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mc:AlternateContent xmlns:mc="http://schemas.openxmlformats.org/markup-compatibility/2006">
    <mc:Choice Requires="x15">
      <x15ac:absPath xmlns:x15ac="http://schemas.microsoft.com/office/spreadsheetml/2010/11/ac" url="https://d.docs.live.net/6bd5ad420a257c6e/Desktop/Collatz current/"/>
    </mc:Choice>
  </mc:AlternateContent>
  <xr:revisionPtr revIDLastSave="23" documentId="11_03A56E04033FAC61352E5D1BB8AF6398A6F49D09" xr6:coauthVersionLast="47" xr6:coauthVersionMax="47" xr10:uidLastSave="{19A887F4-2A48-489F-B238-0D76F9D589BD}"/>
  <bookViews>
    <workbookView xWindow="-93" yWindow="-93" windowWidth="25786" windowHeight="13866" activeTab="1" xr2:uid="{00000000-000D-0000-FFFF-FFFF00000000}"/>
  </bookViews>
  <sheets>
    <sheet name="Sheet P(n)" sheetId="1" r:id="rId1"/>
    <sheet name="Sheet1" sheetId="2" r:id="rId2"/>
    <sheet name="Sheet2" sheetId="3" r:id="rId3"/>
    <sheet name="Sheet3" sheetId="4" r:id="rId4"/>
    <sheet name="Sheet4" sheetId="5" r:id="rId5"/>
    <sheet name="Sheet5" sheetId="6" r:id="rId6"/>
    <sheet name="Sheet6" sheetId="7" r:id="rId7"/>
    <sheet name="Sheet7" sheetId="8" r:id="rId8"/>
    <sheet name="Sheet8" sheetId="9" r:id="rId9"/>
    <sheet name="Sheet9" sheetId="10" r:id="rId10"/>
    <sheet name="Sheet10" sheetId="11" r:id="rId11"/>
    <sheet name="Sheet11" sheetId="12" r:id="rId12"/>
    <sheet name="Sheet12" sheetId="13" r:id="rId13"/>
    <sheet name="Sheet13" sheetId="14"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18" roundtripDataChecksum="3EhcVUlV+ZsAHFllv7K1w83H5Hu/XFnevVyukVKZq44="/>
    </ext>
  </extLst>
</workbook>
</file>

<file path=xl/calcChain.xml><?xml version="1.0" encoding="utf-8"?>
<calcChain xmlns="http://schemas.openxmlformats.org/spreadsheetml/2006/main">
  <c r="BI105" i="13" l="1"/>
  <c r="BJ104" i="13"/>
  <c r="BM104" i="13" s="1"/>
  <c r="BN104" i="13" s="1"/>
  <c r="BO104" i="13" s="1"/>
  <c r="BP104" i="13" s="1"/>
  <c r="BI104" i="13"/>
  <c r="BJ101" i="13"/>
  <c r="BM101" i="13" s="1"/>
  <c r="BN101" i="13" s="1"/>
  <c r="BO101" i="13" s="1"/>
  <c r="BP101" i="13" s="1"/>
  <c r="BI101" i="13"/>
  <c r="BJ100" i="13"/>
  <c r="BM100" i="13" s="1"/>
  <c r="BN100" i="13" s="1"/>
  <c r="BO100" i="13" s="1"/>
  <c r="BP100" i="13" s="1"/>
  <c r="BI100" i="13"/>
  <c r="BJ97" i="13"/>
  <c r="BM97" i="13" s="1"/>
  <c r="BN97" i="13" s="1"/>
  <c r="BO97" i="13" s="1"/>
  <c r="BP97" i="13" s="1"/>
  <c r="BI97" i="13"/>
  <c r="BJ96" i="13"/>
  <c r="BM96" i="13" s="1"/>
  <c r="BN96" i="13" s="1"/>
  <c r="BO96" i="13" s="1"/>
  <c r="BP96" i="13" s="1"/>
  <c r="BI96" i="13"/>
  <c r="BJ93" i="13"/>
  <c r="BM93" i="13" s="1"/>
  <c r="BN93" i="13" s="1"/>
  <c r="BO93" i="13" s="1"/>
  <c r="BP93" i="13" s="1"/>
  <c r="BI93" i="13"/>
  <c r="BJ92" i="13"/>
  <c r="BM92" i="13" s="1"/>
  <c r="BN92" i="13" s="1"/>
  <c r="BO92" i="13" s="1"/>
  <c r="BP92" i="13" s="1"/>
  <c r="BI92" i="13"/>
  <c r="BJ89" i="13"/>
  <c r="BM89" i="13" s="1"/>
  <c r="BN89" i="13" s="1"/>
  <c r="BO89" i="13" s="1"/>
  <c r="BP89" i="13" s="1"/>
  <c r="BI89" i="13"/>
  <c r="BJ88" i="13"/>
  <c r="BM88" i="13" s="1"/>
  <c r="BN88" i="13" s="1"/>
  <c r="BO88" i="13" s="1"/>
  <c r="BP88" i="13" s="1"/>
  <c r="BI88" i="13"/>
  <c r="BJ85" i="13"/>
  <c r="BM85" i="13" s="1"/>
  <c r="BN85" i="13" s="1"/>
  <c r="BO85" i="13" s="1"/>
  <c r="BP85" i="13" s="1"/>
  <c r="BI85" i="13"/>
  <c r="BJ84" i="13"/>
  <c r="BM84" i="13" s="1"/>
  <c r="BN84" i="13" s="1"/>
  <c r="BO84" i="13" s="1"/>
  <c r="BP84" i="13" s="1"/>
  <c r="BI84" i="13"/>
  <c r="BJ81" i="13"/>
  <c r="BM81" i="13" s="1"/>
  <c r="BN81" i="13" s="1"/>
  <c r="BO81" i="13" s="1"/>
  <c r="BP81" i="13" s="1"/>
  <c r="BI81" i="13"/>
  <c r="BJ80" i="13"/>
  <c r="BM80" i="13" s="1"/>
  <c r="BN80" i="13" s="1"/>
  <c r="BO80" i="13" s="1"/>
  <c r="BP80" i="13" s="1"/>
  <c r="BI80" i="13"/>
  <c r="BJ77" i="13"/>
  <c r="BM77" i="13" s="1"/>
  <c r="BN77" i="13" s="1"/>
  <c r="BO77" i="13" s="1"/>
  <c r="BP77" i="13" s="1"/>
  <c r="BI77" i="13"/>
  <c r="BJ76" i="13"/>
  <c r="BM76" i="13" s="1"/>
  <c r="BN76" i="13" s="1"/>
  <c r="BO76" i="13" s="1"/>
  <c r="BP76" i="13" s="1"/>
  <c r="BI76" i="13"/>
  <c r="BJ73" i="13"/>
  <c r="BM73" i="13" s="1"/>
  <c r="BN73" i="13" s="1"/>
  <c r="BO73" i="13" s="1"/>
  <c r="BP73" i="13" s="1"/>
  <c r="BI73" i="13"/>
  <c r="BJ72" i="13"/>
  <c r="BM72" i="13" s="1"/>
  <c r="BN72" i="13" s="1"/>
  <c r="BO72" i="13" s="1"/>
  <c r="BP72" i="13" s="1"/>
  <c r="BI72" i="13"/>
  <c r="BJ69" i="13"/>
  <c r="BM69" i="13" s="1"/>
  <c r="BN69" i="13" s="1"/>
  <c r="BO69" i="13" s="1"/>
  <c r="BP69" i="13" s="1"/>
  <c r="BI69" i="13"/>
  <c r="BJ68" i="13"/>
  <c r="BM68" i="13" s="1"/>
  <c r="BN68" i="13" s="1"/>
  <c r="BO68" i="13" s="1"/>
  <c r="BP68" i="13" s="1"/>
  <c r="BI68" i="13"/>
  <c r="BJ65" i="13"/>
  <c r="BM65" i="13" s="1"/>
  <c r="BN65" i="13" s="1"/>
  <c r="BO65" i="13" s="1"/>
  <c r="BP65" i="13" s="1"/>
  <c r="BI65" i="13"/>
  <c r="BJ64" i="13"/>
  <c r="BM64" i="13" s="1"/>
  <c r="BN64" i="13" s="1"/>
  <c r="BO64" i="13" s="1"/>
  <c r="BP64" i="13" s="1"/>
  <c r="BI64" i="13"/>
  <c r="BJ61" i="13"/>
  <c r="BM61" i="13" s="1"/>
  <c r="BN61" i="13" s="1"/>
  <c r="BO61" i="13" s="1"/>
  <c r="BP61" i="13" s="1"/>
  <c r="BI61" i="13"/>
  <c r="BJ60" i="13"/>
  <c r="BM60" i="13" s="1"/>
  <c r="BN60" i="13" s="1"/>
  <c r="BO60" i="13" s="1"/>
  <c r="BP60" i="13" s="1"/>
  <c r="BI60" i="13"/>
  <c r="BJ57" i="13"/>
  <c r="BM57" i="13" s="1"/>
  <c r="BN57" i="13" s="1"/>
  <c r="BO57" i="13" s="1"/>
  <c r="BP57" i="13" s="1"/>
  <c r="BI57" i="13"/>
  <c r="BJ56" i="13"/>
  <c r="BM56" i="13" s="1"/>
  <c r="BN56" i="13" s="1"/>
  <c r="BO56" i="13" s="1"/>
  <c r="BP56" i="13" s="1"/>
  <c r="BI56" i="13"/>
  <c r="BJ53" i="13"/>
  <c r="BM53" i="13" s="1"/>
  <c r="BN53" i="13" s="1"/>
  <c r="BO53" i="13" s="1"/>
  <c r="BP53" i="13" s="1"/>
  <c r="BI53" i="13"/>
  <c r="BJ52" i="13"/>
  <c r="BM52" i="13" s="1"/>
  <c r="BN52" i="13" s="1"/>
  <c r="BO52" i="13" s="1"/>
  <c r="BP52" i="13" s="1"/>
  <c r="BI52" i="13"/>
  <c r="BJ49" i="13"/>
  <c r="BM49" i="13" s="1"/>
  <c r="BN49" i="13" s="1"/>
  <c r="BO49" i="13" s="1"/>
  <c r="BP49" i="13" s="1"/>
  <c r="BI49" i="13"/>
  <c r="AZ49" i="13"/>
  <c r="AZ50" i="13" s="1"/>
  <c r="AZ51" i="13" s="1"/>
  <c r="AZ52" i="13" s="1"/>
  <c r="AZ53" i="13" s="1"/>
  <c r="AZ54" i="13" s="1"/>
  <c r="AZ55" i="13" s="1"/>
  <c r="AZ56" i="13" s="1"/>
  <c r="AZ57" i="13" s="1"/>
  <c r="AZ58" i="13" s="1"/>
  <c r="AZ59" i="13" s="1"/>
  <c r="AZ60" i="13" s="1"/>
  <c r="AZ61" i="13" s="1"/>
  <c r="AZ62" i="13" s="1"/>
  <c r="AZ63" i="13" s="1"/>
  <c r="AZ64" i="13" s="1"/>
  <c r="AZ65" i="13" s="1"/>
  <c r="AZ66" i="13" s="1"/>
  <c r="AZ67" i="13" s="1"/>
  <c r="AZ68" i="13" s="1"/>
  <c r="AZ69" i="13" s="1"/>
  <c r="AZ70" i="13" s="1"/>
  <c r="AZ71" i="13" s="1"/>
  <c r="AZ72" i="13" s="1"/>
  <c r="AZ73" i="13" s="1"/>
  <c r="AZ74" i="13" s="1"/>
  <c r="AZ75" i="13" s="1"/>
  <c r="AZ76" i="13" s="1"/>
  <c r="AZ77" i="13" s="1"/>
  <c r="AZ78" i="13" s="1"/>
  <c r="AZ79" i="13" s="1"/>
  <c r="AZ80" i="13" s="1"/>
  <c r="AZ81" i="13" s="1"/>
  <c r="AZ82" i="13" s="1"/>
  <c r="AZ83" i="13" s="1"/>
  <c r="AZ84" i="13" s="1"/>
  <c r="AZ85" i="13" s="1"/>
  <c r="AZ86" i="13" s="1"/>
  <c r="AZ87" i="13" s="1"/>
  <c r="AZ88" i="13" s="1"/>
  <c r="AZ89" i="13" s="1"/>
  <c r="AZ90" i="13" s="1"/>
  <c r="AZ91" i="13" s="1"/>
  <c r="AZ92" i="13" s="1"/>
  <c r="AZ93" i="13" s="1"/>
  <c r="AZ94" i="13" s="1"/>
  <c r="AZ95" i="13" s="1"/>
  <c r="AZ96" i="13" s="1"/>
  <c r="AZ97" i="13" s="1"/>
  <c r="AZ98" i="13" s="1"/>
  <c r="AZ99" i="13" s="1"/>
  <c r="AZ100" i="13" s="1"/>
  <c r="AZ101" i="13" s="1"/>
  <c r="AZ102" i="13" s="1"/>
  <c r="AZ103" i="13" s="1"/>
  <c r="AZ104" i="13" s="1"/>
  <c r="AZ105" i="13" s="1"/>
  <c r="BJ48" i="13"/>
  <c r="BM48" i="13" s="1"/>
  <c r="BN48" i="13" s="1"/>
  <c r="BO48" i="13" s="1"/>
  <c r="BP48" i="13" s="1"/>
  <c r="BI48" i="13"/>
  <c r="BI45" i="13"/>
  <c r="BJ44" i="13"/>
  <c r="BM44" i="13" s="1"/>
  <c r="BN44" i="13" s="1"/>
  <c r="BO44" i="13" s="1"/>
  <c r="BP44" i="13" s="1"/>
  <c r="BI44" i="13"/>
  <c r="BI41" i="13"/>
  <c r="BJ40" i="13"/>
  <c r="BM40" i="13" s="1"/>
  <c r="BN40" i="13" s="1"/>
  <c r="BO40" i="13" s="1"/>
  <c r="BP40" i="13" s="1"/>
  <c r="BI40" i="13"/>
  <c r="BI37" i="13"/>
  <c r="BJ36" i="13"/>
  <c r="BM36" i="13" s="1"/>
  <c r="BN36" i="13" s="1"/>
  <c r="BO36" i="13" s="1"/>
  <c r="BP36" i="13" s="1"/>
  <c r="BI36" i="13"/>
  <c r="BI33" i="13"/>
  <c r="BJ32" i="13"/>
  <c r="BM32" i="13" s="1"/>
  <c r="BN32" i="13" s="1"/>
  <c r="BO32" i="13" s="1"/>
  <c r="BP32" i="13" s="1"/>
  <c r="BI32" i="13"/>
  <c r="BI29" i="13"/>
  <c r="BJ28" i="13"/>
  <c r="BM28" i="13" s="1"/>
  <c r="BN28" i="13" s="1"/>
  <c r="BO28" i="13" s="1"/>
  <c r="BP28" i="13" s="1"/>
  <c r="BI28" i="13"/>
  <c r="BI25" i="13"/>
  <c r="BJ24" i="13"/>
  <c r="BM24" i="13" s="1"/>
  <c r="BN24" i="13" s="1"/>
  <c r="BO24" i="13" s="1"/>
  <c r="BP24" i="13" s="1"/>
  <c r="BI24" i="13"/>
  <c r="BN22" i="13"/>
  <c r="BO22" i="13" s="1"/>
  <c r="BP22" i="13" s="1"/>
  <c r="BI21" i="13"/>
  <c r="BJ20" i="13"/>
  <c r="BM20" i="13" s="1"/>
  <c r="BN20" i="13" s="1"/>
  <c r="BO20" i="13" s="1"/>
  <c r="BP20" i="13" s="1"/>
  <c r="BI20" i="13"/>
  <c r="BO19" i="13"/>
  <c r="BO17" i="13" s="1"/>
  <c r="BN19" i="13"/>
  <c r="AZ19" i="13"/>
  <c r="AZ20" i="13" s="1"/>
  <c r="AZ21" i="13" s="1"/>
  <c r="AZ22" i="13" s="1"/>
  <c r="AZ23" i="13" s="1"/>
  <c r="AZ24" i="13" s="1"/>
  <c r="AZ25" i="13" s="1"/>
  <c r="AZ26" i="13" s="1"/>
  <c r="AZ27" i="13" s="1"/>
  <c r="AZ28" i="13" s="1"/>
  <c r="AZ29" i="13" s="1"/>
  <c r="AZ30" i="13" s="1"/>
  <c r="AZ31" i="13" s="1"/>
  <c r="AZ32" i="13" s="1"/>
  <c r="AZ33" i="13" s="1"/>
  <c r="AZ34" i="13" s="1"/>
  <c r="AZ35" i="13" s="1"/>
  <c r="AZ36" i="13" s="1"/>
  <c r="AZ37" i="13" s="1"/>
  <c r="AZ38" i="13" s="1"/>
  <c r="AZ39" i="13" s="1"/>
  <c r="AZ40" i="13" s="1"/>
  <c r="AZ41" i="13" s="1"/>
  <c r="AZ42" i="13" s="1"/>
  <c r="AZ43" i="13" s="1"/>
  <c r="AZ44" i="13" s="1"/>
  <c r="AZ45" i="13" s="1"/>
  <c r="AZ46" i="13" s="1"/>
  <c r="AZ47" i="13" s="1"/>
  <c r="BN18" i="13"/>
  <c r="BM18" i="13"/>
  <c r="BN17" i="13"/>
  <c r="BM17" i="13"/>
  <c r="CP13" i="13"/>
  <c r="CO13" i="13"/>
  <c r="CN13" i="13"/>
  <c r="CM13" i="13"/>
  <c r="CL13" i="13"/>
  <c r="CK13" i="13"/>
  <c r="CJ13" i="13"/>
  <c r="CI13" i="13"/>
  <c r="CH13" i="13"/>
  <c r="CG13" i="13"/>
  <c r="CF13" i="13"/>
  <c r="CE13" i="13"/>
  <c r="CD13" i="13"/>
  <c r="CC13" i="13"/>
  <c r="CB13" i="13"/>
  <c r="CA13" i="13"/>
  <c r="BZ13" i="13"/>
  <c r="BY13" i="13"/>
  <c r="BX13" i="13"/>
  <c r="BW13" i="13"/>
  <c r="BV13" i="13"/>
  <c r="BU13" i="13"/>
  <c r="BT13" i="13"/>
  <c r="BS13" i="13"/>
  <c r="BR13" i="13"/>
  <c r="BQ13" i="13"/>
  <c r="BP13" i="13"/>
  <c r="BO13" i="13"/>
  <c r="BN13" i="13"/>
  <c r="BM13" i="13"/>
  <c r="BL13" i="13"/>
  <c r="BK13" i="13"/>
  <c r="BJ13" i="13"/>
  <c r="BI13" i="13"/>
  <c r="BH13" i="13"/>
  <c r="BG13" i="13"/>
  <c r="BF13" i="13"/>
  <c r="BE13" i="13"/>
  <c r="BD13" i="13"/>
  <c r="BC13" i="13"/>
  <c r="BB13" i="13"/>
  <c r="BA13" i="13"/>
  <c r="AZ13" i="13"/>
  <c r="AY13" i="13"/>
  <c r="AX13" i="13"/>
  <c r="AW13" i="13"/>
  <c r="AV13" i="13"/>
  <c r="AF13" i="12"/>
  <c r="AF16" i="12" s="1"/>
  <c r="AF19" i="12" s="1"/>
  <c r="AF22" i="12" s="1"/>
  <c r="AF25" i="12" s="1"/>
  <c r="AF28" i="12" s="1"/>
  <c r="L13" i="12"/>
  <c r="L16" i="12" s="1"/>
  <c r="L19" i="12" s="1"/>
  <c r="L22" i="12" s="1"/>
  <c r="L25" i="12" s="1"/>
  <c r="L28" i="12" s="1"/>
  <c r="AF10" i="12"/>
  <c r="AA10" i="12"/>
  <c r="AA13" i="12" s="1"/>
  <c r="AA16" i="12" s="1"/>
  <c r="AA19" i="12" s="1"/>
  <c r="AA22" i="12" s="1"/>
  <c r="AA25" i="12" s="1"/>
  <c r="AA28" i="12" s="1"/>
  <c r="V10" i="12"/>
  <c r="V13" i="12" s="1"/>
  <c r="V16" i="12" s="1"/>
  <c r="V19" i="12" s="1"/>
  <c r="V22" i="12" s="1"/>
  <c r="V25" i="12" s="1"/>
  <c r="V28" i="12" s="1"/>
  <c r="Q10" i="12"/>
  <c r="Q13" i="12" s="1"/>
  <c r="Q16" i="12" s="1"/>
  <c r="Q19" i="12" s="1"/>
  <c r="Q22" i="12" s="1"/>
  <c r="Q25" i="12" s="1"/>
  <c r="Q28" i="12" s="1"/>
  <c r="O37" i="10"/>
  <c r="S34" i="10"/>
  <c r="W26" i="10"/>
  <c r="O25" i="10"/>
  <c r="S22" i="10"/>
  <c r="O22" i="10"/>
  <c r="S19" i="10"/>
  <c r="O19" i="10"/>
  <c r="S12" i="10"/>
  <c r="O12" i="10"/>
  <c r="AB9" i="10"/>
  <c r="W9" i="10"/>
  <c r="S5" i="10"/>
  <c r="B9" i="9"/>
  <c r="B10" i="9" s="1"/>
  <c r="B11" i="9" s="1"/>
  <c r="B12" i="9" s="1"/>
  <c r="B13" i="9" s="1"/>
  <c r="B14" i="9" s="1"/>
  <c r="B15" i="9" s="1"/>
  <c r="B16" i="9" s="1"/>
  <c r="B17" i="9" s="1"/>
  <c r="B18" i="9" s="1"/>
  <c r="B19" i="9" s="1"/>
  <c r="B20" i="9" s="1"/>
  <c r="B21" i="9" s="1"/>
  <c r="B22" i="9" s="1"/>
  <c r="B23" i="9" s="1"/>
  <c r="B24" i="9" s="1"/>
  <c r="B25" i="9" s="1"/>
  <c r="B26" i="9" s="1"/>
  <c r="B27" i="9" s="1"/>
  <c r="B28" i="9" s="1"/>
  <c r="B29" i="9" s="1"/>
  <c r="B30" i="9" s="1"/>
  <c r="B31" i="9" s="1"/>
  <c r="B32" i="9" s="1"/>
  <c r="B33" i="9" s="1"/>
  <c r="B34" i="9" s="1"/>
  <c r="B35" i="9" s="1"/>
  <c r="B36" i="9" s="1"/>
  <c r="B37" i="9" s="1"/>
  <c r="B38" i="9" s="1"/>
  <c r="B39" i="9" s="1"/>
  <c r="B40" i="9" s="1"/>
  <c r="B41" i="9" s="1"/>
  <c r="B42" i="9" s="1"/>
  <c r="B43" i="9" s="1"/>
  <c r="B44" i="9" s="1"/>
  <c r="B45" i="9" s="1"/>
  <c r="B46" i="9" s="1"/>
  <c r="B47" i="9" s="1"/>
  <c r="B48" i="9" s="1"/>
  <c r="B49" i="9" s="1"/>
  <c r="B50" i="9" s="1"/>
  <c r="B51" i="9" s="1"/>
  <c r="B52" i="9" s="1"/>
  <c r="B53" i="9" s="1"/>
  <c r="B54" i="9" s="1"/>
  <c r="B55" i="9" s="1"/>
  <c r="B56" i="9" s="1"/>
  <c r="B57" i="9" s="1"/>
  <c r="B58" i="9" s="1"/>
  <c r="B59" i="9" s="1"/>
  <c r="B60" i="9" s="1"/>
  <c r="B61" i="9" s="1"/>
  <c r="B62" i="9" s="1"/>
  <c r="B63" i="9" s="1"/>
  <c r="B64" i="9" s="1"/>
  <c r="B65" i="9" s="1"/>
  <c r="B66" i="9" s="1"/>
  <c r="B67" i="9" s="1"/>
  <c r="B68" i="9" s="1"/>
  <c r="B69" i="9" s="1"/>
  <c r="B70" i="9" s="1"/>
  <c r="B71" i="9" s="1"/>
  <c r="B72" i="9" s="1"/>
  <c r="B73" i="9" s="1"/>
  <c r="B74" i="9" s="1"/>
  <c r="B75" i="9" s="1"/>
  <c r="B76" i="9" s="1"/>
  <c r="B77" i="9" s="1"/>
  <c r="B78" i="9" s="1"/>
  <c r="B79" i="9" s="1"/>
  <c r="B80" i="9" s="1"/>
  <c r="B81" i="9" s="1"/>
  <c r="B82" i="9" s="1"/>
  <c r="B83" i="9" s="1"/>
  <c r="B84" i="9" s="1"/>
  <c r="B85" i="9" s="1"/>
  <c r="B86" i="9" s="1"/>
  <c r="B87" i="9" s="1"/>
  <c r="B88" i="9" s="1"/>
  <c r="B89" i="9" s="1"/>
  <c r="B8" i="9"/>
  <c r="T5" i="9"/>
  <c r="S5" i="9" s="1"/>
  <c r="R5" i="9" s="1"/>
  <c r="Q5" i="9" s="1"/>
  <c r="P5" i="9" s="1"/>
  <c r="O5" i="9" s="1"/>
  <c r="N5" i="9" s="1"/>
  <c r="M5" i="9" s="1"/>
  <c r="L5" i="9"/>
  <c r="K5" i="9" s="1"/>
  <c r="J5" i="9" s="1"/>
  <c r="I5" i="9" s="1"/>
  <c r="O298" i="7"/>
  <c r="U298" i="7" s="1"/>
  <c r="U292" i="7"/>
  <c r="Q292" i="7"/>
  <c r="U290" i="7"/>
  <c r="Q290" i="7"/>
  <c r="U288" i="7"/>
  <c r="Q288" i="7"/>
  <c r="U286" i="7"/>
  <c r="Q286" i="7"/>
  <c r="U284" i="7"/>
  <c r="Q284" i="7"/>
  <c r="U282" i="7"/>
  <c r="Q282" i="7"/>
  <c r="U280" i="7"/>
  <c r="Q280" i="7"/>
  <c r="U278" i="7"/>
  <c r="Q278" i="7"/>
  <c r="U276" i="7"/>
  <c r="Q276" i="7"/>
  <c r="AD274" i="7"/>
  <c r="AD275" i="7" s="1"/>
  <c r="AD276" i="7" s="1"/>
  <c r="AD277" i="7" s="1"/>
  <c r="AD278" i="7" s="1"/>
  <c r="AD279" i="7" s="1"/>
  <c r="AD280" i="7" s="1"/>
  <c r="AD281" i="7" s="1"/>
  <c r="AD282" i="7" s="1"/>
  <c r="AD283" i="7" s="1"/>
  <c r="U274" i="7"/>
  <c r="Q274" i="7"/>
  <c r="U273" i="7"/>
  <c r="Q273" i="7"/>
  <c r="U272" i="7"/>
  <c r="Q272" i="7"/>
  <c r="U270" i="7"/>
  <c r="Q270" i="7"/>
  <c r="U268" i="7"/>
  <c r="Q268" i="7"/>
  <c r="U266" i="7"/>
  <c r="Q266" i="7"/>
  <c r="U264" i="7"/>
  <c r="Q264" i="7"/>
  <c r="AD261" i="7"/>
  <c r="AD262" i="7" s="1"/>
  <c r="AD263" i="7" s="1"/>
  <c r="AD264" i="7" s="1"/>
  <c r="AD265" i="7" s="1"/>
  <c r="AD266" i="7" s="1"/>
  <c r="AD267" i="7" s="1"/>
  <c r="AD268" i="7" s="1"/>
  <c r="AD269" i="7" s="1"/>
  <c r="AD270" i="7" s="1"/>
  <c r="AD271" i="7" s="1"/>
  <c r="AD272" i="7" s="1"/>
  <c r="AD273" i="7" s="1"/>
  <c r="U260" i="7"/>
  <c r="Q260" i="7"/>
  <c r="O259" i="7"/>
  <c r="Q259" i="7" s="1"/>
  <c r="U256" i="7"/>
  <c r="O256" i="7"/>
  <c r="Q256" i="7" s="1"/>
  <c r="O255" i="7"/>
  <c r="Q255" i="7" s="1"/>
  <c r="AD254" i="7"/>
  <c r="AD255" i="7" s="1"/>
  <c r="AD256" i="7" s="1"/>
  <c r="AD257" i="7" s="1"/>
  <c r="AD258" i="7" s="1"/>
  <c r="AD259" i="7" s="1"/>
  <c r="AD260" i="7" s="1"/>
  <c r="AD253" i="7"/>
  <c r="O252" i="7"/>
  <c r="Q252" i="7" s="1"/>
  <c r="U251" i="7"/>
  <c r="O251" i="7"/>
  <c r="Q251" i="7" s="1"/>
  <c r="O248" i="7"/>
  <c r="Q248" i="7" s="1"/>
  <c r="O247" i="7"/>
  <c r="U244" i="7"/>
  <c r="Q244" i="7"/>
  <c r="O244" i="7"/>
  <c r="O243" i="7"/>
  <c r="U240" i="7"/>
  <c r="Q240" i="7"/>
  <c r="O240" i="7"/>
  <c r="O239" i="7"/>
  <c r="U239" i="7" s="1"/>
  <c r="O236" i="7"/>
  <c r="U236" i="7" s="1"/>
  <c r="U235" i="7"/>
  <c r="O235" i="7"/>
  <c r="Q235" i="7" s="1"/>
  <c r="AD232" i="7"/>
  <c r="AD233" i="7" s="1"/>
  <c r="AD234" i="7" s="1"/>
  <c r="AD235" i="7" s="1"/>
  <c r="AD236" i="7" s="1"/>
  <c r="AD237" i="7" s="1"/>
  <c r="AD238" i="7" s="1"/>
  <c r="AD239" i="7" s="1"/>
  <c r="AD240" i="7" s="1"/>
  <c r="AD241" i="7" s="1"/>
  <c r="AD242" i="7" s="1"/>
  <c r="AD243" i="7" s="1"/>
  <c r="AD244" i="7" s="1"/>
  <c r="AD245" i="7" s="1"/>
  <c r="AD246" i="7" s="1"/>
  <c r="AD247" i="7" s="1"/>
  <c r="AD248" i="7" s="1"/>
  <c r="AD249" i="7" s="1"/>
  <c r="AD250" i="7" s="1"/>
  <c r="AD251" i="7" s="1"/>
  <c r="Q232" i="7"/>
  <c r="O232" i="7"/>
  <c r="U232" i="7" s="1"/>
  <c r="O231" i="7"/>
  <c r="U231" i="7" s="1"/>
  <c r="U228" i="7"/>
  <c r="Q228" i="7"/>
  <c r="O228" i="7"/>
  <c r="O227" i="7"/>
  <c r="U227" i="7" s="1"/>
  <c r="O224" i="7"/>
  <c r="Q223" i="7"/>
  <c r="O223" i="7"/>
  <c r="U223" i="7" s="1"/>
  <c r="AD222" i="7"/>
  <c r="AD223" i="7" s="1"/>
  <c r="AD224" i="7" s="1"/>
  <c r="AD225" i="7" s="1"/>
  <c r="AD226" i="7" s="1"/>
  <c r="AD227" i="7" s="1"/>
  <c r="AD228" i="7" s="1"/>
  <c r="AD229" i="7" s="1"/>
  <c r="AD230" i="7" s="1"/>
  <c r="AD231" i="7" s="1"/>
  <c r="AD221" i="7"/>
  <c r="O220" i="7"/>
  <c r="U220" i="7" s="1"/>
  <c r="O219" i="7"/>
  <c r="U216" i="7"/>
  <c r="Q216" i="7"/>
  <c r="O216" i="7"/>
  <c r="O215" i="7"/>
  <c r="Q215" i="7" s="1"/>
  <c r="O212" i="7"/>
  <c r="O211" i="7"/>
  <c r="U211" i="7" s="1"/>
  <c r="O208" i="7"/>
  <c r="U208" i="7" s="1"/>
  <c r="U207" i="7"/>
  <c r="O207" i="7"/>
  <c r="Q207" i="7" s="1"/>
  <c r="O204" i="7"/>
  <c r="U204" i="7" s="1"/>
  <c r="O203" i="7"/>
  <c r="U203" i="7" s="1"/>
  <c r="O200" i="7"/>
  <c r="O199" i="7"/>
  <c r="U199" i="7" s="1"/>
  <c r="O196" i="7"/>
  <c r="O195" i="7"/>
  <c r="U195" i="7" s="1"/>
  <c r="AD194" i="7"/>
  <c r="AD195" i="7" s="1"/>
  <c r="AD196" i="7" s="1"/>
  <c r="AD197" i="7" s="1"/>
  <c r="AD198" i="7" s="1"/>
  <c r="AD199" i="7" s="1"/>
  <c r="AD200" i="7" s="1"/>
  <c r="AD201" i="7" s="1"/>
  <c r="AD202" i="7" s="1"/>
  <c r="AD203" i="7" s="1"/>
  <c r="AD204" i="7" s="1"/>
  <c r="AD205" i="7" s="1"/>
  <c r="AD206" i="7" s="1"/>
  <c r="AD207" i="7" s="1"/>
  <c r="AD208" i="7" s="1"/>
  <c r="AD209" i="7" s="1"/>
  <c r="AD210" i="7" s="1"/>
  <c r="AD211" i="7" s="1"/>
  <c r="AD212" i="7" s="1"/>
  <c r="AD213" i="7" s="1"/>
  <c r="AD214" i="7" s="1"/>
  <c r="AD215" i="7" s="1"/>
  <c r="AD216" i="7" s="1"/>
  <c r="AD217" i="7" s="1"/>
  <c r="AD218" i="7" s="1"/>
  <c r="AD219" i="7" s="1"/>
  <c r="O192" i="7"/>
  <c r="O191" i="7"/>
  <c r="AD190" i="7"/>
  <c r="AD191" i="7" s="1"/>
  <c r="AD192" i="7" s="1"/>
  <c r="AD193" i="7" s="1"/>
  <c r="AD189" i="7"/>
  <c r="O188" i="7"/>
  <c r="O187" i="7"/>
  <c r="U187" i="7" s="1"/>
  <c r="O184" i="7"/>
  <c r="U184" i="7" s="1"/>
  <c r="O183" i="7"/>
  <c r="U183" i="7" s="1"/>
  <c r="O180" i="7"/>
  <c r="O179" i="7"/>
  <c r="O176" i="7"/>
  <c r="U176" i="7" s="1"/>
  <c r="O175" i="7"/>
  <c r="U175" i="7" s="1"/>
  <c r="U172" i="7"/>
  <c r="O172" i="7"/>
  <c r="Q172" i="7" s="1"/>
  <c r="O171" i="7"/>
  <c r="U171" i="7" s="1"/>
  <c r="U168" i="7"/>
  <c r="Q168" i="7"/>
  <c r="O168" i="7"/>
  <c r="O167" i="7"/>
  <c r="U167" i="7" s="1"/>
  <c r="U164" i="7"/>
  <c r="Q164" i="7"/>
  <c r="O164" i="7"/>
  <c r="O163" i="7"/>
  <c r="U163" i="7" s="1"/>
  <c r="U160" i="7"/>
  <c r="Q160" i="7"/>
  <c r="O160" i="7"/>
  <c r="U159" i="7"/>
  <c r="Q159" i="7"/>
  <c r="O159" i="7"/>
  <c r="AD157" i="7"/>
  <c r="AD158" i="7" s="1"/>
  <c r="AD159" i="7" s="1"/>
  <c r="AD160" i="7" s="1"/>
  <c r="AD161" i="7" s="1"/>
  <c r="AD162" i="7" s="1"/>
  <c r="AD163" i="7" s="1"/>
  <c r="AD164" i="7" s="1"/>
  <c r="AD165" i="7" s="1"/>
  <c r="AD166" i="7" s="1"/>
  <c r="AD167" i="7" s="1"/>
  <c r="AD168" i="7" s="1"/>
  <c r="AD169" i="7" s="1"/>
  <c r="AD170" i="7" s="1"/>
  <c r="AD171" i="7" s="1"/>
  <c r="AD172" i="7" s="1"/>
  <c r="AD173" i="7" s="1"/>
  <c r="AD174" i="7" s="1"/>
  <c r="AD175" i="7" s="1"/>
  <c r="AD176" i="7" s="1"/>
  <c r="AD177" i="7" s="1"/>
  <c r="AD178" i="7" s="1"/>
  <c r="AD179" i="7" s="1"/>
  <c r="AD180" i="7" s="1"/>
  <c r="AD181" i="7" s="1"/>
  <c r="AD182" i="7" s="1"/>
  <c r="AD183" i="7" s="1"/>
  <c r="AD184" i="7" s="1"/>
  <c r="AD185" i="7" s="1"/>
  <c r="AD186" i="7" s="1"/>
  <c r="AD187" i="7" s="1"/>
  <c r="U156" i="7"/>
  <c r="Q156" i="7"/>
  <c r="O156" i="7"/>
  <c r="O155" i="7"/>
  <c r="U155" i="7" s="1"/>
  <c r="U152" i="7"/>
  <c r="Q152" i="7"/>
  <c r="O152" i="7"/>
  <c r="AA151" i="7"/>
  <c r="U151" i="7"/>
  <c r="Q151" i="7"/>
  <c r="O151" i="7"/>
  <c r="AB148" i="7"/>
  <c r="AB164" i="7" s="1"/>
  <c r="AB180" i="7" s="1"/>
  <c r="AB196" i="7" s="1"/>
  <c r="AB212" i="7" s="1"/>
  <c r="AB228" i="7" s="1"/>
  <c r="AB244" i="7" s="1"/>
  <c r="U148" i="7"/>
  <c r="O148" i="7"/>
  <c r="Q148" i="7" s="1"/>
  <c r="U147" i="7"/>
  <c r="Q147" i="7"/>
  <c r="O147" i="7"/>
  <c r="U144" i="7"/>
  <c r="O144" i="7"/>
  <c r="Q144" i="7" s="1"/>
  <c r="AB143" i="7"/>
  <c r="AB159" i="7" s="1"/>
  <c r="AB175" i="7" s="1"/>
  <c r="AB191" i="7" s="1"/>
  <c r="AB207" i="7" s="1"/>
  <c r="AB223" i="7" s="1"/>
  <c r="AB239" i="7" s="1"/>
  <c r="AB255" i="7" s="1"/>
  <c r="U143" i="7"/>
  <c r="O143" i="7"/>
  <c r="Q143" i="7" s="1"/>
  <c r="AA140" i="7"/>
  <c r="O140" i="7"/>
  <c r="O139" i="7"/>
  <c r="U139" i="7" s="1"/>
  <c r="O136" i="7"/>
  <c r="O135" i="7"/>
  <c r="U135" i="7" s="1"/>
  <c r="AD134" i="7"/>
  <c r="AD135" i="7" s="1"/>
  <c r="AD136" i="7" s="1"/>
  <c r="AD137" i="7" s="1"/>
  <c r="AD138" i="7" s="1"/>
  <c r="AD139" i="7" s="1"/>
  <c r="AD140" i="7" s="1"/>
  <c r="AD141" i="7" s="1"/>
  <c r="AD142" i="7" s="1"/>
  <c r="AD143" i="7" s="1"/>
  <c r="AD144" i="7" s="1"/>
  <c r="AD145" i="7" s="1"/>
  <c r="AD146" i="7" s="1"/>
  <c r="AD147" i="7" s="1"/>
  <c r="AD148" i="7" s="1"/>
  <c r="AD149" i="7" s="1"/>
  <c r="AD150" i="7" s="1"/>
  <c r="AD151" i="7" s="1"/>
  <c r="AD152" i="7" s="1"/>
  <c r="AD153" i="7" s="1"/>
  <c r="AD154" i="7" s="1"/>
  <c r="AD155" i="7" s="1"/>
  <c r="O132" i="7"/>
  <c r="O131" i="7"/>
  <c r="U131" i="7" s="1"/>
  <c r="AD130" i="7"/>
  <c r="AD131" i="7" s="1"/>
  <c r="AD132" i="7" s="1"/>
  <c r="AD133" i="7" s="1"/>
  <c r="AD129" i="7"/>
  <c r="O128" i="7"/>
  <c r="U128" i="7" s="1"/>
  <c r="O127" i="7"/>
  <c r="U127" i="7" s="1"/>
  <c r="AD126" i="7"/>
  <c r="AD127" i="7" s="1"/>
  <c r="AD128" i="7" s="1"/>
  <c r="AD125" i="7"/>
  <c r="O124" i="7"/>
  <c r="U124" i="7" s="1"/>
  <c r="U123" i="7"/>
  <c r="O123" i="7"/>
  <c r="Q123" i="7" s="1"/>
  <c r="O120" i="7"/>
  <c r="O119" i="7"/>
  <c r="U119" i="7" s="1"/>
  <c r="O116" i="7"/>
  <c r="U116" i="7" s="1"/>
  <c r="O115" i="7"/>
  <c r="U115" i="7" s="1"/>
  <c r="O112" i="7"/>
  <c r="O111" i="7"/>
  <c r="U111" i="7" s="1"/>
  <c r="O108" i="7"/>
  <c r="U108" i="7" s="1"/>
  <c r="O107" i="7"/>
  <c r="U107" i="7" s="1"/>
  <c r="O104" i="7"/>
  <c r="AD103" i="7"/>
  <c r="AD104" i="7" s="1"/>
  <c r="AD105" i="7" s="1"/>
  <c r="AD106" i="7" s="1"/>
  <c r="AD107" i="7" s="1"/>
  <c r="AD108" i="7" s="1"/>
  <c r="AD109" i="7" s="1"/>
  <c r="AD110" i="7" s="1"/>
  <c r="AD111" i="7" s="1"/>
  <c r="AD112" i="7" s="1"/>
  <c r="AD113" i="7" s="1"/>
  <c r="AD114" i="7" s="1"/>
  <c r="AD115" i="7" s="1"/>
  <c r="AD116" i="7" s="1"/>
  <c r="AD117" i="7" s="1"/>
  <c r="AD118" i="7" s="1"/>
  <c r="AD119" i="7" s="1"/>
  <c r="AD120" i="7" s="1"/>
  <c r="AD121" i="7" s="1"/>
  <c r="AD122" i="7" s="1"/>
  <c r="AD123" i="7" s="1"/>
  <c r="O103" i="7"/>
  <c r="U103" i="7" s="1"/>
  <c r="AD102" i="7"/>
  <c r="O100" i="7"/>
  <c r="U100" i="7" s="1"/>
  <c r="O99" i="7"/>
  <c r="U99" i="7" s="1"/>
  <c r="O96" i="7"/>
  <c r="O95" i="7"/>
  <c r="U95" i="7" s="1"/>
  <c r="AD93" i="7"/>
  <c r="AD94" i="7" s="1"/>
  <c r="AD95" i="7" s="1"/>
  <c r="AD96" i="7" s="1"/>
  <c r="AD97" i="7" s="1"/>
  <c r="AD98" i="7" s="1"/>
  <c r="AD99" i="7" s="1"/>
  <c r="AD100" i="7" s="1"/>
  <c r="AD101" i="7" s="1"/>
  <c r="O92" i="7"/>
  <c r="U92" i="7" s="1"/>
  <c r="U91" i="7"/>
  <c r="O91" i="7"/>
  <c r="Q91" i="7" s="1"/>
  <c r="O88" i="7"/>
  <c r="U88" i="7" s="1"/>
  <c r="U87" i="7"/>
  <c r="O87" i="7"/>
  <c r="Q87" i="7" s="1"/>
  <c r="U84" i="7"/>
  <c r="O84" i="7"/>
  <c r="Q84" i="7" s="1"/>
  <c r="U83" i="7"/>
  <c r="Q83" i="7"/>
  <c r="O83" i="7"/>
  <c r="U80" i="7"/>
  <c r="Q80" i="7"/>
  <c r="O80" i="7"/>
  <c r="U79" i="7"/>
  <c r="Q79" i="7"/>
  <c r="O79" i="7"/>
  <c r="U76" i="7"/>
  <c r="O76" i="7"/>
  <c r="Q76" i="7" s="1"/>
  <c r="U75" i="7"/>
  <c r="Q75" i="7"/>
  <c r="O75" i="7"/>
  <c r="U72" i="7"/>
  <c r="Q72" i="7"/>
  <c r="O72" i="7"/>
  <c r="U71" i="7"/>
  <c r="Q71" i="7"/>
  <c r="O71" i="7"/>
  <c r="U68" i="7"/>
  <c r="O68" i="7"/>
  <c r="Q68" i="7" s="1"/>
  <c r="U67" i="7"/>
  <c r="Q67" i="7"/>
  <c r="O67" i="7"/>
  <c r="AD64" i="7"/>
  <c r="AD65" i="7" s="1"/>
  <c r="AD66" i="7" s="1"/>
  <c r="AD67" i="7" s="1"/>
  <c r="AD68" i="7" s="1"/>
  <c r="AD69" i="7" s="1"/>
  <c r="AD70" i="7" s="1"/>
  <c r="AD71" i="7" s="1"/>
  <c r="AD72" i="7" s="1"/>
  <c r="AD73" i="7" s="1"/>
  <c r="AD74" i="7" s="1"/>
  <c r="AD75" i="7" s="1"/>
  <c r="AD76" i="7" s="1"/>
  <c r="AD77" i="7" s="1"/>
  <c r="AD78" i="7" s="1"/>
  <c r="AD79" i="7" s="1"/>
  <c r="AD80" i="7" s="1"/>
  <c r="AD81" i="7" s="1"/>
  <c r="AD82" i="7" s="1"/>
  <c r="AD83" i="7" s="1"/>
  <c r="AD84" i="7" s="1"/>
  <c r="AD85" i="7" s="1"/>
  <c r="AD86" i="7" s="1"/>
  <c r="AD87" i="7" s="1"/>
  <c r="AD88" i="7" s="1"/>
  <c r="AD89" i="7" s="1"/>
  <c r="AD90" i="7" s="1"/>
  <c r="AD91" i="7" s="1"/>
  <c r="U64" i="7"/>
  <c r="Q64" i="7"/>
  <c r="O64" i="7"/>
  <c r="U63" i="7"/>
  <c r="Q63" i="7"/>
  <c r="O63" i="7"/>
  <c r="AD61" i="7"/>
  <c r="AD62" i="7" s="1"/>
  <c r="AD63" i="7" s="1"/>
  <c r="U60" i="7"/>
  <c r="Q60" i="7"/>
  <c r="O60" i="7"/>
  <c r="O59" i="7"/>
  <c r="U59" i="7" s="1"/>
  <c r="U56" i="7"/>
  <c r="O56" i="7"/>
  <c r="Q56" i="7" s="1"/>
  <c r="Q55" i="7"/>
  <c r="O55" i="7"/>
  <c r="U55" i="7" s="1"/>
  <c r="U52" i="7"/>
  <c r="Q52" i="7"/>
  <c r="O52" i="7"/>
  <c r="O51" i="7"/>
  <c r="U51" i="7" s="1"/>
  <c r="O48" i="7"/>
  <c r="Q48" i="7" s="1"/>
  <c r="O47" i="7"/>
  <c r="U47" i="7" s="1"/>
  <c r="O44" i="7"/>
  <c r="U44" i="7" s="1"/>
  <c r="O43" i="7"/>
  <c r="U43" i="7" s="1"/>
  <c r="O40" i="7"/>
  <c r="U40" i="7" s="1"/>
  <c r="Q39" i="7"/>
  <c r="O39" i="7"/>
  <c r="U39" i="7" s="1"/>
  <c r="AM36" i="7"/>
  <c r="AM37" i="7" s="1"/>
  <c r="AM38" i="7" s="1"/>
  <c r="AM39" i="7" s="1"/>
  <c r="AM40" i="7" s="1"/>
  <c r="AM41" i="7" s="1"/>
  <c r="AM42" i="7" s="1"/>
  <c r="AM43" i="7" s="1"/>
  <c r="AM44" i="7" s="1"/>
  <c r="AD36" i="7"/>
  <c r="AD37" i="7" s="1"/>
  <c r="AD38" i="7" s="1"/>
  <c r="AD39" i="7" s="1"/>
  <c r="AD40" i="7" s="1"/>
  <c r="AD41" i="7" s="1"/>
  <c r="AD42" i="7" s="1"/>
  <c r="AD43" i="7" s="1"/>
  <c r="AD44" i="7" s="1"/>
  <c r="AD45" i="7" s="1"/>
  <c r="AD46" i="7" s="1"/>
  <c r="AD47" i="7" s="1"/>
  <c r="AD48" i="7" s="1"/>
  <c r="AD49" i="7" s="1"/>
  <c r="AD50" i="7" s="1"/>
  <c r="AD51" i="7" s="1"/>
  <c r="AD52" i="7" s="1"/>
  <c r="AD53" i="7" s="1"/>
  <c r="AD54" i="7" s="1"/>
  <c r="AD55" i="7" s="1"/>
  <c r="AD56" i="7" s="1"/>
  <c r="AD57" i="7" s="1"/>
  <c r="AD58" i="7" s="1"/>
  <c r="AD59" i="7" s="1"/>
  <c r="O36" i="7"/>
  <c r="U36" i="7" s="1"/>
  <c r="D36" i="7"/>
  <c r="D37" i="7" s="1"/>
  <c r="D38" i="7" s="1"/>
  <c r="D39" i="7" s="1"/>
  <c r="D40" i="7" s="1"/>
  <c r="D41" i="7" s="1"/>
  <c r="D42" i="7" s="1"/>
  <c r="D43" i="7" s="1"/>
  <c r="D44" i="7" s="1"/>
  <c r="D45" i="7" s="1"/>
  <c r="D46" i="7" s="1"/>
  <c r="D47" i="7" s="1"/>
  <c r="D48" i="7" s="1"/>
  <c r="D49" i="7" s="1"/>
  <c r="D50" i="7" s="1"/>
  <c r="D51" i="7" s="1"/>
  <c r="D52" i="7" s="1"/>
  <c r="D53" i="7" s="1"/>
  <c r="D54" i="7" s="1"/>
  <c r="D55" i="7" s="1"/>
  <c r="D56" i="7" s="1"/>
  <c r="D57" i="7" s="1"/>
  <c r="D58" i="7" s="1"/>
  <c r="D59" i="7" s="1"/>
  <c r="D60" i="7" s="1"/>
  <c r="D61" i="7" s="1"/>
  <c r="D62" i="7" s="1"/>
  <c r="D63" i="7" s="1"/>
  <c r="D64" i="7" s="1"/>
  <c r="D65" i="7" s="1"/>
  <c r="D66" i="7" s="1"/>
  <c r="D67" i="7" s="1"/>
  <c r="D68" i="7" s="1"/>
  <c r="D69" i="7" s="1"/>
  <c r="D70" i="7" s="1"/>
  <c r="D71" i="7" s="1"/>
  <c r="D72" i="7" s="1"/>
  <c r="D73" i="7" s="1"/>
  <c r="D74" i="7" s="1"/>
  <c r="D75" i="7" s="1"/>
  <c r="D76" i="7" s="1"/>
  <c r="D77" i="7" s="1"/>
  <c r="D78" i="7" s="1"/>
  <c r="D79" i="7" s="1"/>
  <c r="D80" i="7" s="1"/>
  <c r="D81" i="7" s="1"/>
  <c r="D82" i="7" s="1"/>
  <c r="D83" i="7" s="1"/>
  <c r="D84" i="7" s="1"/>
  <c r="D85" i="7" s="1"/>
  <c r="D86" i="7" s="1"/>
  <c r="D87" i="7" s="1"/>
  <c r="D88" i="7" s="1"/>
  <c r="D89" i="7" s="1"/>
  <c r="D90" i="7" s="1"/>
  <c r="D91" i="7" s="1"/>
  <c r="D92" i="7" s="1"/>
  <c r="D93" i="7" s="1"/>
  <c r="D94" i="7" s="1"/>
  <c r="D95" i="7" s="1"/>
  <c r="D96" i="7" s="1"/>
  <c r="D97" i="7" s="1"/>
  <c r="D98" i="7" s="1"/>
  <c r="D99" i="7" s="1"/>
  <c r="D100" i="7" s="1"/>
  <c r="D101" i="7" s="1"/>
  <c r="D102" i="7" s="1"/>
  <c r="D103" i="7" s="1"/>
  <c r="D104" i="7" s="1"/>
  <c r="D105" i="7" s="1"/>
  <c r="D106" i="7" s="1"/>
  <c r="D107" i="7" s="1"/>
  <c r="D108" i="7" s="1"/>
  <c r="D109" i="7" s="1"/>
  <c r="D110" i="7" s="1"/>
  <c r="D111" i="7" s="1"/>
  <c r="D112" i="7" s="1"/>
  <c r="D113" i="7" s="1"/>
  <c r="D114" i="7" s="1"/>
  <c r="D115" i="7" s="1"/>
  <c r="D116" i="7" s="1"/>
  <c r="D117" i="7" s="1"/>
  <c r="D118" i="7" s="1"/>
  <c r="D119" i="7" s="1"/>
  <c r="D120" i="7" s="1"/>
  <c r="D121" i="7" s="1"/>
  <c r="D122" i="7" s="1"/>
  <c r="D123" i="7" s="1"/>
  <c r="D124" i="7" s="1"/>
  <c r="D125" i="7" s="1"/>
  <c r="D126" i="7" s="1"/>
  <c r="D127" i="7" s="1"/>
  <c r="D128" i="7" s="1"/>
  <c r="D129" i="7" s="1"/>
  <c r="D130" i="7" s="1"/>
  <c r="D131" i="7" s="1"/>
  <c r="D132" i="7" s="1"/>
  <c r="D133" i="7" s="1"/>
  <c r="D134" i="7" s="1"/>
  <c r="D135" i="7" s="1"/>
  <c r="D136" i="7" s="1"/>
  <c r="D137" i="7" s="1"/>
  <c r="D138" i="7" s="1"/>
  <c r="D139" i="7" s="1"/>
  <c r="D140" i="7" s="1"/>
  <c r="D141" i="7" s="1"/>
  <c r="D142" i="7" s="1"/>
  <c r="D143" i="7" s="1"/>
  <c r="D144" i="7" s="1"/>
  <c r="D145" i="7" s="1"/>
  <c r="D146" i="7" s="1"/>
  <c r="D147" i="7" s="1"/>
  <c r="D148" i="7" s="1"/>
  <c r="D149" i="7" s="1"/>
  <c r="D150" i="7" s="1"/>
  <c r="D151" i="7" s="1"/>
  <c r="D152" i="7" s="1"/>
  <c r="D153" i="7" s="1"/>
  <c r="D154" i="7" s="1"/>
  <c r="D155" i="7" s="1"/>
  <c r="D156" i="7" s="1"/>
  <c r="D157" i="7" s="1"/>
  <c r="D158" i="7" s="1"/>
  <c r="D159" i="7" s="1"/>
  <c r="D160" i="7" s="1"/>
  <c r="D161" i="7" s="1"/>
  <c r="D162" i="7" s="1"/>
  <c r="D163" i="7" s="1"/>
  <c r="D164" i="7" s="1"/>
  <c r="D165" i="7" s="1"/>
  <c r="D166" i="7" s="1"/>
  <c r="D167" i="7" s="1"/>
  <c r="D168" i="7" s="1"/>
  <c r="D169" i="7" s="1"/>
  <c r="D170" i="7" s="1"/>
  <c r="D171" i="7" s="1"/>
  <c r="D172" i="7" s="1"/>
  <c r="D173" i="7" s="1"/>
  <c r="D174" i="7" s="1"/>
  <c r="D175" i="7" s="1"/>
  <c r="D176" i="7" s="1"/>
  <c r="D177" i="7" s="1"/>
  <c r="D178" i="7" s="1"/>
  <c r="D179" i="7" s="1"/>
  <c r="D180" i="7" s="1"/>
  <c r="D181" i="7" s="1"/>
  <c r="D182" i="7" s="1"/>
  <c r="D183" i="7" s="1"/>
  <c r="D184" i="7" s="1"/>
  <c r="D185" i="7" s="1"/>
  <c r="D186" i="7" s="1"/>
  <c r="D187" i="7" s="1"/>
  <c r="D188" i="7" s="1"/>
  <c r="D189" i="7" s="1"/>
  <c r="D190" i="7" s="1"/>
  <c r="D191" i="7" s="1"/>
  <c r="D192" i="7" s="1"/>
  <c r="D193" i="7" s="1"/>
  <c r="D194" i="7" s="1"/>
  <c r="D195" i="7" s="1"/>
  <c r="D196" i="7" s="1"/>
  <c r="D197" i="7" s="1"/>
  <c r="D198" i="7" s="1"/>
  <c r="D199" i="7" s="1"/>
  <c r="D200" i="7" s="1"/>
  <c r="D201" i="7" s="1"/>
  <c r="D202" i="7" s="1"/>
  <c r="D203" i="7" s="1"/>
  <c r="D204" i="7" s="1"/>
  <c r="D205" i="7" s="1"/>
  <c r="D206" i="7" s="1"/>
  <c r="D207" i="7" s="1"/>
  <c r="D208" i="7" s="1"/>
  <c r="D209" i="7" s="1"/>
  <c r="D210" i="7" s="1"/>
  <c r="D211" i="7" s="1"/>
  <c r="D212" i="7" s="1"/>
  <c r="D213" i="7" s="1"/>
  <c r="D214" i="7" s="1"/>
  <c r="D215" i="7" s="1"/>
  <c r="D216" i="7" s="1"/>
  <c r="D217" i="7" s="1"/>
  <c r="D218" i="7" s="1"/>
  <c r="D219" i="7" s="1"/>
  <c r="D220" i="7" s="1"/>
  <c r="D221" i="7" s="1"/>
  <c r="D222" i="7" s="1"/>
  <c r="D223" i="7" s="1"/>
  <c r="D224" i="7" s="1"/>
  <c r="D225" i="7" s="1"/>
  <c r="D226" i="7" s="1"/>
  <c r="D227" i="7" s="1"/>
  <c r="D228" i="7" s="1"/>
  <c r="D229" i="7" s="1"/>
  <c r="D230" i="7" s="1"/>
  <c r="D231" i="7" s="1"/>
  <c r="D232" i="7" s="1"/>
  <c r="D233" i="7" s="1"/>
  <c r="D234" i="7" s="1"/>
  <c r="D235" i="7" s="1"/>
  <c r="D236" i="7" s="1"/>
  <c r="D237" i="7" s="1"/>
  <c r="D238" i="7" s="1"/>
  <c r="D239" i="7" s="1"/>
  <c r="D240" i="7" s="1"/>
  <c r="D241" i="7" s="1"/>
  <c r="D242" i="7" s="1"/>
  <c r="D243" i="7" s="1"/>
  <c r="D244" i="7" s="1"/>
  <c r="D245" i="7" s="1"/>
  <c r="D246" i="7" s="1"/>
  <c r="D247" i="7" s="1"/>
  <c r="D248" i="7" s="1"/>
  <c r="D249" i="7" s="1"/>
  <c r="D250" i="7" s="1"/>
  <c r="D251" i="7" s="1"/>
  <c r="D252" i="7" s="1"/>
  <c r="D253" i="7" s="1"/>
  <c r="D254" i="7" s="1"/>
  <c r="D255" i="7" s="1"/>
  <c r="D256" i="7" s="1"/>
  <c r="D257" i="7" s="1"/>
  <c r="D258" i="7" s="1"/>
  <c r="D259" i="7" s="1"/>
  <c r="AM35" i="7"/>
  <c r="O35" i="7"/>
  <c r="U35" i="7" s="1"/>
  <c r="O32" i="7"/>
  <c r="Q32" i="7" s="1"/>
  <c r="AG31" i="7"/>
  <c r="AG35" i="7" s="1"/>
  <c r="AG39" i="7" s="1"/>
  <c r="AG43" i="7" s="1"/>
  <c r="AG47" i="7" s="1"/>
  <c r="AG51" i="7" s="1"/>
  <c r="AG55" i="7" s="1"/>
  <c r="AG59" i="7" s="1"/>
  <c r="AG63" i="7" s="1"/>
  <c r="AG67" i="7" s="1"/>
  <c r="AG71" i="7" s="1"/>
  <c r="AG75" i="7" s="1"/>
  <c r="AG79" i="7" s="1"/>
  <c r="AG83" i="7" s="1"/>
  <c r="AG87" i="7" s="1"/>
  <c r="AG91" i="7" s="1"/>
  <c r="AG95" i="7" s="1"/>
  <c r="AG99" i="7" s="1"/>
  <c r="AG103" i="7" s="1"/>
  <c r="AG107" i="7" s="1"/>
  <c r="AG111" i="7" s="1"/>
  <c r="AG115" i="7" s="1"/>
  <c r="AG119" i="7" s="1"/>
  <c r="AG123" i="7" s="1"/>
  <c r="AG127" i="7" s="1"/>
  <c r="AG131" i="7" s="1"/>
  <c r="AG135" i="7" s="1"/>
  <c r="AG139" i="7" s="1"/>
  <c r="AG143" i="7" s="1"/>
  <c r="AG147" i="7" s="1"/>
  <c r="AG151" i="7" s="1"/>
  <c r="AG155" i="7" s="1"/>
  <c r="AG159" i="7" s="1"/>
  <c r="AG163" i="7" s="1"/>
  <c r="AG167" i="7" s="1"/>
  <c r="AG171" i="7" s="1"/>
  <c r="AG175" i="7" s="1"/>
  <c r="AG179" i="7" s="1"/>
  <c r="AG183" i="7" s="1"/>
  <c r="AG187" i="7" s="1"/>
  <c r="AG191" i="7" s="1"/>
  <c r="AG195" i="7" s="1"/>
  <c r="AG199" i="7" s="1"/>
  <c r="AG203" i="7" s="1"/>
  <c r="AG207" i="7" s="1"/>
  <c r="AG211" i="7" s="1"/>
  <c r="AD31" i="7"/>
  <c r="AD32" i="7" s="1"/>
  <c r="AD33" i="7" s="1"/>
  <c r="AD34" i="7" s="1"/>
  <c r="AD35" i="7" s="1"/>
  <c r="U31" i="7"/>
  <c r="Q31" i="7"/>
  <c r="O31" i="7"/>
  <c r="AD30" i="7"/>
  <c r="AD29" i="7"/>
  <c r="U28" i="7"/>
  <c r="O28" i="7"/>
  <c r="Q28" i="7" s="1"/>
  <c r="Q27" i="7"/>
  <c r="O27" i="7"/>
  <c r="U27" i="7" s="1"/>
  <c r="AN26" i="7"/>
  <c r="AN27" i="7" s="1"/>
  <c r="AN28" i="7" s="1"/>
  <c r="AN29" i="7" s="1"/>
  <c r="AN30" i="7" s="1"/>
  <c r="AN31" i="7" s="1"/>
  <c r="AN32" i="7" s="1"/>
  <c r="AN33" i="7" s="1"/>
  <c r="AN34" i="7" s="1"/>
  <c r="AN35" i="7" s="1"/>
  <c r="AN36" i="7" s="1"/>
  <c r="AN37" i="7" s="1"/>
  <c r="AN38" i="7" s="1"/>
  <c r="AN39" i="7" s="1"/>
  <c r="AN40" i="7" s="1"/>
  <c r="AN41" i="7" s="1"/>
  <c r="AN42" i="7" s="1"/>
  <c r="AN43" i="7" s="1"/>
  <c r="AN44" i="7" s="1"/>
  <c r="AN24" i="7"/>
  <c r="AN25" i="7" s="1"/>
  <c r="Z24" i="7"/>
  <c r="Z27" i="7" s="1"/>
  <c r="Z32" i="7" s="1"/>
  <c r="Z35" i="7" s="1"/>
  <c r="Z40" i="7" s="1"/>
  <c r="Z43" i="7" s="1"/>
  <c r="Z48" i="7" s="1"/>
  <c r="Z51" i="7" s="1"/>
  <c r="Z56" i="7" s="1"/>
  <c r="Z59" i="7" s="1"/>
  <c r="Z64" i="7" s="1"/>
  <c r="Z67" i="7" s="1"/>
  <c r="Z72" i="7" s="1"/>
  <c r="Z75" i="7" s="1"/>
  <c r="Z80" i="7" s="1"/>
  <c r="Z83" i="7" s="1"/>
  <c r="Z88" i="7" s="1"/>
  <c r="Z91" i="7" s="1"/>
  <c r="Z96" i="7" s="1"/>
  <c r="Z99" i="7" s="1"/>
  <c r="Z104" i="7" s="1"/>
  <c r="Z107" i="7" s="1"/>
  <c r="Z112" i="7" s="1"/>
  <c r="Z115" i="7" s="1"/>
  <c r="Z120" i="7" s="1"/>
  <c r="Z123" i="7" s="1"/>
  <c r="Z128" i="7" s="1"/>
  <c r="Z131" i="7" s="1"/>
  <c r="Z136" i="7" s="1"/>
  <c r="Z139" i="7" s="1"/>
  <c r="Z144" i="7" s="1"/>
  <c r="Z147" i="7" s="1"/>
  <c r="Z152" i="7" s="1"/>
  <c r="Z155" i="7" s="1"/>
  <c r="Z160" i="7" s="1"/>
  <c r="Z163" i="7" s="1"/>
  <c r="Z168" i="7" s="1"/>
  <c r="Z171" i="7" s="1"/>
  <c r="Z176" i="7" s="1"/>
  <c r="Z179" i="7" s="1"/>
  <c r="Z184" i="7" s="1"/>
  <c r="Z187" i="7" s="1"/>
  <c r="Z192" i="7" s="1"/>
  <c r="Z195" i="7" s="1"/>
  <c r="Z200" i="7" s="1"/>
  <c r="Z203" i="7" s="1"/>
  <c r="Z208" i="7" s="1"/>
  <c r="Z211" i="7" s="1"/>
  <c r="Z216" i="7" s="1"/>
  <c r="Z219" i="7" s="1"/>
  <c r="Z224" i="7" s="1"/>
  <c r="Z227" i="7" s="1"/>
  <c r="Z232" i="7" s="1"/>
  <c r="Z235" i="7" s="1"/>
  <c r="Z240" i="7" s="1"/>
  <c r="Z243" i="7" s="1"/>
  <c r="Z248" i="7" s="1"/>
  <c r="Z251" i="7" s="1"/>
  <c r="Z256" i="7" s="1"/>
  <c r="Z259" i="7" s="1"/>
  <c r="O24" i="7"/>
  <c r="U24" i="7" s="1"/>
  <c r="AG23" i="7"/>
  <c r="AG27" i="7" s="1"/>
  <c r="O23" i="7"/>
  <c r="U23" i="7" s="1"/>
  <c r="AP20" i="7"/>
  <c r="AP21" i="7" s="1"/>
  <c r="AP22" i="7" s="1"/>
  <c r="AP23" i="7" s="1"/>
  <c r="AP24" i="7" s="1"/>
  <c r="AP25" i="7" s="1"/>
  <c r="AP26" i="7" s="1"/>
  <c r="AP27" i="7" s="1"/>
  <c r="AP28" i="7" s="1"/>
  <c r="AP29" i="7" s="1"/>
  <c r="AP30" i="7" s="1"/>
  <c r="AP31" i="7" s="1"/>
  <c r="AP32" i="7" s="1"/>
  <c r="AP33" i="7" s="1"/>
  <c r="AP34" i="7" s="1"/>
  <c r="AP35" i="7" s="1"/>
  <c r="AP36" i="7" s="1"/>
  <c r="AP37" i="7" s="1"/>
  <c r="AP38" i="7" s="1"/>
  <c r="AP39" i="7" s="1"/>
  <c r="AP40" i="7" s="1"/>
  <c r="AP41" i="7" s="1"/>
  <c r="AP42" i="7" s="1"/>
  <c r="AP43" i="7" s="1"/>
  <c r="AP44" i="7" s="1"/>
  <c r="U20" i="7"/>
  <c r="O20" i="7"/>
  <c r="Q20" i="7" s="1"/>
  <c r="U19" i="7"/>
  <c r="O19" i="7"/>
  <c r="Q19" i="7" s="1"/>
  <c r="AP17" i="7"/>
  <c r="AP18" i="7" s="1"/>
  <c r="AP19" i="7" s="1"/>
  <c r="U16" i="7"/>
  <c r="O16" i="7"/>
  <c r="Q16" i="7" s="1"/>
  <c r="AI15" i="7"/>
  <c r="AI16" i="7" s="1"/>
  <c r="AI17" i="7" s="1"/>
  <c r="AI18" i="7" s="1"/>
  <c r="AI19" i="7" s="1"/>
  <c r="AI20" i="7" s="1"/>
  <c r="AI21" i="7" s="1"/>
  <c r="AI22" i="7" s="1"/>
  <c r="AI23" i="7" s="1"/>
  <c r="AI24" i="7" s="1"/>
  <c r="AI25" i="7" s="1"/>
  <c r="AI26" i="7" s="1"/>
  <c r="AI27" i="7" s="1"/>
  <c r="AI28" i="7" s="1"/>
  <c r="AI29" i="7" s="1"/>
  <c r="AI30" i="7" s="1"/>
  <c r="AI31" i="7" s="1"/>
  <c r="AI32" i="7" s="1"/>
  <c r="AI33" i="7" s="1"/>
  <c r="AI34" i="7" s="1"/>
  <c r="AI35" i="7" s="1"/>
  <c r="AI36" i="7" s="1"/>
  <c r="AI37" i="7" s="1"/>
  <c r="AI38" i="7" s="1"/>
  <c r="AI39" i="7" s="1"/>
  <c r="AI40" i="7" s="1"/>
  <c r="AI41" i="7" s="1"/>
  <c r="AI42" i="7" s="1"/>
  <c r="AI43" i="7" s="1"/>
  <c r="AI44" i="7" s="1"/>
  <c r="U15" i="7"/>
  <c r="Q15" i="7"/>
  <c r="O15" i="7"/>
  <c r="AI14" i="7"/>
  <c r="AP13" i="7"/>
  <c r="AP14" i="7" s="1"/>
  <c r="AP15" i="7" s="1"/>
  <c r="AP16" i="7" s="1"/>
  <c r="AO13" i="7"/>
  <c r="AO14" i="7" s="1"/>
  <c r="AO15" i="7" s="1"/>
  <c r="AO16" i="7" s="1"/>
  <c r="AO17" i="7" s="1"/>
  <c r="AO18" i="7" s="1"/>
  <c r="AO19" i="7" s="1"/>
  <c r="AO20" i="7" s="1"/>
  <c r="AO21" i="7" s="1"/>
  <c r="AO22" i="7" s="1"/>
  <c r="AO23" i="7" s="1"/>
  <c r="O12" i="7"/>
  <c r="U12" i="7" s="1"/>
  <c r="Z11" i="7"/>
  <c r="Z16" i="7" s="1"/>
  <c r="Z19" i="7" s="1"/>
  <c r="O11" i="7"/>
  <c r="BY8" i="7"/>
  <c r="BY12" i="7" s="1"/>
  <c r="BS8" i="7"/>
  <c r="BS12" i="7" s="1"/>
  <c r="U8" i="7"/>
  <c r="Q8" i="7"/>
  <c r="O8" i="7"/>
  <c r="CB7" i="7"/>
  <c r="CB12" i="7" s="1"/>
  <c r="BZ7" i="7"/>
  <c r="BZ12" i="7" s="1"/>
  <c r="BX7" i="7"/>
  <c r="BX12" i="7" s="1"/>
  <c r="BV7" i="7"/>
  <c r="BV12" i="7" s="1"/>
  <c r="BT7" i="7"/>
  <c r="BT12" i="7" s="1"/>
  <c r="BR7" i="7"/>
  <c r="BR12" i="7" s="1"/>
  <c r="O7" i="7"/>
  <c r="U7" i="7" s="1"/>
  <c r="BY6" i="7"/>
  <c r="CE6" i="7" s="1"/>
  <c r="D6" i="7"/>
  <c r="D7" i="7" s="1"/>
  <c r="D8" i="7" s="1"/>
  <c r="D9" i="7" s="1"/>
  <c r="D10" i="7" s="1"/>
  <c r="D11" i="7" s="1"/>
  <c r="D12" i="7" s="1"/>
  <c r="D13" i="7" s="1"/>
  <c r="D14" i="7" s="1"/>
  <c r="D15" i="7" s="1"/>
  <c r="D16" i="7" s="1"/>
  <c r="D17" i="7" s="1"/>
  <c r="D18" i="7" s="1"/>
  <c r="D19" i="7" s="1"/>
  <c r="D20" i="7" s="1"/>
  <c r="D21" i="7" s="1"/>
  <c r="D22" i="7" s="1"/>
  <c r="D23" i="7" s="1"/>
  <c r="D24" i="7" s="1"/>
  <c r="D25" i="7" s="1"/>
  <c r="D26" i="7" s="1"/>
  <c r="D27" i="7" s="1"/>
  <c r="D28" i="7" s="1"/>
  <c r="D29" i="7" s="1"/>
  <c r="D30" i="7" s="1"/>
  <c r="D31" i="7" s="1"/>
  <c r="D32" i="7" s="1"/>
  <c r="D33" i="7" s="1"/>
  <c r="D34" i="7" s="1"/>
  <c r="J2738" i="5"/>
  <c r="J2737" i="5"/>
  <c r="J2736" i="5"/>
  <c r="J2735" i="5"/>
  <c r="J2734" i="5"/>
  <c r="J2733" i="5"/>
  <c r="J2732" i="5"/>
  <c r="J2731" i="5"/>
  <c r="J2730" i="5"/>
  <c r="J2729" i="5"/>
  <c r="J2728" i="5"/>
  <c r="J2727" i="5"/>
  <c r="J2726" i="5"/>
  <c r="J2725" i="5"/>
  <c r="J2724" i="5"/>
  <c r="J2723" i="5"/>
  <c r="J2722" i="5"/>
  <c r="J2721" i="5"/>
  <c r="J2720" i="5"/>
  <c r="J2719" i="5"/>
  <c r="J2718" i="5"/>
  <c r="J2717" i="5"/>
  <c r="J2716" i="5"/>
  <c r="J2715" i="5"/>
  <c r="J2714" i="5"/>
  <c r="J2713" i="5"/>
  <c r="J2712" i="5"/>
  <c r="J2711" i="5"/>
  <c r="J2710" i="5"/>
  <c r="J2709" i="5"/>
  <c r="J2708" i="5"/>
  <c r="J2707" i="5"/>
  <c r="J2706" i="5"/>
  <c r="J2705" i="5"/>
  <c r="J2704" i="5"/>
  <c r="J2703" i="5"/>
  <c r="J2702" i="5"/>
  <c r="J2701" i="5"/>
  <c r="J2700" i="5"/>
  <c r="J2699" i="5"/>
  <c r="J2698" i="5"/>
  <c r="J2697" i="5"/>
  <c r="J2696" i="5"/>
  <c r="J2695" i="5"/>
  <c r="J2694" i="5"/>
  <c r="J2693" i="5"/>
  <c r="J2692" i="5"/>
  <c r="J2691" i="5"/>
  <c r="J2690" i="5"/>
  <c r="J2689" i="5"/>
  <c r="J2688" i="5"/>
  <c r="J2687" i="5"/>
  <c r="J2686" i="5"/>
  <c r="J2685" i="5"/>
  <c r="J2684" i="5"/>
  <c r="J2683" i="5"/>
  <c r="J2682" i="5"/>
  <c r="J2681" i="5"/>
  <c r="J2680" i="5"/>
  <c r="J2679" i="5"/>
  <c r="J2678" i="5"/>
  <c r="J2677" i="5"/>
  <c r="J2676" i="5"/>
  <c r="J2675" i="5"/>
  <c r="J2674" i="5"/>
  <c r="J2673" i="5"/>
  <c r="J2672" i="5"/>
  <c r="J2671" i="5"/>
  <c r="J2670" i="5"/>
  <c r="J2669" i="5"/>
  <c r="J2668" i="5"/>
  <c r="J2667" i="5"/>
  <c r="J2666" i="5"/>
  <c r="J2665" i="5"/>
  <c r="J2664" i="5"/>
  <c r="J2663" i="5"/>
  <c r="J2662" i="5"/>
  <c r="J2661" i="5"/>
  <c r="J2660" i="5"/>
  <c r="J2659" i="5"/>
  <c r="J2658" i="5"/>
  <c r="J2657" i="5"/>
  <c r="J2656" i="5"/>
  <c r="J2655" i="5"/>
  <c r="J2654" i="5"/>
  <c r="J2653" i="5"/>
  <c r="J2652" i="5"/>
  <c r="J2651" i="5"/>
  <c r="J2650" i="5"/>
  <c r="J2649" i="5"/>
  <c r="J2648" i="5"/>
  <c r="J2647" i="5"/>
  <c r="J2646" i="5"/>
  <c r="J2645" i="5"/>
  <c r="J2644" i="5"/>
  <c r="J2643" i="5"/>
  <c r="J2642" i="5"/>
  <c r="J2641" i="5"/>
  <c r="J2640" i="5"/>
  <c r="J2639" i="5"/>
  <c r="J2638" i="5"/>
  <c r="J2637" i="5"/>
  <c r="J2636" i="5"/>
  <c r="J2635" i="5"/>
  <c r="J2634" i="5"/>
  <c r="J2633" i="5"/>
  <c r="J2632" i="5"/>
  <c r="J2631" i="5"/>
  <c r="J2630" i="5"/>
  <c r="J2629" i="5"/>
  <c r="J2628" i="5"/>
  <c r="J2627" i="5"/>
  <c r="J2626" i="5"/>
  <c r="J2625" i="5"/>
  <c r="J2624" i="5"/>
  <c r="J2623" i="5"/>
  <c r="J2622" i="5"/>
  <c r="J2621" i="5"/>
  <c r="J2620" i="5"/>
  <c r="J2619" i="5"/>
  <c r="J2618" i="5"/>
  <c r="J2617" i="5"/>
  <c r="J2616" i="5"/>
  <c r="J2615" i="5"/>
  <c r="J2614" i="5"/>
  <c r="J2613" i="5"/>
  <c r="J2612" i="5"/>
  <c r="J2611" i="5"/>
  <c r="J2610" i="5"/>
  <c r="J2609" i="5"/>
  <c r="J2608" i="5"/>
  <c r="J2607" i="5"/>
  <c r="J2606" i="5"/>
  <c r="J2605" i="5"/>
  <c r="J2604" i="5"/>
  <c r="J2603" i="5"/>
  <c r="J2602" i="5"/>
  <c r="J2601" i="5"/>
  <c r="J2600" i="5"/>
  <c r="J2599" i="5"/>
  <c r="J2598" i="5"/>
  <c r="J2597" i="5"/>
  <c r="J2596" i="5"/>
  <c r="J2595" i="5"/>
  <c r="J2594" i="5"/>
  <c r="J2593" i="5"/>
  <c r="J2592" i="5"/>
  <c r="J2591" i="5"/>
  <c r="J2590" i="5"/>
  <c r="J2589" i="5"/>
  <c r="J2588" i="5"/>
  <c r="J2587" i="5"/>
  <c r="J2586" i="5"/>
  <c r="J2585" i="5"/>
  <c r="J2584" i="5"/>
  <c r="J2583" i="5"/>
  <c r="J2582" i="5"/>
  <c r="J2581" i="5"/>
  <c r="J2580" i="5"/>
  <c r="J2579" i="5"/>
  <c r="J2578" i="5"/>
  <c r="J2577" i="5"/>
  <c r="J2576" i="5"/>
  <c r="J2575" i="5"/>
  <c r="J2574" i="5"/>
  <c r="J2573" i="5"/>
  <c r="J2572" i="5"/>
  <c r="J2571" i="5"/>
  <c r="J2570" i="5"/>
  <c r="J2569" i="5"/>
  <c r="J2568" i="5"/>
  <c r="J2567" i="5"/>
  <c r="J2566" i="5"/>
  <c r="J2565" i="5"/>
  <c r="J2564" i="5"/>
  <c r="J2563" i="5"/>
  <c r="J2562" i="5"/>
  <c r="J2561" i="5"/>
  <c r="J2560" i="5"/>
  <c r="J2559" i="5"/>
  <c r="J2558" i="5"/>
  <c r="J2557" i="5"/>
  <c r="J2556" i="5"/>
  <c r="J2555" i="5"/>
  <c r="J2554" i="5"/>
  <c r="J2553" i="5"/>
  <c r="J2552" i="5"/>
  <c r="J2551" i="5"/>
  <c r="J2550" i="5"/>
  <c r="J2549" i="5"/>
  <c r="J2548" i="5"/>
  <c r="J2547" i="5"/>
  <c r="J2546" i="5"/>
  <c r="J2545" i="5"/>
  <c r="J2544" i="5"/>
  <c r="J2543" i="5"/>
  <c r="J2542" i="5"/>
  <c r="J2541" i="5"/>
  <c r="J2540" i="5"/>
  <c r="J2539" i="5"/>
  <c r="J2538" i="5"/>
  <c r="J2537" i="5"/>
  <c r="J2536" i="5"/>
  <c r="J2535" i="5"/>
  <c r="J2534" i="5"/>
  <c r="J2533" i="5"/>
  <c r="J2532" i="5"/>
  <c r="J2531" i="5"/>
  <c r="J2530" i="5"/>
  <c r="J2529" i="5"/>
  <c r="J2528" i="5"/>
  <c r="J2527" i="5"/>
  <c r="J2526" i="5"/>
  <c r="J2525" i="5"/>
  <c r="J2524" i="5"/>
  <c r="J2523" i="5"/>
  <c r="J2522" i="5"/>
  <c r="J2521" i="5"/>
  <c r="J2520" i="5"/>
  <c r="J2519" i="5"/>
  <c r="J2518" i="5"/>
  <c r="J2517" i="5"/>
  <c r="J2516" i="5"/>
  <c r="J2515" i="5"/>
  <c r="J2514" i="5"/>
  <c r="J2513" i="5"/>
  <c r="J2512" i="5"/>
  <c r="J2511" i="5"/>
  <c r="J2510" i="5"/>
  <c r="J2509" i="5"/>
  <c r="J2508" i="5"/>
  <c r="J2507" i="5"/>
  <c r="J2506" i="5"/>
  <c r="J2505" i="5"/>
  <c r="J2504" i="5"/>
  <c r="J2503" i="5"/>
  <c r="J2502" i="5"/>
  <c r="J2501" i="5"/>
  <c r="J2500" i="5"/>
  <c r="J2499" i="5"/>
  <c r="J2498" i="5"/>
  <c r="J2497" i="5"/>
  <c r="J2496" i="5"/>
  <c r="J2495" i="5"/>
  <c r="J2494" i="5"/>
  <c r="J2493" i="5"/>
  <c r="J2492" i="5"/>
  <c r="J2491" i="5"/>
  <c r="J2490" i="5"/>
  <c r="J2489" i="5"/>
  <c r="J2488" i="5"/>
  <c r="J2487" i="5"/>
  <c r="J2486" i="5"/>
  <c r="J2485" i="5"/>
  <c r="J2484" i="5"/>
  <c r="J2483" i="5"/>
  <c r="J2482" i="5"/>
  <c r="J2481" i="5"/>
  <c r="J2480" i="5"/>
  <c r="J2479" i="5"/>
  <c r="J2478" i="5"/>
  <c r="J2477" i="5"/>
  <c r="J2476" i="5"/>
  <c r="J2475" i="5"/>
  <c r="J2474" i="5"/>
  <c r="J2473" i="5"/>
  <c r="J2472" i="5"/>
  <c r="J2471" i="5"/>
  <c r="J2470" i="5"/>
  <c r="J2469" i="5"/>
  <c r="J2468" i="5"/>
  <c r="J2467" i="5"/>
  <c r="J2466" i="5"/>
  <c r="J2465" i="5"/>
  <c r="J2464" i="5"/>
  <c r="J2463" i="5"/>
  <c r="J2462" i="5"/>
  <c r="J2461" i="5"/>
  <c r="J2460" i="5"/>
  <c r="J2459" i="5"/>
  <c r="J2458" i="5"/>
  <c r="J2457" i="5"/>
  <c r="J2456" i="5"/>
  <c r="J2455" i="5"/>
  <c r="J2454" i="5"/>
  <c r="J2453" i="5"/>
  <c r="J2452" i="5"/>
  <c r="J2451" i="5"/>
  <c r="J2450" i="5"/>
  <c r="J2449" i="5"/>
  <c r="J2448" i="5"/>
  <c r="J2447" i="5"/>
  <c r="J2446" i="5"/>
  <c r="J2445" i="5"/>
  <c r="J2444" i="5"/>
  <c r="J2443" i="5"/>
  <c r="J2442" i="5"/>
  <c r="J2441" i="5"/>
  <c r="J2440" i="5"/>
  <c r="J2439" i="5"/>
  <c r="J2438" i="5"/>
  <c r="J2437" i="5"/>
  <c r="J2436" i="5"/>
  <c r="J2435" i="5"/>
  <c r="J2434" i="5"/>
  <c r="J2433" i="5"/>
  <c r="J2432" i="5"/>
  <c r="J2431" i="5"/>
  <c r="J2430" i="5"/>
  <c r="J2429" i="5"/>
  <c r="J2428" i="5"/>
  <c r="J2427" i="5"/>
  <c r="J2426" i="5"/>
  <c r="J2425" i="5"/>
  <c r="J2424" i="5"/>
  <c r="J2423" i="5"/>
  <c r="J2422" i="5"/>
  <c r="J2421" i="5"/>
  <c r="J2420" i="5"/>
  <c r="J2419" i="5"/>
  <c r="J2418" i="5"/>
  <c r="J2417" i="5"/>
  <c r="J2416" i="5"/>
  <c r="J2415" i="5"/>
  <c r="J2414" i="5"/>
  <c r="J2413" i="5"/>
  <c r="J2412" i="5"/>
  <c r="J2411" i="5"/>
  <c r="J2410" i="5"/>
  <c r="J2409" i="5"/>
  <c r="J2408" i="5"/>
  <c r="J2407" i="5"/>
  <c r="J2406" i="5"/>
  <c r="J2405" i="5"/>
  <c r="J2404" i="5"/>
  <c r="J2403" i="5"/>
  <c r="J2402" i="5"/>
  <c r="J2401" i="5"/>
  <c r="J2400" i="5"/>
  <c r="J2399" i="5"/>
  <c r="J2398" i="5"/>
  <c r="J2397" i="5"/>
  <c r="J2396" i="5"/>
  <c r="J2395" i="5"/>
  <c r="J2394" i="5"/>
  <c r="J2393" i="5"/>
  <c r="J2392" i="5"/>
  <c r="J2391" i="5"/>
  <c r="J2390" i="5"/>
  <c r="J2389" i="5"/>
  <c r="J2388" i="5"/>
  <c r="J2387" i="5"/>
  <c r="J2386" i="5"/>
  <c r="J2385" i="5"/>
  <c r="J2384" i="5"/>
  <c r="J2383" i="5"/>
  <c r="J2382" i="5"/>
  <c r="J2381" i="5"/>
  <c r="J2380" i="5"/>
  <c r="J2379" i="5"/>
  <c r="J2378" i="5"/>
  <c r="J2377" i="5"/>
  <c r="J2376" i="5"/>
  <c r="J2375" i="5"/>
  <c r="J2374" i="5"/>
  <c r="J2373" i="5"/>
  <c r="J2372" i="5"/>
  <c r="J2371" i="5"/>
  <c r="J2370" i="5"/>
  <c r="J2369" i="5"/>
  <c r="J2368" i="5"/>
  <c r="J2367" i="5"/>
  <c r="J2366" i="5"/>
  <c r="J2365" i="5"/>
  <c r="J2364" i="5"/>
  <c r="J2363" i="5"/>
  <c r="J2362" i="5"/>
  <c r="J2361" i="5"/>
  <c r="J2360" i="5"/>
  <c r="J2359" i="5"/>
  <c r="J2358" i="5"/>
  <c r="J2357" i="5"/>
  <c r="J2356" i="5"/>
  <c r="J2355" i="5"/>
  <c r="J2354" i="5"/>
  <c r="J2353" i="5"/>
  <c r="J2352" i="5"/>
  <c r="J2351" i="5"/>
  <c r="J2350" i="5"/>
  <c r="J2349" i="5"/>
  <c r="J2348" i="5"/>
  <c r="J2347" i="5"/>
  <c r="J2346" i="5"/>
  <c r="J2345" i="5"/>
  <c r="J2344" i="5"/>
  <c r="J2343" i="5"/>
  <c r="J2342" i="5"/>
  <c r="J2341" i="5"/>
  <c r="J2340" i="5"/>
  <c r="J2339" i="5"/>
  <c r="J2338" i="5"/>
  <c r="J2337" i="5"/>
  <c r="J2336" i="5"/>
  <c r="J2335" i="5"/>
  <c r="J2334" i="5"/>
  <c r="J2333" i="5"/>
  <c r="J2332" i="5"/>
  <c r="J2331" i="5"/>
  <c r="J2330" i="5"/>
  <c r="J2329" i="5"/>
  <c r="J2328" i="5"/>
  <c r="J2327" i="5"/>
  <c r="J2326" i="5"/>
  <c r="J2325" i="5"/>
  <c r="J2324" i="5"/>
  <c r="J2323" i="5"/>
  <c r="J2322" i="5"/>
  <c r="J2321" i="5"/>
  <c r="J2320" i="5"/>
  <c r="J2319" i="5"/>
  <c r="J2318" i="5"/>
  <c r="J2317" i="5"/>
  <c r="J2316" i="5"/>
  <c r="J2315" i="5"/>
  <c r="J2314" i="5"/>
  <c r="J2313" i="5"/>
  <c r="J2312" i="5"/>
  <c r="J2311" i="5"/>
  <c r="J2310" i="5"/>
  <c r="J2309" i="5"/>
  <c r="J2308" i="5"/>
  <c r="J2307" i="5"/>
  <c r="J2306" i="5"/>
  <c r="J2305" i="5"/>
  <c r="J2304" i="5"/>
  <c r="J2303" i="5"/>
  <c r="J2302" i="5"/>
  <c r="J2301" i="5"/>
  <c r="J2300" i="5"/>
  <c r="J2299" i="5"/>
  <c r="J2298" i="5"/>
  <c r="J2297" i="5"/>
  <c r="J2296" i="5"/>
  <c r="J2295" i="5"/>
  <c r="J2294" i="5"/>
  <c r="J2293" i="5"/>
  <c r="J2292" i="5"/>
  <c r="J2291" i="5"/>
  <c r="J2290" i="5"/>
  <c r="J2289" i="5"/>
  <c r="J2288" i="5"/>
  <c r="J2287" i="5"/>
  <c r="J2286" i="5"/>
  <c r="J2285" i="5"/>
  <c r="J2284" i="5"/>
  <c r="J2283" i="5"/>
  <c r="J2282" i="5"/>
  <c r="J2281" i="5"/>
  <c r="J2280" i="5"/>
  <c r="J2279" i="5"/>
  <c r="J2278" i="5"/>
  <c r="J2277" i="5"/>
  <c r="J2276" i="5"/>
  <c r="J2275" i="5"/>
  <c r="J2274" i="5"/>
  <c r="J2273" i="5"/>
  <c r="J2272" i="5"/>
  <c r="J2271" i="5"/>
  <c r="J2270" i="5"/>
  <c r="J2269" i="5"/>
  <c r="J2268" i="5"/>
  <c r="J2267" i="5"/>
  <c r="J2266" i="5"/>
  <c r="J2265" i="5"/>
  <c r="J2264" i="5"/>
  <c r="J2263" i="5"/>
  <c r="J2262" i="5"/>
  <c r="J2261" i="5"/>
  <c r="J2260" i="5"/>
  <c r="J2259" i="5"/>
  <c r="J2258" i="5"/>
  <c r="J2257" i="5"/>
  <c r="J2256" i="5"/>
  <c r="J2255" i="5"/>
  <c r="J2254" i="5"/>
  <c r="J2253" i="5"/>
  <c r="J2252" i="5"/>
  <c r="J2251" i="5"/>
  <c r="J2250" i="5"/>
  <c r="J2249" i="5"/>
  <c r="J2248" i="5"/>
  <c r="J2247" i="5"/>
  <c r="J2246" i="5"/>
  <c r="J2245" i="5"/>
  <c r="J2244" i="5"/>
  <c r="J2243" i="5"/>
  <c r="J2242" i="5"/>
  <c r="J2241" i="5"/>
  <c r="J2240" i="5"/>
  <c r="J2239" i="5"/>
  <c r="J2238" i="5"/>
  <c r="J2237" i="5"/>
  <c r="J2236" i="5"/>
  <c r="J2235" i="5"/>
  <c r="J2234" i="5"/>
  <c r="J2233" i="5"/>
  <c r="J2232" i="5"/>
  <c r="J2231" i="5"/>
  <c r="J2230" i="5"/>
  <c r="J2229" i="5"/>
  <c r="J2228" i="5"/>
  <c r="J2227" i="5"/>
  <c r="J2226" i="5"/>
  <c r="J2225" i="5"/>
  <c r="J2224" i="5"/>
  <c r="J2223" i="5"/>
  <c r="J2222" i="5"/>
  <c r="J2221" i="5"/>
  <c r="J2220" i="5"/>
  <c r="J2219" i="5"/>
  <c r="J2218" i="5"/>
  <c r="J2217" i="5"/>
  <c r="J2216" i="5"/>
  <c r="J2215" i="5"/>
  <c r="J2214" i="5"/>
  <c r="J2213" i="5"/>
  <c r="J2212" i="5"/>
  <c r="J2211" i="5"/>
  <c r="J2210" i="5"/>
  <c r="J2209" i="5"/>
  <c r="J2208" i="5"/>
  <c r="J2207" i="5"/>
  <c r="J2206" i="5"/>
  <c r="J2205" i="5"/>
  <c r="J2204" i="5"/>
  <c r="J2203" i="5"/>
  <c r="J2202" i="5"/>
  <c r="J2201" i="5"/>
  <c r="J2200" i="5"/>
  <c r="J2199" i="5"/>
  <c r="J2198" i="5"/>
  <c r="J2197" i="5"/>
  <c r="J2196" i="5"/>
  <c r="J2195" i="5"/>
  <c r="J2194" i="5"/>
  <c r="J2193" i="5"/>
  <c r="J2192" i="5"/>
  <c r="J2191" i="5"/>
  <c r="J2190" i="5"/>
  <c r="J2189" i="5"/>
  <c r="J2188" i="5"/>
  <c r="J2187" i="5"/>
  <c r="J2186" i="5"/>
  <c r="J2185" i="5"/>
  <c r="J2184" i="5"/>
  <c r="J2183" i="5"/>
  <c r="J2182" i="5"/>
  <c r="J2181" i="5"/>
  <c r="J2180" i="5"/>
  <c r="J2179" i="5"/>
  <c r="J2178" i="5"/>
  <c r="J2177" i="5"/>
  <c r="J2176" i="5"/>
  <c r="J2175" i="5"/>
  <c r="J2174" i="5"/>
  <c r="J2173" i="5"/>
  <c r="J2172" i="5"/>
  <c r="J2171" i="5"/>
  <c r="J2170" i="5"/>
  <c r="J2169" i="5"/>
  <c r="J2168" i="5"/>
  <c r="J2167" i="5"/>
  <c r="J2166" i="5"/>
  <c r="J2165" i="5"/>
  <c r="J2164" i="5"/>
  <c r="J2163" i="5"/>
  <c r="J2162" i="5"/>
  <c r="J2161" i="5"/>
  <c r="J2160" i="5"/>
  <c r="J2159" i="5"/>
  <c r="J2158" i="5"/>
  <c r="J2157" i="5"/>
  <c r="J2156" i="5"/>
  <c r="J2155" i="5"/>
  <c r="J2154" i="5"/>
  <c r="J2153" i="5"/>
  <c r="J2152" i="5"/>
  <c r="J2151" i="5"/>
  <c r="J2150" i="5"/>
  <c r="J2149" i="5"/>
  <c r="J2148" i="5"/>
  <c r="J2147" i="5"/>
  <c r="J2146" i="5"/>
  <c r="J2145" i="5"/>
  <c r="J2144" i="5"/>
  <c r="J2143" i="5"/>
  <c r="J2142" i="5"/>
  <c r="J2141" i="5"/>
  <c r="J2140" i="5"/>
  <c r="J2139" i="5"/>
  <c r="J2138" i="5"/>
  <c r="J2137" i="5"/>
  <c r="J2136" i="5"/>
  <c r="J2135" i="5"/>
  <c r="J2134" i="5"/>
  <c r="J2133" i="5"/>
  <c r="J2132" i="5"/>
  <c r="J2131" i="5"/>
  <c r="J2130" i="5"/>
  <c r="J2129" i="5"/>
  <c r="J2128" i="5"/>
  <c r="J2127" i="5"/>
  <c r="J2126" i="5"/>
  <c r="J2125" i="5"/>
  <c r="J2124" i="5"/>
  <c r="J2123" i="5"/>
  <c r="J2122" i="5"/>
  <c r="J2121" i="5"/>
  <c r="J2120" i="5"/>
  <c r="J2119" i="5"/>
  <c r="J2118" i="5"/>
  <c r="J2117" i="5"/>
  <c r="J2116" i="5"/>
  <c r="J2115" i="5"/>
  <c r="J2114" i="5"/>
  <c r="J2113" i="5"/>
  <c r="J2112" i="5"/>
  <c r="J2111" i="5"/>
  <c r="J2110" i="5"/>
  <c r="J2109" i="5"/>
  <c r="J2108" i="5"/>
  <c r="J2107" i="5"/>
  <c r="J2106" i="5"/>
  <c r="J2105" i="5"/>
  <c r="J2104" i="5"/>
  <c r="J2103" i="5"/>
  <c r="J2102" i="5"/>
  <c r="J2101" i="5"/>
  <c r="J2100" i="5"/>
  <c r="J2099" i="5"/>
  <c r="J2098" i="5"/>
  <c r="J2097" i="5"/>
  <c r="J2096" i="5"/>
  <c r="J2095" i="5"/>
  <c r="J2094" i="5"/>
  <c r="J2093" i="5"/>
  <c r="J2092" i="5"/>
  <c r="J2091" i="5"/>
  <c r="J2090" i="5"/>
  <c r="J2089" i="5"/>
  <c r="J2088" i="5"/>
  <c r="J2087" i="5"/>
  <c r="J2086" i="5"/>
  <c r="J2085" i="5"/>
  <c r="J2084" i="5"/>
  <c r="J2083" i="5"/>
  <c r="J2082" i="5"/>
  <c r="J2081" i="5"/>
  <c r="J2080" i="5"/>
  <c r="J2079" i="5"/>
  <c r="J2078" i="5"/>
  <c r="J2077" i="5"/>
  <c r="J2076" i="5"/>
  <c r="J2075" i="5"/>
  <c r="J2074" i="5"/>
  <c r="J2073" i="5"/>
  <c r="J2072" i="5"/>
  <c r="J2071" i="5"/>
  <c r="J2070" i="5"/>
  <c r="J2069" i="5"/>
  <c r="J2068" i="5"/>
  <c r="J2067" i="5"/>
  <c r="J2066" i="5"/>
  <c r="J2065" i="5"/>
  <c r="J2064" i="5"/>
  <c r="J2063" i="5"/>
  <c r="J2062" i="5"/>
  <c r="J2061" i="5"/>
  <c r="J2060" i="5"/>
  <c r="J2059" i="5"/>
  <c r="J2058" i="5"/>
  <c r="J2057" i="5"/>
  <c r="J2056" i="5"/>
  <c r="J2055" i="5"/>
  <c r="J2054" i="5"/>
  <c r="J2053" i="5"/>
  <c r="J2052" i="5"/>
  <c r="J2051" i="5"/>
  <c r="J2050" i="5"/>
  <c r="J2049" i="5"/>
  <c r="J2048" i="5"/>
  <c r="J2047" i="5"/>
  <c r="J2046" i="5"/>
  <c r="J2045" i="5"/>
  <c r="J2044" i="5"/>
  <c r="J2043" i="5"/>
  <c r="J2042" i="5"/>
  <c r="J2041" i="5"/>
  <c r="J2040" i="5"/>
  <c r="J2039" i="5"/>
  <c r="J2038" i="5"/>
  <c r="J2037" i="5"/>
  <c r="J2036" i="5"/>
  <c r="J2035" i="5"/>
  <c r="J2034" i="5"/>
  <c r="J2033" i="5"/>
  <c r="J2032" i="5"/>
  <c r="J2031" i="5"/>
  <c r="J2030" i="5"/>
  <c r="J2029" i="5"/>
  <c r="J2028" i="5"/>
  <c r="J2027" i="5"/>
  <c r="J2026" i="5"/>
  <c r="J2025" i="5"/>
  <c r="J2024" i="5"/>
  <c r="J2023" i="5"/>
  <c r="J2022" i="5"/>
  <c r="J2021" i="5"/>
  <c r="J2020" i="5"/>
  <c r="J2019" i="5"/>
  <c r="J2018" i="5"/>
  <c r="J2017" i="5"/>
  <c r="J2016" i="5"/>
  <c r="J2015" i="5"/>
  <c r="J2014" i="5"/>
  <c r="J2013" i="5"/>
  <c r="J2012" i="5"/>
  <c r="J2011" i="5"/>
  <c r="J2010" i="5"/>
  <c r="J2009" i="5"/>
  <c r="J2008" i="5"/>
  <c r="J2007" i="5"/>
  <c r="J2006" i="5"/>
  <c r="J2005" i="5"/>
  <c r="J2004" i="5"/>
  <c r="J2003" i="5"/>
  <c r="J2002" i="5"/>
  <c r="J2001" i="5"/>
  <c r="J2000" i="5"/>
  <c r="J1999" i="5"/>
  <c r="J1998" i="5"/>
  <c r="J1997" i="5"/>
  <c r="J1996" i="5"/>
  <c r="J1995" i="5"/>
  <c r="J1994" i="5"/>
  <c r="J1993" i="5"/>
  <c r="J1992" i="5"/>
  <c r="J1991" i="5"/>
  <c r="J1990" i="5"/>
  <c r="J1989" i="5"/>
  <c r="J1988" i="5"/>
  <c r="J1987" i="5"/>
  <c r="J1986" i="5"/>
  <c r="J1985" i="5"/>
  <c r="J1984" i="5"/>
  <c r="J1983" i="5"/>
  <c r="J1982" i="5"/>
  <c r="J1981" i="5"/>
  <c r="J1980" i="5"/>
  <c r="J1979" i="5"/>
  <c r="J1978" i="5"/>
  <c r="J1977" i="5"/>
  <c r="J1976" i="5"/>
  <c r="J1975" i="5"/>
  <c r="J1974" i="5"/>
  <c r="J1973" i="5"/>
  <c r="J1972" i="5"/>
  <c r="J1971" i="5"/>
  <c r="J1970" i="5"/>
  <c r="J1969" i="5"/>
  <c r="J1968" i="5"/>
  <c r="J1967" i="5"/>
  <c r="J1966" i="5"/>
  <c r="J1965" i="5"/>
  <c r="J1964" i="5"/>
  <c r="J1963" i="5"/>
  <c r="J1962" i="5"/>
  <c r="J1961" i="5"/>
  <c r="J1960" i="5"/>
  <c r="J1959" i="5"/>
  <c r="J1958" i="5"/>
  <c r="J1957" i="5"/>
  <c r="J1956" i="5"/>
  <c r="J1955" i="5"/>
  <c r="J1954" i="5"/>
  <c r="J1953" i="5"/>
  <c r="J1952" i="5"/>
  <c r="J1951" i="5"/>
  <c r="J1950" i="5"/>
  <c r="J1949" i="5"/>
  <c r="J1948" i="5"/>
  <c r="J1947" i="5"/>
  <c r="J1946" i="5"/>
  <c r="J1945" i="5"/>
  <c r="J1944" i="5"/>
  <c r="J1943" i="5"/>
  <c r="J1942" i="5"/>
  <c r="J1941" i="5"/>
  <c r="J1940" i="5"/>
  <c r="J1939" i="5"/>
  <c r="J1938" i="5"/>
  <c r="J1937" i="5"/>
  <c r="J1936" i="5"/>
  <c r="J1935" i="5"/>
  <c r="J1934" i="5"/>
  <c r="J1933" i="5"/>
  <c r="J1932" i="5"/>
  <c r="J1931" i="5"/>
  <c r="J1930" i="5"/>
  <c r="J1929" i="5"/>
  <c r="J1928" i="5"/>
  <c r="J1927" i="5"/>
  <c r="J1926" i="5"/>
  <c r="J1925" i="5"/>
  <c r="J1924" i="5"/>
  <c r="J1923" i="5"/>
  <c r="J1922" i="5"/>
  <c r="J1921" i="5"/>
  <c r="J1920" i="5"/>
  <c r="J1919" i="5"/>
  <c r="J1918" i="5"/>
  <c r="J1917" i="5"/>
  <c r="J1916" i="5"/>
  <c r="J1915" i="5"/>
  <c r="J1914" i="5"/>
  <c r="J1913" i="5"/>
  <c r="J1912" i="5"/>
  <c r="J1911" i="5"/>
  <c r="J1910" i="5"/>
  <c r="J1909" i="5"/>
  <c r="J1908" i="5"/>
  <c r="J1907" i="5"/>
  <c r="J1906" i="5"/>
  <c r="J1905" i="5"/>
  <c r="J1904" i="5"/>
  <c r="J1903" i="5"/>
  <c r="J1902" i="5"/>
  <c r="J1901" i="5"/>
  <c r="J1900" i="5"/>
  <c r="J1899" i="5"/>
  <c r="J1898" i="5"/>
  <c r="J1897" i="5"/>
  <c r="J1896" i="5"/>
  <c r="J1895" i="5"/>
  <c r="J1894" i="5"/>
  <c r="J1893" i="5"/>
  <c r="J1892" i="5"/>
  <c r="J1891" i="5"/>
  <c r="J1890" i="5"/>
  <c r="J1889" i="5"/>
  <c r="J1888" i="5"/>
  <c r="J1887" i="5"/>
  <c r="J1886" i="5"/>
  <c r="J1885" i="5"/>
  <c r="J1884" i="5"/>
  <c r="J1883" i="5"/>
  <c r="J1882" i="5"/>
  <c r="J1881" i="5"/>
  <c r="J1880" i="5"/>
  <c r="J1879" i="5"/>
  <c r="J1878" i="5"/>
  <c r="J1877" i="5"/>
  <c r="J1876" i="5"/>
  <c r="J1875" i="5"/>
  <c r="J1874" i="5"/>
  <c r="J1873" i="5"/>
  <c r="J1872" i="5"/>
  <c r="J1871" i="5"/>
  <c r="J1870" i="5"/>
  <c r="J1869" i="5"/>
  <c r="J1868" i="5"/>
  <c r="J1867" i="5"/>
  <c r="J1866" i="5"/>
  <c r="J1865" i="5"/>
  <c r="J1864" i="5"/>
  <c r="J1863" i="5"/>
  <c r="J1862" i="5"/>
  <c r="J1861" i="5"/>
  <c r="J1860" i="5"/>
  <c r="J1859" i="5"/>
  <c r="J1858" i="5"/>
  <c r="J1857" i="5"/>
  <c r="J1856" i="5"/>
  <c r="J1855" i="5"/>
  <c r="J1854" i="5"/>
  <c r="J1853" i="5"/>
  <c r="J1852" i="5"/>
  <c r="J1851" i="5"/>
  <c r="J1850" i="5"/>
  <c r="J1849" i="5"/>
  <c r="J1848" i="5"/>
  <c r="J1847" i="5"/>
  <c r="J1846" i="5"/>
  <c r="J1845" i="5"/>
  <c r="J1844" i="5"/>
  <c r="J1843" i="5"/>
  <c r="J1842" i="5"/>
  <c r="J1841" i="5"/>
  <c r="J1840" i="5"/>
  <c r="J1839" i="5"/>
  <c r="J1838" i="5"/>
  <c r="J1837" i="5"/>
  <c r="J1836" i="5"/>
  <c r="J1835" i="5"/>
  <c r="J1834" i="5"/>
  <c r="J1833" i="5"/>
  <c r="J1832" i="5"/>
  <c r="J1831" i="5"/>
  <c r="J1830" i="5"/>
  <c r="J1829" i="5"/>
  <c r="J1828" i="5"/>
  <c r="J1827" i="5"/>
  <c r="J1826" i="5"/>
  <c r="J1825" i="5"/>
  <c r="J1824" i="5"/>
  <c r="J1823" i="5"/>
  <c r="J1822" i="5"/>
  <c r="J1821" i="5"/>
  <c r="J1820" i="5"/>
  <c r="J1819" i="5"/>
  <c r="J1818" i="5"/>
  <c r="J1817" i="5"/>
  <c r="J1816" i="5"/>
  <c r="J1815" i="5"/>
  <c r="J1814" i="5"/>
  <c r="J1813" i="5"/>
  <c r="J1812" i="5"/>
  <c r="J1811" i="5"/>
  <c r="J1810" i="5"/>
  <c r="J1809" i="5"/>
  <c r="J1808" i="5"/>
  <c r="J1807" i="5"/>
  <c r="J1806" i="5"/>
  <c r="J1805" i="5"/>
  <c r="J1804" i="5"/>
  <c r="J1803" i="5"/>
  <c r="J1802" i="5"/>
  <c r="J1801" i="5"/>
  <c r="J1800" i="5"/>
  <c r="J1799" i="5"/>
  <c r="J1798" i="5"/>
  <c r="J1797" i="5"/>
  <c r="J1796" i="5"/>
  <c r="J1795" i="5"/>
  <c r="J1794" i="5"/>
  <c r="J1793" i="5"/>
  <c r="J1792" i="5"/>
  <c r="J1791" i="5"/>
  <c r="J1790" i="5"/>
  <c r="J1789" i="5"/>
  <c r="J1788" i="5"/>
  <c r="J1787" i="5"/>
  <c r="J1786" i="5"/>
  <c r="J1785" i="5"/>
  <c r="J1784" i="5"/>
  <c r="J1783" i="5"/>
  <c r="J1782" i="5"/>
  <c r="J1781" i="5"/>
  <c r="J1780" i="5"/>
  <c r="J1779" i="5"/>
  <c r="J1778" i="5"/>
  <c r="J1777" i="5"/>
  <c r="J1776" i="5"/>
  <c r="J1775" i="5"/>
  <c r="J1774" i="5"/>
  <c r="J1773" i="5"/>
  <c r="J1772" i="5"/>
  <c r="J1771" i="5"/>
  <c r="J1770" i="5"/>
  <c r="J1769" i="5"/>
  <c r="J1768" i="5"/>
  <c r="J1767" i="5"/>
  <c r="J1766" i="5"/>
  <c r="J1765" i="5"/>
  <c r="J1764" i="5"/>
  <c r="J1763" i="5"/>
  <c r="J1762" i="5"/>
  <c r="J1761" i="5"/>
  <c r="J1760" i="5"/>
  <c r="J1759" i="5"/>
  <c r="J1758" i="5"/>
  <c r="J1757" i="5"/>
  <c r="J1756" i="5"/>
  <c r="J1755" i="5"/>
  <c r="J1754" i="5"/>
  <c r="J1753" i="5"/>
  <c r="J1752" i="5"/>
  <c r="J1751" i="5"/>
  <c r="J1750" i="5"/>
  <c r="J1749" i="5"/>
  <c r="J1748" i="5"/>
  <c r="J1747" i="5"/>
  <c r="J1746" i="5"/>
  <c r="J1745" i="5"/>
  <c r="J1744" i="5"/>
  <c r="J1743" i="5"/>
  <c r="J1742" i="5"/>
  <c r="J1741" i="5"/>
  <c r="J1740" i="5"/>
  <c r="J1739" i="5"/>
  <c r="J1738" i="5"/>
  <c r="J1737" i="5"/>
  <c r="J1736" i="5"/>
  <c r="J1735" i="5"/>
  <c r="J1734" i="5"/>
  <c r="J1733" i="5"/>
  <c r="J1732" i="5"/>
  <c r="J1731" i="5"/>
  <c r="J1730" i="5"/>
  <c r="J1729" i="5"/>
  <c r="J1728" i="5"/>
  <c r="J1727" i="5"/>
  <c r="J1726" i="5"/>
  <c r="J1725" i="5"/>
  <c r="J1724" i="5"/>
  <c r="J1723" i="5"/>
  <c r="J1722" i="5"/>
  <c r="J1721" i="5"/>
  <c r="J1720" i="5"/>
  <c r="J1719" i="5"/>
  <c r="J1718" i="5"/>
  <c r="J1717" i="5"/>
  <c r="J1716" i="5"/>
  <c r="J1715" i="5"/>
  <c r="J1714" i="5"/>
  <c r="J1713" i="5"/>
  <c r="J1712" i="5"/>
  <c r="J1711" i="5"/>
  <c r="J1710" i="5"/>
  <c r="J1709" i="5"/>
  <c r="J1708" i="5"/>
  <c r="J1707" i="5"/>
  <c r="J1706" i="5"/>
  <c r="J1705" i="5"/>
  <c r="J1704" i="5"/>
  <c r="J1703" i="5"/>
  <c r="J1702" i="5"/>
  <c r="J1701" i="5"/>
  <c r="J1700" i="5"/>
  <c r="J1699" i="5"/>
  <c r="J1698" i="5"/>
  <c r="J1697" i="5"/>
  <c r="J1696" i="5"/>
  <c r="J1695" i="5"/>
  <c r="J1694" i="5"/>
  <c r="J1693" i="5"/>
  <c r="J1692" i="5"/>
  <c r="J1691" i="5"/>
  <c r="J1690" i="5"/>
  <c r="J1689" i="5"/>
  <c r="J1688" i="5"/>
  <c r="J1687" i="5"/>
  <c r="J1686" i="5"/>
  <c r="J1685" i="5"/>
  <c r="J1684" i="5"/>
  <c r="J1683" i="5"/>
  <c r="J1682" i="5"/>
  <c r="J1681" i="5"/>
  <c r="J1680" i="5"/>
  <c r="J1679" i="5"/>
  <c r="J1678" i="5"/>
  <c r="J1677" i="5"/>
  <c r="J1676" i="5"/>
  <c r="J1675" i="5"/>
  <c r="J1674" i="5"/>
  <c r="J1673" i="5"/>
  <c r="J1672" i="5"/>
  <c r="J1671" i="5"/>
  <c r="J1670" i="5"/>
  <c r="J1669" i="5"/>
  <c r="J1668" i="5"/>
  <c r="J1667" i="5"/>
  <c r="J1666" i="5"/>
  <c r="J1665" i="5"/>
  <c r="J1664" i="5"/>
  <c r="J1663" i="5"/>
  <c r="J1662" i="5"/>
  <c r="J1661" i="5"/>
  <c r="J1660" i="5"/>
  <c r="J1659" i="5"/>
  <c r="J1658" i="5"/>
  <c r="J1657" i="5"/>
  <c r="J1656" i="5"/>
  <c r="J1655" i="5"/>
  <c r="J1654" i="5"/>
  <c r="J1653" i="5"/>
  <c r="J1652" i="5"/>
  <c r="J1651" i="5"/>
  <c r="J1650" i="5"/>
  <c r="J1649" i="5"/>
  <c r="J1648" i="5"/>
  <c r="J1647" i="5"/>
  <c r="J1646" i="5"/>
  <c r="J1645" i="5"/>
  <c r="J1644" i="5"/>
  <c r="J1643" i="5"/>
  <c r="J1642" i="5"/>
  <c r="J1641" i="5"/>
  <c r="J1640" i="5"/>
  <c r="J1639" i="5"/>
  <c r="J1638" i="5"/>
  <c r="J1637" i="5"/>
  <c r="J1636" i="5"/>
  <c r="J1635" i="5"/>
  <c r="J1634" i="5"/>
  <c r="J1633" i="5"/>
  <c r="J1632" i="5"/>
  <c r="J1631" i="5"/>
  <c r="J1630" i="5"/>
  <c r="J1629" i="5"/>
  <c r="J1628" i="5"/>
  <c r="J1627" i="5"/>
  <c r="J1626" i="5"/>
  <c r="J1625" i="5"/>
  <c r="J1624" i="5"/>
  <c r="J1623" i="5"/>
  <c r="J1622" i="5"/>
  <c r="J1621" i="5"/>
  <c r="J1620" i="5"/>
  <c r="J1619" i="5"/>
  <c r="J1618" i="5"/>
  <c r="J1617" i="5"/>
  <c r="J1616" i="5"/>
  <c r="J1615" i="5"/>
  <c r="J1614" i="5"/>
  <c r="J1613" i="5"/>
  <c r="J1612" i="5"/>
  <c r="J1611" i="5"/>
  <c r="J1610" i="5"/>
  <c r="J1609" i="5"/>
  <c r="J1608" i="5"/>
  <c r="J1607" i="5"/>
  <c r="J1606" i="5"/>
  <c r="J1605" i="5"/>
  <c r="J1604" i="5"/>
  <c r="J1603" i="5"/>
  <c r="J1602" i="5"/>
  <c r="J1601" i="5"/>
  <c r="J1600" i="5"/>
  <c r="J1599" i="5"/>
  <c r="J1598" i="5"/>
  <c r="J1597" i="5"/>
  <c r="J1596" i="5"/>
  <c r="J1595" i="5"/>
  <c r="J1594" i="5"/>
  <c r="J1593" i="5"/>
  <c r="J1592" i="5"/>
  <c r="J1591" i="5"/>
  <c r="J1590" i="5"/>
  <c r="J1589" i="5"/>
  <c r="J1588" i="5"/>
  <c r="J1587" i="5"/>
  <c r="J1586" i="5"/>
  <c r="J1585" i="5"/>
  <c r="J1584" i="5"/>
  <c r="J1583" i="5"/>
  <c r="J1582" i="5"/>
  <c r="J1581" i="5"/>
  <c r="J1580" i="5"/>
  <c r="J1579" i="5"/>
  <c r="J1578" i="5"/>
  <c r="J1577" i="5"/>
  <c r="J1576" i="5"/>
  <c r="J1575" i="5"/>
  <c r="J1574" i="5"/>
  <c r="J1573" i="5"/>
  <c r="J1572" i="5"/>
  <c r="J1571" i="5"/>
  <c r="J1570" i="5"/>
  <c r="J1569" i="5"/>
  <c r="J1568" i="5"/>
  <c r="J1567" i="5"/>
  <c r="J1566" i="5"/>
  <c r="J1565" i="5"/>
  <c r="J1564" i="5"/>
  <c r="J1563" i="5"/>
  <c r="J1562" i="5"/>
  <c r="J1561" i="5"/>
  <c r="J1560" i="5"/>
  <c r="J1559" i="5"/>
  <c r="J1558" i="5"/>
  <c r="J1557" i="5"/>
  <c r="J1556" i="5"/>
  <c r="J1555" i="5"/>
  <c r="J1554" i="5"/>
  <c r="J1553" i="5"/>
  <c r="J1552" i="5"/>
  <c r="J1551" i="5"/>
  <c r="J1550" i="5"/>
  <c r="J1549" i="5"/>
  <c r="J1548" i="5"/>
  <c r="J1547" i="5"/>
  <c r="J1546" i="5"/>
  <c r="J1545" i="5"/>
  <c r="J1544" i="5"/>
  <c r="J1543" i="5"/>
  <c r="J1542" i="5"/>
  <c r="J1541" i="5"/>
  <c r="J1540" i="5"/>
  <c r="J1539" i="5"/>
  <c r="J1538" i="5"/>
  <c r="J1537" i="5"/>
  <c r="J1536" i="5"/>
  <c r="J1535" i="5"/>
  <c r="J1534" i="5"/>
  <c r="J1533" i="5"/>
  <c r="J1532" i="5"/>
  <c r="J1531" i="5"/>
  <c r="J1530" i="5"/>
  <c r="J1529" i="5"/>
  <c r="J1528" i="5"/>
  <c r="J1527" i="5"/>
  <c r="J1526" i="5"/>
  <c r="J1525" i="5"/>
  <c r="J1524" i="5"/>
  <c r="J1523" i="5"/>
  <c r="J1522" i="5"/>
  <c r="J1521" i="5"/>
  <c r="J1520" i="5"/>
  <c r="J1519" i="5"/>
  <c r="J1518" i="5"/>
  <c r="J1517" i="5"/>
  <c r="J1516" i="5"/>
  <c r="J1515" i="5"/>
  <c r="J1514" i="5"/>
  <c r="J1513" i="5"/>
  <c r="J1512" i="5"/>
  <c r="J1511" i="5"/>
  <c r="J1510" i="5"/>
  <c r="J1509" i="5"/>
  <c r="J1508" i="5"/>
  <c r="J1507" i="5"/>
  <c r="J1506" i="5"/>
  <c r="J1505" i="5"/>
  <c r="J1504" i="5"/>
  <c r="J1503" i="5"/>
  <c r="J1502" i="5"/>
  <c r="J1501" i="5"/>
  <c r="J1500" i="5"/>
  <c r="J1499" i="5"/>
  <c r="J1498" i="5"/>
  <c r="J1497" i="5"/>
  <c r="J1496" i="5"/>
  <c r="J1495" i="5"/>
  <c r="J1494" i="5"/>
  <c r="J1493" i="5"/>
  <c r="J1492" i="5"/>
  <c r="J1491" i="5"/>
  <c r="J1490" i="5"/>
  <c r="J1489" i="5"/>
  <c r="J1488" i="5"/>
  <c r="J1487" i="5"/>
  <c r="J1486" i="5"/>
  <c r="J1485" i="5"/>
  <c r="J1484" i="5"/>
  <c r="J1483" i="5"/>
  <c r="J1482" i="5"/>
  <c r="J1481" i="5"/>
  <c r="J1480" i="5"/>
  <c r="J1479" i="5"/>
  <c r="J1478" i="5"/>
  <c r="J1477" i="5"/>
  <c r="J1476" i="5"/>
  <c r="J1475" i="5"/>
  <c r="J1474" i="5"/>
  <c r="J1473" i="5"/>
  <c r="J1472" i="5"/>
  <c r="J1471" i="5"/>
  <c r="J1470" i="5"/>
  <c r="J1469" i="5"/>
  <c r="J1468" i="5"/>
  <c r="J1467" i="5"/>
  <c r="J1466" i="5"/>
  <c r="J1465" i="5"/>
  <c r="J1464" i="5"/>
  <c r="J1463" i="5"/>
  <c r="J1462" i="5"/>
  <c r="J1461" i="5"/>
  <c r="J1460" i="5"/>
  <c r="J1459" i="5"/>
  <c r="J1458" i="5"/>
  <c r="J1457" i="5"/>
  <c r="J1456" i="5"/>
  <c r="J1455" i="5"/>
  <c r="J1454" i="5"/>
  <c r="J1453" i="5"/>
  <c r="J1452" i="5"/>
  <c r="J1451" i="5"/>
  <c r="J1450" i="5"/>
  <c r="J1449" i="5"/>
  <c r="J1448" i="5"/>
  <c r="J1447" i="5"/>
  <c r="J1446" i="5"/>
  <c r="J1445" i="5"/>
  <c r="J1444" i="5"/>
  <c r="J1443" i="5"/>
  <c r="J1442" i="5"/>
  <c r="J1441" i="5"/>
  <c r="J1440" i="5"/>
  <c r="J1439" i="5"/>
  <c r="J1438" i="5"/>
  <c r="J1437" i="5"/>
  <c r="J1436" i="5"/>
  <c r="J1435" i="5"/>
  <c r="J1434" i="5"/>
  <c r="J1433" i="5"/>
  <c r="J1432" i="5"/>
  <c r="J1431" i="5"/>
  <c r="J1430" i="5"/>
  <c r="J1429" i="5"/>
  <c r="J1428" i="5"/>
  <c r="J1427" i="5"/>
  <c r="J1426" i="5"/>
  <c r="J1425" i="5"/>
  <c r="J1424" i="5"/>
  <c r="J1423" i="5"/>
  <c r="J1422" i="5"/>
  <c r="J1421" i="5"/>
  <c r="J1420" i="5"/>
  <c r="J1419" i="5"/>
  <c r="J1418" i="5"/>
  <c r="J1417" i="5"/>
  <c r="J1416" i="5"/>
  <c r="J1415" i="5"/>
  <c r="J1414" i="5"/>
  <c r="J1413" i="5"/>
  <c r="J1412" i="5"/>
  <c r="J1411" i="5"/>
  <c r="J1410" i="5"/>
  <c r="J1409" i="5"/>
  <c r="J1408" i="5"/>
  <c r="J1407" i="5"/>
  <c r="J1406" i="5"/>
  <c r="J1405" i="5"/>
  <c r="J1404" i="5"/>
  <c r="J1403" i="5"/>
  <c r="J1402" i="5"/>
  <c r="J1401" i="5"/>
  <c r="J1400" i="5"/>
  <c r="J1399" i="5"/>
  <c r="J1398" i="5"/>
  <c r="J1397" i="5"/>
  <c r="J1396" i="5"/>
  <c r="J1395" i="5"/>
  <c r="J1394" i="5"/>
  <c r="J1393" i="5"/>
  <c r="J1392" i="5"/>
  <c r="J1391" i="5"/>
  <c r="J1390" i="5"/>
  <c r="J1389" i="5"/>
  <c r="J1388" i="5"/>
  <c r="J1387" i="5"/>
  <c r="J1386" i="5"/>
  <c r="J1385" i="5"/>
  <c r="J1384" i="5"/>
  <c r="J1383" i="5"/>
  <c r="J1382" i="5"/>
  <c r="J1381" i="5"/>
  <c r="J1380" i="5"/>
  <c r="J1379" i="5"/>
  <c r="J1378" i="5"/>
  <c r="J1377" i="5"/>
  <c r="J1376" i="5"/>
  <c r="J1375" i="5"/>
  <c r="J1374" i="5"/>
  <c r="J1373" i="5"/>
  <c r="J1372" i="5"/>
  <c r="J1371" i="5"/>
  <c r="J1370" i="5"/>
  <c r="J1369" i="5"/>
  <c r="J1368" i="5"/>
  <c r="J1367" i="5"/>
  <c r="J1366" i="5"/>
  <c r="J1365" i="5"/>
  <c r="J1364" i="5"/>
  <c r="J1363" i="5"/>
  <c r="J1362" i="5"/>
  <c r="J1361" i="5"/>
  <c r="J1360" i="5"/>
  <c r="J1359" i="5"/>
  <c r="J1358" i="5"/>
  <c r="J1357" i="5"/>
  <c r="J1356" i="5"/>
  <c r="J1355" i="5"/>
  <c r="J1354" i="5"/>
  <c r="J1353" i="5"/>
  <c r="J1352" i="5"/>
  <c r="J1351" i="5"/>
  <c r="J1350" i="5"/>
  <c r="J1349" i="5"/>
  <c r="J1348" i="5"/>
  <c r="J1347" i="5"/>
  <c r="J1346" i="5"/>
  <c r="J1345" i="5"/>
  <c r="J1344" i="5"/>
  <c r="J1343" i="5"/>
  <c r="J1342" i="5"/>
  <c r="J1341" i="5"/>
  <c r="J1340" i="5"/>
  <c r="J1339" i="5"/>
  <c r="J1338" i="5"/>
  <c r="J1337" i="5"/>
  <c r="J1336" i="5"/>
  <c r="J1335" i="5"/>
  <c r="J1334" i="5"/>
  <c r="J1333" i="5"/>
  <c r="J1332" i="5"/>
  <c r="J1331" i="5"/>
  <c r="J1330" i="5"/>
  <c r="J1329" i="5"/>
  <c r="J1328" i="5"/>
  <c r="J1327" i="5"/>
  <c r="J1326" i="5"/>
  <c r="J1325" i="5"/>
  <c r="J1324" i="5"/>
  <c r="J1323" i="5"/>
  <c r="J1322" i="5"/>
  <c r="J1321" i="5"/>
  <c r="J1320" i="5"/>
  <c r="J1319" i="5"/>
  <c r="J1318" i="5"/>
  <c r="J1317" i="5"/>
  <c r="J1316" i="5"/>
  <c r="J1315" i="5"/>
  <c r="J1314" i="5"/>
  <c r="J1313" i="5"/>
  <c r="J1312" i="5"/>
  <c r="J1311" i="5"/>
  <c r="J1310" i="5"/>
  <c r="J1309" i="5"/>
  <c r="J1308" i="5"/>
  <c r="J1307" i="5"/>
  <c r="J1306" i="5"/>
  <c r="J1305" i="5"/>
  <c r="J1304" i="5"/>
  <c r="J1303" i="5"/>
  <c r="J1302" i="5"/>
  <c r="J1301" i="5"/>
  <c r="J1300" i="5"/>
  <c r="J1299" i="5"/>
  <c r="J1298" i="5"/>
  <c r="J1297" i="5"/>
  <c r="J1296" i="5"/>
  <c r="J1295" i="5"/>
  <c r="J1294" i="5"/>
  <c r="J1293" i="5"/>
  <c r="J1292" i="5"/>
  <c r="J1291" i="5"/>
  <c r="J1290" i="5"/>
  <c r="J1289" i="5"/>
  <c r="J1288" i="5"/>
  <c r="J1287" i="5"/>
  <c r="J1286" i="5"/>
  <c r="J1285" i="5"/>
  <c r="J1284" i="5"/>
  <c r="J1283" i="5"/>
  <c r="J1282" i="5"/>
  <c r="J1281" i="5"/>
  <c r="J1280" i="5"/>
  <c r="J1279" i="5"/>
  <c r="J1278" i="5"/>
  <c r="J1277" i="5"/>
  <c r="J1276" i="5"/>
  <c r="J1275" i="5"/>
  <c r="J1274" i="5"/>
  <c r="J1273" i="5"/>
  <c r="J1272" i="5"/>
  <c r="J1271" i="5"/>
  <c r="J1270" i="5"/>
  <c r="J1269" i="5"/>
  <c r="J1268" i="5"/>
  <c r="J1267" i="5"/>
  <c r="J1266" i="5"/>
  <c r="J1265" i="5"/>
  <c r="J1264" i="5"/>
  <c r="J1263" i="5"/>
  <c r="J1262" i="5"/>
  <c r="J1261" i="5"/>
  <c r="J1260" i="5"/>
  <c r="J1259" i="5"/>
  <c r="J1258" i="5"/>
  <c r="J1257" i="5"/>
  <c r="J1256" i="5"/>
  <c r="J1255" i="5"/>
  <c r="J1254" i="5"/>
  <c r="J1253" i="5"/>
  <c r="J1252" i="5"/>
  <c r="J1251" i="5"/>
  <c r="J1250" i="5"/>
  <c r="J1249" i="5"/>
  <c r="J1248" i="5"/>
  <c r="J1247" i="5"/>
  <c r="J1246" i="5"/>
  <c r="J1245" i="5"/>
  <c r="J1244" i="5"/>
  <c r="J1243" i="5"/>
  <c r="J1242" i="5"/>
  <c r="J1241" i="5"/>
  <c r="J1240" i="5"/>
  <c r="J1239" i="5"/>
  <c r="J1238" i="5"/>
  <c r="J1237" i="5"/>
  <c r="J1236" i="5"/>
  <c r="J1235" i="5"/>
  <c r="J1234" i="5"/>
  <c r="J1233" i="5"/>
  <c r="J1232" i="5"/>
  <c r="J1231" i="5"/>
  <c r="J1230" i="5"/>
  <c r="J1229" i="5"/>
  <c r="J1228" i="5"/>
  <c r="J1227" i="5"/>
  <c r="J1226" i="5"/>
  <c r="J1225" i="5"/>
  <c r="J1224" i="5"/>
  <c r="J1223" i="5"/>
  <c r="J1222" i="5"/>
  <c r="J1221" i="5"/>
  <c r="J1220" i="5"/>
  <c r="J1219" i="5"/>
  <c r="J1218" i="5"/>
  <c r="J1217" i="5"/>
  <c r="J1216" i="5"/>
  <c r="J1215" i="5"/>
  <c r="J1214" i="5"/>
  <c r="J1213" i="5"/>
  <c r="J1212" i="5"/>
  <c r="J1211" i="5"/>
  <c r="J1210" i="5"/>
  <c r="J1209" i="5"/>
  <c r="J1208" i="5"/>
  <c r="J1207" i="5"/>
  <c r="J1206" i="5"/>
  <c r="J1205" i="5"/>
  <c r="J1204" i="5"/>
  <c r="J1203" i="5"/>
  <c r="J1202" i="5"/>
  <c r="J1201" i="5"/>
  <c r="J1200" i="5"/>
  <c r="J1199" i="5"/>
  <c r="J1198" i="5"/>
  <c r="J1197" i="5"/>
  <c r="J1196" i="5"/>
  <c r="J1195" i="5"/>
  <c r="J1194" i="5"/>
  <c r="J1193" i="5"/>
  <c r="J1192" i="5"/>
  <c r="J1191" i="5"/>
  <c r="J1190" i="5"/>
  <c r="J1189" i="5"/>
  <c r="J1188" i="5"/>
  <c r="J1187" i="5"/>
  <c r="J1186" i="5"/>
  <c r="J1185" i="5"/>
  <c r="J1184" i="5"/>
  <c r="J1183" i="5"/>
  <c r="J1182" i="5"/>
  <c r="J1181" i="5"/>
  <c r="J1180" i="5"/>
  <c r="J1179" i="5"/>
  <c r="J1178" i="5"/>
  <c r="J1177" i="5"/>
  <c r="J1176" i="5"/>
  <c r="J1175" i="5"/>
  <c r="J1174" i="5"/>
  <c r="J1173" i="5"/>
  <c r="J1172" i="5"/>
  <c r="J1171" i="5"/>
  <c r="J1170" i="5"/>
  <c r="J1169" i="5"/>
  <c r="J1168" i="5"/>
  <c r="J1167" i="5"/>
  <c r="J1166" i="5"/>
  <c r="J1165" i="5"/>
  <c r="J1164" i="5"/>
  <c r="J1163" i="5"/>
  <c r="J1162" i="5"/>
  <c r="J1161" i="5"/>
  <c r="J1160" i="5"/>
  <c r="J1159" i="5"/>
  <c r="J1158" i="5"/>
  <c r="J1157" i="5"/>
  <c r="J1156" i="5"/>
  <c r="J1155" i="5"/>
  <c r="J1154" i="5"/>
  <c r="J1153" i="5"/>
  <c r="J1152" i="5"/>
  <c r="J1151" i="5"/>
  <c r="J1150" i="5"/>
  <c r="J1149" i="5"/>
  <c r="J1148" i="5"/>
  <c r="J1147" i="5"/>
  <c r="J1146" i="5"/>
  <c r="J1145" i="5"/>
  <c r="J1144" i="5"/>
  <c r="J1143" i="5"/>
  <c r="J1142" i="5"/>
  <c r="J1141" i="5"/>
  <c r="J1140" i="5"/>
  <c r="J1139" i="5"/>
  <c r="J1138" i="5"/>
  <c r="J1137" i="5"/>
  <c r="J1136" i="5"/>
  <c r="J1135" i="5"/>
  <c r="J1134" i="5"/>
  <c r="J1133" i="5"/>
  <c r="J1132" i="5"/>
  <c r="J1131" i="5"/>
  <c r="J1130" i="5"/>
  <c r="J1129" i="5"/>
  <c r="J1128" i="5"/>
  <c r="J1127" i="5"/>
  <c r="J1126" i="5"/>
  <c r="J1125" i="5"/>
  <c r="J1124" i="5"/>
  <c r="J1123" i="5"/>
  <c r="J1122" i="5"/>
  <c r="J1121" i="5"/>
  <c r="J1120" i="5"/>
  <c r="J1119" i="5"/>
  <c r="J1118" i="5"/>
  <c r="J1117" i="5"/>
  <c r="J1116" i="5"/>
  <c r="J1115" i="5"/>
  <c r="J1114" i="5"/>
  <c r="J1113" i="5"/>
  <c r="J1112" i="5"/>
  <c r="J1111" i="5"/>
  <c r="J1110" i="5"/>
  <c r="J1109" i="5"/>
  <c r="J1108" i="5"/>
  <c r="J1107" i="5"/>
  <c r="J1106" i="5"/>
  <c r="J1105" i="5"/>
  <c r="J1104" i="5"/>
  <c r="J1103" i="5"/>
  <c r="J1102" i="5"/>
  <c r="J1101" i="5"/>
  <c r="J1100" i="5"/>
  <c r="J1099" i="5"/>
  <c r="J1098" i="5"/>
  <c r="J1097" i="5"/>
  <c r="J1096" i="5"/>
  <c r="J1095" i="5"/>
  <c r="J1094" i="5"/>
  <c r="J1093" i="5"/>
  <c r="J1092" i="5"/>
  <c r="J1091" i="5"/>
  <c r="J1090" i="5"/>
  <c r="J1089" i="5"/>
  <c r="J1088" i="5"/>
  <c r="J1087" i="5"/>
  <c r="J1086" i="5"/>
  <c r="J1085" i="5"/>
  <c r="J1084" i="5"/>
  <c r="J1083" i="5"/>
  <c r="J1082" i="5"/>
  <c r="J1081" i="5"/>
  <c r="J1080" i="5"/>
  <c r="J1079" i="5"/>
  <c r="J1078" i="5"/>
  <c r="J1077" i="5"/>
  <c r="J1076" i="5"/>
  <c r="J1075" i="5"/>
  <c r="J1074" i="5"/>
  <c r="J1073" i="5"/>
  <c r="J1072" i="5"/>
  <c r="J1071" i="5"/>
  <c r="J1070" i="5"/>
  <c r="J1069" i="5"/>
  <c r="J1068" i="5"/>
  <c r="J1067" i="5"/>
  <c r="J1066" i="5"/>
  <c r="J1065" i="5"/>
  <c r="J1064" i="5"/>
  <c r="J1063" i="5"/>
  <c r="J1062" i="5"/>
  <c r="J1061" i="5"/>
  <c r="J1060" i="5"/>
  <c r="J1059" i="5"/>
  <c r="J1058" i="5"/>
  <c r="J1057" i="5"/>
  <c r="J1056" i="5"/>
  <c r="J1055" i="5"/>
  <c r="J1054" i="5"/>
  <c r="J1053" i="5"/>
  <c r="J1052" i="5"/>
  <c r="J1051" i="5"/>
  <c r="J1050" i="5"/>
  <c r="J1049" i="5"/>
  <c r="J1048" i="5"/>
  <c r="J1047" i="5"/>
  <c r="J1046" i="5"/>
  <c r="J1045" i="5"/>
  <c r="J1044" i="5"/>
  <c r="J1043" i="5"/>
  <c r="J1042" i="5"/>
  <c r="J1041" i="5"/>
  <c r="J1040" i="5"/>
  <c r="J1039" i="5"/>
  <c r="J1038" i="5"/>
  <c r="J1037" i="5"/>
  <c r="J1036" i="5"/>
  <c r="J1035" i="5"/>
  <c r="J1034" i="5"/>
  <c r="J1033" i="5"/>
  <c r="J1032" i="5"/>
  <c r="J1031" i="5"/>
  <c r="J1030" i="5"/>
  <c r="J1029" i="5"/>
  <c r="J1028" i="5"/>
  <c r="J1027" i="5"/>
  <c r="J1026" i="5"/>
  <c r="J1025" i="5"/>
  <c r="J1024" i="5"/>
  <c r="J1023" i="5"/>
  <c r="J1022" i="5"/>
  <c r="J1021" i="5"/>
  <c r="J1020" i="5"/>
  <c r="J1019" i="5"/>
  <c r="J1018" i="5"/>
  <c r="J1017" i="5"/>
  <c r="J1016" i="5"/>
  <c r="J1015" i="5"/>
  <c r="J1014" i="5"/>
  <c r="J1013" i="5"/>
  <c r="J1012" i="5"/>
  <c r="J1011" i="5"/>
  <c r="J1010" i="5"/>
  <c r="J1009" i="5"/>
  <c r="J1008" i="5"/>
  <c r="J1007" i="5"/>
  <c r="J1006" i="5"/>
  <c r="J1005" i="5"/>
  <c r="J1004" i="5"/>
  <c r="J1003" i="5"/>
  <c r="J1002" i="5"/>
  <c r="J1001" i="5"/>
  <c r="J1000" i="5"/>
  <c r="J999" i="5"/>
  <c r="J998" i="5"/>
  <c r="J997" i="5"/>
  <c r="J996" i="5"/>
  <c r="J995" i="5"/>
  <c r="J994" i="5"/>
  <c r="J993" i="5"/>
  <c r="J992" i="5"/>
  <c r="J991" i="5"/>
  <c r="J990" i="5"/>
  <c r="J989" i="5"/>
  <c r="J988" i="5"/>
  <c r="J987" i="5"/>
  <c r="J986" i="5"/>
  <c r="J985" i="5"/>
  <c r="J984" i="5"/>
  <c r="J983" i="5"/>
  <c r="J982" i="5"/>
  <c r="J981" i="5"/>
  <c r="J980" i="5"/>
  <c r="J979" i="5"/>
  <c r="J978" i="5"/>
  <c r="J977" i="5"/>
  <c r="J976" i="5"/>
  <c r="J975" i="5"/>
  <c r="J974" i="5"/>
  <c r="J973" i="5"/>
  <c r="J972" i="5"/>
  <c r="J971" i="5"/>
  <c r="J970" i="5"/>
  <c r="J969" i="5"/>
  <c r="J968" i="5"/>
  <c r="J967" i="5"/>
  <c r="J966" i="5"/>
  <c r="J965" i="5"/>
  <c r="J964" i="5"/>
  <c r="J963" i="5"/>
  <c r="J962" i="5"/>
  <c r="J961" i="5"/>
  <c r="J960" i="5"/>
  <c r="J959" i="5"/>
  <c r="J958" i="5"/>
  <c r="J957" i="5"/>
  <c r="J956" i="5"/>
  <c r="J955" i="5"/>
  <c r="J954" i="5"/>
  <c r="J953" i="5"/>
  <c r="J952" i="5"/>
  <c r="J951" i="5"/>
  <c r="J950" i="5"/>
  <c r="J949" i="5"/>
  <c r="J948" i="5"/>
  <c r="J947" i="5"/>
  <c r="J946" i="5"/>
  <c r="J945" i="5"/>
  <c r="J944" i="5"/>
  <c r="J943" i="5"/>
  <c r="J942" i="5"/>
  <c r="J941" i="5"/>
  <c r="J940" i="5"/>
  <c r="J939" i="5"/>
  <c r="J938" i="5"/>
  <c r="J937" i="5"/>
  <c r="J936" i="5"/>
  <c r="J935" i="5"/>
  <c r="J934" i="5"/>
  <c r="J933" i="5"/>
  <c r="J932" i="5"/>
  <c r="J931" i="5"/>
  <c r="J930" i="5"/>
  <c r="J929" i="5"/>
  <c r="J928" i="5"/>
  <c r="J927" i="5"/>
  <c r="J926" i="5"/>
  <c r="J925" i="5"/>
  <c r="J924" i="5"/>
  <c r="J923" i="5"/>
  <c r="J922" i="5"/>
  <c r="J921" i="5"/>
  <c r="J920" i="5"/>
  <c r="J919" i="5"/>
  <c r="J918" i="5"/>
  <c r="J917" i="5"/>
  <c r="J916" i="5"/>
  <c r="J915" i="5"/>
  <c r="J914" i="5"/>
  <c r="J913" i="5"/>
  <c r="J912" i="5"/>
  <c r="J911" i="5"/>
  <c r="J910" i="5"/>
  <c r="J909" i="5"/>
  <c r="J908" i="5"/>
  <c r="J907" i="5"/>
  <c r="J906" i="5"/>
  <c r="J905" i="5"/>
  <c r="J904" i="5"/>
  <c r="J903" i="5"/>
  <c r="J902" i="5"/>
  <c r="J901" i="5"/>
  <c r="J900" i="5"/>
  <c r="J899" i="5"/>
  <c r="J898" i="5"/>
  <c r="J897" i="5"/>
  <c r="J896" i="5"/>
  <c r="J895" i="5"/>
  <c r="J894" i="5"/>
  <c r="J893" i="5"/>
  <c r="J892" i="5"/>
  <c r="J891" i="5"/>
  <c r="J890" i="5"/>
  <c r="J889" i="5"/>
  <c r="J888" i="5"/>
  <c r="J887" i="5"/>
  <c r="J886" i="5"/>
  <c r="J885" i="5"/>
  <c r="J884" i="5"/>
  <c r="J883" i="5"/>
  <c r="J882" i="5"/>
  <c r="J881" i="5"/>
  <c r="J880" i="5"/>
  <c r="J879" i="5"/>
  <c r="J878" i="5"/>
  <c r="J877" i="5"/>
  <c r="J876" i="5"/>
  <c r="J875" i="5"/>
  <c r="J874" i="5"/>
  <c r="J873" i="5"/>
  <c r="J872" i="5"/>
  <c r="J871" i="5"/>
  <c r="J870" i="5"/>
  <c r="J869" i="5"/>
  <c r="J868" i="5"/>
  <c r="J867" i="5"/>
  <c r="J866" i="5"/>
  <c r="J865" i="5"/>
  <c r="J864" i="5"/>
  <c r="J863" i="5"/>
  <c r="J862" i="5"/>
  <c r="J861" i="5"/>
  <c r="J860" i="5"/>
  <c r="J859" i="5"/>
  <c r="J858" i="5"/>
  <c r="J857" i="5"/>
  <c r="J856" i="5"/>
  <c r="J855" i="5"/>
  <c r="J854" i="5"/>
  <c r="J853" i="5"/>
  <c r="J852" i="5"/>
  <c r="J851" i="5"/>
  <c r="J850" i="5"/>
  <c r="J849" i="5"/>
  <c r="J848" i="5"/>
  <c r="J847" i="5"/>
  <c r="J846" i="5"/>
  <c r="J845" i="5"/>
  <c r="J844" i="5"/>
  <c r="J843" i="5"/>
  <c r="J842" i="5"/>
  <c r="J841" i="5"/>
  <c r="J840" i="5"/>
  <c r="J839" i="5"/>
  <c r="J838" i="5"/>
  <c r="J837" i="5"/>
  <c r="J836" i="5"/>
  <c r="J835" i="5"/>
  <c r="J834" i="5"/>
  <c r="J833" i="5"/>
  <c r="J832" i="5"/>
  <c r="J831" i="5"/>
  <c r="J830" i="5"/>
  <c r="J829" i="5"/>
  <c r="J828" i="5"/>
  <c r="J827" i="5"/>
  <c r="J826" i="5"/>
  <c r="J825" i="5"/>
  <c r="J824" i="5"/>
  <c r="J823" i="5"/>
  <c r="J822" i="5"/>
  <c r="J821" i="5"/>
  <c r="J820" i="5"/>
  <c r="J819" i="5"/>
  <c r="J818" i="5"/>
  <c r="J817" i="5"/>
  <c r="J816" i="5"/>
  <c r="J815" i="5"/>
  <c r="J814" i="5"/>
  <c r="J813" i="5"/>
  <c r="J812" i="5"/>
  <c r="J811" i="5"/>
  <c r="J810" i="5"/>
  <c r="J809" i="5"/>
  <c r="J808" i="5"/>
  <c r="J807" i="5"/>
  <c r="J806" i="5"/>
  <c r="J805" i="5"/>
  <c r="J804" i="5"/>
  <c r="J803" i="5"/>
  <c r="J802" i="5"/>
  <c r="J801" i="5"/>
  <c r="J800" i="5"/>
  <c r="J799" i="5"/>
  <c r="J798" i="5"/>
  <c r="J797" i="5"/>
  <c r="J796" i="5"/>
  <c r="J795" i="5"/>
  <c r="J794" i="5"/>
  <c r="J793" i="5"/>
  <c r="J792" i="5"/>
  <c r="J791" i="5"/>
  <c r="J790" i="5"/>
  <c r="J789" i="5"/>
  <c r="J788" i="5"/>
  <c r="J787" i="5"/>
  <c r="J786" i="5"/>
  <c r="J785" i="5"/>
  <c r="J784" i="5"/>
  <c r="J783" i="5"/>
  <c r="J782" i="5"/>
  <c r="J781" i="5"/>
  <c r="J780" i="5"/>
  <c r="J779" i="5"/>
  <c r="J778" i="5"/>
  <c r="J777" i="5"/>
  <c r="J776" i="5"/>
  <c r="J775" i="5"/>
  <c r="J774" i="5"/>
  <c r="J773" i="5"/>
  <c r="J772" i="5"/>
  <c r="J771" i="5"/>
  <c r="J770" i="5"/>
  <c r="J769" i="5"/>
  <c r="J768" i="5"/>
  <c r="J767" i="5"/>
  <c r="J766" i="5"/>
  <c r="J765" i="5"/>
  <c r="J764" i="5"/>
  <c r="J763" i="5"/>
  <c r="J762" i="5"/>
  <c r="J761" i="5"/>
  <c r="J760" i="5"/>
  <c r="J759" i="5"/>
  <c r="J758" i="5"/>
  <c r="J757" i="5"/>
  <c r="J756" i="5"/>
  <c r="J755" i="5"/>
  <c r="J754" i="5"/>
  <c r="J753" i="5"/>
  <c r="J752" i="5"/>
  <c r="J751" i="5"/>
  <c r="J750" i="5"/>
  <c r="J749" i="5"/>
  <c r="J748" i="5"/>
  <c r="J747" i="5"/>
  <c r="J746" i="5"/>
  <c r="J745" i="5"/>
  <c r="J744" i="5"/>
  <c r="J743" i="5"/>
  <c r="J742" i="5"/>
  <c r="J741" i="5"/>
  <c r="J740" i="5"/>
  <c r="J739" i="5"/>
  <c r="J738" i="5"/>
  <c r="J737" i="5"/>
  <c r="J736" i="5"/>
  <c r="J735" i="5"/>
  <c r="J734" i="5"/>
  <c r="J733" i="5"/>
  <c r="J732" i="5"/>
  <c r="J731" i="5"/>
  <c r="J730" i="5"/>
  <c r="J729" i="5"/>
  <c r="J728" i="5"/>
  <c r="J727" i="5"/>
  <c r="J726" i="5"/>
  <c r="J725" i="5"/>
  <c r="J724" i="5"/>
  <c r="J723" i="5"/>
  <c r="J722" i="5"/>
  <c r="J721" i="5"/>
  <c r="J720" i="5"/>
  <c r="J719" i="5"/>
  <c r="J718" i="5"/>
  <c r="J717" i="5"/>
  <c r="J716" i="5"/>
  <c r="J715" i="5"/>
  <c r="J714" i="5"/>
  <c r="J713" i="5"/>
  <c r="J712" i="5"/>
  <c r="J711" i="5"/>
  <c r="J710" i="5"/>
  <c r="J709" i="5"/>
  <c r="J708" i="5"/>
  <c r="J707" i="5"/>
  <c r="J706" i="5"/>
  <c r="J705" i="5"/>
  <c r="J704" i="5"/>
  <c r="J703" i="5"/>
  <c r="J702" i="5"/>
  <c r="J701" i="5"/>
  <c r="J700" i="5"/>
  <c r="J699" i="5"/>
  <c r="J698" i="5"/>
  <c r="J697" i="5"/>
  <c r="J696" i="5"/>
  <c r="J695" i="5"/>
  <c r="J694" i="5"/>
  <c r="J693" i="5"/>
  <c r="J692" i="5"/>
  <c r="J691" i="5"/>
  <c r="J690" i="5"/>
  <c r="J689" i="5"/>
  <c r="J688" i="5"/>
  <c r="J687" i="5"/>
  <c r="J686" i="5"/>
  <c r="J685" i="5"/>
  <c r="J684" i="5"/>
  <c r="J683" i="5"/>
  <c r="J682" i="5"/>
  <c r="J681" i="5"/>
  <c r="J680" i="5"/>
  <c r="J679" i="5"/>
  <c r="J678" i="5"/>
  <c r="J677" i="5"/>
  <c r="J676" i="5"/>
  <c r="J675" i="5"/>
  <c r="J674" i="5"/>
  <c r="J673" i="5"/>
  <c r="J672" i="5"/>
  <c r="J671" i="5"/>
  <c r="J670" i="5"/>
  <c r="J669" i="5"/>
  <c r="J668" i="5"/>
  <c r="J667" i="5"/>
  <c r="J666" i="5"/>
  <c r="J665" i="5"/>
  <c r="J664" i="5"/>
  <c r="J663" i="5"/>
  <c r="J662" i="5"/>
  <c r="J661" i="5"/>
  <c r="J660" i="5"/>
  <c r="J659" i="5"/>
  <c r="J658" i="5"/>
  <c r="J657" i="5"/>
  <c r="J656" i="5"/>
  <c r="J655" i="5"/>
  <c r="J654" i="5"/>
  <c r="J653" i="5"/>
  <c r="J652" i="5"/>
  <c r="J651" i="5"/>
  <c r="J650" i="5"/>
  <c r="J649" i="5"/>
  <c r="J648" i="5"/>
  <c r="J647" i="5"/>
  <c r="J646" i="5"/>
  <c r="J645" i="5"/>
  <c r="J644" i="5"/>
  <c r="J643" i="5"/>
  <c r="J642" i="5"/>
  <c r="J641" i="5"/>
  <c r="J640" i="5"/>
  <c r="J639" i="5"/>
  <c r="J638" i="5"/>
  <c r="J637" i="5"/>
  <c r="J636" i="5"/>
  <c r="J635" i="5"/>
  <c r="J634" i="5"/>
  <c r="J633" i="5"/>
  <c r="J632" i="5"/>
  <c r="J631" i="5"/>
  <c r="J630" i="5"/>
  <c r="J629" i="5"/>
  <c r="J628" i="5"/>
  <c r="J627" i="5"/>
  <c r="J626" i="5"/>
  <c r="J625" i="5"/>
  <c r="J624" i="5"/>
  <c r="J623" i="5"/>
  <c r="J622" i="5"/>
  <c r="J621" i="5"/>
  <c r="J620" i="5"/>
  <c r="J619" i="5"/>
  <c r="J618" i="5"/>
  <c r="J617" i="5"/>
  <c r="J616" i="5"/>
  <c r="J615" i="5"/>
  <c r="J614" i="5"/>
  <c r="J613" i="5"/>
  <c r="J612" i="5"/>
  <c r="J611" i="5"/>
  <c r="J610" i="5"/>
  <c r="J609" i="5"/>
  <c r="J608" i="5"/>
  <c r="J607" i="5"/>
  <c r="J606" i="5"/>
  <c r="J605" i="5"/>
  <c r="J604" i="5"/>
  <c r="J603" i="5"/>
  <c r="J602" i="5"/>
  <c r="J601" i="5"/>
  <c r="J600" i="5"/>
  <c r="J599" i="5"/>
  <c r="J598" i="5"/>
  <c r="J597" i="5"/>
  <c r="J596" i="5"/>
  <c r="J595" i="5"/>
  <c r="J594" i="5"/>
  <c r="J593" i="5"/>
  <c r="J592" i="5"/>
  <c r="J591" i="5"/>
  <c r="J590" i="5"/>
  <c r="J589" i="5"/>
  <c r="J588" i="5"/>
  <c r="J587" i="5"/>
  <c r="J586" i="5"/>
  <c r="J585" i="5"/>
  <c r="J584" i="5"/>
  <c r="J583" i="5"/>
  <c r="J582" i="5"/>
  <c r="J581" i="5"/>
  <c r="J580" i="5"/>
  <c r="J579" i="5"/>
  <c r="J578" i="5"/>
  <c r="J577" i="5"/>
  <c r="J576" i="5"/>
  <c r="J575" i="5"/>
  <c r="J574" i="5"/>
  <c r="J573" i="5"/>
  <c r="J572" i="5"/>
  <c r="J571" i="5"/>
  <c r="J570" i="5"/>
  <c r="J569" i="5"/>
  <c r="J568" i="5"/>
  <c r="J567" i="5"/>
  <c r="J566" i="5"/>
  <c r="J565" i="5"/>
  <c r="J564" i="5"/>
  <c r="J563" i="5"/>
  <c r="J562" i="5"/>
  <c r="J561" i="5"/>
  <c r="J560" i="5"/>
  <c r="J559" i="5"/>
  <c r="J558" i="5"/>
  <c r="J557" i="5"/>
  <c r="J556" i="5"/>
  <c r="J555" i="5"/>
  <c r="J554" i="5"/>
  <c r="J553" i="5"/>
  <c r="J552" i="5"/>
  <c r="J551" i="5"/>
  <c r="J550" i="5"/>
  <c r="J549" i="5"/>
  <c r="J548" i="5"/>
  <c r="J547" i="5"/>
  <c r="J546" i="5"/>
  <c r="J545" i="5"/>
  <c r="J544" i="5"/>
  <c r="J543" i="5"/>
  <c r="J542" i="5"/>
  <c r="J541" i="5"/>
  <c r="J540" i="5"/>
  <c r="J539" i="5"/>
  <c r="J538" i="5"/>
  <c r="J537" i="5"/>
  <c r="J536" i="5"/>
  <c r="J535" i="5"/>
  <c r="J534" i="5"/>
  <c r="J533" i="5"/>
  <c r="J532" i="5"/>
  <c r="J531" i="5"/>
  <c r="J530" i="5"/>
  <c r="J529" i="5"/>
  <c r="J528" i="5"/>
  <c r="J527" i="5"/>
  <c r="J526" i="5"/>
  <c r="J525" i="5"/>
  <c r="J524" i="5"/>
  <c r="J523" i="5"/>
  <c r="J522" i="5"/>
  <c r="J521" i="5"/>
  <c r="J520" i="5"/>
  <c r="J519" i="5"/>
  <c r="J518" i="5"/>
  <c r="J517" i="5"/>
  <c r="J516" i="5"/>
  <c r="J515" i="5"/>
  <c r="J514" i="5"/>
  <c r="J513" i="5"/>
  <c r="J512" i="5"/>
  <c r="J511" i="5"/>
  <c r="J510" i="5"/>
  <c r="J509" i="5"/>
  <c r="J508" i="5"/>
  <c r="J507" i="5"/>
  <c r="J506" i="5"/>
  <c r="J505" i="5"/>
  <c r="J504" i="5"/>
  <c r="J503" i="5"/>
  <c r="J502" i="5"/>
  <c r="J501" i="5"/>
  <c r="J500" i="5"/>
  <c r="J499" i="5"/>
  <c r="J498" i="5"/>
  <c r="J497" i="5"/>
  <c r="J496" i="5"/>
  <c r="J495" i="5"/>
  <c r="J494" i="5"/>
  <c r="J493" i="5"/>
  <c r="J492" i="5"/>
  <c r="J491" i="5"/>
  <c r="J490" i="5"/>
  <c r="J489" i="5"/>
  <c r="J488" i="5"/>
  <c r="J487" i="5"/>
  <c r="J486" i="5"/>
  <c r="J485" i="5"/>
  <c r="J484" i="5"/>
  <c r="J483" i="5"/>
  <c r="J482" i="5"/>
  <c r="J481" i="5"/>
  <c r="J480" i="5"/>
  <c r="J479" i="5"/>
  <c r="J478" i="5"/>
  <c r="J477" i="5"/>
  <c r="J476" i="5"/>
  <c r="J475" i="5"/>
  <c r="J474" i="5"/>
  <c r="J473" i="5"/>
  <c r="J472" i="5"/>
  <c r="J471" i="5"/>
  <c r="J470" i="5"/>
  <c r="J469" i="5"/>
  <c r="J468" i="5"/>
  <c r="J467" i="5"/>
  <c r="J466" i="5"/>
  <c r="J465" i="5"/>
  <c r="J464" i="5"/>
  <c r="J463" i="5"/>
  <c r="J462" i="5"/>
  <c r="J461" i="5"/>
  <c r="J460" i="5"/>
  <c r="J459" i="5"/>
  <c r="J458" i="5"/>
  <c r="J457" i="5"/>
  <c r="J456" i="5"/>
  <c r="J455" i="5"/>
  <c r="J454" i="5"/>
  <c r="J453" i="5"/>
  <c r="J452" i="5"/>
  <c r="J451" i="5"/>
  <c r="J450" i="5"/>
  <c r="J449" i="5"/>
  <c r="J448" i="5"/>
  <c r="J447" i="5"/>
  <c r="J446" i="5"/>
  <c r="J445" i="5"/>
  <c r="J444" i="5"/>
  <c r="J443" i="5"/>
  <c r="J442" i="5"/>
  <c r="J441" i="5"/>
  <c r="J440" i="5"/>
  <c r="J439" i="5"/>
  <c r="J438" i="5"/>
  <c r="J437" i="5"/>
  <c r="J436" i="5"/>
  <c r="J435" i="5"/>
  <c r="J434" i="5"/>
  <c r="J433" i="5"/>
  <c r="J432" i="5"/>
  <c r="J431" i="5"/>
  <c r="J430" i="5"/>
  <c r="J429" i="5"/>
  <c r="J428" i="5"/>
  <c r="J427" i="5"/>
  <c r="J426" i="5"/>
  <c r="J425" i="5"/>
  <c r="J424" i="5"/>
  <c r="J423" i="5"/>
  <c r="J422" i="5"/>
  <c r="J421" i="5"/>
  <c r="J420" i="5"/>
  <c r="J419" i="5"/>
  <c r="J418" i="5"/>
  <c r="J417" i="5"/>
  <c r="J416" i="5"/>
  <c r="J415" i="5"/>
  <c r="J414" i="5"/>
  <c r="J413" i="5"/>
  <c r="J412" i="5"/>
  <c r="J411" i="5"/>
  <c r="J410" i="5"/>
  <c r="J409" i="5"/>
  <c r="J408" i="5"/>
  <c r="J407" i="5"/>
  <c r="J406" i="5"/>
  <c r="J405" i="5"/>
  <c r="J404" i="5"/>
  <c r="J403" i="5"/>
  <c r="J402" i="5"/>
  <c r="J401" i="5"/>
  <c r="J400" i="5"/>
  <c r="J399" i="5"/>
  <c r="J398" i="5"/>
  <c r="J397" i="5"/>
  <c r="J396" i="5"/>
  <c r="J395" i="5"/>
  <c r="J394" i="5"/>
  <c r="J393" i="5"/>
  <c r="J392" i="5"/>
  <c r="J391" i="5"/>
  <c r="J390" i="5"/>
  <c r="J389" i="5"/>
  <c r="J388" i="5"/>
  <c r="J387" i="5"/>
  <c r="J386" i="5"/>
  <c r="J385" i="5"/>
  <c r="J384" i="5"/>
  <c r="J383" i="5"/>
  <c r="J382" i="5"/>
  <c r="J381" i="5"/>
  <c r="J380" i="5"/>
  <c r="J379" i="5"/>
  <c r="J378" i="5"/>
  <c r="J377" i="5"/>
  <c r="J376" i="5"/>
  <c r="J375" i="5"/>
  <c r="J374" i="5"/>
  <c r="J373" i="5"/>
  <c r="J372" i="5"/>
  <c r="J371" i="5"/>
  <c r="J370" i="5"/>
  <c r="J369" i="5"/>
  <c r="J368" i="5"/>
  <c r="J367" i="5"/>
  <c r="J366" i="5"/>
  <c r="J365" i="5"/>
  <c r="J364" i="5"/>
  <c r="J363" i="5"/>
  <c r="J362" i="5"/>
  <c r="J361" i="5"/>
  <c r="J360" i="5"/>
  <c r="J359" i="5"/>
  <c r="J358" i="5"/>
  <c r="J357" i="5"/>
  <c r="J356" i="5"/>
  <c r="J355" i="5"/>
  <c r="J354" i="5"/>
  <c r="J353" i="5"/>
  <c r="J352" i="5"/>
  <c r="J351" i="5"/>
  <c r="J350" i="5"/>
  <c r="J349" i="5"/>
  <c r="J348" i="5"/>
  <c r="J347" i="5"/>
  <c r="J346" i="5"/>
  <c r="J345" i="5"/>
  <c r="J344" i="5"/>
  <c r="J343" i="5"/>
  <c r="J342" i="5"/>
  <c r="J341" i="5"/>
  <c r="J340" i="5"/>
  <c r="J339" i="5"/>
  <c r="J338" i="5"/>
  <c r="J337" i="5"/>
  <c r="J336" i="5"/>
  <c r="J335" i="5"/>
  <c r="J334" i="5"/>
  <c r="J333" i="5"/>
  <c r="J332" i="5"/>
  <c r="J331" i="5"/>
  <c r="J330" i="5"/>
  <c r="J329" i="5"/>
  <c r="J328" i="5"/>
  <c r="J327" i="5"/>
  <c r="J326" i="5"/>
  <c r="J325" i="5"/>
  <c r="J324" i="5"/>
  <c r="J323" i="5"/>
  <c r="J322" i="5"/>
  <c r="J321" i="5"/>
  <c r="J320" i="5"/>
  <c r="J319" i="5"/>
  <c r="J318" i="5"/>
  <c r="J317" i="5"/>
  <c r="J316" i="5"/>
  <c r="J315" i="5"/>
  <c r="J314" i="5"/>
  <c r="J313" i="5"/>
  <c r="J312" i="5"/>
  <c r="J311" i="5"/>
  <c r="J310" i="5"/>
  <c r="J309" i="5"/>
  <c r="J308" i="5"/>
  <c r="J307" i="5"/>
  <c r="J306" i="5"/>
  <c r="J305" i="5"/>
  <c r="J304" i="5"/>
  <c r="J303" i="5"/>
  <c r="J302" i="5"/>
  <c r="J301" i="5"/>
  <c r="J300" i="5"/>
  <c r="J299" i="5"/>
  <c r="J298" i="5"/>
  <c r="J297" i="5"/>
  <c r="J296" i="5"/>
  <c r="J295" i="5"/>
  <c r="J294" i="5"/>
  <c r="J293" i="5"/>
  <c r="J292" i="5"/>
  <c r="J291" i="5"/>
  <c r="J290" i="5"/>
  <c r="J289" i="5"/>
  <c r="J288" i="5"/>
  <c r="J287" i="5"/>
  <c r="J286" i="5"/>
  <c r="J285" i="5"/>
  <c r="J284" i="5"/>
  <c r="J283" i="5"/>
  <c r="J282" i="5"/>
  <c r="J281" i="5"/>
  <c r="J280" i="5"/>
  <c r="J279" i="5"/>
  <c r="J278" i="5"/>
  <c r="J277" i="5"/>
  <c r="J276" i="5"/>
  <c r="J275" i="5"/>
  <c r="J274" i="5"/>
  <c r="J273" i="5"/>
  <c r="J272" i="5"/>
  <c r="J271" i="5"/>
  <c r="J270" i="5"/>
  <c r="J269" i="5"/>
  <c r="J268" i="5"/>
  <c r="J267" i="5"/>
  <c r="J266" i="5"/>
  <c r="J265" i="5"/>
  <c r="J264" i="5"/>
  <c r="J263" i="5"/>
  <c r="J262" i="5"/>
  <c r="J261" i="5"/>
  <c r="J260" i="5"/>
  <c r="J259" i="5"/>
  <c r="J258" i="5"/>
  <c r="J257" i="5"/>
  <c r="J256" i="5"/>
  <c r="J255" i="5"/>
  <c r="J254" i="5"/>
  <c r="J253" i="5"/>
  <c r="J252" i="5"/>
  <c r="J251" i="5"/>
  <c r="J250" i="5"/>
  <c r="J249" i="5"/>
  <c r="J248" i="5"/>
  <c r="J247" i="5"/>
  <c r="J246" i="5"/>
  <c r="J245" i="5"/>
  <c r="J244" i="5"/>
  <c r="J243" i="5"/>
  <c r="J242" i="5"/>
  <c r="J241" i="5"/>
  <c r="J240" i="5"/>
  <c r="J239" i="5"/>
  <c r="J238" i="5"/>
  <c r="J237" i="5"/>
  <c r="J236" i="5"/>
  <c r="J235" i="5"/>
  <c r="J234" i="5"/>
  <c r="J233" i="5"/>
  <c r="J232" i="5"/>
  <c r="J231" i="5"/>
  <c r="J230" i="5"/>
  <c r="J229" i="5"/>
  <c r="J228" i="5"/>
  <c r="J227" i="5"/>
  <c r="J226" i="5"/>
  <c r="J225" i="5"/>
  <c r="J224" i="5"/>
  <c r="J223" i="5"/>
  <c r="J222" i="5"/>
  <c r="J221" i="5"/>
  <c r="J220" i="5"/>
  <c r="J219" i="5"/>
  <c r="J218" i="5"/>
  <c r="J217" i="5"/>
  <c r="J216" i="5"/>
  <c r="J215" i="5"/>
  <c r="J214" i="5"/>
  <c r="J213" i="5"/>
  <c r="J212" i="5"/>
  <c r="J211" i="5"/>
  <c r="J210" i="5"/>
  <c r="J209" i="5"/>
  <c r="J208" i="5"/>
  <c r="J207" i="5"/>
  <c r="J206" i="5"/>
  <c r="J205" i="5"/>
  <c r="J204" i="5"/>
  <c r="J203" i="5"/>
  <c r="J202" i="5"/>
  <c r="J201" i="5"/>
  <c r="J200" i="5"/>
  <c r="J199" i="5"/>
  <c r="J198" i="5"/>
  <c r="J197" i="5"/>
  <c r="J196" i="5"/>
  <c r="J195" i="5"/>
  <c r="J194" i="5"/>
  <c r="J193" i="5"/>
  <c r="J192" i="5"/>
  <c r="J191" i="5"/>
  <c r="J190" i="5"/>
  <c r="J189" i="5"/>
  <c r="J188" i="5"/>
  <c r="J187" i="5"/>
  <c r="J186" i="5"/>
  <c r="J185" i="5"/>
  <c r="J184" i="5"/>
  <c r="J183" i="5"/>
  <c r="J182" i="5"/>
  <c r="J181" i="5"/>
  <c r="J180" i="5"/>
  <c r="J179" i="5"/>
  <c r="J178" i="5"/>
  <c r="J177" i="5"/>
  <c r="J176" i="5"/>
  <c r="J175" i="5"/>
  <c r="J174" i="5"/>
  <c r="J173" i="5"/>
  <c r="J172" i="5"/>
  <c r="J171" i="5"/>
  <c r="J170" i="5"/>
  <c r="J169" i="5"/>
  <c r="J168" i="5"/>
  <c r="J167" i="5"/>
  <c r="J166" i="5"/>
  <c r="J165" i="5"/>
  <c r="J164" i="5"/>
  <c r="J163" i="5"/>
  <c r="J162" i="5"/>
  <c r="J161" i="5"/>
  <c r="J160" i="5"/>
  <c r="J159" i="5"/>
  <c r="J158" i="5"/>
  <c r="J157" i="5"/>
  <c r="J156" i="5"/>
  <c r="J155" i="5"/>
  <c r="J154" i="5"/>
  <c r="J153" i="5"/>
  <c r="J152" i="5"/>
  <c r="J151" i="5"/>
  <c r="J150" i="5"/>
  <c r="J149" i="5"/>
  <c r="J148" i="5"/>
  <c r="J147" i="5"/>
  <c r="J146" i="5"/>
  <c r="J145" i="5"/>
  <c r="J144" i="5"/>
  <c r="J143" i="5"/>
  <c r="J142" i="5"/>
  <c r="J141" i="5"/>
  <c r="J140" i="5"/>
  <c r="J139" i="5"/>
  <c r="J138" i="5"/>
  <c r="J137" i="5"/>
  <c r="J136" i="5"/>
  <c r="J135" i="5"/>
  <c r="J134" i="5"/>
  <c r="J133" i="5"/>
  <c r="J132" i="5"/>
  <c r="J131" i="5"/>
  <c r="J130" i="5"/>
  <c r="J129" i="5"/>
  <c r="J128" i="5"/>
  <c r="J127" i="5"/>
  <c r="J126" i="5"/>
  <c r="J125" i="5"/>
  <c r="J124" i="5"/>
  <c r="J123" i="5"/>
  <c r="J122" i="5"/>
  <c r="J121" i="5"/>
  <c r="J120" i="5"/>
  <c r="J119" i="5"/>
  <c r="J118" i="5"/>
  <c r="J117" i="5"/>
  <c r="J116" i="5"/>
  <c r="J115" i="5"/>
  <c r="J114" i="5"/>
  <c r="J113" i="5"/>
  <c r="J112" i="5"/>
  <c r="J111" i="5"/>
  <c r="J110" i="5"/>
  <c r="J109" i="5"/>
  <c r="J108" i="5"/>
  <c r="J107" i="5"/>
  <c r="J106" i="5"/>
  <c r="J105" i="5"/>
  <c r="J104" i="5"/>
  <c r="J103" i="5"/>
  <c r="J102" i="5"/>
  <c r="J101" i="5"/>
  <c r="J100" i="5"/>
  <c r="J99" i="5"/>
  <c r="J98" i="5"/>
  <c r="J97" i="5"/>
  <c r="J96" i="5"/>
  <c r="J95" i="5"/>
  <c r="J94" i="5"/>
  <c r="J93" i="5"/>
  <c r="J92" i="5"/>
  <c r="J91" i="5"/>
  <c r="J90" i="5"/>
  <c r="J89" i="5"/>
  <c r="J88" i="5"/>
  <c r="J87" i="5"/>
  <c r="J86" i="5"/>
  <c r="J85" i="5"/>
  <c r="J84" i="5"/>
  <c r="J83" i="5"/>
  <c r="J82" i="5"/>
  <c r="J81" i="5"/>
  <c r="J80" i="5"/>
  <c r="J79" i="5"/>
  <c r="J78" i="5"/>
  <c r="J77" i="5"/>
  <c r="J76" i="5"/>
  <c r="J75" i="5"/>
  <c r="J74" i="5"/>
  <c r="J73" i="5"/>
  <c r="J72" i="5"/>
  <c r="J71" i="5"/>
  <c r="J70" i="5"/>
  <c r="J69" i="5"/>
  <c r="J68" i="5"/>
  <c r="J67" i="5"/>
  <c r="J66" i="5"/>
  <c r="J65" i="5"/>
  <c r="J64" i="5"/>
  <c r="J63" i="5"/>
  <c r="J62" i="5"/>
  <c r="J61" i="5"/>
  <c r="J60" i="5"/>
  <c r="J59" i="5"/>
  <c r="J58" i="5"/>
  <c r="J57" i="5"/>
  <c r="J56" i="5"/>
  <c r="J55" i="5"/>
  <c r="J54" i="5"/>
  <c r="J53" i="5"/>
  <c r="J52" i="5"/>
  <c r="J51" i="5"/>
  <c r="J50" i="5"/>
  <c r="J49" i="5"/>
  <c r="J48" i="5"/>
  <c r="J47" i="5"/>
  <c r="J46" i="5"/>
  <c r="J45" i="5"/>
  <c r="J44" i="5"/>
  <c r="J43" i="5"/>
  <c r="J42" i="5"/>
  <c r="J41" i="5"/>
  <c r="J40" i="5"/>
  <c r="J39" i="5"/>
  <c r="J38" i="5"/>
  <c r="J37" i="5"/>
  <c r="J36" i="5"/>
  <c r="J35" i="5"/>
  <c r="J34" i="5"/>
  <c r="C34" i="5"/>
  <c r="C35" i="5" s="1"/>
  <c r="C36" i="5" s="1"/>
  <c r="C37" i="5" s="1"/>
  <c r="C38" i="5" s="1"/>
  <c r="C39" i="5" s="1"/>
  <c r="C40" i="5" s="1"/>
  <c r="C41" i="5" s="1"/>
  <c r="C42" i="5" s="1"/>
  <c r="C43" i="5" s="1"/>
  <c r="C44" i="5" s="1"/>
  <c r="C45" i="5" s="1"/>
  <c r="C46" i="5" s="1"/>
  <c r="C47" i="5" s="1"/>
  <c r="C48" i="5" s="1"/>
  <c r="C49" i="5" s="1"/>
  <c r="C50" i="5" s="1"/>
  <c r="C51" i="5" s="1"/>
  <c r="C52" i="5" s="1"/>
  <c r="C53" i="5" s="1"/>
  <c r="C54" i="5" s="1"/>
  <c r="C55" i="5" s="1"/>
  <c r="C56" i="5" s="1"/>
  <c r="C57" i="5" s="1"/>
  <c r="C58" i="5" s="1"/>
  <c r="C59" i="5" s="1"/>
  <c r="C60" i="5" s="1"/>
  <c r="C61" i="5" s="1"/>
  <c r="C62" i="5" s="1"/>
  <c r="C63" i="5" s="1"/>
  <c r="C64" i="5" s="1"/>
  <c r="C65" i="5" s="1"/>
  <c r="C66" i="5" s="1"/>
  <c r="C67" i="5" s="1"/>
  <c r="C68" i="5" s="1"/>
  <c r="C69" i="5" s="1"/>
  <c r="C70" i="5" s="1"/>
  <c r="C71" i="5" s="1"/>
  <c r="C72" i="5" s="1"/>
  <c r="C73" i="5" s="1"/>
  <c r="C74" i="5" s="1"/>
  <c r="C75" i="5" s="1"/>
  <c r="C76" i="5" s="1"/>
  <c r="C77" i="5" s="1"/>
  <c r="C78" i="5" s="1"/>
  <c r="C79" i="5" s="1"/>
  <c r="C80" i="5" s="1"/>
  <c r="C81" i="5" s="1"/>
  <c r="C82" i="5" s="1"/>
  <c r="C83" i="5" s="1"/>
  <c r="C84" i="5" s="1"/>
  <c r="C85" i="5" s="1"/>
  <c r="C86" i="5" s="1"/>
  <c r="C87" i="5" s="1"/>
  <c r="C88" i="5" s="1"/>
  <c r="C89" i="5" s="1"/>
  <c r="C90" i="5" s="1"/>
  <c r="C91" i="5" s="1"/>
  <c r="C92" i="5" s="1"/>
  <c r="C93" i="5" s="1"/>
  <c r="C94" i="5" s="1"/>
  <c r="C95" i="5" s="1"/>
  <c r="C96" i="5" s="1"/>
  <c r="C97" i="5" s="1"/>
  <c r="C98" i="5" s="1"/>
  <c r="C99" i="5" s="1"/>
  <c r="C100" i="5" s="1"/>
  <c r="C101" i="5" s="1"/>
  <c r="C102" i="5" s="1"/>
  <c r="C103" i="5" s="1"/>
  <c r="C104" i="5" s="1"/>
  <c r="C105" i="5" s="1"/>
  <c r="C106" i="5" s="1"/>
  <c r="C107" i="5" s="1"/>
  <c r="C108" i="5" s="1"/>
  <c r="C109" i="5" s="1"/>
  <c r="C110" i="5" s="1"/>
  <c r="C111" i="5" s="1"/>
  <c r="C112" i="5" s="1"/>
  <c r="C113" i="5" s="1"/>
  <c r="C114" i="5" s="1"/>
  <c r="C115" i="5" s="1"/>
  <c r="C116" i="5" s="1"/>
  <c r="C117" i="5" s="1"/>
  <c r="C118" i="5" s="1"/>
  <c r="C119" i="5" s="1"/>
  <c r="C120" i="5" s="1"/>
  <c r="C121" i="5" s="1"/>
  <c r="C122" i="5" s="1"/>
  <c r="C123" i="5" s="1"/>
  <c r="C124" i="5" s="1"/>
  <c r="C125" i="5" s="1"/>
  <c r="C126" i="5" s="1"/>
  <c r="C127" i="5" s="1"/>
  <c r="C128" i="5" s="1"/>
  <c r="C129" i="5" s="1"/>
  <c r="C130" i="5" s="1"/>
  <c r="C131" i="5" s="1"/>
  <c r="C132" i="5" s="1"/>
  <c r="C133" i="5" s="1"/>
  <c r="C134" i="5" s="1"/>
  <c r="C135" i="5" s="1"/>
  <c r="C136" i="5" s="1"/>
  <c r="C137" i="5" s="1"/>
  <c r="C138" i="5" s="1"/>
  <c r="C139" i="5" s="1"/>
  <c r="C140" i="5" s="1"/>
  <c r="C141" i="5" s="1"/>
  <c r="C142" i="5" s="1"/>
  <c r="C143" i="5" s="1"/>
  <c r="C144" i="5" s="1"/>
  <c r="C145" i="5" s="1"/>
  <c r="C146" i="5" s="1"/>
  <c r="C147" i="5" s="1"/>
  <c r="C148" i="5" s="1"/>
  <c r="C149" i="5" s="1"/>
  <c r="C150" i="5" s="1"/>
  <c r="C151" i="5" s="1"/>
  <c r="C152" i="5" s="1"/>
  <c r="C153" i="5" s="1"/>
  <c r="C154" i="5" s="1"/>
  <c r="C155" i="5" s="1"/>
  <c r="C156" i="5" s="1"/>
  <c r="C157" i="5" s="1"/>
  <c r="C158" i="5" s="1"/>
  <c r="C159" i="5" s="1"/>
  <c r="C160" i="5" s="1"/>
  <c r="C161" i="5" s="1"/>
  <c r="C162" i="5" s="1"/>
  <c r="C163" i="5" s="1"/>
  <c r="C164" i="5" s="1"/>
  <c r="C165" i="5" s="1"/>
  <c r="C166" i="5" s="1"/>
  <c r="C167" i="5" s="1"/>
  <c r="C168" i="5" s="1"/>
  <c r="C169" i="5" s="1"/>
  <c r="C170" i="5" s="1"/>
  <c r="C171" i="5" s="1"/>
  <c r="C172" i="5" s="1"/>
  <c r="C173" i="5" s="1"/>
  <c r="C174" i="5" s="1"/>
  <c r="C175" i="5" s="1"/>
  <c r="C176" i="5" s="1"/>
  <c r="C177" i="5" s="1"/>
  <c r="C178" i="5" s="1"/>
  <c r="C179" i="5" s="1"/>
  <c r="C180" i="5" s="1"/>
  <c r="C181" i="5" s="1"/>
  <c r="C182" i="5" s="1"/>
  <c r="C183" i="5" s="1"/>
  <c r="C184" i="5" s="1"/>
  <c r="C185" i="5" s="1"/>
  <c r="C186" i="5" s="1"/>
  <c r="C187" i="5" s="1"/>
  <c r="C188" i="5" s="1"/>
  <c r="C189" i="5" s="1"/>
  <c r="C190" i="5" s="1"/>
  <c r="C191" i="5" s="1"/>
  <c r="C192" i="5" s="1"/>
  <c r="C193" i="5" s="1"/>
  <c r="C194" i="5" s="1"/>
  <c r="C195" i="5" s="1"/>
  <c r="C196" i="5" s="1"/>
  <c r="C197" i="5" s="1"/>
  <c r="C198" i="5" s="1"/>
  <c r="C199" i="5" s="1"/>
  <c r="C200" i="5" s="1"/>
  <c r="C201" i="5" s="1"/>
  <c r="C202" i="5" s="1"/>
  <c r="C203" i="5" s="1"/>
  <c r="C204" i="5" s="1"/>
  <c r="C205" i="5" s="1"/>
  <c r="C206" i="5" s="1"/>
  <c r="C207" i="5" s="1"/>
  <c r="C208" i="5" s="1"/>
  <c r="C209" i="5" s="1"/>
  <c r="C210" i="5" s="1"/>
  <c r="C211" i="5" s="1"/>
  <c r="C212" i="5" s="1"/>
  <c r="C213" i="5" s="1"/>
  <c r="C214" i="5" s="1"/>
  <c r="C215" i="5" s="1"/>
  <c r="C216" i="5" s="1"/>
  <c r="C217" i="5" s="1"/>
  <c r="C218" i="5" s="1"/>
  <c r="C219" i="5" s="1"/>
  <c r="C220" i="5" s="1"/>
  <c r="C221" i="5" s="1"/>
  <c r="C222" i="5" s="1"/>
  <c r="C223" i="5" s="1"/>
  <c r="C224" i="5" s="1"/>
  <c r="C225" i="5" s="1"/>
  <c r="C226" i="5" s="1"/>
  <c r="C227" i="5" s="1"/>
  <c r="C228" i="5" s="1"/>
  <c r="C229" i="5" s="1"/>
  <c r="C230" i="5" s="1"/>
  <c r="C231" i="5" s="1"/>
  <c r="C232" i="5" s="1"/>
  <c r="C233" i="5" s="1"/>
  <c r="C234" i="5" s="1"/>
  <c r="C235" i="5" s="1"/>
  <c r="C236" i="5" s="1"/>
  <c r="C237" i="5" s="1"/>
  <c r="C238" i="5" s="1"/>
  <c r="C239" i="5" s="1"/>
  <c r="C240" i="5" s="1"/>
  <c r="C241" i="5" s="1"/>
  <c r="C242" i="5" s="1"/>
  <c r="C243" i="5" s="1"/>
  <c r="C244" i="5" s="1"/>
  <c r="C245" i="5" s="1"/>
  <c r="C246" i="5" s="1"/>
  <c r="C247" i="5" s="1"/>
  <c r="C248" i="5" s="1"/>
  <c r="C249" i="5" s="1"/>
  <c r="C250" i="5" s="1"/>
  <c r="C251" i="5" s="1"/>
  <c r="C252" i="5" s="1"/>
  <c r="C253" i="5" s="1"/>
  <c r="C254" i="5" s="1"/>
  <c r="C255" i="5" s="1"/>
  <c r="C256" i="5" s="1"/>
  <c r="C257" i="5" s="1"/>
  <c r="C258" i="5" s="1"/>
  <c r="C259" i="5" s="1"/>
  <c r="C260" i="5" s="1"/>
  <c r="C261" i="5" s="1"/>
  <c r="C262" i="5" s="1"/>
  <c r="C263" i="5" s="1"/>
  <c r="C264" i="5" s="1"/>
  <c r="C265" i="5" s="1"/>
  <c r="C266" i="5" s="1"/>
  <c r="C267" i="5" s="1"/>
  <c r="C268" i="5" s="1"/>
  <c r="C269" i="5" s="1"/>
  <c r="C270" i="5" s="1"/>
  <c r="C271" i="5" s="1"/>
  <c r="C272" i="5" s="1"/>
  <c r="C273" i="5" s="1"/>
  <c r="C274" i="5" s="1"/>
  <c r="C275" i="5" s="1"/>
  <c r="C276" i="5" s="1"/>
  <c r="C277" i="5" s="1"/>
  <c r="C278" i="5" s="1"/>
  <c r="C279" i="5" s="1"/>
  <c r="C280" i="5" s="1"/>
  <c r="C281" i="5" s="1"/>
  <c r="C282" i="5" s="1"/>
  <c r="C283" i="5" s="1"/>
  <c r="C284" i="5" s="1"/>
  <c r="C285" i="5" s="1"/>
  <c r="C286" i="5" s="1"/>
  <c r="C287" i="5" s="1"/>
  <c r="C288" i="5" s="1"/>
  <c r="C289" i="5" s="1"/>
  <c r="C290" i="5" s="1"/>
  <c r="C291" i="5" s="1"/>
  <c r="C292" i="5" s="1"/>
  <c r="C293" i="5" s="1"/>
  <c r="C294" i="5" s="1"/>
  <c r="C295" i="5" s="1"/>
  <c r="C296" i="5" s="1"/>
  <c r="C297" i="5" s="1"/>
  <c r="C298" i="5" s="1"/>
  <c r="C299" i="5" s="1"/>
  <c r="C300" i="5" s="1"/>
  <c r="C301" i="5" s="1"/>
  <c r="C302" i="5" s="1"/>
  <c r="C303" i="5" s="1"/>
  <c r="C304" i="5" s="1"/>
  <c r="C305" i="5" s="1"/>
  <c r="C306" i="5" s="1"/>
  <c r="C307" i="5" s="1"/>
  <c r="C308" i="5" s="1"/>
  <c r="C309" i="5" s="1"/>
  <c r="C310" i="5" s="1"/>
  <c r="C311" i="5" s="1"/>
  <c r="C312" i="5" s="1"/>
  <c r="C313" i="5" s="1"/>
  <c r="C314" i="5" s="1"/>
  <c r="C315" i="5" s="1"/>
  <c r="C316" i="5" s="1"/>
  <c r="C317" i="5" s="1"/>
  <c r="C318" i="5" s="1"/>
  <c r="C319" i="5" s="1"/>
  <c r="C320" i="5" s="1"/>
  <c r="C321" i="5" s="1"/>
  <c r="C322" i="5" s="1"/>
  <c r="C323" i="5" s="1"/>
  <c r="C324" i="5" s="1"/>
  <c r="C325" i="5" s="1"/>
  <c r="C326" i="5" s="1"/>
  <c r="C327" i="5" s="1"/>
  <c r="C328" i="5" s="1"/>
  <c r="C329" i="5" s="1"/>
  <c r="C330" i="5" s="1"/>
  <c r="C331" i="5" s="1"/>
  <c r="C332" i="5" s="1"/>
  <c r="C333" i="5" s="1"/>
  <c r="C334" i="5" s="1"/>
  <c r="C335" i="5" s="1"/>
  <c r="C336" i="5" s="1"/>
  <c r="C337" i="5" s="1"/>
  <c r="C338" i="5" s="1"/>
  <c r="C339" i="5" s="1"/>
  <c r="C340" i="5" s="1"/>
  <c r="C341" i="5" s="1"/>
  <c r="C342" i="5" s="1"/>
  <c r="C343" i="5" s="1"/>
  <c r="C344" i="5" s="1"/>
  <c r="C345" i="5" s="1"/>
  <c r="C346" i="5" s="1"/>
  <c r="C347" i="5" s="1"/>
  <c r="C348" i="5" s="1"/>
  <c r="C349" i="5" s="1"/>
  <c r="C350" i="5" s="1"/>
  <c r="C351" i="5" s="1"/>
  <c r="C352" i="5" s="1"/>
  <c r="C353" i="5" s="1"/>
  <c r="C354" i="5" s="1"/>
  <c r="C355" i="5" s="1"/>
  <c r="C356" i="5" s="1"/>
  <c r="C357" i="5" s="1"/>
  <c r="C358" i="5" s="1"/>
  <c r="C359" i="5" s="1"/>
  <c r="C360" i="5" s="1"/>
  <c r="C361" i="5" s="1"/>
  <c r="C362" i="5" s="1"/>
  <c r="C363" i="5" s="1"/>
  <c r="C364" i="5" s="1"/>
  <c r="C365" i="5" s="1"/>
  <c r="C366" i="5" s="1"/>
  <c r="C367" i="5" s="1"/>
  <c r="C368" i="5" s="1"/>
  <c r="C369" i="5" s="1"/>
  <c r="C370" i="5" s="1"/>
  <c r="C371" i="5" s="1"/>
  <c r="C372" i="5" s="1"/>
  <c r="C373" i="5" s="1"/>
  <c r="C374" i="5" s="1"/>
  <c r="C375" i="5" s="1"/>
  <c r="C376" i="5" s="1"/>
  <c r="C377" i="5" s="1"/>
  <c r="C378" i="5" s="1"/>
  <c r="C379" i="5" s="1"/>
  <c r="C380" i="5" s="1"/>
  <c r="C381" i="5" s="1"/>
  <c r="C382" i="5" s="1"/>
  <c r="C383" i="5" s="1"/>
  <c r="C384" i="5" s="1"/>
  <c r="C385" i="5" s="1"/>
  <c r="C386" i="5" s="1"/>
  <c r="C387" i="5" s="1"/>
  <c r="C388" i="5" s="1"/>
  <c r="C389" i="5" s="1"/>
  <c r="C390" i="5" s="1"/>
  <c r="C391" i="5" s="1"/>
  <c r="C392" i="5" s="1"/>
  <c r="C393" i="5" s="1"/>
  <c r="C394" i="5" s="1"/>
  <c r="C395" i="5" s="1"/>
  <c r="C396" i="5" s="1"/>
  <c r="C397" i="5" s="1"/>
  <c r="C398" i="5" s="1"/>
  <c r="C399" i="5" s="1"/>
  <c r="C400" i="5" s="1"/>
  <c r="C401" i="5" s="1"/>
  <c r="C402" i="5" s="1"/>
  <c r="C403" i="5" s="1"/>
  <c r="C404" i="5" s="1"/>
  <c r="C405" i="5" s="1"/>
  <c r="C406" i="5" s="1"/>
  <c r="C407" i="5" s="1"/>
  <c r="C408" i="5" s="1"/>
  <c r="C409" i="5" s="1"/>
  <c r="C410" i="5" s="1"/>
  <c r="C411" i="5" s="1"/>
  <c r="C412" i="5" s="1"/>
  <c r="C413" i="5" s="1"/>
  <c r="C414" i="5" s="1"/>
  <c r="C415" i="5" s="1"/>
  <c r="C416" i="5" s="1"/>
  <c r="C417" i="5" s="1"/>
  <c r="C418" i="5" s="1"/>
  <c r="C419" i="5" s="1"/>
  <c r="C420" i="5" s="1"/>
  <c r="C421" i="5" s="1"/>
  <c r="C422" i="5" s="1"/>
  <c r="C423" i="5" s="1"/>
  <c r="C424" i="5" s="1"/>
  <c r="C425" i="5" s="1"/>
  <c r="C426" i="5" s="1"/>
  <c r="C427" i="5" s="1"/>
  <c r="C428" i="5" s="1"/>
  <c r="C429" i="5" s="1"/>
  <c r="C430" i="5" s="1"/>
  <c r="C431" i="5" s="1"/>
  <c r="C432" i="5" s="1"/>
  <c r="C433" i="5" s="1"/>
  <c r="C434" i="5" s="1"/>
  <c r="C435" i="5" s="1"/>
  <c r="C436" i="5" s="1"/>
  <c r="C437" i="5" s="1"/>
  <c r="C438" i="5" s="1"/>
  <c r="C439" i="5" s="1"/>
  <c r="C440" i="5" s="1"/>
  <c r="C441" i="5" s="1"/>
  <c r="C442" i="5" s="1"/>
  <c r="C443" i="5" s="1"/>
  <c r="C444" i="5" s="1"/>
  <c r="C445" i="5" s="1"/>
  <c r="C446" i="5" s="1"/>
  <c r="C447" i="5" s="1"/>
  <c r="C448" i="5" s="1"/>
  <c r="C449" i="5" s="1"/>
  <c r="C450" i="5" s="1"/>
  <c r="C451" i="5" s="1"/>
  <c r="C452" i="5" s="1"/>
  <c r="C453" i="5" s="1"/>
  <c r="C454" i="5" s="1"/>
  <c r="C455" i="5" s="1"/>
  <c r="C456" i="5" s="1"/>
  <c r="C457" i="5" s="1"/>
  <c r="C458" i="5" s="1"/>
  <c r="C459" i="5" s="1"/>
  <c r="C460" i="5" s="1"/>
  <c r="C461" i="5" s="1"/>
  <c r="C462" i="5" s="1"/>
  <c r="C463" i="5" s="1"/>
  <c r="C464" i="5" s="1"/>
  <c r="C465" i="5" s="1"/>
  <c r="C466" i="5" s="1"/>
  <c r="C467" i="5" s="1"/>
  <c r="C468" i="5" s="1"/>
  <c r="C469" i="5" s="1"/>
  <c r="C470" i="5" s="1"/>
  <c r="C471" i="5" s="1"/>
  <c r="C472" i="5" s="1"/>
  <c r="C473" i="5" s="1"/>
  <c r="C474" i="5" s="1"/>
  <c r="C475" i="5" s="1"/>
  <c r="C476" i="5" s="1"/>
  <c r="C477" i="5" s="1"/>
  <c r="C478" i="5" s="1"/>
  <c r="C479" i="5" s="1"/>
  <c r="C480" i="5" s="1"/>
  <c r="C481" i="5" s="1"/>
  <c r="C482" i="5" s="1"/>
  <c r="C483" i="5" s="1"/>
  <c r="C484" i="5" s="1"/>
  <c r="C485" i="5" s="1"/>
  <c r="C486" i="5" s="1"/>
  <c r="C487" i="5" s="1"/>
  <c r="C488" i="5" s="1"/>
  <c r="C489" i="5" s="1"/>
  <c r="C490" i="5" s="1"/>
  <c r="C491" i="5" s="1"/>
  <c r="C492" i="5" s="1"/>
  <c r="C493" i="5" s="1"/>
  <c r="C494" i="5" s="1"/>
  <c r="C495" i="5" s="1"/>
  <c r="C496" i="5" s="1"/>
  <c r="C497" i="5" s="1"/>
  <c r="C498" i="5" s="1"/>
  <c r="C499" i="5" s="1"/>
  <c r="C500" i="5" s="1"/>
  <c r="C501" i="5" s="1"/>
  <c r="C502" i="5" s="1"/>
  <c r="C503" i="5" s="1"/>
  <c r="C504" i="5" s="1"/>
  <c r="C505" i="5" s="1"/>
  <c r="C506" i="5" s="1"/>
  <c r="C507" i="5" s="1"/>
  <c r="C508" i="5" s="1"/>
  <c r="C509" i="5" s="1"/>
  <c r="C510" i="5" s="1"/>
  <c r="C511" i="5" s="1"/>
  <c r="C512" i="5" s="1"/>
  <c r="C513" i="5" s="1"/>
  <c r="C514" i="5" s="1"/>
  <c r="C515" i="5" s="1"/>
  <c r="C516" i="5" s="1"/>
  <c r="C517" i="5" s="1"/>
  <c r="C518" i="5" s="1"/>
  <c r="C519" i="5" s="1"/>
  <c r="C520" i="5" s="1"/>
  <c r="C521" i="5" s="1"/>
  <c r="C522" i="5" s="1"/>
  <c r="C523" i="5" s="1"/>
  <c r="C524" i="5" s="1"/>
  <c r="C525" i="5" s="1"/>
  <c r="C526" i="5" s="1"/>
  <c r="C527" i="5" s="1"/>
  <c r="C528" i="5" s="1"/>
  <c r="C529" i="5" s="1"/>
  <c r="C530" i="5" s="1"/>
  <c r="C531" i="5" s="1"/>
  <c r="C532" i="5" s="1"/>
  <c r="C533" i="5" s="1"/>
  <c r="C534" i="5" s="1"/>
  <c r="C535" i="5" s="1"/>
  <c r="C536" i="5" s="1"/>
  <c r="C537" i="5" s="1"/>
  <c r="C538" i="5" s="1"/>
  <c r="C539" i="5" s="1"/>
  <c r="C540" i="5" s="1"/>
  <c r="C541" i="5" s="1"/>
  <c r="C542" i="5" s="1"/>
  <c r="C543" i="5" s="1"/>
  <c r="C544" i="5" s="1"/>
  <c r="C545" i="5" s="1"/>
  <c r="C546" i="5" s="1"/>
  <c r="C547" i="5" s="1"/>
  <c r="C548" i="5" s="1"/>
  <c r="C549" i="5" s="1"/>
  <c r="C550" i="5" s="1"/>
  <c r="C551" i="5" s="1"/>
  <c r="C552" i="5" s="1"/>
  <c r="C553" i="5" s="1"/>
  <c r="C554" i="5" s="1"/>
  <c r="C555" i="5" s="1"/>
  <c r="C556" i="5" s="1"/>
  <c r="C557" i="5" s="1"/>
  <c r="C558" i="5" s="1"/>
  <c r="C559" i="5" s="1"/>
  <c r="C560" i="5" s="1"/>
  <c r="C561" i="5" s="1"/>
  <c r="C562" i="5" s="1"/>
  <c r="C563" i="5" s="1"/>
  <c r="C564" i="5" s="1"/>
  <c r="C565" i="5" s="1"/>
  <c r="C566" i="5" s="1"/>
  <c r="C567" i="5" s="1"/>
  <c r="C568" i="5" s="1"/>
  <c r="C569" i="5" s="1"/>
  <c r="C570" i="5" s="1"/>
  <c r="C571" i="5" s="1"/>
  <c r="C572" i="5" s="1"/>
  <c r="C573" i="5" s="1"/>
  <c r="C574" i="5" s="1"/>
  <c r="C575" i="5" s="1"/>
  <c r="C576" i="5" s="1"/>
  <c r="C577" i="5" s="1"/>
  <c r="C578" i="5" s="1"/>
  <c r="C579" i="5" s="1"/>
  <c r="C580" i="5" s="1"/>
  <c r="C581" i="5" s="1"/>
  <c r="C582" i="5" s="1"/>
  <c r="C583" i="5" s="1"/>
  <c r="C584" i="5" s="1"/>
  <c r="C585" i="5" s="1"/>
  <c r="C586" i="5" s="1"/>
  <c r="C587" i="5" s="1"/>
  <c r="C588" i="5" s="1"/>
  <c r="C589" i="5" s="1"/>
  <c r="C590" i="5" s="1"/>
  <c r="C591" i="5" s="1"/>
  <c r="C592" i="5" s="1"/>
  <c r="C593" i="5" s="1"/>
  <c r="C594" i="5" s="1"/>
  <c r="C595" i="5" s="1"/>
  <c r="C596" i="5" s="1"/>
  <c r="C597" i="5" s="1"/>
  <c r="C598" i="5" s="1"/>
  <c r="C599" i="5" s="1"/>
  <c r="C600" i="5" s="1"/>
  <c r="C601" i="5" s="1"/>
  <c r="C602" i="5" s="1"/>
  <c r="C603" i="5" s="1"/>
  <c r="C604" i="5" s="1"/>
  <c r="C605" i="5" s="1"/>
  <c r="C606" i="5" s="1"/>
  <c r="C607" i="5" s="1"/>
  <c r="C608" i="5" s="1"/>
  <c r="C609" i="5" s="1"/>
  <c r="C610" i="5" s="1"/>
  <c r="C611" i="5" s="1"/>
  <c r="C612" i="5" s="1"/>
  <c r="C613" i="5" s="1"/>
  <c r="C614" i="5" s="1"/>
  <c r="C615" i="5" s="1"/>
  <c r="C616" i="5" s="1"/>
  <c r="C617" i="5" s="1"/>
  <c r="C618" i="5" s="1"/>
  <c r="C619" i="5" s="1"/>
  <c r="C620" i="5" s="1"/>
  <c r="C621" i="5" s="1"/>
  <c r="C622" i="5" s="1"/>
  <c r="C623" i="5" s="1"/>
  <c r="C624" i="5" s="1"/>
  <c r="C625" i="5" s="1"/>
  <c r="C626" i="5" s="1"/>
  <c r="C627" i="5" s="1"/>
  <c r="C628" i="5" s="1"/>
  <c r="C629" i="5" s="1"/>
  <c r="C630" i="5" s="1"/>
  <c r="C631" i="5" s="1"/>
  <c r="C632" i="5" s="1"/>
  <c r="C633" i="5" s="1"/>
  <c r="C634" i="5" s="1"/>
  <c r="C635" i="5" s="1"/>
  <c r="C636" i="5" s="1"/>
  <c r="C637" i="5" s="1"/>
  <c r="C638" i="5" s="1"/>
  <c r="C639" i="5" s="1"/>
  <c r="C640" i="5" s="1"/>
  <c r="C641" i="5" s="1"/>
  <c r="C642" i="5" s="1"/>
  <c r="C643" i="5" s="1"/>
  <c r="C644" i="5" s="1"/>
  <c r="C645" i="5" s="1"/>
  <c r="C646" i="5" s="1"/>
  <c r="C647" i="5" s="1"/>
  <c r="C648" i="5" s="1"/>
  <c r="C649" i="5" s="1"/>
  <c r="C650" i="5" s="1"/>
  <c r="C651" i="5" s="1"/>
  <c r="C652" i="5" s="1"/>
  <c r="C653" i="5" s="1"/>
  <c r="C654" i="5" s="1"/>
  <c r="C655" i="5" s="1"/>
  <c r="C656" i="5" s="1"/>
  <c r="C657" i="5" s="1"/>
  <c r="C658" i="5" s="1"/>
  <c r="C659" i="5" s="1"/>
  <c r="C660" i="5" s="1"/>
  <c r="C661" i="5" s="1"/>
  <c r="C662" i="5" s="1"/>
  <c r="C663" i="5" s="1"/>
  <c r="C664" i="5" s="1"/>
  <c r="C665" i="5" s="1"/>
  <c r="C666" i="5" s="1"/>
  <c r="C667" i="5" s="1"/>
  <c r="C668" i="5" s="1"/>
  <c r="C669" i="5" s="1"/>
  <c r="C670" i="5" s="1"/>
  <c r="C671" i="5" s="1"/>
  <c r="C672" i="5" s="1"/>
  <c r="C673" i="5" s="1"/>
  <c r="C674" i="5" s="1"/>
  <c r="C675" i="5" s="1"/>
  <c r="C676" i="5" s="1"/>
  <c r="C677" i="5" s="1"/>
  <c r="C678" i="5" s="1"/>
  <c r="C679" i="5" s="1"/>
  <c r="C680" i="5" s="1"/>
  <c r="C681" i="5" s="1"/>
  <c r="C682" i="5" s="1"/>
  <c r="C683" i="5" s="1"/>
  <c r="C684" i="5" s="1"/>
  <c r="C685" i="5" s="1"/>
  <c r="C686" i="5" s="1"/>
  <c r="C687" i="5" s="1"/>
  <c r="C688" i="5" s="1"/>
  <c r="C689" i="5" s="1"/>
  <c r="C690" i="5" s="1"/>
  <c r="C691" i="5" s="1"/>
  <c r="C692" i="5" s="1"/>
  <c r="C693" i="5" s="1"/>
  <c r="C694" i="5" s="1"/>
  <c r="C695" i="5" s="1"/>
  <c r="C696" i="5" s="1"/>
  <c r="C697" i="5" s="1"/>
  <c r="C698" i="5" s="1"/>
  <c r="C699" i="5" s="1"/>
  <c r="C700" i="5" s="1"/>
  <c r="C701" i="5" s="1"/>
  <c r="C702" i="5" s="1"/>
  <c r="C703" i="5" s="1"/>
  <c r="C704" i="5" s="1"/>
  <c r="C705" i="5" s="1"/>
  <c r="C706" i="5" s="1"/>
  <c r="C707" i="5" s="1"/>
  <c r="C708" i="5" s="1"/>
  <c r="C709" i="5" s="1"/>
  <c r="C710" i="5" s="1"/>
  <c r="C711" i="5" s="1"/>
  <c r="C712" i="5" s="1"/>
  <c r="C713" i="5" s="1"/>
  <c r="C714" i="5" s="1"/>
  <c r="C715" i="5" s="1"/>
  <c r="C716" i="5" s="1"/>
  <c r="C717" i="5" s="1"/>
  <c r="C718" i="5" s="1"/>
  <c r="C719" i="5" s="1"/>
  <c r="C720" i="5" s="1"/>
  <c r="C721" i="5" s="1"/>
  <c r="C722" i="5" s="1"/>
  <c r="C723" i="5" s="1"/>
  <c r="C724" i="5" s="1"/>
  <c r="C725" i="5" s="1"/>
  <c r="C726" i="5" s="1"/>
  <c r="C727" i="5" s="1"/>
  <c r="C728" i="5" s="1"/>
  <c r="C729" i="5" s="1"/>
  <c r="C730" i="5" s="1"/>
  <c r="C731" i="5" s="1"/>
  <c r="C732" i="5" s="1"/>
  <c r="C733" i="5" s="1"/>
  <c r="C734" i="5" s="1"/>
  <c r="C735" i="5" s="1"/>
  <c r="C736" i="5" s="1"/>
  <c r="C737" i="5" s="1"/>
  <c r="C738" i="5" s="1"/>
  <c r="C739" i="5" s="1"/>
  <c r="C740" i="5" s="1"/>
  <c r="C741" i="5" s="1"/>
  <c r="C742" i="5" s="1"/>
  <c r="C743" i="5" s="1"/>
  <c r="C744" i="5" s="1"/>
  <c r="C745" i="5" s="1"/>
  <c r="C746" i="5" s="1"/>
  <c r="C747" i="5" s="1"/>
  <c r="C748" i="5" s="1"/>
  <c r="C749" i="5" s="1"/>
  <c r="C750" i="5" s="1"/>
  <c r="C751" i="5" s="1"/>
  <c r="C752" i="5" s="1"/>
  <c r="C753" i="5" s="1"/>
  <c r="C754" i="5" s="1"/>
  <c r="C755" i="5" s="1"/>
  <c r="C756" i="5" s="1"/>
  <c r="C757" i="5" s="1"/>
  <c r="C758" i="5" s="1"/>
  <c r="C759" i="5" s="1"/>
  <c r="C760" i="5" s="1"/>
  <c r="C761" i="5" s="1"/>
  <c r="C762" i="5" s="1"/>
  <c r="C763" i="5" s="1"/>
  <c r="C764" i="5" s="1"/>
  <c r="C765" i="5" s="1"/>
  <c r="C766" i="5" s="1"/>
  <c r="C767" i="5" s="1"/>
  <c r="C768" i="5" s="1"/>
  <c r="C769" i="5" s="1"/>
  <c r="C770" i="5" s="1"/>
  <c r="C771" i="5" s="1"/>
  <c r="C772" i="5" s="1"/>
  <c r="C773" i="5" s="1"/>
  <c r="C774" i="5" s="1"/>
  <c r="C775" i="5" s="1"/>
  <c r="C776" i="5" s="1"/>
  <c r="C777" i="5" s="1"/>
  <c r="C778" i="5" s="1"/>
  <c r="C779" i="5" s="1"/>
  <c r="C780" i="5" s="1"/>
  <c r="C781" i="5" s="1"/>
  <c r="C782" i="5" s="1"/>
  <c r="C783" i="5" s="1"/>
  <c r="C784" i="5" s="1"/>
  <c r="C785" i="5" s="1"/>
  <c r="C786" i="5" s="1"/>
  <c r="C787" i="5" s="1"/>
  <c r="C788" i="5" s="1"/>
  <c r="C789" i="5" s="1"/>
  <c r="C790" i="5" s="1"/>
  <c r="C791" i="5" s="1"/>
  <c r="C792" i="5" s="1"/>
  <c r="C793" i="5" s="1"/>
  <c r="C794" i="5" s="1"/>
  <c r="C795" i="5" s="1"/>
  <c r="C796" i="5" s="1"/>
  <c r="C797" i="5" s="1"/>
  <c r="C798" i="5" s="1"/>
  <c r="C799" i="5" s="1"/>
  <c r="C800" i="5" s="1"/>
  <c r="C801" i="5" s="1"/>
  <c r="C802" i="5" s="1"/>
  <c r="C803" i="5" s="1"/>
  <c r="C804" i="5" s="1"/>
  <c r="C805" i="5" s="1"/>
  <c r="C806" i="5" s="1"/>
  <c r="C807" i="5" s="1"/>
  <c r="C808" i="5" s="1"/>
  <c r="C809" i="5" s="1"/>
  <c r="C810" i="5" s="1"/>
  <c r="C811" i="5" s="1"/>
  <c r="C812" i="5" s="1"/>
  <c r="C813" i="5" s="1"/>
  <c r="C814" i="5" s="1"/>
  <c r="C815" i="5" s="1"/>
  <c r="C816" i="5" s="1"/>
  <c r="C817" i="5" s="1"/>
  <c r="C818" i="5" s="1"/>
  <c r="C819" i="5" s="1"/>
  <c r="C820" i="5" s="1"/>
  <c r="C821" i="5" s="1"/>
  <c r="C822" i="5" s="1"/>
  <c r="C823" i="5" s="1"/>
  <c r="C824" i="5" s="1"/>
  <c r="C825" i="5" s="1"/>
  <c r="C826" i="5" s="1"/>
  <c r="C827" i="5" s="1"/>
  <c r="C828" i="5" s="1"/>
  <c r="C829" i="5" s="1"/>
  <c r="C830" i="5" s="1"/>
  <c r="C831" i="5" s="1"/>
  <c r="C832" i="5" s="1"/>
  <c r="C833" i="5" s="1"/>
  <c r="C834" i="5" s="1"/>
  <c r="C835" i="5" s="1"/>
  <c r="C836" i="5" s="1"/>
  <c r="C837" i="5" s="1"/>
  <c r="C838" i="5" s="1"/>
  <c r="C839" i="5" s="1"/>
  <c r="C840" i="5" s="1"/>
  <c r="C841" i="5" s="1"/>
  <c r="C842" i="5" s="1"/>
  <c r="C843" i="5" s="1"/>
  <c r="C844" i="5" s="1"/>
  <c r="C845" i="5" s="1"/>
  <c r="C846" i="5" s="1"/>
  <c r="C847" i="5" s="1"/>
  <c r="C848" i="5" s="1"/>
  <c r="C849" i="5" s="1"/>
  <c r="C850" i="5" s="1"/>
  <c r="C851" i="5" s="1"/>
  <c r="C852" i="5" s="1"/>
  <c r="C853" i="5" s="1"/>
  <c r="C854" i="5" s="1"/>
  <c r="C855" i="5" s="1"/>
  <c r="C856" i="5" s="1"/>
  <c r="C857" i="5" s="1"/>
  <c r="C858" i="5" s="1"/>
  <c r="C859" i="5" s="1"/>
  <c r="C860" i="5" s="1"/>
  <c r="C861" i="5" s="1"/>
  <c r="C862" i="5" s="1"/>
  <c r="C863" i="5" s="1"/>
  <c r="C864" i="5" s="1"/>
  <c r="C865" i="5" s="1"/>
  <c r="C866" i="5" s="1"/>
  <c r="C867" i="5" s="1"/>
  <c r="C868" i="5" s="1"/>
  <c r="C869" i="5" s="1"/>
  <c r="C870" i="5" s="1"/>
  <c r="C871" i="5" s="1"/>
  <c r="C872" i="5" s="1"/>
  <c r="C873" i="5" s="1"/>
  <c r="C874" i="5" s="1"/>
  <c r="C875" i="5" s="1"/>
  <c r="C876" i="5" s="1"/>
  <c r="C877" i="5" s="1"/>
  <c r="C878" i="5" s="1"/>
  <c r="C879" i="5" s="1"/>
  <c r="C880" i="5" s="1"/>
  <c r="C881" i="5" s="1"/>
  <c r="C882" i="5" s="1"/>
  <c r="C883" i="5" s="1"/>
  <c r="C884" i="5" s="1"/>
  <c r="C885" i="5" s="1"/>
  <c r="C886" i="5" s="1"/>
  <c r="C887" i="5" s="1"/>
  <c r="C888" i="5" s="1"/>
  <c r="C889" i="5" s="1"/>
  <c r="C890" i="5" s="1"/>
  <c r="C891" i="5" s="1"/>
  <c r="C892" i="5" s="1"/>
  <c r="C893" i="5" s="1"/>
  <c r="C894" i="5" s="1"/>
  <c r="C895" i="5" s="1"/>
  <c r="C896" i="5" s="1"/>
  <c r="C897" i="5" s="1"/>
  <c r="C898" i="5" s="1"/>
  <c r="C899" i="5" s="1"/>
  <c r="C900" i="5" s="1"/>
  <c r="C901" i="5" s="1"/>
  <c r="C902" i="5" s="1"/>
  <c r="C903" i="5" s="1"/>
  <c r="C904" i="5" s="1"/>
  <c r="C905" i="5" s="1"/>
  <c r="C906" i="5" s="1"/>
  <c r="C907" i="5" s="1"/>
  <c r="C908" i="5" s="1"/>
  <c r="C909" i="5" s="1"/>
  <c r="C910" i="5" s="1"/>
  <c r="C911" i="5" s="1"/>
  <c r="C912" i="5" s="1"/>
  <c r="C913" i="5" s="1"/>
  <c r="C914" i="5" s="1"/>
  <c r="C915" i="5" s="1"/>
  <c r="C916" i="5" s="1"/>
  <c r="C917" i="5" s="1"/>
  <c r="C918" i="5" s="1"/>
  <c r="C919" i="5" s="1"/>
  <c r="C920" i="5" s="1"/>
  <c r="C921" i="5" s="1"/>
  <c r="C922" i="5" s="1"/>
  <c r="C923" i="5" s="1"/>
  <c r="C924" i="5" s="1"/>
  <c r="C925" i="5" s="1"/>
  <c r="C926" i="5" s="1"/>
  <c r="C927" i="5" s="1"/>
  <c r="C928" i="5" s="1"/>
  <c r="C929" i="5" s="1"/>
  <c r="C930" i="5" s="1"/>
  <c r="C931" i="5" s="1"/>
  <c r="C932" i="5" s="1"/>
  <c r="C933" i="5" s="1"/>
  <c r="C934" i="5" s="1"/>
  <c r="C935" i="5" s="1"/>
  <c r="C936" i="5" s="1"/>
  <c r="C937" i="5" s="1"/>
  <c r="C938" i="5" s="1"/>
  <c r="C939" i="5" s="1"/>
  <c r="C940" i="5" s="1"/>
  <c r="C941" i="5" s="1"/>
  <c r="C942" i="5" s="1"/>
  <c r="C943" i="5" s="1"/>
  <c r="C944" i="5" s="1"/>
  <c r="C945" i="5" s="1"/>
  <c r="C946" i="5" s="1"/>
  <c r="C947" i="5" s="1"/>
  <c r="C948" i="5" s="1"/>
  <c r="C949" i="5" s="1"/>
  <c r="C950" i="5" s="1"/>
  <c r="C951" i="5" s="1"/>
  <c r="C952" i="5" s="1"/>
  <c r="C953" i="5" s="1"/>
  <c r="C954" i="5" s="1"/>
  <c r="C955" i="5" s="1"/>
  <c r="C956" i="5" s="1"/>
  <c r="C957" i="5" s="1"/>
  <c r="C958" i="5" s="1"/>
  <c r="C959" i="5" s="1"/>
  <c r="C960" i="5" s="1"/>
  <c r="C961" i="5" s="1"/>
  <c r="C962" i="5" s="1"/>
  <c r="C963" i="5" s="1"/>
  <c r="C964" i="5" s="1"/>
  <c r="C965" i="5" s="1"/>
  <c r="C966" i="5" s="1"/>
  <c r="C967" i="5" s="1"/>
  <c r="C968" i="5" s="1"/>
  <c r="C969" i="5" s="1"/>
  <c r="C970" i="5" s="1"/>
  <c r="C971" i="5" s="1"/>
  <c r="C972" i="5" s="1"/>
  <c r="C973" i="5" s="1"/>
  <c r="C974" i="5" s="1"/>
  <c r="C975" i="5" s="1"/>
  <c r="C976" i="5" s="1"/>
  <c r="C977" i="5" s="1"/>
  <c r="C978" i="5" s="1"/>
  <c r="C979" i="5" s="1"/>
  <c r="C980" i="5" s="1"/>
  <c r="C981" i="5" s="1"/>
  <c r="C982" i="5" s="1"/>
  <c r="C983" i="5" s="1"/>
  <c r="C984" i="5" s="1"/>
  <c r="C985" i="5" s="1"/>
  <c r="C986" i="5" s="1"/>
  <c r="C987" i="5" s="1"/>
  <c r="C988" i="5" s="1"/>
  <c r="C989" i="5" s="1"/>
  <c r="C990" i="5" s="1"/>
  <c r="C991" i="5" s="1"/>
  <c r="C992" i="5" s="1"/>
  <c r="C993" i="5" s="1"/>
  <c r="C994" i="5" s="1"/>
  <c r="C995" i="5" s="1"/>
  <c r="C996" i="5" s="1"/>
  <c r="C997" i="5" s="1"/>
  <c r="C998" i="5" s="1"/>
  <c r="C999" i="5" s="1"/>
  <c r="C1000" i="5" s="1"/>
  <c r="C1001" i="5" s="1"/>
  <c r="C1002" i="5" s="1"/>
  <c r="C1003" i="5" s="1"/>
  <c r="C1004" i="5" s="1"/>
  <c r="C1005" i="5" s="1"/>
  <c r="C1006" i="5" s="1"/>
  <c r="C1007" i="5" s="1"/>
  <c r="C1008" i="5" s="1"/>
  <c r="C1009" i="5" s="1"/>
  <c r="C1010" i="5" s="1"/>
  <c r="C1011" i="5" s="1"/>
  <c r="C1012" i="5" s="1"/>
  <c r="C1013" i="5" s="1"/>
  <c r="C1014" i="5" s="1"/>
  <c r="C1015" i="5" s="1"/>
  <c r="C1016" i="5" s="1"/>
  <c r="C1017" i="5" s="1"/>
  <c r="C1018" i="5" s="1"/>
  <c r="C1019" i="5" s="1"/>
  <c r="C1020" i="5" s="1"/>
  <c r="C1021" i="5" s="1"/>
  <c r="C1022" i="5" s="1"/>
  <c r="C1023" i="5" s="1"/>
  <c r="C1024" i="5" s="1"/>
  <c r="C1025" i="5" s="1"/>
  <c r="C1026" i="5" s="1"/>
  <c r="C1027" i="5" s="1"/>
  <c r="C1028" i="5" s="1"/>
  <c r="C1029" i="5" s="1"/>
  <c r="C1030" i="5" s="1"/>
  <c r="C1031" i="5" s="1"/>
  <c r="C1032" i="5" s="1"/>
  <c r="C1033" i="5" s="1"/>
  <c r="C1034" i="5" s="1"/>
  <c r="C1035" i="5" s="1"/>
  <c r="C1036" i="5" s="1"/>
  <c r="C1037" i="5" s="1"/>
  <c r="C1038" i="5" s="1"/>
  <c r="C1039" i="5" s="1"/>
  <c r="C1040" i="5" s="1"/>
  <c r="C1041" i="5" s="1"/>
  <c r="C1042" i="5" s="1"/>
  <c r="C1043" i="5" s="1"/>
  <c r="C1044" i="5" s="1"/>
  <c r="C1045" i="5" s="1"/>
  <c r="C1046" i="5" s="1"/>
  <c r="C1047" i="5" s="1"/>
  <c r="C1048" i="5" s="1"/>
  <c r="C1049" i="5" s="1"/>
  <c r="C1050" i="5" s="1"/>
  <c r="C1051" i="5" s="1"/>
  <c r="C1052" i="5" s="1"/>
  <c r="C1053" i="5" s="1"/>
  <c r="C1054" i="5" s="1"/>
  <c r="C1055" i="5" s="1"/>
  <c r="C1056" i="5" s="1"/>
  <c r="C1057" i="5" s="1"/>
  <c r="C1058" i="5" s="1"/>
  <c r="C1059" i="5" s="1"/>
  <c r="C1060" i="5" s="1"/>
  <c r="C1061" i="5" s="1"/>
  <c r="C1062" i="5" s="1"/>
  <c r="C1063" i="5" s="1"/>
  <c r="C1064" i="5" s="1"/>
  <c r="C1065" i="5" s="1"/>
  <c r="C1066" i="5" s="1"/>
  <c r="C1067" i="5" s="1"/>
  <c r="C1068" i="5" s="1"/>
  <c r="C1069" i="5" s="1"/>
  <c r="C1070" i="5" s="1"/>
  <c r="C1071" i="5" s="1"/>
  <c r="C1072" i="5" s="1"/>
  <c r="C1073" i="5" s="1"/>
  <c r="C1074" i="5" s="1"/>
  <c r="C1075" i="5" s="1"/>
  <c r="C1076" i="5" s="1"/>
  <c r="C1077" i="5" s="1"/>
  <c r="C1078" i="5" s="1"/>
  <c r="C1079" i="5" s="1"/>
  <c r="C1080" i="5" s="1"/>
  <c r="C1081" i="5" s="1"/>
  <c r="C1082" i="5" s="1"/>
  <c r="C1083" i="5" s="1"/>
  <c r="C1084" i="5" s="1"/>
  <c r="C1085" i="5" s="1"/>
  <c r="C1086" i="5" s="1"/>
  <c r="C1087" i="5" s="1"/>
  <c r="C1088" i="5" s="1"/>
  <c r="C1089" i="5" s="1"/>
  <c r="C1090" i="5" s="1"/>
  <c r="C1091" i="5" s="1"/>
  <c r="C1092" i="5" s="1"/>
  <c r="C1093" i="5" s="1"/>
  <c r="C1094" i="5" s="1"/>
  <c r="C1095" i="5" s="1"/>
  <c r="C1096" i="5" s="1"/>
  <c r="C1097" i="5" s="1"/>
  <c r="C1098" i="5" s="1"/>
  <c r="C1099" i="5" s="1"/>
  <c r="C1100" i="5" s="1"/>
  <c r="C1101" i="5" s="1"/>
  <c r="C1102" i="5" s="1"/>
  <c r="C1103" i="5" s="1"/>
  <c r="C1104" i="5" s="1"/>
  <c r="C1105" i="5" s="1"/>
  <c r="C1106" i="5" s="1"/>
  <c r="C1107" i="5" s="1"/>
  <c r="C1108" i="5" s="1"/>
  <c r="C1109" i="5" s="1"/>
  <c r="C1110" i="5" s="1"/>
  <c r="C1111" i="5" s="1"/>
  <c r="C1112" i="5" s="1"/>
  <c r="C1113" i="5" s="1"/>
  <c r="C1114" i="5" s="1"/>
  <c r="C1115" i="5" s="1"/>
  <c r="C1116" i="5" s="1"/>
  <c r="C1117" i="5" s="1"/>
  <c r="C1118" i="5" s="1"/>
  <c r="C1119" i="5" s="1"/>
  <c r="C1120" i="5" s="1"/>
  <c r="C1121" i="5" s="1"/>
  <c r="C1122" i="5" s="1"/>
  <c r="C1123" i="5" s="1"/>
  <c r="C1124" i="5" s="1"/>
  <c r="C1125" i="5" s="1"/>
  <c r="C1126" i="5" s="1"/>
  <c r="C1127" i="5" s="1"/>
  <c r="C1128" i="5" s="1"/>
  <c r="C1129" i="5" s="1"/>
  <c r="C1130" i="5" s="1"/>
  <c r="C1131" i="5" s="1"/>
  <c r="C1132" i="5" s="1"/>
  <c r="C1133" i="5" s="1"/>
  <c r="C1134" i="5" s="1"/>
  <c r="C1135" i="5" s="1"/>
  <c r="C1136" i="5" s="1"/>
  <c r="C1137" i="5" s="1"/>
  <c r="C1138" i="5" s="1"/>
  <c r="C1139" i="5" s="1"/>
  <c r="C1140" i="5" s="1"/>
  <c r="C1141" i="5" s="1"/>
  <c r="C1142" i="5" s="1"/>
  <c r="C1143" i="5" s="1"/>
  <c r="C1144" i="5" s="1"/>
  <c r="C1145" i="5" s="1"/>
  <c r="C1146" i="5" s="1"/>
  <c r="C1147" i="5" s="1"/>
  <c r="C1148" i="5" s="1"/>
  <c r="C1149" i="5" s="1"/>
  <c r="C1150" i="5" s="1"/>
  <c r="C1151" i="5" s="1"/>
  <c r="C1152" i="5" s="1"/>
  <c r="C1153" i="5" s="1"/>
  <c r="C1154" i="5" s="1"/>
  <c r="C1155" i="5" s="1"/>
  <c r="C1156" i="5" s="1"/>
  <c r="C1157" i="5" s="1"/>
  <c r="C1158" i="5" s="1"/>
  <c r="C1159" i="5" s="1"/>
  <c r="C1160" i="5" s="1"/>
  <c r="C1161" i="5" s="1"/>
  <c r="C1162" i="5" s="1"/>
  <c r="C1163" i="5" s="1"/>
  <c r="C1164" i="5" s="1"/>
  <c r="C1165" i="5" s="1"/>
  <c r="C1166" i="5" s="1"/>
  <c r="C1167" i="5" s="1"/>
  <c r="C1168" i="5" s="1"/>
  <c r="C1169" i="5" s="1"/>
  <c r="C1170" i="5" s="1"/>
  <c r="C1171" i="5" s="1"/>
  <c r="C1172" i="5" s="1"/>
  <c r="C1173" i="5" s="1"/>
  <c r="C1174" i="5" s="1"/>
  <c r="C1175" i="5" s="1"/>
  <c r="C1176" i="5" s="1"/>
  <c r="C1177" i="5" s="1"/>
  <c r="C1178" i="5" s="1"/>
  <c r="C1179" i="5" s="1"/>
  <c r="C1180" i="5" s="1"/>
  <c r="C1181" i="5" s="1"/>
  <c r="C1182" i="5" s="1"/>
  <c r="C1183" i="5" s="1"/>
  <c r="C1184" i="5" s="1"/>
  <c r="C1185" i="5" s="1"/>
  <c r="C1186" i="5" s="1"/>
  <c r="C1187" i="5" s="1"/>
  <c r="C1188" i="5" s="1"/>
  <c r="C1189" i="5" s="1"/>
  <c r="C1190" i="5" s="1"/>
  <c r="C1191" i="5" s="1"/>
  <c r="C1192" i="5" s="1"/>
  <c r="C1193" i="5" s="1"/>
  <c r="C1194" i="5" s="1"/>
  <c r="C1195" i="5" s="1"/>
  <c r="C1196" i="5" s="1"/>
  <c r="C1197" i="5" s="1"/>
  <c r="C1198" i="5" s="1"/>
  <c r="C1199" i="5" s="1"/>
  <c r="C1200" i="5" s="1"/>
  <c r="C1201" i="5" s="1"/>
  <c r="C1202" i="5" s="1"/>
  <c r="C1203" i="5" s="1"/>
  <c r="C1204" i="5" s="1"/>
  <c r="C1205" i="5" s="1"/>
  <c r="C1206" i="5" s="1"/>
  <c r="C1207" i="5" s="1"/>
  <c r="C1208" i="5" s="1"/>
  <c r="C1209" i="5" s="1"/>
  <c r="C1210" i="5" s="1"/>
  <c r="C1211" i="5" s="1"/>
  <c r="C1212" i="5" s="1"/>
  <c r="C1213" i="5" s="1"/>
  <c r="C1214" i="5" s="1"/>
  <c r="C1215" i="5" s="1"/>
  <c r="C1216" i="5" s="1"/>
  <c r="C1217" i="5" s="1"/>
  <c r="C1218" i="5" s="1"/>
  <c r="C1219" i="5" s="1"/>
  <c r="C1220" i="5" s="1"/>
  <c r="C1221" i="5" s="1"/>
  <c r="C1222" i="5" s="1"/>
  <c r="C1223" i="5" s="1"/>
  <c r="C1224" i="5" s="1"/>
  <c r="C1225" i="5" s="1"/>
  <c r="C1226" i="5" s="1"/>
  <c r="C1227" i="5" s="1"/>
  <c r="C1228" i="5" s="1"/>
  <c r="C1229" i="5" s="1"/>
  <c r="C1230" i="5" s="1"/>
  <c r="C1231" i="5" s="1"/>
  <c r="C1232" i="5" s="1"/>
  <c r="C1233" i="5" s="1"/>
  <c r="C1234" i="5" s="1"/>
  <c r="C1235" i="5" s="1"/>
  <c r="C1236" i="5" s="1"/>
  <c r="C1237" i="5" s="1"/>
  <c r="C1238" i="5" s="1"/>
  <c r="C1239" i="5" s="1"/>
  <c r="C1240" i="5" s="1"/>
  <c r="C1241" i="5" s="1"/>
  <c r="C1242" i="5" s="1"/>
  <c r="C1243" i="5" s="1"/>
  <c r="C1244" i="5" s="1"/>
  <c r="C1245" i="5" s="1"/>
  <c r="C1246" i="5" s="1"/>
  <c r="C1247" i="5" s="1"/>
  <c r="C1248" i="5" s="1"/>
  <c r="C1249" i="5" s="1"/>
  <c r="C1250" i="5" s="1"/>
  <c r="C1251" i="5" s="1"/>
  <c r="C1252" i="5" s="1"/>
  <c r="C1253" i="5" s="1"/>
  <c r="C1254" i="5" s="1"/>
  <c r="C1255" i="5" s="1"/>
  <c r="C1256" i="5" s="1"/>
  <c r="C1257" i="5" s="1"/>
  <c r="C1258" i="5" s="1"/>
  <c r="C1259" i="5" s="1"/>
  <c r="C1260" i="5" s="1"/>
  <c r="C1261" i="5" s="1"/>
  <c r="C1262" i="5" s="1"/>
  <c r="C1263" i="5" s="1"/>
  <c r="C1264" i="5" s="1"/>
  <c r="C1265" i="5" s="1"/>
  <c r="C1266" i="5" s="1"/>
  <c r="C1267" i="5" s="1"/>
  <c r="C1268" i="5" s="1"/>
  <c r="C1269" i="5" s="1"/>
  <c r="C1270" i="5" s="1"/>
  <c r="C1271" i="5" s="1"/>
  <c r="C1272" i="5" s="1"/>
  <c r="C1273" i="5" s="1"/>
  <c r="C1274" i="5" s="1"/>
  <c r="C1275" i="5" s="1"/>
  <c r="C1276" i="5" s="1"/>
  <c r="C1277" i="5" s="1"/>
  <c r="C1278" i="5" s="1"/>
  <c r="C1279" i="5" s="1"/>
  <c r="C1280" i="5" s="1"/>
  <c r="C1281" i="5" s="1"/>
  <c r="C1282" i="5" s="1"/>
  <c r="C1283" i="5" s="1"/>
  <c r="C1284" i="5" s="1"/>
  <c r="C1285" i="5" s="1"/>
  <c r="C1286" i="5" s="1"/>
  <c r="C1287" i="5" s="1"/>
  <c r="C1288" i="5" s="1"/>
  <c r="C1289" i="5" s="1"/>
  <c r="C1290" i="5" s="1"/>
  <c r="C1291" i="5" s="1"/>
  <c r="C1292" i="5" s="1"/>
  <c r="C1293" i="5" s="1"/>
  <c r="C1294" i="5" s="1"/>
  <c r="C1295" i="5" s="1"/>
  <c r="C1296" i="5" s="1"/>
  <c r="C1297" i="5" s="1"/>
  <c r="C1298" i="5" s="1"/>
  <c r="C1299" i="5" s="1"/>
  <c r="C1300" i="5" s="1"/>
  <c r="C1301" i="5" s="1"/>
  <c r="C1302" i="5" s="1"/>
  <c r="C1303" i="5" s="1"/>
  <c r="C1304" i="5" s="1"/>
  <c r="C1305" i="5" s="1"/>
  <c r="C1306" i="5" s="1"/>
  <c r="C1307" i="5" s="1"/>
  <c r="C1308" i="5" s="1"/>
  <c r="C1309" i="5" s="1"/>
  <c r="C1310" i="5" s="1"/>
  <c r="C1311" i="5" s="1"/>
  <c r="C1312" i="5" s="1"/>
  <c r="C1313" i="5" s="1"/>
  <c r="C1314" i="5" s="1"/>
  <c r="C1315" i="5" s="1"/>
  <c r="C1316" i="5" s="1"/>
  <c r="C1317" i="5" s="1"/>
  <c r="C1318" i="5" s="1"/>
  <c r="C1319" i="5" s="1"/>
  <c r="C1320" i="5" s="1"/>
  <c r="C1321" i="5" s="1"/>
  <c r="C1322" i="5" s="1"/>
  <c r="C1323" i="5" s="1"/>
  <c r="C1324" i="5" s="1"/>
  <c r="C1325" i="5" s="1"/>
  <c r="C1326" i="5" s="1"/>
  <c r="C1327" i="5" s="1"/>
  <c r="C1328" i="5" s="1"/>
  <c r="C1329" i="5" s="1"/>
  <c r="C1330" i="5" s="1"/>
  <c r="C1331" i="5" s="1"/>
  <c r="C1332" i="5" s="1"/>
  <c r="C1333" i="5" s="1"/>
  <c r="C1334" i="5" s="1"/>
  <c r="C1335" i="5" s="1"/>
  <c r="C1336" i="5" s="1"/>
  <c r="C1337" i="5" s="1"/>
  <c r="C1338" i="5" s="1"/>
  <c r="C1339" i="5" s="1"/>
  <c r="C1340" i="5" s="1"/>
  <c r="C1341" i="5" s="1"/>
  <c r="C1342" i="5" s="1"/>
  <c r="C1343" i="5" s="1"/>
  <c r="C1344" i="5" s="1"/>
  <c r="C1345" i="5" s="1"/>
  <c r="C1346" i="5" s="1"/>
  <c r="C1347" i="5" s="1"/>
  <c r="C1348" i="5" s="1"/>
  <c r="C1349" i="5" s="1"/>
  <c r="C1350" i="5" s="1"/>
  <c r="C1351" i="5" s="1"/>
  <c r="C1352" i="5" s="1"/>
  <c r="C1353" i="5" s="1"/>
  <c r="C1354" i="5" s="1"/>
  <c r="C1355" i="5" s="1"/>
  <c r="C1356" i="5" s="1"/>
  <c r="C1357" i="5" s="1"/>
  <c r="C1358" i="5" s="1"/>
  <c r="C1359" i="5" s="1"/>
  <c r="C1360" i="5" s="1"/>
  <c r="C1361" i="5" s="1"/>
  <c r="C1362" i="5" s="1"/>
  <c r="C1363" i="5" s="1"/>
  <c r="C1364" i="5" s="1"/>
  <c r="C1365" i="5" s="1"/>
  <c r="C1366" i="5" s="1"/>
  <c r="C1367" i="5" s="1"/>
  <c r="C1368" i="5" s="1"/>
  <c r="C1369" i="5" s="1"/>
  <c r="C1370" i="5" s="1"/>
  <c r="C1371" i="5" s="1"/>
  <c r="C1372" i="5" s="1"/>
  <c r="C1373" i="5" s="1"/>
  <c r="C1374" i="5" s="1"/>
  <c r="C1375" i="5" s="1"/>
  <c r="C1376" i="5" s="1"/>
  <c r="C1377" i="5" s="1"/>
  <c r="C1378" i="5" s="1"/>
  <c r="C1379" i="5" s="1"/>
  <c r="C1380" i="5" s="1"/>
  <c r="C1381" i="5" s="1"/>
  <c r="C1382" i="5" s="1"/>
  <c r="C1383" i="5" s="1"/>
  <c r="C1384" i="5" s="1"/>
  <c r="C1385" i="5" s="1"/>
  <c r="C1386" i="5" s="1"/>
  <c r="C1387" i="5" s="1"/>
  <c r="C1388" i="5" s="1"/>
  <c r="C1389" i="5" s="1"/>
  <c r="C1390" i="5" s="1"/>
  <c r="C1391" i="5" s="1"/>
  <c r="C1392" i="5" s="1"/>
  <c r="C1393" i="5" s="1"/>
  <c r="C1394" i="5" s="1"/>
  <c r="C1395" i="5" s="1"/>
  <c r="C1396" i="5" s="1"/>
  <c r="C1397" i="5" s="1"/>
  <c r="C1398" i="5" s="1"/>
  <c r="C1399" i="5" s="1"/>
  <c r="C1400" i="5" s="1"/>
  <c r="C1401" i="5" s="1"/>
  <c r="C1402" i="5" s="1"/>
  <c r="C1403" i="5" s="1"/>
  <c r="C1404" i="5" s="1"/>
  <c r="C1405" i="5" s="1"/>
  <c r="C1406" i="5" s="1"/>
  <c r="C1407" i="5" s="1"/>
  <c r="C1408" i="5" s="1"/>
  <c r="C1409" i="5" s="1"/>
  <c r="C1410" i="5" s="1"/>
  <c r="C1411" i="5" s="1"/>
  <c r="C1412" i="5" s="1"/>
  <c r="C1413" i="5" s="1"/>
  <c r="C1414" i="5" s="1"/>
  <c r="C1415" i="5" s="1"/>
  <c r="C1416" i="5" s="1"/>
  <c r="C1417" i="5" s="1"/>
  <c r="C1418" i="5" s="1"/>
  <c r="C1419" i="5" s="1"/>
  <c r="C1420" i="5" s="1"/>
  <c r="C1421" i="5" s="1"/>
  <c r="C1422" i="5" s="1"/>
  <c r="C1423" i="5" s="1"/>
  <c r="C1424" i="5" s="1"/>
  <c r="C1425" i="5" s="1"/>
  <c r="C1426" i="5" s="1"/>
  <c r="C1427" i="5" s="1"/>
  <c r="C1428" i="5" s="1"/>
  <c r="C1429" i="5" s="1"/>
  <c r="C1430" i="5" s="1"/>
  <c r="C1431" i="5" s="1"/>
  <c r="C1432" i="5" s="1"/>
  <c r="C1433" i="5" s="1"/>
  <c r="C1434" i="5" s="1"/>
  <c r="C1435" i="5" s="1"/>
  <c r="C1436" i="5" s="1"/>
  <c r="C1437" i="5" s="1"/>
  <c r="C1438" i="5" s="1"/>
  <c r="C1439" i="5" s="1"/>
  <c r="C1440" i="5" s="1"/>
  <c r="C1441" i="5" s="1"/>
  <c r="C1442" i="5" s="1"/>
  <c r="C1443" i="5" s="1"/>
  <c r="C1444" i="5" s="1"/>
  <c r="C1445" i="5" s="1"/>
  <c r="C1446" i="5" s="1"/>
  <c r="C1447" i="5" s="1"/>
  <c r="C1448" i="5" s="1"/>
  <c r="C1449" i="5" s="1"/>
  <c r="C1450" i="5" s="1"/>
  <c r="C1451" i="5" s="1"/>
  <c r="C1452" i="5" s="1"/>
  <c r="C1453" i="5" s="1"/>
  <c r="C1454" i="5" s="1"/>
  <c r="C1455" i="5" s="1"/>
  <c r="C1456" i="5" s="1"/>
  <c r="C1457" i="5" s="1"/>
  <c r="C1458" i="5" s="1"/>
  <c r="C1459" i="5" s="1"/>
  <c r="C1460" i="5" s="1"/>
  <c r="C1461" i="5" s="1"/>
  <c r="C1462" i="5" s="1"/>
  <c r="C1463" i="5" s="1"/>
  <c r="C1464" i="5" s="1"/>
  <c r="C1465" i="5" s="1"/>
  <c r="C1466" i="5" s="1"/>
  <c r="C1467" i="5" s="1"/>
  <c r="C1468" i="5" s="1"/>
  <c r="C1469" i="5" s="1"/>
  <c r="C1470" i="5" s="1"/>
  <c r="C1471" i="5" s="1"/>
  <c r="C1472" i="5" s="1"/>
  <c r="C1473" i="5" s="1"/>
  <c r="C1474" i="5" s="1"/>
  <c r="C1475" i="5" s="1"/>
  <c r="C1476" i="5" s="1"/>
  <c r="C1477" i="5" s="1"/>
  <c r="C1478" i="5" s="1"/>
  <c r="C1479" i="5" s="1"/>
  <c r="C1480" i="5" s="1"/>
  <c r="C1481" i="5" s="1"/>
  <c r="C1482" i="5" s="1"/>
  <c r="C1483" i="5" s="1"/>
  <c r="C1484" i="5" s="1"/>
  <c r="C1485" i="5" s="1"/>
  <c r="C1486" i="5" s="1"/>
  <c r="C1487" i="5" s="1"/>
  <c r="C1488" i="5" s="1"/>
  <c r="C1489" i="5" s="1"/>
  <c r="C1490" i="5" s="1"/>
  <c r="C1491" i="5" s="1"/>
  <c r="C1492" i="5" s="1"/>
  <c r="C1493" i="5" s="1"/>
  <c r="C1494" i="5" s="1"/>
  <c r="C1495" i="5" s="1"/>
  <c r="C1496" i="5" s="1"/>
  <c r="C1497" i="5" s="1"/>
  <c r="C1498" i="5" s="1"/>
  <c r="C1499" i="5" s="1"/>
  <c r="C1500" i="5" s="1"/>
  <c r="C1501" i="5" s="1"/>
  <c r="C1502" i="5" s="1"/>
  <c r="C1503" i="5" s="1"/>
  <c r="C1504" i="5" s="1"/>
  <c r="C1505" i="5" s="1"/>
  <c r="C1506" i="5" s="1"/>
  <c r="C1507" i="5" s="1"/>
  <c r="C1508" i="5" s="1"/>
  <c r="C1509" i="5" s="1"/>
  <c r="C1510" i="5" s="1"/>
  <c r="C1511" i="5" s="1"/>
  <c r="C1512" i="5" s="1"/>
  <c r="C1513" i="5" s="1"/>
  <c r="C1514" i="5" s="1"/>
  <c r="C1515" i="5" s="1"/>
  <c r="C1516" i="5" s="1"/>
  <c r="C1517" i="5" s="1"/>
  <c r="C1518" i="5" s="1"/>
  <c r="C1519" i="5" s="1"/>
  <c r="C1520" i="5" s="1"/>
  <c r="C1521" i="5" s="1"/>
  <c r="C1522" i="5" s="1"/>
  <c r="C1523" i="5" s="1"/>
  <c r="C1524" i="5" s="1"/>
  <c r="C1525" i="5" s="1"/>
  <c r="C1526" i="5" s="1"/>
  <c r="C1527" i="5" s="1"/>
  <c r="C1528" i="5" s="1"/>
  <c r="C1529" i="5" s="1"/>
  <c r="C1530" i="5" s="1"/>
  <c r="C1531" i="5" s="1"/>
  <c r="C1532" i="5" s="1"/>
  <c r="C1533" i="5" s="1"/>
  <c r="C1534" i="5" s="1"/>
  <c r="C1535" i="5" s="1"/>
  <c r="C1536" i="5" s="1"/>
  <c r="C1537" i="5" s="1"/>
  <c r="C1538" i="5" s="1"/>
  <c r="C1539" i="5" s="1"/>
  <c r="C1540" i="5" s="1"/>
  <c r="C1541" i="5" s="1"/>
  <c r="C1542" i="5" s="1"/>
  <c r="C1543" i="5" s="1"/>
  <c r="C1544" i="5" s="1"/>
  <c r="C1545" i="5" s="1"/>
  <c r="C1546" i="5" s="1"/>
  <c r="C1547" i="5" s="1"/>
  <c r="C1548" i="5" s="1"/>
  <c r="C1549" i="5" s="1"/>
  <c r="C1550" i="5" s="1"/>
  <c r="C1551" i="5" s="1"/>
  <c r="C1552" i="5" s="1"/>
  <c r="C1553" i="5" s="1"/>
  <c r="C1554" i="5" s="1"/>
  <c r="C1555" i="5" s="1"/>
  <c r="C1556" i="5" s="1"/>
  <c r="C1557" i="5" s="1"/>
  <c r="C1558" i="5" s="1"/>
  <c r="C1559" i="5" s="1"/>
  <c r="C1560" i="5" s="1"/>
  <c r="C1561" i="5" s="1"/>
  <c r="C1562" i="5" s="1"/>
  <c r="C1563" i="5" s="1"/>
  <c r="C1564" i="5" s="1"/>
  <c r="C1565" i="5" s="1"/>
  <c r="C1566" i="5" s="1"/>
  <c r="C1567" i="5" s="1"/>
  <c r="C1568" i="5" s="1"/>
  <c r="C1569" i="5" s="1"/>
  <c r="C1570" i="5" s="1"/>
  <c r="C1571" i="5" s="1"/>
  <c r="C1572" i="5" s="1"/>
  <c r="C1573" i="5" s="1"/>
  <c r="C1574" i="5" s="1"/>
  <c r="C1575" i="5" s="1"/>
  <c r="C1576" i="5" s="1"/>
  <c r="C1577" i="5" s="1"/>
  <c r="C1578" i="5" s="1"/>
  <c r="C1579" i="5" s="1"/>
  <c r="C1580" i="5" s="1"/>
  <c r="C1581" i="5" s="1"/>
  <c r="C1582" i="5" s="1"/>
  <c r="C1583" i="5" s="1"/>
  <c r="C1584" i="5" s="1"/>
  <c r="C1585" i="5" s="1"/>
  <c r="C1586" i="5" s="1"/>
  <c r="C1587" i="5" s="1"/>
  <c r="C1588" i="5" s="1"/>
  <c r="C1589" i="5" s="1"/>
  <c r="C1590" i="5" s="1"/>
  <c r="C1591" i="5" s="1"/>
  <c r="C1592" i="5" s="1"/>
  <c r="C1593" i="5" s="1"/>
  <c r="C1594" i="5" s="1"/>
  <c r="C1595" i="5" s="1"/>
  <c r="C1596" i="5" s="1"/>
  <c r="C1597" i="5" s="1"/>
  <c r="C1598" i="5" s="1"/>
  <c r="C1599" i="5" s="1"/>
  <c r="C1600" i="5" s="1"/>
  <c r="C1601" i="5" s="1"/>
  <c r="C1602" i="5" s="1"/>
  <c r="C1603" i="5" s="1"/>
  <c r="C1604" i="5" s="1"/>
  <c r="C1605" i="5" s="1"/>
  <c r="C1606" i="5" s="1"/>
  <c r="C1607" i="5" s="1"/>
  <c r="C1608" i="5" s="1"/>
  <c r="C1609" i="5" s="1"/>
  <c r="C1610" i="5" s="1"/>
  <c r="C1611" i="5" s="1"/>
  <c r="C1612" i="5" s="1"/>
  <c r="C1613" i="5" s="1"/>
  <c r="C1614" i="5" s="1"/>
  <c r="C1615" i="5" s="1"/>
  <c r="C1616" i="5" s="1"/>
  <c r="C1617" i="5" s="1"/>
  <c r="C1618" i="5" s="1"/>
  <c r="C1619" i="5" s="1"/>
  <c r="C1620" i="5" s="1"/>
  <c r="C1621" i="5" s="1"/>
  <c r="C1622" i="5" s="1"/>
  <c r="C1623" i="5" s="1"/>
  <c r="C1624" i="5" s="1"/>
  <c r="C1625" i="5" s="1"/>
  <c r="C1626" i="5" s="1"/>
  <c r="C1627" i="5" s="1"/>
  <c r="C1628" i="5" s="1"/>
  <c r="C1629" i="5" s="1"/>
  <c r="C1630" i="5" s="1"/>
  <c r="C1631" i="5" s="1"/>
  <c r="C1632" i="5" s="1"/>
  <c r="C1633" i="5" s="1"/>
  <c r="C1634" i="5" s="1"/>
  <c r="C1635" i="5" s="1"/>
  <c r="C1636" i="5" s="1"/>
  <c r="C1637" i="5" s="1"/>
  <c r="C1638" i="5" s="1"/>
  <c r="C1639" i="5" s="1"/>
  <c r="C1640" i="5" s="1"/>
  <c r="C1641" i="5" s="1"/>
  <c r="C1642" i="5" s="1"/>
  <c r="C1643" i="5" s="1"/>
  <c r="C1644" i="5" s="1"/>
  <c r="C1645" i="5" s="1"/>
  <c r="C1646" i="5" s="1"/>
  <c r="C1647" i="5" s="1"/>
  <c r="C1648" i="5" s="1"/>
  <c r="C1649" i="5" s="1"/>
  <c r="C1650" i="5" s="1"/>
  <c r="C1651" i="5" s="1"/>
  <c r="C1652" i="5" s="1"/>
  <c r="C1653" i="5" s="1"/>
  <c r="C1654" i="5" s="1"/>
  <c r="C1655" i="5" s="1"/>
  <c r="C1656" i="5" s="1"/>
  <c r="C1657" i="5" s="1"/>
  <c r="C1658" i="5" s="1"/>
  <c r="C1659" i="5" s="1"/>
  <c r="C1660" i="5" s="1"/>
  <c r="C1661" i="5" s="1"/>
  <c r="C1662" i="5" s="1"/>
  <c r="C1663" i="5" s="1"/>
  <c r="C1664" i="5" s="1"/>
  <c r="C1665" i="5" s="1"/>
  <c r="C1666" i="5" s="1"/>
  <c r="C1667" i="5" s="1"/>
  <c r="C1668" i="5" s="1"/>
  <c r="C1669" i="5" s="1"/>
  <c r="C1670" i="5" s="1"/>
  <c r="C1671" i="5" s="1"/>
  <c r="C1672" i="5" s="1"/>
  <c r="C1673" i="5" s="1"/>
  <c r="C1674" i="5" s="1"/>
  <c r="C1675" i="5" s="1"/>
  <c r="C1676" i="5" s="1"/>
  <c r="C1677" i="5" s="1"/>
  <c r="C1678" i="5" s="1"/>
  <c r="C1679" i="5" s="1"/>
  <c r="C1680" i="5" s="1"/>
  <c r="C1681" i="5" s="1"/>
  <c r="C1682" i="5" s="1"/>
  <c r="C1683" i="5" s="1"/>
  <c r="C1684" i="5" s="1"/>
  <c r="C1685" i="5" s="1"/>
  <c r="C1686" i="5" s="1"/>
  <c r="C1687" i="5" s="1"/>
  <c r="C1688" i="5" s="1"/>
  <c r="C1689" i="5" s="1"/>
  <c r="C1690" i="5" s="1"/>
  <c r="C1691" i="5" s="1"/>
  <c r="C1692" i="5" s="1"/>
  <c r="C1693" i="5" s="1"/>
  <c r="C1694" i="5" s="1"/>
  <c r="C1695" i="5" s="1"/>
  <c r="C1696" i="5" s="1"/>
  <c r="C1697" i="5" s="1"/>
  <c r="C1698" i="5" s="1"/>
  <c r="C1699" i="5" s="1"/>
  <c r="C1700" i="5" s="1"/>
  <c r="C1701" i="5" s="1"/>
  <c r="C1702" i="5" s="1"/>
  <c r="C1703" i="5" s="1"/>
  <c r="C1704" i="5" s="1"/>
  <c r="C1705" i="5" s="1"/>
  <c r="C1706" i="5" s="1"/>
  <c r="C1707" i="5" s="1"/>
  <c r="C1708" i="5" s="1"/>
  <c r="C1709" i="5" s="1"/>
  <c r="C1710" i="5" s="1"/>
  <c r="C1711" i="5" s="1"/>
  <c r="C1712" i="5" s="1"/>
  <c r="C1713" i="5" s="1"/>
  <c r="C1714" i="5" s="1"/>
  <c r="C1715" i="5" s="1"/>
  <c r="C1716" i="5" s="1"/>
  <c r="C1717" i="5" s="1"/>
  <c r="C1718" i="5" s="1"/>
  <c r="C1719" i="5" s="1"/>
  <c r="C1720" i="5" s="1"/>
  <c r="C1721" i="5" s="1"/>
  <c r="C1722" i="5" s="1"/>
  <c r="C1723" i="5" s="1"/>
  <c r="C1724" i="5" s="1"/>
  <c r="C1725" i="5" s="1"/>
  <c r="C1726" i="5" s="1"/>
  <c r="C1727" i="5" s="1"/>
  <c r="C1728" i="5" s="1"/>
  <c r="C1729" i="5" s="1"/>
  <c r="C1730" i="5" s="1"/>
  <c r="C1731" i="5" s="1"/>
  <c r="C1732" i="5" s="1"/>
  <c r="C1733" i="5" s="1"/>
  <c r="C1734" i="5" s="1"/>
  <c r="C1735" i="5" s="1"/>
  <c r="C1736" i="5" s="1"/>
  <c r="C1737" i="5" s="1"/>
  <c r="C1738" i="5" s="1"/>
  <c r="C1739" i="5" s="1"/>
  <c r="C1740" i="5" s="1"/>
  <c r="C1741" i="5" s="1"/>
  <c r="C1742" i="5" s="1"/>
  <c r="C1743" i="5" s="1"/>
  <c r="C1744" i="5" s="1"/>
  <c r="C1745" i="5" s="1"/>
  <c r="C1746" i="5" s="1"/>
  <c r="C1747" i="5" s="1"/>
  <c r="C1748" i="5" s="1"/>
  <c r="C1749" i="5" s="1"/>
  <c r="C1750" i="5" s="1"/>
  <c r="C1751" i="5" s="1"/>
  <c r="C1752" i="5" s="1"/>
  <c r="C1753" i="5" s="1"/>
  <c r="C1754" i="5" s="1"/>
  <c r="C1755" i="5" s="1"/>
  <c r="C1756" i="5" s="1"/>
  <c r="C1757" i="5" s="1"/>
  <c r="C1758" i="5" s="1"/>
  <c r="C1759" i="5" s="1"/>
  <c r="C1760" i="5" s="1"/>
  <c r="C1761" i="5" s="1"/>
  <c r="C1762" i="5" s="1"/>
  <c r="C1763" i="5" s="1"/>
  <c r="C1764" i="5" s="1"/>
  <c r="C1765" i="5" s="1"/>
  <c r="C1766" i="5" s="1"/>
  <c r="C1767" i="5" s="1"/>
  <c r="C1768" i="5" s="1"/>
  <c r="C1769" i="5" s="1"/>
  <c r="C1770" i="5" s="1"/>
  <c r="C1771" i="5" s="1"/>
  <c r="C1772" i="5" s="1"/>
  <c r="C1773" i="5" s="1"/>
  <c r="C1774" i="5" s="1"/>
  <c r="C1775" i="5" s="1"/>
  <c r="C1776" i="5" s="1"/>
  <c r="C1777" i="5" s="1"/>
  <c r="C1778" i="5" s="1"/>
  <c r="C1779" i="5" s="1"/>
  <c r="C1780" i="5" s="1"/>
  <c r="C1781" i="5" s="1"/>
  <c r="C1782" i="5" s="1"/>
  <c r="C1783" i="5" s="1"/>
  <c r="C1784" i="5" s="1"/>
  <c r="C1785" i="5" s="1"/>
  <c r="C1786" i="5" s="1"/>
  <c r="C1787" i="5" s="1"/>
  <c r="C1788" i="5" s="1"/>
  <c r="C1789" i="5" s="1"/>
  <c r="C1790" i="5" s="1"/>
  <c r="C1791" i="5" s="1"/>
  <c r="C1792" i="5" s="1"/>
  <c r="C1793" i="5" s="1"/>
  <c r="C1794" i="5" s="1"/>
  <c r="C1795" i="5" s="1"/>
  <c r="C1796" i="5" s="1"/>
  <c r="C1797" i="5" s="1"/>
  <c r="C1798" i="5" s="1"/>
  <c r="C1799" i="5" s="1"/>
  <c r="C1800" i="5" s="1"/>
  <c r="C1801" i="5" s="1"/>
  <c r="C1802" i="5" s="1"/>
  <c r="C1803" i="5" s="1"/>
  <c r="C1804" i="5" s="1"/>
  <c r="C1805" i="5" s="1"/>
  <c r="C1806" i="5" s="1"/>
  <c r="C1807" i="5" s="1"/>
  <c r="C1808" i="5" s="1"/>
  <c r="C1809" i="5" s="1"/>
  <c r="C1810" i="5" s="1"/>
  <c r="C1811" i="5" s="1"/>
  <c r="C1812" i="5" s="1"/>
  <c r="C1813" i="5" s="1"/>
  <c r="C1814" i="5" s="1"/>
  <c r="C1815" i="5" s="1"/>
  <c r="C1816" i="5" s="1"/>
  <c r="C1817" i="5" s="1"/>
  <c r="C1818" i="5" s="1"/>
  <c r="C1819" i="5" s="1"/>
  <c r="C1820" i="5" s="1"/>
  <c r="C1821" i="5" s="1"/>
  <c r="C1822" i="5" s="1"/>
  <c r="C1823" i="5" s="1"/>
  <c r="C1824" i="5" s="1"/>
  <c r="C1825" i="5" s="1"/>
  <c r="C1826" i="5" s="1"/>
  <c r="C1827" i="5" s="1"/>
  <c r="C1828" i="5" s="1"/>
  <c r="C1829" i="5" s="1"/>
  <c r="C1830" i="5" s="1"/>
  <c r="C1831" i="5" s="1"/>
  <c r="C1832" i="5" s="1"/>
  <c r="C1833" i="5" s="1"/>
  <c r="C1834" i="5" s="1"/>
  <c r="C1835" i="5" s="1"/>
  <c r="C1836" i="5" s="1"/>
  <c r="C1837" i="5" s="1"/>
  <c r="C1838" i="5" s="1"/>
  <c r="C1839" i="5" s="1"/>
  <c r="C1840" i="5" s="1"/>
  <c r="C1841" i="5" s="1"/>
  <c r="C1842" i="5" s="1"/>
  <c r="C1843" i="5" s="1"/>
  <c r="C1844" i="5" s="1"/>
  <c r="C1845" i="5" s="1"/>
  <c r="C1846" i="5" s="1"/>
  <c r="C1847" i="5" s="1"/>
  <c r="C1848" i="5" s="1"/>
  <c r="C1849" i="5" s="1"/>
  <c r="C1850" i="5" s="1"/>
  <c r="C1851" i="5" s="1"/>
  <c r="C1852" i="5" s="1"/>
  <c r="C1853" i="5" s="1"/>
  <c r="C1854" i="5" s="1"/>
  <c r="C1855" i="5" s="1"/>
  <c r="C1856" i="5" s="1"/>
  <c r="C1857" i="5" s="1"/>
  <c r="C1858" i="5" s="1"/>
  <c r="C1859" i="5" s="1"/>
  <c r="C1860" i="5" s="1"/>
  <c r="C1861" i="5" s="1"/>
  <c r="C1862" i="5" s="1"/>
  <c r="C1863" i="5" s="1"/>
  <c r="C1864" i="5" s="1"/>
  <c r="C1865" i="5" s="1"/>
  <c r="C1866" i="5" s="1"/>
  <c r="C1867" i="5" s="1"/>
  <c r="C1868" i="5" s="1"/>
  <c r="C1869" i="5" s="1"/>
  <c r="C1870" i="5" s="1"/>
  <c r="C1871" i="5" s="1"/>
  <c r="C1872" i="5" s="1"/>
  <c r="C1873" i="5" s="1"/>
  <c r="C1874" i="5" s="1"/>
  <c r="C1875" i="5" s="1"/>
  <c r="C1876" i="5" s="1"/>
  <c r="C1877" i="5" s="1"/>
  <c r="C1878" i="5" s="1"/>
  <c r="C1879" i="5" s="1"/>
  <c r="C1880" i="5" s="1"/>
  <c r="C1881" i="5" s="1"/>
  <c r="C1882" i="5" s="1"/>
  <c r="C1883" i="5" s="1"/>
  <c r="C1884" i="5" s="1"/>
  <c r="C1885" i="5" s="1"/>
  <c r="C1886" i="5" s="1"/>
  <c r="C1887" i="5" s="1"/>
  <c r="C1888" i="5" s="1"/>
  <c r="C1889" i="5" s="1"/>
  <c r="C1890" i="5" s="1"/>
  <c r="C1891" i="5" s="1"/>
  <c r="C1892" i="5" s="1"/>
  <c r="C1893" i="5" s="1"/>
  <c r="C1894" i="5" s="1"/>
  <c r="C1895" i="5" s="1"/>
  <c r="C1896" i="5" s="1"/>
  <c r="C1897" i="5" s="1"/>
  <c r="C1898" i="5" s="1"/>
  <c r="C1899" i="5" s="1"/>
  <c r="C1900" i="5" s="1"/>
  <c r="C1901" i="5" s="1"/>
  <c r="C1902" i="5" s="1"/>
  <c r="C1903" i="5" s="1"/>
  <c r="C1904" i="5" s="1"/>
  <c r="C1905" i="5" s="1"/>
  <c r="C1906" i="5" s="1"/>
  <c r="C1907" i="5" s="1"/>
  <c r="C1908" i="5" s="1"/>
  <c r="C1909" i="5" s="1"/>
  <c r="C1910" i="5" s="1"/>
  <c r="C1911" i="5" s="1"/>
  <c r="C1912" i="5" s="1"/>
  <c r="C1913" i="5" s="1"/>
  <c r="C1914" i="5" s="1"/>
  <c r="C1915" i="5" s="1"/>
  <c r="C1916" i="5" s="1"/>
  <c r="C1917" i="5" s="1"/>
  <c r="C1918" i="5" s="1"/>
  <c r="C1919" i="5" s="1"/>
  <c r="C1920" i="5" s="1"/>
  <c r="C1921" i="5" s="1"/>
  <c r="C1922" i="5" s="1"/>
  <c r="C1923" i="5" s="1"/>
  <c r="C1924" i="5" s="1"/>
  <c r="C1925" i="5" s="1"/>
  <c r="C1926" i="5" s="1"/>
  <c r="C1927" i="5" s="1"/>
  <c r="C1928" i="5" s="1"/>
  <c r="C1929" i="5" s="1"/>
  <c r="C1930" i="5" s="1"/>
  <c r="C1931" i="5" s="1"/>
  <c r="C1932" i="5" s="1"/>
  <c r="C1933" i="5" s="1"/>
  <c r="C1934" i="5" s="1"/>
  <c r="C1935" i="5" s="1"/>
  <c r="C1936" i="5" s="1"/>
  <c r="C1937" i="5" s="1"/>
  <c r="C1938" i="5" s="1"/>
  <c r="C1939" i="5" s="1"/>
  <c r="C1940" i="5" s="1"/>
  <c r="C1941" i="5" s="1"/>
  <c r="C1942" i="5" s="1"/>
  <c r="C1943" i="5" s="1"/>
  <c r="C1944" i="5" s="1"/>
  <c r="C1945" i="5" s="1"/>
  <c r="C1946" i="5" s="1"/>
  <c r="C1947" i="5" s="1"/>
  <c r="C1948" i="5" s="1"/>
  <c r="C1949" i="5" s="1"/>
  <c r="C1950" i="5" s="1"/>
  <c r="C1951" i="5" s="1"/>
  <c r="C1952" i="5" s="1"/>
  <c r="C1953" i="5" s="1"/>
  <c r="C1954" i="5" s="1"/>
  <c r="C1955" i="5" s="1"/>
  <c r="C1956" i="5" s="1"/>
  <c r="C1957" i="5" s="1"/>
  <c r="C1958" i="5" s="1"/>
  <c r="C1959" i="5" s="1"/>
  <c r="C1960" i="5" s="1"/>
  <c r="C1961" i="5" s="1"/>
  <c r="C1962" i="5" s="1"/>
  <c r="C1963" i="5" s="1"/>
  <c r="C1964" i="5" s="1"/>
  <c r="C1965" i="5" s="1"/>
  <c r="C1966" i="5" s="1"/>
  <c r="C1967" i="5" s="1"/>
  <c r="C1968" i="5" s="1"/>
  <c r="C1969" i="5" s="1"/>
  <c r="C1970" i="5" s="1"/>
  <c r="C1971" i="5" s="1"/>
  <c r="C1972" i="5" s="1"/>
  <c r="C1973" i="5" s="1"/>
  <c r="C1974" i="5" s="1"/>
  <c r="C1975" i="5" s="1"/>
  <c r="C1976" i="5" s="1"/>
  <c r="C1977" i="5" s="1"/>
  <c r="C1978" i="5" s="1"/>
  <c r="C1979" i="5" s="1"/>
  <c r="C1980" i="5" s="1"/>
  <c r="C1981" i="5" s="1"/>
  <c r="C1982" i="5" s="1"/>
  <c r="C1983" i="5" s="1"/>
  <c r="C1984" i="5" s="1"/>
  <c r="C1985" i="5" s="1"/>
  <c r="C1986" i="5" s="1"/>
  <c r="C1987" i="5" s="1"/>
  <c r="C1988" i="5" s="1"/>
  <c r="C1989" i="5" s="1"/>
  <c r="C1990" i="5" s="1"/>
  <c r="C1991" i="5" s="1"/>
  <c r="C1992" i="5" s="1"/>
  <c r="C1993" i="5" s="1"/>
  <c r="C1994" i="5" s="1"/>
  <c r="C1995" i="5" s="1"/>
  <c r="C1996" i="5" s="1"/>
  <c r="C1997" i="5" s="1"/>
  <c r="C1998" i="5" s="1"/>
  <c r="C1999" i="5" s="1"/>
  <c r="C2000" i="5" s="1"/>
  <c r="C2001" i="5" s="1"/>
  <c r="C2002" i="5" s="1"/>
  <c r="C2003" i="5" s="1"/>
  <c r="C2004" i="5" s="1"/>
  <c r="C2005" i="5" s="1"/>
  <c r="C2006" i="5" s="1"/>
  <c r="C2007" i="5" s="1"/>
  <c r="C2008" i="5" s="1"/>
  <c r="C2009" i="5" s="1"/>
  <c r="C2010" i="5" s="1"/>
  <c r="C2011" i="5" s="1"/>
  <c r="C2012" i="5" s="1"/>
  <c r="C2013" i="5" s="1"/>
  <c r="C2014" i="5" s="1"/>
  <c r="C2015" i="5" s="1"/>
  <c r="C2016" i="5" s="1"/>
  <c r="C2017" i="5" s="1"/>
  <c r="C2018" i="5" s="1"/>
  <c r="C2019" i="5" s="1"/>
  <c r="C2020" i="5" s="1"/>
  <c r="C2021" i="5" s="1"/>
  <c r="C2022" i="5" s="1"/>
  <c r="C2023" i="5" s="1"/>
  <c r="C2024" i="5" s="1"/>
  <c r="C2025" i="5" s="1"/>
  <c r="C2026" i="5" s="1"/>
  <c r="C2027" i="5" s="1"/>
  <c r="C2028" i="5" s="1"/>
  <c r="C2029" i="5" s="1"/>
  <c r="C2030" i="5" s="1"/>
  <c r="C2031" i="5" s="1"/>
  <c r="C2032" i="5" s="1"/>
  <c r="C2033" i="5" s="1"/>
  <c r="C2034" i="5" s="1"/>
  <c r="C2035" i="5" s="1"/>
  <c r="C2036" i="5" s="1"/>
  <c r="C2037" i="5" s="1"/>
  <c r="C2038" i="5" s="1"/>
  <c r="C2039" i="5" s="1"/>
  <c r="C2040" i="5" s="1"/>
  <c r="C2041" i="5" s="1"/>
  <c r="C2042" i="5" s="1"/>
  <c r="C2043" i="5" s="1"/>
  <c r="C2044" i="5" s="1"/>
  <c r="C2045" i="5" s="1"/>
  <c r="C2046" i="5" s="1"/>
  <c r="C2047" i="5" s="1"/>
  <c r="C2048" i="5" s="1"/>
  <c r="C2049" i="5" s="1"/>
  <c r="C2050" i="5" s="1"/>
  <c r="C2051" i="5" s="1"/>
  <c r="C2052" i="5" s="1"/>
  <c r="C2053" i="5" s="1"/>
  <c r="C2054" i="5" s="1"/>
  <c r="C2055" i="5" s="1"/>
  <c r="C2056" i="5" s="1"/>
  <c r="C2057" i="5" s="1"/>
  <c r="C2058" i="5" s="1"/>
  <c r="C2059" i="5" s="1"/>
  <c r="C2060" i="5" s="1"/>
  <c r="C2061" i="5" s="1"/>
  <c r="C2062" i="5" s="1"/>
  <c r="C2063" i="5" s="1"/>
  <c r="C2064" i="5" s="1"/>
  <c r="C2065" i="5" s="1"/>
  <c r="C2066" i="5" s="1"/>
  <c r="C2067" i="5" s="1"/>
  <c r="C2068" i="5" s="1"/>
  <c r="C2069" i="5" s="1"/>
  <c r="C2070" i="5" s="1"/>
  <c r="C2071" i="5" s="1"/>
  <c r="C2072" i="5" s="1"/>
  <c r="C2073" i="5" s="1"/>
  <c r="C2074" i="5" s="1"/>
  <c r="C2075" i="5" s="1"/>
  <c r="C2076" i="5" s="1"/>
  <c r="C2077" i="5" s="1"/>
  <c r="C2078" i="5" s="1"/>
  <c r="C2079" i="5" s="1"/>
  <c r="C2080" i="5" s="1"/>
  <c r="C2081" i="5" s="1"/>
  <c r="C2082" i="5" s="1"/>
  <c r="C2083" i="5" s="1"/>
  <c r="C2084" i="5" s="1"/>
  <c r="C2085" i="5" s="1"/>
  <c r="C2086" i="5" s="1"/>
  <c r="C2087" i="5" s="1"/>
  <c r="C2088" i="5" s="1"/>
  <c r="C2089" i="5" s="1"/>
  <c r="C2090" i="5" s="1"/>
  <c r="C2091" i="5" s="1"/>
  <c r="C2092" i="5" s="1"/>
  <c r="C2093" i="5" s="1"/>
  <c r="C2094" i="5" s="1"/>
  <c r="C2095" i="5" s="1"/>
  <c r="C2096" i="5" s="1"/>
  <c r="C2097" i="5" s="1"/>
  <c r="C2098" i="5" s="1"/>
  <c r="C2099" i="5" s="1"/>
  <c r="C2100" i="5" s="1"/>
  <c r="C2101" i="5" s="1"/>
  <c r="C2102" i="5" s="1"/>
  <c r="C2103" i="5" s="1"/>
  <c r="C2104" i="5" s="1"/>
  <c r="C2105" i="5" s="1"/>
  <c r="C2106" i="5" s="1"/>
  <c r="C2107" i="5" s="1"/>
  <c r="C2108" i="5" s="1"/>
  <c r="C2109" i="5" s="1"/>
  <c r="C2110" i="5" s="1"/>
  <c r="C2111" i="5" s="1"/>
  <c r="C2112" i="5" s="1"/>
  <c r="C2113" i="5" s="1"/>
  <c r="C2114" i="5" s="1"/>
  <c r="C2115" i="5" s="1"/>
  <c r="C2116" i="5" s="1"/>
  <c r="C2117" i="5" s="1"/>
  <c r="C2118" i="5" s="1"/>
  <c r="C2119" i="5" s="1"/>
  <c r="C2120" i="5" s="1"/>
  <c r="C2121" i="5" s="1"/>
  <c r="C2122" i="5" s="1"/>
  <c r="C2123" i="5" s="1"/>
  <c r="C2124" i="5" s="1"/>
  <c r="C2125" i="5" s="1"/>
  <c r="C2126" i="5" s="1"/>
  <c r="C2127" i="5" s="1"/>
  <c r="C2128" i="5" s="1"/>
  <c r="C2129" i="5" s="1"/>
  <c r="C2130" i="5" s="1"/>
  <c r="C2131" i="5" s="1"/>
  <c r="C2132" i="5" s="1"/>
  <c r="C2133" i="5" s="1"/>
  <c r="C2134" i="5" s="1"/>
  <c r="C2135" i="5" s="1"/>
  <c r="C2136" i="5" s="1"/>
  <c r="C2137" i="5" s="1"/>
  <c r="C2138" i="5" s="1"/>
  <c r="C2139" i="5" s="1"/>
  <c r="C2140" i="5" s="1"/>
  <c r="C2141" i="5" s="1"/>
  <c r="C2142" i="5" s="1"/>
  <c r="C2143" i="5" s="1"/>
  <c r="C2144" i="5" s="1"/>
  <c r="C2145" i="5" s="1"/>
  <c r="C2146" i="5" s="1"/>
  <c r="C2147" i="5" s="1"/>
  <c r="C2148" i="5" s="1"/>
  <c r="C2149" i="5" s="1"/>
  <c r="C2150" i="5" s="1"/>
  <c r="C2151" i="5" s="1"/>
  <c r="C2152" i="5" s="1"/>
  <c r="C2153" i="5" s="1"/>
  <c r="C2154" i="5" s="1"/>
  <c r="C2155" i="5" s="1"/>
  <c r="C2156" i="5" s="1"/>
  <c r="C2157" i="5" s="1"/>
  <c r="C2158" i="5" s="1"/>
  <c r="C2159" i="5" s="1"/>
  <c r="C2160" i="5" s="1"/>
  <c r="C2161" i="5" s="1"/>
  <c r="C2162" i="5" s="1"/>
  <c r="C2163" i="5" s="1"/>
  <c r="C2164" i="5" s="1"/>
  <c r="C2165" i="5" s="1"/>
  <c r="C2166" i="5" s="1"/>
  <c r="C2167" i="5" s="1"/>
  <c r="C2168" i="5" s="1"/>
  <c r="C2169" i="5" s="1"/>
  <c r="C2170" i="5" s="1"/>
  <c r="C2171" i="5" s="1"/>
  <c r="C2172" i="5" s="1"/>
  <c r="C2173" i="5" s="1"/>
  <c r="C2174" i="5" s="1"/>
  <c r="C2175" i="5" s="1"/>
  <c r="C2176" i="5" s="1"/>
  <c r="C2177" i="5" s="1"/>
  <c r="C2178" i="5" s="1"/>
  <c r="C2179" i="5" s="1"/>
  <c r="C2180" i="5" s="1"/>
  <c r="C2181" i="5" s="1"/>
  <c r="C2182" i="5" s="1"/>
  <c r="C2183" i="5" s="1"/>
  <c r="C2184" i="5" s="1"/>
  <c r="C2185" i="5" s="1"/>
  <c r="C2186" i="5" s="1"/>
  <c r="C2187" i="5" s="1"/>
  <c r="C2188" i="5" s="1"/>
  <c r="C2189" i="5" s="1"/>
  <c r="C2190" i="5" s="1"/>
  <c r="C2191" i="5" s="1"/>
  <c r="C2192" i="5" s="1"/>
  <c r="C2193" i="5" s="1"/>
  <c r="C2194" i="5" s="1"/>
  <c r="C2195" i="5" s="1"/>
  <c r="C2196" i="5" s="1"/>
  <c r="C2197" i="5" s="1"/>
  <c r="C2198" i="5" s="1"/>
  <c r="C2199" i="5" s="1"/>
  <c r="C2200" i="5" s="1"/>
  <c r="C2201" i="5" s="1"/>
  <c r="C2202" i="5" s="1"/>
  <c r="C2203" i="5" s="1"/>
  <c r="C2204" i="5" s="1"/>
  <c r="C2205" i="5" s="1"/>
  <c r="C2206" i="5" s="1"/>
  <c r="C2207" i="5" s="1"/>
  <c r="C2208" i="5" s="1"/>
  <c r="C2209" i="5" s="1"/>
  <c r="C2210" i="5" s="1"/>
  <c r="C2211" i="5" s="1"/>
  <c r="C2212" i="5" s="1"/>
  <c r="C2213" i="5" s="1"/>
  <c r="C2214" i="5" s="1"/>
  <c r="C2215" i="5" s="1"/>
  <c r="C2216" i="5" s="1"/>
  <c r="C2217" i="5" s="1"/>
  <c r="C2218" i="5" s="1"/>
  <c r="C2219" i="5" s="1"/>
  <c r="C2220" i="5" s="1"/>
  <c r="C2221" i="5" s="1"/>
  <c r="C2222" i="5" s="1"/>
  <c r="C2223" i="5" s="1"/>
  <c r="C2224" i="5" s="1"/>
  <c r="C2225" i="5" s="1"/>
  <c r="C2226" i="5" s="1"/>
  <c r="C2227" i="5" s="1"/>
  <c r="C2228" i="5" s="1"/>
  <c r="C2229" i="5" s="1"/>
  <c r="C2230" i="5" s="1"/>
  <c r="C2231" i="5" s="1"/>
  <c r="C2232" i="5" s="1"/>
  <c r="C2233" i="5" s="1"/>
  <c r="C2234" i="5" s="1"/>
  <c r="C2235" i="5" s="1"/>
  <c r="C2236" i="5" s="1"/>
  <c r="C2237" i="5" s="1"/>
  <c r="C2238" i="5" s="1"/>
  <c r="C2239" i="5" s="1"/>
  <c r="C2240" i="5" s="1"/>
  <c r="C2241" i="5" s="1"/>
  <c r="C2242" i="5" s="1"/>
  <c r="C2243" i="5" s="1"/>
  <c r="C2244" i="5" s="1"/>
  <c r="C2245" i="5" s="1"/>
  <c r="C2246" i="5" s="1"/>
  <c r="C2247" i="5" s="1"/>
  <c r="C2248" i="5" s="1"/>
  <c r="C2249" i="5" s="1"/>
  <c r="C2250" i="5" s="1"/>
  <c r="C2251" i="5" s="1"/>
  <c r="C2252" i="5" s="1"/>
  <c r="C2253" i="5" s="1"/>
  <c r="C2254" i="5" s="1"/>
  <c r="C2255" i="5" s="1"/>
  <c r="C2256" i="5" s="1"/>
  <c r="C2257" i="5" s="1"/>
  <c r="C2258" i="5" s="1"/>
  <c r="C2259" i="5" s="1"/>
  <c r="C2260" i="5" s="1"/>
  <c r="C2261" i="5" s="1"/>
  <c r="C2262" i="5" s="1"/>
  <c r="C2263" i="5" s="1"/>
  <c r="C2264" i="5" s="1"/>
  <c r="C2265" i="5" s="1"/>
  <c r="C2266" i="5" s="1"/>
  <c r="C2267" i="5" s="1"/>
  <c r="C2268" i="5" s="1"/>
  <c r="C2269" i="5" s="1"/>
  <c r="C2270" i="5" s="1"/>
  <c r="C2271" i="5" s="1"/>
  <c r="C2272" i="5" s="1"/>
  <c r="C2273" i="5" s="1"/>
  <c r="C2274" i="5" s="1"/>
  <c r="C2275" i="5" s="1"/>
  <c r="C2276" i="5" s="1"/>
  <c r="C2277" i="5" s="1"/>
  <c r="C2278" i="5" s="1"/>
  <c r="C2279" i="5" s="1"/>
  <c r="C2280" i="5" s="1"/>
  <c r="C2281" i="5" s="1"/>
  <c r="C2282" i="5" s="1"/>
  <c r="C2283" i="5" s="1"/>
  <c r="C2284" i="5" s="1"/>
  <c r="C2285" i="5" s="1"/>
  <c r="C2286" i="5" s="1"/>
  <c r="C2287" i="5" s="1"/>
  <c r="C2288" i="5" s="1"/>
  <c r="C2289" i="5" s="1"/>
  <c r="C2290" i="5" s="1"/>
  <c r="C2291" i="5" s="1"/>
  <c r="C2292" i="5" s="1"/>
  <c r="C2293" i="5" s="1"/>
  <c r="C2294" i="5" s="1"/>
  <c r="C2295" i="5" s="1"/>
  <c r="C2296" i="5" s="1"/>
  <c r="C2297" i="5" s="1"/>
  <c r="C2298" i="5" s="1"/>
  <c r="C2299" i="5" s="1"/>
  <c r="C2300" i="5" s="1"/>
  <c r="C2301" i="5" s="1"/>
  <c r="C2302" i="5" s="1"/>
  <c r="C2303" i="5" s="1"/>
  <c r="C2304" i="5" s="1"/>
  <c r="C2305" i="5" s="1"/>
  <c r="C2306" i="5" s="1"/>
  <c r="C2307" i="5" s="1"/>
  <c r="C2308" i="5" s="1"/>
  <c r="C2309" i="5" s="1"/>
  <c r="C2310" i="5" s="1"/>
  <c r="C2311" i="5" s="1"/>
  <c r="C2312" i="5" s="1"/>
  <c r="C2313" i="5" s="1"/>
  <c r="C2314" i="5" s="1"/>
  <c r="C2315" i="5" s="1"/>
  <c r="C2316" i="5" s="1"/>
  <c r="C2317" i="5" s="1"/>
  <c r="C2318" i="5" s="1"/>
  <c r="C2319" i="5" s="1"/>
  <c r="C2320" i="5" s="1"/>
  <c r="C2321" i="5" s="1"/>
  <c r="C2322" i="5" s="1"/>
  <c r="C2323" i="5" s="1"/>
  <c r="C2324" i="5" s="1"/>
  <c r="C2325" i="5" s="1"/>
  <c r="C2326" i="5" s="1"/>
  <c r="C2327" i="5" s="1"/>
  <c r="C2328" i="5" s="1"/>
  <c r="C2329" i="5" s="1"/>
  <c r="C2330" i="5" s="1"/>
  <c r="C2331" i="5" s="1"/>
  <c r="C2332" i="5" s="1"/>
  <c r="C2333" i="5" s="1"/>
  <c r="C2334" i="5" s="1"/>
  <c r="C2335" i="5" s="1"/>
  <c r="C2336" i="5" s="1"/>
  <c r="C2337" i="5" s="1"/>
  <c r="C2338" i="5" s="1"/>
  <c r="C2339" i="5" s="1"/>
  <c r="C2340" i="5" s="1"/>
  <c r="C2341" i="5" s="1"/>
  <c r="C2342" i="5" s="1"/>
  <c r="C2343" i="5" s="1"/>
  <c r="C2344" i="5" s="1"/>
  <c r="C2345" i="5" s="1"/>
  <c r="C2346" i="5" s="1"/>
  <c r="C2347" i="5" s="1"/>
  <c r="C2348" i="5" s="1"/>
  <c r="C2349" i="5" s="1"/>
  <c r="C2350" i="5" s="1"/>
  <c r="C2351" i="5" s="1"/>
  <c r="C2352" i="5" s="1"/>
  <c r="C2353" i="5" s="1"/>
  <c r="C2354" i="5" s="1"/>
  <c r="C2355" i="5" s="1"/>
  <c r="C2356" i="5" s="1"/>
  <c r="C2357" i="5" s="1"/>
  <c r="C2358" i="5" s="1"/>
  <c r="C2359" i="5" s="1"/>
  <c r="C2360" i="5" s="1"/>
  <c r="C2361" i="5" s="1"/>
  <c r="C2362" i="5" s="1"/>
  <c r="C2363" i="5" s="1"/>
  <c r="C2364" i="5" s="1"/>
  <c r="C2365" i="5" s="1"/>
  <c r="C2366" i="5" s="1"/>
  <c r="C2367" i="5" s="1"/>
  <c r="C2368" i="5" s="1"/>
  <c r="C2369" i="5" s="1"/>
  <c r="C2370" i="5" s="1"/>
  <c r="C2371" i="5" s="1"/>
  <c r="C2372" i="5" s="1"/>
  <c r="C2373" i="5" s="1"/>
  <c r="C2374" i="5" s="1"/>
  <c r="C2375" i="5" s="1"/>
  <c r="C2376" i="5" s="1"/>
  <c r="C2377" i="5" s="1"/>
  <c r="C2378" i="5" s="1"/>
  <c r="C2379" i="5" s="1"/>
  <c r="C2380" i="5" s="1"/>
  <c r="C2381" i="5" s="1"/>
  <c r="C2382" i="5" s="1"/>
  <c r="C2383" i="5" s="1"/>
  <c r="C2384" i="5" s="1"/>
  <c r="C2385" i="5" s="1"/>
  <c r="C2386" i="5" s="1"/>
  <c r="C2387" i="5" s="1"/>
  <c r="C2388" i="5" s="1"/>
  <c r="C2389" i="5" s="1"/>
  <c r="C2390" i="5" s="1"/>
  <c r="C2391" i="5" s="1"/>
  <c r="C2392" i="5" s="1"/>
  <c r="C2393" i="5" s="1"/>
  <c r="C2394" i="5" s="1"/>
  <c r="C2395" i="5" s="1"/>
  <c r="C2396" i="5" s="1"/>
  <c r="C2397" i="5" s="1"/>
  <c r="C2398" i="5" s="1"/>
  <c r="C2399" i="5" s="1"/>
  <c r="C2400" i="5" s="1"/>
  <c r="C2401" i="5" s="1"/>
  <c r="C2402" i="5" s="1"/>
  <c r="C2403" i="5" s="1"/>
  <c r="C2404" i="5" s="1"/>
  <c r="C2405" i="5" s="1"/>
  <c r="C2406" i="5" s="1"/>
  <c r="C2407" i="5" s="1"/>
  <c r="C2408" i="5" s="1"/>
  <c r="C2409" i="5" s="1"/>
  <c r="C2410" i="5" s="1"/>
  <c r="C2411" i="5" s="1"/>
  <c r="C2412" i="5" s="1"/>
  <c r="C2413" i="5" s="1"/>
  <c r="C2414" i="5" s="1"/>
  <c r="C2415" i="5" s="1"/>
  <c r="C2416" i="5" s="1"/>
  <c r="C2417" i="5" s="1"/>
  <c r="C2418" i="5" s="1"/>
  <c r="C2419" i="5" s="1"/>
  <c r="C2420" i="5" s="1"/>
  <c r="C2421" i="5" s="1"/>
  <c r="C2422" i="5" s="1"/>
  <c r="C2423" i="5" s="1"/>
  <c r="C2424" i="5" s="1"/>
  <c r="C2425" i="5" s="1"/>
  <c r="C2426" i="5" s="1"/>
  <c r="C2427" i="5" s="1"/>
  <c r="C2428" i="5" s="1"/>
  <c r="C2429" i="5" s="1"/>
  <c r="C2430" i="5" s="1"/>
  <c r="C2431" i="5" s="1"/>
  <c r="C2432" i="5" s="1"/>
  <c r="C2433" i="5" s="1"/>
  <c r="C2434" i="5" s="1"/>
  <c r="C2435" i="5" s="1"/>
  <c r="C2436" i="5" s="1"/>
  <c r="C2437" i="5" s="1"/>
  <c r="C2438" i="5" s="1"/>
  <c r="C2439" i="5" s="1"/>
  <c r="C2440" i="5" s="1"/>
  <c r="C2441" i="5" s="1"/>
  <c r="C2442" i="5" s="1"/>
  <c r="C2443" i="5" s="1"/>
  <c r="C2444" i="5" s="1"/>
  <c r="C2445" i="5" s="1"/>
  <c r="C2446" i="5" s="1"/>
  <c r="C2447" i="5" s="1"/>
  <c r="C2448" i="5" s="1"/>
  <c r="C2449" i="5" s="1"/>
  <c r="C2450" i="5" s="1"/>
  <c r="C2451" i="5" s="1"/>
  <c r="C2452" i="5" s="1"/>
  <c r="C2453" i="5" s="1"/>
  <c r="C2454" i="5" s="1"/>
  <c r="C2455" i="5" s="1"/>
  <c r="C2456" i="5" s="1"/>
  <c r="C2457" i="5" s="1"/>
  <c r="C2458" i="5" s="1"/>
  <c r="C2459" i="5" s="1"/>
  <c r="C2460" i="5" s="1"/>
  <c r="C2461" i="5" s="1"/>
  <c r="C2462" i="5" s="1"/>
  <c r="C2463" i="5" s="1"/>
  <c r="C2464" i="5" s="1"/>
  <c r="C2465" i="5" s="1"/>
  <c r="C2466" i="5" s="1"/>
  <c r="C2467" i="5" s="1"/>
  <c r="C2468" i="5" s="1"/>
  <c r="C2469" i="5" s="1"/>
  <c r="C2470" i="5" s="1"/>
  <c r="C2471" i="5" s="1"/>
  <c r="C2472" i="5" s="1"/>
  <c r="C2473" i="5" s="1"/>
  <c r="C2474" i="5" s="1"/>
  <c r="C2475" i="5" s="1"/>
  <c r="C2476" i="5" s="1"/>
  <c r="C2477" i="5" s="1"/>
  <c r="C2478" i="5" s="1"/>
  <c r="C2479" i="5" s="1"/>
  <c r="C2480" i="5" s="1"/>
  <c r="C2481" i="5" s="1"/>
  <c r="C2482" i="5" s="1"/>
  <c r="C2483" i="5" s="1"/>
  <c r="C2484" i="5" s="1"/>
  <c r="C2485" i="5" s="1"/>
  <c r="C2486" i="5" s="1"/>
  <c r="C2487" i="5" s="1"/>
  <c r="C2488" i="5" s="1"/>
  <c r="C2489" i="5" s="1"/>
  <c r="C2490" i="5" s="1"/>
  <c r="C2491" i="5" s="1"/>
  <c r="C2492" i="5" s="1"/>
  <c r="C2493" i="5" s="1"/>
  <c r="C2494" i="5" s="1"/>
  <c r="C2495" i="5" s="1"/>
  <c r="C2496" i="5" s="1"/>
  <c r="C2497" i="5" s="1"/>
  <c r="C2498" i="5" s="1"/>
  <c r="C2499" i="5" s="1"/>
  <c r="C2500" i="5" s="1"/>
  <c r="C2501" i="5" s="1"/>
  <c r="C2502" i="5" s="1"/>
  <c r="C2503" i="5" s="1"/>
  <c r="C2504" i="5" s="1"/>
  <c r="C2505" i="5" s="1"/>
  <c r="C2506" i="5" s="1"/>
  <c r="C2507" i="5" s="1"/>
  <c r="C2508" i="5" s="1"/>
  <c r="C2509" i="5" s="1"/>
  <c r="C2510" i="5" s="1"/>
  <c r="C2511" i="5" s="1"/>
  <c r="C2512" i="5" s="1"/>
  <c r="C2513" i="5" s="1"/>
  <c r="C2514" i="5" s="1"/>
  <c r="C2515" i="5" s="1"/>
  <c r="C2516" i="5" s="1"/>
  <c r="C2517" i="5" s="1"/>
  <c r="C2518" i="5" s="1"/>
  <c r="C2519" i="5" s="1"/>
  <c r="C2520" i="5" s="1"/>
  <c r="C2521" i="5" s="1"/>
  <c r="C2522" i="5" s="1"/>
  <c r="C2523" i="5" s="1"/>
  <c r="C2524" i="5" s="1"/>
  <c r="C2525" i="5" s="1"/>
  <c r="C2526" i="5" s="1"/>
  <c r="C2527" i="5" s="1"/>
  <c r="C2528" i="5" s="1"/>
  <c r="C2529" i="5" s="1"/>
  <c r="C2530" i="5" s="1"/>
  <c r="C2531" i="5" s="1"/>
  <c r="C2532" i="5" s="1"/>
  <c r="C2533" i="5" s="1"/>
  <c r="C2534" i="5" s="1"/>
  <c r="C2535" i="5" s="1"/>
  <c r="C2536" i="5" s="1"/>
  <c r="C2537" i="5" s="1"/>
  <c r="C2538" i="5" s="1"/>
  <c r="C2539" i="5" s="1"/>
  <c r="C2540" i="5" s="1"/>
  <c r="C2541" i="5" s="1"/>
  <c r="C2542" i="5" s="1"/>
  <c r="C2543" i="5" s="1"/>
  <c r="C2544" i="5" s="1"/>
  <c r="C2545" i="5" s="1"/>
  <c r="C2546" i="5" s="1"/>
  <c r="C2547" i="5" s="1"/>
  <c r="C2548" i="5" s="1"/>
  <c r="C2549" i="5" s="1"/>
  <c r="C2550" i="5" s="1"/>
  <c r="C2551" i="5" s="1"/>
  <c r="C2552" i="5" s="1"/>
  <c r="C2553" i="5" s="1"/>
  <c r="C2554" i="5" s="1"/>
  <c r="C2555" i="5" s="1"/>
  <c r="C2556" i="5" s="1"/>
  <c r="C2557" i="5" s="1"/>
  <c r="C2558" i="5" s="1"/>
  <c r="C2559" i="5" s="1"/>
  <c r="C2560" i="5" s="1"/>
  <c r="C2561" i="5" s="1"/>
  <c r="C2562" i="5" s="1"/>
  <c r="C2563" i="5" s="1"/>
  <c r="C2564" i="5" s="1"/>
  <c r="C2565" i="5" s="1"/>
  <c r="C2566" i="5" s="1"/>
  <c r="C2567" i="5" s="1"/>
  <c r="C2568" i="5" s="1"/>
  <c r="C2569" i="5" s="1"/>
  <c r="C2570" i="5" s="1"/>
  <c r="C2571" i="5" s="1"/>
  <c r="C2572" i="5" s="1"/>
  <c r="C2573" i="5" s="1"/>
  <c r="C2574" i="5" s="1"/>
  <c r="C2575" i="5" s="1"/>
  <c r="C2576" i="5" s="1"/>
  <c r="C2577" i="5" s="1"/>
  <c r="C2578" i="5" s="1"/>
  <c r="C2579" i="5" s="1"/>
  <c r="C2580" i="5" s="1"/>
  <c r="C2581" i="5" s="1"/>
  <c r="C2582" i="5" s="1"/>
  <c r="C2583" i="5" s="1"/>
  <c r="C2584" i="5" s="1"/>
  <c r="C2585" i="5" s="1"/>
  <c r="C2586" i="5" s="1"/>
  <c r="C2587" i="5" s="1"/>
  <c r="C2588" i="5" s="1"/>
  <c r="C2589" i="5" s="1"/>
  <c r="C2590" i="5" s="1"/>
  <c r="C2591" i="5" s="1"/>
  <c r="C2592" i="5" s="1"/>
  <c r="C2593" i="5" s="1"/>
  <c r="C2594" i="5" s="1"/>
  <c r="C2595" i="5" s="1"/>
  <c r="C2596" i="5" s="1"/>
  <c r="C2597" i="5" s="1"/>
  <c r="C2598" i="5" s="1"/>
  <c r="C2599" i="5" s="1"/>
  <c r="C2600" i="5" s="1"/>
  <c r="C2601" i="5" s="1"/>
  <c r="C2602" i="5" s="1"/>
  <c r="C2603" i="5" s="1"/>
  <c r="C2604" i="5" s="1"/>
  <c r="C2605" i="5" s="1"/>
  <c r="C2606" i="5" s="1"/>
  <c r="C2607" i="5" s="1"/>
  <c r="C2608" i="5" s="1"/>
  <c r="C2609" i="5" s="1"/>
  <c r="C2610" i="5" s="1"/>
  <c r="C2611" i="5" s="1"/>
  <c r="C2612" i="5" s="1"/>
  <c r="C2613" i="5" s="1"/>
  <c r="C2614" i="5" s="1"/>
  <c r="C2615" i="5" s="1"/>
  <c r="C2616" i="5" s="1"/>
  <c r="C2617" i="5" s="1"/>
  <c r="C2618" i="5" s="1"/>
  <c r="C2619" i="5" s="1"/>
  <c r="C2620" i="5" s="1"/>
  <c r="C2621" i="5" s="1"/>
  <c r="C2622" i="5" s="1"/>
  <c r="C2623" i="5" s="1"/>
  <c r="C2624" i="5" s="1"/>
  <c r="C2625" i="5" s="1"/>
  <c r="C2626" i="5" s="1"/>
  <c r="C2627" i="5" s="1"/>
  <c r="C2628" i="5" s="1"/>
  <c r="C2629" i="5" s="1"/>
  <c r="C2630" i="5" s="1"/>
  <c r="C2631" i="5" s="1"/>
  <c r="C2632" i="5" s="1"/>
  <c r="C2633" i="5" s="1"/>
  <c r="C2634" i="5" s="1"/>
  <c r="C2635" i="5" s="1"/>
  <c r="C2636" i="5" s="1"/>
  <c r="C2637" i="5" s="1"/>
  <c r="C2638" i="5" s="1"/>
  <c r="C2639" i="5" s="1"/>
  <c r="C2640" i="5" s="1"/>
  <c r="C2641" i="5" s="1"/>
  <c r="C2642" i="5" s="1"/>
  <c r="C2643" i="5" s="1"/>
  <c r="C2644" i="5" s="1"/>
  <c r="C2645" i="5" s="1"/>
  <c r="C2646" i="5" s="1"/>
  <c r="C2647" i="5" s="1"/>
  <c r="C2648" i="5" s="1"/>
  <c r="C2649" i="5" s="1"/>
  <c r="C2650" i="5" s="1"/>
  <c r="C2651" i="5" s="1"/>
  <c r="C2652" i="5" s="1"/>
  <c r="C2653" i="5" s="1"/>
  <c r="C2654" i="5" s="1"/>
  <c r="C2655" i="5" s="1"/>
  <c r="C2656" i="5" s="1"/>
  <c r="C2657" i="5" s="1"/>
  <c r="C2658" i="5" s="1"/>
  <c r="C2659" i="5" s="1"/>
  <c r="C2660" i="5" s="1"/>
  <c r="C2661" i="5" s="1"/>
  <c r="C2662" i="5" s="1"/>
  <c r="C2663" i="5" s="1"/>
  <c r="C2664" i="5" s="1"/>
  <c r="C2665" i="5" s="1"/>
  <c r="C2666" i="5" s="1"/>
  <c r="C2667" i="5" s="1"/>
  <c r="C2668" i="5" s="1"/>
  <c r="C2669" i="5" s="1"/>
  <c r="C2670" i="5" s="1"/>
  <c r="C2671" i="5" s="1"/>
  <c r="C2672" i="5" s="1"/>
  <c r="C2673" i="5" s="1"/>
  <c r="C2674" i="5" s="1"/>
  <c r="C2675" i="5" s="1"/>
  <c r="C2676" i="5" s="1"/>
  <c r="C2677" i="5" s="1"/>
  <c r="C2678" i="5" s="1"/>
  <c r="C2679" i="5" s="1"/>
  <c r="C2680" i="5" s="1"/>
  <c r="C2681" i="5" s="1"/>
  <c r="C2682" i="5" s="1"/>
  <c r="C2683" i="5" s="1"/>
  <c r="C2684" i="5" s="1"/>
  <c r="C2685" i="5" s="1"/>
  <c r="C2686" i="5" s="1"/>
  <c r="C2687" i="5" s="1"/>
  <c r="C2688" i="5" s="1"/>
  <c r="C2689" i="5" s="1"/>
  <c r="C2690" i="5" s="1"/>
  <c r="C2691" i="5" s="1"/>
  <c r="C2692" i="5" s="1"/>
  <c r="C2693" i="5" s="1"/>
  <c r="C2694" i="5" s="1"/>
  <c r="C2695" i="5" s="1"/>
  <c r="C2696" i="5" s="1"/>
  <c r="C2697" i="5" s="1"/>
  <c r="C2698" i="5" s="1"/>
  <c r="C2699" i="5" s="1"/>
  <c r="C2700" i="5" s="1"/>
  <c r="C2701" i="5" s="1"/>
  <c r="C2702" i="5" s="1"/>
  <c r="C2703" i="5" s="1"/>
  <c r="C2704" i="5" s="1"/>
  <c r="C2705" i="5" s="1"/>
  <c r="C2706" i="5" s="1"/>
  <c r="C2707" i="5" s="1"/>
  <c r="C2708" i="5" s="1"/>
  <c r="C2709" i="5" s="1"/>
  <c r="C2710" i="5" s="1"/>
  <c r="C2711" i="5" s="1"/>
  <c r="C2712" i="5" s="1"/>
  <c r="C2713" i="5" s="1"/>
  <c r="C2714" i="5" s="1"/>
  <c r="C2715" i="5" s="1"/>
  <c r="C2716" i="5" s="1"/>
  <c r="C2717" i="5" s="1"/>
  <c r="C2718" i="5" s="1"/>
  <c r="C2719" i="5" s="1"/>
  <c r="C2720" i="5" s="1"/>
  <c r="C2721" i="5" s="1"/>
  <c r="C2722" i="5" s="1"/>
  <c r="C2723" i="5" s="1"/>
  <c r="C2724" i="5" s="1"/>
  <c r="C2725" i="5" s="1"/>
  <c r="C2726" i="5" s="1"/>
  <c r="C2727" i="5" s="1"/>
  <c r="C2728" i="5" s="1"/>
  <c r="C2729" i="5" s="1"/>
  <c r="C2730" i="5" s="1"/>
  <c r="C2731" i="5" s="1"/>
  <c r="C2732" i="5" s="1"/>
  <c r="C2733" i="5" s="1"/>
  <c r="C2734" i="5" s="1"/>
  <c r="C2735" i="5" s="1"/>
  <c r="C2736" i="5" s="1"/>
  <c r="C2737" i="5" s="1"/>
  <c r="C2738" i="5" s="1"/>
  <c r="J33" i="5"/>
  <c r="J32" i="5"/>
  <c r="J31" i="5"/>
  <c r="J30" i="5"/>
  <c r="J29" i="5"/>
  <c r="J28" i="5"/>
  <c r="J27" i="5"/>
  <c r="J26" i="5"/>
  <c r="J25" i="5"/>
  <c r="J24" i="5"/>
  <c r="J23" i="5"/>
  <c r="H23" i="5"/>
  <c r="H25" i="5" s="1"/>
  <c r="H27" i="5" s="1"/>
  <c r="H29" i="5" s="1"/>
  <c r="H31" i="5" s="1"/>
  <c r="H33" i="5" s="1"/>
  <c r="H35" i="5" s="1"/>
  <c r="H37" i="5" s="1"/>
  <c r="H39" i="5" s="1"/>
  <c r="H41" i="5" s="1"/>
  <c r="H43" i="5" s="1"/>
  <c r="H45" i="5" s="1"/>
  <c r="H47" i="5" s="1"/>
  <c r="H49" i="5" s="1"/>
  <c r="H51" i="5" s="1"/>
  <c r="H53" i="5" s="1"/>
  <c r="H55" i="5" s="1"/>
  <c r="H57" i="5" s="1"/>
  <c r="H59" i="5" s="1"/>
  <c r="H61" i="5" s="1"/>
  <c r="H63" i="5" s="1"/>
  <c r="H65" i="5" s="1"/>
  <c r="H67" i="5" s="1"/>
  <c r="H69" i="5" s="1"/>
  <c r="H71" i="5" s="1"/>
  <c r="H73" i="5" s="1"/>
  <c r="H75" i="5" s="1"/>
  <c r="H77" i="5" s="1"/>
  <c r="H79" i="5" s="1"/>
  <c r="H81" i="5" s="1"/>
  <c r="H83" i="5" s="1"/>
  <c r="H85" i="5" s="1"/>
  <c r="H87" i="5" s="1"/>
  <c r="H89" i="5" s="1"/>
  <c r="H91" i="5" s="1"/>
  <c r="H93" i="5" s="1"/>
  <c r="H95" i="5" s="1"/>
  <c r="H97" i="5" s="1"/>
  <c r="H99" i="5" s="1"/>
  <c r="H101" i="5" s="1"/>
  <c r="H103" i="5" s="1"/>
  <c r="H105" i="5" s="1"/>
  <c r="H107" i="5" s="1"/>
  <c r="H109" i="5" s="1"/>
  <c r="H111" i="5" s="1"/>
  <c r="H113" i="5" s="1"/>
  <c r="H115" i="5" s="1"/>
  <c r="H117" i="5" s="1"/>
  <c r="H119" i="5" s="1"/>
  <c r="H121" i="5" s="1"/>
  <c r="H123" i="5" s="1"/>
  <c r="H125" i="5" s="1"/>
  <c r="H127" i="5" s="1"/>
  <c r="H129" i="5" s="1"/>
  <c r="H131" i="5" s="1"/>
  <c r="H133" i="5" s="1"/>
  <c r="H135" i="5" s="1"/>
  <c r="H137" i="5" s="1"/>
  <c r="H139" i="5" s="1"/>
  <c r="H141" i="5" s="1"/>
  <c r="H143" i="5" s="1"/>
  <c r="H145" i="5" s="1"/>
  <c r="H147" i="5" s="1"/>
  <c r="H149" i="5" s="1"/>
  <c r="H151" i="5" s="1"/>
  <c r="H153" i="5" s="1"/>
  <c r="H155" i="5" s="1"/>
  <c r="H157" i="5" s="1"/>
  <c r="H159" i="5" s="1"/>
  <c r="H161" i="5" s="1"/>
  <c r="H163" i="5" s="1"/>
  <c r="H165" i="5" s="1"/>
  <c r="H167" i="5" s="1"/>
  <c r="H169" i="5" s="1"/>
  <c r="H171" i="5" s="1"/>
  <c r="H173" i="5" s="1"/>
  <c r="H175" i="5" s="1"/>
  <c r="H177" i="5" s="1"/>
  <c r="H179" i="5" s="1"/>
  <c r="H181" i="5" s="1"/>
  <c r="H183" i="5" s="1"/>
  <c r="H185" i="5" s="1"/>
  <c r="H187" i="5" s="1"/>
  <c r="H189" i="5" s="1"/>
  <c r="H191" i="5" s="1"/>
  <c r="H193" i="5" s="1"/>
  <c r="H195" i="5" s="1"/>
  <c r="H197" i="5" s="1"/>
  <c r="H199" i="5" s="1"/>
  <c r="H201" i="5" s="1"/>
  <c r="H203" i="5" s="1"/>
  <c r="H205" i="5" s="1"/>
  <c r="H207" i="5" s="1"/>
  <c r="H209" i="5" s="1"/>
  <c r="H211" i="5" s="1"/>
  <c r="H213" i="5" s="1"/>
  <c r="H215" i="5" s="1"/>
  <c r="H217" i="5" s="1"/>
  <c r="H219" i="5" s="1"/>
  <c r="H221" i="5" s="1"/>
  <c r="H223" i="5" s="1"/>
  <c r="H225" i="5" s="1"/>
  <c r="H227" i="5" s="1"/>
  <c r="H229" i="5" s="1"/>
  <c r="H231" i="5" s="1"/>
  <c r="H233" i="5" s="1"/>
  <c r="H235" i="5" s="1"/>
  <c r="H237" i="5" s="1"/>
  <c r="H239" i="5" s="1"/>
  <c r="H241" i="5" s="1"/>
  <c r="H243" i="5" s="1"/>
  <c r="H245" i="5" s="1"/>
  <c r="H247" i="5" s="1"/>
  <c r="H249" i="5" s="1"/>
  <c r="H251" i="5" s="1"/>
  <c r="H253" i="5" s="1"/>
  <c r="H255" i="5" s="1"/>
  <c r="H257" i="5" s="1"/>
  <c r="H259" i="5" s="1"/>
  <c r="H261" i="5" s="1"/>
  <c r="H263" i="5" s="1"/>
  <c r="H265" i="5" s="1"/>
  <c r="H267" i="5" s="1"/>
  <c r="H269" i="5" s="1"/>
  <c r="H271" i="5" s="1"/>
  <c r="H273" i="5" s="1"/>
  <c r="H275" i="5" s="1"/>
  <c r="H277" i="5" s="1"/>
  <c r="H279" i="5" s="1"/>
  <c r="H281" i="5" s="1"/>
  <c r="H283" i="5" s="1"/>
  <c r="H285" i="5" s="1"/>
  <c r="H287" i="5" s="1"/>
  <c r="H289" i="5" s="1"/>
  <c r="H291" i="5" s="1"/>
  <c r="H293" i="5" s="1"/>
  <c r="H295" i="5" s="1"/>
  <c r="H297" i="5" s="1"/>
  <c r="H299" i="5" s="1"/>
  <c r="H301" i="5" s="1"/>
  <c r="H303" i="5" s="1"/>
  <c r="H305" i="5" s="1"/>
  <c r="H307" i="5" s="1"/>
  <c r="H309" i="5" s="1"/>
  <c r="H311" i="5" s="1"/>
  <c r="H313" i="5" s="1"/>
  <c r="H315" i="5" s="1"/>
  <c r="H317" i="5" s="1"/>
  <c r="H319" i="5" s="1"/>
  <c r="H321" i="5" s="1"/>
  <c r="H323" i="5" s="1"/>
  <c r="H325" i="5" s="1"/>
  <c r="H327" i="5" s="1"/>
  <c r="H329" i="5" s="1"/>
  <c r="H331" i="5" s="1"/>
  <c r="H333" i="5" s="1"/>
  <c r="H335" i="5" s="1"/>
  <c r="H337" i="5" s="1"/>
  <c r="H339" i="5" s="1"/>
  <c r="H341" i="5" s="1"/>
  <c r="H343" i="5" s="1"/>
  <c r="H345" i="5" s="1"/>
  <c r="H347" i="5" s="1"/>
  <c r="H349" i="5" s="1"/>
  <c r="H351" i="5" s="1"/>
  <c r="H353" i="5" s="1"/>
  <c r="H355" i="5" s="1"/>
  <c r="H357" i="5" s="1"/>
  <c r="H359" i="5" s="1"/>
  <c r="H361" i="5" s="1"/>
  <c r="H363" i="5" s="1"/>
  <c r="H365" i="5" s="1"/>
  <c r="H367" i="5" s="1"/>
  <c r="H369" i="5" s="1"/>
  <c r="H371" i="5" s="1"/>
  <c r="H373" i="5" s="1"/>
  <c r="H375" i="5" s="1"/>
  <c r="H377" i="5" s="1"/>
  <c r="H379" i="5" s="1"/>
  <c r="H381" i="5" s="1"/>
  <c r="H383" i="5" s="1"/>
  <c r="H385" i="5" s="1"/>
  <c r="H387" i="5" s="1"/>
  <c r="H389" i="5" s="1"/>
  <c r="H391" i="5" s="1"/>
  <c r="H393" i="5" s="1"/>
  <c r="H395" i="5" s="1"/>
  <c r="H397" i="5" s="1"/>
  <c r="H399" i="5" s="1"/>
  <c r="H401" i="5" s="1"/>
  <c r="H403" i="5" s="1"/>
  <c r="H405" i="5" s="1"/>
  <c r="H407" i="5" s="1"/>
  <c r="H409" i="5" s="1"/>
  <c r="H411" i="5" s="1"/>
  <c r="H413" i="5" s="1"/>
  <c r="H415" i="5" s="1"/>
  <c r="H417" i="5" s="1"/>
  <c r="H419" i="5" s="1"/>
  <c r="H421" i="5" s="1"/>
  <c r="H423" i="5" s="1"/>
  <c r="H425" i="5" s="1"/>
  <c r="H427" i="5" s="1"/>
  <c r="H429" i="5" s="1"/>
  <c r="H431" i="5" s="1"/>
  <c r="H433" i="5" s="1"/>
  <c r="H435" i="5" s="1"/>
  <c r="H437" i="5" s="1"/>
  <c r="H439" i="5" s="1"/>
  <c r="H441" i="5" s="1"/>
  <c r="H443" i="5" s="1"/>
  <c r="H445" i="5" s="1"/>
  <c r="H447" i="5" s="1"/>
  <c r="H449" i="5" s="1"/>
  <c r="H451" i="5" s="1"/>
  <c r="H453" i="5" s="1"/>
  <c r="H455" i="5" s="1"/>
  <c r="H457" i="5" s="1"/>
  <c r="H459" i="5" s="1"/>
  <c r="H461" i="5" s="1"/>
  <c r="H463" i="5" s="1"/>
  <c r="H465" i="5" s="1"/>
  <c r="H467" i="5" s="1"/>
  <c r="H469" i="5" s="1"/>
  <c r="H471" i="5" s="1"/>
  <c r="H473" i="5" s="1"/>
  <c r="H475" i="5" s="1"/>
  <c r="H477" i="5" s="1"/>
  <c r="H479" i="5" s="1"/>
  <c r="H481" i="5" s="1"/>
  <c r="H483" i="5" s="1"/>
  <c r="H485" i="5" s="1"/>
  <c r="H487" i="5" s="1"/>
  <c r="H489" i="5" s="1"/>
  <c r="H491" i="5" s="1"/>
  <c r="H493" i="5" s="1"/>
  <c r="H495" i="5" s="1"/>
  <c r="H497" i="5" s="1"/>
  <c r="H499" i="5" s="1"/>
  <c r="H501" i="5" s="1"/>
  <c r="H503" i="5" s="1"/>
  <c r="H505" i="5" s="1"/>
  <c r="H507" i="5" s="1"/>
  <c r="H509" i="5" s="1"/>
  <c r="H511" i="5" s="1"/>
  <c r="H513" i="5" s="1"/>
  <c r="H515" i="5" s="1"/>
  <c r="H517" i="5" s="1"/>
  <c r="H519" i="5" s="1"/>
  <c r="H521" i="5" s="1"/>
  <c r="H523" i="5" s="1"/>
  <c r="H525" i="5" s="1"/>
  <c r="H527" i="5" s="1"/>
  <c r="H529" i="5" s="1"/>
  <c r="H531" i="5" s="1"/>
  <c r="H533" i="5" s="1"/>
  <c r="H535" i="5" s="1"/>
  <c r="H537" i="5" s="1"/>
  <c r="H539" i="5" s="1"/>
  <c r="H541" i="5" s="1"/>
  <c r="H543" i="5" s="1"/>
  <c r="H545" i="5" s="1"/>
  <c r="H547" i="5" s="1"/>
  <c r="H549" i="5" s="1"/>
  <c r="H551" i="5" s="1"/>
  <c r="H553" i="5" s="1"/>
  <c r="H555" i="5" s="1"/>
  <c r="H557" i="5" s="1"/>
  <c r="H559" i="5" s="1"/>
  <c r="H561" i="5" s="1"/>
  <c r="H563" i="5" s="1"/>
  <c r="H565" i="5" s="1"/>
  <c r="H567" i="5" s="1"/>
  <c r="H569" i="5" s="1"/>
  <c r="H571" i="5" s="1"/>
  <c r="H573" i="5" s="1"/>
  <c r="H575" i="5" s="1"/>
  <c r="H577" i="5" s="1"/>
  <c r="H579" i="5" s="1"/>
  <c r="H581" i="5" s="1"/>
  <c r="H583" i="5" s="1"/>
  <c r="H585" i="5" s="1"/>
  <c r="H587" i="5" s="1"/>
  <c r="H589" i="5" s="1"/>
  <c r="H591" i="5" s="1"/>
  <c r="H593" i="5" s="1"/>
  <c r="H595" i="5" s="1"/>
  <c r="H597" i="5" s="1"/>
  <c r="H599" i="5" s="1"/>
  <c r="H601" i="5" s="1"/>
  <c r="H603" i="5" s="1"/>
  <c r="H605" i="5" s="1"/>
  <c r="H607" i="5" s="1"/>
  <c r="H609" i="5" s="1"/>
  <c r="H611" i="5" s="1"/>
  <c r="H613" i="5" s="1"/>
  <c r="H615" i="5" s="1"/>
  <c r="H617" i="5" s="1"/>
  <c r="H619" i="5" s="1"/>
  <c r="H621" i="5" s="1"/>
  <c r="H623" i="5" s="1"/>
  <c r="H625" i="5" s="1"/>
  <c r="H627" i="5" s="1"/>
  <c r="H629" i="5" s="1"/>
  <c r="H631" i="5" s="1"/>
  <c r="H633" i="5" s="1"/>
  <c r="H635" i="5" s="1"/>
  <c r="H637" i="5" s="1"/>
  <c r="H639" i="5" s="1"/>
  <c r="H641" i="5" s="1"/>
  <c r="H643" i="5" s="1"/>
  <c r="H645" i="5" s="1"/>
  <c r="H647" i="5" s="1"/>
  <c r="H649" i="5" s="1"/>
  <c r="H651" i="5" s="1"/>
  <c r="H653" i="5" s="1"/>
  <c r="H655" i="5" s="1"/>
  <c r="H657" i="5" s="1"/>
  <c r="H659" i="5" s="1"/>
  <c r="H661" i="5" s="1"/>
  <c r="H663" i="5" s="1"/>
  <c r="H665" i="5" s="1"/>
  <c r="H667" i="5" s="1"/>
  <c r="H669" i="5" s="1"/>
  <c r="H671" i="5" s="1"/>
  <c r="H673" i="5" s="1"/>
  <c r="H675" i="5" s="1"/>
  <c r="H677" i="5" s="1"/>
  <c r="H679" i="5" s="1"/>
  <c r="H681" i="5" s="1"/>
  <c r="H683" i="5" s="1"/>
  <c r="H685" i="5" s="1"/>
  <c r="H687" i="5" s="1"/>
  <c r="H689" i="5" s="1"/>
  <c r="H691" i="5" s="1"/>
  <c r="H693" i="5" s="1"/>
  <c r="H695" i="5" s="1"/>
  <c r="H697" i="5" s="1"/>
  <c r="H699" i="5" s="1"/>
  <c r="H701" i="5" s="1"/>
  <c r="H703" i="5" s="1"/>
  <c r="H705" i="5" s="1"/>
  <c r="H707" i="5" s="1"/>
  <c r="H709" i="5" s="1"/>
  <c r="H711" i="5" s="1"/>
  <c r="H713" i="5" s="1"/>
  <c r="H715" i="5" s="1"/>
  <c r="H717" i="5" s="1"/>
  <c r="H719" i="5" s="1"/>
  <c r="H721" i="5" s="1"/>
  <c r="H723" i="5" s="1"/>
  <c r="H725" i="5" s="1"/>
  <c r="H727" i="5" s="1"/>
  <c r="H729" i="5" s="1"/>
  <c r="H731" i="5" s="1"/>
  <c r="H733" i="5" s="1"/>
  <c r="H735" i="5" s="1"/>
  <c r="H737" i="5" s="1"/>
  <c r="H739" i="5" s="1"/>
  <c r="H741" i="5" s="1"/>
  <c r="H743" i="5" s="1"/>
  <c r="H745" i="5" s="1"/>
  <c r="H747" i="5" s="1"/>
  <c r="H749" i="5" s="1"/>
  <c r="H751" i="5" s="1"/>
  <c r="H753" i="5" s="1"/>
  <c r="H755" i="5" s="1"/>
  <c r="H757" i="5" s="1"/>
  <c r="H759" i="5" s="1"/>
  <c r="H761" i="5" s="1"/>
  <c r="H763" i="5" s="1"/>
  <c r="H765" i="5" s="1"/>
  <c r="H767" i="5" s="1"/>
  <c r="H769" i="5" s="1"/>
  <c r="H771" i="5" s="1"/>
  <c r="H773" i="5" s="1"/>
  <c r="H775" i="5" s="1"/>
  <c r="H777" i="5" s="1"/>
  <c r="H779" i="5" s="1"/>
  <c r="H781" i="5" s="1"/>
  <c r="H783" i="5" s="1"/>
  <c r="H785" i="5" s="1"/>
  <c r="H787" i="5" s="1"/>
  <c r="H789" i="5" s="1"/>
  <c r="H791" i="5" s="1"/>
  <c r="H793" i="5" s="1"/>
  <c r="H795" i="5" s="1"/>
  <c r="H797" i="5" s="1"/>
  <c r="H799" i="5" s="1"/>
  <c r="H801" i="5" s="1"/>
  <c r="H803" i="5" s="1"/>
  <c r="H805" i="5" s="1"/>
  <c r="H807" i="5" s="1"/>
  <c r="H809" i="5" s="1"/>
  <c r="H811" i="5" s="1"/>
  <c r="H813" i="5" s="1"/>
  <c r="H815" i="5" s="1"/>
  <c r="H817" i="5" s="1"/>
  <c r="H819" i="5" s="1"/>
  <c r="H821" i="5" s="1"/>
  <c r="H823" i="5" s="1"/>
  <c r="H825" i="5" s="1"/>
  <c r="H827" i="5" s="1"/>
  <c r="H829" i="5" s="1"/>
  <c r="H831" i="5" s="1"/>
  <c r="H833" i="5" s="1"/>
  <c r="H835" i="5" s="1"/>
  <c r="H837" i="5" s="1"/>
  <c r="H839" i="5" s="1"/>
  <c r="H841" i="5" s="1"/>
  <c r="H843" i="5" s="1"/>
  <c r="H845" i="5" s="1"/>
  <c r="H847" i="5" s="1"/>
  <c r="H849" i="5" s="1"/>
  <c r="H851" i="5" s="1"/>
  <c r="H853" i="5" s="1"/>
  <c r="H855" i="5" s="1"/>
  <c r="H857" i="5" s="1"/>
  <c r="H859" i="5" s="1"/>
  <c r="H861" i="5" s="1"/>
  <c r="H863" i="5" s="1"/>
  <c r="H865" i="5" s="1"/>
  <c r="H867" i="5" s="1"/>
  <c r="H869" i="5" s="1"/>
  <c r="H871" i="5" s="1"/>
  <c r="H873" i="5" s="1"/>
  <c r="H875" i="5" s="1"/>
  <c r="H877" i="5" s="1"/>
  <c r="H879" i="5" s="1"/>
  <c r="H881" i="5" s="1"/>
  <c r="H883" i="5" s="1"/>
  <c r="H885" i="5" s="1"/>
  <c r="H887" i="5" s="1"/>
  <c r="H889" i="5" s="1"/>
  <c r="H891" i="5" s="1"/>
  <c r="H893" i="5" s="1"/>
  <c r="H895" i="5" s="1"/>
  <c r="H897" i="5" s="1"/>
  <c r="H899" i="5" s="1"/>
  <c r="H901" i="5" s="1"/>
  <c r="H903" i="5" s="1"/>
  <c r="H905" i="5" s="1"/>
  <c r="H907" i="5" s="1"/>
  <c r="H909" i="5" s="1"/>
  <c r="H911" i="5" s="1"/>
  <c r="H913" i="5" s="1"/>
  <c r="H915" i="5" s="1"/>
  <c r="H917" i="5" s="1"/>
  <c r="H919" i="5" s="1"/>
  <c r="H921" i="5" s="1"/>
  <c r="H923" i="5" s="1"/>
  <c r="H925" i="5" s="1"/>
  <c r="H927" i="5" s="1"/>
  <c r="H929" i="5" s="1"/>
  <c r="H931" i="5" s="1"/>
  <c r="H933" i="5" s="1"/>
  <c r="H935" i="5" s="1"/>
  <c r="H937" i="5" s="1"/>
  <c r="H939" i="5" s="1"/>
  <c r="H941" i="5" s="1"/>
  <c r="H943" i="5" s="1"/>
  <c r="H945" i="5" s="1"/>
  <c r="H947" i="5" s="1"/>
  <c r="H949" i="5" s="1"/>
  <c r="H951" i="5" s="1"/>
  <c r="H953" i="5" s="1"/>
  <c r="H955" i="5" s="1"/>
  <c r="H957" i="5" s="1"/>
  <c r="H959" i="5" s="1"/>
  <c r="H961" i="5" s="1"/>
  <c r="H963" i="5" s="1"/>
  <c r="H965" i="5" s="1"/>
  <c r="H967" i="5" s="1"/>
  <c r="H969" i="5" s="1"/>
  <c r="H971" i="5" s="1"/>
  <c r="H973" i="5" s="1"/>
  <c r="H975" i="5" s="1"/>
  <c r="H977" i="5" s="1"/>
  <c r="H979" i="5" s="1"/>
  <c r="H981" i="5" s="1"/>
  <c r="H983" i="5" s="1"/>
  <c r="H985" i="5" s="1"/>
  <c r="H987" i="5" s="1"/>
  <c r="H989" i="5" s="1"/>
  <c r="H991" i="5" s="1"/>
  <c r="H993" i="5" s="1"/>
  <c r="H995" i="5" s="1"/>
  <c r="H997" i="5" s="1"/>
  <c r="H999" i="5" s="1"/>
  <c r="H1001" i="5" s="1"/>
  <c r="H1003" i="5" s="1"/>
  <c r="H1005" i="5" s="1"/>
  <c r="H1007" i="5" s="1"/>
  <c r="H1009" i="5" s="1"/>
  <c r="H1011" i="5" s="1"/>
  <c r="H1013" i="5" s="1"/>
  <c r="H1015" i="5" s="1"/>
  <c r="H1017" i="5" s="1"/>
  <c r="H1019" i="5" s="1"/>
  <c r="H1021" i="5" s="1"/>
  <c r="H1023" i="5" s="1"/>
  <c r="H1025" i="5" s="1"/>
  <c r="H1027" i="5" s="1"/>
  <c r="H1029" i="5" s="1"/>
  <c r="H1031" i="5" s="1"/>
  <c r="H1033" i="5" s="1"/>
  <c r="H1035" i="5" s="1"/>
  <c r="H1037" i="5" s="1"/>
  <c r="H1039" i="5" s="1"/>
  <c r="H1041" i="5" s="1"/>
  <c r="H1043" i="5" s="1"/>
  <c r="H1045" i="5" s="1"/>
  <c r="H1047" i="5" s="1"/>
  <c r="H1049" i="5" s="1"/>
  <c r="H1051" i="5" s="1"/>
  <c r="H1053" i="5" s="1"/>
  <c r="H1055" i="5" s="1"/>
  <c r="H1057" i="5" s="1"/>
  <c r="H1059" i="5" s="1"/>
  <c r="H1061" i="5" s="1"/>
  <c r="H1063" i="5" s="1"/>
  <c r="H1065" i="5" s="1"/>
  <c r="H1067" i="5" s="1"/>
  <c r="H1069" i="5" s="1"/>
  <c r="H1071" i="5" s="1"/>
  <c r="H1073" i="5" s="1"/>
  <c r="H1075" i="5" s="1"/>
  <c r="H1077" i="5" s="1"/>
  <c r="H1079" i="5" s="1"/>
  <c r="H1081" i="5" s="1"/>
  <c r="H1083" i="5" s="1"/>
  <c r="H1085" i="5" s="1"/>
  <c r="H1087" i="5" s="1"/>
  <c r="H1089" i="5" s="1"/>
  <c r="H1091" i="5" s="1"/>
  <c r="H1093" i="5" s="1"/>
  <c r="H1095" i="5" s="1"/>
  <c r="H1097" i="5" s="1"/>
  <c r="H1099" i="5" s="1"/>
  <c r="H1101" i="5" s="1"/>
  <c r="H1103" i="5" s="1"/>
  <c r="H1105" i="5" s="1"/>
  <c r="H1107" i="5" s="1"/>
  <c r="H1109" i="5" s="1"/>
  <c r="H1111" i="5" s="1"/>
  <c r="H1113" i="5" s="1"/>
  <c r="H1115" i="5" s="1"/>
  <c r="H1117" i="5" s="1"/>
  <c r="H1119" i="5" s="1"/>
  <c r="H1121" i="5" s="1"/>
  <c r="H1123" i="5" s="1"/>
  <c r="H1125" i="5" s="1"/>
  <c r="H1127" i="5" s="1"/>
  <c r="H1129" i="5" s="1"/>
  <c r="H1131" i="5" s="1"/>
  <c r="H1133" i="5" s="1"/>
  <c r="H1135" i="5" s="1"/>
  <c r="H1137" i="5" s="1"/>
  <c r="H1139" i="5" s="1"/>
  <c r="H1141" i="5" s="1"/>
  <c r="H1143" i="5" s="1"/>
  <c r="H1145" i="5" s="1"/>
  <c r="H1147" i="5" s="1"/>
  <c r="H1149" i="5" s="1"/>
  <c r="H1151" i="5" s="1"/>
  <c r="H1153" i="5" s="1"/>
  <c r="H1155" i="5" s="1"/>
  <c r="H1157" i="5" s="1"/>
  <c r="H1159" i="5" s="1"/>
  <c r="H1161" i="5" s="1"/>
  <c r="H1163" i="5" s="1"/>
  <c r="H1165" i="5" s="1"/>
  <c r="H1167" i="5" s="1"/>
  <c r="H1169" i="5" s="1"/>
  <c r="H1171" i="5" s="1"/>
  <c r="H1173" i="5" s="1"/>
  <c r="H1175" i="5" s="1"/>
  <c r="H1177" i="5" s="1"/>
  <c r="H1179" i="5" s="1"/>
  <c r="H1181" i="5" s="1"/>
  <c r="H1183" i="5" s="1"/>
  <c r="H1185" i="5" s="1"/>
  <c r="H1187" i="5" s="1"/>
  <c r="H1189" i="5" s="1"/>
  <c r="H1191" i="5" s="1"/>
  <c r="H1193" i="5" s="1"/>
  <c r="H1195" i="5" s="1"/>
  <c r="H1197" i="5" s="1"/>
  <c r="H1199" i="5" s="1"/>
  <c r="H1201" i="5" s="1"/>
  <c r="H1203" i="5" s="1"/>
  <c r="H1205" i="5" s="1"/>
  <c r="H1207" i="5" s="1"/>
  <c r="H1209" i="5" s="1"/>
  <c r="H1211" i="5" s="1"/>
  <c r="H1213" i="5" s="1"/>
  <c r="H1215" i="5" s="1"/>
  <c r="H1217" i="5" s="1"/>
  <c r="H1219" i="5" s="1"/>
  <c r="H1221" i="5" s="1"/>
  <c r="H1223" i="5" s="1"/>
  <c r="H1225" i="5" s="1"/>
  <c r="H1227" i="5" s="1"/>
  <c r="H1229" i="5" s="1"/>
  <c r="H1231" i="5" s="1"/>
  <c r="H1233" i="5" s="1"/>
  <c r="H1235" i="5" s="1"/>
  <c r="H1237" i="5" s="1"/>
  <c r="H1239" i="5" s="1"/>
  <c r="H1241" i="5" s="1"/>
  <c r="H1243" i="5" s="1"/>
  <c r="H1245" i="5" s="1"/>
  <c r="H1247" i="5" s="1"/>
  <c r="H1249" i="5" s="1"/>
  <c r="H1251" i="5" s="1"/>
  <c r="H1253" i="5" s="1"/>
  <c r="H1255" i="5" s="1"/>
  <c r="H1257" i="5" s="1"/>
  <c r="H1259" i="5" s="1"/>
  <c r="H1261" i="5" s="1"/>
  <c r="H1263" i="5" s="1"/>
  <c r="H1265" i="5" s="1"/>
  <c r="H1267" i="5" s="1"/>
  <c r="H1269" i="5" s="1"/>
  <c r="H1271" i="5" s="1"/>
  <c r="H1273" i="5" s="1"/>
  <c r="H1275" i="5" s="1"/>
  <c r="H1277" i="5" s="1"/>
  <c r="H1279" i="5" s="1"/>
  <c r="H1281" i="5" s="1"/>
  <c r="H1283" i="5" s="1"/>
  <c r="H1285" i="5" s="1"/>
  <c r="H1287" i="5" s="1"/>
  <c r="H1289" i="5" s="1"/>
  <c r="H1291" i="5" s="1"/>
  <c r="H1293" i="5" s="1"/>
  <c r="H1295" i="5" s="1"/>
  <c r="H1297" i="5" s="1"/>
  <c r="H1299" i="5" s="1"/>
  <c r="H1301" i="5" s="1"/>
  <c r="H1303" i="5" s="1"/>
  <c r="H1305" i="5" s="1"/>
  <c r="H1307" i="5" s="1"/>
  <c r="H1309" i="5" s="1"/>
  <c r="H1311" i="5" s="1"/>
  <c r="H1313" i="5" s="1"/>
  <c r="H1315" i="5" s="1"/>
  <c r="H1317" i="5" s="1"/>
  <c r="H1319" i="5" s="1"/>
  <c r="H1321" i="5" s="1"/>
  <c r="H1323" i="5" s="1"/>
  <c r="H1325" i="5" s="1"/>
  <c r="H1327" i="5" s="1"/>
  <c r="H1329" i="5" s="1"/>
  <c r="H1331" i="5" s="1"/>
  <c r="H1333" i="5" s="1"/>
  <c r="H1335" i="5" s="1"/>
  <c r="H1337" i="5" s="1"/>
  <c r="H1339" i="5" s="1"/>
  <c r="H1341" i="5" s="1"/>
  <c r="H1343" i="5" s="1"/>
  <c r="H1345" i="5" s="1"/>
  <c r="H1347" i="5" s="1"/>
  <c r="H1349" i="5" s="1"/>
  <c r="H1351" i="5" s="1"/>
  <c r="H1353" i="5" s="1"/>
  <c r="H1355" i="5" s="1"/>
  <c r="H1357" i="5" s="1"/>
  <c r="H1359" i="5" s="1"/>
  <c r="H1361" i="5" s="1"/>
  <c r="H1363" i="5" s="1"/>
  <c r="H1365" i="5" s="1"/>
  <c r="H1367" i="5" s="1"/>
  <c r="H1369" i="5" s="1"/>
  <c r="H1371" i="5" s="1"/>
  <c r="H1373" i="5" s="1"/>
  <c r="H1375" i="5" s="1"/>
  <c r="H1377" i="5" s="1"/>
  <c r="H1379" i="5" s="1"/>
  <c r="H1381" i="5" s="1"/>
  <c r="H1383" i="5" s="1"/>
  <c r="H1385" i="5" s="1"/>
  <c r="H1387" i="5" s="1"/>
  <c r="H1389" i="5" s="1"/>
  <c r="H1391" i="5" s="1"/>
  <c r="H1393" i="5" s="1"/>
  <c r="H1395" i="5" s="1"/>
  <c r="H1397" i="5" s="1"/>
  <c r="H1399" i="5" s="1"/>
  <c r="H1401" i="5" s="1"/>
  <c r="H1403" i="5" s="1"/>
  <c r="H1405" i="5" s="1"/>
  <c r="H1407" i="5" s="1"/>
  <c r="H1409" i="5" s="1"/>
  <c r="H1411" i="5" s="1"/>
  <c r="H1413" i="5" s="1"/>
  <c r="H1415" i="5" s="1"/>
  <c r="H1417" i="5" s="1"/>
  <c r="H1419" i="5" s="1"/>
  <c r="H1421" i="5" s="1"/>
  <c r="H1423" i="5" s="1"/>
  <c r="H1425" i="5" s="1"/>
  <c r="H1427" i="5" s="1"/>
  <c r="H1429" i="5" s="1"/>
  <c r="H1431" i="5" s="1"/>
  <c r="H1433" i="5" s="1"/>
  <c r="H1435" i="5" s="1"/>
  <c r="H1437" i="5" s="1"/>
  <c r="H1439" i="5" s="1"/>
  <c r="H1441" i="5" s="1"/>
  <c r="H1443" i="5" s="1"/>
  <c r="H1445" i="5" s="1"/>
  <c r="H1447" i="5" s="1"/>
  <c r="H1449" i="5" s="1"/>
  <c r="H1451" i="5" s="1"/>
  <c r="H1453" i="5" s="1"/>
  <c r="H1455" i="5" s="1"/>
  <c r="H1457" i="5" s="1"/>
  <c r="H1459" i="5" s="1"/>
  <c r="H1461" i="5" s="1"/>
  <c r="H1463" i="5" s="1"/>
  <c r="H1465" i="5" s="1"/>
  <c r="H1467" i="5" s="1"/>
  <c r="H1469" i="5" s="1"/>
  <c r="H1471" i="5" s="1"/>
  <c r="H1473" i="5" s="1"/>
  <c r="H1475" i="5" s="1"/>
  <c r="H1477" i="5" s="1"/>
  <c r="H1479" i="5" s="1"/>
  <c r="H1481" i="5" s="1"/>
  <c r="H1483" i="5" s="1"/>
  <c r="H1485" i="5" s="1"/>
  <c r="H1487" i="5" s="1"/>
  <c r="H1489" i="5" s="1"/>
  <c r="H1491" i="5" s="1"/>
  <c r="H1493" i="5" s="1"/>
  <c r="H1495" i="5" s="1"/>
  <c r="H1497" i="5" s="1"/>
  <c r="H1499" i="5" s="1"/>
  <c r="H1501" i="5" s="1"/>
  <c r="H1503" i="5" s="1"/>
  <c r="H1505" i="5" s="1"/>
  <c r="H1507" i="5" s="1"/>
  <c r="H1509" i="5" s="1"/>
  <c r="H1511" i="5" s="1"/>
  <c r="H1513" i="5" s="1"/>
  <c r="H1515" i="5" s="1"/>
  <c r="H1517" i="5" s="1"/>
  <c r="H1519" i="5" s="1"/>
  <c r="H1521" i="5" s="1"/>
  <c r="H1523" i="5" s="1"/>
  <c r="H1525" i="5" s="1"/>
  <c r="H1527" i="5" s="1"/>
  <c r="H1529" i="5" s="1"/>
  <c r="H1531" i="5" s="1"/>
  <c r="H1533" i="5" s="1"/>
  <c r="H1535" i="5" s="1"/>
  <c r="H1537" i="5" s="1"/>
  <c r="H1539" i="5" s="1"/>
  <c r="H1541" i="5" s="1"/>
  <c r="H1543" i="5" s="1"/>
  <c r="H1545" i="5" s="1"/>
  <c r="H1547" i="5" s="1"/>
  <c r="H1549" i="5" s="1"/>
  <c r="H1551" i="5" s="1"/>
  <c r="H1553" i="5" s="1"/>
  <c r="H1555" i="5" s="1"/>
  <c r="H1557" i="5" s="1"/>
  <c r="H1559" i="5" s="1"/>
  <c r="H1561" i="5" s="1"/>
  <c r="H1563" i="5" s="1"/>
  <c r="H1565" i="5" s="1"/>
  <c r="H1567" i="5" s="1"/>
  <c r="H1569" i="5" s="1"/>
  <c r="H1571" i="5" s="1"/>
  <c r="H1573" i="5" s="1"/>
  <c r="H1575" i="5" s="1"/>
  <c r="H1577" i="5" s="1"/>
  <c r="H1579" i="5" s="1"/>
  <c r="H1581" i="5" s="1"/>
  <c r="H1583" i="5" s="1"/>
  <c r="H1585" i="5" s="1"/>
  <c r="H1587" i="5" s="1"/>
  <c r="H1589" i="5" s="1"/>
  <c r="H1591" i="5" s="1"/>
  <c r="H1593" i="5" s="1"/>
  <c r="H1595" i="5" s="1"/>
  <c r="H1597" i="5" s="1"/>
  <c r="H1599" i="5" s="1"/>
  <c r="H1601" i="5" s="1"/>
  <c r="H1603" i="5" s="1"/>
  <c r="H1605" i="5" s="1"/>
  <c r="H1607" i="5" s="1"/>
  <c r="H1609" i="5" s="1"/>
  <c r="H1611" i="5" s="1"/>
  <c r="H1613" i="5" s="1"/>
  <c r="H1615" i="5" s="1"/>
  <c r="H1617" i="5" s="1"/>
  <c r="H1619" i="5" s="1"/>
  <c r="H1621" i="5" s="1"/>
  <c r="H1623" i="5" s="1"/>
  <c r="H1625" i="5" s="1"/>
  <c r="J22" i="5"/>
  <c r="J21" i="5"/>
  <c r="H21" i="5"/>
  <c r="J20" i="5"/>
  <c r="J19" i="5"/>
  <c r="H19" i="5"/>
  <c r="J18" i="5"/>
  <c r="J17" i="5"/>
  <c r="J16" i="5"/>
  <c r="J15" i="5"/>
  <c r="J14" i="5"/>
  <c r="J13" i="5"/>
  <c r="J12" i="5"/>
  <c r="J11" i="5"/>
  <c r="G11" i="5"/>
  <c r="J10" i="5"/>
  <c r="G10" i="5"/>
  <c r="F10" i="5"/>
  <c r="J9" i="5"/>
  <c r="F9" i="5"/>
  <c r="C7" i="5"/>
  <c r="C8" i="5" s="1"/>
  <c r="C9" i="5" s="1"/>
  <c r="C10" i="5" s="1"/>
  <c r="C11" i="5" s="1"/>
  <c r="C12" i="5" s="1"/>
  <c r="C13" i="5" s="1"/>
  <c r="C14" i="5" s="1"/>
  <c r="C15" i="5" s="1"/>
  <c r="C16" i="5" s="1"/>
  <c r="C17" i="5" s="1"/>
  <c r="C18" i="5" s="1"/>
  <c r="C19" i="5" s="1"/>
  <c r="C20" i="5" s="1"/>
  <c r="C21" i="5" s="1"/>
  <c r="C22" i="5" s="1"/>
  <c r="C23" i="5" s="1"/>
  <c r="C24" i="5" s="1"/>
  <c r="C25" i="5" s="1"/>
  <c r="C26" i="5" s="1"/>
  <c r="C27" i="5" s="1"/>
  <c r="C28" i="5" s="1"/>
  <c r="C29" i="5" s="1"/>
  <c r="C30" i="5" s="1"/>
  <c r="C31" i="5" s="1"/>
  <c r="C32" i="5" s="1"/>
  <c r="C33" i="5" s="1"/>
  <c r="C5" i="5"/>
  <c r="C6" i="5" s="1"/>
  <c r="C4" i="5"/>
  <c r="Y42" i="4"/>
  <c r="AK42" i="4" s="1"/>
  <c r="AW42" i="4" s="1"/>
  <c r="BI42" i="4" s="1"/>
  <c r="AI41" i="4"/>
  <c r="AM41" i="4" s="1"/>
  <c r="AQ41" i="4" s="1"/>
  <c r="AU41" i="4" s="1"/>
  <c r="AY41" i="4" s="1"/>
  <c r="BC41" i="4" s="1"/>
  <c r="BG41" i="4" s="1"/>
  <c r="BK41" i="4" s="1"/>
  <c r="W41" i="4"/>
  <c r="AA41" i="4" s="1"/>
  <c r="AE41" i="4" s="1"/>
  <c r="K41" i="4"/>
  <c r="O41" i="4" s="1"/>
  <c r="S41" i="4" s="1"/>
  <c r="O40" i="4"/>
  <c r="R40" i="4" s="1"/>
  <c r="U40" i="4" s="1"/>
  <c r="X40" i="4" s="1"/>
  <c r="AA40" i="4" s="1"/>
  <c r="AD40" i="4" s="1"/>
  <c r="AG40" i="4" s="1"/>
  <c r="AJ40" i="4" s="1"/>
  <c r="AM40" i="4" s="1"/>
  <c r="AP40" i="4" s="1"/>
  <c r="AS40" i="4" s="1"/>
  <c r="AV40" i="4" s="1"/>
  <c r="AY40" i="4" s="1"/>
  <c r="BB40" i="4" s="1"/>
  <c r="BE40" i="4" s="1"/>
  <c r="BH40" i="4" s="1"/>
  <c r="BK40" i="4" s="1"/>
  <c r="BN40" i="4" s="1"/>
  <c r="L40" i="4"/>
  <c r="I40" i="4"/>
  <c r="N39" i="4"/>
  <c r="Q39" i="4" s="1"/>
  <c r="T39" i="4" s="1"/>
  <c r="W39" i="4" s="1"/>
  <c r="Z39" i="4" s="1"/>
  <c r="AC39" i="4" s="1"/>
  <c r="AF39" i="4" s="1"/>
  <c r="AI39" i="4" s="1"/>
  <c r="AL39" i="4" s="1"/>
  <c r="AO39" i="4" s="1"/>
  <c r="AR39" i="4" s="1"/>
  <c r="AU39" i="4" s="1"/>
  <c r="AX39" i="4" s="1"/>
  <c r="BA39" i="4" s="1"/>
  <c r="BD39" i="4" s="1"/>
  <c r="BG39" i="4" s="1"/>
  <c r="BJ39" i="4" s="1"/>
  <c r="BM39" i="4" s="1"/>
  <c r="H39" i="4"/>
  <c r="K39" i="4" s="1"/>
  <c r="J38" i="4"/>
  <c r="L38" i="4" s="1"/>
  <c r="N38" i="4" s="1"/>
  <c r="P38" i="4" s="1"/>
  <c r="R38" i="4" s="1"/>
  <c r="T38" i="4" s="1"/>
  <c r="V38" i="4" s="1"/>
  <c r="X38" i="4" s="1"/>
  <c r="Z38" i="4" s="1"/>
  <c r="AB38" i="4" s="1"/>
  <c r="AD38" i="4" s="1"/>
  <c r="AF38" i="4" s="1"/>
  <c r="AH38" i="4" s="1"/>
  <c r="AJ38" i="4" s="1"/>
  <c r="AL38" i="4" s="1"/>
  <c r="AN38" i="4" s="1"/>
  <c r="AP38" i="4" s="1"/>
  <c r="AR38" i="4" s="1"/>
  <c r="AT38" i="4" s="1"/>
  <c r="AV38" i="4" s="1"/>
  <c r="AX38" i="4" s="1"/>
  <c r="AZ38" i="4" s="1"/>
  <c r="BB38" i="4" s="1"/>
  <c r="BD38" i="4" s="1"/>
  <c r="BF38" i="4" s="1"/>
  <c r="BH38" i="4" s="1"/>
  <c r="BJ38" i="4" s="1"/>
  <c r="BL38" i="4" s="1"/>
  <c r="BN38" i="4" s="1"/>
  <c r="H38" i="4"/>
  <c r="F38" i="4"/>
  <c r="R35" i="4"/>
  <c r="S35" i="4" s="1"/>
  <c r="T35" i="4" s="1"/>
  <c r="U35" i="4" s="1"/>
  <c r="V35" i="4" s="1"/>
  <c r="W35" i="4" s="1"/>
  <c r="X35" i="4" s="1"/>
  <c r="J35" i="4"/>
  <c r="K35" i="4" s="1"/>
  <c r="L35" i="4" s="1"/>
  <c r="M35" i="4" s="1"/>
  <c r="N35" i="4" s="1"/>
  <c r="O35" i="4" s="1"/>
  <c r="P35" i="4" s="1"/>
  <c r="Q35" i="4" s="1"/>
  <c r="F35" i="4"/>
  <c r="G35" i="4" s="1"/>
  <c r="H35" i="4" s="1"/>
  <c r="I35" i="4" s="1"/>
  <c r="E35" i="4"/>
  <c r="G34" i="4"/>
  <c r="F34" i="4"/>
  <c r="D34" i="4"/>
  <c r="E33" i="4"/>
  <c r="D33" i="4"/>
  <c r="D32" i="4"/>
  <c r="F31" i="4"/>
  <c r="E31" i="4"/>
  <c r="D31" i="4"/>
  <c r="F30" i="4"/>
  <c r="G30" i="4" s="1"/>
  <c r="E30" i="4"/>
  <c r="E32" i="4" s="1"/>
  <c r="AD27" i="4"/>
  <c r="O27" i="4"/>
  <c r="M27" i="4"/>
  <c r="I27" i="4"/>
  <c r="G27" i="4"/>
  <c r="F27" i="4"/>
  <c r="E27" i="4"/>
  <c r="D27" i="4"/>
  <c r="Y26" i="4"/>
  <c r="AA24" i="4" s="1"/>
  <c r="AA27" i="4" s="1"/>
  <c r="S25" i="4"/>
  <c r="S27" i="4" s="1"/>
  <c r="U24" i="4"/>
  <c r="U27" i="4" s="1"/>
  <c r="O24" i="4"/>
  <c r="Q23" i="4"/>
  <c r="K23" i="4"/>
  <c r="K27" i="4" s="1"/>
  <c r="AD22" i="4"/>
  <c r="AB22" i="4"/>
  <c r="AB27" i="4" s="1"/>
  <c r="Z22" i="4"/>
  <c r="Z27" i="4" s="1"/>
  <c r="J22" i="4"/>
  <c r="F22" i="4"/>
  <c r="H22" i="4" s="1"/>
  <c r="H27" i="4" s="1"/>
  <c r="E5" i="4"/>
  <c r="F5" i="4" s="1"/>
  <c r="G5" i="4" s="1"/>
  <c r="H5" i="4" s="1"/>
  <c r="I5" i="4" s="1"/>
  <c r="J5" i="4" s="1"/>
  <c r="K5" i="4" s="1"/>
  <c r="L5" i="4" s="1"/>
  <c r="M5" i="4" s="1"/>
  <c r="N5" i="4" s="1"/>
  <c r="O5" i="4" s="1"/>
  <c r="P5" i="4" s="1"/>
  <c r="Q5" i="4" s="1"/>
  <c r="R5" i="4" s="1"/>
  <c r="S5" i="4" s="1"/>
  <c r="T5" i="4" s="1"/>
  <c r="U5" i="4" s="1"/>
  <c r="V5" i="4" s="1"/>
  <c r="W5" i="4" s="1"/>
  <c r="X5" i="4" s="1"/>
  <c r="Y5" i="4" s="1"/>
  <c r="Z5" i="4" s="1"/>
  <c r="AA5" i="4" s="1"/>
  <c r="AB5" i="4" s="1"/>
  <c r="AC5" i="4" s="1"/>
  <c r="AD5" i="4" s="1"/>
  <c r="AE5" i="4" s="1"/>
  <c r="AF5" i="4" s="1"/>
  <c r="AG5" i="4" s="1"/>
  <c r="AH5" i="4" s="1"/>
  <c r="AI5" i="4" s="1"/>
  <c r="AJ5" i="4" s="1"/>
  <c r="AK5" i="4" s="1"/>
  <c r="AL5" i="4" s="1"/>
  <c r="AM5" i="4" s="1"/>
  <c r="AN5" i="4" s="1"/>
  <c r="AO5" i="4" s="1"/>
  <c r="AP5" i="4" s="1"/>
  <c r="AQ5" i="4" s="1"/>
  <c r="AR5" i="4" s="1"/>
  <c r="AS5" i="4" s="1"/>
  <c r="AT5" i="4" s="1"/>
  <c r="AU5" i="4" s="1"/>
  <c r="AV5" i="4" s="1"/>
  <c r="AW5" i="4" s="1"/>
  <c r="AX5" i="4" s="1"/>
  <c r="AY5" i="4" s="1"/>
  <c r="AZ5" i="4" s="1"/>
  <c r="BA5" i="4" s="1"/>
  <c r="BB5" i="4" s="1"/>
  <c r="BC5" i="4" s="1"/>
  <c r="BD5" i="4" s="1"/>
  <c r="BE5" i="4" s="1"/>
  <c r="BF5" i="4" s="1"/>
  <c r="BG5" i="4" s="1"/>
  <c r="BH5" i="4" s="1"/>
  <c r="BI5" i="4" s="1"/>
  <c r="BJ5" i="4" s="1"/>
  <c r="BK5" i="4" s="1"/>
  <c r="BL5" i="4" s="1"/>
  <c r="BM5" i="4" s="1"/>
  <c r="BN5" i="4" s="1"/>
  <c r="BO5" i="4" s="1"/>
  <c r="BP5" i="4" s="1"/>
  <c r="BQ5" i="4" s="1"/>
  <c r="BR5" i="4" s="1"/>
  <c r="BS5" i="4" s="1"/>
  <c r="BT5" i="4" s="1"/>
  <c r="BU5" i="4" s="1"/>
  <c r="BV5" i="4" s="1"/>
  <c r="BW5" i="4" s="1"/>
  <c r="BX5" i="4" s="1"/>
  <c r="BY5" i="4" s="1"/>
  <c r="BZ5" i="4" s="1"/>
  <c r="CA5" i="4" s="1"/>
  <c r="CB5" i="4" s="1"/>
  <c r="CC5" i="4" s="1"/>
  <c r="CD5" i="4" s="1"/>
  <c r="CE5" i="4" s="1"/>
  <c r="CF5" i="4" s="1"/>
  <c r="CG5" i="4" s="1"/>
  <c r="CH5" i="4" s="1"/>
  <c r="CI5" i="4" s="1"/>
  <c r="CJ5" i="4" s="1"/>
  <c r="CK5" i="4" s="1"/>
  <c r="CL5" i="4" s="1"/>
  <c r="CM5" i="4" s="1"/>
  <c r="CN5" i="4" s="1"/>
  <c r="CO5" i="4" s="1"/>
  <c r="CP5" i="4" s="1"/>
  <c r="AD36" i="3"/>
  <c r="AE36" i="3" s="1"/>
  <c r="AF36" i="3" s="1"/>
  <c r="AG36" i="3" s="1"/>
  <c r="AH36" i="3" s="1"/>
  <c r="AI36" i="3" s="1"/>
  <c r="AJ36" i="3" s="1"/>
  <c r="AK36" i="3" s="1"/>
  <c r="AA36" i="3"/>
  <c r="Z36" i="3"/>
  <c r="AF33" i="3"/>
  <c r="AG33" i="3" s="1"/>
  <c r="AH33" i="3" s="1"/>
  <c r="AI33" i="3" s="1"/>
  <c r="AJ33" i="3" s="1"/>
  <c r="AK33" i="3" s="1"/>
  <c r="AE33" i="3"/>
  <c r="AD33" i="3"/>
  <c r="AA33" i="3"/>
  <c r="Z33" i="3"/>
  <c r="AD32" i="3"/>
  <c r="AE32" i="3" s="1"/>
  <c r="AF32" i="3" s="1"/>
  <c r="AG32" i="3" s="1"/>
  <c r="AH32" i="3" s="1"/>
  <c r="AI32" i="3" s="1"/>
  <c r="AJ32" i="3" s="1"/>
  <c r="AK32" i="3" s="1"/>
  <c r="AA32" i="3"/>
  <c r="Z32" i="3"/>
  <c r="AE29" i="3"/>
  <c r="AF29" i="3" s="1"/>
  <c r="AG29" i="3" s="1"/>
  <c r="AH29" i="3" s="1"/>
  <c r="AI29" i="3" s="1"/>
  <c r="AJ29" i="3" s="1"/>
  <c r="AK29" i="3" s="1"/>
  <c r="AD29" i="3"/>
  <c r="AA29" i="3"/>
  <c r="Z29" i="3"/>
  <c r="AH28" i="3"/>
  <c r="AI28" i="3" s="1"/>
  <c r="AJ28" i="3" s="1"/>
  <c r="AK28" i="3" s="1"/>
  <c r="AD28" i="3"/>
  <c r="AE28" i="3" s="1"/>
  <c r="AF28" i="3" s="1"/>
  <c r="AG28" i="3" s="1"/>
  <c r="AA28" i="3"/>
  <c r="Z28" i="3"/>
  <c r="N27" i="3"/>
  <c r="N28" i="3" s="1"/>
  <c r="N29" i="3" s="1"/>
  <c r="N30" i="3" s="1"/>
  <c r="N31" i="3" s="1"/>
  <c r="N32" i="3" s="1"/>
  <c r="N33" i="3" s="1"/>
  <c r="N34" i="3" s="1"/>
  <c r="N35" i="3" s="1"/>
  <c r="N36" i="3" s="1"/>
  <c r="Z25" i="3"/>
  <c r="AD24" i="3"/>
  <c r="AE24" i="3" s="1"/>
  <c r="AF24" i="3" s="1"/>
  <c r="AG24" i="3" s="1"/>
  <c r="AH24" i="3" s="1"/>
  <c r="AI24" i="3" s="1"/>
  <c r="AJ24" i="3" s="1"/>
  <c r="AK24" i="3" s="1"/>
  <c r="AA24" i="3"/>
  <c r="AA25" i="3" s="1"/>
  <c r="AD25" i="3" s="1"/>
  <c r="AE25" i="3" s="1"/>
  <c r="AF25" i="3" s="1"/>
  <c r="AG25" i="3" s="1"/>
  <c r="AH25" i="3" s="1"/>
  <c r="AI25" i="3" s="1"/>
  <c r="AJ25" i="3" s="1"/>
  <c r="AK25" i="3" s="1"/>
  <c r="Z24" i="3"/>
  <c r="Z21" i="3"/>
  <c r="AJ20" i="3"/>
  <c r="AK20" i="3" s="1"/>
  <c r="AI20" i="3"/>
  <c r="AH20" i="3"/>
  <c r="AD20" i="3"/>
  <c r="AE20" i="3" s="1"/>
  <c r="AF20" i="3" s="1"/>
  <c r="AG20" i="3" s="1"/>
  <c r="AA20" i="3"/>
  <c r="AA21" i="3" s="1"/>
  <c r="AD21" i="3" s="1"/>
  <c r="AE21" i="3" s="1"/>
  <c r="AF21" i="3" s="1"/>
  <c r="AG21" i="3" s="1"/>
  <c r="AH21" i="3" s="1"/>
  <c r="AI21" i="3" s="1"/>
  <c r="AJ21" i="3" s="1"/>
  <c r="AK21" i="3" s="1"/>
  <c r="Z20" i="3"/>
  <c r="AG17" i="3"/>
  <c r="AH17" i="3" s="1"/>
  <c r="AI17" i="3" s="1"/>
  <c r="AJ17" i="3" s="1"/>
  <c r="AK17" i="3" s="1"/>
  <c r="Z17" i="3"/>
  <c r="AD16" i="3"/>
  <c r="AE16" i="3" s="1"/>
  <c r="AF16" i="3" s="1"/>
  <c r="AG16" i="3" s="1"/>
  <c r="AH16" i="3" s="1"/>
  <c r="AI16" i="3" s="1"/>
  <c r="AJ16" i="3" s="1"/>
  <c r="AK16" i="3" s="1"/>
  <c r="AA16" i="3"/>
  <c r="AA17" i="3" s="1"/>
  <c r="AD17" i="3" s="1"/>
  <c r="AE17" i="3" s="1"/>
  <c r="AF17" i="3" s="1"/>
  <c r="Z16" i="3"/>
  <c r="AF14" i="3"/>
  <c r="AG14" i="3" s="1"/>
  <c r="AH14" i="3" s="1"/>
  <c r="AI14" i="3" s="1"/>
  <c r="AJ14" i="3" s="1"/>
  <c r="AK14" i="3" s="1"/>
  <c r="AE14" i="3"/>
  <c r="Z13" i="3"/>
  <c r="AA12" i="3"/>
  <c r="AD12" i="3" s="1"/>
  <c r="AE12" i="3" s="1"/>
  <c r="AF12" i="3" s="1"/>
  <c r="AG12" i="3" s="1"/>
  <c r="AH12" i="3" s="1"/>
  <c r="AI12" i="3" s="1"/>
  <c r="AJ12" i="3" s="1"/>
  <c r="AK12" i="3" s="1"/>
  <c r="Z12" i="3"/>
  <c r="N12" i="3"/>
  <c r="N13" i="3" s="1"/>
  <c r="N14" i="3" s="1"/>
  <c r="N15" i="3" s="1"/>
  <c r="N16" i="3" s="1"/>
  <c r="N17" i="3" s="1"/>
  <c r="N18" i="3" s="1"/>
  <c r="N19" i="3" s="1"/>
  <c r="N20" i="3" s="1"/>
  <c r="N21" i="3" s="1"/>
  <c r="N22" i="3" s="1"/>
  <c r="N23" i="3" s="1"/>
  <c r="N24" i="3" s="1"/>
  <c r="N25" i="3" s="1"/>
  <c r="N26" i="3" s="1"/>
  <c r="AF11" i="3"/>
  <c r="AG11" i="3" s="1"/>
  <c r="AE11" i="3"/>
  <c r="N11" i="3"/>
  <c r="AF10" i="3"/>
  <c r="AE10" i="3"/>
  <c r="AD10" i="3"/>
  <c r="AF9" i="3"/>
  <c r="AE9" i="3"/>
  <c r="AD9" i="3"/>
  <c r="AS2789" i="2"/>
  <c r="AS2788" i="2"/>
  <c r="AS2787" i="2"/>
  <c r="AS2786" i="2"/>
  <c r="AS2785" i="2"/>
  <c r="AS2784" i="2"/>
  <c r="AS2783" i="2"/>
  <c r="AS2782" i="2"/>
  <c r="AS2781" i="2"/>
  <c r="AS2780" i="2"/>
  <c r="AS2779" i="2"/>
  <c r="AS2778" i="2"/>
  <c r="AS2777" i="2"/>
  <c r="AS2776" i="2"/>
  <c r="AS2775" i="2"/>
  <c r="AS2774" i="2"/>
  <c r="AS2773" i="2"/>
  <c r="AS2772" i="2"/>
  <c r="AS2771" i="2"/>
  <c r="AS2770" i="2"/>
  <c r="AS2769" i="2"/>
  <c r="AS2768" i="2"/>
  <c r="AS2767" i="2"/>
  <c r="AS2766" i="2"/>
  <c r="AS2765" i="2"/>
  <c r="AS2764" i="2"/>
  <c r="AS2763" i="2"/>
  <c r="AS2762" i="2"/>
  <c r="AS2761" i="2"/>
  <c r="AS2760" i="2"/>
  <c r="AS2759" i="2"/>
  <c r="AS2758" i="2"/>
  <c r="AS2757" i="2"/>
  <c r="AS2756" i="2"/>
  <c r="AS2755" i="2"/>
  <c r="AS2754" i="2"/>
  <c r="AS2753" i="2"/>
  <c r="AS2752" i="2"/>
  <c r="AS2751" i="2"/>
  <c r="AS2750" i="2"/>
  <c r="AS2749" i="2"/>
  <c r="AS2748" i="2"/>
  <c r="AS2747" i="2"/>
  <c r="AS2746" i="2"/>
  <c r="AS2745" i="2"/>
  <c r="AS2744" i="2"/>
  <c r="AS2743" i="2"/>
  <c r="AS2742" i="2"/>
  <c r="AS2741" i="2"/>
  <c r="AS2740" i="2"/>
  <c r="AS2739" i="2"/>
  <c r="AS2738" i="2"/>
  <c r="AS2737" i="2"/>
  <c r="AS2736" i="2"/>
  <c r="AS2735" i="2"/>
  <c r="AS2734" i="2"/>
  <c r="AS2733" i="2"/>
  <c r="AS2732" i="2"/>
  <c r="AS2731" i="2"/>
  <c r="AS2730" i="2"/>
  <c r="AS2729" i="2"/>
  <c r="AS2728" i="2"/>
  <c r="AS2727" i="2"/>
  <c r="AS2726" i="2"/>
  <c r="AS2725" i="2"/>
  <c r="AS2724" i="2"/>
  <c r="AS2723" i="2"/>
  <c r="AS2722" i="2"/>
  <c r="AS2721" i="2"/>
  <c r="AS2720" i="2"/>
  <c r="AS2719" i="2"/>
  <c r="AS2718" i="2"/>
  <c r="AS2717" i="2"/>
  <c r="AS2716" i="2"/>
  <c r="AS2715" i="2"/>
  <c r="AS2714" i="2"/>
  <c r="AS2713" i="2"/>
  <c r="AS2712" i="2"/>
  <c r="AS2711" i="2"/>
  <c r="AS2710" i="2"/>
  <c r="AS2709" i="2"/>
  <c r="AS2708" i="2"/>
  <c r="AS2707" i="2"/>
  <c r="AS2706" i="2"/>
  <c r="AS2705" i="2"/>
  <c r="AS2704" i="2"/>
  <c r="AS2703" i="2"/>
  <c r="AS2702" i="2"/>
  <c r="AS2701" i="2"/>
  <c r="AS2700" i="2"/>
  <c r="AS2699" i="2"/>
  <c r="AS2698" i="2"/>
  <c r="AS2697" i="2"/>
  <c r="AS2696" i="2"/>
  <c r="AS2695" i="2"/>
  <c r="AS2694" i="2"/>
  <c r="AS2693" i="2"/>
  <c r="AS2692" i="2"/>
  <c r="AS2691" i="2"/>
  <c r="AS2690" i="2"/>
  <c r="AS2689" i="2"/>
  <c r="AS2688" i="2"/>
  <c r="AS2687" i="2"/>
  <c r="AS2686" i="2"/>
  <c r="AS2685" i="2"/>
  <c r="AS2684" i="2"/>
  <c r="AS2683" i="2"/>
  <c r="AS2682" i="2"/>
  <c r="AS2681" i="2"/>
  <c r="AS2680" i="2"/>
  <c r="AS2679" i="2"/>
  <c r="AS2678" i="2"/>
  <c r="AS2677" i="2"/>
  <c r="AS2676" i="2"/>
  <c r="AS2675" i="2"/>
  <c r="AS2674" i="2"/>
  <c r="AS2673" i="2"/>
  <c r="AS2672" i="2"/>
  <c r="AS2671" i="2"/>
  <c r="AS2670" i="2"/>
  <c r="AS2669" i="2"/>
  <c r="AS2668" i="2"/>
  <c r="AS2667" i="2"/>
  <c r="AS2666" i="2"/>
  <c r="AS2665" i="2"/>
  <c r="AS2664" i="2"/>
  <c r="AS2663" i="2"/>
  <c r="AS2662" i="2"/>
  <c r="AS2661" i="2"/>
  <c r="AS2660" i="2"/>
  <c r="AS2659" i="2"/>
  <c r="AS2658" i="2"/>
  <c r="AS2657" i="2"/>
  <c r="AS2656" i="2"/>
  <c r="AS2655" i="2"/>
  <c r="AS2654" i="2"/>
  <c r="AS2653" i="2"/>
  <c r="AS2652" i="2"/>
  <c r="AS2651" i="2"/>
  <c r="AS2650" i="2"/>
  <c r="AS2649" i="2"/>
  <c r="AS2648" i="2"/>
  <c r="AS2647" i="2"/>
  <c r="AS2646" i="2"/>
  <c r="AS2645" i="2"/>
  <c r="AS2644" i="2"/>
  <c r="AS2643" i="2"/>
  <c r="AS2642" i="2"/>
  <c r="AS2641" i="2"/>
  <c r="AS2640" i="2"/>
  <c r="AS2639" i="2"/>
  <c r="AS2638" i="2"/>
  <c r="AS2637" i="2"/>
  <c r="AS2636" i="2"/>
  <c r="AS2635" i="2"/>
  <c r="AS2634" i="2"/>
  <c r="AS2633" i="2"/>
  <c r="AS2632" i="2"/>
  <c r="AS2631" i="2"/>
  <c r="AS2630" i="2"/>
  <c r="AS2629" i="2"/>
  <c r="AS2628" i="2"/>
  <c r="AS2627" i="2"/>
  <c r="AS2626" i="2"/>
  <c r="AS2625" i="2"/>
  <c r="AS2624" i="2"/>
  <c r="AS2623" i="2"/>
  <c r="AS2622" i="2"/>
  <c r="AS2621" i="2"/>
  <c r="AS2620" i="2"/>
  <c r="AS2619" i="2"/>
  <c r="AS2618" i="2"/>
  <c r="AS2617" i="2"/>
  <c r="AS2616" i="2"/>
  <c r="AS2615" i="2"/>
  <c r="AS2614" i="2"/>
  <c r="AS2613" i="2"/>
  <c r="AS2612" i="2"/>
  <c r="AS2611" i="2"/>
  <c r="AS2610" i="2"/>
  <c r="AS2609" i="2"/>
  <c r="AS2608" i="2"/>
  <c r="AS2607" i="2"/>
  <c r="AS2606" i="2"/>
  <c r="AS2605" i="2"/>
  <c r="AS2604" i="2"/>
  <c r="AS2603" i="2"/>
  <c r="AS2602" i="2"/>
  <c r="AS2601" i="2"/>
  <c r="AS2600" i="2"/>
  <c r="AS2599" i="2"/>
  <c r="AS2598" i="2"/>
  <c r="AS2597" i="2"/>
  <c r="AS2596" i="2"/>
  <c r="AS2595" i="2"/>
  <c r="AS2594" i="2"/>
  <c r="AS2593" i="2"/>
  <c r="AS2592" i="2"/>
  <c r="AS2591" i="2"/>
  <c r="AS2590" i="2"/>
  <c r="AS2589" i="2"/>
  <c r="AS2588" i="2"/>
  <c r="AS2587" i="2"/>
  <c r="AS2586" i="2"/>
  <c r="AS2585" i="2"/>
  <c r="AS2584" i="2"/>
  <c r="AS2583" i="2"/>
  <c r="AS2582" i="2"/>
  <c r="AS2581" i="2"/>
  <c r="AS2580" i="2"/>
  <c r="AS2579" i="2"/>
  <c r="AS2578" i="2"/>
  <c r="AS2577" i="2"/>
  <c r="AS2576" i="2"/>
  <c r="AS2575" i="2"/>
  <c r="AS2574" i="2"/>
  <c r="AS2573" i="2"/>
  <c r="AS2572" i="2"/>
  <c r="AS2571" i="2"/>
  <c r="AS2570" i="2"/>
  <c r="AS2569" i="2"/>
  <c r="AS2568" i="2"/>
  <c r="AS2567" i="2"/>
  <c r="AS2566" i="2"/>
  <c r="AS2565" i="2"/>
  <c r="AS2564" i="2"/>
  <c r="AS2563" i="2"/>
  <c r="AS2562" i="2"/>
  <c r="AS2561" i="2"/>
  <c r="AS2560" i="2"/>
  <c r="AS2559" i="2"/>
  <c r="AS2558" i="2"/>
  <c r="AS2557" i="2"/>
  <c r="AS2556" i="2"/>
  <c r="AS2555" i="2"/>
  <c r="AS2554" i="2"/>
  <c r="AS2553" i="2"/>
  <c r="AS2552" i="2"/>
  <c r="AS2551" i="2"/>
  <c r="AS2550" i="2"/>
  <c r="AS2549" i="2"/>
  <c r="AS2548" i="2"/>
  <c r="AS2547" i="2"/>
  <c r="AS2546" i="2"/>
  <c r="AS2545" i="2"/>
  <c r="AS2544" i="2"/>
  <c r="AS2543" i="2"/>
  <c r="AS2542" i="2"/>
  <c r="AS2541" i="2"/>
  <c r="AS2540" i="2"/>
  <c r="AS2539" i="2"/>
  <c r="AS2538" i="2"/>
  <c r="AS2537" i="2"/>
  <c r="AS2536" i="2"/>
  <c r="AS2535" i="2"/>
  <c r="AS2534" i="2"/>
  <c r="AS2533" i="2"/>
  <c r="AS2532" i="2"/>
  <c r="AS2531" i="2"/>
  <c r="AS2530" i="2"/>
  <c r="AS2529" i="2"/>
  <c r="AS2528" i="2"/>
  <c r="AS2527" i="2"/>
  <c r="AS2526" i="2"/>
  <c r="AS2525" i="2"/>
  <c r="AS2524" i="2"/>
  <c r="AS2523" i="2"/>
  <c r="AS2522" i="2"/>
  <c r="AS2521" i="2"/>
  <c r="AS2520" i="2"/>
  <c r="AS2519" i="2"/>
  <c r="AS2518" i="2"/>
  <c r="AS2517" i="2"/>
  <c r="AS2516" i="2"/>
  <c r="AS2515" i="2"/>
  <c r="AS2514" i="2"/>
  <c r="AS2513" i="2"/>
  <c r="AS2512" i="2"/>
  <c r="AS2511" i="2"/>
  <c r="AS2510" i="2"/>
  <c r="AS2509" i="2"/>
  <c r="AS2508" i="2"/>
  <c r="AS2507" i="2"/>
  <c r="AS2506" i="2"/>
  <c r="AS2505" i="2"/>
  <c r="AS2504" i="2"/>
  <c r="AS2503" i="2"/>
  <c r="AS2502" i="2"/>
  <c r="AS2501" i="2"/>
  <c r="AS2500" i="2"/>
  <c r="AS2499" i="2"/>
  <c r="AS2498" i="2"/>
  <c r="AS2497" i="2"/>
  <c r="AS2496" i="2"/>
  <c r="AS2495" i="2"/>
  <c r="AS2494" i="2"/>
  <c r="AS2493" i="2"/>
  <c r="AS2492" i="2"/>
  <c r="AS2491" i="2"/>
  <c r="AS2490" i="2"/>
  <c r="AS2489" i="2"/>
  <c r="AS2488" i="2"/>
  <c r="AS2487" i="2"/>
  <c r="AS2486" i="2"/>
  <c r="AS2485" i="2"/>
  <c r="AS2484" i="2"/>
  <c r="AS2483" i="2"/>
  <c r="AS2482" i="2"/>
  <c r="AS2481" i="2"/>
  <c r="AS2480" i="2"/>
  <c r="AS2479" i="2"/>
  <c r="AS2478" i="2"/>
  <c r="AS2477" i="2"/>
  <c r="AS2476" i="2"/>
  <c r="AS2475" i="2"/>
  <c r="AS2474" i="2"/>
  <c r="AS2473" i="2"/>
  <c r="AS2472" i="2"/>
  <c r="AS2471" i="2"/>
  <c r="AS2470" i="2"/>
  <c r="AS2469" i="2"/>
  <c r="AS2468" i="2"/>
  <c r="AS2467" i="2"/>
  <c r="AS2466" i="2"/>
  <c r="AS2465" i="2"/>
  <c r="AS2464" i="2"/>
  <c r="AS2463" i="2"/>
  <c r="AS2462" i="2"/>
  <c r="AS2461" i="2"/>
  <c r="AS2460" i="2"/>
  <c r="AS2459" i="2"/>
  <c r="AS2458" i="2"/>
  <c r="AS2457" i="2"/>
  <c r="AS2456" i="2"/>
  <c r="AS2455" i="2"/>
  <c r="AS2454" i="2"/>
  <c r="AS2453" i="2"/>
  <c r="AS2452" i="2"/>
  <c r="AS2451" i="2"/>
  <c r="AS2450" i="2"/>
  <c r="AS2449" i="2"/>
  <c r="AS2448" i="2"/>
  <c r="AS2447" i="2"/>
  <c r="AS2446" i="2"/>
  <c r="AS2445" i="2"/>
  <c r="AS2444" i="2"/>
  <c r="AS2443" i="2"/>
  <c r="AS2442" i="2"/>
  <c r="AS2441" i="2"/>
  <c r="AS2440" i="2"/>
  <c r="AS2439" i="2"/>
  <c r="AS2438" i="2"/>
  <c r="AS2437" i="2"/>
  <c r="AS2436" i="2"/>
  <c r="AS2435" i="2"/>
  <c r="AS2434" i="2"/>
  <c r="AS2433" i="2"/>
  <c r="AS2432" i="2"/>
  <c r="AS2431" i="2"/>
  <c r="AS2430" i="2"/>
  <c r="AS2429" i="2"/>
  <c r="AS2428" i="2"/>
  <c r="AS2427" i="2"/>
  <c r="AS2426" i="2"/>
  <c r="AS2425" i="2"/>
  <c r="AS2424" i="2"/>
  <c r="AS2423" i="2"/>
  <c r="AS2422" i="2"/>
  <c r="AS2421" i="2"/>
  <c r="AS2420" i="2"/>
  <c r="AS2419" i="2"/>
  <c r="AS2418" i="2"/>
  <c r="AS2417" i="2"/>
  <c r="AS2416" i="2"/>
  <c r="AS2415" i="2"/>
  <c r="AS2414" i="2"/>
  <c r="AS2413" i="2"/>
  <c r="AS2412" i="2"/>
  <c r="AS2411" i="2"/>
  <c r="AS2410" i="2"/>
  <c r="AS2409" i="2"/>
  <c r="AS2408" i="2"/>
  <c r="AS2407" i="2"/>
  <c r="AS2406" i="2"/>
  <c r="AS2405" i="2"/>
  <c r="AS2404" i="2"/>
  <c r="AS2403" i="2"/>
  <c r="AS2402" i="2"/>
  <c r="AS2401" i="2"/>
  <c r="AS2400" i="2"/>
  <c r="AS2399" i="2"/>
  <c r="AS2398" i="2"/>
  <c r="AS2397" i="2"/>
  <c r="AS2396" i="2"/>
  <c r="AS2395" i="2"/>
  <c r="AS2394" i="2"/>
  <c r="AS2393" i="2"/>
  <c r="AS2392" i="2"/>
  <c r="AS2391" i="2"/>
  <c r="AS2390" i="2"/>
  <c r="AS2389" i="2"/>
  <c r="AS2388" i="2"/>
  <c r="AS2387" i="2"/>
  <c r="AS2386" i="2"/>
  <c r="AS2385" i="2"/>
  <c r="AS2384" i="2"/>
  <c r="AS2383" i="2"/>
  <c r="AS2382" i="2"/>
  <c r="AS2381" i="2"/>
  <c r="AS2380" i="2"/>
  <c r="AS2379" i="2"/>
  <c r="AS2378" i="2"/>
  <c r="AS2377" i="2"/>
  <c r="AS2376" i="2"/>
  <c r="AS2375" i="2"/>
  <c r="AS2374" i="2"/>
  <c r="AS2373" i="2"/>
  <c r="AS2372" i="2"/>
  <c r="AS2371" i="2"/>
  <c r="AS2370" i="2"/>
  <c r="AS2369" i="2"/>
  <c r="AS2368" i="2"/>
  <c r="AS2367" i="2"/>
  <c r="AS2366" i="2"/>
  <c r="AS2365" i="2"/>
  <c r="AS2364" i="2"/>
  <c r="AS2363" i="2"/>
  <c r="AS2362" i="2"/>
  <c r="AS2361" i="2"/>
  <c r="AS2360" i="2"/>
  <c r="AS2359" i="2"/>
  <c r="AS2358" i="2"/>
  <c r="AS2357" i="2"/>
  <c r="AS2356" i="2"/>
  <c r="AS2355" i="2"/>
  <c r="AS2354" i="2"/>
  <c r="AS2353" i="2"/>
  <c r="AS2352" i="2"/>
  <c r="AS2351" i="2"/>
  <c r="AS2350" i="2"/>
  <c r="AS2349" i="2"/>
  <c r="AS2348" i="2"/>
  <c r="AS2347" i="2"/>
  <c r="AS2346" i="2"/>
  <c r="AS2345" i="2"/>
  <c r="AS2344" i="2"/>
  <c r="AS2343" i="2"/>
  <c r="AS2342" i="2"/>
  <c r="AS2341" i="2"/>
  <c r="AS2340" i="2"/>
  <c r="AS2339" i="2"/>
  <c r="AS2338" i="2"/>
  <c r="AS2337" i="2"/>
  <c r="AS2336" i="2"/>
  <c r="AS2335" i="2"/>
  <c r="AS2334" i="2"/>
  <c r="AS2333" i="2"/>
  <c r="AS2332" i="2"/>
  <c r="AS2331" i="2"/>
  <c r="AS2330" i="2"/>
  <c r="AS2329" i="2"/>
  <c r="AS2328" i="2"/>
  <c r="AS2327" i="2"/>
  <c r="AS2326" i="2"/>
  <c r="AS2325" i="2"/>
  <c r="AS2324" i="2"/>
  <c r="AS2323" i="2"/>
  <c r="AS2322" i="2"/>
  <c r="AS2321" i="2"/>
  <c r="AS2320" i="2"/>
  <c r="AS2319" i="2"/>
  <c r="AS2318" i="2"/>
  <c r="AS2317" i="2"/>
  <c r="AS2316" i="2"/>
  <c r="AS2315" i="2"/>
  <c r="AS2314" i="2"/>
  <c r="AS2313" i="2"/>
  <c r="AS2312" i="2"/>
  <c r="AS2311" i="2"/>
  <c r="AS2310" i="2"/>
  <c r="AS2309" i="2"/>
  <c r="AS2308" i="2"/>
  <c r="AS2307" i="2"/>
  <c r="AS2306" i="2"/>
  <c r="AS2305" i="2"/>
  <c r="AS2304" i="2"/>
  <c r="AS2303" i="2"/>
  <c r="AS2302" i="2"/>
  <c r="AS2301" i="2"/>
  <c r="AS2300" i="2"/>
  <c r="AS2299" i="2"/>
  <c r="AS2298" i="2"/>
  <c r="AS2297" i="2"/>
  <c r="AS2296" i="2"/>
  <c r="AS2295" i="2"/>
  <c r="AS2294" i="2"/>
  <c r="AS2293" i="2"/>
  <c r="AS2292" i="2"/>
  <c r="AS2291" i="2"/>
  <c r="AS2290" i="2"/>
  <c r="AS2289" i="2"/>
  <c r="AS2288" i="2"/>
  <c r="AS2287" i="2"/>
  <c r="AS2286" i="2"/>
  <c r="AS2285" i="2"/>
  <c r="AS2284" i="2"/>
  <c r="AS2283" i="2"/>
  <c r="AS2282" i="2"/>
  <c r="AS2281" i="2"/>
  <c r="AS2280" i="2"/>
  <c r="AS2279" i="2"/>
  <c r="AS2278" i="2"/>
  <c r="AS2277" i="2"/>
  <c r="AS2276" i="2"/>
  <c r="AS2275" i="2"/>
  <c r="AS2274" i="2"/>
  <c r="AS2273" i="2"/>
  <c r="U2273" i="2"/>
  <c r="V2273" i="2" s="1"/>
  <c r="W2273" i="2" s="1"/>
  <c r="X2273" i="2" s="1"/>
  <c r="Y2273" i="2" s="1"/>
  <c r="Z2273" i="2" s="1"/>
  <c r="P2273" i="2"/>
  <c r="S2273" i="2" s="1"/>
  <c r="T2273" i="2" s="1"/>
  <c r="O2273" i="2"/>
  <c r="AS2272" i="2"/>
  <c r="T2272" i="2"/>
  <c r="U2272" i="2" s="1"/>
  <c r="V2272" i="2" s="1"/>
  <c r="W2272" i="2" s="1"/>
  <c r="X2272" i="2" s="1"/>
  <c r="Y2272" i="2" s="1"/>
  <c r="Z2272" i="2" s="1"/>
  <c r="S2272" i="2"/>
  <c r="P2272" i="2"/>
  <c r="O2272" i="2"/>
  <c r="AS2271" i="2"/>
  <c r="AS2270" i="2"/>
  <c r="AS2269" i="2"/>
  <c r="P2269" i="2"/>
  <c r="S2269" i="2" s="1"/>
  <c r="T2269" i="2" s="1"/>
  <c r="U2269" i="2" s="1"/>
  <c r="V2269" i="2" s="1"/>
  <c r="W2269" i="2" s="1"/>
  <c r="X2269" i="2" s="1"/>
  <c r="Y2269" i="2" s="1"/>
  <c r="Z2269" i="2" s="1"/>
  <c r="O2269" i="2"/>
  <c r="AS2268" i="2"/>
  <c r="X2268" i="2"/>
  <c r="Y2268" i="2" s="1"/>
  <c r="Z2268" i="2" s="1"/>
  <c r="W2268" i="2"/>
  <c r="P2268" i="2"/>
  <c r="S2268" i="2" s="1"/>
  <c r="T2268" i="2" s="1"/>
  <c r="U2268" i="2" s="1"/>
  <c r="V2268" i="2" s="1"/>
  <c r="O2268" i="2"/>
  <c r="AS2267" i="2"/>
  <c r="AS2266" i="2"/>
  <c r="AS2265" i="2"/>
  <c r="P2265" i="2"/>
  <c r="S2265" i="2" s="1"/>
  <c r="T2265" i="2" s="1"/>
  <c r="U2265" i="2" s="1"/>
  <c r="V2265" i="2" s="1"/>
  <c r="W2265" i="2" s="1"/>
  <c r="X2265" i="2" s="1"/>
  <c r="Y2265" i="2" s="1"/>
  <c r="Z2265" i="2" s="1"/>
  <c r="O2265" i="2"/>
  <c r="AS2264" i="2"/>
  <c r="T2264" i="2"/>
  <c r="U2264" i="2" s="1"/>
  <c r="V2264" i="2" s="1"/>
  <c r="W2264" i="2" s="1"/>
  <c r="X2264" i="2" s="1"/>
  <c r="Y2264" i="2" s="1"/>
  <c r="Z2264" i="2" s="1"/>
  <c r="S2264" i="2"/>
  <c r="P2264" i="2"/>
  <c r="O2264" i="2"/>
  <c r="AS2263" i="2"/>
  <c r="AS2262" i="2"/>
  <c r="AS2261" i="2"/>
  <c r="Z2261" i="2"/>
  <c r="Y2261" i="2"/>
  <c r="P2261" i="2"/>
  <c r="S2261" i="2" s="1"/>
  <c r="T2261" i="2" s="1"/>
  <c r="U2261" i="2" s="1"/>
  <c r="V2261" i="2" s="1"/>
  <c r="W2261" i="2" s="1"/>
  <c r="X2261" i="2" s="1"/>
  <c r="O2261" i="2"/>
  <c r="AS2260" i="2"/>
  <c r="X2260" i="2"/>
  <c r="Y2260" i="2" s="1"/>
  <c r="Z2260" i="2" s="1"/>
  <c r="W2260" i="2"/>
  <c r="P2260" i="2"/>
  <c r="S2260" i="2" s="1"/>
  <c r="T2260" i="2" s="1"/>
  <c r="U2260" i="2" s="1"/>
  <c r="V2260" i="2" s="1"/>
  <c r="O2260" i="2"/>
  <c r="AS2259" i="2"/>
  <c r="AS2258" i="2"/>
  <c r="AS2257" i="2"/>
  <c r="V2257" i="2"/>
  <c r="W2257" i="2" s="1"/>
  <c r="X2257" i="2" s="1"/>
  <c r="Y2257" i="2" s="1"/>
  <c r="Z2257" i="2" s="1"/>
  <c r="U2257" i="2"/>
  <c r="P2257" i="2"/>
  <c r="S2257" i="2" s="1"/>
  <c r="T2257" i="2" s="1"/>
  <c r="O2257" i="2"/>
  <c r="AS2256" i="2"/>
  <c r="T2256" i="2"/>
  <c r="U2256" i="2" s="1"/>
  <c r="V2256" i="2" s="1"/>
  <c r="W2256" i="2" s="1"/>
  <c r="X2256" i="2" s="1"/>
  <c r="Y2256" i="2" s="1"/>
  <c r="Z2256" i="2" s="1"/>
  <c r="S2256" i="2"/>
  <c r="P2256" i="2"/>
  <c r="O2256" i="2"/>
  <c r="AS2255" i="2"/>
  <c r="AS2254" i="2"/>
  <c r="AS2253" i="2"/>
  <c r="Z2253" i="2"/>
  <c r="Y2253" i="2"/>
  <c r="P2253" i="2"/>
  <c r="S2253" i="2" s="1"/>
  <c r="T2253" i="2" s="1"/>
  <c r="U2253" i="2" s="1"/>
  <c r="V2253" i="2" s="1"/>
  <c r="W2253" i="2" s="1"/>
  <c r="X2253" i="2" s="1"/>
  <c r="O2253" i="2"/>
  <c r="AS2252" i="2"/>
  <c r="W2252" i="2"/>
  <c r="X2252" i="2" s="1"/>
  <c r="Y2252" i="2" s="1"/>
  <c r="Z2252" i="2" s="1"/>
  <c r="T2252" i="2"/>
  <c r="U2252" i="2" s="1"/>
  <c r="V2252" i="2" s="1"/>
  <c r="S2252" i="2"/>
  <c r="P2252" i="2"/>
  <c r="O2252" i="2"/>
  <c r="AS2251" i="2"/>
  <c r="AS2250" i="2"/>
  <c r="AS2249" i="2"/>
  <c r="P2249" i="2"/>
  <c r="S2249" i="2" s="1"/>
  <c r="T2249" i="2" s="1"/>
  <c r="U2249" i="2" s="1"/>
  <c r="V2249" i="2" s="1"/>
  <c r="W2249" i="2" s="1"/>
  <c r="X2249" i="2" s="1"/>
  <c r="Y2249" i="2" s="1"/>
  <c r="Z2249" i="2" s="1"/>
  <c r="O2249" i="2"/>
  <c r="AS2248" i="2"/>
  <c r="S2248" i="2"/>
  <c r="T2248" i="2" s="1"/>
  <c r="U2248" i="2" s="1"/>
  <c r="V2248" i="2" s="1"/>
  <c r="W2248" i="2" s="1"/>
  <c r="X2248" i="2" s="1"/>
  <c r="Y2248" i="2" s="1"/>
  <c r="Z2248" i="2" s="1"/>
  <c r="P2248" i="2"/>
  <c r="O2248" i="2"/>
  <c r="AS2247" i="2"/>
  <c r="AS2246" i="2"/>
  <c r="AS2245" i="2"/>
  <c r="Y2245" i="2"/>
  <c r="Z2245" i="2" s="1"/>
  <c r="P2245" i="2"/>
  <c r="S2245" i="2" s="1"/>
  <c r="T2245" i="2" s="1"/>
  <c r="U2245" i="2" s="1"/>
  <c r="V2245" i="2" s="1"/>
  <c r="W2245" i="2" s="1"/>
  <c r="X2245" i="2" s="1"/>
  <c r="O2245" i="2"/>
  <c r="AS2244" i="2"/>
  <c r="P2244" i="2"/>
  <c r="S2244" i="2" s="1"/>
  <c r="T2244" i="2" s="1"/>
  <c r="U2244" i="2" s="1"/>
  <c r="V2244" i="2" s="1"/>
  <c r="W2244" i="2" s="1"/>
  <c r="X2244" i="2" s="1"/>
  <c r="Y2244" i="2" s="1"/>
  <c r="Z2244" i="2" s="1"/>
  <c r="O2244" i="2"/>
  <c r="AS2243" i="2"/>
  <c r="AS2242" i="2"/>
  <c r="AS2241" i="2"/>
  <c r="U2241" i="2"/>
  <c r="V2241" i="2" s="1"/>
  <c r="W2241" i="2" s="1"/>
  <c r="X2241" i="2" s="1"/>
  <c r="Y2241" i="2" s="1"/>
  <c r="Z2241" i="2" s="1"/>
  <c r="P2241" i="2"/>
  <c r="S2241" i="2" s="1"/>
  <c r="T2241" i="2" s="1"/>
  <c r="O2241" i="2"/>
  <c r="AS2240" i="2"/>
  <c r="T2240" i="2"/>
  <c r="U2240" i="2" s="1"/>
  <c r="V2240" i="2" s="1"/>
  <c r="W2240" i="2" s="1"/>
  <c r="X2240" i="2" s="1"/>
  <c r="Y2240" i="2" s="1"/>
  <c r="Z2240" i="2" s="1"/>
  <c r="S2240" i="2"/>
  <c r="P2240" i="2"/>
  <c r="O2240" i="2"/>
  <c r="AS2239" i="2"/>
  <c r="AS2238" i="2"/>
  <c r="AS2237" i="2"/>
  <c r="P2237" i="2"/>
  <c r="S2237" i="2" s="1"/>
  <c r="T2237" i="2" s="1"/>
  <c r="U2237" i="2" s="1"/>
  <c r="V2237" i="2" s="1"/>
  <c r="W2237" i="2" s="1"/>
  <c r="X2237" i="2" s="1"/>
  <c r="Y2237" i="2" s="1"/>
  <c r="Z2237" i="2" s="1"/>
  <c r="O2237" i="2"/>
  <c r="AS2236" i="2"/>
  <c r="W2236" i="2"/>
  <c r="X2236" i="2" s="1"/>
  <c r="Y2236" i="2" s="1"/>
  <c r="Z2236" i="2" s="1"/>
  <c r="P2236" i="2"/>
  <c r="S2236" i="2" s="1"/>
  <c r="T2236" i="2" s="1"/>
  <c r="U2236" i="2" s="1"/>
  <c r="V2236" i="2" s="1"/>
  <c r="O2236" i="2"/>
  <c r="AS2235" i="2"/>
  <c r="AS2234" i="2"/>
  <c r="AS2233" i="2"/>
  <c r="V2233" i="2"/>
  <c r="W2233" i="2" s="1"/>
  <c r="X2233" i="2" s="1"/>
  <c r="Y2233" i="2" s="1"/>
  <c r="Z2233" i="2" s="1"/>
  <c r="U2233" i="2"/>
  <c r="P2233" i="2"/>
  <c r="S2233" i="2" s="1"/>
  <c r="T2233" i="2" s="1"/>
  <c r="O2233" i="2"/>
  <c r="AS2232" i="2"/>
  <c r="T2232" i="2"/>
  <c r="U2232" i="2" s="1"/>
  <c r="V2232" i="2" s="1"/>
  <c r="W2232" i="2" s="1"/>
  <c r="X2232" i="2" s="1"/>
  <c r="Y2232" i="2" s="1"/>
  <c r="Z2232" i="2" s="1"/>
  <c r="S2232" i="2"/>
  <c r="P2232" i="2"/>
  <c r="O2232" i="2"/>
  <c r="AS2231" i="2"/>
  <c r="AS2230" i="2"/>
  <c r="AS2229" i="2"/>
  <c r="Y2229" i="2"/>
  <c r="Z2229" i="2" s="1"/>
  <c r="P2229" i="2"/>
  <c r="S2229" i="2" s="1"/>
  <c r="T2229" i="2" s="1"/>
  <c r="U2229" i="2" s="1"/>
  <c r="V2229" i="2" s="1"/>
  <c r="W2229" i="2" s="1"/>
  <c r="X2229" i="2" s="1"/>
  <c r="O2229" i="2"/>
  <c r="AS2228" i="2"/>
  <c r="P2228" i="2"/>
  <c r="S2228" i="2" s="1"/>
  <c r="T2228" i="2" s="1"/>
  <c r="U2228" i="2" s="1"/>
  <c r="V2228" i="2" s="1"/>
  <c r="W2228" i="2" s="1"/>
  <c r="X2228" i="2" s="1"/>
  <c r="Y2228" i="2" s="1"/>
  <c r="Z2228" i="2" s="1"/>
  <c r="O2228" i="2"/>
  <c r="AS2227" i="2"/>
  <c r="AS2226" i="2"/>
  <c r="AS2225" i="2"/>
  <c r="U2225" i="2"/>
  <c r="V2225" i="2" s="1"/>
  <c r="W2225" i="2" s="1"/>
  <c r="X2225" i="2" s="1"/>
  <c r="Y2225" i="2" s="1"/>
  <c r="Z2225" i="2" s="1"/>
  <c r="P2225" i="2"/>
  <c r="S2225" i="2" s="1"/>
  <c r="T2225" i="2" s="1"/>
  <c r="O2225" i="2"/>
  <c r="AS2224" i="2"/>
  <c r="T2224" i="2"/>
  <c r="U2224" i="2" s="1"/>
  <c r="V2224" i="2" s="1"/>
  <c r="W2224" i="2" s="1"/>
  <c r="X2224" i="2" s="1"/>
  <c r="Y2224" i="2" s="1"/>
  <c r="Z2224" i="2" s="1"/>
  <c r="S2224" i="2"/>
  <c r="P2224" i="2"/>
  <c r="O2224" i="2"/>
  <c r="AS2223" i="2"/>
  <c r="AS2222" i="2"/>
  <c r="AS2221" i="2"/>
  <c r="P2221" i="2"/>
  <c r="S2221" i="2" s="1"/>
  <c r="T2221" i="2" s="1"/>
  <c r="U2221" i="2" s="1"/>
  <c r="V2221" i="2" s="1"/>
  <c r="W2221" i="2" s="1"/>
  <c r="X2221" i="2" s="1"/>
  <c r="Y2221" i="2" s="1"/>
  <c r="Z2221" i="2" s="1"/>
  <c r="O2221" i="2"/>
  <c r="AS2220" i="2"/>
  <c r="X2220" i="2"/>
  <c r="Y2220" i="2" s="1"/>
  <c r="Z2220" i="2" s="1"/>
  <c r="W2220" i="2"/>
  <c r="P2220" i="2"/>
  <c r="S2220" i="2" s="1"/>
  <c r="T2220" i="2" s="1"/>
  <c r="U2220" i="2" s="1"/>
  <c r="V2220" i="2" s="1"/>
  <c r="O2220" i="2"/>
  <c r="AS2219" i="2"/>
  <c r="AS2218" i="2"/>
  <c r="AS2217" i="2"/>
  <c r="P2217" i="2"/>
  <c r="S2217" i="2" s="1"/>
  <c r="T2217" i="2" s="1"/>
  <c r="U2217" i="2" s="1"/>
  <c r="V2217" i="2" s="1"/>
  <c r="W2217" i="2" s="1"/>
  <c r="X2217" i="2" s="1"/>
  <c r="Y2217" i="2" s="1"/>
  <c r="Z2217" i="2" s="1"/>
  <c r="O2217" i="2"/>
  <c r="AS2216" i="2"/>
  <c r="T2216" i="2"/>
  <c r="U2216" i="2" s="1"/>
  <c r="V2216" i="2" s="1"/>
  <c r="W2216" i="2" s="1"/>
  <c r="X2216" i="2" s="1"/>
  <c r="Y2216" i="2" s="1"/>
  <c r="Z2216" i="2" s="1"/>
  <c r="S2216" i="2"/>
  <c r="P2216" i="2"/>
  <c r="O2216" i="2"/>
  <c r="AS2215" i="2"/>
  <c r="AS2214" i="2"/>
  <c r="AS2213" i="2"/>
  <c r="Z2213" i="2"/>
  <c r="Y2213" i="2"/>
  <c r="P2213" i="2"/>
  <c r="S2213" i="2" s="1"/>
  <c r="T2213" i="2" s="1"/>
  <c r="U2213" i="2" s="1"/>
  <c r="V2213" i="2" s="1"/>
  <c r="W2213" i="2" s="1"/>
  <c r="X2213" i="2" s="1"/>
  <c r="O2213" i="2"/>
  <c r="AS2212" i="2"/>
  <c r="T2212" i="2"/>
  <c r="U2212" i="2" s="1"/>
  <c r="V2212" i="2" s="1"/>
  <c r="W2212" i="2" s="1"/>
  <c r="X2212" i="2" s="1"/>
  <c r="Y2212" i="2" s="1"/>
  <c r="Z2212" i="2" s="1"/>
  <c r="S2212" i="2"/>
  <c r="P2212" i="2"/>
  <c r="O2212" i="2"/>
  <c r="AS2211" i="2"/>
  <c r="AS2210" i="2"/>
  <c r="AS2209" i="2"/>
  <c r="V2209" i="2"/>
  <c r="W2209" i="2" s="1"/>
  <c r="X2209" i="2" s="1"/>
  <c r="Y2209" i="2" s="1"/>
  <c r="Z2209" i="2" s="1"/>
  <c r="U2209" i="2"/>
  <c r="P2209" i="2"/>
  <c r="S2209" i="2" s="1"/>
  <c r="T2209" i="2" s="1"/>
  <c r="O2209" i="2"/>
  <c r="AS2208" i="2"/>
  <c r="T2208" i="2"/>
  <c r="U2208" i="2" s="1"/>
  <c r="V2208" i="2" s="1"/>
  <c r="W2208" i="2" s="1"/>
  <c r="X2208" i="2" s="1"/>
  <c r="Y2208" i="2" s="1"/>
  <c r="Z2208" i="2" s="1"/>
  <c r="S2208" i="2"/>
  <c r="P2208" i="2"/>
  <c r="O2208" i="2"/>
  <c r="AS2207" i="2"/>
  <c r="AS2206" i="2"/>
  <c r="AS2205" i="2"/>
  <c r="Z2205" i="2"/>
  <c r="Y2205" i="2"/>
  <c r="V2205" i="2"/>
  <c r="W2205" i="2" s="1"/>
  <c r="X2205" i="2" s="1"/>
  <c r="P2205" i="2"/>
  <c r="S2205" i="2" s="1"/>
  <c r="T2205" i="2" s="1"/>
  <c r="U2205" i="2" s="1"/>
  <c r="O2205" i="2"/>
  <c r="AS2204" i="2"/>
  <c r="X2204" i="2"/>
  <c r="Y2204" i="2" s="1"/>
  <c r="Z2204" i="2" s="1"/>
  <c r="W2204" i="2"/>
  <c r="T2204" i="2"/>
  <c r="U2204" i="2" s="1"/>
  <c r="V2204" i="2" s="1"/>
  <c r="S2204" i="2"/>
  <c r="P2204" i="2"/>
  <c r="O2204" i="2"/>
  <c r="AS2203" i="2"/>
  <c r="AS2202" i="2"/>
  <c r="AS2201" i="2"/>
  <c r="O2201" i="2"/>
  <c r="AS2200" i="2"/>
  <c r="S2200" i="2"/>
  <c r="T2200" i="2" s="1"/>
  <c r="U2200" i="2" s="1"/>
  <c r="V2200" i="2" s="1"/>
  <c r="W2200" i="2" s="1"/>
  <c r="X2200" i="2" s="1"/>
  <c r="Y2200" i="2" s="1"/>
  <c r="Z2200" i="2" s="1"/>
  <c r="P2200" i="2"/>
  <c r="P2201" i="2" s="1"/>
  <c r="S2201" i="2" s="1"/>
  <c r="T2201" i="2" s="1"/>
  <c r="U2201" i="2" s="1"/>
  <c r="V2201" i="2" s="1"/>
  <c r="W2201" i="2" s="1"/>
  <c r="X2201" i="2" s="1"/>
  <c r="Y2201" i="2" s="1"/>
  <c r="Z2201" i="2" s="1"/>
  <c r="O2200" i="2"/>
  <c r="AS2199" i="2"/>
  <c r="AS2198" i="2"/>
  <c r="AS2197" i="2"/>
  <c r="S2197" i="2"/>
  <c r="T2197" i="2" s="1"/>
  <c r="U2197" i="2" s="1"/>
  <c r="V2197" i="2" s="1"/>
  <c r="W2197" i="2" s="1"/>
  <c r="X2197" i="2" s="1"/>
  <c r="Y2197" i="2" s="1"/>
  <c r="Z2197" i="2" s="1"/>
  <c r="P2197" i="2"/>
  <c r="O2197" i="2"/>
  <c r="AS2196" i="2"/>
  <c r="U2196" i="2"/>
  <c r="V2196" i="2" s="1"/>
  <c r="W2196" i="2" s="1"/>
  <c r="X2196" i="2" s="1"/>
  <c r="Y2196" i="2" s="1"/>
  <c r="Z2196" i="2" s="1"/>
  <c r="T2196" i="2"/>
  <c r="S2196" i="2"/>
  <c r="P2196" i="2"/>
  <c r="O2196" i="2"/>
  <c r="AS2195" i="2"/>
  <c r="AS2194" i="2"/>
  <c r="AS2193" i="2"/>
  <c r="S2193" i="2"/>
  <c r="T2193" i="2" s="1"/>
  <c r="U2193" i="2" s="1"/>
  <c r="V2193" i="2" s="1"/>
  <c r="W2193" i="2" s="1"/>
  <c r="X2193" i="2" s="1"/>
  <c r="Y2193" i="2" s="1"/>
  <c r="Z2193" i="2" s="1"/>
  <c r="O2193" i="2"/>
  <c r="AS2192" i="2"/>
  <c r="Y2192" i="2"/>
  <c r="Z2192" i="2" s="1"/>
  <c r="S2192" i="2"/>
  <c r="T2192" i="2" s="1"/>
  <c r="U2192" i="2" s="1"/>
  <c r="V2192" i="2" s="1"/>
  <c r="W2192" i="2" s="1"/>
  <c r="X2192" i="2" s="1"/>
  <c r="P2192" i="2"/>
  <c r="P2193" i="2" s="1"/>
  <c r="O2192" i="2"/>
  <c r="AS2191" i="2"/>
  <c r="AS2190" i="2"/>
  <c r="AS2189" i="2"/>
  <c r="W2189" i="2"/>
  <c r="X2189" i="2" s="1"/>
  <c r="Y2189" i="2" s="1"/>
  <c r="Z2189" i="2" s="1"/>
  <c r="S2189" i="2"/>
  <c r="T2189" i="2" s="1"/>
  <c r="U2189" i="2" s="1"/>
  <c r="V2189" i="2" s="1"/>
  <c r="P2189" i="2"/>
  <c r="O2189" i="2"/>
  <c r="AS2188" i="2"/>
  <c r="U2188" i="2"/>
  <c r="V2188" i="2" s="1"/>
  <c r="W2188" i="2" s="1"/>
  <c r="X2188" i="2" s="1"/>
  <c r="Y2188" i="2" s="1"/>
  <c r="Z2188" i="2" s="1"/>
  <c r="T2188" i="2"/>
  <c r="S2188" i="2"/>
  <c r="P2188" i="2"/>
  <c r="O2188" i="2"/>
  <c r="AS2187" i="2"/>
  <c r="AS2186" i="2"/>
  <c r="AS2185" i="2"/>
  <c r="O2185" i="2"/>
  <c r="AS2184" i="2"/>
  <c r="P2184" i="2"/>
  <c r="O2184" i="2"/>
  <c r="AS2183" i="2"/>
  <c r="AS2182" i="2"/>
  <c r="AS2181" i="2"/>
  <c r="X2181" i="2"/>
  <c r="Y2181" i="2" s="1"/>
  <c r="Z2181" i="2" s="1"/>
  <c r="W2181" i="2"/>
  <c r="S2181" i="2"/>
  <c r="T2181" i="2" s="1"/>
  <c r="U2181" i="2" s="1"/>
  <c r="V2181" i="2" s="1"/>
  <c r="P2181" i="2"/>
  <c r="O2181" i="2"/>
  <c r="AS2180" i="2"/>
  <c r="W2180" i="2"/>
  <c r="X2180" i="2" s="1"/>
  <c r="Y2180" i="2" s="1"/>
  <c r="Z2180" i="2" s="1"/>
  <c r="V2180" i="2"/>
  <c r="U2180" i="2"/>
  <c r="T2180" i="2"/>
  <c r="S2180" i="2"/>
  <c r="P2180" i="2"/>
  <c r="O2180" i="2"/>
  <c r="AS2179" i="2"/>
  <c r="AS2178" i="2"/>
  <c r="AS2177" i="2"/>
  <c r="U2177" i="2"/>
  <c r="V2177" i="2" s="1"/>
  <c r="W2177" i="2" s="1"/>
  <c r="X2177" i="2" s="1"/>
  <c r="Y2177" i="2" s="1"/>
  <c r="Z2177" i="2" s="1"/>
  <c r="T2177" i="2"/>
  <c r="O2177" i="2"/>
  <c r="AS2176" i="2"/>
  <c r="S2176" i="2"/>
  <c r="T2176" i="2" s="1"/>
  <c r="U2176" i="2" s="1"/>
  <c r="V2176" i="2" s="1"/>
  <c r="W2176" i="2" s="1"/>
  <c r="X2176" i="2" s="1"/>
  <c r="Y2176" i="2" s="1"/>
  <c r="Z2176" i="2" s="1"/>
  <c r="P2176" i="2"/>
  <c r="P2177" i="2" s="1"/>
  <c r="S2177" i="2" s="1"/>
  <c r="O2176" i="2"/>
  <c r="AS2175" i="2"/>
  <c r="AS2174" i="2"/>
  <c r="AS2173" i="2"/>
  <c r="S2173" i="2"/>
  <c r="T2173" i="2" s="1"/>
  <c r="U2173" i="2" s="1"/>
  <c r="V2173" i="2" s="1"/>
  <c r="W2173" i="2" s="1"/>
  <c r="X2173" i="2" s="1"/>
  <c r="Y2173" i="2" s="1"/>
  <c r="Z2173" i="2" s="1"/>
  <c r="P2173" i="2"/>
  <c r="O2173" i="2"/>
  <c r="AS2172" i="2"/>
  <c r="W2172" i="2"/>
  <c r="X2172" i="2" s="1"/>
  <c r="Y2172" i="2" s="1"/>
  <c r="Z2172" i="2" s="1"/>
  <c r="V2172" i="2"/>
  <c r="U2172" i="2"/>
  <c r="T2172" i="2"/>
  <c r="S2172" i="2"/>
  <c r="P2172" i="2"/>
  <c r="O2172" i="2"/>
  <c r="AS2171" i="2"/>
  <c r="AS2170" i="2"/>
  <c r="AS2169" i="2"/>
  <c r="U2169" i="2"/>
  <c r="V2169" i="2" s="1"/>
  <c r="W2169" i="2" s="1"/>
  <c r="X2169" i="2" s="1"/>
  <c r="Y2169" i="2" s="1"/>
  <c r="Z2169" i="2" s="1"/>
  <c r="O2169" i="2"/>
  <c r="AS2168" i="2"/>
  <c r="S2168" i="2"/>
  <c r="T2168" i="2" s="1"/>
  <c r="U2168" i="2" s="1"/>
  <c r="V2168" i="2" s="1"/>
  <c r="W2168" i="2" s="1"/>
  <c r="X2168" i="2" s="1"/>
  <c r="Y2168" i="2" s="1"/>
  <c r="Z2168" i="2" s="1"/>
  <c r="P2168" i="2"/>
  <c r="P2169" i="2" s="1"/>
  <c r="S2169" i="2" s="1"/>
  <c r="T2169" i="2" s="1"/>
  <c r="O2168" i="2"/>
  <c r="AS2167" i="2"/>
  <c r="AS2166" i="2"/>
  <c r="AS2165" i="2"/>
  <c r="S2165" i="2"/>
  <c r="T2165" i="2" s="1"/>
  <c r="U2165" i="2" s="1"/>
  <c r="V2165" i="2" s="1"/>
  <c r="W2165" i="2" s="1"/>
  <c r="X2165" i="2" s="1"/>
  <c r="Y2165" i="2" s="1"/>
  <c r="Z2165" i="2" s="1"/>
  <c r="P2165" i="2"/>
  <c r="O2165" i="2"/>
  <c r="AS2164" i="2"/>
  <c r="U2164" i="2"/>
  <c r="V2164" i="2" s="1"/>
  <c r="W2164" i="2" s="1"/>
  <c r="X2164" i="2" s="1"/>
  <c r="Y2164" i="2" s="1"/>
  <c r="Z2164" i="2" s="1"/>
  <c r="T2164" i="2"/>
  <c r="S2164" i="2"/>
  <c r="P2164" i="2"/>
  <c r="O2164" i="2"/>
  <c r="AS2163" i="2"/>
  <c r="AS2162" i="2"/>
  <c r="AS2161" i="2"/>
  <c r="S2161" i="2"/>
  <c r="T2161" i="2" s="1"/>
  <c r="U2161" i="2" s="1"/>
  <c r="V2161" i="2" s="1"/>
  <c r="W2161" i="2" s="1"/>
  <c r="X2161" i="2" s="1"/>
  <c r="Y2161" i="2" s="1"/>
  <c r="Z2161" i="2" s="1"/>
  <c r="O2161" i="2"/>
  <c r="AS2160" i="2"/>
  <c r="Y2160" i="2"/>
  <c r="Z2160" i="2" s="1"/>
  <c r="S2160" i="2"/>
  <c r="T2160" i="2" s="1"/>
  <c r="U2160" i="2" s="1"/>
  <c r="V2160" i="2" s="1"/>
  <c r="W2160" i="2" s="1"/>
  <c r="X2160" i="2" s="1"/>
  <c r="P2160" i="2"/>
  <c r="P2161" i="2" s="1"/>
  <c r="O2160" i="2"/>
  <c r="AS2159" i="2"/>
  <c r="AS2158" i="2"/>
  <c r="AS2157" i="2"/>
  <c r="W2157" i="2"/>
  <c r="X2157" i="2" s="1"/>
  <c r="Y2157" i="2" s="1"/>
  <c r="Z2157" i="2" s="1"/>
  <c r="S2157" i="2"/>
  <c r="T2157" i="2" s="1"/>
  <c r="U2157" i="2" s="1"/>
  <c r="V2157" i="2" s="1"/>
  <c r="P2157" i="2"/>
  <c r="O2157" i="2"/>
  <c r="AS2156" i="2"/>
  <c r="U2156" i="2"/>
  <c r="V2156" i="2" s="1"/>
  <c r="W2156" i="2" s="1"/>
  <c r="X2156" i="2" s="1"/>
  <c r="Y2156" i="2" s="1"/>
  <c r="Z2156" i="2" s="1"/>
  <c r="T2156" i="2"/>
  <c r="S2156" i="2"/>
  <c r="P2156" i="2"/>
  <c r="O2156" i="2"/>
  <c r="AS2155" i="2"/>
  <c r="AS2154" i="2"/>
  <c r="AS2153" i="2"/>
  <c r="S2153" i="2"/>
  <c r="T2153" i="2" s="1"/>
  <c r="U2153" i="2" s="1"/>
  <c r="V2153" i="2" s="1"/>
  <c r="W2153" i="2" s="1"/>
  <c r="X2153" i="2" s="1"/>
  <c r="Y2153" i="2" s="1"/>
  <c r="Z2153" i="2" s="1"/>
  <c r="O2153" i="2"/>
  <c r="AS2152" i="2"/>
  <c r="P2152" i="2"/>
  <c r="P2153" i="2" s="1"/>
  <c r="O2152" i="2"/>
  <c r="AS2151" i="2"/>
  <c r="AS2150" i="2"/>
  <c r="AS2149" i="2"/>
  <c r="X2149" i="2"/>
  <c r="Y2149" i="2" s="1"/>
  <c r="Z2149" i="2" s="1"/>
  <c r="W2149" i="2"/>
  <c r="S2149" i="2"/>
  <c r="T2149" i="2" s="1"/>
  <c r="U2149" i="2" s="1"/>
  <c r="V2149" i="2" s="1"/>
  <c r="P2149" i="2"/>
  <c r="O2149" i="2"/>
  <c r="AS2148" i="2"/>
  <c r="V2148" i="2"/>
  <c r="W2148" i="2" s="1"/>
  <c r="X2148" i="2" s="1"/>
  <c r="Y2148" i="2" s="1"/>
  <c r="Z2148" i="2" s="1"/>
  <c r="U2148" i="2"/>
  <c r="T2148" i="2"/>
  <c r="S2148" i="2"/>
  <c r="P2148" i="2"/>
  <c r="O2148" i="2"/>
  <c r="AS2147" i="2"/>
  <c r="AS2146" i="2"/>
  <c r="AS2145" i="2"/>
  <c r="O2145" i="2"/>
  <c r="AS2144" i="2"/>
  <c r="P2144" i="2"/>
  <c r="P2145" i="2" s="1"/>
  <c r="S2145" i="2" s="1"/>
  <c r="T2145" i="2" s="1"/>
  <c r="U2145" i="2" s="1"/>
  <c r="V2145" i="2" s="1"/>
  <c r="W2145" i="2" s="1"/>
  <c r="X2145" i="2" s="1"/>
  <c r="Y2145" i="2" s="1"/>
  <c r="Z2145" i="2" s="1"/>
  <c r="O2144" i="2"/>
  <c r="AS2143" i="2"/>
  <c r="AS2142" i="2"/>
  <c r="AS2141" i="2"/>
  <c r="S2141" i="2"/>
  <c r="T2141" i="2" s="1"/>
  <c r="U2141" i="2" s="1"/>
  <c r="V2141" i="2" s="1"/>
  <c r="W2141" i="2" s="1"/>
  <c r="X2141" i="2" s="1"/>
  <c r="Y2141" i="2" s="1"/>
  <c r="Z2141" i="2" s="1"/>
  <c r="P2141" i="2"/>
  <c r="O2141" i="2"/>
  <c r="AS2140" i="2"/>
  <c r="W2140" i="2"/>
  <c r="X2140" i="2" s="1"/>
  <c r="Y2140" i="2" s="1"/>
  <c r="Z2140" i="2" s="1"/>
  <c r="V2140" i="2"/>
  <c r="U2140" i="2"/>
  <c r="T2140" i="2"/>
  <c r="S2140" i="2"/>
  <c r="P2140" i="2"/>
  <c r="O2140" i="2"/>
  <c r="AS2139" i="2"/>
  <c r="AS2138" i="2"/>
  <c r="AS2137" i="2"/>
  <c r="O2137" i="2"/>
  <c r="AS2136" i="2"/>
  <c r="S2136" i="2"/>
  <c r="T2136" i="2" s="1"/>
  <c r="U2136" i="2" s="1"/>
  <c r="V2136" i="2" s="1"/>
  <c r="W2136" i="2" s="1"/>
  <c r="X2136" i="2" s="1"/>
  <c r="Y2136" i="2" s="1"/>
  <c r="Z2136" i="2" s="1"/>
  <c r="P2136" i="2"/>
  <c r="P2137" i="2" s="1"/>
  <c r="S2137" i="2" s="1"/>
  <c r="T2137" i="2" s="1"/>
  <c r="U2137" i="2" s="1"/>
  <c r="V2137" i="2" s="1"/>
  <c r="W2137" i="2" s="1"/>
  <c r="X2137" i="2" s="1"/>
  <c r="Y2137" i="2" s="1"/>
  <c r="Z2137" i="2" s="1"/>
  <c r="O2136" i="2"/>
  <c r="AS2135" i="2"/>
  <c r="AS2134" i="2"/>
  <c r="AS2133" i="2"/>
  <c r="S2133" i="2"/>
  <c r="T2133" i="2" s="1"/>
  <c r="U2133" i="2" s="1"/>
  <c r="V2133" i="2" s="1"/>
  <c r="W2133" i="2" s="1"/>
  <c r="X2133" i="2" s="1"/>
  <c r="Y2133" i="2" s="1"/>
  <c r="Z2133" i="2" s="1"/>
  <c r="P2133" i="2"/>
  <c r="O2133" i="2"/>
  <c r="AS2132" i="2"/>
  <c r="P2132" i="2"/>
  <c r="S2132" i="2" s="1"/>
  <c r="T2132" i="2" s="1"/>
  <c r="U2132" i="2" s="1"/>
  <c r="V2132" i="2" s="1"/>
  <c r="W2132" i="2" s="1"/>
  <c r="X2132" i="2" s="1"/>
  <c r="Y2132" i="2" s="1"/>
  <c r="Z2132" i="2" s="1"/>
  <c r="O2132" i="2"/>
  <c r="AS2131" i="2"/>
  <c r="AS2130" i="2"/>
  <c r="AS2129" i="2"/>
  <c r="O2129" i="2"/>
  <c r="AS2128" i="2"/>
  <c r="P2128" i="2"/>
  <c r="P2129" i="2" s="1"/>
  <c r="S2129" i="2" s="1"/>
  <c r="T2129" i="2" s="1"/>
  <c r="U2129" i="2" s="1"/>
  <c r="V2129" i="2" s="1"/>
  <c r="W2129" i="2" s="1"/>
  <c r="X2129" i="2" s="1"/>
  <c r="Y2129" i="2" s="1"/>
  <c r="Z2129" i="2" s="1"/>
  <c r="O2128" i="2"/>
  <c r="AS2127" i="2"/>
  <c r="AS2126" i="2"/>
  <c r="AS2125" i="2"/>
  <c r="S2125" i="2"/>
  <c r="T2125" i="2" s="1"/>
  <c r="U2125" i="2" s="1"/>
  <c r="V2125" i="2" s="1"/>
  <c r="W2125" i="2" s="1"/>
  <c r="X2125" i="2" s="1"/>
  <c r="Y2125" i="2" s="1"/>
  <c r="Z2125" i="2" s="1"/>
  <c r="P2125" i="2"/>
  <c r="O2125" i="2"/>
  <c r="AS2124" i="2"/>
  <c r="W2124" i="2"/>
  <c r="X2124" i="2" s="1"/>
  <c r="Y2124" i="2" s="1"/>
  <c r="Z2124" i="2" s="1"/>
  <c r="V2124" i="2"/>
  <c r="U2124" i="2"/>
  <c r="T2124" i="2"/>
  <c r="S2124" i="2"/>
  <c r="P2124" i="2"/>
  <c r="O2124" i="2"/>
  <c r="AS2123" i="2"/>
  <c r="AS2122" i="2"/>
  <c r="AS2121" i="2"/>
  <c r="O2121" i="2"/>
  <c r="AS2120" i="2"/>
  <c r="S2120" i="2"/>
  <c r="T2120" i="2" s="1"/>
  <c r="U2120" i="2" s="1"/>
  <c r="V2120" i="2" s="1"/>
  <c r="W2120" i="2" s="1"/>
  <c r="X2120" i="2" s="1"/>
  <c r="Y2120" i="2" s="1"/>
  <c r="Z2120" i="2" s="1"/>
  <c r="P2120" i="2"/>
  <c r="P2121" i="2" s="1"/>
  <c r="S2121" i="2" s="1"/>
  <c r="T2121" i="2" s="1"/>
  <c r="U2121" i="2" s="1"/>
  <c r="V2121" i="2" s="1"/>
  <c r="W2121" i="2" s="1"/>
  <c r="X2121" i="2" s="1"/>
  <c r="Y2121" i="2" s="1"/>
  <c r="Z2121" i="2" s="1"/>
  <c r="O2120" i="2"/>
  <c r="AS2119" i="2"/>
  <c r="AS2118" i="2"/>
  <c r="AS2117" i="2"/>
  <c r="W2117" i="2"/>
  <c r="X2117" i="2" s="1"/>
  <c r="Y2117" i="2" s="1"/>
  <c r="Z2117" i="2" s="1"/>
  <c r="S2117" i="2"/>
  <c r="T2117" i="2" s="1"/>
  <c r="U2117" i="2" s="1"/>
  <c r="V2117" i="2" s="1"/>
  <c r="P2117" i="2"/>
  <c r="O2117" i="2"/>
  <c r="AS2116" i="2"/>
  <c r="P2116" i="2"/>
  <c r="S2116" i="2" s="1"/>
  <c r="T2116" i="2" s="1"/>
  <c r="U2116" i="2" s="1"/>
  <c r="V2116" i="2" s="1"/>
  <c r="W2116" i="2" s="1"/>
  <c r="X2116" i="2" s="1"/>
  <c r="Y2116" i="2" s="1"/>
  <c r="Z2116" i="2" s="1"/>
  <c r="O2116" i="2"/>
  <c r="AS2115" i="2"/>
  <c r="AS2114" i="2"/>
  <c r="AS2113" i="2"/>
  <c r="O2113" i="2"/>
  <c r="AS2112" i="2"/>
  <c r="P2112" i="2"/>
  <c r="P2113" i="2" s="1"/>
  <c r="S2113" i="2" s="1"/>
  <c r="T2113" i="2" s="1"/>
  <c r="U2113" i="2" s="1"/>
  <c r="V2113" i="2" s="1"/>
  <c r="W2113" i="2" s="1"/>
  <c r="X2113" i="2" s="1"/>
  <c r="Y2113" i="2" s="1"/>
  <c r="Z2113" i="2" s="1"/>
  <c r="O2112" i="2"/>
  <c r="AS2111" i="2"/>
  <c r="AS2110" i="2"/>
  <c r="AS2109" i="2"/>
  <c r="O2109" i="2"/>
  <c r="AS2108" i="2"/>
  <c r="P2108" i="2"/>
  <c r="P2109" i="2" s="1"/>
  <c r="S2109" i="2" s="1"/>
  <c r="T2109" i="2" s="1"/>
  <c r="U2109" i="2" s="1"/>
  <c r="V2109" i="2" s="1"/>
  <c r="W2109" i="2" s="1"/>
  <c r="X2109" i="2" s="1"/>
  <c r="Y2109" i="2" s="1"/>
  <c r="Z2109" i="2" s="1"/>
  <c r="O2108" i="2"/>
  <c r="AS2107" i="2"/>
  <c r="AS2106" i="2"/>
  <c r="AS2105" i="2"/>
  <c r="U2105" i="2"/>
  <c r="V2105" i="2" s="1"/>
  <c r="W2105" i="2" s="1"/>
  <c r="X2105" i="2" s="1"/>
  <c r="Y2105" i="2" s="1"/>
  <c r="Z2105" i="2" s="1"/>
  <c r="O2105" i="2"/>
  <c r="AS2104" i="2"/>
  <c r="S2104" i="2"/>
  <c r="T2104" i="2" s="1"/>
  <c r="U2104" i="2" s="1"/>
  <c r="V2104" i="2" s="1"/>
  <c r="W2104" i="2" s="1"/>
  <c r="X2104" i="2" s="1"/>
  <c r="Y2104" i="2" s="1"/>
  <c r="Z2104" i="2" s="1"/>
  <c r="P2104" i="2"/>
  <c r="P2105" i="2" s="1"/>
  <c r="S2105" i="2" s="1"/>
  <c r="T2105" i="2" s="1"/>
  <c r="O2104" i="2"/>
  <c r="AS2103" i="2"/>
  <c r="AS2102" i="2"/>
  <c r="AS2101" i="2"/>
  <c r="W2101" i="2"/>
  <c r="X2101" i="2" s="1"/>
  <c r="Y2101" i="2" s="1"/>
  <c r="Z2101" i="2" s="1"/>
  <c r="O2101" i="2"/>
  <c r="AS2100" i="2"/>
  <c r="P2100" i="2"/>
  <c r="P2101" i="2" s="1"/>
  <c r="S2101" i="2" s="1"/>
  <c r="T2101" i="2" s="1"/>
  <c r="U2101" i="2" s="1"/>
  <c r="V2101" i="2" s="1"/>
  <c r="O2100" i="2"/>
  <c r="AS2099" i="2"/>
  <c r="AS2098" i="2"/>
  <c r="AS2097" i="2"/>
  <c r="S2097" i="2"/>
  <c r="T2097" i="2" s="1"/>
  <c r="U2097" i="2" s="1"/>
  <c r="V2097" i="2" s="1"/>
  <c r="W2097" i="2" s="1"/>
  <c r="X2097" i="2" s="1"/>
  <c r="Y2097" i="2" s="1"/>
  <c r="Z2097" i="2" s="1"/>
  <c r="O2097" i="2"/>
  <c r="AS2096" i="2"/>
  <c r="Y2096" i="2"/>
  <c r="Z2096" i="2" s="1"/>
  <c r="S2096" i="2"/>
  <c r="T2096" i="2" s="1"/>
  <c r="U2096" i="2" s="1"/>
  <c r="V2096" i="2" s="1"/>
  <c r="W2096" i="2" s="1"/>
  <c r="X2096" i="2" s="1"/>
  <c r="P2096" i="2"/>
  <c r="P2097" i="2" s="1"/>
  <c r="O2096" i="2"/>
  <c r="AS2095" i="2"/>
  <c r="AS2094" i="2"/>
  <c r="AS2093" i="2"/>
  <c r="X2093" i="2"/>
  <c r="Y2093" i="2" s="1"/>
  <c r="Z2093" i="2" s="1"/>
  <c r="O2093" i="2"/>
  <c r="AS2092" i="2"/>
  <c r="P2092" i="2"/>
  <c r="P2093" i="2" s="1"/>
  <c r="S2093" i="2" s="1"/>
  <c r="T2093" i="2" s="1"/>
  <c r="U2093" i="2" s="1"/>
  <c r="V2093" i="2" s="1"/>
  <c r="W2093" i="2" s="1"/>
  <c r="O2092" i="2"/>
  <c r="AS2091" i="2"/>
  <c r="AS2090" i="2"/>
  <c r="AS2089" i="2"/>
  <c r="S2089" i="2"/>
  <c r="T2089" i="2" s="1"/>
  <c r="U2089" i="2" s="1"/>
  <c r="V2089" i="2" s="1"/>
  <c r="W2089" i="2" s="1"/>
  <c r="X2089" i="2" s="1"/>
  <c r="Y2089" i="2" s="1"/>
  <c r="Z2089" i="2" s="1"/>
  <c r="O2089" i="2"/>
  <c r="AS2088" i="2"/>
  <c r="P2088" i="2"/>
  <c r="P2089" i="2" s="1"/>
  <c r="O2088" i="2"/>
  <c r="AS2087" i="2"/>
  <c r="AS2086" i="2"/>
  <c r="AS2085" i="2"/>
  <c r="O2085" i="2"/>
  <c r="AS2084" i="2"/>
  <c r="P2084" i="2"/>
  <c r="P2085" i="2" s="1"/>
  <c r="S2085" i="2" s="1"/>
  <c r="T2085" i="2" s="1"/>
  <c r="U2085" i="2" s="1"/>
  <c r="V2085" i="2" s="1"/>
  <c r="W2085" i="2" s="1"/>
  <c r="X2085" i="2" s="1"/>
  <c r="Y2085" i="2" s="1"/>
  <c r="Z2085" i="2" s="1"/>
  <c r="O2084" i="2"/>
  <c r="AS2083" i="2"/>
  <c r="AS2082" i="2"/>
  <c r="AS2081" i="2"/>
  <c r="O2081" i="2"/>
  <c r="AS2080" i="2"/>
  <c r="P2080" i="2"/>
  <c r="O2080" i="2"/>
  <c r="AS2079" i="2"/>
  <c r="AS2078" i="2"/>
  <c r="AS2077" i="2"/>
  <c r="O2077" i="2"/>
  <c r="AS2076" i="2"/>
  <c r="P2076" i="2"/>
  <c r="P2077" i="2" s="1"/>
  <c r="S2077" i="2" s="1"/>
  <c r="T2077" i="2" s="1"/>
  <c r="U2077" i="2" s="1"/>
  <c r="V2077" i="2" s="1"/>
  <c r="W2077" i="2" s="1"/>
  <c r="X2077" i="2" s="1"/>
  <c r="Y2077" i="2" s="1"/>
  <c r="Z2077" i="2" s="1"/>
  <c r="O2076" i="2"/>
  <c r="AS2075" i="2"/>
  <c r="AS2074" i="2"/>
  <c r="AS2073" i="2"/>
  <c r="O2073" i="2"/>
  <c r="AS2072" i="2"/>
  <c r="S2072" i="2"/>
  <c r="T2072" i="2" s="1"/>
  <c r="U2072" i="2" s="1"/>
  <c r="V2072" i="2" s="1"/>
  <c r="W2072" i="2" s="1"/>
  <c r="X2072" i="2" s="1"/>
  <c r="Y2072" i="2" s="1"/>
  <c r="Z2072" i="2" s="1"/>
  <c r="P2072" i="2"/>
  <c r="P2073" i="2" s="1"/>
  <c r="S2073" i="2" s="1"/>
  <c r="T2073" i="2" s="1"/>
  <c r="U2073" i="2" s="1"/>
  <c r="V2073" i="2" s="1"/>
  <c r="W2073" i="2" s="1"/>
  <c r="X2073" i="2" s="1"/>
  <c r="Y2073" i="2" s="1"/>
  <c r="Z2073" i="2" s="1"/>
  <c r="O2072" i="2"/>
  <c r="AS2071" i="2"/>
  <c r="AS2070" i="2"/>
  <c r="AS2069" i="2"/>
  <c r="W2069" i="2"/>
  <c r="X2069" i="2" s="1"/>
  <c r="Y2069" i="2" s="1"/>
  <c r="Z2069" i="2" s="1"/>
  <c r="O2069" i="2"/>
  <c r="AS2068" i="2"/>
  <c r="P2068" i="2"/>
  <c r="P2069" i="2" s="1"/>
  <c r="S2069" i="2" s="1"/>
  <c r="T2069" i="2" s="1"/>
  <c r="U2069" i="2" s="1"/>
  <c r="V2069" i="2" s="1"/>
  <c r="O2068" i="2"/>
  <c r="AS2067" i="2"/>
  <c r="AS2066" i="2"/>
  <c r="AS2065" i="2"/>
  <c r="S2065" i="2"/>
  <c r="T2065" i="2" s="1"/>
  <c r="U2065" i="2" s="1"/>
  <c r="V2065" i="2" s="1"/>
  <c r="W2065" i="2" s="1"/>
  <c r="X2065" i="2" s="1"/>
  <c r="Y2065" i="2" s="1"/>
  <c r="Z2065" i="2" s="1"/>
  <c r="O2065" i="2"/>
  <c r="AS2064" i="2"/>
  <c r="Z2064" i="2"/>
  <c r="Y2064" i="2"/>
  <c r="S2064" i="2"/>
  <c r="T2064" i="2" s="1"/>
  <c r="U2064" i="2" s="1"/>
  <c r="V2064" i="2" s="1"/>
  <c r="W2064" i="2" s="1"/>
  <c r="X2064" i="2" s="1"/>
  <c r="P2064" i="2"/>
  <c r="P2065" i="2" s="1"/>
  <c r="O2064" i="2"/>
  <c r="AS2063" i="2"/>
  <c r="AS2062" i="2"/>
  <c r="AS2061" i="2"/>
  <c r="W2061" i="2"/>
  <c r="X2061" i="2" s="1"/>
  <c r="Y2061" i="2" s="1"/>
  <c r="Z2061" i="2" s="1"/>
  <c r="O2061" i="2"/>
  <c r="AS2060" i="2"/>
  <c r="P2060" i="2"/>
  <c r="P2061" i="2" s="1"/>
  <c r="S2061" i="2" s="1"/>
  <c r="T2061" i="2" s="1"/>
  <c r="U2061" i="2" s="1"/>
  <c r="V2061" i="2" s="1"/>
  <c r="O2060" i="2"/>
  <c r="AS2059" i="2"/>
  <c r="AS2058" i="2"/>
  <c r="AS2057" i="2"/>
  <c r="O2057" i="2"/>
  <c r="AS2056" i="2"/>
  <c r="P2056" i="2"/>
  <c r="O2056" i="2"/>
  <c r="AS2055" i="2"/>
  <c r="AS2054" i="2"/>
  <c r="AS2053" i="2"/>
  <c r="O2053" i="2"/>
  <c r="AS2052" i="2"/>
  <c r="P2052" i="2"/>
  <c r="P2053" i="2" s="1"/>
  <c r="S2053" i="2" s="1"/>
  <c r="T2053" i="2" s="1"/>
  <c r="U2053" i="2" s="1"/>
  <c r="V2053" i="2" s="1"/>
  <c r="W2053" i="2" s="1"/>
  <c r="X2053" i="2" s="1"/>
  <c r="Y2053" i="2" s="1"/>
  <c r="Z2053" i="2" s="1"/>
  <c r="O2052" i="2"/>
  <c r="AS2051" i="2"/>
  <c r="AS2050" i="2"/>
  <c r="AS2049" i="2"/>
  <c r="O2049" i="2"/>
  <c r="AS2048" i="2"/>
  <c r="P2048" i="2"/>
  <c r="P2049" i="2" s="1"/>
  <c r="S2049" i="2" s="1"/>
  <c r="T2049" i="2" s="1"/>
  <c r="U2049" i="2" s="1"/>
  <c r="V2049" i="2" s="1"/>
  <c r="W2049" i="2" s="1"/>
  <c r="X2049" i="2" s="1"/>
  <c r="Y2049" i="2" s="1"/>
  <c r="Z2049" i="2" s="1"/>
  <c r="O2048" i="2"/>
  <c r="AS2047" i="2"/>
  <c r="AS2046" i="2"/>
  <c r="AS2045" i="2"/>
  <c r="O2045" i="2"/>
  <c r="AS2044" i="2"/>
  <c r="P2044" i="2"/>
  <c r="P2045" i="2" s="1"/>
  <c r="S2045" i="2" s="1"/>
  <c r="T2045" i="2" s="1"/>
  <c r="U2045" i="2" s="1"/>
  <c r="V2045" i="2" s="1"/>
  <c r="W2045" i="2" s="1"/>
  <c r="X2045" i="2" s="1"/>
  <c r="Y2045" i="2" s="1"/>
  <c r="Z2045" i="2" s="1"/>
  <c r="O2044" i="2"/>
  <c r="AS2043" i="2"/>
  <c r="AS2042" i="2"/>
  <c r="AS2041" i="2"/>
  <c r="U2041" i="2"/>
  <c r="V2041" i="2" s="1"/>
  <c r="W2041" i="2" s="1"/>
  <c r="X2041" i="2" s="1"/>
  <c r="Y2041" i="2" s="1"/>
  <c r="Z2041" i="2" s="1"/>
  <c r="O2041" i="2"/>
  <c r="AS2040" i="2"/>
  <c r="S2040" i="2"/>
  <c r="T2040" i="2" s="1"/>
  <c r="U2040" i="2" s="1"/>
  <c r="V2040" i="2" s="1"/>
  <c r="W2040" i="2" s="1"/>
  <c r="X2040" i="2" s="1"/>
  <c r="Y2040" i="2" s="1"/>
  <c r="Z2040" i="2" s="1"/>
  <c r="P2040" i="2"/>
  <c r="P2041" i="2" s="1"/>
  <c r="S2041" i="2" s="1"/>
  <c r="T2041" i="2" s="1"/>
  <c r="O2040" i="2"/>
  <c r="AS2039" i="2"/>
  <c r="AS2038" i="2"/>
  <c r="AS2037" i="2"/>
  <c r="W2037" i="2"/>
  <c r="X2037" i="2" s="1"/>
  <c r="Y2037" i="2" s="1"/>
  <c r="Z2037" i="2" s="1"/>
  <c r="O2037" i="2"/>
  <c r="AS2036" i="2"/>
  <c r="P2036" i="2"/>
  <c r="P2037" i="2" s="1"/>
  <c r="S2037" i="2" s="1"/>
  <c r="T2037" i="2" s="1"/>
  <c r="U2037" i="2" s="1"/>
  <c r="V2037" i="2" s="1"/>
  <c r="O2036" i="2"/>
  <c r="AS2035" i="2"/>
  <c r="AS2034" i="2"/>
  <c r="AS2033" i="2"/>
  <c r="S2033" i="2"/>
  <c r="T2033" i="2" s="1"/>
  <c r="U2033" i="2" s="1"/>
  <c r="V2033" i="2" s="1"/>
  <c r="W2033" i="2" s="1"/>
  <c r="X2033" i="2" s="1"/>
  <c r="Y2033" i="2" s="1"/>
  <c r="Z2033" i="2" s="1"/>
  <c r="O2033" i="2"/>
  <c r="AS2032" i="2"/>
  <c r="Y2032" i="2"/>
  <c r="Z2032" i="2" s="1"/>
  <c r="S2032" i="2"/>
  <c r="T2032" i="2" s="1"/>
  <c r="U2032" i="2" s="1"/>
  <c r="V2032" i="2" s="1"/>
  <c r="W2032" i="2" s="1"/>
  <c r="X2032" i="2" s="1"/>
  <c r="P2032" i="2"/>
  <c r="P2033" i="2" s="1"/>
  <c r="O2032" i="2"/>
  <c r="AS2031" i="2"/>
  <c r="AS2030" i="2"/>
  <c r="AS2029" i="2"/>
  <c r="X2029" i="2"/>
  <c r="Y2029" i="2" s="1"/>
  <c r="Z2029" i="2" s="1"/>
  <c r="O2029" i="2"/>
  <c r="AS2028" i="2"/>
  <c r="P2028" i="2"/>
  <c r="P2029" i="2" s="1"/>
  <c r="S2029" i="2" s="1"/>
  <c r="T2029" i="2" s="1"/>
  <c r="U2029" i="2" s="1"/>
  <c r="V2029" i="2" s="1"/>
  <c r="W2029" i="2" s="1"/>
  <c r="O2028" i="2"/>
  <c r="AS2027" i="2"/>
  <c r="AS2026" i="2"/>
  <c r="AS2025" i="2"/>
  <c r="S2025" i="2"/>
  <c r="T2025" i="2" s="1"/>
  <c r="U2025" i="2" s="1"/>
  <c r="V2025" i="2" s="1"/>
  <c r="W2025" i="2" s="1"/>
  <c r="X2025" i="2" s="1"/>
  <c r="Y2025" i="2" s="1"/>
  <c r="Z2025" i="2" s="1"/>
  <c r="O2025" i="2"/>
  <c r="AS2024" i="2"/>
  <c r="P2024" i="2"/>
  <c r="P2025" i="2" s="1"/>
  <c r="O2024" i="2"/>
  <c r="AS2023" i="2"/>
  <c r="AS2022" i="2"/>
  <c r="AS2021" i="2"/>
  <c r="O2021" i="2"/>
  <c r="AS2020" i="2"/>
  <c r="S2020" i="2"/>
  <c r="T2020" i="2" s="1"/>
  <c r="U2020" i="2" s="1"/>
  <c r="V2020" i="2" s="1"/>
  <c r="W2020" i="2" s="1"/>
  <c r="X2020" i="2" s="1"/>
  <c r="Y2020" i="2" s="1"/>
  <c r="Z2020" i="2" s="1"/>
  <c r="P2020" i="2"/>
  <c r="P2021" i="2" s="1"/>
  <c r="S2021" i="2" s="1"/>
  <c r="T2021" i="2" s="1"/>
  <c r="U2021" i="2" s="1"/>
  <c r="V2021" i="2" s="1"/>
  <c r="W2021" i="2" s="1"/>
  <c r="X2021" i="2" s="1"/>
  <c r="Y2021" i="2" s="1"/>
  <c r="Z2021" i="2" s="1"/>
  <c r="O2020" i="2"/>
  <c r="AS2019" i="2"/>
  <c r="AS2018" i="2"/>
  <c r="AS2017" i="2"/>
  <c r="O2017" i="2"/>
  <c r="AS2016" i="2"/>
  <c r="S2016" i="2"/>
  <c r="T2016" i="2" s="1"/>
  <c r="U2016" i="2" s="1"/>
  <c r="V2016" i="2" s="1"/>
  <c r="W2016" i="2" s="1"/>
  <c r="X2016" i="2" s="1"/>
  <c r="Y2016" i="2" s="1"/>
  <c r="Z2016" i="2" s="1"/>
  <c r="P2016" i="2"/>
  <c r="P2017" i="2" s="1"/>
  <c r="S2017" i="2" s="1"/>
  <c r="T2017" i="2" s="1"/>
  <c r="U2017" i="2" s="1"/>
  <c r="V2017" i="2" s="1"/>
  <c r="W2017" i="2" s="1"/>
  <c r="X2017" i="2" s="1"/>
  <c r="Y2017" i="2" s="1"/>
  <c r="Z2017" i="2" s="1"/>
  <c r="O2016" i="2"/>
  <c r="AS2015" i="2"/>
  <c r="AS2014" i="2"/>
  <c r="AS2013" i="2"/>
  <c r="O2013" i="2"/>
  <c r="AS2012" i="2"/>
  <c r="W2012" i="2"/>
  <c r="X2012" i="2" s="1"/>
  <c r="Y2012" i="2" s="1"/>
  <c r="Z2012" i="2" s="1"/>
  <c r="V2012" i="2"/>
  <c r="U2012" i="2"/>
  <c r="S2012" i="2"/>
  <c r="T2012" i="2" s="1"/>
  <c r="P2012" i="2"/>
  <c r="P2013" i="2" s="1"/>
  <c r="S2013" i="2" s="1"/>
  <c r="T2013" i="2" s="1"/>
  <c r="U2013" i="2" s="1"/>
  <c r="V2013" i="2" s="1"/>
  <c r="W2013" i="2" s="1"/>
  <c r="X2013" i="2" s="1"/>
  <c r="Y2013" i="2" s="1"/>
  <c r="Z2013" i="2" s="1"/>
  <c r="O2012" i="2"/>
  <c r="AS2011" i="2"/>
  <c r="AS2010" i="2"/>
  <c r="AS2009" i="2"/>
  <c r="O2009" i="2"/>
  <c r="AS2008" i="2"/>
  <c r="P2008" i="2"/>
  <c r="O2008" i="2"/>
  <c r="AS2007" i="2"/>
  <c r="AS2006" i="2"/>
  <c r="AS2005" i="2"/>
  <c r="X2005" i="2"/>
  <c r="Y2005" i="2" s="1"/>
  <c r="Z2005" i="2" s="1"/>
  <c r="O2005" i="2"/>
  <c r="AS2004" i="2"/>
  <c r="U2004" i="2"/>
  <c r="V2004" i="2" s="1"/>
  <c r="W2004" i="2" s="1"/>
  <c r="X2004" i="2" s="1"/>
  <c r="Y2004" i="2" s="1"/>
  <c r="Z2004" i="2" s="1"/>
  <c r="S2004" i="2"/>
  <c r="T2004" i="2" s="1"/>
  <c r="P2004" i="2"/>
  <c r="P2005" i="2" s="1"/>
  <c r="S2005" i="2" s="1"/>
  <c r="T2005" i="2" s="1"/>
  <c r="U2005" i="2" s="1"/>
  <c r="V2005" i="2" s="1"/>
  <c r="W2005" i="2" s="1"/>
  <c r="O2004" i="2"/>
  <c r="AS2003" i="2"/>
  <c r="AS2002" i="2"/>
  <c r="AS2001" i="2"/>
  <c r="O2001" i="2"/>
  <c r="AS2000" i="2"/>
  <c r="S2000" i="2"/>
  <c r="T2000" i="2" s="1"/>
  <c r="U2000" i="2" s="1"/>
  <c r="V2000" i="2" s="1"/>
  <c r="W2000" i="2" s="1"/>
  <c r="X2000" i="2" s="1"/>
  <c r="Y2000" i="2" s="1"/>
  <c r="Z2000" i="2" s="1"/>
  <c r="P2000" i="2"/>
  <c r="P2001" i="2" s="1"/>
  <c r="S2001" i="2" s="1"/>
  <c r="T2001" i="2" s="1"/>
  <c r="U2001" i="2" s="1"/>
  <c r="V2001" i="2" s="1"/>
  <c r="W2001" i="2" s="1"/>
  <c r="X2001" i="2" s="1"/>
  <c r="Y2001" i="2" s="1"/>
  <c r="Z2001" i="2" s="1"/>
  <c r="O2000" i="2"/>
  <c r="AS1999" i="2"/>
  <c r="AS1998" i="2"/>
  <c r="AS1997" i="2"/>
  <c r="O1997" i="2"/>
  <c r="AS1996" i="2"/>
  <c r="V1996" i="2"/>
  <c r="W1996" i="2" s="1"/>
  <c r="X1996" i="2" s="1"/>
  <c r="Y1996" i="2" s="1"/>
  <c r="Z1996" i="2" s="1"/>
  <c r="U1996" i="2"/>
  <c r="S1996" i="2"/>
  <c r="T1996" i="2" s="1"/>
  <c r="P1996" i="2"/>
  <c r="P1997" i="2" s="1"/>
  <c r="S1997" i="2" s="1"/>
  <c r="T1997" i="2" s="1"/>
  <c r="U1997" i="2" s="1"/>
  <c r="V1997" i="2" s="1"/>
  <c r="W1997" i="2" s="1"/>
  <c r="X1997" i="2" s="1"/>
  <c r="Y1997" i="2" s="1"/>
  <c r="Z1997" i="2" s="1"/>
  <c r="O1996" i="2"/>
  <c r="AS1995" i="2"/>
  <c r="AS1994" i="2"/>
  <c r="AS1993" i="2"/>
  <c r="S1993" i="2"/>
  <c r="T1993" i="2" s="1"/>
  <c r="U1993" i="2" s="1"/>
  <c r="V1993" i="2" s="1"/>
  <c r="W1993" i="2" s="1"/>
  <c r="X1993" i="2" s="1"/>
  <c r="Y1993" i="2" s="1"/>
  <c r="Z1993" i="2" s="1"/>
  <c r="O1993" i="2"/>
  <c r="AS1992" i="2"/>
  <c r="P1992" i="2"/>
  <c r="P1993" i="2" s="1"/>
  <c r="O1992" i="2"/>
  <c r="AS1991" i="2"/>
  <c r="AS1990" i="2"/>
  <c r="AS1989" i="2"/>
  <c r="O1989" i="2"/>
  <c r="AS1988" i="2"/>
  <c r="S1988" i="2"/>
  <c r="T1988" i="2" s="1"/>
  <c r="U1988" i="2" s="1"/>
  <c r="V1988" i="2" s="1"/>
  <c r="W1988" i="2" s="1"/>
  <c r="X1988" i="2" s="1"/>
  <c r="Y1988" i="2" s="1"/>
  <c r="Z1988" i="2" s="1"/>
  <c r="P1988" i="2"/>
  <c r="P1989" i="2" s="1"/>
  <c r="S1989" i="2" s="1"/>
  <c r="T1989" i="2" s="1"/>
  <c r="U1989" i="2" s="1"/>
  <c r="V1989" i="2" s="1"/>
  <c r="W1989" i="2" s="1"/>
  <c r="X1989" i="2" s="1"/>
  <c r="Y1989" i="2" s="1"/>
  <c r="Z1989" i="2" s="1"/>
  <c r="O1988" i="2"/>
  <c r="AS1987" i="2"/>
  <c r="AS1986" i="2"/>
  <c r="AS1985" i="2"/>
  <c r="U1985" i="2"/>
  <c r="V1985" i="2" s="1"/>
  <c r="W1985" i="2" s="1"/>
  <c r="X1985" i="2" s="1"/>
  <c r="Y1985" i="2" s="1"/>
  <c r="Z1985" i="2" s="1"/>
  <c r="O1985" i="2"/>
  <c r="AS1984" i="2"/>
  <c r="S1984" i="2"/>
  <c r="T1984" i="2" s="1"/>
  <c r="U1984" i="2" s="1"/>
  <c r="V1984" i="2" s="1"/>
  <c r="W1984" i="2" s="1"/>
  <c r="X1984" i="2" s="1"/>
  <c r="Y1984" i="2" s="1"/>
  <c r="Z1984" i="2" s="1"/>
  <c r="P1984" i="2"/>
  <c r="P1985" i="2" s="1"/>
  <c r="S1985" i="2" s="1"/>
  <c r="T1985" i="2" s="1"/>
  <c r="O1984" i="2"/>
  <c r="AS1983" i="2"/>
  <c r="AS1982" i="2"/>
  <c r="AS1981" i="2"/>
  <c r="W1981" i="2"/>
  <c r="X1981" i="2" s="1"/>
  <c r="Y1981" i="2" s="1"/>
  <c r="Z1981" i="2" s="1"/>
  <c r="O1981" i="2"/>
  <c r="AS1980" i="2"/>
  <c r="P1980" i="2"/>
  <c r="P1981" i="2" s="1"/>
  <c r="S1981" i="2" s="1"/>
  <c r="T1981" i="2" s="1"/>
  <c r="U1981" i="2" s="1"/>
  <c r="V1981" i="2" s="1"/>
  <c r="O1980" i="2"/>
  <c r="AS1979" i="2"/>
  <c r="AS1978" i="2"/>
  <c r="AS1977" i="2"/>
  <c r="S1977" i="2"/>
  <c r="T1977" i="2" s="1"/>
  <c r="U1977" i="2" s="1"/>
  <c r="V1977" i="2" s="1"/>
  <c r="W1977" i="2" s="1"/>
  <c r="X1977" i="2" s="1"/>
  <c r="Y1977" i="2" s="1"/>
  <c r="Z1977" i="2" s="1"/>
  <c r="O1977" i="2"/>
  <c r="AS1976" i="2"/>
  <c r="Y1976" i="2"/>
  <c r="Z1976" i="2" s="1"/>
  <c r="S1976" i="2"/>
  <c r="T1976" i="2" s="1"/>
  <c r="U1976" i="2" s="1"/>
  <c r="V1976" i="2" s="1"/>
  <c r="W1976" i="2" s="1"/>
  <c r="X1976" i="2" s="1"/>
  <c r="P1976" i="2"/>
  <c r="P1977" i="2" s="1"/>
  <c r="O1976" i="2"/>
  <c r="AS1975" i="2"/>
  <c r="AS1974" i="2"/>
  <c r="AS1973" i="2"/>
  <c r="X1973" i="2"/>
  <c r="Y1973" i="2" s="1"/>
  <c r="Z1973" i="2" s="1"/>
  <c r="O1973" i="2"/>
  <c r="AS1972" i="2"/>
  <c r="P1972" i="2"/>
  <c r="P1973" i="2" s="1"/>
  <c r="S1973" i="2" s="1"/>
  <c r="T1973" i="2" s="1"/>
  <c r="U1973" i="2" s="1"/>
  <c r="V1973" i="2" s="1"/>
  <c r="W1973" i="2" s="1"/>
  <c r="O1972" i="2"/>
  <c r="AS1971" i="2"/>
  <c r="AS1970" i="2"/>
  <c r="AS1969" i="2"/>
  <c r="S1969" i="2"/>
  <c r="T1969" i="2" s="1"/>
  <c r="U1969" i="2" s="1"/>
  <c r="V1969" i="2" s="1"/>
  <c r="W1969" i="2" s="1"/>
  <c r="X1969" i="2" s="1"/>
  <c r="Y1969" i="2" s="1"/>
  <c r="Z1969" i="2" s="1"/>
  <c r="O1969" i="2"/>
  <c r="AS1968" i="2"/>
  <c r="P1968" i="2"/>
  <c r="P1969" i="2" s="1"/>
  <c r="O1968" i="2"/>
  <c r="AS1967" i="2"/>
  <c r="AS1966" i="2"/>
  <c r="AS1965" i="2"/>
  <c r="O1965" i="2"/>
  <c r="AS1964" i="2"/>
  <c r="S1964" i="2"/>
  <c r="T1964" i="2" s="1"/>
  <c r="U1964" i="2" s="1"/>
  <c r="V1964" i="2" s="1"/>
  <c r="W1964" i="2" s="1"/>
  <c r="X1964" i="2" s="1"/>
  <c r="Y1964" i="2" s="1"/>
  <c r="Z1964" i="2" s="1"/>
  <c r="P1964" i="2"/>
  <c r="P1965" i="2" s="1"/>
  <c r="S1965" i="2" s="1"/>
  <c r="T1965" i="2" s="1"/>
  <c r="U1965" i="2" s="1"/>
  <c r="V1965" i="2" s="1"/>
  <c r="W1965" i="2" s="1"/>
  <c r="X1965" i="2" s="1"/>
  <c r="Y1965" i="2" s="1"/>
  <c r="Z1965" i="2" s="1"/>
  <c r="O1964" i="2"/>
  <c r="AS1963" i="2"/>
  <c r="AS1962" i="2"/>
  <c r="AS1961" i="2"/>
  <c r="U1961" i="2"/>
  <c r="V1961" i="2" s="1"/>
  <c r="W1961" i="2" s="1"/>
  <c r="X1961" i="2" s="1"/>
  <c r="Y1961" i="2" s="1"/>
  <c r="Z1961" i="2" s="1"/>
  <c r="O1961" i="2"/>
  <c r="AS1960" i="2"/>
  <c r="S1960" i="2"/>
  <c r="T1960" i="2" s="1"/>
  <c r="U1960" i="2" s="1"/>
  <c r="V1960" i="2" s="1"/>
  <c r="W1960" i="2" s="1"/>
  <c r="X1960" i="2" s="1"/>
  <c r="Y1960" i="2" s="1"/>
  <c r="Z1960" i="2" s="1"/>
  <c r="P1960" i="2"/>
  <c r="P1961" i="2" s="1"/>
  <c r="S1961" i="2" s="1"/>
  <c r="T1961" i="2" s="1"/>
  <c r="O1960" i="2"/>
  <c r="AS1959" i="2"/>
  <c r="AS1958" i="2"/>
  <c r="AS1957" i="2"/>
  <c r="O1957" i="2"/>
  <c r="AS1956" i="2"/>
  <c r="V1956" i="2"/>
  <c r="W1956" i="2" s="1"/>
  <c r="X1956" i="2" s="1"/>
  <c r="Y1956" i="2" s="1"/>
  <c r="Z1956" i="2" s="1"/>
  <c r="U1956" i="2"/>
  <c r="S1956" i="2"/>
  <c r="T1956" i="2" s="1"/>
  <c r="P1956" i="2"/>
  <c r="P1957" i="2" s="1"/>
  <c r="S1957" i="2" s="1"/>
  <c r="T1957" i="2" s="1"/>
  <c r="U1957" i="2" s="1"/>
  <c r="V1957" i="2" s="1"/>
  <c r="W1957" i="2" s="1"/>
  <c r="X1957" i="2" s="1"/>
  <c r="Y1957" i="2" s="1"/>
  <c r="Z1957" i="2" s="1"/>
  <c r="O1956" i="2"/>
  <c r="AS1955" i="2"/>
  <c r="AS1954" i="2"/>
  <c r="AS1953" i="2"/>
  <c r="O1953" i="2"/>
  <c r="AS1952" i="2"/>
  <c r="P1952" i="2"/>
  <c r="O1952" i="2"/>
  <c r="AS1951" i="2"/>
  <c r="AS1950" i="2"/>
  <c r="AS1949" i="2"/>
  <c r="O1949" i="2"/>
  <c r="AS1948" i="2"/>
  <c r="P1948" i="2"/>
  <c r="P1949" i="2" s="1"/>
  <c r="S1949" i="2" s="1"/>
  <c r="T1949" i="2" s="1"/>
  <c r="U1949" i="2" s="1"/>
  <c r="V1949" i="2" s="1"/>
  <c r="W1949" i="2" s="1"/>
  <c r="X1949" i="2" s="1"/>
  <c r="Y1949" i="2" s="1"/>
  <c r="Z1949" i="2" s="1"/>
  <c r="O1948" i="2"/>
  <c r="AS1947" i="2"/>
  <c r="AS1946" i="2"/>
  <c r="AS1945" i="2"/>
  <c r="O1945" i="2"/>
  <c r="AS1944" i="2"/>
  <c r="P1944" i="2"/>
  <c r="P1945" i="2" s="1"/>
  <c r="S1945" i="2" s="1"/>
  <c r="T1945" i="2" s="1"/>
  <c r="U1945" i="2" s="1"/>
  <c r="V1945" i="2" s="1"/>
  <c r="W1945" i="2" s="1"/>
  <c r="X1945" i="2" s="1"/>
  <c r="Y1945" i="2" s="1"/>
  <c r="Z1945" i="2" s="1"/>
  <c r="O1944" i="2"/>
  <c r="AS1943" i="2"/>
  <c r="AS1942" i="2"/>
  <c r="AS1941" i="2"/>
  <c r="P1941" i="2"/>
  <c r="S1941" i="2" s="1"/>
  <c r="T1941" i="2" s="1"/>
  <c r="U1941" i="2" s="1"/>
  <c r="V1941" i="2" s="1"/>
  <c r="W1941" i="2" s="1"/>
  <c r="X1941" i="2" s="1"/>
  <c r="Y1941" i="2" s="1"/>
  <c r="Z1941" i="2" s="1"/>
  <c r="O1941" i="2"/>
  <c r="AS1940" i="2"/>
  <c r="V1940" i="2"/>
  <c r="W1940" i="2" s="1"/>
  <c r="X1940" i="2" s="1"/>
  <c r="Y1940" i="2" s="1"/>
  <c r="Z1940" i="2" s="1"/>
  <c r="U1940" i="2"/>
  <c r="P1940" i="2"/>
  <c r="S1940" i="2" s="1"/>
  <c r="T1940" i="2" s="1"/>
  <c r="O1940" i="2"/>
  <c r="AS1939" i="2"/>
  <c r="AS1938" i="2"/>
  <c r="AS1937" i="2"/>
  <c r="S1937" i="2"/>
  <c r="T1937" i="2" s="1"/>
  <c r="U1937" i="2" s="1"/>
  <c r="V1937" i="2" s="1"/>
  <c r="W1937" i="2" s="1"/>
  <c r="X1937" i="2" s="1"/>
  <c r="Y1937" i="2" s="1"/>
  <c r="Z1937" i="2" s="1"/>
  <c r="O1937" i="2"/>
  <c r="AS1936" i="2"/>
  <c r="Z1936" i="2"/>
  <c r="Y1936" i="2"/>
  <c r="S1936" i="2"/>
  <c r="T1936" i="2" s="1"/>
  <c r="U1936" i="2" s="1"/>
  <c r="V1936" i="2" s="1"/>
  <c r="W1936" i="2" s="1"/>
  <c r="X1936" i="2" s="1"/>
  <c r="P1936" i="2"/>
  <c r="P1937" i="2" s="1"/>
  <c r="O1936" i="2"/>
  <c r="AS1935" i="2"/>
  <c r="AS1934" i="2"/>
  <c r="AS1933" i="2"/>
  <c r="W1933" i="2"/>
  <c r="X1933" i="2" s="1"/>
  <c r="Y1933" i="2" s="1"/>
  <c r="Z1933" i="2" s="1"/>
  <c r="P1933" i="2"/>
  <c r="S1933" i="2" s="1"/>
  <c r="T1933" i="2" s="1"/>
  <c r="U1933" i="2" s="1"/>
  <c r="V1933" i="2" s="1"/>
  <c r="O1933" i="2"/>
  <c r="AS1932" i="2"/>
  <c r="P1932" i="2"/>
  <c r="S1932" i="2" s="1"/>
  <c r="T1932" i="2" s="1"/>
  <c r="U1932" i="2" s="1"/>
  <c r="V1932" i="2" s="1"/>
  <c r="W1932" i="2" s="1"/>
  <c r="X1932" i="2" s="1"/>
  <c r="Y1932" i="2" s="1"/>
  <c r="Z1932" i="2" s="1"/>
  <c r="O1932" i="2"/>
  <c r="AS1931" i="2"/>
  <c r="AS1930" i="2"/>
  <c r="AS1929" i="2"/>
  <c r="T1929" i="2"/>
  <c r="U1929" i="2" s="1"/>
  <c r="V1929" i="2" s="1"/>
  <c r="W1929" i="2" s="1"/>
  <c r="X1929" i="2" s="1"/>
  <c r="Y1929" i="2" s="1"/>
  <c r="Z1929" i="2" s="1"/>
  <c r="O1929" i="2"/>
  <c r="AS1928" i="2"/>
  <c r="S1928" i="2"/>
  <c r="T1928" i="2" s="1"/>
  <c r="U1928" i="2" s="1"/>
  <c r="V1928" i="2" s="1"/>
  <c r="W1928" i="2" s="1"/>
  <c r="X1928" i="2" s="1"/>
  <c r="Y1928" i="2" s="1"/>
  <c r="Z1928" i="2" s="1"/>
  <c r="P1928" i="2"/>
  <c r="P1929" i="2" s="1"/>
  <c r="S1929" i="2" s="1"/>
  <c r="O1928" i="2"/>
  <c r="AS1927" i="2"/>
  <c r="AS1926" i="2"/>
  <c r="AS1925" i="2"/>
  <c r="Y1925" i="2"/>
  <c r="Z1925" i="2" s="1"/>
  <c r="P1925" i="2"/>
  <c r="S1925" i="2" s="1"/>
  <c r="T1925" i="2" s="1"/>
  <c r="U1925" i="2" s="1"/>
  <c r="V1925" i="2" s="1"/>
  <c r="W1925" i="2" s="1"/>
  <c r="X1925" i="2" s="1"/>
  <c r="O1925" i="2"/>
  <c r="AS1924" i="2"/>
  <c r="W1924" i="2"/>
  <c r="X1924" i="2" s="1"/>
  <c r="Y1924" i="2" s="1"/>
  <c r="Z1924" i="2" s="1"/>
  <c r="V1924" i="2"/>
  <c r="U1924" i="2"/>
  <c r="P1924" i="2"/>
  <c r="S1924" i="2" s="1"/>
  <c r="T1924" i="2" s="1"/>
  <c r="O1924" i="2"/>
  <c r="AS1923" i="2"/>
  <c r="AS1922" i="2"/>
  <c r="AS1921" i="2"/>
  <c r="S1921" i="2"/>
  <c r="T1921" i="2" s="1"/>
  <c r="U1921" i="2" s="1"/>
  <c r="V1921" i="2" s="1"/>
  <c r="W1921" i="2" s="1"/>
  <c r="X1921" i="2" s="1"/>
  <c r="Y1921" i="2" s="1"/>
  <c r="Z1921" i="2" s="1"/>
  <c r="O1921" i="2"/>
  <c r="AS1920" i="2"/>
  <c r="Y1920" i="2"/>
  <c r="Z1920" i="2" s="1"/>
  <c r="S1920" i="2"/>
  <c r="T1920" i="2" s="1"/>
  <c r="U1920" i="2" s="1"/>
  <c r="V1920" i="2" s="1"/>
  <c r="W1920" i="2" s="1"/>
  <c r="X1920" i="2" s="1"/>
  <c r="P1920" i="2"/>
  <c r="P1921" i="2" s="1"/>
  <c r="O1920" i="2"/>
  <c r="AS1919" i="2"/>
  <c r="AS1918" i="2"/>
  <c r="AS1917" i="2"/>
  <c r="X1917" i="2"/>
  <c r="Y1917" i="2" s="1"/>
  <c r="Z1917" i="2" s="1"/>
  <c r="W1917" i="2"/>
  <c r="P1917" i="2"/>
  <c r="S1917" i="2" s="1"/>
  <c r="T1917" i="2" s="1"/>
  <c r="U1917" i="2" s="1"/>
  <c r="V1917" i="2" s="1"/>
  <c r="O1917" i="2"/>
  <c r="AS1916" i="2"/>
  <c r="U1916" i="2"/>
  <c r="V1916" i="2" s="1"/>
  <c r="W1916" i="2" s="1"/>
  <c r="X1916" i="2" s="1"/>
  <c r="Y1916" i="2" s="1"/>
  <c r="Z1916" i="2" s="1"/>
  <c r="P1916" i="2"/>
  <c r="S1916" i="2" s="1"/>
  <c r="T1916" i="2" s="1"/>
  <c r="O1916" i="2"/>
  <c r="AS1915" i="2"/>
  <c r="AS1914" i="2"/>
  <c r="AS1913" i="2"/>
  <c r="O1913" i="2"/>
  <c r="AS1912" i="2"/>
  <c r="P1912" i="2"/>
  <c r="P1913" i="2" s="1"/>
  <c r="S1913" i="2" s="1"/>
  <c r="T1913" i="2" s="1"/>
  <c r="U1913" i="2" s="1"/>
  <c r="V1913" i="2" s="1"/>
  <c r="W1913" i="2" s="1"/>
  <c r="X1913" i="2" s="1"/>
  <c r="Y1913" i="2" s="1"/>
  <c r="Z1913" i="2" s="1"/>
  <c r="O1912" i="2"/>
  <c r="AS1911" i="2"/>
  <c r="AS1910" i="2"/>
  <c r="AS1909" i="2"/>
  <c r="P1909" i="2"/>
  <c r="S1909" i="2" s="1"/>
  <c r="T1909" i="2" s="1"/>
  <c r="U1909" i="2" s="1"/>
  <c r="V1909" i="2" s="1"/>
  <c r="W1909" i="2" s="1"/>
  <c r="X1909" i="2" s="1"/>
  <c r="Y1909" i="2" s="1"/>
  <c r="Z1909" i="2" s="1"/>
  <c r="O1909" i="2"/>
  <c r="AS1908" i="2"/>
  <c r="V1908" i="2"/>
  <c r="W1908" i="2" s="1"/>
  <c r="X1908" i="2" s="1"/>
  <c r="Y1908" i="2" s="1"/>
  <c r="Z1908" i="2" s="1"/>
  <c r="U1908" i="2"/>
  <c r="P1908" i="2"/>
  <c r="S1908" i="2" s="1"/>
  <c r="T1908" i="2" s="1"/>
  <c r="O1908" i="2"/>
  <c r="AS1907" i="2"/>
  <c r="AS1906" i="2"/>
  <c r="AS1905" i="2"/>
  <c r="S1905" i="2"/>
  <c r="T1905" i="2" s="1"/>
  <c r="U1905" i="2" s="1"/>
  <c r="V1905" i="2" s="1"/>
  <c r="W1905" i="2" s="1"/>
  <c r="X1905" i="2" s="1"/>
  <c r="Y1905" i="2" s="1"/>
  <c r="Z1905" i="2" s="1"/>
  <c r="O1905" i="2"/>
  <c r="AS1904" i="2"/>
  <c r="Y1904" i="2"/>
  <c r="Z1904" i="2" s="1"/>
  <c r="S1904" i="2"/>
  <c r="T1904" i="2" s="1"/>
  <c r="U1904" i="2" s="1"/>
  <c r="V1904" i="2" s="1"/>
  <c r="W1904" i="2" s="1"/>
  <c r="X1904" i="2" s="1"/>
  <c r="P1904" i="2"/>
  <c r="P1905" i="2" s="1"/>
  <c r="O1904" i="2"/>
  <c r="AS1903" i="2"/>
  <c r="AS1902" i="2"/>
  <c r="AS1901" i="2"/>
  <c r="W1901" i="2"/>
  <c r="X1901" i="2" s="1"/>
  <c r="Y1901" i="2" s="1"/>
  <c r="Z1901" i="2" s="1"/>
  <c r="P1901" i="2"/>
  <c r="S1901" i="2" s="1"/>
  <c r="T1901" i="2" s="1"/>
  <c r="U1901" i="2" s="1"/>
  <c r="V1901" i="2" s="1"/>
  <c r="O1901" i="2"/>
  <c r="AS1900" i="2"/>
  <c r="P1900" i="2"/>
  <c r="S1900" i="2" s="1"/>
  <c r="T1900" i="2" s="1"/>
  <c r="U1900" i="2" s="1"/>
  <c r="V1900" i="2" s="1"/>
  <c r="W1900" i="2" s="1"/>
  <c r="X1900" i="2" s="1"/>
  <c r="Y1900" i="2" s="1"/>
  <c r="Z1900" i="2" s="1"/>
  <c r="O1900" i="2"/>
  <c r="AS1899" i="2"/>
  <c r="AS1898" i="2"/>
  <c r="AS1897" i="2"/>
  <c r="O1897" i="2"/>
  <c r="AS1896" i="2"/>
  <c r="P1896" i="2"/>
  <c r="P1897" i="2" s="1"/>
  <c r="S1897" i="2" s="1"/>
  <c r="T1897" i="2" s="1"/>
  <c r="U1897" i="2" s="1"/>
  <c r="V1897" i="2" s="1"/>
  <c r="W1897" i="2" s="1"/>
  <c r="X1897" i="2" s="1"/>
  <c r="Y1897" i="2" s="1"/>
  <c r="Z1897" i="2" s="1"/>
  <c r="O1896" i="2"/>
  <c r="AS1895" i="2"/>
  <c r="AS1894" i="2"/>
  <c r="AS1893" i="2"/>
  <c r="O1893" i="2"/>
  <c r="AS1892" i="2"/>
  <c r="P1892" i="2"/>
  <c r="O1892" i="2"/>
  <c r="AS1891" i="2"/>
  <c r="AS1890" i="2"/>
  <c r="AS1889" i="2"/>
  <c r="S1889" i="2"/>
  <c r="T1889" i="2" s="1"/>
  <c r="U1889" i="2" s="1"/>
  <c r="V1889" i="2" s="1"/>
  <c r="W1889" i="2" s="1"/>
  <c r="X1889" i="2" s="1"/>
  <c r="Y1889" i="2" s="1"/>
  <c r="Z1889" i="2" s="1"/>
  <c r="P1889" i="2"/>
  <c r="O1889" i="2"/>
  <c r="AS1888" i="2"/>
  <c r="P1888" i="2"/>
  <c r="S1888" i="2" s="1"/>
  <c r="T1888" i="2" s="1"/>
  <c r="U1888" i="2" s="1"/>
  <c r="V1888" i="2" s="1"/>
  <c r="W1888" i="2" s="1"/>
  <c r="X1888" i="2" s="1"/>
  <c r="Y1888" i="2" s="1"/>
  <c r="Z1888" i="2" s="1"/>
  <c r="O1888" i="2"/>
  <c r="AS1887" i="2"/>
  <c r="AS1886" i="2"/>
  <c r="AS1885" i="2"/>
  <c r="O1885" i="2"/>
  <c r="AS1884" i="2"/>
  <c r="P1884" i="2"/>
  <c r="O1884" i="2"/>
  <c r="AS1883" i="2"/>
  <c r="AS1882" i="2"/>
  <c r="AS1881" i="2"/>
  <c r="S1881" i="2"/>
  <c r="T1881" i="2" s="1"/>
  <c r="U1881" i="2" s="1"/>
  <c r="V1881" i="2" s="1"/>
  <c r="W1881" i="2" s="1"/>
  <c r="X1881" i="2" s="1"/>
  <c r="Y1881" i="2" s="1"/>
  <c r="Z1881" i="2" s="1"/>
  <c r="P1881" i="2"/>
  <c r="O1881" i="2"/>
  <c r="AS1880" i="2"/>
  <c r="U1880" i="2"/>
  <c r="V1880" i="2" s="1"/>
  <c r="W1880" i="2" s="1"/>
  <c r="X1880" i="2" s="1"/>
  <c r="Y1880" i="2" s="1"/>
  <c r="Z1880" i="2" s="1"/>
  <c r="P1880" i="2"/>
  <c r="S1880" i="2" s="1"/>
  <c r="T1880" i="2" s="1"/>
  <c r="O1880" i="2"/>
  <c r="AS1879" i="2"/>
  <c r="AS1878" i="2"/>
  <c r="AS1877" i="2"/>
  <c r="O1877" i="2"/>
  <c r="AS1876" i="2"/>
  <c r="P1876" i="2"/>
  <c r="O1876" i="2"/>
  <c r="AS1875" i="2"/>
  <c r="AS1874" i="2"/>
  <c r="AS1873" i="2"/>
  <c r="W1873" i="2"/>
  <c r="X1873" i="2" s="1"/>
  <c r="Y1873" i="2" s="1"/>
  <c r="Z1873" i="2" s="1"/>
  <c r="S1873" i="2"/>
  <c r="T1873" i="2" s="1"/>
  <c r="U1873" i="2" s="1"/>
  <c r="V1873" i="2" s="1"/>
  <c r="P1873" i="2"/>
  <c r="O1873" i="2"/>
  <c r="AS1872" i="2"/>
  <c r="P1872" i="2"/>
  <c r="S1872" i="2" s="1"/>
  <c r="T1872" i="2" s="1"/>
  <c r="U1872" i="2" s="1"/>
  <c r="V1872" i="2" s="1"/>
  <c r="W1872" i="2" s="1"/>
  <c r="X1872" i="2" s="1"/>
  <c r="Y1872" i="2" s="1"/>
  <c r="Z1872" i="2" s="1"/>
  <c r="O1872" i="2"/>
  <c r="AS1871" i="2"/>
  <c r="AS1870" i="2"/>
  <c r="AS1869" i="2"/>
  <c r="O1869" i="2"/>
  <c r="AS1868" i="2"/>
  <c r="P1868" i="2"/>
  <c r="O1868" i="2"/>
  <c r="AS1867" i="2"/>
  <c r="AS1866" i="2"/>
  <c r="AS1865" i="2"/>
  <c r="S1865" i="2"/>
  <c r="T1865" i="2" s="1"/>
  <c r="U1865" i="2" s="1"/>
  <c r="V1865" i="2" s="1"/>
  <c r="W1865" i="2" s="1"/>
  <c r="X1865" i="2" s="1"/>
  <c r="Y1865" i="2" s="1"/>
  <c r="Z1865" i="2" s="1"/>
  <c r="P1865" i="2"/>
  <c r="O1865" i="2"/>
  <c r="AS1864" i="2"/>
  <c r="U1864" i="2"/>
  <c r="V1864" i="2" s="1"/>
  <c r="W1864" i="2" s="1"/>
  <c r="X1864" i="2" s="1"/>
  <c r="Y1864" i="2" s="1"/>
  <c r="Z1864" i="2" s="1"/>
  <c r="P1864" i="2"/>
  <c r="S1864" i="2" s="1"/>
  <c r="T1864" i="2" s="1"/>
  <c r="O1864" i="2"/>
  <c r="AS1863" i="2"/>
  <c r="AS1862" i="2"/>
  <c r="AS1861" i="2"/>
  <c r="O1861" i="2"/>
  <c r="AS1860" i="2"/>
  <c r="P1860" i="2"/>
  <c r="O1860" i="2"/>
  <c r="AS1859" i="2"/>
  <c r="AS1858" i="2"/>
  <c r="AS1857" i="2"/>
  <c r="W1857" i="2"/>
  <c r="X1857" i="2" s="1"/>
  <c r="Y1857" i="2" s="1"/>
  <c r="Z1857" i="2" s="1"/>
  <c r="S1857" i="2"/>
  <c r="T1857" i="2" s="1"/>
  <c r="U1857" i="2" s="1"/>
  <c r="V1857" i="2" s="1"/>
  <c r="P1857" i="2"/>
  <c r="O1857" i="2"/>
  <c r="AS1856" i="2"/>
  <c r="V1856" i="2"/>
  <c r="W1856" i="2" s="1"/>
  <c r="X1856" i="2" s="1"/>
  <c r="Y1856" i="2" s="1"/>
  <c r="Z1856" i="2" s="1"/>
  <c r="P1856" i="2"/>
  <c r="S1856" i="2" s="1"/>
  <c r="T1856" i="2" s="1"/>
  <c r="U1856" i="2" s="1"/>
  <c r="O1856" i="2"/>
  <c r="AS1855" i="2"/>
  <c r="AS1854" i="2"/>
  <c r="AS1853" i="2"/>
  <c r="O1853" i="2"/>
  <c r="AS1852" i="2"/>
  <c r="P1852" i="2"/>
  <c r="O1852" i="2"/>
  <c r="AS1851" i="2"/>
  <c r="AS1850" i="2"/>
  <c r="AS1849" i="2"/>
  <c r="X1849" i="2"/>
  <c r="Y1849" i="2" s="1"/>
  <c r="Z1849" i="2" s="1"/>
  <c r="S1849" i="2"/>
  <c r="T1849" i="2" s="1"/>
  <c r="U1849" i="2" s="1"/>
  <c r="V1849" i="2" s="1"/>
  <c r="W1849" i="2" s="1"/>
  <c r="P1849" i="2"/>
  <c r="O1849" i="2"/>
  <c r="AS1848" i="2"/>
  <c r="U1848" i="2"/>
  <c r="V1848" i="2" s="1"/>
  <c r="W1848" i="2" s="1"/>
  <c r="X1848" i="2" s="1"/>
  <c r="Y1848" i="2" s="1"/>
  <c r="Z1848" i="2" s="1"/>
  <c r="P1848" i="2"/>
  <c r="S1848" i="2" s="1"/>
  <c r="T1848" i="2" s="1"/>
  <c r="O1848" i="2"/>
  <c r="AS1847" i="2"/>
  <c r="AS1846" i="2"/>
  <c r="AS1845" i="2"/>
  <c r="O1845" i="2"/>
  <c r="AS1844" i="2"/>
  <c r="P1844" i="2"/>
  <c r="O1844" i="2"/>
  <c r="AS1843" i="2"/>
  <c r="AS1842" i="2"/>
  <c r="AS1841" i="2"/>
  <c r="W1841" i="2"/>
  <c r="X1841" i="2" s="1"/>
  <c r="Y1841" i="2" s="1"/>
  <c r="Z1841" i="2" s="1"/>
  <c r="S1841" i="2"/>
  <c r="T1841" i="2" s="1"/>
  <c r="U1841" i="2" s="1"/>
  <c r="V1841" i="2" s="1"/>
  <c r="P1841" i="2"/>
  <c r="O1841" i="2"/>
  <c r="AS1840" i="2"/>
  <c r="U1840" i="2"/>
  <c r="V1840" i="2" s="1"/>
  <c r="W1840" i="2" s="1"/>
  <c r="X1840" i="2" s="1"/>
  <c r="Y1840" i="2" s="1"/>
  <c r="Z1840" i="2" s="1"/>
  <c r="P1840" i="2"/>
  <c r="S1840" i="2" s="1"/>
  <c r="T1840" i="2" s="1"/>
  <c r="O1840" i="2"/>
  <c r="AS1839" i="2"/>
  <c r="AS1838" i="2"/>
  <c r="AS1837" i="2"/>
  <c r="O1837" i="2"/>
  <c r="AS1836" i="2"/>
  <c r="P1836" i="2"/>
  <c r="O1836" i="2"/>
  <c r="AS1835" i="2"/>
  <c r="AS1834" i="2"/>
  <c r="AS1833" i="2"/>
  <c r="W1833" i="2"/>
  <c r="X1833" i="2" s="1"/>
  <c r="Y1833" i="2" s="1"/>
  <c r="Z1833" i="2" s="1"/>
  <c r="S1833" i="2"/>
  <c r="T1833" i="2" s="1"/>
  <c r="U1833" i="2" s="1"/>
  <c r="V1833" i="2" s="1"/>
  <c r="P1833" i="2"/>
  <c r="O1833" i="2"/>
  <c r="AS1832" i="2"/>
  <c r="P1832" i="2"/>
  <c r="S1832" i="2" s="1"/>
  <c r="T1832" i="2" s="1"/>
  <c r="U1832" i="2" s="1"/>
  <c r="V1832" i="2" s="1"/>
  <c r="W1832" i="2" s="1"/>
  <c r="X1832" i="2" s="1"/>
  <c r="Y1832" i="2" s="1"/>
  <c r="Z1832" i="2" s="1"/>
  <c r="O1832" i="2"/>
  <c r="AS1831" i="2"/>
  <c r="AS1830" i="2"/>
  <c r="AS1829" i="2"/>
  <c r="O1829" i="2"/>
  <c r="AS1828" i="2"/>
  <c r="P1828" i="2"/>
  <c r="O1828" i="2"/>
  <c r="AS1827" i="2"/>
  <c r="AS1826" i="2"/>
  <c r="AS1825" i="2"/>
  <c r="S1825" i="2"/>
  <c r="T1825" i="2" s="1"/>
  <c r="U1825" i="2" s="1"/>
  <c r="V1825" i="2" s="1"/>
  <c r="W1825" i="2" s="1"/>
  <c r="X1825" i="2" s="1"/>
  <c r="Y1825" i="2" s="1"/>
  <c r="Z1825" i="2" s="1"/>
  <c r="P1825" i="2"/>
  <c r="O1825" i="2"/>
  <c r="AS1824" i="2"/>
  <c r="P1824" i="2"/>
  <c r="S1824" i="2" s="1"/>
  <c r="T1824" i="2" s="1"/>
  <c r="U1824" i="2" s="1"/>
  <c r="V1824" i="2" s="1"/>
  <c r="W1824" i="2" s="1"/>
  <c r="X1824" i="2" s="1"/>
  <c r="Y1824" i="2" s="1"/>
  <c r="Z1824" i="2" s="1"/>
  <c r="O1824" i="2"/>
  <c r="AS1823" i="2"/>
  <c r="AS1822" i="2"/>
  <c r="AS1821" i="2"/>
  <c r="O1821" i="2"/>
  <c r="AS1820" i="2"/>
  <c r="P1820" i="2"/>
  <c r="O1820" i="2"/>
  <c r="AS1819" i="2"/>
  <c r="AS1818" i="2"/>
  <c r="AS1817" i="2"/>
  <c r="S1817" i="2"/>
  <c r="T1817" i="2" s="1"/>
  <c r="U1817" i="2" s="1"/>
  <c r="V1817" i="2" s="1"/>
  <c r="W1817" i="2" s="1"/>
  <c r="X1817" i="2" s="1"/>
  <c r="Y1817" i="2" s="1"/>
  <c r="Z1817" i="2" s="1"/>
  <c r="P1817" i="2"/>
  <c r="O1817" i="2"/>
  <c r="AS1816" i="2"/>
  <c r="U1816" i="2"/>
  <c r="V1816" i="2" s="1"/>
  <c r="W1816" i="2" s="1"/>
  <c r="X1816" i="2" s="1"/>
  <c r="Y1816" i="2" s="1"/>
  <c r="Z1816" i="2" s="1"/>
  <c r="P1816" i="2"/>
  <c r="S1816" i="2" s="1"/>
  <c r="T1816" i="2" s="1"/>
  <c r="O1816" i="2"/>
  <c r="AS1815" i="2"/>
  <c r="AS1814" i="2"/>
  <c r="AS1813" i="2"/>
  <c r="O1813" i="2"/>
  <c r="AS1812" i="2"/>
  <c r="P1812" i="2"/>
  <c r="O1812" i="2"/>
  <c r="AS1811" i="2"/>
  <c r="AS1810" i="2"/>
  <c r="AS1809" i="2"/>
  <c r="W1809" i="2"/>
  <c r="X1809" i="2" s="1"/>
  <c r="Y1809" i="2" s="1"/>
  <c r="Z1809" i="2" s="1"/>
  <c r="S1809" i="2"/>
  <c r="T1809" i="2" s="1"/>
  <c r="U1809" i="2" s="1"/>
  <c r="V1809" i="2" s="1"/>
  <c r="P1809" i="2"/>
  <c r="O1809" i="2"/>
  <c r="AS1808" i="2"/>
  <c r="V1808" i="2"/>
  <c r="W1808" i="2" s="1"/>
  <c r="X1808" i="2" s="1"/>
  <c r="Y1808" i="2" s="1"/>
  <c r="Z1808" i="2" s="1"/>
  <c r="P1808" i="2"/>
  <c r="S1808" i="2" s="1"/>
  <c r="T1808" i="2" s="1"/>
  <c r="U1808" i="2" s="1"/>
  <c r="O1808" i="2"/>
  <c r="AS1807" i="2"/>
  <c r="AS1806" i="2"/>
  <c r="AS1805" i="2"/>
  <c r="O1805" i="2"/>
  <c r="AS1804" i="2"/>
  <c r="P1804" i="2"/>
  <c r="O1804" i="2"/>
  <c r="AS1803" i="2"/>
  <c r="AS1802" i="2"/>
  <c r="AS1801" i="2"/>
  <c r="X1801" i="2"/>
  <c r="Y1801" i="2" s="1"/>
  <c r="Z1801" i="2" s="1"/>
  <c r="S1801" i="2"/>
  <c r="T1801" i="2" s="1"/>
  <c r="U1801" i="2" s="1"/>
  <c r="V1801" i="2" s="1"/>
  <c r="W1801" i="2" s="1"/>
  <c r="P1801" i="2"/>
  <c r="O1801" i="2"/>
  <c r="AS1800" i="2"/>
  <c r="U1800" i="2"/>
  <c r="V1800" i="2" s="1"/>
  <c r="W1800" i="2" s="1"/>
  <c r="X1800" i="2" s="1"/>
  <c r="Y1800" i="2" s="1"/>
  <c r="Z1800" i="2" s="1"/>
  <c r="P1800" i="2"/>
  <c r="S1800" i="2" s="1"/>
  <c r="T1800" i="2" s="1"/>
  <c r="O1800" i="2"/>
  <c r="AS1799" i="2"/>
  <c r="AS1798" i="2"/>
  <c r="AS1797" i="2"/>
  <c r="O1797" i="2"/>
  <c r="AS1796" i="2"/>
  <c r="P1796" i="2"/>
  <c r="O1796" i="2"/>
  <c r="AS1795" i="2"/>
  <c r="AS1794" i="2"/>
  <c r="AS1793" i="2"/>
  <c r="W1793" i="2"/>
  <c r="X1793" i="2" s="1"/>
  <c r="Y1793" i="2" s="1"/>
  <c r="Z1793" i="2" s="1"/>
  <c r="S1793" i="2"/>
  <c r="T1793" i="2" s="1"/>
  <c r="U1793" i="2" s="1"/>
  <c r="V1793" i="2" s="1"/>
  <c r="P1793" i="2"/>
  <c r="O1793" i="2"/>
  <c r="AS1792" i="2"/>
  <c r="V1792" i="2"/>
  <c r="W1792" i="2" s="1"/>
  <c r="X1792" i="2" s="1"/>
  <c r="Y1792" i="2" s="1"/>
  <c r="Z1792" i="2" s="1"/>
  <c r="P1792" i="2"/>
  <c r="S1792" i="2" s="1"/>
  <c r="T1792" i="2" s="1"/>
  <c r="U1792" i="2" s="1"/>
  <c r="O1792" i="2"/>
  <c r="AS1791" i="2"/>
  <c r="AS1790" i="2"/>
  <c r="AS1789" i="2"/>
  <c r="O1789" i="2"/>
  <c r="AS1788" i="2"/>
  <c r="P1788" i="2"/>
  <c r="O1788" i="2"/>
  <c r="AS1787" i="2"/>
  <c r="AS1786" i="2"/>
  <c r="AS1785" i="2"/>
  <c r="S1785" i="2"/>
  <c r="T1785" i="2" s="1"/>
  <c r="U1785" i="2" s="1"/>
  <c r="V1785" i="2" s="1"/>
  <c r="W1785" i="2" s="1"/>
  <c r="X1785" i="2" s="1"/>
  <c r="Y1785" i="2" s="1"/>
  <c r="Z1785" i="2" s="1"/>
  <c r="P1785" i="2"/>
  <c r="O1785" i="2"/>
  <c r="AS1784" i="2"/>
  <c r="V1784" i="2"/>
  <c r="W1784" i="2" s="1"/>
  <c r="X1784" i="2" s="1"/>
  <c r="Y1784" i="2" s="1"/>
  <c r="Z1784" i="2" s="1"/>
  <c r="U1784" i="2"/>
  <c r="P1784" i="2"/>
  <c r="S1784" i="2" s="1"/>
  <c r="T1784" i="2" s="1"/>
  <c r="O1784" i="2"/>
  <c r="AS1783" i="2"/>
  <c r="AS1782" i="2"/>
  <c r="AS1781" i="2"/>
  <c r="O1781" i="2"/>
  <c r="AS1780" i="2"/>
  <c r="P1780" i="2"/>
  <c r="O1780" i="2"/>
  <c r="AS1779" i="2"/>
  <c r="AS1778" i="2"/>
  <c r="AS1777" i="2"/>
  <c r="X1777" i="2"/>
  <c r="Y1777" i="2" s="1"/>
  <c r="Z1777" i="2" s="1"/>
  <c r="W1777" i="2"/>
  <c r="S1777" i="2"/>
  <c r="T1777" i="2" s="1"/>
  <c r="U1777" i="2" s="1"/>
  <c r="V1777" i="2" s="1"/>
  <c r="P1777" i="2"/>
  <c r="O1777" i="2"/>
  <c r="AS1776" i="2"/>
  <c r="P1776" i="2"/>
  <c r="S1776" i="2" s="1"/>
  <c r="T1776" i="2" s="1"/>
  <c r="U1776" i="2" s="1"/>
  <c r="V1776" i="2" s="1"/>
  <c r="W1776" i="2" s="1"/>
  <c r="X1776" i="2" s="1"/>
  <c r="Y1776" i="2" s="1"/>
  <c r="Z1776" i="2" s="1"/>
  <c r="O1776" i="2"/>
  <c r="AS1775" i="2"/>
  <c r="AS1774" i="2"/>
  <c r="AS1773" i="2"/>
  <c r="O1773" i="2"/>
  <c r="AS1772" i="2"/>
  <c r="P1772" i="2"/>
  <c r="O1772" i="2"/>
  <c r="AS1771" i="2"/>
  <c r="AS1770" i="2"/>
  <c r="AS1769" i="2"/>
  <c r="S1769" i="2"/>
  <c r="T1769" i="2" s="1"/>
  <c r="U1769" i="2" s="1"/>
  <c r="V1769" i="2" s="1"/>
  <c r="W1769" i="2" s="1"/>
  <c r="X1769" i="2" s="1"/>
  <c r="Y1769" i="2" s="1"/>
  <c r="Z1769" i="2" s="1"/>
  <c r="P1769" i="2"/>
  <c r="O1769" i="2"/>
  <c r="AS1768" i="2"/>
  <c r="P1768" i="2"/>
  <c r="S1768" i="2" s="1"/>
  <c r="T1768" i="2" s="1"/>
  <c r="U1768" i="2" s="1"/>
  <c r="V1768" i="2" s="1"/>
  <c r="W1768" i="2" s="1"/>
  <c r="X1768" i="2" s="1"/>
  <c r="Y1768" i="2" s="1"/>
  <c r="Z1768" i="2" s="1"/>
  <c r="O1768" i="2"/>
  <c r="AS1767" i="2"/>
  <c r="AS1766" i="2"/>
  <c r="AS1765" i="2"/>
  <c r="O1765" i="2"/>
  <c r="AS1764" i="2"/>
  <c r="P1764" i="2"/>
  <c r="O1764" i="2"/>
  <c r="AS1763" i="2"/>
  <c r="AS1762" i="2"/>
  <c r="AS1761" i="2"/>
  <c r="S1761" i="2"/>
  <c r="T1761" i="2" s="1"/>
  <c r="U1761" i="2" s="1"/>
  <c r="V1761" i="2" s="1"/>
  <c r="W1761" i="2" s="1"/>
  <c r="X1761" i="2" s="1"/>
  <c r="Y1761" i="2" s="1"/>
  <c r="Z1761" i="2" s="1"/>
  <c r="P1761" i="2"/>
  <c r="O1761" i="2"/>
  <c r="AS1760" i="2"/>
  <c r="P1760" i="2"/>
  <c r="S1760" i="2" s="1"/>
  <c r="T1760" i="2" s="1"/>
  <c r="U1760" i="2" s="1"/>
  <c r="V1760" i="2" s="1"/>
  <c r="W1760" i="2" s="1"/>
  <c r="X1760" i="2" s="1"/>
  <c r="Y1760" i="2" s="1"/>
  <c r="Z1760" i="2" s="1"/>
  <c r="O1760" i="2"/>
  <c r="AS1759" i="2"/>
  <c r="AS1758" i="2"/>
  <c r="AS1757" i="2"/>
  <c r="O1757" i="2"/>
  <c r="AS1756" i="2"/>
  <c r="P1756" i="2"/>
  <c r="O1756" i="2"/>
  <c r="AS1755" i="2"/>
  <c r="AS1754" i="2"/>
  <c r="AS1753" i="2"/>
  <c r="S1753" i="2"/>
  <c r="T1753" i="2" s="1"/>
  <c r="U1753" i="2" s="1"/>
  <c r="V1753" i="2" s="1"/>
  <c r="W1753" i="2" s="1"/>
  <c r="X1753" i="2" s="1"/>
  <c r="Y1753" i="2" s="1"/>
  <c r="Z1753" i="2" s="1"/>
  <c r="P1753" i="2"/>
  <c r="O1753" i="2"/>
  <c r="AS1752" i="2"/>
  <c r="U1752" i="2"/>
  <c r="V1752" i="2" s="1"/>
  <c r="W1752" i="2" s="1"/>
  <c r="X1752" i="2" s="1"/>
  <c r="Y1752" i="2" s="1"/>
  <c r="Z1752" i="2" s="1"/>
  <c r="P1752" i="2"/>
  <c r="S1752" i="2" s="1"/>
  <c r="T1752" i="2" s="1"/>
  <c r="O1752" i="2"/>
  <c r="AS1751" i="2"/>
  <c r="AS1750" i="2"/>
  <c r="AS1749" i="2"/>
  <c r="O1749" i="2"/>
  <c r="AS1748" i="2"/>
  <c r="P1748" i="2"/>
  <c r="O1748" i="2"/>
  <c r="AS1747" i="2"/>
  <c r="AS1746" i="2"/>
  <c r="AS1745" i="2"/>
  <c r="W1745" i="2"/>
  <c r="X1745" i="2" s="1"/>
  <c r="Y1745" i="2" s="1"/>
  <c r="Z1745" i="2" s="1"/>
  <c r="S1745" i="2"/>
  <c r="T1745" i="2" s="1"/>
  <c r="U1745" i="2" s="1"/>
  <c r="V1745" i="2" s="1"/>
  <c r="P1745" i="2"/>
  <c r="O1745" i="2"/>
  <c r="AS1744" i="2"/>
  <c r="V1744" i="2"/>
  <c r="W1744" i="2" s="1"/>
  <c r="X1744" i="2" s="1"/>
  <c r="Y1744" i="2" s="1"/>
  <c r="Z1744" i="2" s="1"/>
  <c r="P1744" i="2"/>
  <c r="S1744" i="2" s="1"/>
  <c r="T1744" i="2" s="1"/>
  <c r="U1744" i="2" s="1"/>
  <c r="O1744" i="2"/>
  <c r="AS1743" i="2"/>
  <c r="AS1742" i="2"/>
  <c r="AS1741" i="2"/>
  <c r="O1741" i="2"/>
  <c r="AS1740" i="2"/>
  <c r="P1740" i="2"/>
  <c r="O1740" i="2"/>
  <c r="AS1739" i="2"/>
  <c r="AS1738" i="2"/>
  <c r="AS1737" i="2"/>
  <c r="S1737" i="2"/>
  <c r="T1737" i="2" s="1"/>
  <c r="U1737" i="2" s="1"/>
  <c r="V1737" i="2" s="1"/>
  <c r="W1737" i="2" s="1"/>
  <c r="X1737" i="2" s="1"/>
  <c r="Y1737" i="2" s="1"/>
  <c r="Z1737" i="2" s="1"/>
  <c r="P1737" i="2"/>
  <c r="O1737" i="2"/>
  <c r="AS1736" i="2"/>
  <c r="U1736" i="2"/>
  <c r="V1736" i="2" s="1"/>
  <c r="W1736" i="2" s="1"/>
  <c r="X1736" i="2" s="1"/>
  <c r="Y1736" i="2" s="1"/>
  <c r="Z1736" i="2" s="1"/>
  <c r="P1736" i="2"/>
  <c r="S1736" i="2" s="1"/>
  <c r="T1736" i="2" s="1"/>
  <c r="O1736" i="2"/>
  <c r="AS1735" i="2"/>
  <c r="AS1734" i="2"/>
  <c r="AS1733" i="2"/>
  <c r="O1733" i="2"/>
  <c r="AS1732" i="2"/>
  <c r="P1732" i="2"/>
  <c r="O1732" i="2"/>
  <c r="AS1731" i="2"/>
  <c r="AS1730" i="2"/>
  <c r="AS1729" i="2"/>
  <c r="W1729" i="2"/>
  <c r="X1729" i="2" s="1"/>
  <c r="Y1729" i="2" s="1"/>
  <c r="Z1729" i="2" s="1"/>
  <c r="S1729" i="2"/>
  <c r="T1729" i="2" s="1"/>
  <c r="U1729" i="2" s="1"/>
  <c r="V1729" i="2" s="1"/>
  <c r="P1729" i="2"/>
  <c r="O1729" i="2"/>
  <c r="AS1728" i="2"/>
  <c r="P1728" i="2"/>
  <c r="S1728" i="2" s="1"/>
  <c r="T1728" i="2" s="1"/>
  <c r="U1728" i="2" s="1"/>
  <c r="V1728" i="2" s="1"/>
  <c r="W1728" i="2" s="1"/>
  <c r="X1728" i="2" s="1"/>
  <c r="Y1728" i="2" s="1"/>
  <c r="Z1728" i="2" s="1"/>
  <c r="O1728" i="2"/>
  <c r="AS1727" i="2"/>
  <c r="AS1726" i="2"/>
  <c r="AS1725" i="2"/>
  <c r="O1725" i="2"/>
  <c r="AS1724" i="2"/>
  <c r="P1724" i="2"/>
  <c r="O1724" i="2"/>
  <c r="AS1723" i="2"/>
  <c r="AS1722" i="2"/>
  <c r="AS1721" i="2"/>
  <c r="S1721" i="2"/>
  <c r="T1721" i="2" s="1"/>
  <c r="U1721" i="2" s="1"/>
  <c r="V1721" i="2" s="1"/>
  <c r="W1721" i="2" s="1"/>
  <c r="X1721" i="2" s="1"/>
  <c r="Y1721" i="2" s="1"/>
  <c r="Z1721" i="2" s="1"/>
  <c r="P1721" i="2"/>
  <c r="O1721" i="2"/>
  <c r="AS1720" i="2"/>
  <c r="U1720" i="2"/>
  <c r="V1720" i="2" s="1"/>
  <c r="W1720" i="2" s="1"/>
  <c r="X1720" i="2" s="1"/>
  <c r="Y1720" i="2" s="1"/>
  <c r="Z1720" i="2" s="1"/>
  <c r="P1720" i="2"/>
  <c r="S1720" i="2" s="1"/>
  <c r="T1720" i="2" s="1"/>
  <c r="O1720" i="2"/>
  <c r="AS1719" i="2"/>
  <c r="AS1718" i="2"/>
  <c r="AS1717" i="2"/>
  <c r="O1717" i="2"/>
  <c r="AS1716" i="2"/>
  <c r="P1716" i="2"/>
  <c r="O1716" i="2"/>
  <c r="AS1715" i="2"/>
  <c r="AS1714" i="2"/>
  <c r="AS1713" i="2"/>
  <c r="X1713" i="2"/>
  <c r="Y1713" i="2" s="1"/>
  <c r="Z1713" i="2" s="1"/>
  <c r="W1713" i="2"/>
  <c r="S1713" i="2"/>
  <c r="T1713" i="2" s="1"/>
  <c r="U1713" i="2" s="1"/>
  <c r="V1713" i="2" s="1"/>
  <c r="P1713" i="2"/>
  <c r="O1713" i="2"/>
  <c r="AS1712" i="2"/>
  <c r="U1712" i="2"/>
  <c r="V1712" i="2" s="1"/>
  <c r="W1712" i="2" s="1"/>
  <c r="X1712" i="2" s="1"/>
  <c r="Y1712" i="2" s="1"/>
  <c r="Z1712" i="2" s="1"/>
  <c r="P1712" i="2"/>
  <c r="S1712" i="2" s="1"/>
  <c r="T1712" i="2" s="1"/>
  <c r="O1712" i="2"/>
  <c r="AS1711" i="2"/>
  <c r="AS1710" i="2"/>
  <c r="AS1709" i="2"/>
  <c r="O1709" i="2"/>
  <c r="AS1708" i="2"/>
  <c r="P1708" i="2"/>
  <c r="O1708" i="2"/>
  <c r="AS1707" i="2"/>
  <c r="AS1706" i="2"/>
  <c r="AS1705" i="2"/>
  <c r="W1705" i="2"/>
  <c r="X1705" i="2" s="1"/>
  <c r="Y1705" i="2" s="1"/>
  <c r="Z1705" i="2" s="1"/>
  <c r="S1705" i="2"/>
  <c r="T1705" i="2" s="1"/>
  <c r="U1705" i="2" s="1"/>
  <c r="V1705" i="2" s="1"/>
  <c r="P1705" i="2"/>
  <c r="O1705" i="2"/>
  <c r="AS1704" i="2"/>
  <c r="P1704" i="2"/>
  <c r="S1704" i="2" s="1"/>
  <c r="T1704" i="2" s="1"/>
  <c r="U1704" i="2" s="1"/>
  <c r="V1704" i="2" s="1"/>
  <c r="W1704" i="2" s="1"/>
  <c r="X1704" i="2" s="1"/>
  <c r="Y1704" i="2" s="1"/>
  <c r="Z1704" i="2" s="1"/>
  <c r="O1704" i="2"/>
  <c r="AS1703" i="2"/>
  <c r="AS1702" i="2"/>
  <c r="AS1701" i="2"/>
  <c r="O1701" i="2"/>
  <c r="AS1700" i="2"/>
  <c r="P1700" i="2"/>
  <c r="O1700" i="2"/>
  <c r="AS1699" i="2"/>
  <c r="AS1698" i="2"/>
  <c r="AS1697" i="2"/>
  <c r="S1697" i="2"/>
  <c r="T1697" i="2" s="1"/>
  <c r="U1697" i="2" s="1"/>
  <c r="V1697" i="2" s="1"/>
  <c r="W1697" i="2" s="1"/>
  <c r="X1697" i="2" s="1"/>
  <c r="Y1697" i="2" s="1"/>
  <c r="Z1697" i="2" s="1"/>
  <c r="P1697" i="2"/>
  <c r="O1697" i="2"/>
  <c r="AS1696" i="2"/>
  <c r="P1696" i="2"/>
  <c r="S1696" i="2" s="1"/>
  <c r="T1696" i="2" s="1"/>
  <c r="U1696" i="2" s="1"/>
  <c r="V1696" i="2" s="1"/>
  <c r="W1696" i="2" s="1"/>
  <c r="X1696" i="2" s="1"/>
  <c r="Y1696" i="2" s="1"/>
  <c r="Z1696" i="2" s="1"/>
  <c r="O1696" i="2"/>
  <c r="AS1695" i="2"/>
  <c r="AS1694" i="2"/>
  <c r="AS1693" i="2"/>
  <c r="O1693" i="2"/>
  <c r="AS1692" i="2"/>
  <c r="P1692" i="2"/>
  <c r="O1692" i="2"/>
  <c r="AS1691" i="2"/>
  <c r="AS1690" i="2"/>
  <c r="AS1689" i="2"/>
  <c r="S1689" i="2"/>
  <c r="T1689" i="2" s="1"/>
  <c r="U1689" i="2" s="1"/>
  <c r="V1689" i="2" s="1"/>
  <c r="W1689" i="2" s="1"/>
  <c r="X1689" i="2" s="1"/>
  <c r="Y1689" i="2" s="1"/>
  <c r="Z1689" i="2" s="1"/>
  <c r="P1689" i="2"/>
  <c r="O1689" i="2"/>
  <c r="AS1688" i="2"/>
  <c r="U1688" i="2"/>
  <c r="V1688" i="2" s="1"/>
  <c r="W1688" i="2" s="1"/>
  <c r="X1688" i="2" s="1"/>
  <c r="Y1688" i="2" s="1"/>
  <c r="Z1688" i="2" s="1"/>
  <c r="P1688" i="2"/>
  <c r="S1688" i="2" s="1"/>
  <c r="T1688" i="2" s="1"/>
  <c r="O1688" i="2"/>
  <c r="AS1687" i="2"/>
  <c r="AS1686" i="2"/>
  <c r="AS1685" i="2"/>
  <c r="O1685" i="2"/>
  <c r="AS1684" i="2"/>
  <c r="P1684" i="2"/>
  <c r="O1684" i="2"/>
  <c r="AS1683" i="2"/>
  <c r="AS1682" i="2"/>
  <c r="AS1681" i="2"/>
  <c r="W1681" i="2"/>
  <c r="X1681" i="2" s="1"/>
  <c r="Y1681" i="2" s="1"/>
  <c r="Z1681" i="2" s="1"/>
  <c r="S1681" i="2"/>
  <c r="T1681" i="2" s="1"/>
  <c r="U1681" i="2" s="1"/>
  <c r="V1681" i="2" s="1"/>
  <c r="P1681" i="2"/>
  <c r="O1681" i="2"/>
  <c r="AS1680" i="2"/>
  <c r="P1680" i="2"/>
  <c r="S1680" i="2" s="1"/>
  <c r="T1680" i="2" s="1"/>
  <c r="U1680" i="2" s="1"/>
  <c r="V1680" i="2" s="1"/>
  <c r="W1680" i="2" s="1"/>
  <c r="X1680" i="2" s="1"/>
  <c r="Y1680" i="2" s="1"/>
  <c r="Z1680" i="2" s="1"/>
  <c r="O1680" i="2"/>
  <c r="AS1679" i="2"/>
  <c r="AS1678" i="2"/>
  <c r="AS1677" i="2"/>
  <c r="O1677" i="2"/>
  <c r="AS1676" i="2"/>
  <c r="P1676" i="2"/>
  <c r="O1676" i="2"/>
  <c r="AS1675" i="2"/>
  <c r="AS1674" i="2"/>
  <c r="AS1673" i="2"/>
  <c r="W1673" i="2"/>
  <c r="X1673" i="2" s="1"/>
  <c r="Y1673" i="2" s="1"/>
  <c r="Z1673" i="2" s="1"/>
  <c r="S1673" i="2"/>
  <c r="T1673" i="2" s="1"/>
  <c r="U1673" i="2" s="1"/>
  <c r="V1673" i="2" s="1"/>
  <c r="P1673" i="2"/>
  <c r="O1673" i="2"/>
  <c r="AS1672" i="2"/>
  <c r="U1672" i="2"/>
  <c r="V1672" i="2" s="1"/>
  <c r="W1672" i="2" s="1"/>
  <c r="X1672" i="2" s="1"/>
  <c r="Y1672" i="2" s="1"/>
  <c r="Z1672" i="2" s="1"/>
  <c r="P1672" i="2"/>
  <c r="S1672" i="2" s="1"/>
  <c r="T1672" i="2" s="1"/>
  <c r="O1672" i="2"/>
  <c r="AS1671" i="2"/>
  <c r="AS1670" i="2"/>
  <c r="AS1669" i="2"/>
  <c r="O1669" i="2"/>
  <c r="AS1668" i="2"/>
  <c r="P1668" i="2"/>
  <c r="O1668" i="2"/>
  <c r="AS1667" i="2"/>
  <c r="AS1666" i="2"/>
  <c r="AS1665" i="2"/>
  <c r="S1665" i="2"/>
  <c r="T1665" i="2" s="1"/>
  <c r="U1665" i="2" s="1"/>
  <c r="V1665" i="2" s="1"/>
  <c r="W1665" i="2" s="1"/>
  <c r="X1665" i="2" s="1"/>
  <c r="Y1665" i="2" s="1"/>
  <c r="Z1665" i="2" s="1"/>
  <c r="P1665" i="2"/>
  <c r="O1665" i="2"/>
  <c r="AS1664" i="2"/>
  <c r="U1664" i="2"/>
  <c r="V1664" i="2" s="1"/>
  <c r="W1664" i="2" s="1"/>
  <c r="X1664" i="2" s="1"/>
  <c r="Y1664" i="2" s="1"/>
  <c r="Z1664" i="2" s="1"/>
  <c r="P1664" i="2"/>
  <c r="S1664" i="2" s="1"/>
  <c r="T1664" i="2" s="1"/>
  <c r="O1664" i="2"/>
  <c r="AS1663" i="2"/>
  <c r="AS1662" i="2"/>
  <c r="AS1661" i="2"/>
  <c r="O1661" i="2"/>
  <c r="AS1660" i="2"/>
  <c r="P1660" i="2"/>
  <c r="O1660" i="2"/>
  <c r="AS1659" i="2"/>
  <c r="AS1658" i="2"/>
  <c r="AS1657" i="2"/>
  <c r="P1657" i="2"/>
  <c r="S1657" i="2" s="1"/>
  <c r="T1657" i="2" s="1"/>
  <c r="U1657" i="2" s="1"/>
  <c r="V1657" i="2" s="1"/>
  <c r="W1657" i="2" s="1"/>
  <c r="X1657" i="2" s="1"/>
  <c r="Y1657" i="2" s="1"/>
  <c r="Z1657" i="2" s="1"/>
  <c r="O1657" i="2"/>
  <c r="AS1656" i="2"/>
  <c r="X1656" i="2"/>
  <c r="Y1656" i="2" s="1"/>
  <c r="Z1656" i="2" s="1"/>
  <c r="P1656" i="2"/>
  <c r="S1656" i="2" s="1"/>
  <c r="T1656" i="2" s="1"/>
  <c r="U1656" i="2" s="1"/>
  <c r="V1656" i="2" s="1"/>
  <c r="W1656" i="2" s="1"/>
  <c r="O1656" i="2"/>
  <c r="AS1655" i="2"/>
  <c r="AS1654" i="2"/>
  <c r="AS1653" i="2"/>
  <c r="O1653" i="2"/>
  <c r="AS1652" i="2"/>
  <c r="P1652" i="2"/>
  <c r="O1652" i="2"/>
  <c r="AS1651" i="2"/>
  <c r="AS1650" i="2"/>
  <c r="AS1649" i="2"/>
  <c r="Z1649" i="2"/>
  <c r="S1649" i="2"/>
  <c r="T1649" i="2" s="1"/>
  <c r="U1649" i="2" s="1"/>
  <c r="V1649" i="2" s="1"/>
  <c r="W1649" i="2" s="1"/>
  <c r="X1649" i="2" s="1"/>
  <c r="Y1649" i="2" s="1"/>
  <c r="P1649" i="2"/>
  <c r="O1649" i="2"/>
  <c r="AS1648" i="2"/>
  <c r="P1648" i="2"/>
  <c r="S1648" i="2" s="1"/>
  <c r="T1648" i="2" s="1"/>
  <c r="U1648" i="2" s="1"/>
  <c r="V1648" i="2" s="1"/>
  <c r="W1648" i="2" s="1"/>
  <c r="X1648" i="2" s="1"/>
  <c r="Y1648" i="2" s="1"/>
  <c r="Z1648" i="2" s="1"/>
  <c r="O1648" i="2"/>
  <c r="AS1647" i="2"/>
  <c r="AS1646" i="2"/>
  <c r="AS1645" i="2"/>
  <c r="O1645" i="2"/>
  <c r="AS1644" i="2"/>
  <c r="P1644" i="2"/>
  <c r="O1644" i="2"/>
  <c r="AS1643" i="2"/>
  <c r="AS1642" i="2"/>
  <c r="AS1641" i="2"/>
  <c r="O1641" i="2"/>
  <c r="AS1640" i="2"/>
  <c r="P1640" i="2"/>
  <c r="S1640" i="2" s="1"/>
  <c r="T1640" i="2" s="1"/>
  <c r="U1640" i="2" s="1"/>
  <c r="V1640" i="2" s="1"/>
  <c r="W1640" i="2" s="1"/>
  <c r="X1640" i="2" s="1"/>
  <c r="Y1640" i="2" s="1"/>
  <c r="Z1640" i="2" s="1"/>
  <c r="O1640" i="2"/>
  <c r="AS1639" i="2"/>
  <c r="AS1638" i="2"/>
  <c r="AS1637" i="2"/>
  <c r="O1637" i="2"/>
  <c r="AS1636" i="2"/>
  <c r="Z1636" i="2"/>
  <c r="P1636" i="2"/>
  <c r="S1636" i="2" s="1"/>
  <c r="T1636" i="2" s="1"/>
  <c r="U1636" i="2" s="1"/>
  <c r="V1636" i="2" s="1"/>
  <c r="W1636" i="2" s="1"/>
  <c r="X1636" i="2" s="1"/>
  <c r="Y1636" i="2" s="1"/>
  <c r="O1636" i="2"/>
  <c r="AS1635" i="2"/>
  <c r="AS1634" i="2"/>
  <c r="AS1633" i="2"/>
  <c r="O1633" i="2"/>
  <c r="AS1632" i="2"/>
  <c r="V1632" i="2"/>
  <c r="W1632" i="2" s="1"/>
  <c r="X1632" i="2" s="1"/>
  <c r="Y1632" i="2" s="1"/>
  <c r="Z1632" i="2" s="1"/>
  <c r="U1632" i="2"/>
  <c r="P1632" i="2"/>
  <c r="S1632" i="2" s="1"/>
  <c r="T1632" i="2" s="1"/>
  <c r="O1632" i="2"/>
  <c r="AS1631" i="2"/>
  <c r="AS1630" i="2"/>
  <c r="AS1629" i="2"/>
  <c r="W1629" i="2"/>
  <c r="X1629" i="2" s="1"/>
  <c r="Y1629" i="2" s="1"/>
  <c r="Z1629" i="2" s="1"/>
  <c r="P1629" i="2"/>
  <c r="S1629" i="2" s="1"/>
  <c r="T1629" i="2" s="1"/>
  <c r="U1629" i="2" s="1"/>
  <c r="V1629" i="2" s="1"/>
  <c r="O1629" i="2"/>
  <c r="AS1628" i="2"/>
  <c r="S1628" i="2"/>
  <c r="T1628" i="2" s="1"/>
  <c r="U1628" i="2" s="1"/>
  <c r="V1628" i="2" s="1"/>
  <c r="W1628" i="2" s="1"/>
  <c r="X1628" i="2" s="1"/>
  <c r="Y1628" i="2" s="1"/>
  <c r="Z1628" i="2" s="1"/>
  <c r="P1628" i="2"/>
  <c r="O1628" i="2"/>
  <c r="AS1627" i="2"/>
  <c r="AS1626" i="2"/>
  <c r="AS1625" i="2"/>
  <c r="O1625" i="2"/>
  <c r="AS1624" i="2"/>
  <c r="T1624" i="2"/>
  <c r="U1624" i="2" s="1"/>
  <c r="V1624" i="2" s="1"/>
  <c r="W1624" i="2" s="1"/>
  <c r="X1624" i="2" s="1"/>
  <c r="Y1624" i="2" s="1"/>
  <c r="Z1624" i="2" s="1"/>
  <c r="S1624" i="2"/>
  <c r="P1624" i="2"/>
  <c r="P1625" i="2" s="1"/>
  <c r="S1625" i="2" s="1"/>
  <c r="T1625" i="2" s="1"/>
  <c r="U1625" i="2" s="1"/>
  <c r="V1625" i="2" s="1"/>
  <c r="W1625" i="2" s="1"/>
  <c r="X1625" i="2" s="1"/>
  <c r="Y1625" i="2" s="1"/>
  <c r="Z1625" i="2" s="1"/>
  <c r="O1624" i="2"/>
  <c r="AS1623" i="2"/>
  <c r="AS1622" i="2"/>
  <c r="AS1621" i="2"/>
  <c r="P1621" i="2"/>
  <c r="S1621" i="2" s="1"/>
  <c r="T1621" i="2" s="1"/>
  <c r="U1621" i="2" s="1"/>
  <c r="V1621" i="2" s="1"/>
  <c r="W1621" i="2" s="1"/>
  <c r="X1621" i="2" s="1"/>
  <c r="Y1621" i="2" s="1"/>
  <c r="Z1621" i="2" s="1"/>
  <c r="O1621" i="2"/>
  <c r="AS1620" i="2"/>
  <c r="S1620" i="2"/>
  <c r="T1620" i="2" s="1"/>
  <c r="U1620" i="2" s="1"/>
  <c r="V1620" i="2" s="1"/>
  <c r="W1620" i="2" s="1"/>
  <c r="X1620" i="2" s="1"/>
  <c r="Y1620" i="2" s="1"/>
  <c r="Z1620" i="2" s="1"/>
  <c r="P1620" i="2"/>
  <c r="O1620" i="2"/>
  <c r="AS1619" i="2"/>
  <c r="AS1618" i="2"/>
  <c r="AS1617" i="2"/>
  <c r="U1617" i="2"/>
  <c r="V1617" i="2" s="1"/>
  <c r="W1617" i="2" s="1"/>
  <c r="X1617" i="2" s="1"/>
  <c r="Y1617" i="2" s="1"/>
  <c r="Z1617" i="2" s="1"/>
  <c r="O1617" i="2"/>
  <c r="AS1616" i="2"/>
  <c r="S1616" i="2"/>
  <c r="T1616" i="2" s="1"/>
  <c r="U1616" i="2" s="1"/>
  <c r="V1616" i="2" s="1"/>
  <c r="W1616" i="2" s="1"/>
  <c r="X1616" i="2" s="1"/>
  <c r="Y1616" i="2" s="1"/>
  <c r="Z1616" i="2" s="1"/>
  <c r="P1616" i="2"/>
  <c r="P1617" i="2" s="1"/>
  <c r="S1617" i="2" s="1"/>
  <c r="T1617" i="2" s="1"/>
  <c r="O1616" i="2"/>
  <c r="AS1615" i="2"/>
  <c r="AS1614" i="2"/>
  <c r="AS1613" i="2"/>
  <c r="Z1613" i="2"/>
  <c r="W1613" i="2"/>
  <c r="X1613" i="2" s="1"/>
  <c r="Y1613" i="2" s="1"/>
  <c r="P1613" i="2"/>
  <c r="S1613" i="2" s="1"/>
  <c r="T1613" i="2" s="1"/>
  <c r="U1613" i="2" s="1"/>
  <c r="V1613" i="2" s="1"/>
  <c r="O1613" i="2"/>
  <c r="AS1612" i="2"/>
  <c r="W1612" i="2"/>
  <c r="X1612" i="2" s="1"/>
  <c r="Y1612" i="2" s="1"/>
  <c r="Z1612" i="2" s="1"/>
  <c r="S1612" i="2"/>
  <c r="T1612" i="2" s="1"/>
  <c r="U1612" i="2" s="1"/>
  <c r="V1612" i="2" s="1"/>
  <c r="P1612" i="2"/>
  <c r="O1612" i="2"/>
  <c r="AS1611" i="2"/>
  <c r="AS1610" i="2"/>
  <c r="AS1609" i="2"/>
  <c r="O1609" i="2"/>
  <c r="AS1608" i="2"/>
  <c r="S1608" i="2"/>
  <c r="T1608" i="2" s="1"/>
  <c r="U1608" i="2" s="1"/>
  <c r="V1608" i="2" s="1"/>
  <c r="W1608" i="2" s="1"/>
  <c r="X1608" i="2" s="1"/>
  <c r="Y1608" i="2" s="1"/>
  <c r="Z1608" i="2" s="1"/>
  <c r="P1608" i="2"/>
  <c r="P1609" i="2" s="1"/>
  <c r="S1609" i="2" s="1"/>
  <c r="T1609" i="2" s="1"/>
  <c r="U1609" i="2" s="1"/>
  <c r="V1609" i="2" s="1"/>
  <c r="W1609" i="2" s="1"/>
  <c r="X1609" i="2" s="1"/>
  <c r="Y1609" i="2" s="1"/>
  <c r="Z1609" i="2" s="1"/>
  <c r="O1608" i="2"/>
  <c r="AS1607" i="2"/>
  <c r="AS1606" i="2"/>
  <c r="AS1605" i="2"/>
  <c r="P1605" i="2"/>
  <c r="S1605" i="2" s="1"/>
  <c r="T1605" i="2" s="1"/>
  <c r="U1605" i="2" s="1"/>
  <c r="V1605" i="2" s="1"/>
  <c r="W1605" i="2" s="1"/>
  <c r="X1605" i="2" s="1"/>
  <c r="Y1605" i="2" s="1"/>
  <c r="Z1605" i="2" s="1"/>
  <c r="O1605" i="2"/>
  <c r="AS1604" i="2"/>
  <c r="U1604" i="2"/>
  <c r="V1604" i="2" s="1"/>
  <c r="W1604" i="2" s="1"/>
  <c r="X1604" i="2" s="1"/>
  <c r="Y1604" i="2" s="1"/>
  <c r="Z1604" i="2" s="1"/>
  <c r="S1604" i="2"/>
  <c r="T1604" i="2" s="1"/>
  <c r="P1604" i="2"/>
  <c r="O1604" i="2"/>
  <c r="AS1603" i="2"/>
  <c r="AS1602" i="2"/>
  <c r="AS1601" i="2"/>
  <c r="O1601" i="2"/>
  <c r="AS1600" i="2"/>
  <c r="S1600" i="2"/>
  <c r="T1600" i="2" s="1"/>
  <c r="U1600" i="2" s="1"/>
  <c r="V1600" i="2" s="1"/>
  <c r="W1600" i="2" s="1"/>
  <c r="X1600" i="2" s="1"/>
  <c r="Y1600" i="2" s="1"/>
  <c r="Z1600" i="2" s="1"/>
  <c r="P1600" i="2"/>
  <c r="P1601" i="2" s="1"/>
  <c r="S1601" i="2" s="1"/>
  <c r="T1601" i="2" s="1"/>
  <c r="U1601" i="2" s="1"/>
  <c r="V1601" i="2" s="1"/>
  <c r="W1601" i="2" s="1"/>
  <c r="X1601" i="2" s="1"/>
  <c r="Y1601" i="2" s="1"/>
  <c r="Z1601" i="2" s="1"/>
  <c r="O1600" i="2"/>
  <c r="AS1599" i="2"/>
  <c r="AS1598" i="2"/>
  <c r="AS1597" i="2"/>
  <c r="P1597" i="2"/>
  <c r="S1597" i="2" s="1"/>
  <c r="T1597" i="2" s="1"/>
  <c r="U1597" i="2" s="1"/>
  <c r="V1597" i="2" s="1"/>
  <c r="W1597" i="2" s="1"/>
  <c r="X1597" i="2" s="1"/>
  <c r="Y1597" i="2" s="1"/>
  <c r="Z1597" i="2" s="1"/>
  <c r="O1597" i="2"/>
  <c r="AS1596" i="2"/>
  <c r="W1596" i="2"/>
  <c r="X1596" i="2" s="1"/>
  <c r="Y1596" i="2" s="1"/>
  <c r="Z1596" i="2" s="1"/>
  <c r="U1596" i="2"/>
  <c r="V1596" i="2" s="1"/>
  <c r="S1596" i="2"/>
  <c r="T1596" i="2" s="1"/>
  <c r="P1596" i="2"/>
  <c r="O1596" i="2"/>
  <c r="AS1595" i="2"/>
  <c r="AS1594" i="2"/>
  <c r="AS1593" i="2"/>
  <c r="O1593" i="2"/>
  <c r="AS1592" i="2"/>
  <c r="Y1592" i="2"/>
  <c r="Z1592" i="2" s="1"/>
  <c r="T1592" i="2"/>
  <c r="U1592" i="2" s="1"/>
  <c r="V1592" i="2" s="1"/>
  <c r="W1592" i="2" s="1"/>
  <c r="X1592" i="2" s="1"/>
  <c r="S1592" i="2"/>
  <c r="P1592" i="2"/>
  <c r="P1593" i="2" s="1"/>
  <c r="S1593" i="2" s="1"/>
  <c r="T1593" i="2" s="1"/>
  <c r="U1593" i="2" s="1"/>
  <c r="V1593" i="2" s="1"/>
  <c r="W1593" i="2" s="1"/>
  <c r="X1593" i="2" s="1"/>
  <c r="Y1593" i="2" s="1"/>
  <c r="Z1593" i="2" s="1"/>
  <c r="O1592" i="2"/>
  <c r="AS1591" i="2"/>
  <c r="AS1590" i="2"/>
  <c r="AS1589" i="2"/>
  <c r="Y1589" i="2"/>
  <c r="Z1589" i="2" s="1"/>
  <c r="P1589" i="2"/>
  <c r="S1589" i="2" s="1"/>
  <c r="T1589" i="2" s="1"/>
  <c r="U1589" i="2" s="1"/>
  <c r="V1589" i="2" s="1"/>
  <c r="W1589" i="2" s="1"/>
  <c r="X1589" i="2" s="1"/>
  <c r="O1589" i="2"/>
  <c r="AS1588" i="2"/>
  <c r="U1588" i="2"/>
  <c r="V1588" i="2" s="1"/>
  <c r="W1588" i="2" s="1"/>
  <c r="X1588" i="2" s="1"/>
  <c r="Y1588" i="2" s="1"/>
  <c r="Z1588" i="2" s="1"/>
  <c r="S1588" i="2"/>
  <c r="T1588" i="2" s="1"/>
  <c r="P1588" i="2"/>
  <c r="O1588" i="2"/>
  <c r="AS1587" i="2"/>
  <c r="AS1586" i="2"/>
  <c r="AS1585" i="2"/>
  <c r="S1585" i="2"/>
  <c r="T1585" i="2" s="1"/>
  <c r="U1585" i="2" s="1"/>
  <c r="V1585" i="2" s="1"/>
  <c r="W1585" i="2" s="1"/>
  <c r="X1585" i="2" s="1"/>
  <c r="Y1585" i="2" s="1"/>
  <c r="Z1585" i="2" s="1"/>
  <c r="O1585" i="2"/>
  <c r="AS1584" i="2"/>
  <c r="Y1584" i="2"/>
  <c r="Z1584" i="2" s="1"/>
  <c r="T1584" i="2"/>
  <c r="U1584" i="2" s="1"/>
  <c r="V1584" i="2" s="1"/>
  <c r="W1584" i="2" s="1"/>
  <c r="X1584" i="2" s="1"/>
  <c r="S1584" i="2"/>
  <c r="P1584" i="2"/>
  <c r="P1585" i="2" s="1"/>
  <c r="O1584" i="2"/>
  <c r="AS1583" i="2"/>
  <c r="AS1582" i="2"/>
  <c r="AS1581" i="2"/>
  <c r="W1581" i="2"/>
  <c r="X1581" i="2" s="1"/>
  <c r="Y1581" i="2" s="1"/>
  <c r="Z1581" i="2" s="1"/>
  <c r="P1581" i="2"/>
  <c r="S1581" i="2" s="1"/>
  <c r="T1581" i="2" s="1"/>
  <c r="U1581" i="2" s="1"/>
  <c r="V1581" i="2" s="1"/>
  <c r="O1581" i="2"/>
  <c r="AS1580" i="2"/>
  <c r="U1580" i="2"/>
  <c r="V1580" i="2" s="1"/>
  <c r="W1580" i="2" s="1"/>
  <c r="X1580" i="2" s="1"/>
  <c r="Y1580" i="2" s="1"/>
  <c r="Z1580" i="2" s="1"/>
  <c r="S1580" i="2"/>
  <c r="T1580" i="2" s="1"/>
  <c r="P1580" i="2"/>
  <c r="O1580" i="2"/>
  <c r="AS1579" i="2"/>
  <c r="AS1578" i="2"/>
  <c r="AS1577" i="2"/>
  <c r="V1577" i="2"/>
  <c r="W1577" i="2" s="1"/>
  <c r="X1577" i="2" s="1"/>
  <c r="Y1577" i="2" s="1"/>
  <c r="Z1577" i="2" s="1"/>
  <c r="O1577" i="2"/>
  <c r="AS1576" i="2"/>
  <c r="T1576" i="2"/>
  <c r="U1576" i="2" s="1"/>
  <c r="V1576" i="2" s="1"/>
  <c r="W1576" i="2" s="1"/>
  <c r="X1576" i="2" s="1"/>
  <c r="Y1576" i="2" s="1"/>
  <c r="Z1576" i="2" s="1"/>
  <c r="S1576" i="2"/>
  <c r="P1576" i="2"/>
  <c r="P1577" i="2" s="1"/>
  <c r="S1577" i="2" s="1"/>
  <c r="T1577" i="2" s="1"/>
  <c r="U1577" i="2" s="1"/>
  <c r="O1576" i="2"/>
  <c r="AS1575" i="2"/>
  <c r="AS1574" i="2"/>
  <c r="AS1573" i="2"/>
  <c r="Y1573" i="2"/>
  <c r="Z1573" i="2" s="1"/>
  <c r="W1573" i="2"/>
  <c r="X1573" i="2" s="1"/>
  <c r="P1573" i="2"/>
  <c r="S1573" i="2" s="1"/>
  <c r="T1573" i="2" s="1"/>
  <c r="U1573" i="2" s="1"/>
  <c r="V1573" i="2" s="1"/>
  <c r="O1573" i="2"/>
  <c r="AS1572" i="2"/>
  <c r="X1572" i="2"/>
  <c r="Y1572" i="2" s="1"/>
  <c r="Z1572" i="2" s="1"/>
  <c r="U1572" i="2"/>
  <c r="V1572" i="2" s="1"/>
  <c r="W1572" i="2" s="1"/>
  <c r="S1572" i="2"/>
  <c r="T1572" i="2" s="1"/>
  <c r="P1572" i="2"/>
  <c r="O1572" i="2"/>
  <c r="AS1571" i="2"/>
  <c r="AS1570" i="2"/>
  <c r="AS1569" i="2"/>
  <c r="U1569" i="2"/>
  <c r="V1569" i="2" s="1"/>
  <c r="W1569" i="2" s="1"/>
  <c r="X1569" i="2" s="1"/>
  <c r="Y1569" i="2" s="1"/>
  <c r="Z1569" i="2" s="1"/>
  <c r="S1569" i="2"/>
  <c r="T1569" i="2" s="1"/>
  <c r="P1569" i="2"/>
  <c r="O1569" i="2"/>
  <c r="AS1568" i="2"/>
  <c r="T1568" i="2"/>
  <c r="U1568" i="2" s="1"/>
  <c r="V1568" i="2" s="1"/>
  <c r="W1568" i="2" s="1"/>
  <c r="X1568" i="2" s="1"/>
  <c r="Y1568" i="2" s="1"/>
  <c r="Z1568" i="2" s="1"/>
  <c r="S1568" i="2"/>
  <c r="P1568" i="2"/>
  <c r="O1568" i="2"/>
  <c r="AS1567" i="2"/>
  <c r="AS1566" i="2"/>
  <c r="AS1565" i="2"/>
  <c r="Y1565" i="2"/>
  <c r="Z1565" i="2" s="1"/>
  <c r="P1565" i="2"/>
  <c r="S1565" i="2" s="1"/>
  <c r="T1565" i="2" s="1"/>
  <c r="U1565" i="2" s="1"/>
  <c r="V1565" i="2" s="1"/>
  <c r="W1565" i="2" s="1"/>
  <c r="X1565" i="2" s="1"/>
  <c r="O1565" i="2"/>
  <c r="AS1564" i="2"/>
  <c r="X1564" i="2"/>
  <c r="Y1564" i="2" s="1"/>
  <c r="Z1564" i="2" s="1"/>
  <c r="U1564" i="2"/>
  <c r="V1564" i="2" s="1"/>
  <c r="W1564" i="2" s="1"/>
  <c r="S1564" i="2"/>
  <c r="T1564" i="2" s="1"/>
  <c r="P1564" i="2"/>
  <c r="O1564" i="2"/>
  <c r="AS1563" i="2"/>
  <c r="AS1562" i="2"/>
  <c r="AS1561" i="2"/>
  <c r="S1561" i="2"/>
  <c r="T1561" i="2" s="1"/>
  <c r="U1561" i="2" s="1"/>
  <c r="V1561" i="2" s="1"/>
  <c r="W1561" i="2" s="1"/>
  <c r="X1561" i="2" s="1"/>
  <c r="Y1561" i="2" s="1"/>
  <c r="Z1561" i="2" s="1"/>
  <c r="P1561" i="2"/>
  <c r="O1561" i="2"/>
  <c r="AS1560" i="2"/>
  <c r="S1560" i="2"/>
  <c r="T1560" i="2" s="1"/>
  <c r="U1560" i="2" s="1"/>
  <c r="V1560" i="2" s="1"/>
  <c r="W1560" i="2" s="1"/>
  <c r="X1560" i="2" s="1"/>
  <c r="Y1560" i="2" s="1"/>
  <c r="Z1560" i="2" s="1"/>
  <c r="P1560" i="2"/>
  <c r="O1560" i="2"/>
  <c r="AS1559" i="2"/>
  <c r="AS1558" i="2"/>
  <c r="AS1557" i="2"/>
  <c r="P1557" i="2"/>
  <c r="S1557" i="2" s="1"/>
  <c r="T1557" i="2" s="1"/>
  <c r="U1557" i="2" s="1"/>
  <c r="V1557" i="2" s="1"/>
  <c r="W1557" i="2" s="1"/>
  <c r="X1557" i="2" s="1"/>
  <c r="Y1557" i="2" s="1"/>
  <c r="Z1557" i="2" s="1"/>
  <c r="O1557" i="2"/>
  <c r="AS1556" i="2"/>
  <c r="W1556" i="2"/>
  <c r="X1556" i="2" s="1"/>
  <c r="Y1556" i="2" s="1"/>
  <c r="Z1556" i="2" s="1"/>
  <c r="U1556" i="2"/>
  <c r="V1556" i="2" s="1"/>
  <c r="S1556" i="2"/>
  <c r="T1556" i="2" s="1"/>
  <c r="P1556" i="2"/>
  <c r="O1556" i="2"/>
  <c r="AS1555" i="2"/>
  <c r="AS1554" i="2"/>
  <c r="AS1553" i="2"/>
  <c r="S1553" i="2"/>
  <c r="T1553" i="2" s="1"/>
  <c r="U1553" i="2" s="1"/>
  <c r="V1553" i="2" s="1"/>
  <c r="W1553" i="2" s="1"/>
  <c r="X1553" i="2" s="1"/>
  <c r="Y1553" i="2" s="1"/>
  <c r="Z1553" i="2" s="1"/>
  <c r="P1553" i="2"/>
  <c r="O1553" i="2"/>
  <c r="AS1552" i="2"/>
  <c r="S1552" i="2"/>
  <c r="T1552" i="2" s="1"/>
  <c r="U1552" i="2" s="1"/>
  <c r="V1552" i="2" s="1"/>
  <c r="W1552" i="2" s="1"/>
  <c r="X1552" i="2" s="1"/>
  <c r="Y1552" i="2" s="1"/>
  <c r="Z1552" i="2" s="1"/>
  <c r="P1552" i="2"/>
  <c r="O1552" i="2"/>
  <c r="AS1551" i="2"/>
  <c r="AS1550" i="2"/>
  <c r="AS1549" i="2"/>
  <c r="P1549" i="2"/>
  <c r="S1549" i="2" s="1"/>
  <c r="T1549" i="2" s="1"/>
  <c r="U1549" i="2" s="1"/>
  <c r="V1549" i="2" s="1"/>
  <c r="W1549" i="2" s="1"/>
  <c r="X1549" i="2" s="1"/>
  <c r="Y1549" i="2" s="1"/>
  <c r="Z1549" i="2" s="1"/>
  <c r="O1549" i="2"/>
  <c r="AS1548" i="2"/>
  <c r="S1548" i="2"/>
  <c r="T1548" i="2" s="1"/>
  <c r="U1548" i="2" s="1"/>
  <c r="V1548" i="2" s="1"/>
  <c r="W1548" i="2" s="1"/>
  <c r="X1548" i="2" s="1"/>
  <c r="Y1548" i="2" s="1"/>
  <c r="Z1548" i="2" s="1"/>
  <c r="P1548" i="2"/>
  <c r="O1548" i="2"/>
  <c r="AS1547" i="2"/>
  <c r="AS1546" i="2"/>
  <c r="AS1545" i="2"/>
  <c r="U1545" i="2"/>
  <c r="V1545" i="2" s="1"/>
  <c r="W1545" i="2" s="1"/>
  <c r="X1545" i="2" s="1"/>
  <c r="Y1545" i="2" s="1"/>
  <c r="Z1545" i="2" s="1"/>
  <c r="S1545" i="2"/>
  <c r="T1545" i="2" s="1"/>
  <c r="P1545" i="2"/>
  <c r="O1545" i="2"/>
  <c r="AS1544" i="2"/>
  <c r="T1544" i="2"/>
  <c r="U1544" i="2" s="1"/>
  <c r="V1544" i="2" s="1"/>
  <c r="W1544" i="2" s="1"/>
  <c r="X1544" i="2" s="1"/>
  <c r="Y1544" i="2" s="1"/>
  <c r="Z1544" i="2" s="1"/>
  <c r="S1544" i="2"/>
  <c r="P1544" i="2"/>
  <c r="O1544" i="2"/>
  <c r="AS1543" i="2"/>
  <c r="AS1542" i="2"/>
  <c r="AS1541" i="2"/>
  <c r="W1541" i="2"/>
  <c r="X1541" i="2" s="1"/>
  <c r="Y1541" i="2" s="1"/>
  <c r="Z1541" i="2" s="1"/>
  <c r="P1541" i="2"/>
  <c r="S1541" i="2" s="1"/>
  <c r="T1541" i="2" s="1"/>
  <c r="U1541" i="2" s="1"/>
  <c r="V1541" i="2" s="1"/>
  <c r="O1541" i="2"/>
  <c r="AS1540" i="2"/>
  <c r="S1540" i="2"/>
  <c r="T1540" i="2" s="1"/>
  <c r="U1540" i="2" s="1"/>
  <c r="V1540" i="2" s="1"/>
  <c r="W1540" i="2" s="1"/>
  <c r="X1540" i="2" s="1"/>
  <c r="Y1540" i="2" s="1"/>
  <c r="Z1540" i="2" s="1"/>
  <c r="P1540" i="2"/>
  <c r="O1540" i="2"/>
  <c r="AS1539" i="2"/>
  <c r="AS1538" i="2"/>
  <c r="AS1537" i="2"/>
  <c r="U1537" i="2"/>
  <c r="V1537" i="2" s="1"/>
  <c r="W1537" i="2" s="1"/>
  <c r="X1537" i="2" s="1"/>
  <c r="Y1537" i="2" s="1"/>
  <c r="Z1537" i="2" s="1"/>
  <c r="S1537" i="2"/>
  <c r="T1537" i="2" s="1"/>
  <c r="P1537" i="2"/>
  <c r="O1537" i="2"/>
  <c r="AS1536" i="2"/>
  <c r="Y1536" i="2"/>
  <c r="Z1536" i="2" s="1"/>
  <c r="T1536" i="2"/>
  <c r="U1536" i="2" s="1"/>
  <c r="V1536" i="2" s="1"/>
  <c r="W1536" i="2" s="1"/>
  <c r="X1536" i="2" s="1"/>
  <c r="S1536" i="2"/>
  <c r="P1536" i="2"/>
  <c r="O1536" i="2"/>
  <c r="AS1535" i="2"/>
  <c r="AS1534" i="2"/>
  <c r="AS1533" i="2"/>
  <c r="Y1533" i="2"/>
  <c r="Z1533" i="2" s="1"/>
  <c r="P1533" i="2"/>
  <c r="S1533" i="2" s="1"/>
  <c r="T1533" i="2" s="1"/>
  <c r="U1533" i="2" s="1"/>
  <c r="V1533" i="2" s="1"/>
  <c r="W1533" i="2" s="1"/>
  <c r="X1533" i="2" s="1"/>
  <c r="O1533" i="2"/>
  <c r="AS1532" i="2"/>
  <c r="X1532" i="2"/>
  <c r="Y1532" i="2" s="1"/>
  <c r="Z1532" i="2" s="1"/>
  <c r="U1532" i="2"/>
  <c r="V1532" i="2" s="1"/>
  <c r="W1532" i="2" s="1"/>
  <c r="S1532" i="2"/>
  <c r="T1532" i="2" s="1"/>
  <c r="P1532" i="2"/>
  <c r="O1532" i="2"/>
  <c r="AS1531" i="2"/>
  <c r="AS1530" i="2"/>
  <c r="AS1529" i="2"/>
  <c r="S1529" i="2"/>
  <c r="T1529" i="2" s="1"/>
  <c r="U1529" i="2" s="1"/>
  <c r="V1529" i="2" s="1"/>
  <c r="W1529" i="2" s="1"/>
  <c r="X1529" i="2" s="1"/>
  <c r="Y1529" i="2" s="1"/>
  <c r="Z1529" i="2" s="1"/>
  <c r="P1529" i="2"/>
  <c r="O1529" i="2"/>
  <c r="AS1528" i="2"/>
  <c r="S1528" i="2"/>
  <c r="T1528" i="2" s="1"/>
  <c r="U1528" i="2" s="1"/>
  <c r="V1528" i="2" s="1"/>
  <c r="W1528" i="2" s="1"/>
  <c r="X1528" i="2" s="1"/>
  <c r="Y1528" i="2" s="1"/>
  <c r="Z1528" i="2" s="1"/>
  <c r="P1528" i="2"/>
  <c r="O1528" i="2"/>
  <c r="AS1527" i="2"/>
  <c r="AS1526" i="2"/>
  <c r="AS1525" i="2"/>
  <c r="P1525" i="2"/>
  <c r="S1525" i="2" s="1"/>
  <c r="T1525" i="2" s="1"/>
  <c r="U1525" i="2" s="1"/>
  <c r="V1525" i="2" s="1"/>
  <c r="W1525" i="2" s="1"/>
  <c r="X1525" i="2" s="1"/>
  <c r="Y1525" i="2" s="1"/>
  <c r="Z1525" i="2" s="1"/>
  <c r="O1525" i="2"/>
  <c r="AS1524" i="2"/>
  <c r="U1524" i="2"/>
  <c r="V1524" i="2" s="1"/>
  <c r="W1524" i="2" s="1"/>
  <c r="X1524" i="2" s="1"/>
  <c r="Y1524" i="2" s="1"/>
  <c r="Z1524" i="2" s="1"/>
  <c r="S1524" i="2"/>
  <c r="T1524" i="2" s="1"/>
  <c r="P1524" i="2"/>
  <c r="O1524" i="2"/>
  <c r="AS1523" i="2"/>
  <c r="AS1522" i="2"/>
  <c r="AS1521" i="2"/>
  <c r="S1521" i="2"/>
  <c r="T1521" i="2" s="1"/>
  <c r="U1521" i="2" s="1"/>
  <c r="V1521" i="2" s="1"/>
  <c r="W1521" i="2" s="1"/>
  <c r="X1521" i="2" s="1"/>
  <c r="Y1521" i="2" s="1"/>
  <c r="Z1521" i="2" s="1"/>
  <c r="P1521" i="2"/>
  <c r="O1521" i="2"/>
  <c r="AS1520" i="2"/>
  <c r="S1520" i="2"/>
  <c r="T1520" i="2" s="1"/>
  <c r="U1520" i="2" s="1"/>
  <c r="V1520" i="2" s="1"/>
  <c r="W1520" i="2" s="1"/>
  <c r="X1520" i="2" s="1"/>
  <c r="Y1520" i="2" s="1"/>
  <c r="Z1520" i="2" s="1"/>
  <c r="P1520" i="2"/>
  <c r="O1520" i="2"/>
  <c r="AS1519" i="2"/>
  <c r="AS1518" i="2"/>
  <c r="AS1517" i="2"/>
  <c r="P1517" i="2"/>
  <c r="S1517" i="2" s="1"/>
  <c r="T1517" i="2" s="1"/>
  <c r="U1517" i="2" s="1"/>
  <c r="V1517" i="2" s="1"/>
  <c r="W1517" i="2" s="1"/>
  <c r="X1517" i="2" s="1"/>
  <c r="Y1517" i="2" s="1"/>
  <c r="Z1517" i="2" s="1"/>
  <c r="O1517" i="2"/>
  <c r="AS1516" i="2"/>
  <c r="S1516" i="2"/>
  <c r="T1516" i="2" s="1"/>
  <c r="U1516" i="2" s="1"/>
  <c r="V1516" i="2" s="1"/>
  <c r="W1516" i="2" s="1"/>
  <c r="X1516" i="2" s="1"/>
  <c r="Y1516" i="2" s="1"/>
  <c r="Z1516" i="2" s="1"/>
  <c r="P1516" i="2"/>
  <c r="O1516" i="2"/>
  <c r="AS1515" i="2"/>
  <c r="AS1514" i="2"/>
  <c r="AS1513" i="2"/>
  <c r="U1513" i="2"/>
  <c r="V1513" i="2" s="1"/>
  <c r="W1513" i="2" s="1"/>
  <c r="X1513" i="2" s="1"/>
  <c r="Y1513" i="2" s="1"/>
  <c r="Z1513" i="2" s="1"/>
  <c r="S1513" i="2"/>
  <c r="T1513" i="2" s="1"/>
  <c r="P1513" i="2"/>
  <c r="O1513" i="2"/>
  <c r="AS1512" i="2"/>
  <c r="T1512" i="2"/>
  <c r="U1512" i="2" s="1"/>
  <c r="V1512" i="2" s="1"/>
  <c r="W1512" i="2" s="1"/>
  <c r="X1512" i="2" s="1"/>
  <c r="Y1512" i="2" s="1"/>
  <c r="Z1512" i="2" s="1"/>
  <c r="S1512" i="2"/>
  <c r="P1512" i="2"/>
  <c r="O1512" i="2"/>
  <c r="AS1511" i="2"/>
  <c r="AS1510" i="2"/>
  <c r="AS1509" i="2"/>
  <c r="W1509" i="2"/>
  <c r="X1509" i="2" s="1"/>
  <c r="Y1509" i="2" s="1"/>
  <c r="Z1509" i="2" s="1"/>
  <c r="P1509" i="2"/>
  <c r="S1509" i="2" s="1"/>
  <c r="T1509" i="2" s="1"/>
  <c r="U1509" i="2" s="1"/>
  <c r="V1509" i="2" s="1"/>
  <c r="O1509" i="2"/>
  <c r="AS1508" i="2"/>
  <c r="S1508" i="2"/>
  <c r="T1508" i="2" s="1"/>
  <c r="U1508" i="2" s="1"/>
  <c r="V1508" i="2" s="1"/>
  <c r="W1508" i="2" s="1"/>
  <c r="X1508" i="2" s="1"/>
  <c r="Y1508" i="2" s="1"/>
  <c r="Z1508" i="2" s="1"/>
  <c r="P1508" i="2"/>
  <c r="O1508" i="2"/>
  <c r="AS1507" i="2"/>
  <c r="AS1506" i="2"/>
  <c r="AS1505" i="2"/>
  <c r="U1505" i="2"/>
  <c r="V1505" i="2" s="1"/>
  <c r="W1505" i="2" s="1"/>
  <c r="X1505" i="2" s="1"/>
  <c r="Y1505" i="2" s="1"/>
  <c r="Z1505" i="2" s="1"/>
  <c r="S1505" i="2"/>
  <c r="T1505" i="2" s="1"/>
  <c r="P1505" i="2"/>
  <c r="O1505" i="2"/>
  <c r="AS1504" i="2"/>
  <c r="T1504" i="2"/>
  <c r="U1504" i="2" s="1"/>
  <c r="V1504" i="2" s="1"/>
  <c r="W1504" i="2" s="1"/>
  <c r="X1504" i="2" s="1"/>
  <c r="Y1504" i="2" s="1"/>
  <c r="Z1504" i="2" s="1"/>
  <c r="S1504" i="2"/>
  <c r="P1504" i="2"/>
  <c r="O1504" i="2"/>
  <c r="AS1503" i="2"/>
  <c r="AS1502" i="2"/>
  <c r="AS1501" i="2"/>
  <c r="P1501" i="2"/>
  <c r="S1501" i="2" s="1"/>
  <c r="T1501" i="2" s="1"/>
  <c r="U1501" i="2" s="1"/>
  <c r="V1501" i="2" s="1"/>
  <c r="W1501" i="2" s="1"/>
  <c r="X1501" i="2" s="1"/>
  <c r="Y1501" i="2" s="1"/>
  <c r="Z1501" i="2" s="1"/>
  <c r="O1501" i="2"/>
  <c r="AS1500" i="2"/>
  <c r="U1500" i="2"/>
  <c r="V1500" i="2" s="1"/>
  <c r="W1500" i="2" s="1"/>
  <c r="X1500" i="2" s="1"/>
  <c r="Y1500" i="2" s="1"/>
  <c r="Z1500" i="2" s="1"/>
  <c r="S1500" i="2"/>
  <c r="T1500" i="2" s="1"/>
  <c r="P1500" i="2"/>
  <c r="O1500" i="2"/>
  <c r="AS1499" i="2"/>
  <c r="AS1498" i="2"/>
  <c r="AS1497" i="2"/>
  <c r="S1497" i="2"/>
  <c r="T1497" i="2" s="1"/>
  <c r="U1497" i="2" s="1"/>
  <c r="V1497" i="2" s="1"/>
  <c r="W1497" i="2" s="1"/>
  <c r="X1497" i="2" s="1"/>
  <c r="Y1497" i="2" s="1"/>
  <c r="Z1497" i="2" s="1"/>
  <c r="P1497" i="2"/>
  <c r="O1497" i="2"/>
  <c r="AS1496" i="2"/>
  <c r="S1496" i="2"/>
  <c r="T1496" i="2" s="1"/>
  <c r="U1496" i="2" s="1"/>
  <c r="V1496" i="2" s="1"/>
  <c r="W1496" i="2" s="1"/>
  <c r="X1496" i="2" s="1"/>
  <c r="Y1496" i="2" s="1"/>
  <c r="Z1496" i="2" s="1"/>
  <c r="P1496" i="2"/>
  <c r="O1496" i="2"/>
  <c r="AS1495" i="2"/>
  <c r="AS1494" i="2"/>
  <c r="AS1493" i="2"/>
  <c r="P1493" i="2"/>
  <c r="S1493" i="2" s="1"/>
  <c r="T1493" i="2" s="1"/>
  <c r="U1493" i="2" s="1"/>
  <c r="V1493" i="2" s="1"/>
  <c r="W1493" i="2" s="1"/>
  <c r="X1493" i="2" s="1"/>
  <c r="Y1493" i="2" s="1"/>
  <c r="Z1493" i="2" s="1"/>
  <c r="O1493" i="2"/>
  <c r="AS1492" i="2"/>
  <c r="W1492" i="2"/>
  <c r="X1492" i="2" s="1"/>
  <c r="Y1492" i="2" s="1"/>
  <c r="Z1492" i="2" s="1"/>
  <c r="U1492" i="2"/>
  <c r="V1492" i="2" s="1"/>
  <c r="T1492" i="2"/>
  <c r="S1492" i="2"/>
  <c r="P1492" i="2"/>
  <c r="O1492" i="2"/>
  <c r="AS1491" i="2"/>
  <c r="AS1490" i="2"/>
  <c r="AS1489" i="2"/>
  <c r="U1489" i="2"/>
  <c r="V1489" i="2" s="1"/>
  <c r="W1489" i="2" s="1"/>
  <c r="X1489" i="2" s="1"/>
  <c r="Y1489" i="2" s="1"/>
  <c r="Z1489" i="2" s="1"/>
  <c r="S1489" i="2"/>
  <c r="T1489" i="2" s="1"/>
  <c r="P1489" i="2"/>
  <c r="O1489" i="2"/>
  <c r="AS1488" i="2"/>
  <c r="T1488" i="2"/>
  <c r="U1488" i="2" s="1"/>
  <c r="V1488" i="2" s="1"/>
  <c r="W1488" i="2" s="1"/>
  <c r="X1488" i="2" s="1"/>
  <c r="Y1488" i="2" s="1"/>
  <c r="Z1488" i="2" s="1"/>
  <c r="S1488" i="2"/>
  <c r="P1488" i="2"/>
  <c r="O1488" i="2"/>
  <c r="AS1487" i="2"/>
  <c r="AS1486" i="2"/>
  <c r="AS1485" i="2"/>
  <c r="Y1485" i="2"/>
  <c r="Z1485" i="2" s="1"/>
  <c r="W1485" i="2"/>
  <c r="X1485" i="2" s="1"/>
  <c r="P1485" i="2"/>
  <c r="S1485" i="2" s="1"/>
  <c r="T1485" i="2" s="1"/>
  <c r="U1485" i="2" s="1"/>
  <c r="V1485" i="2" s="1"/>
  <c r="O1485" i="2"/>
  <c r="AS1484" i="2"/>
  <c r="S1484" i="2"/>
  <c r="T1484" i="2" s="1"/>
  <c r="U1484" i="2" s="1"/>
  <c r="V1484" i="2" s="1"/>
  <c r="W1484" i="2" s="1"/>
  <c r="X1484" i="2" s="1"/>
  <c r="Y1484" i="2" s="1"/>
  <c r="Z1484" i="2" s="1"/>
  <c r="P1484" i="2"/>
  <c r="O1484" i="2"/>
  <c r="AS1483" i="2"/>
  <c r="AS1482" i="2"/>
  <c r="AS1481" i="2"/>
  <c r="V1481" i="2"/>
  <c r="W1481" i="2" s="1"/>
  <c r="X1481" i="2" s="1"/>
  <c r="Y1481" i="2" s="1"/>
  <c r="Z1481" i="2" s="1"/>
  <c r="S1481" i="2"/>
  <c r="T1481" i="2" s="1"/>
  <c r="U1481" i="2" s="1"/>
  <c r="P1481" i="2"/>
  <c r="O1481" i="2"/>
  <c r="AS1480" i="2"/>
  <c r="S1480" i="2"/>
  <c r="T1480" i="2" s="1"/>
  <c r="U1480" i="2" s="1"/>
  <c r="V1480" i="2" s="1"/>
  <c r="W1480" i="2" s="1"/>
  <c r="X1480" i="2" s="1"/>
  <c r="Y1480" i="2" s="1"/>
  <c r="Z1480" i="2" s="1"/>
  <c r="P1480" i="2"/>
  <c r="O1480" i="2"/>
  <c r="AS1479" i="2"/>
  <c r="AS1478" i="2"/>
  <c r="AS1477" i="2"/>
  <c r="P1477" i="2"/>
  <c r="S1477" i="2" s="1"/>
  <c r="T1477" i="2" s="1"/>
  <c r="U1477" i="2" s="1"/>
  <c r="V1477" i="2" s="1"/>
  <c r="W1477" i="2" s="1"/>
  <c r="X1477" i="2" s="1"/>
  <c r="Y1477" i="2" s="1"/>
  <c r="Z1477" i="2" s="1"/>
  <c r="O1477" i="2"/>
  <c r="AS1476" i="2"/>
  <c r="U1476" i="2"/>
  <c r="V1476" i="2" s="1"/>
  <c r="W1476" i="2" s="1"/>
  <c r="X1476" i="2" s="1"/>
  <c r="Y1476" i="2" s="1"/>
  <c r="Z1476" i="2" s="1"/>
  <c r="S1476" i="2"/>
  <c r="T1476" i="2" s="1"/>
  <c r="P1476" i="2"/>
  <c r="O1476" i="2"/>
  <c r="AS1475" i="2"/>
  <c r="AS1474" i="2"/>
  <c r="AS1473" i="2"/>
  <c r="V1473" i="2"/>
  <c r="W1473" i="2" s="1"/>
  <c r="X1473" i="2" s="1"/>
  <c r="Y1473" i="2" s="1"/>
  <c r="Z1473" i="2" s="1"/>
  <c r="S1473" i="2"/>
  <c r="T1473" i="2" s="1"/>
  <c r="U1473" i="2" s="1"/>
  <c r="P1473" i="2"/>
  <c r="O1473" i="2"/>
  <c r="AS1472" i="2"/>
  <c r="Y1472" i="2"/>
  <c r="Z1472" i="2" s="1"/>
  <c r="S1472" i="2"/>
  <c r="T1472" i="2" s="1"/>
  <c r="U1472" i="2" s="1"/>
  <c r="V1472" i="2" s="1"/>
  <c r="W1472" i="2" s="1"/>
  <c r="X1472" i="2" s="1"/>
  <c r="P1472" i="2"/>
  <c r="O1472" i="2"/>
  <c r="AS1471" i="2"/>
  <c r="AS1470" i="2"/>
  <c r="AS1469" i="2"/>
  <c r="P1469" i="2"/>
  <c r="S1469" i="2" s="1"/>
  <c r="T1469" i="2" s="1"/>
  <c r="U1469" i="2" s="1"/>
  <c r="V1469" i="2" s="1"/>
  <c r="W1469" i="2" s="1"/>
  <c r="X1469" i="2" s="1"/>
  <c r="Y1469" i="2" s="1"/>
  <c r="Z1469" i="2" s="1"/>
  <c r="O1469" i="2"/>
  <c r="AS1468" i="2"/>
  <c r="S1468" i="2"/>
  <c r="T1468" i="2" s="1"/>
  <c r="U1468" i="2" s="1"/>
  <c r="V1468" i="2" s="1"/>
  <c r="W1468" i="2" s="1"/>
  <c r="X1468" i="2" s="1"/>
  <c r="Y1468" i="2" s="1"/>
  <c r="Z1468" i="2" s="1"/>
  <c r="P1468" i="2"/>
  <c r="O1468" i="2"/>
  <c r="AS1467" i="2"/>
  <c r="AS1466" i="2"/>
  <c r="AS1465" i="2"/>
  <c r="S1465" i="2"/>
  <c r="T1465" i="2" s="1"/>
  <c r="U1465" i="2" s="1"/>
  <c r="V1465" i="2" s="1"/>
  <c r="W1465" i="2" s="1"/>
  <c r="X1465" i="2" s="1"/>
  <c r="Y1465" i="2" s="1"/>
  <c r="Z1465" i="2" s="1"/>
  <c r="P1465" i="2"/>
  <c r="O1465" i="2"/>
  <c r="AS1464" i="2"/>
  <c r="T1464" i="2"/>
  <c r="U1464" i="2" s="1"/>
  <c r="V1464" i="2" s="1"/>
  <c r="W1464" i="2" s="1"/>
  <c r="X1464" i="2" s="1"/>
  <c r="Y1464" i="2" s="1"/>
  <c r="Z1464" i="2" s="1"/>
  <c r="S1464" i="2"/>
  <c r="P1464" i="2"/>
  <c r="O1464" i="2"/>
  <c r="AS1463" i="2"/>
  <c r="AS1462" i="2"/>
  <c r="AS1461" i="2"/>
  <c r="Z1461" i="2"/>
  <c r="W1461" i="2"/>
  <c r="X1461" i="2" s="1"/>
  <c r="Y1461" i="2" s="1"/>
  <c r="P1461" i="2"/>
  <c r="S1461" i="2" s="1"/>
  <c r="T1461" i="2" s="1"/>
  <c r="U1461" i="2" s="1"/>
  <c r="V1461" i="2" s="1"/>
  <c r="O1461" i="2"/>
  <c r="AS1460" i="2"/>
  <c r="X1460" i="2"/>
  <c r="Y1460" i="2" s="1"/>
  <c r="Z1460" i="2" s="1"/>
  <c r="W1460" i="2"/>
  <c r="U1460" i="2"/>
  <c r="V1460" i="2" s="1"/>
  <c r="T1460" i="2"/>
  <c r="S1460" i="2"/>
  <c r="P1460" i="2"/>
  <c r="O1460" i="2"/>
  <c r="AS1459" i="2"/>
  <c r="AS1458" i="2"/>
  <c r="AS1457" i="2"/>
  <c r="S1457" i="2"/>
  <c r="T1457" i="2" s="1"/>
  <c r="U1457" i="2" s="1"/>
  <c r="V1457" i="2" s="1"/>
  <c r="W1457" i="2" s="1"/>
  <c r="X1457" i="2" s="1"/>
  <c r="Y1457" i="2" s="1"/>
  <c r="Z1457" i="2" s="1"/>
  <c r="P1457" i="2"/>
  <c r="O1457" i="2"/>
  <c r="AS1456" i="2"/>
  <c r="S1456" i="2"/>
  <c r="T1456" i="2" s="1"/>
  <c r="U1456" i="2" s="1"/>
  <c r="V1456" i="2" s="1"/>
  <c r="W1456" i="2" s="1"/>
  <c r="X1456" i="2" s="1"/>
  <c r="Y1456" i="2" s="1"/>
  <c r="Z1456" i="2" s="1"/>
  <c r="P1456" i="2"/>
  <c r="O1456" i="2"/>
  <c r="AS1455" i="2"/>
  <c r="AS1454" i="2"/>
  <c r="AS1453" i="2"/>
  <c r="P1453" i="2"/>
  <c r="S1453" i="2" s="1"/>
  <c r="T1453" i="2" s="1"/>
  <c r="U1453" i="2" s="1"/>
  <c r="V1453" i="2" s="1"/>
  <c r="W1453" i="2" s="1"/>
  <c r="X1453" i="2" s="1"/>
  <c r="Y1453" i="2" s="1"/>
  <c r="Z1453" i="2" s="1"/>
  <c r="O1453" i="2"/>
  <c r="AS1452" i="2"/>
  <c r="W1452" i="2"/>
  <c r="X1452" i="2" s="1"/>
  <c r="Y1452" i="2" s="1"/>
  <c r="Z1452" i="2" s="1"/>
  <c r="U1452" i="2"/>
  <c r="V1452" i="2" s="1"/>
  <c r="S1452" i="2"/>
  <c r="T1452" i="2" s="1"/>
  <c r="P1452" i="2"/>
  <c r="O1452" i="2"/>
  <c r="AS1451" i="2"/>
  <c r="AS1450" i="2"/>
  <c r="AS1449" i="2"/>
  <c r="S1449" i="2"/>
  <c r="T1449" i="2" s="1"/>
  <c r="U1449" i="2" s="1"/>
  <c r="V1449" i="2" s="1"/>
  <c r="W1449" i="2" s="1"/>
  <c r="X1449" i="2" s="1"/>
  <c r="Y1449" i="2" s="1"/>
  <c r="Z1449" i="2" s="1"/>
  <c r="P1449" i="2"/>
  <c r="O1449" i="2"/>
  <c r="AS1448" i="2"/>
  <c r="S1448" i="2"/>
  <c r="T1448" i="2" s="1"/>
  <c r="U1448" i="2" s="1"/>
  <c r="V1448" i="2" s="1"/>
  <c r="W1448" i="2" s="1"/>
  <c r="X1448" i="2" s="1"/>
  <c r="Y1448" i="2" s="1"/>
  <c r="Z1448" i="2" s="1"/>
  <c r="P1448" i="2"/>
  <c r="O1448" i="2"/>
  <c r="AS1447" i="2"/>
  <c r="AS1446" i="2"/>
  <c r="AS1445" i="2"/>
  <c r="W1445" i="2"/>
  <c r="X1445" i="2" s="1"/>
  <c r="Y1445" i="2" s="1"/>
  <c r="Z1445" i="2" s="1"/>
  <c r="P1445" i="2"/>
  <c r="S1445" i="2" s="1"/>
  <c r="T1445" i="2" s="1"/>
  <c r="U1445" i="2" s="1"/>
  <c r="V1445" i="2" s="1"/>
  <c r="O1445" i="2"/>
  <c r="AS1444" i="2"/>
  <c r="W1444" i="2"/>
  <c r="X1444" i="2" s="1"/>
  <c r="Y1444" i="2" s="1"/>
  <c r="Z1444" i="2" s="1"/>
  <c r="U1444" i="2"/>
  <c r="V1444" i="2" s="1"/>
  <c r="T1444" i="2"/>
  <c r="S1444" i="2"/>
  <c r="P1444" i="2"/>
  <c r="O1444" i="2"/>
  <c r="AS1443" i="2"/>
  <c r="AS1442" i="2"/>
  <c r="AS1441" i="2"/>
  <c r="S1441" i="2"/>
  <c r="T1441" i="2" s="1"/>
  <c r="U1441" i="2" s="1"/>
  <c r="V1441" i="2" s="1"/>
  <c r="W1441" i="2" s="1"/>
  <c r="X1441" i="2" s="1"/>
  <c r="Y1441" i="2" s="1"/>
  <c r="Z1441" i="2" s="1"/>
  <c r="P1441" i="2"/>
  <c r="O1441" i="2"/>
  <c r="AS1440" i="2"/>
  <c r="Y1440" i="2"/>
  <c r="Z1440" i="2" s="1"/>
  <c r="S1440" i="2"/>
  <c r="T1440" i="2" s="1"/>
  <c r="U1440" i="2" s="1"/>
  <c r="V1440" i="2" s="1"/>
  <c r="W1440" i="2" s="1"/>
  <c r="X1440" i="2" s="1"/>
  <c r="P1440" i="2"/>
  <c r="O1440" i="2"/>
  <c r="AS1439" i="2"/>
  <c r="AS1438" i="2"/>
  <c r="AS1437" i="2"/>
  <c r="P1437" i="2"/>
  <c r="S1437" i="2" s="1"/>
  <c r="T1437" i="2" s="1"/>
  <c r="U1437" i="2" s="1"/>
  <c r="V1437" i="2" s="1"/>
  <c r="W1437" i="2" s="1"/>
  <c r="X1437" i="2" s="1"/>
  <c r="Y1437" i="2" s="1"/>
  <c r="Z1437" i="2" s="1"/>
  <c r="O1437" i="2"/>
  <c r="AS1436" i="2"/>
  <c r="U1436" i="2"/>
  <c r="V1436" i="2" s="1"/>
  <c r="W1436" i="2" s="1"/>
  <c r="X1436" i="2" s="1"/>
  <c r="Y1436" i="2" s="1"/>
  <c r="Z1436" i="2" s="1"/>
  <c r="S1436" i="2"/>
  <c r="T1436" i="2" s="1"/>
  <c r="P1436" i="2"/>
  <c r="O1436" i="2"/>
  <c r="AS1435" i="2"/>
  <c r="AS1434" i="2"/>
  <c r="AS1433" i="2"/>
  <c r="V1433" i="2"/>
  <c r="W1433" i="2" s="1"/>
  <c r="X1433" i="2" s="1"/>
  <c r="Y1433" i="2" s="1"/>
  <c r="Z1433" i="2" s="1"/>
  <c r="S1433" i="2"/>
  <c r="T1433" i="2" s="1"/>
  <c r="U1433" i="2" s="1"/>
  <c r="P1433" i="2"/>
  <c r="O1433" i="2"/>
  <c r="AS1432" i="2"/>
  <c r="S1432" i="2"/>
  <c r="T1432" i="2" s="1"/>
  <c r="U1432" i="2" s="1"/>
  <c r="V1432" i="2" s="1"/>
  <c r="W1432" i="2" s="1"/>
  <c r="X1432" i="2" s="1"/>
  <c r="Y1432" i="2" s="1"/>
  <c r="Z1432" i="2" s="1"/>
  <c r="P1432" i="2"/>
  <c r="O1432" i="2"/>
  <c r="AS1431" i="2"/>
  <c r="AS1430" i="2"/>
  <c r="AS1429" i="2"/>
  <c r="P1429" i="2"/>
  <c r="S1429" i="2" s="1"/>
  <c r="T1429" i="2" s="1"/>
  <c r="U1429" i="2" s="1"/>
  <c r="V1429" i="2" s="1"/>
  <c r="W1429" i="2" s="1"/>
  <c r="X1429" i="2" s="1"/>
  <c r="Y1429" i="2" s="1"/>
  <c r="Z1429" i="2" s="1"/>
  <c r="O1429" i="2"/>
  <c r="AS1428" i="2"/>
  <c r="S1428" i="2"/>
  <c r="T1428" i="2" s="1"/>
  <c r="U1428" i="2" s="1"/>
  <c r="V1428" i="2" s="1"/>
  <c r="W1428" i="2" s="1"/>
  <c r="X1428" i="2" s="1"/>
  <c r="Y1428" i="2" s="1"/>
  <c r="Z1428" i="2" s="1"/>
  <c r="P1428" i="2"/>
  <c r="O1428" i="2"/>
  <c r="AS1427" i="2"/>
  <c r="AS1426" i="2"/>
  <c r="AS1425" i="2"/>
  <c r="S1425" i="2"/>
  <c r="T1425" i="2" s="1"/>
  <c r="U1425" i="2" s="1"/>
  <c r="V1425" i="2" s="1"/>
  <c r="W1425" i="2" s="1"/>
  <c r="X1425" i="2" s="1"/>
  <c r="Y1425" i="2" s="1"/>
  <c r="Z1425" i="2" s="1"/>
  <c r="P1425" i="2"/>
  <c r="O1425" i="2"/>
  <c r="AS1424" i="2"/>
  <c r="S1424" i="2"/>
  <c r="T1424" i="2" s="1"/>
  <c r="U1424" i="2" s="1"/>
  <c r="V1424" i="2" s="1"/>
  <c r="W1424" i="2" s="1"/>
  <c r="X1424" i="2" s="1"/>
  <c r="Y1424" i="2" s="1"/>
  <c r="Z1424" i="2" s="1"/>
  <c r="P1424" i="2"/>
  <c r="O1424" i="2"/>
  <c r="AS1423" i="2"/>
  <c r="AS1422" i="2"/>
  <c r="AS1421" i="2"/>
  <c r="Z1421" i="2"/>
  <c r="W1421" i="2"/>
  <c r="X1421" i="2" s="1"/>
  <c r="Y1421" i="2" s="1"/>
  <c r="P1421" i="2"/>
  <c r="S1421" i="2" s="1"/>
  <c r="T1421" i="2" s="1"/>
  <c r="U1421" i="2" s="1"/>
  <c r="V1421" i="2" s="1"/>
  <c r="O1421" i="2"/>
  <c r="AS1420" i="2"/>
  <c r="W1420" i="2"/>
  <c r="X1420" i="2" s="1"/>
  <c r="Y1420" i="2" s="1"/>
  <c r="Z1420" i="2" s="1"/>
  <c r="U1420" i="2"/>
  <c r="V1420" i="2" s="1"/>
  <c r="T1420" i="2"/>
  <c r="S1420" i="2"/>
  <c r="P1420" i="2"/>
  <c r="O1420" i="2"/>
  <c r="AS1419" i="2"/>
  <c r="AS1418" i="2"/>
  <c r="AS1417" i="2"/>
  <c r="S1417" i="2"/>
  <c r="T1417" i="2" s="1"/>
  <c r="U1417" i="2" s="1"/>
  <c r="V1417" i="2" s="1"/>
  <c r="W1417" i="2" s="1"/>
  <c r="X1417" i="2" s="1"/>
  <c r="Y1417" i="2" s="1"/>
  <c r="Z1417" i="2" s="1"/>
  <c r="P1417" i="2"/>
  <c r="O1417" i="2"/>
  <c r="AS1416" i="2"/>
  <c r="S1416" i="2"/>
  <c r="T1416" i="2" s="1"/>
  <c r="U1416" i="2" s="1"/>
  <c r="V1416" i="2" s="1"/>
  <c r="W1416" i="2" s="1"/>
  <c r="X1416" i="2" s="1"/>
  <c r="Y1416" i="2" s="1"/>
  <c r="Z1416" i="2" s="1"/>
  <c r="P1416" i="2"/>
  <c r="O1416" i="2"/>
  <c r="AS1415" i="2"/>
  <c r="AS1414" i="2"/>
  <c r="AS1413" i="2"/>
  <c r="P1413" i="2"/>
  <c r="S1413" i="2" s="1"/>
  <c r="T1413" i="2" s="1"/>
  <c r="U1413" i="2" s="1"/>
  <c r="V1413" i="2" s="1"/>
  <c r="W1413" i="2" s="1"/>
  <c r="X1413" i="2" s="1"/>
  <c r="Y1413" i="2" s="1"/>
  <c r="Z1413" i="2" s="1"/>
  <c r="O1413" i="2"/>
  <c r="AS1412" i="2"/>
  <c r="W1412" i="2"/>
  <c r="X1412" i="2" s="1"/>
  <c r="Y1412" i="2" s="1"/>
  <c r="Z1412" i="2" s="1"/>
  <c r="U1412" i="2"/>
  <c r="V1412" i="2" s="1"/>
  <c r="S1412" i="2"/>
  <c r="T1412" i="2" s="1"/>
  <c r="P1412" i="2"/>
  <c r="O1412" i="2"/>
  <c r="AS1411" i="2"/>
  <c r="AS1410" i="2"/>
  <c r="AS1409" i="2"/>
  <c r="S1409" i="2"/>
  <c r="T1409" i="2" s="1"/>
  <c r="U1409" i="2" s="1"/>
  <c r="V1409" i="2" s="1"/>
  <c r="W1409" i="2" s="1"/>
  <c r="X1409" i="2" s="1"/>
  <c r="Y1409" i="2" s="1"/>
  <c r="Z1409" i="2" s="1"/>
  <c r="P1409" i="2"/>
  <c r="O1409" i="2"/>
  <c r="AS1408" i="2"/>
  <c r="S1408" i="2"/>
  <c r="T1408" i="2" s="1"/>
  <c r="U1408" i="2" s="1"/>
  <c r="V1408" i="2" s="1"/>
  <c r="W1408" i="2" s="1"/>
  <c r="X1408" i="2" s="1"/>
  <c r="Y1408" i="2" s="1"/>
  <c r="Z1408" i="2" s="1"/>
  <c r="P1408" i="2"/>
  <c r="O1408" i="2"/>
  <c r="AS1407" i="2"/>
  <c r="AS1406" i="2"/>
  <c r="AS1405" i="2"/>
  <c r="P1405" i="2"/>
  <c r="S1405" i="2" s="1"/>
  <c r="T1405" i="2" s="1"/>
  <c r="U1405" i="2" s="1"/>
  <c r="V1405" i="2" s="1"/>
  <c r="W1405" i="2" s="1"/>
  <c r="X1405" i="2" s="1"/>
  <c r="Y1405" i="2" s="1"/>
  <c r="Z1405" i="2" s="1"/>
  <c r="O1405" i="2"/>
  <c r="AS1404" i="2"/>
  <c r="S1404" i="2"/>
  <c r="T1404" i="2" s="1"/>
  <c r="U1404" i="2" s="1"/>
  <c r="V1404" i="2" s="1"/>
  <c r="W1404" i="2" s="1"/>
  <c r="X1404" i="2" s="1"/>
  <c r="Y1404" i="2" s="1"/>
  <c r="Z1404" i="2" s="1"/>
  <c r="P1404" i="2"/>
  <c r="O1404" i="2"/>
  <c r="AS1403" i="2"/>
  <c r="AS1402" i="2"/>
  <c r="AS1401" i="2"/>
  <c r="U1401" i="2"/>
  <c r="V1401" i="2" s="1"/>
  <c r="W1401" i="2" s="1"/>
  <c r="X1401" i="2" s="1"/>
  <c r="Y1401" i="2" s="1"/>
  <c r="Z1401" i="2" s="1"/>
  <c r="S1401" i="2"/>
  <c r="T1401" i="2" s="1"/>
  <c r="P1401" i="2"/>
  <c r="O1401" i="2"/>
  <c r="AS1400" i="2"/>
  <c r="T1400" i="2"/>
  <c r="U1400" i="2" s="1"/>
  <c r="V1400" i="2" s="1"/>
  <c r="W1400" i="2" s="1"/>
  <c r="X1400" i="2" s="1"/>
  <c r="Y1400" i="2" s="1"/>
  <c r="Z1400" i="2" s="1"/>
  <c r="S1400" i="2"/>
  <c r="P1400" i="2"/>
  <c r="O1400" i="2"/>
  <c r="AS1399" i="2"/>
  <c r="AS1398" i="2"/>
  <c r="AS1397" i="2"/>
  <c r="W1397" i="2"/>
  <c r="X1397" i="2" s="1"/>
  <c r="Y1397" i="2" s="1"/>
  <c r="Z1397" i="2" s="1"/>
  <c r="P1397" i="2"/>
  <c r="S1397" i="2" s="1"/>
  <c r="T1397" i="2" s="1"/>
  <c r="U1397" i="2" s="1"/>
  <c r="V1397" i="2" s="1"/>
  <c r="O1397" i="2"/>
  <c r="AS1396" i="2"/>
  <c r="S1396" i="2"/>
  <c r="T1396" i="2" s="1"/>
  <c r="U1396" i="2" s="1"/>
  <c r="V1396" i="2" s="1"/>
  <c r="W1396" i="2" s="1"/>
  <c r="X1396" i="2" s="1"/>
  <c r="Y1396" i="2" s="1"/>
  <c r="Z1396" i="2" s="1"/>
  <c r="P1396" i="2"/>
  <c r="O1396" i="2"/>
  <c r="AS1395" i="2"/>
  <c r="AS1394" i="2"/>
  <c r="AS1393" i="2"/>
  <c r="U1393" i="2"/>
  <c r="V1393" i="2" s="1"/>
  <c r="W1393" i="2" s="1"/>
  <c r="X1393" i="2" s="1"/>
  <c r="Y1393" i="2" s="1"/>
  <c r="Z1393" i="2" s="1"/>
  <c r="S1393" i="2"/>
  <c r="T1393" i="2" s="1"/>
  <c r="P1393" i="2"/>
  <c r="O1393" i="2"/>
  <c r="AS1392" i="2"/>
  <c r="Y1392" i="2"/>
  <c r="Z1392" i="2" s="1"/>
  <c r="T1392" i="2"/>
  <c r="U1392" i="2" s="1"/>
  <c r="V1392" i="2" s="1"/>
  <c r="W1392" i="2" s="1"/>
  <c r="X1392" i="2" s="1"/>
  <c r="S1392" i="2"/>
  <c r="P1392" i="2"/>
  <c r="O1392" i="2"/>
  <c r="AS1391" i="2"/>
  <c r="AS1390" i="2"/>
  <c r="AS1389" i="2"/>
  <c r="Y1389" i="2"/>
  <c r="Z1389" i="2" s="1"/>
  <c r="P1389" i="2"/>
  <c r="S1389" i="2" s="1"/>
  <c r="T1389" i="2" s="1"/>
  <c r="U1389" i="2" s="1"/>
  <c r="V1389" i="2" s="1"/>
  <c r="W1389" i="2" s="1"/>
  <c r="X1389" i="2" s="1"/>
  <c r="O1389" i="2"/>
  <c r="AS1388" i="2"/>
  <c r="X1388" i="2"/>
  <c r="Y1388" i="2" s="1"/>
  <c r="Z1388" i="2" s="1"/>
  <c r="U1388" i="2"/>
  <c r="V1388" i="2" s="1"/>
  <c r="W1388" i="2" s="1"/>
  <c r="S1388" i="2"/>
  <c r="T1388" i="2" s="1"/>
  <c r="P1388" i="2"/>
  <c r="O1388" i="2"/>
  <c r="AS1387" i="2"/>
  <c r="AS1386" i="2"/>
  <c r="AS1385" i="2"/>
  <c r="S1385" i="2"/>
  <c r="T1385" i="2" s="1"/>
  <c r="U1385" i="2" s="1"/>
  <c r="V1385" i="2" s="1"/>
  <c r="W1385" i="2" s="1"/>
  <c r="X1385" i="2" s="1"/>
  <c r="Y1385" i="2" s="1"/>
  <c r="Z1385" i="2" s="1"/>
  <c r="P1385" i="2"/>
  <c r="O1385" i="2"/>
  <c r="AS1384" i="2"/>
  <c r="S1384" i="2"/>
  <c r="T1384" i="2" s="1"/>
  <c r="U1384" i="2" s="1"/>
  <c r="V1384" i="2" s="1"/>
  <c r="W1384" i="2" s="1"/>
  <c r="X1384" i="2" s="1"/>
  <c r="Y1384" i="2" s="1"/>
  <c r="Z1384" i="2" s="1"/>
  <c r="P1384" i="2"/>
  <c r="O1384" i="2"/>
  <c r="AS1383" i="2"/>
  <c r="AS1382" i="2"/>
  <c r="AS1381" i="2"/>
  <c r="P1381" i="2"/>
  <c r="S1381" i="2" s="1"/>
  <c r="T1381" i="2" s="1"/>
  <c r="U1381" i="2" s="1"/>
  <c r="V1381" i="2" s="1"/>
  <c r="W1381" i="2" s="1"/>
  <c r="X1381" i="2" s="1"/>
  <c r="Y1381" i="2" s="1"/>
  <c r="Z1381" i="2" s="1"/>
  <c r="O1381" i="2"/>
  <c r="AS1380" i="2"/>
  <c r="U1380" i="2"/>
  <c r="V1380" i="2" s="1"/>
  <c r="W1380" i="2" s="1"/>
  <c r="X1380" i="2" s="1"/>
  <c r="Y1380" i="2" s="1"/>
  <c r="Z1380" i="2" s="1"/>
  <c r="S1380" i="2"/>
  <c r="T1380" i="2" s="1"/>
  <c r="P1380" i="2"/>
  <c r="O1380" i="2"/>
  <c r="AS1379" i="2"/>
  <c r="AS1378" i="2"/>
  <c r="AS1377" i="2"/>
  <c r="U1377" i="2"/>
  <c r="V1377" i="2" s="1"/>
  <c r="W1377" i="2" s="1"/>
  <c r="X1377" i="2" s="1"/>
  <c r="Y1377" i="2" s="1"/>
  <c r="Z1377" i="2" s="1"/>
  <c r="S1377" i="2"/>
  <c r="T1377" i="2" s="1"/>
  <c r="P1377" i="2"/>
  <c r="O1377" i="2"/>
  <c r="AS1376" i="2"/>
  <c r="T1376" i="2"/>
  <c r="U1376" i="2" s="1"/>
  <c r="V1376" i="2" s="1"/>
  <c r="W1376" i="2" s="1"/>
  <c r="X1376" i="2" s="1"/>
  <c r="Y1376" i="2" s="1"/>
  <c r="Z1376" i="2" s="1"/>
  <c r="S1376" i="2"/>
  <c r="P1376" i="2"/>
  <c r="O1376" i="2"/>
  <c r="AS1375" i="2"/>
  <c r="AS1374" i="2"/>
  <c r="AS1373" i="2"/>
  <c r="W1373" i="2"/>
  <c r="X1373" i="2" s="1"/>
  <c r="Y1373" i="2" s="1"/>
  <c r="Z1373" i="2" s="1"/>
  <c r="P1373" i="2"/>
  <c r="S1373" i="2" s="1"/>
  <c r="T1373" i="2" s="1"/>
  <c r="U1373" i="2" s="1"/>
  <c r="V1373" i="2" s="1"/>
  <c r="O1373" i="2"/>
  <c r="AS1372" i="2"/>
  <c r="S1372" i="2"/>
  <c r="T1372" i="2" s="1"/>
  <c r="U1372" i="2" s="1"/>
  <c r="V1372" i="2" s="1"/>
  <c r="W1372" i="2" s="1"/>
  <c r="X1372" i="2" s="1"/>
  <c r="Y1372" i="2" s="1"/>
  <c r="Z1372" i="2" s="1"/>
  <c r="P1372" i="2"/>
  <c r="O1372" i="2"/>
  <c r="AS1371" i="2"/>
  <c r="AS1370" i="2"/>
  <c r="AS1369" i="2"/>
  <c r="V1369" i="2"/>
  <c r="W1369" i="2" s="1"/>
  <c r="X1369" i="2" s="1"/>
  <c r="Y1369" i="2" s="1"/>
  <c r="Z1369" i="2" s="1"/>
  <c r="U1369" i="2"/>
  <c r="S1369" i="2"/>
  <c r="T1369" i="2" s="1"/>
  <c r="P1369" i="2"/>
  <c r="O1369" i="2"/>
  <c r="AS1368" i="2"/>
  <c r="S1368" i="2"/>
  <c r="T1368" i="2" s="1"/>
  <c r="U1368" i="2" s="1"/>
  <c r="V1368" i="2" s="1"/>
  <c r="W1368" i="2" s="1"/>
  <c r="X1368" i="2" s="1"/>
  <c r="Y1368" i="2" s="1"/>
  <c r="Z1368" i="2" s="1"/>
  <c r="P1368" i="2"/>
  <c r="O1368" i="2"/>
  <c r="AS1367" i="2"/>
  <c r="AS1366" i="2"/>
  <c r="AS1365" i="2"/>
  <c r="W1365" i="2"/>
  <c r="X1365" i="2" s="1"/>
  <c r="Y1365" i="2" s="1"/>
  <c r="Z1365" i="2" s="1"/>
  <c r="S1365" i="2"/>
  <c r="T1365" i="2" s="1"/>
  <c r="U1365" i="2" s="1"/>
  <c r="V1365" i="2" s="1"/>
  <c r="P1365" i="2"/>
  <c r="O1365" i="2"/>
  <c r="AS1364" i="2"/>
  <c r="Y1364" i="2"/>
  <c r="Z1364" i="2" s="1"/>
  <c r="W1364" i="2"/>
  <c r="X1364" i="2" s="1"/>
  <c r="U1364" i="2"/>
  <c r="V1364" i="2" s="1"/>
  <c r="S1364" i="2"/>
  <c r="T1364" i="2" s="1"/>
  <c r="P1364" i="2"/>
  <c r="O1364" i="2"/>
  <c r="AS1363" i="2"/>
  <c r="AS1362" i="2"/>
  <c r="AS1361" i="2"/>
  <c r="P1361" i="2"/>
  <c r="S1361" i="2" s="1"/>
  <c r="T1361" i="2" s="1"/>
  <c r="U1361" i="2" s="1"/>
  <c r="V1361" i="2" s="1"/>
  <c r="W1361" i="2" s="1"/>
  <c r="X1361" i="2" s="1"/>
  <c r="Y1361" i="2" s="1"/>
  <c r="Z1361" i="2" s="1"/>
  <c r="O1361" i="2"/>
  <c r="AS1360" i="2"/>
  <c r="S1360" i="2"/>
  <c r="T1360" i="2" s="1"/>
  <c r="U1360" i="2" s="1"/>
  <c r="V1360" i="2" s="1"/>
  <c r="W1360" i="2" s="1"/>
  <c r="X1360" i="2" s="1"/>
  <c r="Y1360" i="2" s="1"/>
  <c r="Z1360" i="2" s="1"/>
  <c r="P1360" i="2"/>
  <c r="O1360" i="2"/>
  <c r="AS1359" i="2"/>
  <c r="AS1358" i="2"/>
  <c r="AS1357" i="2"/>
  <c r="O1357" i="2"/>
  <c r="AS1356" i="2"/>
  <c r="P1356" i="2"/>
  <c r="O1356" i="2"/>
  <c r="AS1355" i="2"/>
  <c r="AS1354" i="2"/>
  <c r="AS1353" i="2"/>
  <c r="W1353" i="2"/>
  <c r="X1353" i="2" s="1"/>
  <c r="Y1353" i="2" s="1"/>
  <c r="Z1353" i="2" s="1"/>
  <c r="U1353" i="2"/>
  <c r="V1353" i="2" s="1"/>
  <c r="S1353" i="2"/>
  <c r="T1353" i="2" s="1"/>
  <c r="P1353" i="2"/>
  <c r="O1353" i="2"/>
  <c r="AS1352" i="2"/>
  <c r="V1352" i="2"/>
  <c r="W1352" i="2" s="1"/>
  <c r="X1352" i="2" s="1"/>
  <c r="Y1352" i="2" s="1"/>
  <c r="Z1352" i="2" s="1"/>
  <c r="U1352" i="2"/>
  <c r="S1352" i="2"/>
  <c r="T1352" i="2" s="1"/>
  <c r="P1352" i="2"/>
  <c r="O1352" i="2"/>
  <c r="AS1351" i="2"/>
  <c r="AS1350" i="2"/>
  <c r="AS1349" i="2"/>
  <c r="O1349" i="2"/>
  <c r="AS1348" i="2"/>
  <c r="P1348" i="2"/>
  <c r="O1348" i="2"/>
  <c r="AS1347" i="2"/>
  <c r="AS1346" i="2"/>
  <c r="AS1345" i="2"/>
  <c r="U1345" i="2"/>
  <c r="V1345" i="2" s="1"/>
  <c r="W1345" i="2" s="1"/>
  <c r="X1345" i="2" s="1"/>
  <c r="Y1345" i="2" s="1"/>
  <c r="Z1345" i="2" s="1"/>
  <c r="S1345" i="2"/>
  <c r="T1345" i="2" s="1"/>
  <c r="P1345" i="2"/>
  <c r="O1345" i="2"/>
  <c r="AS1344" i="2"/>
  <c r="U1344" i="2"/>
  <c r="V1344" i="2" s="1"/>
  <c r="W1344" i="2" s="1"/>
  <c r="X1344" i="2" s="1"/>
  <c r="Y1344" i="2" s="1"/>
  <c r="Z1344" i="2" s="1"/>
  <c r="S1344" i="2"/>
  <c r="T1344" i="2" s="1"/>
  <c r="P1344" i="2"/>
  <c r="O1344" i="2"/>
  <c r="AS1343" i="2"/>
  <c r="AS1342" i="2"/>
  <c r="AS1341" i="2"/>
  <c r="O1341" i="2"/>
  <c r="AS1340" i="2"/>
  <c r="P1340" i="2"/>
  <c r="O1340" i="2"/>
  <c r="AS1339" i="2"/>
  <c r="AS1338" i="2"/>
  <c r="AS1337" i="2"/>
  <c r="W1337" i="2"/>
  <c r="X1337" i="2" s="1"/>
  <c r="Y1337" i="2" s="1"/>
  <c r="Z1337" i="2" s="1"/>
  <c r="S1337" i="2"/>
  <c r="T1337" i="2" s="1"/>
  <c r="U1337" i="2" s="1"/>
  <c r="V1337" i="2" s="1"/>
  <c r="P1337" i="2"/>
  <c r="O1337" i="2"/>
  <c r="AS1336" i="2"/>
  <c r="V1336" i="2"/>
  <c r="W1336" i="2" s="1"/>
  <c r="X1336" i="2" s="1"/>
  <c r="Y1336" i="2" s="1"/>
  <c r="Z1336" i="2" s="1"/>
  <c r="S1336" i="2"/>
  <c r="T1336" i="2" s="1"/>
  <c r="U1336" i="2" s="1"/>
  <c r="P1336" i="2"/>
  <c r="O1336" i="2"/>
  <c r="AS1335" i="2"/>
  <c r="AS1334" i="2"/>
  <c r="AS1333" i="2"/>
  <c r="O1333" i="2"/>
  <c r="AS1332" i="2"/>
  <c r="P1332" i="2"/>
  <c r="O1332" i="2"/>
  <c r="AS1331" i="2"/>
  <c r="AS1330" i="2"/>
  <c r="AS1329" i="2"/>
  <c r="U1329" i="2"/>
  <c r="V1329" i="2" s="1"/>
  <c r="W1329" i="2" s="1"/>
  <c r="X1329" i="2" s="1"/>
  <c r="Y1329" i="2" s="1"/>
  <c r="Z1329" i="2" s="1"/>
  <c r="S1329" i="2"/>
  <c r="T1329" i="2" s="1"/>
  <c r="P1329" i="2"/>
  <c r="O1329" i="2"/>
  <c r="AS1328" i="2"/>
  <c r="U1328" i="2"/>
  <c r="V1328" i="2" s="1"/>
  <c r="W1328" i="2" s="1"/>
  <c r="X1328" i="2" s="1"/>
  <c r="Y1328" i="2" s="1"/>
  <c r="Z1328" i="2" s="1"/>
  <c r="S1328" i="2"/>
  <c r="T1328" i="2" s="1"/>
  <c r="P1328" i="2"/>
  <c r="O1328" i="2"/>
  <c r="AS1327" i="2"/>
  <c r="AS1326" i="2"/>
  <c r="AS1325" i="2"/>
  <c r="O1325" i="2"/>
  <c r="AS1324" i="2"/>
  <c r="P1324" i="2"/>
  <c r="O1324" i="2"/>
  <c r="AS1323" i="2"/>
  <c r="AS1322" i="2"/>
  <c r="AS1321" i="2"/>
  <c r="U1321" i="2"/>
  <c r="V1321" i="2" s="1"/>
  <c r="W1321" i="2" s="1"/>
  <c r="X1321" i="2" s="1"/>
  <c r="Y1321" i="2" s="1"/>
  <c r="Z1321" i="2" s="1"/>
  <c r="O1321" i="2"/>
  <c r="AS1320" i="2"/>
  <c r="S1320" i="2"/>
  <c r="T1320" i="2" s="1"/>
  <c r="U1320" i="2" s="1"/>
  <c r="V1320" i="2" s="1"/>
  <c r="W1320" i="2" s="1"/>
  <c r="X1320" i="2" s="1"/>
  <c r="Y1320" i="2" s="1"/>
  <c r="Z1320" i="2" s="1"/>
  <c r="P1320" i="2"/>
  <c r="P1321" i="2" s="1"/>
  <c r="S1321" i="2" s="1"/>
  <c r="T1321" i="2" s="1"/>
  <c r="O1320" i="2"/>
  <c r="AS1319" i="2"/>
  <c r="AS1318" i="2"/>
  <c r="AS1317" i="2"/>
  <c r="O1317" i="2"/>
  <c r="AS1316" i="2"/>
  <c r="P1316" i="2"/>
  <c r="O1316" i="2"/>
  <c r="AS1315" i="2"/>
  <c r="AS1314" i="2"/>
  <c r="AS1313" i="2"/>
  <c r="X1313" i="2"/>
  <c r="Y1313" i="2" s="1"/>
  <c r="Z1313" i="2" s="1"/>
  <c r="O1313" i="2"/>
  <c r="AS1312" i="2"/>
  <c r="U1312" i="2"/>
  <c r="V1312" i="2" s="1"/>
  <c r="W1312" i="2" s="1"/>
  <c r="X1312" i="2" s="1"/>
  <c r="Y1312" i="2" s="1"/>
  <c r="Z1312" i="2" s="1"/>
  <c r="S1312" i="2"/>
  <c r="T1312" i="2" s="1"/>
  <c r="P1312" i="2"/>
  <c r="P1313" i="2" s="1"/>
  <c r="S1313" i="2" s="1"/>
  <c r="T1313" i="2" s="1"/>
  <c r="U1313" i="2" s="1"/>
  <c r="V1313" i="2" s="1"/>
  <c r="W1313" i="2" s="1"/>
  <c r="O1312" i="2"/>
  <c r="AS1311" i="2"/>
  <c r="AS1310" i="2"/>
  <c r="AS1309" i="2"/>
  <c r="O1309" i="2"/>
  <c r="AS1308" i="2"/>
  <c r="P1308" i="2"/>
  <c r="O1308" i="2"/>
  <c r="AS1307" i="2"/>
  <c r="AS1306" i="2"/>
  <c r="AS1305" i="2"/>
  <c r="X1305" i="2"/>
  <c r="Y1305" i="2" s="1"/>
  <c r="Z1305" i="2" s="1"/>
  <c r="W1305" i="2"/>
  <c r="O1305" i="2"/>
  <c r="AS1304" i="2"/>
  <c r="S1304" i="2"/>
  <c r="T1304" i="2" s="1"/>
  <c r="U1304" i="2" s="1"/>
  <c r="V1304" i="2" s="1"/>
  <c r="W1304" i="2" s="1"/>
  <c r="X1304" i="2" s="1"/>
  <c r="Y1304" i="2" s="1"/>
  <c r="Z1304" i="2" s="1"/>
  <c r="P1304" i="2"/>
  <c r="P1305" i="2" s="1"/>
  <c r="S1305" i="2" s="1"/>
  <c r="T1305" i="2" s="1"/>
  <c r="U1305" i="2" s="1"/>
  <c r="V1305" i="2" s="1"/>
  <c r="O1304" i="2"/>
  <c r="AS1303" i="2"/>
  <c r="AS1302" i="2"/>
  <c r="AS1301" i="2"/>
  <c r="O1301" i="2"/>
  <c r="AS1300" i="2"/>
  <c r="P1300" i="2"/>
  <c r="O1300" i="2"/>
  <c r="AS1299" i="2"/>
  <c r="AS1298" i="2"/>
  <c r="AS1297" i="2"/>
  <c r="O1297" i="2"/>
  <c r="AS1296" i="2"/>
  <c r="S1296" i="2"/>
  <c r="T1296" i="2" s="1"/>
  <c r="U1296" i="2" s="1"/>
  <c r="V1296" i="2" s="1"/>
  <c r="W1296" i="2" s="1"/>
  <c r="X1296" i="2" s="1"/>
  <c r="Y1296" i="2" s="1"/>
  <c r="Z1296" i="2" s="1"/>
  <c r="P1296" i="2"/>
  <c r="P1297" i="2" s="1"/>
  <c r="S1297" i="2" s="1"/>
  <c r="T1297" i="2" s="1"/>
  <c r="U1297" i="2" s="1"/>
  <c r="V1297" i="2" s="1"/>
  <c r="W1297" i="2" s="1"/>
  <c r="X1297" i="2" s="1"/>
  <c r="Y1297" i="2" s="1"/>
  <c r="Z1297" i="2" s="1"/>
  <c r="O1296" i="2"/>
  <c r="AS1295" i="2"/>
  <c r="AS1294" i="2"/>
  <c r="AS1293" i="2"/>
  <c r="O1293" i="2"/>
  <c r="AS1292" i="2"/>
  <c r="P1292" i="2"/>
  <c r="O1292" i="2"/>
  <c r="AS1291" i="2"/>
  <c r="AS1290" i="2"/>
  <c r="AS1289" i="2"/>
  <c r="O1289" i="2"/>
  <c r="AS1288" i="2"/>
  <c r="S1288" i="2"/>
  <c r="T1288" i="2" s="1"/>
  <c r="U1288" i="2" s="1"/>
  <c r="V1288" i="2" s="1"/>
  <c r="W1288" i="2" s="1"/>
  <c r="X1288" i="2" s="1"/>
  <c r="Y1288" i="2" s="1"/>
  <c r="Z1288" i="2" s="1"/>
  <c r="P1288" i="2"/>
  <c r="P1289" i="2" s="1"/>
  <c r="S1289" i="2" s="1"/>
  <c r="T1289" i="2" s="1"/>
  <c r="U1289" i="2" s="1"/>
  <c r="V1289" i="2" s="1"/>
  <c r="W1289" i="2" s="1"/>
  <c r="X1289" i="2" s="1"/>
  <c r="Y1289" i="2" s="1"/>
  <c r="Z1289" i="2" s="1"/>
  <c r="O1288" i="2"/>
  <c r="AS1287" i="2"/>
  <c r="AS1286" i="2"/>
  <c r="AS1285" i="2"/>
  <c r="O1285" i="2"/>
  <c r="AS1284" i="2"/>
  <c r="P1284" i="2"/>
  <c r="O1284" i="2"/>
  <c r="AS1283" i="2"/>
  <c r="AS1282" i="2"/>
  <c r="AS1281" i="2"/>
  <c r="O1281" i="2"/>
  <c r="AS1280" i="2"/>
  <c r="S1280" i="2"/>
  <c r="T1280" i="2" s="1"/>
  <c r="U1280" i="2" s="1"/>
  <c r="V1280" i="2" s="1"/>
  <c r="W1280" i="2" s="1"/>
  <c r="X1280" i="2" s="1"/>
  <c r="Y1280" i="2" s="1"/>
  <c r="Z1280" i="2" s="1"/>
  <c r="P1280" i="2"/>
  <c r="P1281" i="2" s="1"/>
  <c r="S1281" i="2" s="1"/>
  <c r="T1281" i="2" s="1"/>
  <c r="U1281" i="2" s="1"/>
  <c r="V1281" i="2" s="1"/>
  <c r="W1281" i="2" s="1"/>
  <c r="X1281" i="2" s="1"/>
  <c r="Y1281" i="2" s="1"/>
  <c r="Z1281" i="2" s="1"/>
  <c r="O1280" i="2"/>
  <c r="AS1279" i="2"/>
  <c r="AS1278" i="2"/>
  <c r="AS1277" i="2"/>
  <c r="O1277" i="2"/>
  <c r="AS1276" i="2"/>
  <c r="P1276" i="2"/>
  <c r="O1276" i="2"/>
  <c r="AS1275" i="2"/>
  <c r="AS1274" i="2"/>
  <c r="AS1273" i="2"/>
  <c r="O1273" i="2"/>
  <c r="AS1272" i="2"/>
  <c r="V1272" i="2"/>
  <c r="W1272" i="2" s="1"/>
  <c r="X1272" i="2" s="1"/>
  <c r="Y1272" i="2" s="1"/>
  <c r="Z1272" i="2" s="1"/>
  <c r="U1272" i="2"/>
  <c r="S1272" i="2"/>
  <c r="T1272" i="2" s="1"/>
  <c r="P1272" i="2"/>
  <c r="P1273" i="2" s="1"/>
  <c r="S1273" i="2" s="1"/>
  <c r="T1273" i="2" s="1"/>
  <c r="U1273" i="2" s="1"/>
  <c r="V1273" i="2" s="1"/>
  <c r="W1273" i="2" s="1"/>
  <c r="X1273" i="2" s="1"/>
  <c r="Y1273" i="2" s="1"/>
  <c r="Z1273" i="2" s="1"/>
  <c r="O1272" i="2"/>
  <c r="AS1271" i="2"/>
  <c r="AS1270" i="2"/>
  <c r="AS1269" i="2"/>
  <c r="O1269" i="2"/>
  <c r="AS1268" i="2"/>
  <c r="P1268" i="2"/>
  <c r="O1268" i="2"/>
  <c r="AS1267" i="2"/>
  <c r="AS1266" i="2"/>
  <c r="AS1265" i="2"/>
  <c r="O1265" i="2"/>
  <c r="AS1264" i="2"/>
  <c r="U1264" i="2"/>
  <c r="V1264" i="2" s="1"/>
  <c r="W1264" i="2" s="1"/>
  <c r="X1264" i="2" s="1"/>
  <c r="Y1264" i="2" s="1"/>
  <c r="Z1264" i="2" s="1"/>
  <c r="S1264" i="2"/>
  <c r="T1264" i="2" s="1"/>
  <c r="P1264" i="2"/>
  <c r="P1265" i="2" s="1"/>
  <c r="S1265" i="2" s="1"/>
  <c r="T1265" i="2" s="1"/>
  <c r="U1265" i="2" s="1"/>
  <c r="V1265" i="2" s="1"/>
  <c r="W1265" i="2" s="1"/>
  <c r="X1265" i="2" s="1"/>
  <c r="Y1265" i="2" s="1"/>
  <c r="Z1265" i="2" s="1"/>
  <c r="O1264" i="2"/>
  <c r="AS1263" i="2"/>
  <c r="AS1262" i="2"/>
  <c r="AS1261" i="2"/>
  <c r="O1261" i="2"/>
  <c r="AS1260" i="2"/>
  <c r="P1260" i="2"/>
  <c r="O1260" i="2"/>
  <c r="AS1259" i="2"/>
  <c r="AS1258" i="2"/>
  <c r="AS1257" i="2"/>
  <c r="O1257" i="2"/>
  <c r="AS1256" i="2"/>
  <c r="S1256" i="2"/>
  <c r="T1256" i="2" s="1"/>
  <c r="U1256" i="2" s="1"/>
  <c r="V1256" i="2" s="1"/>
  <c r="W1256" i="2" s="1"/>
  <c r="X1256" i="2" s="1"/>
  <c r="Y1256" i="2" s="1"/>
  <c r="Z1256" i="2" s="1"/>
  <c r="P1256" i="2"/>
  <c r="P1257" i="2" s="1"/>
  <c r="S1257" i="2" s="1"/>
  <c r="T1257" i="2" s="1"/>
  <c r="U1257" i="2" s="1"/>
  <c r="V1257" i="2" s="1"/>
  <c r="W1257" i="2" s="1"/>
  <c r="X1257" i="2" s="1"/>
  <c r="Y1257" i="2" s="1"/>
  <c r="Z1257" i="2" s="1"/>
  <c r="O1256" i="2"/>
  <c r="AS1255" i="2"/>
  <c r="AS1254" i="2"/>
  <c r="AS1253" i="2"/>
  <c r="O1253" i="2"/>
  <c r="AS1252" i="2"/>
  <c r="P1252" i="2"/>
  <c r="O1252" i="2"/>
  <c r="AS1251" i="2"/>
  <c r="AS1250" i="2"/>
  <c r="AS1249" i="2"/>
  <c r="O1249" i="2"/>
  <c r="AS1248" i="2"/>
  <c r="U1248" i="2"/>
  <c r="V1248" i="2" s="1"/>
  <c r="W1248" i="2" s="1"/>
  <c r="X1248" i="2" s="1"/>
  <c r="Y1248" i="2" s="1"/>
  <c r="Z1248" i="2" s="1"/>
  <c r="S1248" i="2"/>
  <c r="T1248" i="2" s="1"/>
  <c r="P1248" i="2"/>
  <c r="P1249" i="2" s="1"/>
  <c r="S1249" i="2" s="1"/>
  <c r="T1249" i="2" s="1"/>
  <c r="U1249" i="2" s="1"/>
  <c r="V1249" i="2" s="1"/>
  <c r="W1249" i="2" s="1"/>
  <c r="X1249" i="2" s="1"/>
  <c r="Y1249" i="2" s="1"/>
  <c r="Z1249" i="2" s="1"/>
  <c r="O1248" i="2"/>
  <c r="AS1247" i="2"/>
  <c r="AS1246" i="2"/>
  <c r="AS1245" i="2"/>
  <c r="O1245" i="2"/>
  <c r="AS1244" i="2"/>
  <c r="P1244" i="2"/>
  <c r="O1244" i="2"/>
  <c r="AS1243" i="2"/>
  <c r="AS1242" i="2"/>
  <c r="AS1241" i="2"/>
  <c r="O1241" i="2"/>
  <c r="AS1240" i="2"/>
  <c r="S1240" i="2"/>
  <c r="T1240" i="2" s="1"/>
  <c r="U1240" i="2" s="1"/>
  <c r="V1240" i="2" s="1"/>
  <c r="W1240" i="2" s="1"/>
  <c r="X1240" i="2" s="1"/>
  <c r="Y1240" i="2" s="1"/>
  <c r="Z1240" i="2" s="1"/>
  <c r="P1240" i="2"/>
  <c r="P1241" i="2" s="1"/>
  <c r="S1241" i="2" s="1"/>
  <c r="T1241" i="2" s="1"/>
  <c r="U1241" i="2" s="1"/>
  <c r="V1241" i="2" s="1"/>
  <c r="W1241" i="2" s="1"/>
  <c r="X1241" i="2" s="1"/>
  <c r="Y1241" i="2" s="1"/>
  <c r="Z1241" i="2" s="1"/>
  <c r="O1240" i="2"/>
  <c r="AS1239" i="2"/>
  <c r="AS1238" i="2"/>
  <c r="AS1237" i="2"/>
  <c r="O1237" i="2"/>
  <c r="AS1236" i="2"/>
  <c r="P1236" i="2"/>
  <c r="O1236" i="2"/>
  <c r="AS1235" i="2"/>
  <c r="AS1234" i="2"/>
  <c r="AS1233" i="2"/>
  <c r="O1233" i="2"/>
  <c r="AS1232" i="2"/>
  <c r="S1232" i="2"/>
  <c r="T1232" i="2" s="1"/>
  <c r="U1232" i="2" s="1"/>
  <c r="V1232" i="2" s="1"/>
  <c r="W1232" i="2" s="1"/>
  <c r="X1232" i="2" s="1"/>
  <c r="Y1232" i="2" s="1"/>
  <c r="Z1232" i="2" s="1"/>
  <c r="P1232" i="2"/>
  <c r="P1233" i="2" s="1"/>
  <c r="S1233" i="2" s="1"/>
  <c r="T1233" i="2" s="1"/>
  <c r="U1233" i="2" s="1"/>
  <c r="V1233" i="2" s="1"/>
  <c r="W1233" i="2" s="1"/>
  <c r="X1233" i="2" s="1"/>
  <c r="Y1233" i="2" s="1"/>
  <c r="Z1233" i="2" s="1"/>
  <c r="O1232" i="2"/>
  <c r="AS1231" i="2"/>
  <c r="AS1230" i="2"/>
  <c r="AS1229" i="2"/>
  <c r="O1229" i="2"/>
  <c r="AS1228" i="2"/>
  <c r="P1228" i="2"/>
  <c r="O1228" i="2"/>
  <c r="AS1227" i="2"/>
  <c r="AS1226" i="2"/>
  <c r="AS1225" i="2"/>
  <c r="W1225" i="2"/>
  <c r="X1225" i="2" s="1"/>
  <c r="Y1225" i="2" s="1"/>
  <c r="Z1225" i="2" s="1"/>
  <c r="O1225" i="2"/>
  <c r="AS1224" i="2"/>
  <c r="S1224" i="2"/>
  <c r="T1224" i="2" s="1"/>
  <c r="U1224" i="2" s="1"/>
  <c r="V1224" i="2" s="1"/>
  <c r="W1224" i="2" s="1"/>
  <c r="X1224" i="2" s="1"/>
  <c r="Y1224" i="2" s="1"/>
  <c r="Z1224" i="2" s="1"/>
  <c r="P1224" i="2"/>
  <c r="P1225" i="2" s="1"/>
  <c r="S1225" i="2" s="1"/>
  <c r="T1225" i="2" s="1"/>
  <c r="U1225" i="2" s="1"/>
  <c r="V1225" i="2" s="1"/>
  <c r="O1224" i="2"/>
  <c r="AS1223" i="2"/>
  <c r="AS1222" i="2"/>
  <c r="AS1221" i="2"/>
  <c r="O1221" i="2"/>
  <c r="AS1220" i="2"/>
  <c r="P1220" i="2"/>
  <c r="O1220" i="2"/>
  <c r="AS1219" i="2"/>
  <c r="AS1218" i="2"/>
  <c r="AS1217" i="2"/>
  <c r="U1217" i="2"/>
  <c r="V1217" i="2" s="1"/>
  <c r="W1217" i="2" s="1"/>
  <c r="X1217" i="2" s="1"/>
  <c r="Y1217" i="2" s="1"/>
  <c r="Z1217" i="2" s="1"/>
  <c r="O1217" i="2"/>
  <c r="AS1216" i="2"/>
  <c r="S1216" i="2"/>
  <c r="T1216" i="2" s="1"/>
  <c r="U1216" i="2" s="1"/>
  <c r="V1216" i="2" s="1"/>
  <c r="W1216" i="2" s="1"/>
  <c r="X1216" i="2" s="1"/>
  <c r="Y1216" i="2" s="1"/>
  <c r="Z1216" i="2" s="1"/>
  <c r="P1216" i="2"/>
  <c r="P1217" i="2" s="1"/>
  <c r="S1217" i="2" s="1"/>
  <c r="T1217" i="2" s="1"/>
  <c r="O1216" i="2"/>
  <c r="AS1215" i="2"/>
  <c r="AS1214" i="2"/>
  <c r="AS1213" i="2"/>
  <c r="O1213" i="2"/>
  <c r="AS1212" i="2"/>
  <c r="P1212" i="2"/>
  <c r="O1212" i="2"/>
  <c r="AS1211" i="2"/>
  <c r="AS1210" i="2"/>
  <c r="AS1209" i="2"/>
  <c r="O1209" i="2"/>
  <c r="AS1208" i="2"/>
  <c r="V1208" i="2"/>
  <c r="W1208" i="2" s="1"/>
  <c r="X1208" i="2" s="1"/>
  <c r="Y1208" i="2" s="1"/>
  <c r="Z1208" i="2" s="1"/>
  <c r="U1208" i="2"/>
  <c r="S1208" i="2"/>
  <c r="T1208" i="2" s="1"/>
  <c r="P1208" i="2"/>
  <c r="P1209" i="2" s="1"/>
  <c r="S1209" i="2" s="1"/>
  <c r="T1209" i="2" s="1"/>
  <c r="U1209" i="2" s="1"/>
  <c r="V1209" i="2" s="1"/>
  <c r="W1209" i="2" s="1"/>
  <c r="X1209" i="2" s="1"/>
  <c r="Y1209" i="2" s="1"/>
  <c r="Z1209" i="2" s="1"/>
  <c r="O1208" i="2"/>
  <c r="AS1207" i="2"/>
  <c r="AS1206" i="2"/>
  <c r="AS1205" i="2"/>
  <c r="O1205" i="2"/>
  <c r="AS1204" i="2"/>
  <c r="Y1204" i="2"/>
  <c r="Z1204" i="2" s="1"/>
  <c r="S1204" i="2"/>
  <c r="T1204" i="2" s="1"/>
  <c r="U1204" i="2" s="1"/>
  <c r="V1204" i="2" s="1"/>
  <c r="W1204" i="2" s="1"/>
  <c r="X1204" i="2" s="1"/>
  <c r="P1204" i="2"/>
  <c r="P1205" i="2" s="1"/>
  <c r="S1205" i="2" s="1"/>
  <c r="T1205" i="2" s="1"/>
  <c r="U1205" i="2" s="1"/>
  <c r="V1205" i="2" s="1"/>
  <c r="W1205" i="2" s="1"/>
  <c r="X1205" i="2" s="1"/>
  <c r="Y1205" i="2" s="1"/>
  <c r="Z1205" i="2" s="1"/>
  <c r="O1204" i="2"/>
  <c r="AS1203" i="2"/>
  <c r="AS1202" i="2"/>
  <c r="AS1201" i="2"/>
  <c r="Z1201" i="2"/>
  <c r="P1201" i="2"/>
  <c r="S1201" i="2" s="1"/>
  <c r="T1201" i="2" s="1"/>
  <c r="U1201" i="2" s="1"/>
  <c r="V1201" i="2" s="1"/>
  <c r="W1201" i="2" s="1"/>
  <c r="X1201" i="2" s="1"/>
  <c r="Y1201" i="2" s="1"/>
  <c r="O1201" i="2"/>
  <c r="AS1200" i="2"/>
  <c r="P1200" i="2"/>
  <c r="S1200" i="2" s="1"/>
  <c r="T1200" i="2" s="1"/>
  <c r="U1200" i="2" s="1"/>
  <c r="V1200" i="2" s="1"/>
  <c r="W1200" i="2" s="1"/>
  <c r="X1200" i="2" s="1"/>
  <c r="Y1200" i="2" s="1"/>
  <c r="Z1200" i="2" s="1"/>
  <c r="O1200" i="2"/>
  <c r="AS1199" i="2"/>
  <c r="AS1198" i="2"/>
  <c r="AS1197" i="2"/>
  <c r="O1197" i="2"/>
  <c r="AS1196" i="2"/>
  <c r="Y1196" i="2"/>
  <c r="Z1196" i="2" s="1"/>
  <c r="T1196" i="2"/>
  <c r="U1196" i="2" s="1"/>
  <c r="V1196" i="2" s="1"/>
  <c r="W1196" i="2" s="1"/>
  <c r="X1196" i="2" s="1"/>
  <c r="S1196" i="2"/>
  <c r="P1196" i="2"/>
  <c r="P1197" i="2" s="1"/>
  <c r="S1197" i="2" s="1"/>
  <c r="T1197" i="2" s="1"/>
  <c r="U1197" i="2" s="1"/>
  <c r="V1197" i="2" s="1"/>
  <c r="W1197" i="2" s="1"/>
  <c r="X1197" i="2" s="1"/>
  <c r="Y1197" i="2" s="1"/>
  <c r="Z1197" i="2" s="1"/>
  <c r="O1196" i="2"/>
  <c r="AS1195" i="2"/>
  <c r="AS1194" i="2"/>
  <c r="AS1193" i="2"/>
  <c r="U1193" i="2"/>
  <c r="V1193" i="2" s="1"/>
  <c r="W1193" i="2" s="1"/>
  <c r="X1193" i="2" s="1"/>
  <c r="Y1193" i="2" s="1"/>
  <c r="Z1193" i="2" s="1"/>
  <c r="T1193" i="2"/>
  <c r="P1193" i="2"/>
  <c r="S1193" i="2" s="1"/>
  <c r="O1193" i="2"/>
  <c r="AS1192" i="2"/>
  <c r="X1192" i="2"/>
  <c r="Y1192" i="2" s="1"/>
  <c r="Z1192" i="2" s="1"/>
  <c r="P1192" i="2"/>
  <c r="S1192" i="2" s="1"/>
  <c r="T1192" i="2" s="1"/>
  <c r="U1192" i="2" s="1"/>
  <c r="V1192" i="2" s="1"/>
  <c r="W1192" i="2" s="1"/>
  <c r="O1192" i="2"/>
  <c r="AS1191" i="2"/>
  <c r="AS1190" i="2"/>
  <c r="AS1189" i="2"/>
  <c r="S1189" i="2"/>
  <c r="T1189" i="2" s="1"/>
  <c r="U1189" i="2" s="1"/>
  <c r="V1189" i="2" s="1"/>
  <c r="W1189" i="2" s="1"/>
  <c r="X1189" i="2" s="1"/>
  <c r="Y1189" i="2" s="1"/>
  <c r="Z1189" i="2" s="1"/>
  <c r="P1189" i="2"/>
  <c r="O1189" i="2"/>
  <c r="AS1188" i="2"/>
  <c r="Y1188" i="2"/>
  <c r="Z1188" i="2" s="1"/>
  <c r="S1188" i="2"/>
  <c r="T1188" i="2" s="1"/>
  <c r="U1188" i="2" s="1"/>
  <c r="V1188" i="2" s="1"/>
  <c r="W1188" i="2" s="1"/>
  <c r="X1188" i="2" s="1"/>
  <c r="P1188" i="2"/>
  <c r="O1188" i="2"/>
  <c r="AS1187" i="2"/>
  <c r="AS1186" i="2"/>
  <c r="AS1185" i="2"/>
  <c r="P1185" i="2"/>
  <c r="S1185" i="2" s="1"/>
  <c r="T1185" i="2" s="1"/>
  <c r="U1185" i="2" s="1"/>
  <c r="V1185" i="2" s="1"/>
  <c r="W1185" i="2" s="1"/>
  <c r="X1185" i="2" s="1"/>
  <c r="Y1185" i="2" s="1"/>
  <c r="Z1185" i="2" s="1"/>
  <c r="O1185" i="2"/>
  <c r="AS1184" i="2"/>
  <c r="P1184" i="2"/>
  <c r="S1184" i="2" s="1"/>
  <c r="T1184" i="2" s="1"/>
  <c r="U1184" i="2" s="1"/>
  <c r="V1184" i="2" s="1"/>
  <c r="W1184" i="2" s="1"/>
  <c r="X1184" i="2" s="1"/>
  <c r="Y1184" i="2" s="1"/>
  <c r="Z1184" i="2" s="1"/>
  <c r="O1184" i="2"/>
  <c r="AS1183" i="2"/>
  <c r="AS1182" i="2"/>
  <c r="AS1181" i="2"/>
  <c r="X1181" i="2"/>
  <c r="Y1181" i="2" s="1"/>
  <c r="Z1181" i="2" s="1"/>
  <c r="V1181" i="2"/>
  <c r="W1181" i="2" s="1"/>
  <c r="P1181" i="2"/>
  <c r="S1181" i="2" s="1"/>
  <c r="T1181" i="2" s="1"/>
  <c r="U1181" i="2" s="1"/>
  <c r="O1181" i="2"/>
  <c r="AS1180" i="2"/>
  <c r="Y1180" i="2"/>
  <c r="Z1180" i="2" s="1"/>
  <c r="S1180" i="2"/>
  <c r="T1180" i="2" s="1"/>
  <c r="U1180" i="2" s="1"/>
  <c r="V1180" i="2" s="1"/>
  <c r="W1180" i="2" s="1"/>
  <c r="X1180" i="2" s="1"/>
  <c r="P1180" i="2"/>
  <c r="O1180" i="2"/>
  <c r="AS1179" i="2"/>
  <c r="AS1178" i="2"/>
  <c r="AS1177" i="2"/>
  <c r="Z1177" i="2"/>
  <c r="P1177" i="2"/>
  <c r="S1177" i="2" s="1"/>
  <c r="T1177" i="2" s="1"/>
  <c r="U1177" i="2" s="1"/>
  <c r="V1177" i="2" s="1"/>
  <c r="W1177" i="2" s="1"/>
  <c r="X1177" i="2" s="1"/>
  <c r="Y1177" i="2" s="1"/>
  <c r="O1177" i="2"/>
  <c r="AS1176" i="2"/>
  <c r="P1176" i="2"/>
  <c r="S1176" i="2" s="1"/>
  <c r="T1176" i="2" s="1"/>
  <c r="U1176" i="2" s="1"/>
  <c r="V1176" i="2" s="1"/>
  <c r="W1176" i="2" s="1"/>
  <c r="X1176" i="2" s="1"/>
  <c r="Y1176" i="2" s="1"/>
  <c r="Z1176" i="2" s="1"/>
  <c r="O1176" i="2"/>
  <c r="AS1175" i="2"/>
  <c r="AS1174" i="2"/>
  <c r="AS1173" i="2"/>
  <c r="V1173" i="2"/>
  <c r="W1173" i="2" s="1"/>
  <c r="X1173" i="2" s="1"/>
  <c r="Y1173" i="2" s="1"/>
  <c r="Z1173" i="2" s="1"/>
  <c r="P1173" i="2"/>
  <c r="S1173" i="2" s="1"/>
  <c r="T1173" i="2" s="1"/>
  <c r="U1173" i="2" s="1"/>
  <c r="O1173" i="2"/>
  <c r="AS1172" i="2"/>
  <c r="S1172" i="2"/>
  <c r="T1172" i="2" s="1"/>
  <c r="U1172" i="2" s="1"/>
  <c r="V1172" i="2" s="1"/>
  <c r="W1172" i="2" s="1"/>
  <c r="X1172" i="2" s="1"/>
  <c r="Y1172" i="2" s="1"/>
  <c r="Z1172" i="2" s="1"/>
  <c r="P1172" i="2"/>
  <c r="O1172" i="2"/>
  <c r="AS1171" i="2"/>
  <c r="AS1170" i="2"/>
  <c r="AS1169" i="2"/>
  <c r="P1169" i="2"/>
  <c r="S1169" i="2" s="1"/>
  <c r="T1169" i="2" s="1"/>
  <c r="U1169" i="2" s="1"/>
  <c r="V1169" i="2" s="1"/>
  <c r="W1169" i="2" s="1"/>
  <c r="X1169" i="2" s="1"/>
  <c r="Y1169" i="2" s="1"/>
  <c r="Z1169" i="2" s="1"/>
  <c r="O1169" i="2"/>
  <c r="AS1168" i="2"/>
  <c r="P1168" i="2"/>
  <c r="S1168" i="2" s="1"/>
  <c r="T1168" i="2" s="1"/>
  <c r="U1168" i="2" s="1"/>
  <c r="V1168" i="2" s="1"/>
  <c r="W1168" i="2" s="1"/>
  <c r="X1168" i="2" s="1"/>
  <c r="Y1168" i="2" s="1"/>
  <c r="Z1168" i="2" s="1"/>
  <c r="O1168" i="2"/>
  <c r="AS1167" i="2"/>
  <c r="AS1166" i="2"/>
  <c r="AS1165" i="2"/>
  <c r="V1165" i="2"/>
  <c r="W1165" i="2" s="1"/>
  <c r="X1165" i="2" s="1"/>
  <c r="Y1165" i="2" s="1"/>
  <c r="Z1165" i="2" s="1"/>
  <c r="P1165" i="2"/>
  <c r="S1165" i="2" s="1"/>
  <c r="T1165" i="2" s="1"/>
  <c r="U1165" i="2" s="1"/>
  <c r="O1165" i="2"/>
  <c r="AS1164" i="2"/>
  <c r="Y1164" i="2"/>
  <c r="Z1164" i="2" s="1"/>
  <c r="S1164" i="2"/>
  <c r="T1164" i="2" s="1"/>
  <c r="U1164" i="2" s="1"/>
  <c r="V1164" i="2" s="1"/>
  <c r="W1164" i="2" s="1"/>
  <c r="X1164" i="2" s="1"/>
  <c r="P1164" i="2"/>
  <c r="O1164" i="2"/>
  <c r="AS1163" i="2"/>
  <c r="AS1162" i="2"/>
  <c r="AS1161" i="2"/>
  <c r="P1161" i="2"/>
  <c r="S1161" i="2" s="1"/>
  <c r="T1161" i="2" s="1"/>
  <c r="U1161" i="2" s="1"/>
  <c r="V1161" i="2" s="1"/>
  <c r="W1161" i="2" s="1"/>
  <c r="X1161" i="2" s="1"/>
  <c r="Y1161" i="2" s="1"/>
  <c r="Z1161" i="2" s="1"/>
  <c r="O1161" i="2"/>
  <c r="AS1160" i="2"/>
  <c r="P1160" i="2"/>
  <c r="S1160" i="2" s="1"/>
  <c r="T1160" i="2" s="1"/>
  <c r="U1160" i="2" s="1"/>
  <c r="V1160" i="2" s="1"/>
  <c r="W1160" i="2" s="1"/>
  <c r="X1160" i="2" s="1"/>
  <c r="Y1160" i="2" s="1"/>
  <c r="Z1160" i="2" s="1"/>
  <c r="O1160" i="2"/>
  <c r="AS1159" i="2"/>
  <c r="AS1158" i="2"/>
  <c r="AS1157" i="2"/>
  <c r="X1157" i="2"/>
  <c r="Y1157" i="2" s="1"/>
  <c r="Z1157" i="2" s="1"/>
  <c r="V1157" i="2"/>
  <c r="W1157" i="2" s="1"/>
  <c r="P1157" i="2"/>
  <c r="S1157" i="2" s="1"/>
  <c r="T1157" i="2" s="1"/>
  <c r="U1157" i="2" s="1"/>
  <c r="O1157" i="2"/>
  <c r="AS1156" i="2"/>
  <c r="S1156" i="2"/>
  <c r="T1156" i="2" s="1"/>
  <c r="U1156" i="2" s="1"/>
  <c r="V1156" i="2" s="1"/>
  <c r="W1156" i="2" s="1"/>
  <c r="X1156" i="2" s="1"/>
  <c r="Y1156" i="2" s="1"/>
  <c r="Z1156" i="2" s="1"/>
  <c r="P1156" i="2"/>
  <c r="O1156" i="2"/>
  <c r="AS1155" i="2"/>
  <c r="AS1154" i="2"/>
  <c r="AS1153" i="2"/>
  <c r="Z1153" i="2"/>
  <c r="P1153" i="2"/>
  <c r="S1153" i="2" s="1"/>
  <c r="T1153" i="2" s="1"/>
  <c r="U1153" i="2" s="1"/>
  <c r="V1153" i="2" s="1"/>
  <c r="W1153" i="2" s="1"/>
  <c r="X1153" i="2" s="1"/>
  <c r="Y1153" i="2" s="1"/>
  <c r="O1153" i="2"/>
  <c r="AS1152" i="2"/>
  <c r="P1152" i="2"/>
  <c r="S1152" i="2" s="1"/>
  <c r="T1152" i="2" s="1"/>
  <c r="U1152" i="2" s="1"/>
  <c r="V1152" i="2" s="1"/>
  <c r="W1152" i="2" s="1"/>
  <c r="X1152" i="2" s="1"/>
  <c r="Y1152" i="2" s="1"/>
  <c r="Z1152" i="2" s="1"/>
  <c r="O1152" i="2"/>
  <c r="AS1151" i="2"/>
  <c r="AS1150" i="2"/>
  <c r="AS1149" i="2"/>
  <c r="V1149" i="2"/>
  <c r="W1149" i="2" s="1"/>
  <c r="X1149" i="2" s="1"/>
  <c r="Y1149" i="2" s="1"/>
  <c r="Z1149" i="2" s="1"/>
  <c r="P1149" i="2"/>
  <c r="S1149" i="2" s="1"/>
  <c r="T1149" i="2" s="1"/>
  <c r="U1149" i="2" s="1"/>
  <c r="O1149" i="2"/>
  <c r="AS1148" i="2"/>
  <c r="S1148" i="2"/>
  <c r="T1148" i="2" s="1"/>
  <c r="U1148" i="2" s="1"/>
  <c r="V1148" i="2" s="1"/>
  <c r="W1148" i="2" s="1"/>
  <c r="X1148" i="2" s="1"/>
  <c r="Y1148" i="2" s="1"/>
  <c r="Z1148" i="2" s="1"/>
  <c r="P1148" i="2"/>
  <c r="O1148" i="2"/>
  <c r="AS1147" i="2"/>
  <c r="AS1146" i="2"/>
  <c r="AS1145" i="2"/>
  <c r="P1145" i="2"/>
  <c r="S1145" i="2" s="1"/>
  <c r="T1145" i="2" s="1"/>
  <c r="U1145" i="2" s="1"/>
  <c r="V1145" i="2" s="1"/>
  <c r="W1145" i="2" s="1"/>
  <c r="X1145" i="2" s="1"/>
  <c r="Y1145" i="2" s="1"/>
  <c r="Z1145" i="2" s="1"/>
  <c r="O1145" i="2"/>
  <c r="AS1144" i="2"/>
  <c r="S1144" i="2"/>
  <c r="T1144" i="2" s="1"/>
  <c r="U1144" i="2" s="1"/>
  <c r="V1144" i="2" s="1"/>
  <c r="W1144" i="2" s="1"/>
  <c r="X1144" i="2" s="1"/>
  <c r="Y1144" i="2" s="1"/>
  <c r="Z1144" i="2" s="1"/>
  <c r="P1144" i="2"/>
  <c r="O1144" i="2"/>
  <c r="AS1143" i="2"/>
  <c r="AS1142" i="2"/>
  <c r="AS1141" i="2"/>
  <c r="X1141" i="2"/>
  <c r="Y1141" i="2" s="1"/>
  <c r="Z1141" i="2" s="1"/>
  <c r="P1141" i="2"/>
  <c r="S1141" i="2" s="1"/>
  <c r="T1141" i="2" s="1"/>
  <c r="U1141" i="2" s="1"/>
  <c r="V1141" i="2" s="1"/>
  <c r="W1141" i="2" s="1"/>
  <c r="O1141" i="2"/>
  <c r="AS1140" i="2"/>
  <c r="T1140" i="2"/>
  <c r="U1140" i="2" s="1"/>
  <c r="V1140" i="2" s="1"/>
  <c r="W1140" i="2" s="1"/>
  <c r="X1140" i="2" s="1"/>
  <c r="Y1140" i="2" s="1"/>
  <c r="Z1140" i="2" s="1"/>
  <c r="S1140" i="2"/>
  <c r="P1140" i="2"/>
  <c r="O1140" i="2"/>
  <c r="AS1139" i="2"/>
  <c r="AS1138" i="2"/>
  <c r="AS1137" i="2"/>
  <c r="P1137" i="2"/>
  <c r="S1137" i="2" s="1"/>
  <c r="T1137" i="2" s="1"/>
  <c r="U1137" i="2" s="1"/>
  <c r="V1137" i="2" s="1"/>
  <c r="W1137" i="2" s="1"/>
  <c r="X1137" i="2" s="1"/>
  <c r="Y1137" i="2" s="1"/>
  <c r="Z1137" i="2" s="1"/>
  <c r="O1137" i="2"/>
  <c r="AS1136" i="2"/>
  <c r="S1136" i="2"/>
  <c r="T1136" i="2" s="1"/>
  <c r="U1136" i="2" s="1"/>
  <c r="V1136" i="2" s="1"/>
  <c r="W1136" i="2" s="1"/>
  <c r="X1136" i="2" s="1"/>
  <c r="Y1136" i="2" s="1"/>
  <c r="Z1136" i="2" s="1"/>
  <c r="P1136" i="2"/>
  <c r="O1136" i="2"/>
  <c r="AS1135" i="2"/>
  <c r="AS1134" i="2"/>
  <c r="AS1133" i="2"/>
  <c r="V1133" i="2"/>
  <c r="W1133" i="2" s="1"/>
  <c r="X1133" i="2" s="1"/>
  <c r="Y1133" i="2" s="1"/>
  <c r="Z1133" i="2" s="1"/>
  <c r="P1133" i="2"/>
  <c r="S1133" i="2" s="1"/>
  <c r="T1133" i="2" s="1"/>
  <c r="U1133" i="2" s="1"/>
  <c r="O1133" i="2"/>
  <c r="AS1132" i="2"/>
  <c r="Y1132" i="2"/>
  <c r="Z1132" i="2" s="1"/>
  <c r="T1132" i="2"/>
  <c r="U1132" i="2" s="1"/>
  <c r="V1132" i="2" s="1"/>
  <c r="W1132" i="2" s="1"/>
  <c r="X1132" i="2" s="1"/>
  <c r="S1132" i="2"/>
  <c r="P1132" i="2"/>
  <c r="O1132" i="2"/>
  <c r="AS1131" i="2"/>
  <c r="AS1130" i="2"/>
  <c r="AS1129" i="2"/>
  <c r="P1129" i="2"/>
  <c r="S1129" i="2" s="1"/>
  <c r="T1129" i="2" s="1"/>
  <c r="U1129" i="2" s="1"/>
  <c r="V1129" i="2" s="1"/>
  <c r="W1129" i="2" s="1"/>
  <c r="X1129" i="2" s="1"/>
  <c r="Y1129" i="2" s="1"/>
  <c r="Z1129" i="2" s="1"/>
  <c r="O1129" i="2"/>
  <c r="AS1128" i="2"/>
  <c r="S1128" i="2"/>
  <c r="T1128" i="2" s="1"/>
  <c r="U1128" i="2" s="1"/>
  <c r="V1128" i="2" s="1"/>
  <c r="W1128" i="2" s="1"/>
  <c r="X1128" i="2" s="1"/>
  <c r="Y1128" i="2" s="1"/>
  <c r="Z1128" i="2" s="1"/>
  <c r="P1128" i="2"/>
  <c r="O1128" i="2"/>
  <c r="AS1127" i="2"/>
  <c r="AS1126" i="2"/>
  <c r="AS1125" i="2"/>
  <c r="O1125" i="2"/>
  <c r="P1124" i="2"/>
  <c r="O1124" i="2"/>
  <c r="AS1121" i="2"/>
  <c r="O1121" i="2"/>
  <c r="S1120" i="2"/>
  <c r="T1120" i="2" s="1"/>
  <c r="U1120" i="2" s="1"/>
  <c r="V1120" i="2" s="1"/>
  <c r="W1120" i="2" s="1"/>
  <c r="X1120" i="2" s="1"/>
  <c r="Y1120" i="2" s="1"/>
  <c r="Z1120" i="2" s="1"/>
  <c r="P1120" i="2"/>
  <c r="P1121" i="2" s="1"/>
  <c r="S1121" i="2" s="1"/>
  <c r="T1121" i="2" s="1"/>
  <c r="U1121" i="2" s="1"/>
  <c r="V1121" i="2" s="1"/>
  <c r="W1121" i="2" s="1"/>
  <c r="X1121" i="2" s="1"/>
  <c r="Y1121" i="2" s="1"/>
  <c r="Z1121" i="2" s="1"/>
  <c r="O1120" i="2"/>
  <c r="AS1117" i="2"/>
  <c r="O1117" i="2"/>
  <c r="AS1116" i="2"/>
  <c r="P1116" i="2"/>
  <c r="O1116" i="2"/>
  <c r="AS1115" i="2"/>
  <c r="AS1114" i="2"/>
  <c r="AS1113" i="2"/>
  <c r="S1113" i="2"/>
  <c r="T1113" i="2" s="1"/>
  <c r="U1113" i="2" s="1"/>
  <c r="V1113" i="2" s="1"/>
  <c r="W1113" i="2" s="1"/>
  <c r="X1113" i="2" s="1"/>
  <c r="Y1113" i="2" s="1"/>
  <c r="Z1113" i="2" s="1"/>
  <c r="P1113" i="2"/>
  <c r="O1113" i="2"/>
  <c r="AS1112" i="2"/>
  <c r="Y1112" i="2"/>
  <c r="Z1112" i="2" s="1"/>
  <c r="V1112" i="2"/>
  <c r="W1112" i="2" s="1"/>
  <c r="X1112" i="2" s="1"/>
  <c r="S1112" i="2"/>
  <c r="T1112" i="2" s="1"/>
  <c r="U1112" i="2" s="1"/>
  <c r="P1112" i="2"/>
  <c r="O1112" i="2"/>
  <c r="AS1111" i="2"/>
  <c r="AS1110" i="2"/>
  <c r="AS1109" i="2"/>
  <c r="P1109" i="2"/>
  <c r="S1109" i="2" s="1"/>
  <c r="T1109" i="2" s="1"/>
  <c r="U1109" i="2" s="1"/>
  <c r="V1109" i="2" s="1"/>
  <c r="W1109" i="2" s="1"/>
  <c r="X1109" i="2" s="1"/>
  <c r="Y1109" i="2" s="1"/>
  <c r="Z1109" i="2" s="1"/>
  <c r="O1109" i="2"/>
  <c r="AS1108" i="2"/>
  <c r="Z1108" i="2"/>
  <c r="Y1108" i="2"/>
  <c r="U1108" i="2"/>
  <c r="V1108" i="2" s="1"/>
  <c r="W1108" i="2" s="1"/>
  <c r="X1108" i="2" s="1"/>
  <c r="P1108" i="2"/>
  <c r="S1108" i="2" s="1"/>
  <c r="T1108" i="2" s="1"/>
  <c r="O1108" i="2"/>
  <c r="AS1107" i="2"/>
  <c r="AS1106" i="2"/>
  <c r="AS1105" i="2"/>
  <c r="V1105" i="2"/>
  <c r="W1105" i="2" s="1"/>
  <c r="X1105" i="2" s="1"/>
  <c r="Y1105" i="2" s="1"/>
  <c r="Z1105" i="2" s="1"/>
  <c r="S1105" i="2"/>
  <c r="T1105" i="2" s="1"/>
  <c r="U1105" i="2" s="1"/>
  <c r="P1105" i="2"/>
  <c r="O1105" i="2"/>
  <c r="AS1104" i="2"/>
  <c r="U1104" i="2"/>
  <c r="V1104" i="2" s="1"/>
  <c r="W1104" i="2" s="1"/>
  <c r="X1104" i="2" s="1"/>
  <c r="Y1104" i="2" s="1"/>
  <c r="Z1104" i="2" s="1"/>
  <c r="S1104" i="2"/>
  <c r="T1104" i="2" s="1"/>
  <c r="P1104" i="2"/>
  <c r="O1104" i="2"/>
  <c r="AS1103" i="2"/>
  <c r="AS1102" i="2"/>
  <c r="AS1101" i="2"/>
  <c r="O1101" i="2"/>
  <c r="AS1100" i="2"/>
  <c r="W1100" i="2"/>
  <c r="X1100" i="2" s="1"/>
  <c r="Y1100" i="2" s="1"/>
  <c r="Z1100" i="2" s="1"/>
  <c r="U1100" i="2"/>
  <c r="V1100" i="2" s="1"/>
  <c r="P1100" i="2"/>
  <c r="S1100" i="2" s="1"/>
  <c r="T1100" i="2" s="1"/>
  <c r="O1100" i="2"/>
  <c r="AS1099" i="2"/>
  <c r="AS1098" i="2"/>
  <c r="AS1097" i="2"/>
  <c r="P1097" i="2"/>
  <c r="S1097" i="2" s="1"/>
  <c r="T1097" i="2" s="1"/>
  <c r="U1097" i="2" s="1"/>
  <c r="V1097" i="2" s="1"/>
  <c r="W1097" i="2" s="1"/>
  <c r="X1097" i="2" s="1"/>
  <c r="Y1097" i="2" s="1"/>
  <c r="Z1097" i="2" s="1"/>
  <c r="O1097" i="2"/>
  <c r="AS1096" i="2"/>
  <c r="V1096" i="2"/>
  <c r="W1096" i="2" s="1"/>
  <c r="X1096" i="2" s="1"/>
  <c r="Y1096" i="2" s="1"/>
  <c r="Z1096" i="2" s="1"/>
  <c r="U1096" i="2"/>
  <c r="S1096" i="2"/>
  <c r="T1096" i="2" s="1"/>
  <c r="P1096" i="2"/>
  <c r="O1096" i="2"/>
  <c r="AS1095" i="2"/>
  <c r="AS1094" i="2"/>
  <c r="AS1093" i="2"/>
  <c r="V1093" i="2"/>
  <c r="W1093" i="2" s="1"/>
  <c r="X1093" i="2" s="1"/>
  <c r="Y1093" i="2" s="1"/>
  <c r="Z1093" i="2" s="1"/>
  <c r="P1093" i="2"/>
  <c r="S1093" i="2" s="1"/>
  <c r="T1093" i="2" s="1"/>
  <c r="U1093" i="2" s="1"/>
  <c r="O1093" i="2"/>
  <c r="AS1092" i="2"/>
  <c r="Y1092" i="2"/>
  <c r="Z1092" i="2" s="1"/>
  <c r="W1092" i="2"/>
  <c r="X1092" i="2" s="1"/>
  <c r="U1092" i="2"/>
  <c r="V1092" i="2" s="1"/>
  <c r="P1092" i="2"/>
  <c r="S1092" i="2" s="1"/>
  <c r="T1092" i="2" s="1"/>
  <c r="O1092" i="2"/>
  <c r="AS1091" i="2"/>
  <c r="AS1090" i="2"/>
  <c r="AS1089" i="2"/>
  <c r="Z1089" i="2"/>
  <c r="X1089" i="2"/>
  <c r="Y1089" i="2" s="1"/>
  <c r="S1089" i="2"/>
  <c r="T1089" i="2" s="1"/>
  <c r="U1089" i="2" s="1"/>
  <c r="V1089" i="2" s="1"/>
  <c r="W1089" i="2" s="1"/>
  <c r="P1089" i="2"/>
  <c r="O1089" i="2"/>
  <c r="AS1088" i="2"/>
  <c r="Y1088" i="2"/>
  <c r="Z1088" i="2" s="1"/>
  <c r="V1088" i="2"/>
  <c r="W1088" i="2" s="1"/>
  <c r="X1088" i="2" s="1"/>
  <c r="U1088" i="2"/>
  <c r="S1088" i="2"/>
  <c r="T1088" i="2" s="1"/>
  <c r="P1088" i="2"/>
  <c r="O1088" i="2"/>
  <c r="AS1087" i="2"/>
  <c r="AS1086" i="2"/>
  <c r="AS1085" i="2"/>
  <c r="O1085" i="2"/>
  <c r="AS1084" i="2"/>
  <c r="Z1084" i="2"/>
  <c r="P1084" i="2"/>
  <c r="S1084" i="2" s="1"/>
  <c r="T1084" i="2" s="1"/>
  <c r="U1084" i="2" s="1"/>
  <c r="V1084" i="2" s="1"/>
  <c r="W1084" i="2" s="1"/>
  <c r="X1084" i="2" s="1"/>
  <c r="Y1084" i="2" s="1"/>
  <c r="O1084" i="2"/>
  <c r="AS1083" i="2"/>
  <c r="AS1082" i="2"/>
  <c r="AS1081" i="2"/>
  <c r="V1081" i="2"/>
  <c r="W1081" i="2" s="1"/>
  <c r="X1081" i="2" s="1"/>
  <c r="Y1081" i="2" s="1"/>
  <c r="Z1081" i="2" s="1"/>
  <c r="S1081" i="2"/>
  <c r="T1081" i="2" s="1"/>
  <c r="U1081" i="2" s="1"/>
  <c r="P1081" i="2"/>
  <c r="O1081" i="2"/>
  <c r="AS1080" i="2"/>
  <c r="S1080" i="2"/>
  <c r="T1080" i="2" s="1"/>
  <c r="U1080" i="2" s="1"/>
  <c r="V1080" i="2" s="1"/>
  <c r="W1080" i="2" s="1"/>
  <c r="X1080" i="2" s="1"/>
  <c r="Y1080" i="2" s="1"/>
  <c r="Z1080" i="2" s="1"/>
  <c r="P1080" i="2"/>
  <c r="O1080" i="2"/>
  <c r="AS1079" i="2"/>
  <c r="AS1078" i="2"/>
  <c r="AS1077" i="2"/>
  <c r="O1077" i="2"/>
  <c r="AS1076" i="2"/>
  <c r="P1076" i="2"/>
  <c r="O1076" i="2"/>
  <c r="AS1075" i="2"/>
  <c r="AS1074" i="2"/>
  <c r="AS1073" i="2"/>
  <c r="X1073" i="2"/>
  <c r="Y1073" i="2" s="1"/>
  <c r="Z1073" i="2" s="1"/>
  <c r="V1073" i="2"/>
  <c r="W1073" i="2" s="1"/>
  <c r="S1073" i="2"/>
  <c r="T1073" i="2" s="1"/>
  <c r="U1073" i="2" s="1"/>
  <c r="P1073" i="2"/>
  <c r="O1073" i="2"/>
  <c r="AS1072" i="2"/>
  <c r="S1072" i="2"/>
  <c r="T1072" i="2" s="1"/>
  <c r="U1072" i="2" s="1"/>
  <c r="V1072" i="2" s="1"/>
  <c r="W1072" i="2" s="1"/>
  <c r="X1072" i="2" s="1"/>
  <c r="Y1072" i="2" s="1"/>
  <c r="Z1072" i="2" s="1"/>
  <c r="P1072" i="2"/>
  <c r="O1072" i="2"/>
  <c r="AS1071" i="2"/>
  <c r="AS1070" i="2"/>
  <c r="AS1069" i="2"/>
  <c r="O1069" i="2"/>
  <c r="AS1068" i="2"/>
  <c r="P1068" i="2"/>
  <c r="O1068" i="2"/>
  <c r="AS1067" i="2"/>
  <c r="AS1066" i="2"/>
  <c r="AS1065" i="2"/>
  <c r="P1065" i="2"/>
  <c r="S1065" i="2" s="1"/>
  <c r="T1065" i="2" s="1"/>
  <c r="U1065" i="2" s="1"/>
  <c r="V1065" i="2" s="1"/>
  <c r="W1065" i="2" s="1"/>
  <c r="X1065" i="2" s="1"/>
  <c r="Y1065" i="2" s="1"/>
  <c r="Z1065" i="2" s="1"/>
  <c r="O1065" i="2"/>
  <c r="AS1064" i="2"/>
  <c r="U1064" i="2"/>
  <c r="V1064" i="2" s="1"/>
  <c r="W1064" i="2" s="1"/>
  <c r="X1064" i="2" s="1"/>
  <c r="Y1064" i="2" s="1"/>
  <c r="Z1064" i="2" s="1"/>
  <c r="S1064" i="2"/>
  <c r="T1064" i="2" s="1"/>
  <c r="P1064" i="2"/>
  <c r="O1064" i="2"/>
  <c r="AS1063" i="2"/>
  <c r="AS1062" i="2"/>
  <c r="AS1061" i="2"/>
  <c r="P1061" i="2"/>
  <c r="S1061" i="2" s="1"/>
  <c r="T1061" i="2" s="1"/>
  <c r="U1061" i="2" s="1"/>
  <c r="V1061" i="2" s="1"/>
  <c r="W1061" i="2" s="1"/>
  <c r="X1061" i="2" s="1"/>
  <c r="Y1061" i="2" s="1"/>
  <c r="Z1061" i="2" s="1"/>
  <c r="O1061" i="2"/>
  <c r="AS1060" i="2"/>
  <c r="W1060" i="2"/>
  <c r="X1060" i="2" s="1"/>
  <c r="Y1060" i="2" s="1"/>
  <c r="Z1060" i="2" s="1"/>
  <c r="U1060" i="2"/>
  <c r="V1060" i="2" s="1"/>
  <c r="P1060" i="2"/>
  <c r="S1060" i="2" s="1"/>
  <c r="T1060" i="2" s="1"/>
  <c r="O1060" i="2"/>
  <c r="AS1059" i="2"/>
  <c r="AS1058" i="2"/>
  <c r="AS1057" i="2"/>
  <c r="P1057" i="2"/>
  <c r="S1057" i="2" s="1"/>
  <c r="T1057" i="2" s="1"/>
  <c r="U1057" i="2" s="1"/>
  <c r="V1057" i="2" s="1"/>
  <c r="W1057" i="2" s="1"/>
  <c r="X1057" i="2" s="1"/>
  <c r="Y1057" i="2" s="1"/>
  <c r="Z1057" i="2" s="1"/>
  <c r="O1057" i="2"/>
  <c r="AS1056" i="2"/>
  <c r="U1056" i="2"/>
  <c r="V1056" i="2" s="1"/>
  <c r="W1056" i="2" s="1"/>
  <c r="X1056" i="2" s="1"/>
  <c r="Y1056" i="2" s="1"/>
  <c r="Z1056" i="2" s="1"/>
  <c r="S1056" i="2"/>
  <c r="T1056" i="2" s="1"/>
  <c r="P1056" i="2"/>
  <c r="O1056" i="2"/>
  <c r="AS1055" i="2"/>
  <c r="AS1054" i="2"/>
  <c r="AS1053" i="2"/>
  <c r="P1053" i="2"/>
  <c r="S1053" i="2" s="1"/>
  <c r="T1053" i="2" s="1"/>
  <c r="U1053" i="2" s="1"/>
  <c r="V1053" i="2" s="1"/>
  <c r="W1053" i="2" s="1"/>
  <c r="X1053" i="2" s="1"/>
  <c r="Y1053" i="2" s="1"/>
  <c r="Z1053" i="2" s="1"/>
  <c r="O1053" i="2"/>
  <c r="AS1052" i="2"/>
  <c r="W1052" i="2"/>
  <c r="X1052" i="2" s="1"/>
  <c r="Y1052" i="2" s="1"/>
  <c r="Z1052" i="2" s="1"/>
  <c r="P1052" i="2"/>
  <c r="S1052" i="2" s="1"/>
  <c r="T1052" i="2" s="1"/>
  <c r="U1052" i="2" s="1"/>
  <c r="V1052" i="2" s="1"/>
  <c r="O1052" i="2"/>
  <c r="AS1051" i="2"/>
  <c r="AS1050" i="2"/>
  <c r="AS1049" i="2"/>
  <c r="S1049" i="2"/>
  <c r="T1049" i="2" s="1"/>
  <c r="U1049" i="2" s="1"/>
  <c r="V1049" i="2" s="1"/>
  <c r="W1049" i="2" s="1"/>
  <c r="X1049" i="2" s="1"/>
  <c r="Y1049" i="2" s="1"/>
  <c r="Z1049" i="2" s="1"/>
  <c r="P1049" i="2"/>
  <c r="O1049" i="2"/>
  <c r="AS1048" i="2"/>
  <c r="V1048" i="2"/>
  <c r="W1048" i="2" s="1"/>
  <c r="X1048" i="2" s="1"/>
  <c r="Y1048" i="2" s="1"/>
  <c r="Z1048" i="2" s="1"/>
  <c r="S1048" i="2"/>
  <c r="T1048" i="2" s="1"/>
  <c r="U1048" i="2" s="1"/>
  <c r="P1048" i="2"/>
  <c r="O1048" i="2"/>
  <c r="AS1047" i="2"/>
  <c r="AS1046" i="2"/>
  <c r="AS1045" i="2"/>
  <c r="P1045" i="2"/>
  <c r="S1045" i="2" s="1"/>
  <c r="T1045" i="2" s="1"/>
  <c r="U1045" i="2" s="1"/>
  <c r="V1045" i="2" s="1"/>
  <c r="W1045" i="2" s="1"/>
  <c r="X1045" i="2" s="1"/>
  <c r="Y1045" i="2" s="1"/>
  <c r="Z1045" i="2" s="1"/>
  <c r="O1045" i="2"/>
  <c r="AS1044" i="2"/>
  <c r="U1044" i="2"/>
  <c r="V1044" i="2" s="1"/>
  <c r="W1044" i="2" s="1"/>
  <c r="X1044" i="2" s="1"/>
  <c r="Y1044" i="2" s="1"/>
  <c r="Z1044" i="2" s="1"/>
  <c r="P1044" i="2"/>
  <c r="S1044" i="2" s="1"/>
  <c r="T1044" i="2" s="1"/>
  <c r="O1044" i="2"/>
  <c r="AS1043" i="2"/>
  <c r="AS1042" i="2"/>
  <c r="AS1041" i="2"/>
  <c r="V1041" i="2"/>
  <c r="W1041" i="2" s="1"/>
  <c r="X1041" i="2" s="1"/>
  <c r="Y1041" i="2" s="1"/>
  <c r="Z1041" i="2" s="1"/>
  <c r="S1041" i="2"/>
  <c r="T1041" i="2" s="1"/>
  <c r="U1041" i="2" s="1"/>
  <c r="P1041" i="2"/>
  <c r="O1041" i="2"/>
  <c r="AS1040" i="2"/>
  <c r="U1040" i="2"/>
  <c r="V1040" i="2" s="1"/>
  <c r="W1040" i="2" s="1"/>
  <c r="X1040" i="2" s="1"/>
  <c r="Y1040" i="2" s="1"/>
  <c r="Z1040" i="2" s="1"/>
  <c r="S1040" i="2"/>
  <c r="T1040" i="2" s="1"/>
  <c r="P1040" i="2"/>
  <c r="O1040" i="2"/>
  <c r="AS1039" i="2"/>
  <c r="AS1038" i="2"/>
  <c r="AS1037" i="2"/>
  <c r="O1037" i="2"/>
  <c r="AS1036" i="2"/>
  <c r="W1036" i="2"/>
  <c r="X1036" i="2" s="1"/>
  <c r="Y1036" i="2" s="1"/>
  <c r="Z1036" i="2" s="1"/>
  <c r="U1036" i="2"/>
  <c r="V1036" i="2" s="1"/>
  <c r="P1036" i="2"/>
  <c r="S1036" i="2" s="1"/>
  <c r="T1036" i="2" s="1"/>
  <c r="O1036" i="2"/>
  <c r="AS1035" i="2"/>
  <c r="AS1034" i="2"/>
  <c r="AS1033" i="2"/>
  <c r="V1033" i="2"/>
  <c r="W1033" i="2" s="1"/>
  <c r="X1033" i="2" s="1"/>
  <c r="Y1033" i="2" s="1"/>
  <c r="Z1033" i="2" s="1"/>
  <c r="P1033" i="2"/>
  <c r="S1033" i="2" s="1"/>
  <c r="T1033" i="2" s="1"/>
  <c r="U1033" i="2" s="1"/>
  <c r="O1033" i="2"/>
  <c r="AS1032" i="2"/>
  <c r="V1032" i="2"/>
  <c r="W1032" i="2" s="1"/>
  <c r="X1032" i="2" s="1"/>
  <c r="Y1032" i="2" s="1"/>
  <c r="Z1032" i="2" s="1"/>
  <c r="U1032" i="2"/>
  <c r="S1032" i="2"/>
  <c r="T1032" i="2" s="1"/>
  <c r="P1032" i="2"/>
  <c r="O1032" i="2"/>
  <c r="AS1031" i="2"/>
  <c r="AS1030" i="2"/>
  <c r="AS1029" i="2"/>
  <c r="P1029" i="2"/>
  <c r="S1029" i="2" s="1"/>
  <c r="T1029" i="2" s="1"/>
  <c r="U1029" i="2" s="1"/>
  <c r="V1029" i="2" s="1"/>
  <c r="W1029" i="2" s="1"/>
  <c r="X1029" i="2" s="1"/>
  <c r="Y1029" i="2" s="1"/>
  <c r="Z1029" i="2" s="1"/>
  <c r="O1029" i="2"/>
  <c r="AS1028" i="2"/>
  <c r="Y1028" i="2"/>
  <c r="Z1028" i="2" s="1"/>
  <c r="W1028" i="2"/>
  <c r="X1028" i="2" s="1"/>
  <c r="U1028" i="2"/>
  <c r="V1028" i="2" s="1"/>
  <c r="P1028" i="2"/>
  <c r="S1028" i="2" s="1"/>
  <c r="T1028" i="2" s="1"/>
  <c r="O1028" i="2"/>
  <c r="AS1027" i="2"/>
  <c r="AS1026" i="2"/>
  <c r="AS1025" i="2"/>
  <c r="S1025" i="2"/>
  <c r="T1025" i="2" s="1"/>
  <c r="U1025" i="2" s="1"/>
  <c r="V1025" i="2" s="1"/>
  <c r="W1025" i="2" s="1"/>
  <c r="X1025" i="2" s="1"/>
  <c r="Y1025" i="2" s="1"/>
  <c r="Z1025" i="2" s="1"/>
  <c r="P1025" i="2"/>
  <c r="O1025" i="2"/>
  <c r="AS1024" i="2"/>
  <c r="Y1024" i="2"/>
  <c r="Z1024" i="2" s="1"/>
  <c r="V1024" i="2"/>
  <c r="W1024" i="2" s="1"/>
  <c r="X1024" i="2" s="1"/>
  <c r="U1024" i="2"/>
  <c r="S1024" i="2"/>
  <c r="T1024" i="2" s="1"/>
  <c r="P1024" i="2"/>
  <c r="O1024" i="2"/>
  <c r="AS1023" i="2"/>
  <c r="AS1022" i="2"/>
  <c r="AS1021" i="2"/>
  <c r="O1021" i="2"/>
  <c r="AS1020" i="2"/>
  <c r="Z1020" i="2"/>
  <c r="P1020" i="2"/>
  <c r="S1020" i="2" s="1"/>
  <c r="T1020" i="2" s="1"/>
  <c r="U1020" i="2" s="1"/>
  <c r="V1020" i="2" s="1"/>
  <c r="W1020" i="2" s="1"/>
  <c r="X1020" i="2" s="1"/>
  <c r="Y1020" i="2" s="1"/>
  <c r="O1020" i="2"/>
  <c r="AS1019" i="2"/>
  <c r="AS1018" i="2"/>
  <c r="AS1017" i="2"/>
  <c r="V1017" i="2"/>
  <c r="W1017" i="2" s="1"/>
  <c r="X1017" i="2" s="1"/>
  <c r="Y1017" i="2" s="1"/>
  <c r="Z1017" i="2" s="1"/>
  <c r="S1017" i="2"/>
  <c r="T1017" i="2" s="1"/>
  <c r="U1017" i="2" s="1"/>
  <c r="P1017" i="2"/>
  <c r="O1017" i="2"/>
  <c r="AS1016" i="2"/>
  <c r="S1016" i="2"/>
  <c r="T1016" i="2" s="1"/>
  <c r="U1016" i="2" s="1"/>
  <c r="V1016" i="2" s="1"/>
  <c r="W1016" i="2" s="1"/>
  <c r="X1016" i="2" s="1"/>
  <c r="Y1016" i="2" s="1"/>
  <c r="Z1016" i="2" s="1"/>
  <c r="P1016" i="2"/>
  <c r="O1016" i="2"/>
  <c r="AS1015" i="2"/>
  <c r="AS1014" i="2"/>
  <c r="AS1013" i="2"/>
  <c r="O1013" i="2"/>
  <c r="AS1012" i="2"/>
  <c r="P1012" i="2"/>
  <c r="O1012" i="2"/>
  <c r="AS1011" i="2"/>
  <c r="AS1010" i="2"/>
  <c r="AS1009" i="2"/>
  <c r="X1009" i="2"/>
  <c r="Y1009" i="2" s="1"/>
  <c r="Z1009" i="2" s="1"/>
  <c r="V1009" i="2"/>
  <c r="W1009" i="2" s="1"/>
  <c r="S1009" i="2"/>
  <c r="T1009" i="2" s="1"/>
  <c r="U1009" i="2" s="1"/>
  <c r="P1009" i="2"/>
  <c r="O1009" i="2"/>
  <c r="AS1008" i="2"/>
  <c r="S1008" i="2"/>
  <c r="T1008" i="2" s="1"/>
  <c r="U1008" i="2" s="1"/>
  <c r="V1008" i="2" s="1"/>
  <c r="W1008" i="2" s="1"/>
  <c r="X1008" i="2" s="1"/>
  <c r="Y1008" i="2" s="1"/>
  <c r="Z1008" i="2" s="1"/>
  <c r="P1008" i="2"/>
  <c r="O1008" i="2"/>
  <c r="AS1007" i="2"/>
  <c r="AS1006" i="2"/>
  <c r="AS1005" i="2"/>
  <c r="O1005" i="2"/>
  <c r="AS1004" i="2"/>
  <c r="P1004" i="2"/>
  <c r="O1004" i="2"/>
  <c r="AS1003" i="2"/>
  <c r="AS1002" i="2"/>
  <c r="AS1001" i="2"/>
  <c r="Z1001" i="2"/>
  <c r="P1001" i="2"/>
  <c r="S1001" i="2" s="1"/>
  <c r="T1001" i="2" s="1"/>
  <c r="U1001" i="2" s="1"/>
  <c r="V1001" i="2" s="1"/>
  <c r="W1001" i="2" s="1"/>
  <c r="X1001" i="2" s="1"/>
  <c r="Y1001" i="2" s="1"/>
  <c r="O1001" i="2"/>
  <c r="AS1000" i="2"/>
  <c r="S1000" i="2"/>
  <c r="T1000" i="2" s="1"/>
  <c r="U1000" i="2" s="1"/>
  <c r="V1000" i="2" s="1"/>
  <c r="W1000" i="2" s="1"/>
  <c r="X1000" i="2" s="1"/>
  <c r="Y1000" i="2" s="1"/>
  <c r="Z1000" i="2" s="1"/>
  <c r="P1000" i="2"/>
  <c r="O1000" i="2"/>
  <c r="AS999" i="2"/>
  <c r="AS998" i="2"/>
  <c r="AS997" i="2"/>
  <c r="Z997" i="2"/>
  <c r="P997" i="2"/>
  <c r="S997" i="2" s="1"/>
  <c r="T997" i="2" s="1"/>
  <c r="U997" i="2" s="1"/>
  <c r="V997" i="2" s="1"/>
  <c r="W997" i="2" s="1"/>
  <c r="X997" i="2" s="1"/>
  <c r="Y997" i="2" s="1"/>
  <c r="O997" i="2"/>
  <c r="S996" i="2"/>
  <c r="T996" i="2" s="1"/>
  <c r="U996" i="2" s="1"/>
  <c r="V996" i="2" s="1"/>
  <c r="W996" i="2" s="1"/>
  <c r="X996" i="2" s="1"/>
  <c r="Y996" i="2" s="1"/>
  <c r="Z996" i="2" s="1"/>
  <c r="P996" i="2"/>
  <c r="O996" i="2"/>
  <c r="AS993" i="2"/>
  <c r="O993" i="2"/>
  <c r="P992" i="2"/>
  <c r="O992" i="2"/>
  <c r="AS989" i="2"/>
  <c r="T989" i="2"/>
  <c r="U989" i="2" s="1"/>
  <c r="V989" i="2" s="1"/>
  <c r="W989" i="2" s="1"/>
  <c r="X989" i="2" s="1"/>
  <c r="Y989" i="2" s="1"/>
  <c r="Z989" i="2" s="1"/>
  <c r="P989" i="2"/>
  <c r="S989" i="2" s="1"/>
  <c r="O989" i="2"/>
  <c r="AS988" i="2"/>
  <c r="X988" i="2"/>
  <c r="Y988" i="2" s="1"/>
  <c r="Z988" i="2" s="1"/>
  <c r="U988" i="2"/>
  <c r="V988" i="2" s="1"/>
  <c r="W988" i="2" s="1"/>
  <c r="S988" i="2"/>
  <c r="T988" i="2" s="1"/>
  <c r="P988" i="2"/>
  <c r="O988" i="2"/>
  <c r="AS987" i="2"/>
  <c r="AS986" i="2"/>
  <c r="AS985" i="2"/>
  <c r="V985" i="2"/>
  <c r="W985" i="2" s="1"/>
  <c r="X985" i="2" s="1"/>
  <c r="Y985" i="2" s="1"/>
  <c r="Z985" i="2" s="1"/>
  <c r="T985" i="2"/>
  <c r="U985" i="2" s="1"/>
  <c r="P985" i="2"/>
  <c r="S985" i="2" s="1"/>
  <c r="O985" i="2"/>
  <c r="AS984" i="2"/>
  <c r="S984" i="2"/>
  <c r="T984" i="2" s="1"/>
  <c r="U984" i="2" s="1"/>
  <c r="V984" i="2" s="1"/>
  <c r="W984" i="2" s="1"/>
  <c r="X984" i="2" s="1"/>
  <c r="Y984" i="2" s="1"/>
  <c r="Z984" i="2" s="1"/>
  <c r="P984" i="2"/>
  <c r="O984" i="2"/>
  <c r="AS983" i="2"/>
  <c r="AS982" i="2"/>
  <c r="AS981" i="2"/>
  <c r="P981" i="2"/>
  <c r="S981" i="2" s="1"/>
  <c r="T981" i="2" s="1"/>
  <c r="U981" i="2" s="1"/>
  <c r="V981" i="2" s="1"/>
  <c r="W981" i="2" s="1"/>
  <c r="X981" i="2" s="1"/>
  <c r="Y981" i="2" s="1"/>
  <c r="Z981" i="2" s="1"/>
  <c r="O981" i="2"/>
  <c r="AS980" i="2"/>
  <c r="W980" i="2"/>
  <c r="X980" i="2" s="1"/>
  <c r="Y980" i="2" s="1"/>
  <c r="Z980" i="2" s="1"/>
  <c r="S980" i="2"/>
  <c r="T980" i="2" s="1"/>
  <c r="U980" i="2" s="1"/>
  <c r="V980" i="2" s="1"/>
  <c r="P980" i="2"/>
  <c r="O980" i="2"/>
  <c r="AS979" i="2"/>
  <c r="AS978" i="2"/>
  <c r="AS977" i="2"/>
  <c r="Y977" i="2"/>
  <c r="Z977" i="2" s="1"/>
  <c r="X977" i="2"/>
  <c r="T977" i="2"/>
  <c r="U977" i="2" s="1"/>
  <c r="V977" i="2" s="1"/>
  <c r="W977" i="2" s="1"/>
  <c r="P977" i="2"/>
  <c r="S977" i="2" s="1"/>
  <c r="O977" i="2"/>
  <c r="AS976" i="2"/>
  <c r="S976" i="2"/>
  <c r="T976" i="2" s="1"/>
  <c r="U976" i="2" s="1"/>
  <c r="V976" i="2" s="1"/>
  <c r="W976" i="2" s="1"/>
  <c r="X976" i="2" s="1"/>
  <c r="Y976" i="2" s="1"/>
  <c r="Z976" i="2" s="1"/>
  <c r="P976" i="2"/>
  <c r="O976" i="2"/>
  <c r="AS975" i="2"/>
  <c r="AS974" i="2"/>
  <c r="AS973" i="2"/>
  <c r="P973" i="2"/>
  <c r="S973" i="2" s="1"/>
  <c r="T973" i="2" s="1"/>
  <c r="U973" i="2" s="1"/>
  <c r="V973" i="2" s="1"/>
  <c r="W973" i="2" s="1"/>
  <c r="X973" i="2" s="1"/>
  <c r="Y973" i="2" s="1"/>
  <c r="Z973" i="2" s="1"/>
  <c r="O973" i="2"/>
  <c r="AS972" i="2"/>
  <c r="W972" i="2"/>
  <c r="X972" i="2" s="1"/>
  <c r="Y972" i="2" s="1"/>
  <c r="Z972" i="2" s="1"/>
  <c r="U972" i="2"/>
  <c r="V972" i="2" s="1"/>
  <c r="S972" i="2"/>
  <c r="T972" i="2" s="1"/>
  <c r="P972" i="2"/>
  <c r="O972" i="2"/>
  <c r="AS971" i="2"/>
  <c r="AS970" i="2"/>
  <c r="AS969" i="2"/>
  <c r="P969" i="2"/>
  <c r="S969" i="2" s="1"/>
  <c r="T969" i="2" s="1"/>
  <c r="U969" i="2" s="1"/>
  <c r="V969" i="2" s="1"/>
  <c r="W969" i="2" s="1"/>
  <c r="X969" i="2" s="1"/>
  <c r="Y969" i="2" s="1"/>
  <c r="Z969" i="2" s="1"/>
  <c r="O969" i="2"/>
  <c r="AS968" i="2"/>
  <c r="T968" i="2"/>
  <c r="U968" i="2" s="1"/>
  <c r="V968" i="2" s="1"/>
  <c r="W968" i="2" s="1"/>
  <c r="X968" i="2" s="1"/>
  <c r="Y968" i="2" s="1"/>
  <c r="Z968" i="2" s="1"/>
  <c r="S968" i="2"/>
  <c r="P968" i="2"/>
  <c r="O968" i="2"/>
  <c r="AS967" i="2"/>
  <c r="AS966" i="2"/>
  <c r="AS965" i="2"/>
  <c r="X965" i="2"/>
  <c r="Y965" i="2" s="1"/>
  <c r="Z965" i="2" s="1"/>
  <c r="T965" i="2"/>
  <c r="U965" i="2" s="1"/>
  <c r="V965" i="2" s="1"/>
  <c r="W965" i="2" s="1"/>
  <c r="P965" i="2"/>
  <c r="S965" i="2" s="1"/>
  <c r="O965" i="2"/>
  <c r="AS964" i="2"/>
  <c r="U964" i="2"/>
  <c r="V964" i="2" s="1"/>
  <c r="W964" i="2" s="1"/>
  <c r="X964" i="2" s="1"/>
  <c r="Y964" i="2" s="1"/>
  <c r="Z964" i="2" s="1"/>
  <c r="S964" i="2"/>
  <c r="T964" i="2" s="1"/>
  <c r="P964" i="2"/>
  <c r="O964" i="2"/>
  <c r="AS963" i="2"/>
  <c r="AS962" i="2"/>
  <c r="AS961" i="2"/>
  <c r="V961" i="2"/>
  <c r="W961" i="2" s="1"/>
  <c r="X961" i="2" s="1"/>
  <c r="Y961" i="2" s="1"/>
  <c r="Z961" i="2" s="1"/>
  <c r="T961" i="2"/>
  <c r="U961" i="2" s="1"/>
  <c r="P961" i="2"/>
  <c r="S961" i="2" s="1"/>
  <c r="O961" i="2"/>
  <c r="AS960" i="2"/>
  <c r="S960" i="2"/>
  <c r="T960" i="2" s="1"/>
  <c r="U960" i="2" s="1"/>
  <c r="V960" i="2" s="1"/>
  <c r="W960" i="2" s="1"/>
  <c r="X960" i="2" s="1"/>
  <c r="Y960" i="2" s="1"/>
  <c r="Z960" i="2" s="1"/>
  <c r="P960" i="2"/>
  <c r="O960" i="2"/>
  <c r="AS959" i="2"/>
  <c r="AS958" i="2"/>
  <c r="AS957" i="2"/>
  <c r="U957" i="2"/>
  <c r="V957" i="2" s="1"/>
  <c r="W957" i="2" s="1"/>
  <c r="X957" i="2" s="1"/>
  <c r="Y957" i="2" s="1"/>
  <c r="Z957" i="2" s="1"/>
  <c r="P957" i="2"/>
  <c r="S957" i="2" s="1"/>
  <c r="T957" i="2" s="1"/>
  <c r="O957" i="2"/>
  <c r="AS956" i="2"/>
  <c r="T956" i="2"/>
  <c r="U956" i="2" s="1"/>
  <c r="V956" i="2" s="1"/>
  <c r="W956" i="2" s="1"/>
  <c r="X956" i="2" s="1"/>
  <c r="Y956" i="2" s="1"/>
  <c r="Z956" i="2" s="1"/>
  <c r="S956" i="2"/>
  <c r="P956" i="2"/>
  <c r="O956" i="2"/>
  <c r="AS955" i="2"/>
  <c r="AS954" i="2"/>
  <c r="AS953" i="2"/>
  <c r="P953" i="2"/>
  <c r="S953" i="2" s="1"/>
  <c r="T953" i="2" s="1"/>
  <c r="U953" i="2" s="1"/>
  <c r="V953" i="2" s="1"/>
  <c r="W953" i="2" s="1"/>
  <c r="X953" i="2" s="1"/>
  <c r="Y953" i="2" s="1"/>
  <c r="Z953" i="2" s="1"/>
  <c r="O953" i="2"/>
  <c r="AS952" i="2"/>
  <c r="T952" i="2"/>
  <c r="U952" i="2" s="1"/>
  <c r="V952" i="2" s="1"/>
  <c r="W952" i="2" s="1"/>
  <c r="X952" i="2" s="1"/>
  <c r="Y952" i="2" s="1"/>
  <c r="Z952" i="2" s="1"/>
  <c r="S952" i="2"/>
  <c r="P952" i="2"/>
  <c r="O952" i="2"/>
  <c r="AS951" i="2"/>
  <c r="AS950" i="2"/>
  <c r="AS949" i="2"/>
  <c r="U949" i="2"/>
  <c r="V949" i="2" s="1"/>
  <c r="W949" i="2" s="1"/>
  <c r="X949" i="2" s="1"/>
  <c r="Y949" i="2" s="1"/>
  <c r="Z949" i="2" s="1"/>
  <c r="P949" i="2"/>
  <c r="S949" i="2" s="1"/>
  <c r="T949" i="2" s="1"/>
  <c r="O949" i="2"/>
  <c r="AS948" i="2"/>
  <c r="T948" i="2"/>
  <c r="U948" i="2" s="1"/>
  <c r="V948" i="2" s="1"/>
  <c r="W948" i="2" s="1"/>
  <c r="X948" i="2" s="1"/>
  <c r="Y948" i="2" s="1"/>
  <c r="Z948" i="2" s="1"/>
  <c r="S948" i="2"/>
  <c r="P948" i="2"/>
  <c r="O948" i="2"/>
  <c r="AS947" i="2"/>
  <c r="AS946" i="2"/>
  <c r="AS945" i="2"/>
  <c r="U945" i="2"/>
  <c r="V945" i="2" s="1"/>
  <c r="W945" i="2" s="1"/>
  <c r="X945" i="2" s="1"/>
  <c r="Y945" i="2" s="1"/>
  <c r="Z945" i="2" s="1"/>
  <c r="T945" i="2"/>
  <c r="P945" i="2"/>
  <c r="S945" i="2" s="1"/>
  <c r="O945" i="2"/>
  <c r="AS944" i="2"/>
  <c r="W944" i="2"/>
  <c r="X944" i="2" s="1"/>
  <c r="Y944" i="2" s="1"/>
  <c r="Z944" i="2" s="1"/>
  <c r="T944" i="2"/>
  <c r="U944" i="2" s="1"/>
  <c r="V944" i="2" s="1"/>
  <c r="S944" i="2"/>
  <c r="P944" i="2"/>
  <c r="O944" i="2"/>
  <c r="AS943" i="2"/>
  <c r="AS942" i="2"/>
  <c r="AS941" i="2"/>
  <c r="O941" i="2"/>
  <c r="AS940" i="2"/>
  <c r="P940" i="2"/>
  <c r="O940" i="2"/>
  <c r="AS939" i="2"/>
  <c r="AS938" i="2"/>
  <c r="AS937" i="2"/>
  <c r="P937" i="2"/>
  <c r="S937" i="2" s="1"/>
  <c r="T937" i="2" s="1"/>
  <c r="U937" i="2" s="1"/>
  <c r="V937" i="2" s="1"/>
  <c r="W937" i="2" s="1"/>
  <c r="X937" i="2" s="1"/>
  <c r="Y937" i="2" s="1"/>
  <c r="Z937" i="2" s="1"/>
  <c r="O937" i="2"/>
  <c r="AS936" i="2"/>
  <c r="S936" i="2"/>
  <c r="T936" i="2" s="1"/>
  <c r="U936" i="2" s="1"/>
  <c r="V936" i="2" s="1"/>
  <c r="W936" i="2" s="1"/>
  <c r="X936" i="2" s="1"/>
  <c r="Y936" i="2" s="1"/>
  <c r="Z936" i="2" s="1"/>
  <c r="P936" i="2"/>
  <c r="O936" i="2"/>
  <c r="AS935" i="2"/>
  <c r="AS934" i="2"/>
  <c r="AS933" i="2"/>
  <c r="O933" i="2"/>
  <c r="AS932" i="2"/>
  <c r="P932" i="2"/>
  <c r="O932" i="2"/>
  <c r="AS931" i="2"/>
  <c r="AS930" i="2"/>
  <c r="AS929" i="2"/>
  <c r="S929" i="2"/>
  <c r="T929" i="2" s="1"/>
  <c r="U929" i="2" s="1"/>
  <c r="V929" i="2" s="1"/>
  <c r="W929" i="2" s="1"/>
  <c r="X929" i="2" s="1"/>
  <c r="Y929" i="2" s="1"/>
  <c r="Z929" i="2" s="1"/>
  <c r="P929" i="2"/>
  <c r="O929" i="2"/>
  <c r="AS928" i="2"/>
  <c r="U928" i="2"/>
  <c r="V928" i="2" s="1"/>
  <c r="W928" i="2" s="1"/>
  <c r="X928" i="2" s="1"/>
  <c r="Y928" i="2" s="1"/>
  <c r="Z928" i="2" s="1"/>
  <c r="S928" i="2"/>
  <c r="T928" i="2" s="1"/>
  <c r="P928" i="2"/>
  <c r="O928" i="2"/>
  <c r="AS927" i="2"/>
  <c r="AS926" i="2"/>
  <c r="AS925" i="2"/>
  <c r="O925" i="2"/>
  <c r="AS924" i="2"/>
  <c r="P924" i="2"/>
  <c r="O924" i="2"/>
  <c r="AS923" i="2"/>
  <c r="AS922" i="2"/>
  <c r="AS921" i="2"/>
  <c r="P921" i="2"/>
  <c r="S921" i="2" s="1"/>
  <c r="T921" i="2" s="1"/>
  <c r="U921" i="2" s="1"/>
  <c r="V921" i="2" s="1"/>
  <c r="W921" i="2" s="1"/>
  <c r="X921" i="2" s="1"/>
  <c r="Y921" i="2" s="1"/>
  <c r="Z921" i="2" s="1"/>
  <c r="O921" i="2"/>
  <c r="AS920" i="2"/>
  <c r="S920" i="2"/>
  <c r="T920" i="2" s="1"/>
  <c r="U920" i="2" s="1"/>
  <c r="V920" i="2" s="1"/>
  <c r="W920" i="2" s="1"/>
  <c r="X920" i="2" s="1"/>
  <c r="Y920" i="2" s="1"/>
  <c r="Z920" i="2" s="1"/>
  <c r="P920" i="2"/>
  <c r="O920" i="2"/>
  <c r="AS919" i="2"/>
  <c r="AS918" i="2"/>
  <c r="AS917" i="2"/>
  <c r="O917" i="2"/>
  <c r="AS916" i="2"/>
  <c r="P916" i="2"/>
  <c r="O916" i="2"/>
  <c r="AS915" i="2"/>
  <c r="AS914" i="2"/>
  <c r="AS913" i="2"/>
  <c r="P913" i="2"/>
  <c r="S913" i="2" s="1"/>
  <c r="T913" i="2" s="1"/>
  <c r="U913" i="2" s="1"/>
  <c r="V913" i="2" s="1"/>
  <c r="W913" i="2" s="1"/>
  <c r="X913" i="2" s="1"/>
  <c r="Y913" i="2" s="1"/>
  <c r="Z913" i="2" s="1"/>
  <c r="O913" i="2"/>
  <c r="AS912" i="2"/>
  <c r="S912" i="2"/>
  <c r="T912" i="2" s="1"/>
  <c r="U912" i="2" s="1"/>
  <c r="V912" i="2" s="1"/>
  <c r="W912" i="2" s="1"/>
  <c r="X912" i="2" s="1"/>
  <c r="Y912" i="2" s="1"/>
  <c r="Z912" i="2" s="1"/>
  <c r="P912" i="2"/>
  <c r="O912" i="2"/>
  <c r="AS911" i="2"/>
  <c r="AS910" i="2"/>
  <c r="AS909" i="2"/>
  <c r="O909" i="2"/>
  <c r="AS908" i="2"/>
  <c r="P908" i="2"/>
  <c r="O908" i="2"/>
  <c r="AS907" i="2"/>
  <c r="AS906" i="2"/>
  <c r="AS905" i="2"/>
  <c r="P905" i="2"/>
  <c r="S905" i="2" s="1"/>
  <c r="T905" i="2" s="1"/>
  <c r="U905" i="2" s="1"/>
  <c r="V905" i="2" s="1"/>
  <c r="W905" i="2" s="1"/>
  <c r="X905" i="2" s="1"/>
  <c r="Y905" i="2" s="1"/>
  <c r="Z905" i="2" s="1"/>
  <c r="O905" i="2"/>
  <c r="AS904" i="2"/>
  <c r="V904" i="2"/>
  <c r="W904" i="2" s="1"/>
  <c r="X904" i="2" s="1"/>
  <c r="Y904" i="2" s="1"/>
  <c r="Z904" i="2" s="1"/>
  <c r="S904" i="2"/>
  <c r="T904" i="2" s="1"/>
  <c r="U904" i="2" s="1"/>
  <c r="P904" i="2"/>
  <c r="O904" i="2"/>
  <c r="AS903" i="2"/>
  <c r="AS902" i="2"/>
  <c r="AS901" i="2"/>
  <c r="O901" i="2"/>
  <c r="AS900" i="2"/>
  <c r="P900" i="2"/>
  <c r="O900" i="2"/>
  <c r="AS899" i="2"/>
  <c r="AS898" i="2"/>
  <c r="AS897" i="2"/>
  <c r="S897" i="2"/>
  <c r="T897" i="2" s="1"/>
  <c r="U897" i="2" s="1"/>
  <c r="V897" i="2" s="1"/>
  <c r="W897" i="2" s="1"/>
  <c r="X897" i="2" s="1"/>
  <c r="Y897" i="2" s="1"/>
  <c r="Z897" i="2" s="1"/>
  <c r="P897" i="2"/>
  <c r="O897" i="2"/>
  <c r="AS896" i="2"/>
  <c r="U896" i="2"/>
  <c r="V896" i="2" s="1"/>
  <c r="W896" i="2" s="1"/>
  <c r="X896" i="2" s="1"/>
  <c r="Y896" i="2" s="1"/>
  <c r="Z896" i="2" s="1"/>
  <c r="S896" i="2"/>
  <c r="T896" i="2" s="1"/>
  <c r="P896" i="2"/>
  <c r="O896" i="2"/>
  <c r="AS895" i="2"/>
  <c r="AS894" i="2"/>
  <c r="AS893" i="2"/>
  <c r="O893" i="2"/>
  <c r="AS892" i="2"/>
  <c r="P892" i="2"/>
  <c r="O892" i="2"/>
  <c r="AS891" i="2"/>
  <c r="AS890" i="2"/>
  <c r="AS889" i="2"/>
  <c r="X889" i="2"/>
  <c r="Y889" i="2" s="1"/>
  <c r="Z889" i="2" s="1"/>
  <c r="P889" i="2"/>
  <c r="S889" i="2" s="1"/>
  <c r="T889" i="2" s="1"/>
  <c r="U889" i="2" s="1"/>
  <c r="V889" i="2" s="1"/>
  <c r="W889" i="2" s="1"/>
  <c r="O889" i="2"/>
  <c r="AS888" i="2"/>
  <c r="S888" i="2"/>
  <c r="T888" i="2" s="1"/>
  <c r="U888" i="2" s="1"/>
  <c r="V888" i="2" s="1"/>
  <c r="W888" i="2" s="1"/>
  <c r="X888" i="2" s="1"/>
  <c r="Y888" i="2" s="1"/>
  <c r="Z888" i="2" s="1"/>
  <c r="P888" i="2"/>
  <c r="O888" i="2"/>
  <c r="AS887" i="2"/>
  <c r="AS886" i="2"/>
  <c r="AS885" i="2"/>
  <c r="O885" i="2"/>
  <c r="AS884" i="2"/>
  <c r="P884" i="2"/>
  <c r="O884" i="2"/>
  <c r="AS883" i="2"/>
  <c r="AS882" i="2"/>
  <c r="AS881" i="2"/>
  <c r="S881" i="2"/>
  <c r="T881" i="2" s="1"/>
  <c r="U881" i="2" s="1"/>
  <c r="V881" i="2" s="1"/>
  <c r="W881" i="2" s="1"/>
  <c r="X881" i="2" s="1"/>
  <c r="Y881" i="2" s="1"/>
  <c r="Z881" i="2" s="1"/>
  <c r="P881" i="2"/>
  <c r="O881" i="2"/>
  <c r="AS880" i="2"/>
  <c r="U880" i="2"/>
  <c r="V880" i="2" s="1"/>
  <c r="W880" i="2" s="1"/>
  <c r="X880" i="2" s="1"/>
  <c r="Y880" i="2" s="1"/>
  <c r="Z880" i="2" s="1"/>
  <c r="S880" i="2"/>
  <c r="T880" i="2" s="1"/>
  <c r="P880" i="2"/>
  <c r="O880" i="2"/>
  <c r="AS879" i="2"/>
  <c r="AS878" i="2"/>
  <c r="AS877" i="2"/>
  <c r="O877" i="2"/>
  <c r="AS876" i="2"/>
  <c r="P876" i="2"/>
  <c r="O876" i="2"/>
  <c r="AS875" i="2"/>
  <c r="AS874" i="2"/>
  <c r="AS873" i="2"/>
  <c r="P873" i="2"/>
  <c r="S873" i="2" s="1"/>
  <c r="T873" i="2" s="1"/>
  <c r="U873" i="2" s="1"/>
  <c r="V873" i="2" s="1"/>
  <c r="W873" i="2" s="1"/>
  <c r="X873" i="2" s="1"/>
  <c r="Y873" i="2" s="1"/>
  <c r="Z873" i="2" s="1"/>
  <c r="O873" i="2"/>
  <c r="AS872" i="2"/>
  <c r="S872" i="2"/>
  <c r="T872" i="2" s="1"/>
  <c r="U872" i="2" s="1"/>
  <c r="V872" i="2" s="1"/>
  <c r="W872" i="2" s="1"/>
  <c r="X872" i="2" s="1"/>
  <c r="Y872" i="2" s="1"/>
  <c r="Z872" i="2" s="1"/>
  <c r="P872" i="2"/>
  <c r="O872" i="2"/>
  <c r="AS871" i="2"/>
  <c r="AS870" i="2"/>
  <c r="AS869" i="2"/>
  <c r="O869" i="2"/>
  <c r="AS868" i="2"/>
  <c r="P868" i="2"/>
  <c r="O868" i="2"/>
  <c r="AS867" i="2"/>
  <c r="AS866" i="2"/>
  <c r="AS865" i="2"/>
  <c r="S865" i="2"/>
  <c r="T865" i="2" s="1"/>
  <c r="U865" i="2" s="1"/>
  <c r="V865" i="2" s="1"/>
  <c r="W865" i="2" s="1"/>
  <c r="X865" i="2" s="1"/>
  <c r="Y865" i="2" s="1"/>
  <c r="Z865" i="2" s="1"/>
  <c r="P865" i="2"/>
  <c r="O865" i="2"/>
  <c r="AS864" i="2"/>
  <c r="U864" i="2"/>
  <c r="V864" i="2" s="1"/>
  <c r="W864" i="2" s="1"/>
  <c r="X864" i="2" s="1"/>
  <c r="Y864" i="2" s="1"/>
  <c r="Z864" i="2" s="1"/>
  <c r="S864" i="2"/>
  <c r="T864" i="2" s="1"/>
  <c r="P864" i="2"/>
  <c r="O864" i="2"/>
  <c r="AS863" i="2"/>
  <c r="AS862" i="2"/>
  <c r="AS861" i="2"/>
  <c r="O861" i="2"/>
  <c r="AS860" i="2"/>
  <c r="P860" i="2"/>
  <c r="O860" i="2"/>
  <c r="AS859" i="2"/>
  <c r="AS858" i="2"/>
  <c r="AS857" i="2"/>
  <c r="P857" i="2"/>
  <c r="S857" i="2" s="1"/>
  <c r="T857" i="2" s="1"/>
  <c r="U857" i="2" s="1"/>
  <c r="V857" i="2" s="1"/>
  <c r="W857" i="2" s="1"/>
  <c r="X857" i="2" s="1"/>
  <c r="Y857" i="2" s="1"/>
  <c r="Z857" i="2" s="1"/>
  <c r="O857" i="2"/>
  <c r="AS856" i="2"/>
  <c r="S856" i="2"/>
  <c r="T856" i="2" s="1"/>
  <c r="U856" i="2" s="1"/>
  <c r="V856" i="2" s="1"/>
  <c r="W856" i="2" s="1"/>
  <c r="X856" i="2" s="1"/>
  <c r="Y856" i="2" s="1"/>
  <c r="Z856" i="2" s="1"/>
  <c r="P856" i="2"/>
  <c r="O856" i="2"/>
  <c r="AS855" i="2"/>
  <c r="AS854" i="2"/>
  <c r="AS853" i="2"/>
  <c r="O853" i="2"/>
  <c r="AS852" i="2"/>
  <c r="P852" i="2"/>
  <c r="O852" i="2"/>
  <c r="AS851" i="2"/>
  <c r="AS850" i="2"/>
  <c r="AS849" i="2"/>
  <c r="P849" i="2"/>
  <c r="S849" i="2" s="1"/>
  <c r="T849" i="2" s="1"/>
  <c r="U849" i="2" s="1"/>
  <c r="V849" i="2" s="1"/>
  <c r="W849" i="2" s="1"/>
  <c r="X849" i="2" s="1"/>
  <c r="Y849" i="2" s="1"/>
  <c r="Z849" i="2" s="1"/>
  <c r="O849" i="2"/>
  <c r="AS848" i="2"/>
  <c r="S848" i="2"/>
  <c r="T848" i="2" s="1"/>
  <c r="U848" i="2" s="1"/>
  <c r="V848" i="2" s="1"/>
  <c r="W848" i="2" s="1"/>
  <c r="X848" i="2" s="1"/>
  <c r="Y848" i="2" s="1"/>
  <c r="Z848" i="2" s="1"/>
  <c r="P848" i="2"/>
  <c r="O848" i="2"/>
  <c r="AS847" i="2"/>
  <c r="AS846" i="2"/>
  <c r="AS845" i="2"/>
  <c r="O845" i="2"/>
  <c r="AS844" i="2"/>
  <c r="P844" i="2"/>
  <c r="O844" i="2"/>
  <c r="AS843" i="2"/>
  <c r="AS842" i="2"/>
  <c r="AS841" i="2"/>
  <c r="P841" i="2"/>
  <c r="S841" i="2" s="1"/>
  <c r="T841" i="2" s="1"/>
  <c r="U841" i="2" s="1"/>
  <c r="V841" i="2" s="1"/>
  <c r="W841" i="2" s="1"/>
  <c r="X841" i="2" s="1"/>
  <c r="Y841" i="2" s="1"/>
  <c r="Z841" i="2" s="1"/>
  <c r="O841" i="2"/>
  <c r="AS840" i="2"/>
  <c r="S840" i="2"/>
  <c r="T840" i="2" s="1"/>
  <c r="U840" i="2" s="1"/>
  <c r="V840" i="2" s="1"/>
  <c r="W840" i="2" s="1"/>
  <c r="X840" i="2" s="1"/>
  <c r="Y840" i="2" s="1"/>
  <c r="Z840" i="2" s="1"/>
  <c r="P840" i="2"/>
  <c r="O840" i="2"/>
  <c r="AS839" i="2"/>
  <c r="AS838" i="2"/>
  <c r="AS837" i="2"/>
  <c r="O837" i="2"/>
  <c r="AS836" i="2"/>
  <c r="P836" i="2"/>
  <c r="O836" i="2"/>
  <c r="AS835" i="2"/>
  <c r="AS834" i="2"/>
  <c r="AS833" i="2"/>
  <c r="S833" i="2"/>
  <c r="T833" i="2" s="1"/>
  <c r="U833" i="2" s="1"/>
  <c r="V833" i="2" s="1"/>
  <c r="W833" i="2" s="1"/>
  <c r="X833" i="2" s="1"/>
  <c r="Y833" i="2" s="1"/>
  <c r="Z833" i="2" s="1"/>
  <c r="P833" i="2"/>
  <c r="O833" i="2"/>
  <c r="AS832" i="2"/>
  <c r="U832" i="2"/>
  <c r="V832" i="2" s="1"/>
  <c r="W832" i="2" s="1"/>
  <c r="X832" i="2" s="1"/>
  <c r="Y832" i="2" s="1"/>
  <c r="Z832" i="2" s="1"/>
  <c r="S832" i="2"/>
  <c r="T832" i="2" s="1"/>
  <c r="P832" i="2"/>
  <c r="O832" i="2"/>
  <c r="AS831" i="2"/>
  <c r="AS830" i="2"/>
  <c r="AS829" i="2"/>
  <c r="O829" i="2"/>
  <c r="AS828" i="2"/>
  <c r="P828" i="2"/>
  <c r="O828" i="2"/>
  <c r="AS827" i="2"/>
  <c r="AS826" i="2"/>
  <c r="AS825" i="2"/>
  <c r="P825" i="2"/>
  <c r="S825" i="2" s="1"/>
  <c r="T825" i="2" s="1"/>
  <c r="U825" i="2" s="1"/>
  <c r="V825" i="2" s="1"/>
  <c r="W825" i="2" s="1"/>
  <c r="X825" i="2" s="1"/>
  <c r="Y825" i="2" s="1"/>
  <c r="Z825" i="2" s="1"/>
  <c r="O825" i="2"/>
  <c r="AS824" i="2"/>
  <c r="S824" i="2"/>
  <c r="T824" i="2" s="1"/>
  <c r="U824" i="2" s="1"/>
  <c r="V824" i="2" s="1"/>
  <c r="W824" i="2" s="1"/>
  <c r="X824" i="2" s="1"/>
  <c r="Y824" i="2" s="1"/>
  <c r="Z824" i="2" s="1"/>
  <c r="P824" i="2"/>
  <c r="O824" i="2"/>
  <c r="AS823" i="2"/>
  <c r="AS822" i="2"/>
  <c r="AS821" i="2"/>
  <c r="O821" i="2"/>
  <c r="AS820" i="2"/>
  <c r="P820" i="2"/>
  <c r="O820" i="2"/>
  <c r="AS819" i="2"/>
  <c r="AS818" i="2"/>
  <c r="AS817" i="2"/>
  <c r="S817" i="2"/>
  <c r="T817" i="2" s="1"/>
  <c r="U817" i="2" s="1"/>
  <c r="V817" i="2" s="1"/>
  <c r="W817" i="2" s="1"/>
  <c r="X817" i="2" s="1"/>
  <c r="Y817" i="2" s="1"/>
  <c r="Z817" i="2" s="1"/>
  <c r="P817" i="2"/>
  <c r="O817" i="2"/>
  <c r="AS816" i="2"/>
  <c r="U816" i="2"/>
  <c r="V816" i="2" s="1"/>
  <c r="W816" i="2" s="1"/>
  <c r="X816" i="2" s="1"/>
  <c r="Y816" i="2" s="1"/>
  <c r="Z816" i="2" s="1"/>
  <c r="S816" i="2"/>
  <c r="T816" i="2" s="1"/>
  <c r="P816" i="2"/>
  <c r="O816" i="2"/>
  <c r="AS815" i="2"/>
  <c r="AS814" i="2"/>
  <c r="AS813" i="2"/>
  <c r="V813" i="2"/>
  <c r="W813" i="2" s="1"/>
  <c r="X813" i="2" s="1"/>
  <c r="Y813" i="2" s="1"/>
  <c r="Z813" i="2" s="1"/>
  <c r="T813" i="2"/>
  <c r="U813" i="2" s="1"/>
  <c r="O813" i="2"/>
  <c r="AS812" i="2"/>
  <c r="S812" i="2"/>
  <c r="T812" i="2" s="1"/>
  <c r="U812" i="2" s="1"/>
  <c r="V812" i="2" s="1"/>
  <c r="W812" i="2" s="1"/>
  <c r="X812" i="2" s="1"/>
  <c r="Y812" i="2" s="1"/>
  <c r="Z812" i="2" s="1"/>
  <c r="P812" i="2"/>
  <c r="P813" i="2" s="1"/>
  <c r="S813" i="2" s="1"/>
  <c r="O812" i="2"/>
  <c r="AS811" i="2"/>
  <c r="AS810" i="2"/>
  <c r="AS809" i="2"/>
  <c r="P809" i="2"/>
  <c r="S809" i="2" s="1"/>
  <c r="T809" i="2" s="1"/>
  <c r="U809" i="2" s="1"/>
  <c r="V809" i="2" s="1"/>
  <c r="W809" i="2" s="1"/>
  <c r="X809" i="2" s="1"/>
  <c r="Y809" i="2" s="1"/>
  <c r="Z809" i="2" s="1"/>
  <c r="O809" i="2"/>
  <c r="AS808" i="2"/>
  <c r="S808" i="2"/>
  <c r="T808" i="2" s="1"/>
  <c r="U808" i="2" s="1"/>
  <c r="V808" i="2" s="1"/>
  <c r="W808" i="2" s="1"/>
  <c r="X808" i="2" s="1"/>
  <c r="Y808" i="2" s="1"/>
  <c r="Z808" i="2" s="1"/>
  <c r="P808" i="2"/>
  <c r="O808" i="2"/>
  <c r="AS807" i="2"/>
  <c r="AS806" i="2"/>
  <c r="AS805" i="2"/>
  <c r="V805" i="2"/>
  <c r="W805" i="2" s="1"/>
  <c r="X805" i="2" s="1"/>
  <c r="Y805" i="2" s="1"/>
  <c r="Z805" i="2" s="1"/>
  <c r="O805" i="2"/>
  <c r="AS804" i="2"/>
  <c r="Y804" i="2"/>
  <c r="Z804" i="2" s="1"/>
  <c r="S804" i="2"/>
  <c r="T804" i="2" s="1"/>
  <c r="U804" i="2" s="1"/>
  <c r="V804" i="2" s="1"/>
  <c r="W804" i="2" s="1"/>
  <c r="X804" i="2" s="1"/>
  <c r="P804" i="2"/>
  <c r="P805" i="2" s="1"/>
  <c r="S805" i="2" s="1"/>
  <c r="T805" i="2" s="1"/>
  <c r="U805" i="2" s="1"/>
  <c r="O804" i="2"/>
  <c r="AS803" i="2"/>
  <c r="AS802" i="2"/>
  <c r="AS801" i="2"/>
  <c r="P801" i="2"/>
  <c r="S801" i="2" s="1"/>
  <c r="T801" i="2" s="1"/>
  <c r="U801" i="2" s="1"/>
  <c r="V801" i="2" s="1"/>
  <c r="W801" i="2" s="1"/>
  <c r="X801" i="2" s="1"/>
  <c r="Y801" i="2" s="1"/>
  <c r="Z801" i="2" s="1"/>
  <c r="O801" i="2"/>
  <c r="AS800" i="2"/>
  <c r="S800" i="2"/>
  <c r="T800" i="2" s="1"/>
  <c r="U800" i="2" s="1"/>
  <c r="V800" i="2" s="1"/>
  <c r="W800" i="2" s="1"/>
  <c r="X800" i="2" s="1"/>
  <c r="Y800" i="2" s="1"/>
  <c r="Z800" i="2" s="1"/>
  <c r="P800" i="2"/>
  <c r="O800" i="2"/>
  <c r="AS799" i="2"/>
  <c r="AS798" i="2"/>
  <c r="AS797" i="2"/>
  <c r="X797" i="2"/>
  <c r="Y797" i="2" s="1"/>
  <c r="Z797" i="2" s="1"/>
  <c r="V797" i="2"/>
  <c r="W797" i="2" s="1"/>
  <c r="T797" i="2"/>
  <c r="U797" i="2" s="1"/>
  <c r="O797" i="2"/>
  <c r="AS796" i="2"/>
  <c r="S796" i="2"/>
  <c r="T796" i="2" s="1"/>
  <c r="U796" i="2" s="1"/>
  <c r="V796" i="2" s="1"/>
  <c r="W796" i="2" s="1"/>
  <c r="X796" i="2" s="1"/>
  <c r="Y796" i="2" s="1"/>
  <c r="Z796" i="2" s="1"/>
  <c r="P796" i="2"/>
  <c r="P797" i="2" s="1"/>
  <c r="S797" i="2" s="1"/>
  <c r="O796" i="2"/>
  <c r="AS795" i="2"/>
  <c r="AS794" i="2"/>
  <c r="AS793" i="2"/>
  <c r="P793" i="2"/>
  <c r="S793" i="2" s="1"/>
  <c r="T793" i="2" s="1"/>
  <c r="U793" i="2" s="1"/>
  <c r="V793" i="2" s="1"/>
  <c r="W793" i="2" s="1"/>
  <c r="X793" i="2" s="1"/>
  <c r="Y793" i="2" s="1"/>
  <c r="Z793" i="2" s="1"/>
  <c r="O793" i="2"/>
  <c r="AS792" i="2"/>
  <c r="V792" i="2"/>
  <c r="W792" i="2" s="1"/>
  <c r="X792" i="2" s="1"/>
  <c r="Y792" i="2" s="1"/>
  <c r="Z792" i="2" s="1"/>
  <c r="S792" i="2"/>
  <c r="T792" i="2" s="1"/>
  <c r="U792" i="2" s="1"/>
  <c r="P792" i="2"/>
  <c r="O792" i="2"/>
  <c r="AS791" i="2"/>
  <c r="AS790" i="2"/>
  <c r="AS789" i="2"/>
  <c r="V789" i="2"/>
  <c r="W789" i="2" s="1"/>
  <c r="X789" i="2" s="1"/>
  <c r="Y789" i="2" s="1"/>
  <c r="Z789" i="2" s="1"/>
  <c r="O789" i="2"/>
  <c r="AS788" i="2"/>
  <c r="S788" i="2"/>
  <c r="T788" i="2" s="1"/>
  <c r="U788" i="2" s="1"/>
  <c r="V788" i="2" s="1"/>
  <c r="W788" i="2" s="1"/>
  <c r="X788" i="2" s="1"/>
  <c r="Y788" i="2" s="1"/>
  <c r="Z788" i="2" s="1"/>
  <c r="P788" i="2"/>
  <c r="P789" i="2" s="1"/>
  <c r="S789" i="2" s="1"/>
  <c r="T789" i="2" s="1"/>
  <c r="U789" i="2" s="1"/>
  <c r="O788" i="2"/>
  <c r="AS787" i="2"/>
  <c r="AS786" i="2"/>
  <c r="AS785" i="2"/>
  <c r="P785" i="2"/>
  <c r="S785" i="2" s="1"/>
  <c r="T785" i="2" s="1"/>
  <c r="U785" i="2" s="1"/>
  <c r="V785" i="2" s="1"/>
  <c r="W785" i="2" s="1"/>
  <c r="X785" i="2" s="1"/>
  <c r="Y785" i="2" s="1"/>
  <c r="Z785" i="2" s="1"/>
  <c r="O785" i="2"/>
  <c r="AS784" i="2"/>
  <c r="S784" i="2"/>
  <c r="T784" i="2" s="1"/>
  <c r="U784" i="2" s="1"/>
  <c r="V784" i="2" s="1"/>
  <c r="W784" i="2" s="1"/>
  <c r="X784" i="2" s="1"/>
  <c r="Y784" i="2" s="1"/>
  <c r="Z784" i="2" s="1"/>
  <c r="P784" i="2"/>
  <c r="O784" i="2"/>
  <c r="AS783" i="2"/>
  <c r="AS782" i="2"/>
  <c r="AS781" i="2"/>
  <c r="V781" i="2"/>
  <c r="W781" i="2" s="1"/>
  <c r="X781" i="2" s="1"/>
  <c r="Y781" i="2" s="1"/>
  <c r="Z781" i="2" s="1"/>
  <c r="T781" i="2"/>
  <c r="U781" i="2" s="1"/>
  <c r="O781" i="2"/>
  <c r="AS780" i="2"/>
  <c r="S780" i="2"/>
  <c r="T780" i="2" s="1"/>
  <c r="U780" i="2" s="1"/>
  <c r="V780" i="2" s="1"/>
  <c r="W780" i="2" s="1"/>
  <c r="X780" i="2" s="1"/>
  <c r="Y780" i="2" s="1"/>
  <c r="Z780" i="2" s="1"/>
  <c r="P780" i="2"/>
  <c r="P781" i="2" s="1"/>
  <c r="S781" i="2" s="1"/>
  <c r="O780" i="2"/>
  <c r="AS779" i="2"/>
  <c r="AS778" i="2"/>
  <c r="AS777" i="2"/>
  <c r="P777" i="2"/>
  <c r="S777" i="2" s="1"/>
  <c r="T777" i="2" s="1"/>
  <c r="U777" i="2" s="1"/>
  <c r="V777" i="2" s="1"/>
  <c r="W777" i="2" s="1"/>
  <c r="X777" i="2" s="1"/>
  <c r="Y777" i="2" s="1"/>
  <c r="Z777" i="2" s="1"/>
  <c r="O777" i="2"/>
  <c r="AS776" i="2"/>
  <c r="S776" i="2"/>
  <c r="T776" i="2" s="1"/>
  <c r="U776" i="2" s="1"/>
  <c r="V776" i="2" s="1"/>
  <c r="W776" i="2" s="1"/>
  <c r="X776" i="2" s="1"/>
  <c r="Y776" i="2" s="1"/>
  <c r="Z776" i="2" s="1"/>
  <c r="P776" i="2"/>
  <c r="O776" i="2"/>
  <c r="AS775" i="2"/>
  <c r="AS774" i="2"/>
  <c r="AS773" i="2"/>
  <c r="V773" i="2"/>
  <c r="W773" i="2" s="1"/>
  <c r="X773" i="2" s="1"/>
  <c r="Y773" i="2" s="1"/>
  <c r="Z773" i="2" s="1"/>
  <c r="O773" i="2"/>
  <c r="AS772" i="2"/>
  <c r="S772" i="2"/>
  <c r="T772" i="2" s="1"/>
  <c r="U772" i="2" s="1"/>
  <c r="V772" i="2" s="1"/>
  <c r="W772" i="2" s="1"/>
  <c r="X772" i="2" s="1"/>
  <c r="Y772" i="2" s="1"/>
  <c r="Z772" i="2" s="1"/>
  <c r="P772" i="2"/>
  <c r="P773" i="2" s="1"/>
  <c r="S773" i="2" s="1"/>
  <c r="T773" i="2" s="1"/>
  <c r="U773" i="2" s="1"/>
  <c r="O772" i="2"/>
  <c r="AS771" i="2"/>
  <c r="AS770" i="2"/>
  <c r="AS769" i="2"/>
  <c r="P769" i="2"/>
  <c r="S769" i="2" s="1"/>
  <c r="T769" i="2" s="1"/>
  <c r="U769" i="2" s="1"/>
  <c r="V769" i="2" s="1"/>
  <c r="W769" i="2" s="1"/>
  <c r="X769" i="2" s="1"/>
  <c r="Y769" i="2" s="1"/>
  <c r="Z769" i="2" s="1"/>
  <c r="O769" i="2"/>
  <c r="AS768" i="2"/>
  <c r="V768" i="2"/>
  <c r="W768" i="2" s="1"/>
  <c r="X768" i="2" s="1"/>
  <c r="Y768" i="2" s="1"/>
  <c r="Z768" i="2" s="1"/>
  <c r="S768" i="2"/>
  <c r="T768" i="2" s="1"/>
  <c r="U768" i="2" s="1"/>
  <c r="P768" i="2"/>
  <c r="O768" i="2"/>
  <c r="AS767" i="2"/>
  <c r="AS766" i="2"/>
  <c r="AS765" i="2"/>
  <c r="V765" i="2"/>
  <c r="W765" i="2" s="1"/>
  <c r="X765" i="2" s="1"/>
  <c r="Y765" i="2" s="1"/>
  <c r="Z765" i="2" s="1"/>
  <c r="T765" i="2"/>
  <c r="U765" i="2" s="1"/>
  <c r="O765" i="2"/>
  <c r="AS764" i="2"/>
  <c r="S764" i="2"/>
  <c r="T764" i="2" s="1"/>
  <c r="U764" i="2" s="1"/>
  <c r="V764" i="2" s="1"/>
  <c r="W764" i="2" s="1"/>
  <c r="X764" i="2" s="1"/>
  <c r="Y764" i="2" s="1"/>
  <c r="Z764" i="2" s="1"/>
  <c r="P764" i="2"/>
  <c r="P765" i="2" s="1"/>
  <c r="S765" i="2" s="1"/>
  <c r="O764" i="2"/>
  <c r="AS763" i="2"/>
  <c r="AS762" i="2"/>
  <c r="AS761" i="2"/>
  <c r="P761" i="2"/>
  <c r="S761" i="2" s="1"/>
  <c r="T761" i="2" s="1"/>
  <c r="U761" i="2" s="1"/>
  <c r="V761" i="2" s="1"/>
  <c r="W761" i="2" s="1"/>
  <c r="X761" i="2" s="1"/>
  <c r="Y761" i="2" s="1"/>
  <c r="Z761" i="2" s="1"/>
  <c r="O761" i="2"/>
  <c r="AS760" i="2"/>
  <c r="S760" i="2"/>
  <c r="T760" i="2" s="1"/>
  <c r="U760" i="2" s="1"/>
  <c r="V760" i="2" s="1"/>
  <c r="W760" i="2" s="1"/>
  <c r="X760" i="2" s="1"/>
  <c r="Y760" i="2" s="1"/>
  <c r="Z760" i="2" s="1"/>
  <c r="P760" i="2"/>
  <c r="O760" i="2"/>
  <c r="AS759" i="2"/>
  <c r="AS758" i="2"/>
  <c r="AS757" i="2"/>
  <c r="P757" i="2"/>
  <c r="S757" i="2" s="1"/>
  <c r="T757" i="2" s="1"/>
  <c r="U757" i="2" s="1"/>
  <c r="V757" i="2" s="1"/>
  <c r="W757" i="2" s="1"/>
  <c r="X757" i="2" s="1"/>
  <c r="Y757" i="2" s="1"/>
  <c r="Z757" i="2" s="1"/>
  <c r="O757" i="2"/>
  <c r="AS756" i="2"/>
  <c r="S756" i="2"/>
  <c r="T756" i="2" s="1"/>
  <c r="U756" i="2" s="1"/>
  <c r="V756" i="2" s="1"/>
  <c r="W756" i="2" s="1"/>
  <c r="X756" i="2" s="1"/>
  <c r="Y756" i="2" s="1"/>
  <c r="Z756" i="2" s="1"/>
  <c r="P756" i="2"/>
  <c r="O756" i="2"/>
  <c r="AS755" i="2"/>
  <c r="AS754" i="2"/>
  <c r="AS753" i="2"/>
  <c r="P753" i="2"/>
  <c r="S753" i="2" s="1"/>
  <c r="T753" i="2" s="1"/>
  <c r="U753" i="2" s="1"/>
  <c r="V753" i="2" s="1"/>
  <c r="W753" i="2" s="1"/>
  <c r="X753" i="2" s="1"/>
  <c r="Y753" i="2" s="1"/>
  <c r="Z753" i="2" s="1"/>
  <c r="O753" i="2"/>
  <c r="AS752" i="2"/>
  <c r="S752" i="2"/>
  <c r="T752" i="2" s="1"/>
  <c r="U752" i="2" s="1"/>
  <c r="V752" i="2" s="1"/>
  <c r="W752" i="2" s="1"/>
  <c r="X752" i="2" s="1"/>
  <c r="Y752" i="2" s="1"/>
  <c r="Z752" i="2" s="1"/>
  <c r="P752" i="2"/>
  <c r="O752" i="2"/>
  <c r="AS751" i="2"/>
  <c r="AS750" i="2"/>
  <c r="AS749" i="2"/>
  <c r="P749" i="2"/>
  <c r="S749" i="2" s="1"/>
  <c r="T749" i="2" s="1"/>
  <c r="U749" i="2" s="1"/>
  <c r="V749" i="2" s="1"/>
  <c r="W749" i="2" s="1"/>
  <c r="X749" i="2" s="1"/>
  <c r="Y749" i="2" s="1"/>
  <c r="Z749" i="2" s="1"/>
  <c r="O749" i="2"/>
  <c r="AS748" i="2"/>
  <c r="S748" i="2"/>
  <c r="T748" i="2" s="1"/>
  <c r="U748" i="2" s="1"/>
  <c r="V748" i="2" s="1"/>
  <c r="W748" i="2" s="1"/>
  <c r="X748" i="2" s="1"/>
  <c r="Y748" i="2" s="1"/>
  <c r="Z748" i="2" s="1"/>
  <c r="P748" i="2"/>
  <c r="O748" i="2"/>
  <c r="AS747" i="2"/>
  <c r="AS746" i="2"/>
  <c r="AS745" i="2"/>
  <c r="P745" i="2"/>
  <c r="S745" i="2" s="1"/>
  <c r="T745" i="2" s="1"/>
  <c r="U745" i="2" s="1"/>
  <c r="V745" i="2" s="1"/>
  <c r="W745" i="2" s="1"/>
  <c r="X745" i="2" s="1"/>
  <c r="Y745" i="2" s="1"/>
  <c r="Z745" i="2" s="1"/>
  <c r="O745" i="2"/>
  <c r="AS744" i="2"/>
  <c r="S744" i="2"/>
  <c r="T744" i="2" s="1"/>
  <c r="U744" i="2" s="1"/>
  <c r="V744" i="2" s="1"/>
  <c r="W744" i="2" s="1"/>
  <c r="X744" i="2" s="1"/>
  <c r="Y744" i="2" s="1"/>
  <c r="Z744" i="2" s="1"/>
  <c r="P744" i="2"/>
  <c r="O744" i="2"/>
  <c r="AS743" i="2"/>
  <c r="AS742" i="2"/>
  <c r="AS741" i="2"/>
  <c r="T741" i="2"/>
  <c r="U741" i="2" s="1"/>
  <c r="V741" i="2" s="1"/>
  <c r="W741" i="2" s="1"/>
  <c r="X741" i="2" s="1"/>
  <c r="Y741" i="2" s="1"/>
  <c r="Z741" i="2" s="1"/>
  <c r="P741" i="2"/>
  <c r="S741" i="2" s="1"/>
  <c r="O741" i="2"/>
  <c r="AS740" i="2"/>
  <c r="S740" i="2"/>
  <c r="T740" i="2" s="1"/>
  <c r="U740" i="2" s="1"/>
  <c r="V740" i="2" s="1"/>
  <c r="W740" i="2" s="1"/>
  <c r="X740" i="2" s="1"/>
  <c r="Y740" i="2" s="1"/>
  <c r="Z740" i="2" s="1"/>
  <c r="P740" i="2"/>
  <c r="O740" i="2"/>
  <c r="AS739" i="2"/>
  <c r="AS738" i="2"/>
  <c r="AS737" i="2"/>
  <c r="T737" i="2"/>
  <c r="U737" i="2" s="1"/>
  <c r="V737" i="2" s="1"/>
  <c r="W737" i="2" s="1"/>
  <c r="X737" i="2" s="1"/>
  <c r="Y737" i="2" s="1"/>
  <c r="Z737" i="2" s="1"/>
  <c r="P737" i="2"/>
  <c r="S737" i="2" s="1"/>
  <c r="O737" i="2"/>
  <c r="AS736" i="2"/>
  <c r="S736" i="2"/>
  <c r="T736" i="2" s="1"/>
  <c r="U736" i="2" s="1"/>
  <c r="V736" i="2" s="1"/>
  <c r="W736" i="2" s="1"/>
  <c r="X736" i="2" s="1"/>
  <c r="Y736" i="2" s="1"/>
  <c r="Z736" i="2" s="1"/>
  <c r="P736" i="2"/>
  <c r="O736" i="2"/>
  <c r="AS735" i="2"/>
  <c r="AS734" i="2"/>
  <c r="AS733" i="2"/>
  <c r="W733" i="2"/>
  <c r="X733" i="2" s="1"/>
  <c r="Y733" i="2" s="1"/>
  <c r="Z733" i="2" s="1"/>
  <c r="P733" i="2"/>
  <c r="S733" i="2" s="1"/>
  <c r="T733" i="2" s="1"/>
  <c r="U733" i="2" s="1"/>
  <c r="V733" i="2" s="1"/>
  <c r="O733" i="2"/>
  <c r="AS732" i="2"/>
  <c r="V732" i="2"/>
  <c r="W732" i="2" s="1"/>
  <c r="X732" i="2" s="1"/>
  <c r="Y732" i="2" s="1"/>
  <c r="Z732" i="2" s="1"/>
  <c r="S732" i="2"/>
  <c r="T732" i="2" s="1"/>
  <c r="U732" i="2" s="1"/>
  <c r="P732" i="2"/>
  <c r="O732" i="2"/>
  <c r="AS731" i="2"/>
  <c r="AS730" i="2"/>
  <c r="AS729" i="2"/>
  <c r="P729" i="2"/>
  <c r="S729" i="2" s="1"/>
  <c r="T729" i="2" s="1"/>
  <c r="U729" i="2" s="1"/>
  <c r="V729" i="2" s="1"/>
  <c r="W729" i="2" s="1"/>
  <c r="X729" i="2" s="1"/>
  <c r="Y729" i="2" s="1"/>
  <c r="Z729" i="2" s="1"/>
  <c r="O729" i="2"/>
  <c r="AS728" i="2"/>
  <c r="V728" i="2"/>
  <c r="W728" i="2" s="1"/>
  <c r="X728" i="2" s="1"/>
  <c r="Y728" i="2" s="1"/>
  <c r="Z728" i="2" s="1"/>
  <c r="S728" i="2"/>
  <c r="T728" i="2" s="1"/>
  <c r="U728" i="2" s="1"/>
  <c r="P728" i="2"/>
  <c r="O728" i="2"/>
  <c r="AS727" i="2"/>
  <c r="AS726" i="2"/>
  <c r="AS725" i="2"/>
  <c r="P725" i="2"/>
  <c r="S725" i="2" s="1"/>
  <c r="T725" i="2" s="1"/>
  <c r="U725" i="2" s="1"/>
  <c r="V725" i="2" s="1"/>
  <c r="W725" i="2" s="1"/>
  <c r="X725" i="2" s="1"/>
  <c r="Y725" i="2" s="1"/>
  <c r="Z725" i="2" s="1"/>
  <c r="O725" i="2"/>
  <c r="AS724" i="2"/>
  <c r="S724" i="2"/>
  <c r="T724" i="2" s="1"/>
  <c r="U724" i="2" s="1"/>
  <c r="V724" i="2" s="1"/>
  <c r="W724" i="2" s="1"/>
  <c r="X724" i="2" s="1"/>
  <c r="Y724" i="2" s="1"/>
  <c r="Z724" i="2" s="1"/>
  <c r="P724" i="2"/>
  <c r="O724" i="2"/>
  <c r="AS723" i="2"/>
  <c r="AS722" i="2"/>
  <c r="AS721" i="2"/>
  <c r="P721" i="2"/>
  <c r="S721" i="2" s="1"/>
  <c r="T721" i="2" s="1"/>
  <c r="U721" i="2" s="1"/>
  <c r="V721" i="2" s="1"/>
  <c r="W721" i="2" s="1"/>
  <c r="X721" i="2" s="1"/>
  <c r="Y721" i="2" s="1"/>
  <c r="Z721" i="2" s="1"/>
  <c r="O721" i="2"/>
  <c r="AS720" i="2"/>
  <c r="S720" i="2"/>
  <c r="T720" i="2" s="1"/>
  <c r="U720" i="2" s="1"/>
  <c r="V720" i="2" s="1"/>
  <c r="W720" i="2" s="1"/>
  <c r="X720" i="2" s="1"/>
  <c r="Y720" i="2" s="1"/>
  <c r="Z720" i="2" s="1"/>
  <c r="P720" i="2"/>
  <c r="O720" i="2"/>
  <c r="AS719" i="2"/>
  <c r="AS718" i="2"/>
  <c r="AS717" i="2"/>
  <c r="P717" i="2"/>
  <c r="S717" i="2" s="1"/>
  <c r="T717" i="2" s="1"/>
  <c r="U717" i="2" s="1"/>
  <c r="V717" i="2" s="1"/>
  <c r="W717" i="2" s="1"/>
  <c r="X717" i="2" s="1"/>
  <c r="Y717" i="2" s="1"/>
  <c r="Z717" i="2" s="1"/>
  <c r="O717" i="2"/>
  <c r="AS716" i="2"/>
  <c r="S716" i="2"/>
  <c r="T716" i="2" s="1"/>
  <c r="U716" i="2" s="1"/>
  <c r="V716" i="2" s="1"/>
  <c r="W716" i="2" s="1"/>
  <c r="X716" i="2" s="1"/>
  <c r="Y716" i="2" s="1"/>
  <c r="Z716" i="2" s="1"/>
  <c r="P716" i="2"/>
  <c r="O716" i="2"/>
  <c r="AS715" i="2"/>
  <c r="AS714" i="2"/>
  <c r="AS713" i="2"/>
  <c r="P713" i="2"/>
  <c r="S713" i="2" s="1"/>
  <c r="T713" i="2" s="1"/>
  <c r="U713" i="2" s="1"/>
  <c r="V713" i="2" s="1"/>
  <c r="W713" i="2" s="1"/>
  <c r="X713" i="2" s="1"/>
  <c r="Y713" i="2" s="1"/>
  <c r="Z713" i="2" s="1"/>
  <c r="O713" i="2"/>
  <c r="AS712" i="2"/>
  <c r="S712" i="2"/>
  <c r="T712" i="2" s="1"/>
  <c r="U712" i="2" s="1"/>
  <c r="V712" i="2" s="1"/>
  <c r="W712" i="2" s="1"/>
  <c r="X712" i="2" s="1"/>
  <c r="Y712" i="2" s="1"/>
  <c r="Z712" i="2" s="1"/>
  <c r="P712" i="2"/>
  <c r="O712" i="2"/>
  <c r="AS711" i="2"/>
  <c r="AS710" i="2"/>
  <c r="AS709" i="2"/>
  <c r="T709" i="2"/>
  <c r="U709" i="2" s="1"/>
  <c r="V709" i="2" s="1"/>
  <c r="W709" i="2" s="1"/>
  <c r="X709" i="2" s="1"/>
  <c r="Y709" i="2" s="1"/>
  <c r="Z709" i="2" s="1"/>
  <c r="P709" i="2"/>
  <c r="S709" i="2" s="1"/>
  <c r="O709" i="2"/>
  <c r="AS708" i="2"/>
  <c r="W708" i="2"/>
  <c r="X708" i="2" s="1"/>
  <c r="Y708" i="2" s="1"/>
  <c r="Z708" i="2" s="1"/>
  <c r="U708" i="2"/>
  <c r="V708" i="2" s="1"/>
  <c r="S708" i="2"/>
  <c r="T708" i="2" s="1"/>
  <c r="P708" i="2"/>
  <c r="O708" i="2"/>
  <c r="AS707" i="2"/>
  <c r="AS706" i="2"/>
  <c r="AS705" i="2"/>
  <c r="P705" i="2"/>
  <c r="S705" i="2" s="1"/>
  <c r="T705" i="2" s="1"/>
  <c r="U705" i="2" s="1"/>
  <c r="V705" i="2" s="1"/>
  <c r="W705" i="2" s="1"/>
  <c r="X705" i="2" s="1"/>
  <c r="Y705" i="2" s="1"/>
  <c r="Z705" i="2" s="1"/>
  <c r="O705" i="2"/>
  <c r="AS704" i="2"/>
  <c r="U704" i="2"/>
  <c r="V704" i="2" s="1"/>
  <c r="W704" i="2" s="1"/>
  <c r="X704" i="2" s="1"/>
  <c r="Y704" i="2" s="1"/>
  <c r="Z704" i="2" s="1"/>
  <c r="S704" i="2"/>
  <c r="T704" i="2" s="1"/>
  <c r="P704" i="2"/>
  <c r="O704" i="2"/>
  <c r="AS703" i="2"/>
  <c r="AS702" i="2"/>
  <c r="AS701" i="2"/>
  <c r="P701" i="2"/>
  <c r="S701" i="2" s="1"/>
  <c r="T701" i="2" s="1"/>
  <c r="U701" i="2" s="1"/>
  <c r="V701" i="2" s="1"/>
  <c r="W701" i="2" s="1"/>
  <c r="X701" i="2" s="1"/>
  <c r="Y701" i="2" s="1"/>
  <c r="Z701" i="2" s="1"/>
  <c r="O701" i="2"/>
  <c r="AS700" i="2"/>
  <c r="S700" i="2"/>
  <c r="T700" i="2" s="1"/>
  <c r="U700" i="2" s="1"/>
  <c r="V700" i="2" s="1"/>
  <c r="W700" i="2" s="1"/>
  <c r="X700" i="2" s="1"/>
  <c r="Y700" i="2" s="1"/>
  <c r="Z700" i="2" s="1"/>
  <c r="P700" i="2"/>
  <c r="O700" i="2"/>
  <c r="AS699" i="2"/>
  <c r="AS698" i="2"/>
  <c r="AS697" i="2"/>
  <c r="T697" i="2"/>
  <c r="U697" i="2" s="1"/>
  <c r="V697" i="2" s="1"/>
  <c r="W697" i="2" s="1"/>
  <c r="X697" i="2" s="1"/>
  <c r="Y697" i="2" s="1"/>
  <c r="Z697" i="2" s="1"/>
  <c r="P697" i="2"/>
  <c r="S697" i="2" s="1"/>
  <c r="O697" i="2"/>
  <c r="AS696" i="2"/>
  <c r="S696" i="2"/>
  <c r="T696" i="2" s="1"/>
  <c r="U696" i="2" s="1"/>
  <c r="V696" i="2" s="1"/>
  <c r="W696" i="2" s="1"/>
  <c r="X696" i="2" s="1"/>
  <c r="Y696" i="2" s="1"/>
  <c r="Z696" i="2" s="1"/>
  <c r="P696" i="2"/>
  <c r="O696" i="2"/>
  <c r="AS695" i="2"/>
  <c r="AS694" i="2"/>
  <c r="AS693" i="2"/>
  <c r="P693" i="2"/>
  <c r="S693" i="2" s="1"/>
  <c r="T693" i="2" s="1"/>
  <c r="U693" i="2" s="1"/>
  <c r="V693" i="2" s="1"/>
  <c r="W693" i="2" s="1"/>
  <c r="X693" i="2" s="1"/>
  <c r="Y693" i="2" s="1"/>
  <c r="Z693" i="2" s="1"/>
  <c r="O693" i="2"/>
  <c r="AS692" i="2"/>
  <c r="S692" i="2"/>
  <c r="T692" i="2" s="1"/>
  <c r="U692" i="2" s="1"/>
  <c r="V692" i="2" s="1"/>
  <c r="W692" i="2" s="1"/>
  <c r="X692" i="2" s="1"/>
  <c r="Y692" i="2" s="1"/>
  <c r="Z692" i="2" s="1"/>
  <c r="P692" i="2"/>
  <c r="O692" i="2"/>
  <c r="AS691" i="2"/>
  <c r="AS690" i="2"/>
  <c r="AS689" i="2"/>
  <c r="T689" i="2"/>
  <c r="U689" i="2" s="1"/>
  <c r="V689" i="2" s="1"/>
  <c r="W689" i="2" s="1"/>
  <c r="X689" i="2" s="1"/>
  <c r="Y689" i="2" s="1"/>
  <c r="Z689" i="2" s="1"/>
  <c r="P689" i="2"/>
  <c r="S689" i="2" s="1"/>
  <c r="O689" i="2"/>
  <c r="AS688" i="2"/>
  <c r="S688" i="2"/>
  <c r="T688" i="2" s="1"/>
  <c r="U688" i="2" s="1"/>
  <c r="V688" i="2" s="1"/>
  <c r="W688" i="2" s="1"/>
  <c r="X688" i="2" s="1"/>
  <c r="Y688" i="2" s="1"/>
  <c r="Z688" i="2" s="1"/>
  <c r="P688" i="2"/>
  <c r="O688" i="2"/>
  <c r="AS687" i="2"/>
  <c r="AS686" i="2"/>
  <c r="AS685" i="2"/>
  <c r="P685" i="2"/>
  <c r="S685" i="2" s="1"/>
  <c r="T685" i="2" s="1"/>
  <c r="U685" i="2" s="1"/>
  <c r="V685" i="2" s="1"/>
  <c r="W685" i="2" s="1"/>
  <c r="X685" i="2" s="1"/>
  <c r="Y685" i="2" s="1"/>
  <c r="Z685" i="2" s="1"/>
  <c r="O685" i="2"/>
  <c r="AS684" i="2"/>
  <c r="S684" i="2"/>
  <c r="T684" i="2" s="1"/>
  <c r="U684" i="2" s="1"/>
  <c r="V684" i="2" s="1"/>
  <c r="W684" i="2" s="1"/>
  <c r="X684" i="2" s="1"/>
  <c r="Y684" i="2" s="1"/>
  <c r="Z684" i="2" s="1"/>
  <c r="P684" i="2"/>
  <c r="O684" i="2"/>
  <c r="AS683" i="2"/>
  <c r="AS682" i="2"/>
  <c r="AS681" i="2"/>
  <c r="T681" i="2"/>
  <c r="U681" i="2" s="1"/>
  <c r="V681" i="2" s="1"/>
  <c r="W681" i="2" s="1"/>
  <c r="X681" i="2" s="1"/>
  <c r="Y681" i="2" s="1"/>
  <c r="Z681" i="2" s="1"/>
  <c r="P681" i="2"/>
  <c r="S681" i="2" s="1"/>
  <c r="O681" i="2"/>
  <c r="AS680" i="2"/>
  <c r="S680" i="2"/>
  <c r="T680" i="2" s="1"/>
  <c r="U680" i="2" s="1"/>
  <c r="V680" i="2" s="1"/>
  <c r="W680" i="2" s="1"/>
  <c r="X680" i="2" s="1"/>
  <c r="Y680" i="2" s="1"/>
  <c r="Z680" i="2" s="1"/>
  <c r="P680" i="2"/>
  <c r="O680" i="2"/>
  <c r="AS679" i="2"/>
  <c r="AS678" i="2"/>
  <c r="AS677" i="2"/>
  <c r="P677" i="2"/>
  <c r="S677" i="2" s="1"/>
  <c r="T677" i="2" s="1"/>
  <c r="U677" i="2" s="1"/>
  <c r="V677" i="2" s="1"/>
  <c r="W677" i="2" s="1"/>
  <c r="X677" i="2" s="1"/>
  <c r="Y677" i="2" s="1"/>
  <c r="Z677" i="2" s="1"/>
  <c r="O677" i="2"/>
  <c r="AS676" i="2"/>
  <c r="S676" i="2"/>
  <c r="T676" i="2" s="1"/>
  <c r="U676" i="2" s="1"/>
  <c r="V676" i="2" s="1"/>
  <c r="W676" i="2" s="1"/>
  <c r="X676" i="2" s="1"/>
  <c r="Y676" i="2" s="1"/>
  <c r="Z676" i="2" s="1"/>
  <c r="P676" i="2"/>
  <c r="O676" i="2"/>
  <c r="AS675" i="2"/>
  <c r="AS674" i="2"/>
  <c r="AS673" i="2"/>
  <c r="T673" i="2"/>
  <c r="U673" i="2" s="1"/>
  <c r="V673" i="2" s="1"/>
  <c r="W673" i="2" s="1"/>
  <c r="X673" i="2" s="1"/>
  <c r="Y673" i="2" s="1"/>
  <c r="Z673" i="2" s="1"/>
  <c r="P673" i="2"/>
  <c r="S673" i="2" s="1"/>
  <c r="O673" i="2"/>
  <c r="AS672" i="2"/>
  <c r="P672" i="2"/>
  <c r="S672" i="2" s="1"/>
  <c r="T672" i="2" s="1"/>
  <c r="U672" i="2" s="1"/>
  <c r="V672" i="2" s="1"/>
  <c r="W672" i="2" s="1"/>
  <c r="X672" i="2" s="1"/>
  <c r="Y672" i="2" s="1"/>
  <c r="Z672" i="2" s="1"/>
  <c r="O672" i="2"/>
  <c r="AS671" i="2"/>
  <c r="AS670" i="2"/>
  <c r="AS669" i="2"/>
  <c r="P669" i="2"/>
  <c r="S669" i="2" s="1"/>
  <c r="T669" i="2" s="1"/>
  <c r="U669" i="2" s="1"/>
  <c r="V669" i="2" s="1"/>
  <c r="W669" i="2" s="1"/>
  <c r="X669" i="2" s="1"/>
  <c r="Y669" i="2" s="1"/>
  <c r="Z669" i="2" s="1"/>
  <c r="O669" i="2"/>
  <c r="AS668" i="2"/>
  <c r="S668" i="2"/>
  <c r="T668" i="2" s="1"/>
  <c r="U668" i="2" s="1"/>
  <c r="V668" i="2" s="1"/>
  <c r="W668" i="2" s="1"/>
  <c r="X668" i="2" s="1"/>
  <c r="Y668" i="2" s="1"/>
  <c r="Z668" i="2" s="1"/>
  <c r="P668" i="2"/>
  <c r="O668" i="2"/>
  <c r="AS667" i="2"/>
  <c r="AS666" i="2"/>
  <c r="AS665" i="2"/>
  <c r="O665" i="2"/>
  <c r="AS664" i="2"/>
  <c r="P664" i="2"/>
  <c r="S664" i="2" s="1"/>
  <c r="T664" i="2" s="1"/>
  <c r="U664" i="2" s="1"/>
  <c r="V664" i="2" s="1"/>
  <c r="W664" i="2" s="1"/>
  <c r="X664" i="2" s="1"/>
  <c r="Y664" i="2" s="1"/>
  <c r="Z664" i="2" s="1"/>
  <c r="O664" i="2"/>
  <c r="AS663" i="2"/>
  <c r="AS662" i="2"/>
  <c r="AS661" i="2"/>
  <c r="P661" i="2"/>
  <c r="S661" i="2" s="1"/>
  <c r="T661" i="2" s="1"/>
  <c r="U661" i="2" s="1"/>
  <c r="V661" i="2" s="1"/>
  <c r="W661" i="2" s="1"/>
  <c r="X661" i="2" s="1"/>
  <c r="Y661" i="2" s="1"/>
  <c r="Z661" i="2" s="1"/>
  <c r="O661" i="2"/>
  <c r="AS660" i="2"/>
  <c r="P660" i="2"/>
  <c r="S660" i="2" s="1"/>
  <c r="T660" i="2" s="1"/>
  <c r="U660" i="2" s="1"/>
  <c r="V660" i="2" s="1"/>
  <c r="W660" i="2" s="1"/>
  <c r="X660" i="2" s="1"/>
  <c r="Y660" i="2" s="1"/>
  <c r="Z660" i="2" s="1"/>
  <c r="O660" i="2"/>
  <c r="AS659" i="2"/>
  <c r="AS658" i="2"/>
  <c r="AS657" i="2"/>
  <c r="O657" i="2"/>
  <c r="AS656" i="2"/>
  <c r="P656" i="2"/>
  <c r="S656" i="2" s="1"/>
  <c r="T656" i="2" s="1"/>
  <c r="U656" i="2" s="1"/>
  <c r="V656" i="2" s="1"/>
  <c r="W656" i="2" s="1"/>
  <c r="X656" i="2" s="1"/>
  <c r="Y656" i="2" s="1"/>
  <c r="Z656" i="2" s="1"/>
  <c r="O656" i="2"/>
  <c r="AS655" i="2"/>
  <c r="AS654" i="2"/>
  <c r="AS653" i="2"/>
  <c r="P653" i="2"/>
  <c r="S653" i="2" s="1"/>
  <c r="T653" i="2" s="1"/>
  <c r="U653" i="2" s="1"/>
  <c r="V653" i="2" s="1"/>
  <c r="W653" i="2" s="1"/>
  <c r="X653" i="2" s="1"/>
  <c r="Y653" i="2" s="1"/>
  <c r="Z653" i="2" s="1"/>
  <c r="O653" i="2"/>
  <c r="AS652" i="2"/>
  <c r="P652" i="2"/>
  <c r="S652" i="2" s="1"/>
  <c r="T652" i="2" s="1"/>
  <c r="U652" i="2" s="1"/>
  <c r="V652" i="2" s="1"/>
  <c r="W652" i="2" s="1"/>
  <c r="X652" i="2" s="1"/>
  <c r="Y652" i="2" s="1"/>
  <c r="Z652" i="2" s="1"/>
  <c r="O652" i="2"/>
  <c r="AS651" i="2"/>
  <c r="AS650" i="2"/>
  <c r="AS649" i="2"/>
  <c r="O649" i="2"/>
  <c r="AS648" i="2"/>
  <c r="P648" i="2"/>
  <c r="S648" i="2" s="1"/>
  <c r="T648" i="2" s="1"/>
  <c r="U648" i="2" s="1"/>
  <c r="V648" i="2" s="1"/>
  <c r="W648" i="2" s="1"/>
  <c r="X648" i="2" s="1"/>
  <c r="Y648" i="2" s="1"/>
  <c r="Z648" i="2" s="1"/>
  <c r="O648" i="2"/>
  <c r="AS647" i="2"/>
  <c r="AS646" i="2"/>
  <c r="AS645" i="2"/>
  <c r="P645" i="2"/>
  <c r="S645" i="2" s="1"/>
  <c r="T645" i="2" s="1"/>
  <c r="U645" i="2" s="1"/>
  <c r="V645" i="2" s="1"/>
  <c r="W645" i="2" s="1"/>
  <c r="X645" i="2" s="1"/>
  <c r="Y645" i="2" s="1"/>
  <c r="Z645" i="2" s="1"/>
  <c r="O645" i="2"/>
  <c r="AS644" i="2"/>
  <c r="P644" i="2"/>
  <c r="S644" i="2" s="1"/>
  <c r="T644" i="2" s="1"/>
  <c r="U644" i="2" s="1"/>
  <c r="V644" i="2" s="1"/>
  <c r="W644" i="2" s="1"/>
  <c r="X644" i="2" s="1"/>
  <c r="Y644" i="2" s="1"/>
  <c r="Z644" i="2" s="1"/>
  <c r="O644" i="2"/>
  <c r="AS643" i="2"/>
  <c r="AS642" i="2"/>
  <c r="AS641" i="2"/>
  <c r="O641" i="2"/>
  <c r="AS640" i="2"/>
  <c r="P640" i="2"/>
  <c r="S640" i="2" s="1"/>
  <c r="T640" i="2" s="1"/>
  <c r="U640" i="2" s="1"/>
  <c r="V640" i="2" s="1"/>
  <c r="W640" i="2" s="1"/>
  <c r="X640" i="2" s="1"/>
  <c r="Y640" i="2" s="1"/>
  <c r="Z640" i="2" s="1"/>
  <c r="O640" i="2"/>
  <c r="AS639" i="2"/>
  <c r="AS638" i="2"/>
  <c r="AS637" i="2"/>
  <c r="P637" i="2"/>
  <c r="S637" i="2" s="1"/>
  <c r="T637" i="2" s="1"/>
  <c r="U637" i="2" s="1"/>
  <c r="V637" i="2" s="1"/>
  <c r="W637" i="2" s="1"/>
  <c r="X637" i="2" s="1"/>
  <c r="Y637" i="2" s="1"/>
  <c r="Z637" i="2" s="1"/>
  <c r="O637" i="2"/>
  <c r="AS636" i="2"/>
  <c r="P636" i="2"/>
  <c r="S636" i="2" s="1"/>
  <c r="T636" i="2" s="1"/>
  <c r="U636" i="2" s="1"/>
  <c r="V636" i="2" s="1"/>
  <c r="W636" i="2" s="1"/>
  <c r="X636" i="2" s="1"/>
  <c r="Y636" i="2" s="1"/>
  <c r="Z636" i="2" s="1"/>
  <c r="O636" i="2"/>
  <c r="AS635" i="2"/>
  <c r="AS634" i="2"/>
  <c r="AS633" i="2"/>
  <c r="O633" i="2"/>
  <c r="AS632" i="2"/>
  <c r="P632" i="2"/>
  <c r="S632" i="2" s="1"/>
  <c r="T632" i="2" s="1"/>
  <c r="U632" i="2" s="1"/>
  <c r="V632" i="2" s="1"/>
  <c r="W632" i="2" s="1"/>
  <c r="X632" i="2" s="1"/>
  <c r="Y632" i="2" s="1"/>
  <c r="Z632" i="2" s="1"/>
  <c r="O632" i="2"/>
  <c r="AS631" i="2"/>
  <c r="AS630" i="2"/>
  <c r="AS629" i="2"/>
  <c r="P629" i="2"/>
  <c r="S629" i="2" s="1"/>
  <c r="T629" i="2" s="1"/>
  <c r="U629" i="2" s="1"/>
  <c r="V629" i="2" s="1"/>
  <c r="W629" i="2" s="1"/>
  <c r="X629" i="2" s="1"/>
  <c r="Y629" i="2" s="1"/>
  <c r="Z629" i="2" s="1"/>
  <c r="O629" i="2"/>
  <c r="AS628" i="2"/>
  <c r="S628" i="2"/>
  <c r="T628" i="2" s="1"/>
  <c r="U628" i="2" s="1"/>
  <c r="V628" i="2" s="1"/>
  <c r="W628" i="2" s="1"/>
  <c r="X628" i="2" s="1"/>
  <c r="Y628" i="2" s="1"/>
  <c r="Z628" i="2" s="1"/>
  <c r="P628" i="2"/>
  <c r="O628" i="2"/>
  <c r="AS627" i="2"/>
  <c r="AS626" i="2"/>
  <c r="AS625" i="2"/>
  <c r="O625" i="2"/>
  <c r="AS624" i="2"/>
  <c r="S624" i="2"/>
  <c r="T624" i="2" s="1"/>
  <c r="U624" i="2" s="1"/>
  <c r="V624" i="2" s="1"/>
  <c r="W624" i="2" s="1"/>
  <c r="X624" i="2" s="1"/>
  <c r="Y624" i="2" s="1"/>
  <c r="Z624" i="2" s="1"/>
  <c r="P624" i="2"/>
  <c r="P625" i="2" s="1"/>
  <c r="S625" i="2" s="1"/>
  <c r="T625" i="2" s="1"/>
  <c r="U625" i="2" s="1"/>
  <c r="V625" i="2" s="1"/>
  <c r="W625" i="2" s="1"/>
  <c r="X625" i="2" s="1"/>
  <c r="Y625" i="2" s="1"/>
  <c r="Z625" i="2" s="1"/>
  <c r="O624" i="2"/>
  <c r="AS623" i="2"/>
  <c r="AS622" i="2"/>
  <c r="AS621" i="2"/>
  <c r="P621" i="2"/>
  <c r="S621" i="2" s="1"/>
  <c r="T621" i="2" s="1"/>
  <c r="U621" i="2" s="1"/>
  <c r="V621" i="2" s="1"/>
  <c r="W621" i="2" s="1"/>
  <c r="X621" i="2" s="1"/>
  <c r="Y621" i="2" s="1"/>
  <c r="Z621" i="2" s="1"/>
  <c r="O621" i="2"/>
  <c r="AS620" i="2"/>
  <c r="S620" i="2"/>
  <c r="T620" i="2" s="1"/>
  <c r="U620" i="2" s="1"/>
  <c r="V620" i="2" s="1"/>
  <c r="W620" i="2" s="1"/>
  <c r="X620" i="2" s="1"/>
  <c r="Y620" i="2" s="1"/>
  <c r="Z620" i="2" s="1"/>
  <c r="P620" i="2"/>
  <c r="O620" i="2"/>
  <c r="AS619" i="2"/>
  <c r="AS618" i="2"/>
  <c r="AS617" i="2"/>
  <c r="O617" i="2"/>
  <c r="AS616" i="2"/>
  <c r="S616" i="2"/>
  <c r="T616" i="2" s="1"/>
  <c r="U616" i="2" s="1"/>
  <c r="V616" i="2" s="1"/>
  <c r="W616" i="2" s="1"/>
  <c r="X616" i="2" s="1"/>
  <c r="Y616" i="2" s="1"/>
  <c r="Z616" i="2" s="1"/>
  <c r="P616" i="2"/>
  <c r="P617" i="2" s="1"/>
  <c r="S617" i="2" s="1"/>
  <c r="T617" i="2" s="1"/>
  <c r="U617" i="2" s="1"/>
  <c r="V617" i="2" s="1"/>
  <c r="W617" i="2" s="1"/>
  <c r="X617" i="2" s="1"/>
  <c r="Y617" i="2" s="1"/>
  <c r="Z617" i="2" s="1"/>
  <c r="O616" i="2"/>
  <c r="AS615" i="2"/>
  <c r="AS614" i="2"/>
  <c r="AS613" i="2"/>
  <c r="P613" i="2"/>
  <c r="S613" i="2" s="1"/>
  <c r="T613" i="2" s="1"/>
  <c r="U613" i="2" s="1"/>
  <c r="V613" i="2" s="1"/>
  <c r="W613" i="2" s="1"/>
  <c r="X613" i="2" s="1"/>
  <c r="Y613" i="2" s="1"/>
  <c r="Z613" i="2" s="1"/>
  <c r="O613" i="2"/>
  <c r="P612" i="2"/>
  <c r="S612" i="2" s="1"/>
  <c r="T612" i="2" s="1"/>
  <c r="U612" i="2" s="1"/>
  <c r="V612" i="2" s="1"/>
  <c r="W612" i="2" s="1"/>
  <c r="X612" i="2" s="1"/>
  <c r="Y612" i="2" s="1"/>
  <c r="Z612" i="2" s="1"/>
  <c r="O612" i="2"/>
  <c r="AS609" i="2"/>
  <c r="S609" i="2"/>
  <c r="T609" i="2" s="1"/>
  <c r="U609" i="2" s="1"/>
  <c r="V609" i="2" s="1"/>
  <c r="W609" i="2" s="1"/>
  <c r="X609" i="2" s="1"/>
  <c r="Y609" i="2" s="1"/>
  <c r="Z609" i="2" s="1"/>
  <c r="P609" i="2"/>
  <c r="O609" i="2"/>
  <c r="S608" i="2"/>
  <c r="T608" i="2" s="1"/>
  <c r="U608" i="2" s="1"/>
  <c r="V608" i="2" s="1"/>
  <c r="W608" i="2" s="1"/>
  <c r="X608" i="2" s="1"/>
  <c r="Y608" i="2" s="1"/>
  <c r="Z608" i="2" s="1"/>
  <c r="P608" i="2"/>
  <c r="O608" i="2"/>
  <c r="AS605" i="2"/>
  <c r="O605" i="2"/>
  <c r="AS604" i="2"/>
  <c r="P604" i="2"/>
  <c r="P605" i="2" s="1"/>
  <c r="S605" i="2" s="1"/>
  <c r="T605" i="2" s="1"/>
  <c r="U605" i="2" s="1"/>
  <c r="V605" i="2" s="1"/>
  <c r="W605" i="2" s="1"/>
  <c r="X605" i="2" s="1"/>
  <c r="Y605" i="2" s="1"/>
  <c r="Z605" i="2" s="1"/>
  <c r="O604" i="2"/>
  <c r="AS603" i="2"/>
  <c r="AS602" i="2"/>
  <c r="AS601" i="2"/>
  <c r="P601" i="2"/>
  <c r="S601" i="2" s="1"/>
  <c r="T601" i="2" s="1"/>
  <c r="U601" i="2" s="1"/>
  <c r="V601" i="2" s="1"/>
  <c r="W601" i="2" s="1"/>
  <c r="X601" i="2" s="1"/>
  <c r="Y601" i="2" s="1"/>
  <c r="Z601" i="2" s="1"/>
  <c r="O601" i="2"/>
  <c r="AS600" i="2"/>
  <c r="P600" i="2"/>
  <c r="S600" i="2" s="1"/>
  <c r="T600" i="2" s="1"/>
  <c r="U600" i="2" s="1"/>
  <c r="V600" i="2" s="1"/>
  <c r="W600" i="2" s="1"/>
  <c r="X600" i="2" s="1"/>
  <c r="Y600" i="2" s="1"/>
  <c r="Z600" i="2" s="1"/>
  <c r="O600" i="2"/>
  <c r="AS599" i="2"/>
  <c r="AS598" i="2"/>
  <c r="AS597" i="2"/>
  <c r="O597" i="2"/>
  <c r="AS596" i="2"/>
  <c r="P596" i="2"/>
  <c r="P597" i="2" s="1"/>
  <c r="S597" i="2" s="1"/>
  <c r="T597" i="2" s="1"/>
  <c r="U597" i="2" s="1"/>
  <c r="V597" i="2" s="1"/>
  <c r="W597" i="2" s="1"/>
  <c r="X597" i="2" s="1"/>
  <c r="Y597" i="2" s="1"/>
  <c r="Z597" i="2" s="1"/>
  <c r="O596" i="2"/>
  <c r="AS595" i="2"/>
  <c r="AS594" i="2"/>
  <c r="AS593" i="2"/>
  <c r="P593" i="2"/>
  <c r="S593" i="2" s="1"/>
  <c r="T593" i="2" s="1"/>
  <c r="U593" i="2" s="1"/>
  <c r="V593" i="2" s="1"/>
  <c r="W593" i="2" s="1"/>
  <c r="X593" i="2" s="1"/>
  <c r="Y593" i="2" s="1"/>
  <c r="Z593" i="2" s="1"/>
  <c r="O593" i="2"/>
  <c r="AS592" i="2"/>
  <c r="P592" i="2"/>
  <c r="S592" i="2" s="1"/>
  <c r="T592" i="2" s="1"/>
  <c r="U592" i="2" s="1"/>
  <c r="V592" i="2" s="1"/>
  <c r="W592" i="2" s="1"/>
  <c r="X592" i="2" s="1"/>
  <c r="Y592" i="2" s="1"/>
  <c r="Z592" i="2" s="1"/>
  <c r="O592" i="2"/>
  <c r="AS591" i="2"/>
  <c r="AS590" i="2"/>
  <c r="AS589" i="2"/>
  <c r="O589" i="2"/>
  <c r="AS588" i="2"/>
  <c r="P588" i="2"/>
  <c r="P589" i="2" s="1"/>
  <c r="S589" i="2" s="1"/>
  <c r="T589" i="2" s="1"/>
  <c r="U589" i="2" s="1"/>
  <c r="V589" i="2" s="1"/>
  <c r="W589" i="2" s="1"/>
  <c r="X589" i="2" s="1"/>
  <c r="Y589" i="2" s="1"/>
  <c r="Z589" i="2" s="1"/>
  <c r="O588" i="2"/>
  <c r="AS587" i="2"/>
  <c r="AS586" i="2"/>
  <c r="AS585" i="2"/>
  <c r="P585" i="2"/>
  <c r="S585" i="2" s="1"/>
  <c r="T585" i="2" s="1"/>
  <c r="U585" i="2" s="1"/>
  <c r="V585" i="2" s="1"/>
  <c r="W585" i="2" s="1"/>
  <c r="X585" i="2" s="1"/>
  <c r="Y585" i="2" s="1"/>
  <c r="Z585" i="2" s="1"/>
  <c r="O585" i="2"/>
  <c r="AS584" i="2"/>
  <c r="P584" i="2"/>
  <c r="S584" i="2" s="1"/>
  <c r="T584" i="2" s="1"/>
  <c r="U584" i="2" s="1"/>
  <c r="V584" i="2" s="1"/>
  <c r="W584" i="2" s="1"/>
  <c r="X584" i="2" s="1"/>
  <c r="Y584" i="2" s="1"/>
  <c r="Z584" i="2" s="1"/>
  <c r="O584" i="2"/>
  <c r="AS583" i="2"/>
  <c r="AS582" i="2"/>
  <c r="AS581" i="2"/>
  <c r="O581" i="2"/>
  <c r="AS580" i="2"/>
  <c r="P580" i="2"/>
  <c r="P581" i="2" s="1"/>
  <c r="S581" i="2" s="1"/>
  <c r="T581" i="2" s="1"/>
  <c r="U581" i="2" s="1"/>
  <c r="V581" i="2" s="1"/>
  <c r="W581" i="2" s="1"/>
  <c r="X581" i="2" s="1"/>
  <c r="Y581" i="2" s="1"/>
  <c r="Z581" i="2" s="1"/>
  <c r="O580" i="2"/>
  <c r="AS579" i="2"/>
  <c r="AS578" i="2"/>
  <c r="AS577" i="2"/>
  <c r="P577" i="2"/>
  <c r="S577" i="2" s="1"/>
  <c r="T577" i="2" s="1"/>
  <c r="U577" i="2" s="1"/>
  <c r="V577" i="2" s="1"/>
  <c r="W577" i="2" s="1"/>
  <c r="X577" i="2" s="1"/>
  <c r="Y577" i="2" s="1"/>
  <c r="Z577" i="2" s="1"/>
  <c r="O577" i="2"/>
  <c r="AS576" i="2"/>
  <c r="P576" i="2"/>
  <c r="S576" i="2" s="1"/>
  <c r="T576" i="2" s="1"/>
  <c r="U576" i="2" s="1"/>
  <c r="V576" i="2" s="1"/>
  <c r="W576" i="2" s="1"/>
  <c r="X576" i="2" s="1"/>
  <c r="Y576" i="2" s="1"/>
  <c r="Z576" i="2" s="1"/>
  <c r="O576" i="2"/>
  <c r="AS575" i="2"/>
  <c r="AS574" i="2"/>
  <c r="AS573" i="2"/>
  <c r="O573" i="2"/>
  <c r="AS572" i="2"/>
  <c r="P572" i="2"/>
  <c r="P573" i="2" s="1"/>
  <c r="S573" i="2" s="1"/>
  <c r="T573" i="2" s="1"/>
  <c r="U573" i="2" s="1"/>
  <c r="V573" i="2" s="1"/>
  <c r="W573" i="2" s="1"/>
  <c r="X573" i="2" s="1"/>
  <c r="Y573" i="2" s="1"/>
  <c r="Z573" i="2" s="1"/>
  <c r="O572" i="2"/>
  <c r="AS571" i="2"/>
  <c r="AS570" i="2"/>
  <c r="AS569" i="2"/>
  <c r="P569" i="2"/>
  <c r="S569" i="2" s="1"/>
  <c r="T569" i="2" s="1"/>
  <c r="U569" i="2" s="1"/>
  <c r="V569" i="2" s="1"/>
  <c r="W569" i="2" s="1"/>
  <c r="X569" i="2" s="1"/>
  <c r="Y569" i="2" s="1"/>
  <c r="Z569" i="2" s="1"/>
  <c r="O569" i="2"/>
  <c r="AS568" i="2"/>
  <c r="P568" i="2"/>
  <c r="S568" i="2" s="1"/>
  <c r="T568" i="2" s="1"/>
  <c r="U568" i="2" s="1"/>
  <c r="V568" i="2" s="1"/>
  <c r="W568" i="2" s="1"/>
  <c r="X568" i="2" s="1"/>
  <c r="Y568" i="2" s="1"/>
  <c r="Z568" i="2" s="1"/>
  <c r="O568" i="2"/>
  <c r="AS567" i="2"/>
  <c r="AS566" i="2"/>
  <c r="AS565" i="2"/>
  <c r="O565" i="2"/>
  <c r="AS564" i="2"/>
  <c r="P564" i="2"/>
  <c r="P565" i="2" s="1"/>
  <c r="S565" i="2" s="1"/>
  <c r="T565" i="2" s="1"/>
  <c r="U565" i="2" s="1"/>
  <c r="V565" i="2" s="1"/>
  <c r="W565" i="2" s="1"/>
  <c r="X565" i="2" s="1"/>
  <c r="Y565" i="2" s="1"/>
  <c r="Z565" i="2" s="1"/>
  <c r="O564" i="2"/>
  <c r="AS563" i="2"/>
  <c r="AS562" i="2"/>
  <c r="AS561" i="2"/>
  <c r="P561" i="2"/>
  <c r="S561" i="2" s="1"/>
  <c r="T561" i="2" s="1"/>
  <c r="U561" i="2" s="1"/>
  <c r="V561" i="2" s="1"/>
  <c r="W561" i="2" s="1"/>
  <c r="X561" i="2" s="1"/>
  <c r="Y561" i="2" s="1"/>
  <c r="Z561" i="2" s="1"/>
  <c r="O561" i="2"/>
  <c r="AS560" i="2"/>
  <c r="P560" i="2"/>
  <c r="S560" i="2" s="1"/>
  <c r="T560" i="2" s="1"/>
  <c r="U560" i="2" s="1"/>
  <c r="V560" i="2" s="1"/>
  <c r="W560" i="2" s="1"/>
  <c r="X560" i="2" s="1"/>
  <c r="Y560" i="2" s="1"/>
  <c r="Z560" i="2" s="1"/>
  <c r="O560" i="2"/>
  <c r="AS559" i="2"/>
  <c r="AS558" i="2"/>
  <c r="AS557" i="2"/>
  <c r="O557" i="2"/>
  <c r="AS556" i="2"/>
  <c r="P556" i="2"/>
  <c r="P557" i="2" s="1"/>
  <c r="S557" i="2" s="1"/>
  <c r="T557" i="2" s="1"/>
  <c r="U557" i="2" s="1"/>
  <c r="V557" i="2" s="1"/>
  <c r="W557" i="2" s="1"/>
  <c r="X557" i="2" s="1"/>
  <c r="Y557" i="2" s="1"/>
  <c r="Z557" i="2" s="1"/>
  <c r="O556" i="2"/>
  <c r="AS555" i="2"/>
  <c r="AS554" i="2"/>
  <c r="AS553" i="2"/>
  <c r="P553" i="2"/>
  <c r="S553" i="2" s="1"/>
  <c r="T553" i="2" s="1"/>
  <c r="U553" i="2" s="1"/>
  <c r="V553" i="2" s="1"/>
  <c r="W553" i="2" s="1"/>
  <c r="X553" i="2" s="1"/>
  <c r="Y553" i="2" s="1"/>
  <c r="Z553" i="2" s="1"/>
  <c r="O553" i="2"/>
  <c r="AS552" i="2"/>
  <c r="P552" i="2"/>
  <c r="S552" i="2" s="1"/>
  <c r="T552" i="2" s="1"/>
  <c r="U552" i="2" s="1"/>
  <c r="V552" i="2" s="1"/>
  <c r="W552" i="2" s="1"/>
  <c r="X552" i="2" s="1"/>
  <c r="Y552" i="2" s="1"/>
  <c r="Z552" i="2" s="1"/>
  <c r="O552" i="2"/>
  <c r="AS551" i="2"/>
  <c r="AS550" i="2"/>
  <c r="AS549" i="2"/>
  <c r="O549" i="2"/>
  <c r="AS548" i="2"/>
  <c r="P548" i="2"/>
  <c r="P549" i="2" s="1"/>
  <c r="S549" i="2" s="1"/>
  <c r="T549" i="2" s="1"/>
  <c r="U549" i="2" s="1"/>
  <c r="V549" i="2" s="1"/>
  <c r="W549" i="2" s="1"/>
  <c r="X549" i="2" s="1"/>
  <c r="Y549" i="2" s="1"/>
  <c r="Z549" i="2" s="1"/>
  <c r="O548" i="2"/>
  <c r="AS547" i="2"/>
  <c r="AS546" i="2"/>
  <c r="AS545" i="2"/>
  <c r="P545" i="2"/>
  <c r="S545" i="2" s="1"/>
  <c r="T545" i="2" s="1"/>
  <c r="U545" i="2" s="1"/>
  <c r="V545" i="2" s="1"/>
  <c r="W545" i="2" s="1"/>
  <c r="X545" i="2" s="1"/>
  <c r="Y545" i="2" s="1"/>
  <c r="Z545" i="2" s="1"/>
  <c r="O545" i="2"/>
  <c r="AS544" i="2"/>
  <c r="P544" i="2"/>
  <c r="S544" i="2" s="1"/>
  <c r="T544" i="2" s="1"/>
  <c r="U544" i="2" s="1"/>
  <c r="V544" i="2" s="1"/>
  <c r="W544" i="2" s="1"/>
  <c r="X544" i="2" s="1"/>
  <c r="Y544" i="2" s="1"/>
  <c r="Z544" i="2" s="1"/>
  <c r="O544" i="2"/>
  <c r="AS543" i="2"/>
  <c r="AS542" i="2"/>
  <c r="AS541" i="2"/>
  <c r="O541" i="2"/>
  <c r="AS540" i="2"/>
  <c r="P540" i="2"/>
  <c r="P541" i="2" s="1"/>
  <c r="S541" i="2" s="1"/>
  <c r="T541" i="2" s="1"/>
  <c r="U541" i="2" s="1"/>
  <c r="V541" i="2" s="1"/>
  <c r="W541" i="2" s="1"/>
  <c r="X541" i="2" s="1"/>
  <c r="Y541" i="2" s="1"/>
  <c r="Z541" i="2" s="1"/>
  <c r="O540" i="2"/>
  <c r="AS539" i="2"/>
  <c r="AS538" i="2"/>
  <c r="AS537" i="2"/>
  <c r="P537" i="2"/>
  <c r="S537" i="2" s="1"/>
  <c r="T537" i="2" s="1"/>
  <c r="U537" i="2" s="1"/>
  <c r="V537" i="2" s="1"/>
  <c r="W537" i="2" s="1"/>
  <c r="X537" i="2" s="1"/>
  <c r="Y537" i="2" s="1"/>
  <c r="Z537" i="2" s="1"/>
  <c r="O537" i="2"/>
  <c r="AS536" i="2"/>
  <c r="P536" i="2"/>
  <c r="S536" i="2" s="1"/>
  <c r="T536" i="2" s="1"/>
  <c r="U536" i="2" s="1"/>
  <c r="V536" i="2" s="1"/>
  <c r="W536" i="2" s="1"/>
  <c r="X536" i="2" s="1"/>
  <c r="Y536" i="2" s="1"/>
  <c r="Z536" i="2" s="1"/>
  <c r="O536" i="2"/>
  <c r="AS535" i="2"/>
  <c r="AS534" i="2"/>
  <c r="AS533" i="2"/>
  <c r="O533" i="2"/>
  <c r="AS532" i="2"/>
  <c r="P532" i="2"/>
  <c r="P533" i="2" s="1"/>
  <c r="S533" i="2" s="1"/>
  <c r="T533" i="2" s="1"/>
  <c r="U533" i="2" s="1"/>
  <c r="V533" i="2" s="1"/>
  <c r="W533" i="2" s="1"/>
  <c r="X533" i="2" s="1"/>
  <c r="Y533" i="2" s="1"/>
  <c r="Z533" i="2" s="1"/>
  <c r="O532" i="2"/>
  <c r="AS531" i="2"/>
  <c r="AS530" i="2"/>
  <c r="AS529" i="2"/>
  <c r="P529" i="2"/>
  <c r="S529" i="2" s="1"/>
  <c r="T529" i="2" s="1"/>
  <c r="U529" i="2" s="1"/>
  <c r="V529" i="2" s="1"/>
  <c r="W529" i="2" s="1"/>
  <c r="X529" i="2" s="1"/>
  <c r="Y529" i="2" s="1"/>
  <c r="Z529" i="2" s="1"/>
  <c r="O529" i="2"/>
  <c r="AS528" i="2"/>
  <c r="P528" i="2"/>
  <c r="S528" i="2" s="1"/>
  <c r="T528" i="2" s="1"/>
  <c r="U528" i="2" s="1"/>
  <c r="V528" i="2" s="1"/>
  <c r="W528" i="2" s="1"/>
  <c r="X528" i="2" s="1"/>
  <c r="Y528" i="2" s="1"/>
  <c r="Z528" i="2" s="1"/>
  <c r="O528" i="2"/>
  <c r="AS527" i="2"/>
  <c r="AS526" i="2"/>
  <c r="AS525" i="2"/>
  <c r="O525" i="2"/>
  <c r="AS524" i="2"/>
  <c r="P524" i="2"/>
  <c r="P525" i="2" s="1"/>
  <c r="S525" i="2" s="1"/>
  <c r="T525" i="2" s="1"/>
  <c r="U525" i="2" s="1"/>
  <c r="V525" i="2" s="1"/>
  <c r="W525" i="2" s="1"/>
  <c r="X525" i="2" s="1"/>
  <c r="Y525" i="2" s="1"/>
  <c r="Z525" i="2" s="1"/>
  <c r="O524" i="2"/>
  <c r="AS523" i="2"/>
  <c r="AS522" i="2"/>
  <c r="AS521" i="2"/>
  <c r="P521" i="2"/>
  <c r="S521" i="2" s="1"/>
  <c r="T521" i="2" s="1"/>
  <c r="U521" i="2" s="1"/>
  <c r="V521" i="2" s="1"/>
  <c r="W521" i="2" s="1"/>
  <c r="X521" i="2" s="1"/>
  <c r="Y521" i="2" s="1"/>
  <c r="Z521" i="2" s="1"/>
  <c r="O521" i="2"/>
  <c r="AS520" i="2"/>
  <c r="P520" i="2"/>
  <c r="S520" i="2" s="1"/>
  <c r="T520" i="2" s="1"/>
  <c r="U520" i="2" s="1"/>
  <c r="V520" i="2" s="1"/>
  <c r="W520" i="2" s="1"/>
  <c r="X520" i="2" s="1"/>
  <c r="Y520" i="2" s="1"/>
  <c r="Z520" i="2" s="1"/>
  <c r="O520" i="2"/>
  <c r="AS519" i="2"/>
  <c r="AS518" i="2"/>
  <c r="AS517" i="2"/>
  <c r="O517" i="2"/>
  <c r="AS516" i="2"/>
  <c r="P516" i="2"/>
  <c r="P517" i="2" s="1"/>
  <c r="S517" i="2" s="1"/>
  <c r="T517" i="2" s="1"/>
  <c r="U517" i="2" s="1"/>
  <c r="V517" i="2" s="1"/>
  <c r="W517" i="2" s="1"/>
  <c r="X517" i="2" s="1"/>
  <c r="Y517" i="2" s="1"/>
  <c r="Z517" i="2" s="1"/>
  <c r="O516" i="2"/>
  <c r="AS515" i="2"/>
  <c r="AS514" i="2"/>
  <c r="AS513" i="2"/>
  <c r="P513" i="2"/>
  <c r="S513" i="2" s="1"/>
  <c r="T513" i="2" s="1"/>
  <c r="U513" i="2" s="1"/>
  <c r="V513" i="2" s="1"/>
  <c r="W513" i="2" s="1"/>
  <c r="X513" i="2" s="1"/>
  <c r="Y513" i="2" s="1"/>
  <c r="Z513" i="2" s="1"/>
  <c r="O513" i="2"/>
  <c r="AS512" i="2"/>
  <c r="P512" i="2"/>
  <c r="S512" i="2" s="1"/>
  <c r="T512" i="2" s="1"/>
  <c r="U512" i="2" s="1"/>
  <c r="V512" i="2" s="1"/>
  <c r="W512" i="2" s="1"/>
  <c r="X512" i="2" s="1"/>
  <c r="Y512" i="2" s="1"/>
  <c r="Z512" i="2" s="1"/>
  <c r="O512" i="2"/>
  <c r="AS511" i="2"/>
  <c r="AS510" i="2"/>
  <c r="AS509" i="2"/>
  <c r="O509" i="2"/>
  <c r="AS508" i="2"/>
  <c r="P508" i="2"/>
  <c r="P509" i="2" s="1"/>
  <c r="S509" i="2" s="1"/>
  <c r="T509" i="2" s="1"/>
  <c r="U509" i="2" s="1"/>
  <c r="V509" i="2" s="1"/>
  <c r="W509" i="2" s="1"/>
  <c r="X509" i="2" s="1"/>
  <c r="Y509" i="2" s="1"/>
  <c r="Z509" i="2" s="1"/>
  <c r="O508" i="2"/>
  <c r="AS507" i="2"/>
  <c r="AS506" i="2"/>
  <c r="AS505" i="2"/>
  <c r="P505" i="2"/>
  <c r="S505" i="2" s="1"/>
  <c r="T505" i="2" s="1"/>
  <c r="U505" i="2" s="1"/>
  <c r="V505" i="2" s="1"/>
  <c r="W505" i="2" s="1"/>
  <c r="X505" i="2" s="1"/>
  <c r="Y505" i="2" s="1"/>
  <c r="Z505" i="2" s="1"/>
  <c r="O505" i="2"/>
  <c r="AS504" i="2"/>
  <c r="P504" i="2"/>
  <c r="S504" i="2" s="1"/>
  <c r="T504" i="2" s="1"/>
  <c r="U504" i="2" s="1"/>
  <c r="V504" i="2" s="1"/>
  <c r="W504" i="2" s="1"/>
  <c r="X504" i="2" s="1"/>
  <c r="Y504" i="2" s="1"/>
  <c r="Z504" i="2" s="1"/>
  <c r="O504" i="2"/>
  <c r="AS503" i="2"/>
  <c r="AS502" i="2"/>
  <c r="AS501" i="2"/>
  <c r="O501" i="2"/>
  <c r="AS500" i="2"/>
  <c r="P500" i="2"/>
  <c r="P501" i="2" s="1"/>
  <c r="S501" i="2" s="1"/>
  <c r="T501" i="2" s="1"/>
  <c r="U501" i="2" s="1"/>
  <c r="V501" i="2" s="1"/>
  <c r="W501" i="2" s="1"/>
  <c r="X501" i="2" s="1"/>
  <c r="Y501" i="2" s="1"/>
  <c r="Z501" i="2" s="1"/>
  <c r="O500" i="2"/>
  <c r="AS499" i="2"/>
  <c r="AS498" i="2"/>
  <c r="CK497" i="2"/>
  <c r="AS497" i="2"/>
  <c r="O497" i="2"/>
  <c r="AS496" i="2"/>
  <c r="P496" i="2"/>
  <c r="S496" i="2" s="1"/>
  <c r="T496" i="2" s="1"/>
  <c r="U496" i="2" s="1"/>
  <c r="V496" i="2" s="1"/>
  <c r="W496" i="2" s="1"/>
  <c r="X496" i="2" s="1"/>
  <c r="Y496" i="2" s="1"/>
  <c r="Z496" i="2" s="1"/>
  <c r="O496" i="2"/>
  <c r="AS495" i="2"/>
  <c r="AS494" i="2"/>
  <c r="CG493" i="2"/>
  <c r="AS493" i="2"/>
  <c r="X493" i="2"/>
  <c r="Y493" i="2" s="1"/>
  <c r="Z493" i="2" s="1"/>
  <c r="T493" i="2"/>
  <c r="U493" i="2" s="1"/>
  <c r="V493" i="2" s="1"/>
  <c r="W493" i="2" s="1"/>
  <c r="S493" i="2"/>
  <c r="P493" i="2"/>
  <c r="O493" i="2"/>
  <c r="AS492" i="2"/>
  <c r="S492" i="2"/>
  <c r="T492" i="2" s="1"/>
  <c r="U492" i="2" s="1"/>
  <c r="V492" i="2" s="1"/>
  <c r="W492" i="2" s="1"/>
  <c r="X492" i="2" s="1"/>
  <c r="Y492" i="2" s="1"/>
  <c r="Z492" i="2" s="1"/>
  <c r="P492" i="2"/>
  <c r="O492" i="2"/>
  <c r="AS491" i="2"/>
  <c r="AS490" i="2"/>
  <c r="CK489" i="2"/>
  <c r="AS489" i="2"/>
  <c r="U489" i="2"/>
  <c r="V489" i="2" s="1"/>
  <c r="W489" i="2" s="1"/>
  <c r="X489" i="2" s="1"/>
  <c r="Y489" i="2" s="1"/>
  <c r="Z489" i="2" s="1"/>
  <c r="P489" i="2"/>
  <c r="S489" i="2" s="1"/>
  <c r="T489" i="2" s="1"/>
  <c r="O489" i="2"/>
  <c r="AS488" i="2"/>
  <c r="X488" i="2"/>
  <c r="Y488" i="2" s="1"/>
  <c r="Z488" i="2" s="1"/>
  <c r="T488" i="2"/>
  <c r="U488" i="2" s="1"/>
  <c r="V488" i="2" s="1"/>
  <c r="W488" i="2" s="1"/>
  <c r="S488" i="2"/>
  <c r="P488" i="2"/>
  <c r="O488" i="2"/>
  <c r="AS487" i="2"/>
  <c r="AS486" i="2"/>
  <c r="CM485" i="2"/>
  <c r="AS485" i="2"/>
  <c r="Z485" i="2"/>
  <c r="P485" i="2"/>
  <c r="S485" i="2" s="1"/>
  <c r="T485" i="2" s="1"/>
  <c r="U485" i="2" s="1"/>
  <c r="V485" i="2" s="1"/>
  <c r="W485" i="2" s="1"/>
  <c r="X485" i="2" s="1"/>
  <c r="Y485" i="2" s="1"/>
  <c r="O485" i="2"/>
  <c r="P484" i="2"/>
  <c r="S484" i="2" s="1"/>
  <c r="T484" i="2" s="1"/>
  <c r="U484" i="2" s="1"/>
  <c r="V484" i="2" s="1"/>
  <c r="W484" i="2" s="1"/>
  <c r="X484" i="2" s="1"/>
  <c r="Y484" i="2" s="1"/>
  <c r="Z484" i="2" s="1"/>
  <c r="O484" i="2"/>
  <c r="CK481" i="2"/>
  <c r="AS481" i="2"/>
  <c r="P481" i="2"/>
  <c r="S481" i="2" s="1"/>
  <c r="T481" i="2" s="1"/>
  <c r="U481" i="2" s="1"/>
  <c r="V481" i="2" s="1"/>
  <c r="W481" i="2" s="1"/>
  <c r="X481" i="2" s="1"/>
  <c r="Y481" i="2" s="1"/>
  <c r="Z481" i="2" s="1"/>
  <c r="O481" i="2"/>
  <c r="P480" i="2"/>
  <c r="S480" i="2" s="1"/>
  <c r="T480" i="2" s="1"/>
  <c r="U480" i="2" s="1"/>
  <c r="V480" i="2" s="1"/>
  <c r="W480" i="2" s="1"/>
  <c r="X480" i="2" s="1"/>
  <c r="Y480" i="2" s="1"/>
  <c r="Z480" i="2" s="1"/>
  <c r="O480" i="2"/>
  <c r="CG477" i="2"/>
  <c r="AS477" i="2"/>
  <c r="P477" i="2"/>
  <c r="S477" i="2" s="1"/>
  <c r="T477" i="2" s="1"/>
  <c r="U477" i="2" s="1"/>
  <c r="V477" i="2" s="1"/>
  <c r="W477" i="2" s="1"/>
  <c r="X477" i="2" s="1"/>
  <c r="Y477" i="2" s="1"/>
  <c r="Z477" i="2" s="1"/>
  <c r="O477" i="2"/>
  <c r="AS476" i="2"/>
  <c r="U476" i="2"/>
  <c r="V476" i="2" s="1"/>
  <c r="W476" i="2" s="1"/>
  <c r="X476" i="2" s="1"/>
  <c r="Y476" i="2" s="1"/>
  <c r="Z476" i="2" s="1"/>
  <c r="P476" i="2"/>
  <c r="S476" i="2" s="1"/>
  <c r="T476" i="2" s="1"/>
  <c r="O476" i="2"/>
  <c r="AS475" i="2"/>
  <c r="AS474" i="2"/>
  <c r="CK473" i="2"/>
  <c r="AS473" i="2"/>
  <c r="O473" i="2"/>
  <c r="AS472" i="2"/>
  <c r="P472" i="2"/>
  <c r="O472" i="2"/>
  <c r="AS471" i="2"/>
  <c r="AS470" i="2"/>
  <c r="CR469" i="2"/>
  <c r="AS469" i="2"/>
  <c r="O469" i="2"/>
  <c r="AS468" i="2"/>
  <c r="S468" i="2"/>
  <c r="T468" i="2" s="1"/>
  <c r="U468" i="2" s="1"/>
  <c r="V468" i="2" s="1"/>
  <c r="W468" i="2" s="1"/>
  <c r="X468" i="2" s="1"/>
  <c r="Y468" i="2" s="1"/>
  <c r="Z468" i="2" s="1"/>
  <c r="P468" i="2"/>
  <c r="P469" i="2" s="1"/>
  <c r="S469" i="2" s="1"/>
  <c r="T469" i="2" s="1"/>
  <c r="U469" i="2" s="1"/>
  <c r="V469" i="2" s="1"/>
  <c r="W469" i="2" s="1"/>
  <c r="X469" i="2" s="1"/>
  <c r="Y469" i="2" s="1"/>
  <c r="Z469" i="2" s="1"/>
  <c r="O468" i="2"/>
  <c r="AS467" i="2"/>
  <c r="AS466" i="2"/>
  <c r="CK465" i="2"/>
  <c r="AS465" i="2"/>
  <c r="Y465" i="2"/>
  <c r="Z465" i="2" s="1"/>
  <c r="P465" i="2"/>
  <c r="S465" i="2" s="1"/>
  <c r="T465" i="2" s="1"/>
  <c r="U465" i="2" s="1"/>
  <c r="V465" i="2" s="1"/>
  <c r="W465" i="2" s="1"/>
  <c r="X465" i="2" s="1"/>
  <c r="O465" i="2"/>
  <c r="BS464" i="2"/>
  <c r="AS464" i="2"/>
  <c r="U464" i="2"/>
  <c r="V464" i="2" s="1"/>
  <c r="W464" i="2" s="1"/>
  <c r="X464" i="2" s="1"/>
  <c r="Y464" i="2" s="1"/>
  <c r="Z464" i="2" s="1"/>
  <c r="P464" i="2"/>
  <c r="S464" i="2" s="1"/>
  <c r="T464" i="2" s="1"/>
  <c r="O464" i="2"/>
  <c r="AS463" i="2"/>
  <c r="AS462" i="2"/>
  <c r="CG461" i="2"/>
  <c r="AS461" i="2"/>
  <c r="O461" i="2"/>
  <c r="AS460" i="2"/>
  <c r="P460" i="2"/>
  <c r="O460" i="2"/>
  <c r="AS459" i="2"/>
  <c r="AS458" i="2"/>
  <c r="CK457" i="2"/>
  <c r="AS457" i="2"/>
  <c r="O457" i="2"/>
  <c r="AS456" i="2"/>
  <c r="W456" i="2"/>
  <c r="X456" i="2" s="1"/>
  <c r="Y456" i="2" s="1"/>
  <c r="Z456" i="2" s="1"/>
  <c r="S456" i="2"/>
  <c r="T456" i="2" s="1"/>
  <c r="U456" i="2" s="1"/>
  <c r="V456" i="2" s="1"/>
  <c r="P456" i="2"/>
  <c r="P457" i="2" s="1"/>
  <c r="S457" i="2" s="1"/>
  <c r="T457" i="2" s="1"/>
  <c r="U457" i="2" s="1"/>
  <c r="V457" i="2" s="1"/>
  <c r="W457" i="2" s="1"/>
  <c r="X457" i="2" s="1"/>
  <c r="Y457" i="2" s="1"/>
  <c r="Z457" i="2" s="1"/>
  <c r="O456" i="2"/>
  <c r="AS455" i="2"/>
  <c r="AS454" i="2"/>
  <c r="CM453" i="2"/>
  <c r="AS453" i="2"/>
  <c r="Y453" i="2"/>
  <c r="Z453" i="2" s="1"/>
  <c r="P453" i="2"/>
  <c r="S453" i="2" s="1"/>
  <c r="T453" i="2" s="1"/>
  <c r="U453" i="2" s="1"/>
  <c r="V453" i="2" s="1"/>
  <c r="W453" i="2" s="1"/>
  <c r="X453" i="2" s="1"/>
  <c r="O453" i="2"/>
  <c r="AS452" i="2"/>
  <c r="P452" i="2"/>
  <c r="S452" i="2" s="1"/>
  <c r="T452" i="2" s="1"/>
  <c r="U452" i="2" s="1"/>
  <c r="V452" i="2" s="1"/>
  <c r="W452" i="2" s="1"/>
  <c r="X452" i="2" s="1"/>
  <c r="Y452" i="2" s="1"/>
  <c r="Z452" i="2" s="1"/>
  <c r="O452" i="2"/>
  <c r="AS451" i="2"/>
  <c r="AS450" i="2"/>
  <c r="CK449" i="2"/>
  <c r="AS449" i="2"/>
  <c r="W449" i="2"/>
  <c r="X449" i="2" s="1"/>
  <c r="Y449" i="2" s="1"/>
  <c r="Z449" i="2" s="1"/>
  <c r="V449" i="2"/>
  <c r="O449" i="2"/>
  <c r="BT448" i="2"/>
  <c r="AS448" i="2"/>
  <c r="Z448" i="2"/>
  <c r="S448" i="2"/>
  <c r="T448" i="2" s="1"/>
  <c r="U448" i="2" s="1"/>
  <c r="V448" i="2" s="1"/>
  <c r="W448" i="2" s="1"/>
  <c r="X448" i="2" s="1"/>
  <c r="Y448" i="2" s="1"/>
  <c r="P448" i="2"/>
  <c r="P449" i="2" s="1"/>
  <c r="S449" i="2" s="1"/>
  <c r="T449" i="2" s="1"/>
  <c r="U449" i="2" s="1"/>
  <c r="O448" i="2"/>
  <c r="AS447" i="2"/>
  <c r="AS446" i="2"/>
  <c r="CG445" i="2"/>
  <c r="AS445" i="2"/>
  <c r="O445" i="2"/>
  <c r="AS444" i="2"/>
  <c r="S444" i="2"/>
  <c r="T444" i="2" s="1"/>
  <c r="U444" i="2" s="1"/>
  <c r="V444" i="2" s="1"/>
  <c r="W444" i="2" s="1"/>
  <c r="X444" i="2" s="1"/>
  <c r="Y444" i="2" s="1"/>
  <c r="Z444" i="2" s="1"/>
  <c r="P444" i="2"/>
  <c r="P445" i="2" s="1"/>
  <c r="S445" i="2" s="1"/>
  <c r="T445" i="2" s="1"/>
  <c r="U445" i="2" s="1"/>
  <c r="V445" i="2" s="1"/>
  <c r="W445" i="2" s="1"/>
  <c r="X445" i="2" s="1"/>
  <c r="Y445" i="2" s="1"/>
  <c r="Z445" i="2" s="1"/>
  <c r="O444" i="2"/>
  <c r="AS443" i="2"/>
  <c r="AS442" i="2"/>
  <c r="CK441" i="2"/>
  <c r="AS441" i="2"/>
  <c r="P441" i="2"/>
  <c r="S441" i="2" s="1"/>
  <c r="T441" i="2" s="1"/>
  <c r="U441" i="2" s="1"/>
  <c r="V441" i="2" s="1"/>
  <c r="W441" i="2" s="1"/>
  <c r="X441" i="2" s="1"/>
  <c r="Y441" i="2" s="1"/>
  <c r="Z441" i="2" s="1"/>
  <c r="O441" i="2"/>
  <c r="AS440" i="2"/>
  <c r="P440" i="2"/>
  <c r="S440" i="2" s="1"/>
  <c r="T440" i="2" s="1"/>
  <c r="U440" i="2" s="1"/>
  <c r="V440" i="2" s="1"/>
  <c r="W440" i="2" s="1"/>
  <c r="X440" i="2" s="1"/>
  <c r="Y440" i="2" s="1"/>
  <c r="Z440" i="2" s="1"/>
  <c r="O440" i="2"/>
  <c r="AS439" i="2"/>
  <c r="AS438" i="2"/>
  <c r="AS437" i="2"/>
  <c r="P437" i="2"/>
  <c r="S437" i="2" s="1"/>
  <c r="T437" i="2" s="1"/>
  <c r="U437" i="2" s="1"/>
  <c r="V437" i="2" s="1"/>
  <c r="W437" i="2" s="1"/>
  <c r="X437" i="2" s="1"/>
  <c r="Y437" i="2" s="1"/>
  <c r="Z437" i="2" s="1"/>
  <c r="O437" i="2"/>
  <c r="AS436" i="2"/>
  <c r="P436" i="2"/>
  <c r="S436" i="2" s="1"/>
  <c r="T436" i="2" s="1"/>
  <c r="U436" i="2" s="1"/>
  <c r="V436" i="2" s="1"/>
  <c r="W436" i="2" s="1"/>
  <c r="X436" i="2" s="1"/>
  <c r="Y436" i="2" s="1"/>
  <c r="Z436" i="2" s="1"/>
  <c r="O436" i="2"/>
  <c r="AS435" i="2"/>
  <c r="AS434" i="2"/>
  <c r="CK433" i="2"/>
  <c r="AS433" i="2"/>
  <c r="Z433" i="2"/>
  <c r="S433" i="2"/>
  <c r="T433" i="2" s="1"/>
  <c r="U433" i="2" s="1"/>
  <c r="V433" i="2" s="1"/>
  <c r="W433" i="2" s="1"/>
  <c r="X433" i="2" s="1"/>
  <c r="Y433" i="2" s="1"/>
  <c r="P433" i="2"/>
  <c r="O433" i="2"/>
  <c r="BS432" i="2"/>
  <c r="AS432" i="2"/>
  <c r="W432" i="2"/>
  <c r="X432" i="2" s="1"/>
  <c r="Y432" i="2" s="1"/>
  <c r="Z432" i="2" s="1"/>
  <c r="V432" i="2"/>
  <c r="P432" i="2"/>
  <c r="S432" i="2" s="1"/>
  <c r="T432" i="2" s="1"/>
  <c r="U432" i="2" s="1"/>
  <c r="O432" i="2"/>
  <c r="AS431" i="2"/>
  <c r="AS430" i="2"/>
  <c r="CG429" i="2"/>
  <c r="AS429" i="2"/>
  <c r="X429" i="2"/>
  <c r="Y429" i="2" s="1"/>
  <c r="Z429" i="2" s="1"/>
  <c r="T429" i="2"/>
  <c r="U429" i="2" s="1"/>
  <c r="V429" i="2" s="1"/>
  <c r="W429" i="2" s="1"/>
  <c r="S429" i="2"/>
  <c r="P429" i="2"/>
  <c r="O429" i="2"/>
  <c r="AS428" i="2"/>
  <c r="T428" i="2"/>
  <c r="U428" i="2" s="1"/>
  <c r="V428" i="2" s="1"/>
  <c r="W428" i="2" s="1"/>
  <c r="X428" i="2" s="1"/>
  <c r="Y428" i="2" s="1"/>
  <c r="Z428" i="2" s="1"/>
  <c r="S428" i="2"/>
  <c r="P428" i="2"/>
  <c r="O428" i="2"/>
  <c r="AS427" i="2"/>
  <c r="AS426" i="2"/>
  <c r="CK425" i="2"/>
  <c r="AS425" i="2"/>
  <c r="V425" i="2"/>
  <c r="W425" i="2" s="1"/>
  <c r="X425" i="2" s="1"/>
  <c r="Y425" i="2" s="1"/>
  <c r="Z425" i="2" s="1"/>
  <c r="U425" i="2"/>
  <c r="P425" i="2"/>
  <c r="S425" i="2" s="1"/>
  <c r="T425" i="2" s="1"/>
  <c r="O425" i="2"/>
  <c r="AS424" i="2"/>
  <c r="X424" i="2"/>
  <c r="Y424" i="2" s="1"/>
  <c r="Z424" i="2" s="1"/>
  <c r="T424" i="2"/>
  <c r="U424" i="2" s="1"/>
  <c r="V424" i="2" s="1"/>
  <c r="W424" i="2" s="1"/>
  <c r="S424" i="2"/>
  <c r="P424" i="2"/>
  <c r="O424" i="2"/>
  <c r="AS423" i="2"/>
  <c r="AS422" i="2"/>
  <c r="CM421" i="2"/>
  <c r="AS421" i="2"/>
  <c r="Z421" i="2"/>
  <c r="S421" i="2"/>
  <c r="T421" i="2" s="1"/>
  <c r="U421" i="2" s="1"/>
  <c r="V421" i="2" s="1"/>
  <c r="W421" i="2" s="1"/>
  <c r="X421" i="2" s="1"/>
  <c r="Y421" i="2" s="1"/>
  <c r="P421" i="2"/>
  <c r="O421" i="2"/>
  <c r="AS420" i="2"/>
  <c r="P420" i="2"/>
  <c r="S420" i="2" s="1"/>
  <c r="T420" i="2" s="1"/>
  <c r="U420" i="2" s="1"/>
  <c r="V420" i="2" s="1"/>
  <c r="W420" i="2" s="1"/>
  <c r="X420" i="2" s="1"/>
  <c r="Y420" i="2" s="1"/>
  <c r="Z420" i="2" s="1"/>
  <c r="O420" i="2"/>
  <c r="AS419" i="2"/>
  <c r="AS418" i="2"/>
  <c r="CK417" i="2"/>
  <c r="AS417" i="2"/>
  <c r="O417" i="2"/>
  <c r="AS416" i="2"/>
  <c r="S416" i="2"/>
  <c r="T416" i="2" s="1"/>
  <c r="U416" i="2" s="1"/>
  <c r="V416" i="2" s="1"/>
  <c r="W416" i="2" s="1"/>
  <c r="X416" i="2" s="1"/>
  <c r="Y416" i="2" s="1"/>
  <c r="Z416" i="2" s="1"/>
  <c r="P416" i="2"/>
  <c r="P417" i="2" s="1"/>
  <c r="S417" i="2" s="1"/>
  <c r="T417" i="2" s="1"/>
  <c r="U417" i="2" s="1"/>
  <c r="V417" i="2" s="1"/>
  <c r="W417" i="2" s="1"/>
  <c r="X417" i="2" s="1"/>
  <c r="Y417" i="2" s="1"/>
  <c r="Z417" i="2" s="1"/>
  <c r="O416" i="2"/>
  <c r="AS415" i="2"/>
  <c r="AS414" i="2"/>
  <c r="CG413" i="2"/>
  <c r="AS413" i="2"/>
  <c r="O413" i="2"/>
  <c r="AS412" i="2"/>
  <c r="X412" i="2"/>
  <c r="Y412" i="2" s="1"/>
  <c r="Z412" i="2" s="1"/>
  <c r="W412" i="2"/>
  <c r="S412" i="2"/>
  <c r="T412" i="2" s="1"/>
  <c r="U412" i="2" s="1"/>
  <c r="V412" i="2" s="1"/>
  <c r="P412" i="2"/>
  <c r="P413" i="2" s="1"/>
  <c r="S413" i="2" s="1"/>
  <c r="T413" i="2" s="1"/>
  <c r="U413" i="2" s="1"/>
  <c r="V413" i="2" s="1"/>
  <c r="W413" i="2" s="1"/>
  <c r="X413" i="2" s="1"/>
  <c r="Y413" i="2" s="1"/>
  <c r="Z413" i="2" s="1"/>
  <c r="O412" i="2"/>
  <c r="AS411" i="2"/>
  <c r="AS410" i="2"/>
  <c r="CK409" i="2"/>
  <c r="AS409" i="2"/>
  <c r="P409" i="2"/>
  <c r="S409" i="2" s="1"/>
  <c r="T409" i="2" s="1"/>
  <c r="U409" i="2" s="1"/>
  <c r="V409" i="2" s="1"/>
  <c r="W409" i="2" s="1"/>
  <c r="X409" i="2" s="1"/>
  <c r="Y409" i="2" s="1"/>
  <c r="Z409" i="2" s="1"/>
  <c r="O409" i="2"/>
  <c r="AS408" i="2"/>
  <c r="U408" i="2"/>
  <c r="V408" i="2" s="1"/>
  <c r="W408" i="2" s="1"/>
  <c r="X408" i="2" s="1"/>
  <c r="Y408" i="2" s="1"/>
  <c r="Z408" i="2" s="1"/>
  <c r="T408" i="2"/>
  <c r="S408" i="2"/>
  <c r="P408" i="2"/>
  <c r="O408" i="2"/>
  <c r="AS407" i="2"/>
  <c r="AS406" i="2"/>
  <c r="CR405" i="2"/>
  <c r="AS405" i="2"/>
  <c r="O405" i="2"/>
  <c r="AS404" i="2"/>
  <c r="P404" i="2"/>
  <c r="O404" i="2"/>
  <c r="AS403" i="2"/>
  <c r="AS402" i="2"/>
  <c r="CK401" i="2"/>
  <c r="AS401" i="2"/>
  <c r="T401" i="2"/>
  <c r="U401" i="2" s="1"/>
  <c r="V401" i="2" s="1"/>
  <c r="W401" i="2" s="1"/>
  <c r="X401" i="2" s="1"/>
  <c r="Y401" i="2" s="1"/>
  <c r="Z401" i="2" s="1"/>
  <c r="S401" i="2"/>
  <c r="P401" i="2"/>
  <c r="O401" i="2"/>
  <c r="BS400" i="2"/>
  <c r="AS400" i="2"/>
  <c r="S400" i="2"/>
  <c r="T400" i="2" s="1"/>
  <c r="U400" i="2" s="1"/>
  <c r="V400" i="2" s="1"/>
  <c r="W400" i="2" s="1"/>
  <c r="X400" i="2" s="1"/>
  <c r="Y400" i="2" s="1"/>
  <c r="Z400" i="2" s="1"/>
  <c r="P400" i="2"/>
  <c r="O400" i="2"/>
  <c r="AS399" i="2"/>
  <c r="AS398" i="2"/>
  <c r="CG397" i="2"/>
  <c r="AS397" i="2"/>
  <c r="P397" i="2"/>
  <c r="S397" i="2" s="1"/>
  <c r="T397" i="2" s="1"/>
  <c r="U397" i="2" s="1"/>
  <c r="V397" i="2" s="1"/>
  <c r="W397" i="2" s="1"/>
  <c r="X397" i="2" s="1"/>
  <c r="Y397" i="2" s="1"/>
  <c r="Z397" i="2" s="1"/>
  <c r="O397" i="2"/>
  <c r="AS396" i="2"/>
  <c r="U396" i="2"/>
  <c r="V396" i="2" s="1"/>
  <c r="W396" i="2" s="1"/>
  <c r="X396" i="2" s="1"/>
  <c r="Y396" i="2" s="1"/>
  <c r="Z396" i="2" s="1"/>
  <c r="T396" i="2"/>
  <c r="S396" i="2"/>
  <c r="P396" i="2"/>
  <c r="O396" i="2"/>
  <c r="AS395" i="2"/>
  <c r="AS394" i="2"/>
  <c r="CK393" i="2"/>
  <c r="AS393" i="2"/>
  <c r="O393" i="2"/>
  <c r="AS392" i="2"/>
  <c r="P392" i="2"/>
  <c r="O392" i="2"/>
  <c r="AS391" i="2"/>
  <c r="AS390" i="2"/>
  <c r="CM389" i="2"/>
  <c r="AS389" i="2"/>
  <c r="O389" i="2"/>
  <c r="AS388" i="2"/>
  <c r="P388" i="2"/>
  <c r="S388" i="2" s="1"/>
  <c r="T388" i="2" s="1"/>
  <c r="U388" i="2" s="1"/>
  <c r="V388" i="2" s="1"/>
  <c r="W388" i="2" s="1"/>
  <c r="X388" i="2" s="1"/>
  <c r="Y388" i="2" s="1"/>
  <c r="Z388" i="2" s="1"/>
  <c r="O388" i="2"/>
  <c r="AS387" i="2"/>
  <c r="AS386" i="2"/>
  <c r="CK385" i="2"/>
  <c r="AS385" i="2"/>
  <c r="O385" i="2"/>
  <c r="BT384" i="2"/>
  <c r="AS384" i="2"/>
  <c r="U384" i="2"/>
  <c r="V384" i="2" s="1"/>
  <c r="W384" i="2" s="1"/>
  <c r="X384" i="2" s="1"/>
  <c r="Y384" i="2" s="1"/>
  <c r="Z384" i="2" s="1"/>
  <c r="T384" i="2"/>
  <c r="S384" i="2"/>
  <c r="P384" i="2"/>
  <c r="P385" i="2" s="1"/>
  <c r="S385" i="2" s="1"/>
  <c r="T385" i="2" s="1"/>
  <c r="U385" i="2" s="1"/>
  <c r="V385" i="2" s="1"/>
  <c r="W385" i="2" s="1"/>
  <c r="X385" i="2" s="1"/>
  <c r="Y385" i="2" s="1"/>
  <c r="Z385" i="2" s="1"/>
  <c r="O384" i="2"/>
  <c r="AS383" i="2"/>
  <c r="AS382" i="2"/>
  <c r="CG381" i="2"/>
  <c r="AS381" i="2"/>
  <c r="O381" i="2"/>
  <c r="AS380" i="2"/>
  <c r="P380" i="2"/>
  <c r="O380" i="2"/>
  <c r="AS379" i="2"/>
  <c r="AS378" i="2"/>
  <c r="CK377" i="2"/>
  <c r="AS377" i="2"/>
  <c r="O377" i="2"/>
  <c r="AS376" i="2"/>
  <c r="P376" i="2"/>
  <c r="S376" i="2" s="1"/>
  <c r="T376" i="2" s="1"/>
  <c r="U376" i="2" s="1"/>
  <c r="V376" i="2" s="1"/>
  <c r="W376" i="2" s="1"/>
  <c r="X376" i="2" s="1"/>
  <c r="Y376" i="2" s="1"/>
  <c r="Z376" i="2" s="1"/>
  <c r="O376" i="2"/>
  <c r="AS375" i="2"/>
  <c r="AS374" i="2"/>
  <c r="AS373" i="2"/>
  <c r="O373" i="2"/>
  <c r="AS372" i="2"/>
  <c r="P372" i="2"/>
  <c r="P373" i="2" s="1"/>
  <c r="S373" i="2" s="1"/>
  <c r="T373" i="2" s="1"/>
  <c r="U373" i="2" s="1"/>
  <c r="V373" i="2" s="1"/>
  <c r="W373" i="2" s="1"/>
  <c r="X373" i="2" s="1"/>
  <c r="Y373" i="2" s="1"/>
  <c r="Z373" i="2" s="1"/>
  <c r="O372" i="2"/>
  <c r="AS371" i="2"/>
  <c r="AS370" i="2"/>
  <c r="CK369" i="2"/>
  <c r="AS369" i="2"/>
  <c r="O369" i="2"/>
  <c r="BS368" i="2"/>
  <c r="AS368" i="2"/>
  <c r="T368" i="2"/>
  <c r="U368" i="2" s="1"/>
  <c r="V368" i="2" s="1"/>
  <c r="W368" i="2" s="1"/>
  <c r="X368" i="2" s="1"/>
  <c r="Y368" i="2" s="1"/>
  <c r="Z368" i="2" s="1"/>
  <c r="P368" i="2"/>
  <c r="S368" i="2" s="1"/>
  <c r="O368" i="2"/>
  <c r="AS367" i="2"/>
  <c r="AS366" i="2"/>
  <c r="CG365" i="2"/>
  <c r="AS365" i="2"/>
  <c r="S365" i="2"/>
  <c r="T365" i="2" s="1"/>
  <c r="U365" i="2" s="1"/>
  <c r="V365" i="2" s="1"/>
  <c r="W365" i="2" s="1"/>
  <c r="X365" i="2" s="1"/>
  <c r="Y365" i="2" s="1"/>
  <c r="Z365" i="2" s="1"/>
  <c r="P365" i="2"/>
  <c r="O365" i="2"/>
  <c r="AS364" i="2"/>
  <c r="U364" i="2"/>
  <c r="V364" i="2" s="1"/>
  <c r="W364" i="2" s="1"/>
  <c r="X364" i="2" s="1"/>
  <c r="Y364" i="2" s="1"/>
  <c r="Z364" i="2" s="1"/>
  <c r="P364" i="2"/>
  <c r="S364" i="2" s="1"/>
  <c r="T364" i="2" s="1"/>
  <c r="O364" i="2"/>
  <c r="AS363" i="2"/>
  <c r="AS362" i="2"/>
  <c r="CK361" i="2"/>
  <c r="AS361" i="2"/>
  <c r="S361" i="2"/>
  <c r="T361" i="2" s="1"/>
  <c r="U361" i="2" s="1"/>
  <c r="V361" i="2" s="1"/>
  <c r="W361" i="2" s="1"/>
  <c r="X361" i="2" s="1"/>
  <c r="Y361" i="2" s="1"/>
  <c r="Z361" i="2" s="1"/>
  <c r="O361" i="2"/>
  <c r="AS360" i="2"/>
  <c r="V360" i="2"/>
  <c r="W360" i="2" s="1"/>
  <c r="X360" i="2" s="1"/>
  <c r="Y360" i="2" s="1"/>
  <c r="Z360" i="2" s="1"/>
  <c r="S360" i="2"/>
  <c r="T360" i="2" s="1"/>
  <c r="U360" i="2" s="1"/>
  <c r="P360" i="2"/>
  <c r="P361" i="2" s="1"/>
  <c r="O360" i="2"/>
  <c r="AS359" i="2"/>
  <c r="AS358" i="2"/>
  <c r="CM357" i="2"/>
  <c r="AS357" i="2"/>
  <c r="T357" i="2"/>
  <c r="U357" i="2" s="1"/>
  <c r="V357" i="2" s="1"/>
  <c r="W357" i="2" s="1"/>
  <c r="X357" i="2" s="1"/>
  <c r="Y357" i="2" s="1"/>
  <c r="Z357" i="2" s="1"/>
  <c r="S357" i="2"/>
  <c r="P357" i="2"/>
  <c r="O357" i="2"/>
  <c r="AS356" i="2"/>
  <c r="T356" i="2"/>
  <c r="U356" i="2" s="1"/>
  <c r="V356" i="2" s="1"/>
  <c r="W356" i="2" s="1"/>
  <c r="X356" i="2" s="1"/>
  <c r="Y356" i="2" s="1"/>
  <c r="Z356" i="2" s="1"/>
  <c r="S356" i="2"/>
  <c r="P356" i="2"/>
  <c r="O356" i="2"/>
  <c r="AS355" i="2"/>
  <c r="AS354" i="2"/>
  <c r="CK353" i="2"/>
  <c r="AS353" i="2"/>
  <c r="P353" i="2"/>
  <c r="S353" i="2" s="1"/>
  <c r="T353" i="2" s="1"/>
  <c r="U353" i="2" s="1"/>
  <c r="V353" i="2" s="1"/>
  <c r="W353" i="2" s="1"/>
  <c r="X353" i="2" s="1"/>
  <c r="Y353" i="2" s="1"/>
  <c r="Z353" i="2" s="1"/>
  <c r="O353" i="2"/>
  <c r="AS352" i="2"/>
  <c r="T352" i="2"/>
  <c r="U352" i="2" s="1"/>
  <c r="V352" i="2" s="1"/>
  <c r="W352" i="2" s="1"/>
  <c r="X352" i="2" s="1"/>
  <c r="Y352" i="2" s="1"/>
  <c r="Z352" i="2" s="1"/>
  <c r="S352" i="2"/>
  <c r="P352" i="2"/>
  <c r="O352" i="2"/>
  <c r="AS351" i="2"/>
  <c r="AS350" i="2"/>
  <c r="CG349" i="2"/>
  <c r="AS349" i="2"/>
  <c r="O349" i="2"/>
  <c r="AS348" i="2"/>
  <c r="P348" i="2"/>
  <c r="P349" i="2" s="1"/>
  <c r="S349" i="2" s="1"/>
  <c r="T349" i="2" s="1"/>
  <c r="U349" i="2" s="1"/>
  <c r="V349" i="2" s="1"/>
  <c r="W349" i="2" s="1"/>
  <c r="X349" i="2" s="1"/>
  <c r="Y349" i="2" s="1"/>
  <c r="Z349" i="2" s="1"/>
  <c r="O348" i="2"/>
  <c r="AS347" i="2"/>
  <c r="AS346" i="2"/>
  <c r="CK345" i="2"/>
  <c r="AS345" i="2"/>
  <c r="O345" i="2"/>
  <c r="AS344" i="2"/>
  <c r="S344" i="2"/>
  <c r="T344" i="2" s="1"/>
  <c r="U344" i="2" s="1"/>
  <c r="V344" i="2" s="1"/>
  <c r="W344" i="2" s="1"/>
  <c r="X344" i="2" s="1"/>
  <c r="Y344" i="2" s="1"/>
  <c r="Z344" i="2" s="1"/>
  <c r="P344" i="2"/>
  <c r="P345" i="2" s="1"/>
  <c r="S345" i="2" s="1"/>
  <c r="T345" i="2" s="1"/>
  <c r="U345" i="2" s="1"/>
  <c r="V345" i="2" s="1"/>
  <c r="W345" i="2" s="1"/>
  <c r="X345" i="2" s="1"/>
  <c r="Y345" i="2" s="1"/>
  <c r="Z345" i="2" s="1"/>
  <c r="O344" i="2"/>
  <c r="AS343" i="2"/>
  <c r="AS342" i="2"/>
  <c r="CR341" i="2"/>
  <c r="AS341" i="2"/>
  <c r="O341" i="2"/>
  <c r="AS340" i="2"/>
  <c r="S340" i="2"/>
  <c r="T340" i="2" s="1"/>
  <c r="U340" i="2" s="1"/>
  <c r="V340" i="2" s="1"/>
  <c r="W340" i="2" s="1"/>
  <c r="X340" i="2" s="1"/>
  <c r="Y340" i="2" s="1"/>
  <c r="Z340" i="2" s="1"/>
  <c r="P340" i="2"/>
  <c r="P341" i="2" s="1"/>
  <c r="S341" i="2" s="1"/>
  <c r="T341" i="2" s="1"/>
  <c r="U341" i="2" s="1"/>
  <c r="V341" i="2" s="1"/>
  <c r="W341" i="2" s="1"/>
  <c r="X341" i="2" s="1"/>
  <c r="Y341" i="2" s="1"/>
  <c r="Z341" i="2" s="1"/>
  <c r="O340" i="2"/>
  <c r="AS339" i="2"/>
  <c r="AS338" i="2"/>
  <c r="CK337" i="2"/>
  <c r="AS337" i="2"/>
  <c r="P337" i="2"/>
  <c r="S337" i="2" s="1"/>
  <c r="T337" i="2" s="1"/>
  <c r="U337" i="2" s="1"/>
  <c r="V337" i="2" s="1"/>
  <c r="W337" i="2" s="1"/>
  <c r="X337" i="2" s="1"/>
  <c r="Y337" i="2" s="1"/>
  <c r="Z337" i="2" s="1"/>
  <c r="O337" i="2"/>
  <c r="BS336" i="2"/>
  <c r="AS336" i="2"/>
  <c r="P336" i="2"/>
  <c r="S336" i="2" s="1"/>
  <c r="T336" i="2" s="1"/>
  <c r="U336" i="2" s="1"/>
  <c r="V336" i="2" s="1"/>
  <c r="W336" i="2" s="1"/>
  <c r="X336" i="2" s="1"/>
  <c r="Y336" i="2" s="1"/>
  <c r="Z336" i="2" s="1"/>
  <c r="O336" i="2"/>
  <c r="AS335" i="2"/>
  <c r="AS334" i="2"/>
  <c r="CG333" i="2"/>
  <c r="AS333" i="2"/>
  <c r="O333" i="2"/>
  <c r="AS332" i="2"/>
  <c r="S332" i="2"/>
  <c r="T332" i="2" s="1"/>
  <c r="U332" i="2" s="1"/>
  <c r="V332" i="2" s="1"/>
  <c r="W332" i="2" s="1"/>
  <c r="X332" i="2" s="1"/>
  <c r="Y332" i="2" s="1"/>
  <c r="Z332" i="2" s="1"/>
  <c r="P332" i="2"/>
  <c r="P333" i="2" s="1"/>
  <c r="S333" i="2" s="1"/>
  <c r="T333" i="2" s="1"/>
  <c r="U333" i="2" s="1"/>
  <c r="V333" i="2" s="1"/>
  <c r="W333" i="2" s="1"/>
  <c r="X333" i="2" s="1"/>
  <c r="Y333" i="2" s="1"/>
  <c r="Z333" i="2" s="1"/>
  <c r="O332" i="2"/>
  <c r="AS331" i="2"/>
  <c r="AS330" i="2"/>
  <c r="CK329" i="2"/>
  <c r="AS329" i="2"/>
  <c r="O329" i="2"/>
  <c r="AS328" i="2"/>
  <c r="S328" i="2"/>
  <c r="T328" i="2" s="1"/>
  <c r="U328" i="2" s="1"/>
  <c r="V328" i="2" s="1"/>
  <c r="W328" i="2" s="1"/>
  <c r="X328" i="2" s="1"/>
  <c r="Y328" i="2" s="1"/>
  <c r="Z328" i="2" s="1"/>
  <c r="P328" i="2"/>
  <c r="P329" i="2" s="1"/>
  <c r="S329" i="2" s="1"/>
  <c r="T329" i="2" s="1"/>
  <c r="U329" i="2" s="1"/>
  <c r="V329" i="2" s="1"/>
  <c r="W329" i="2" s="1"/>
  <c r="X329" i="2" s="1"/>
  <c r="Y329" i="2" s="1"/>
  <c r="Z329" i="2" s="1"/>
  <c r="O328" i="2"/>
  <c r="AS327" i="2"/>
  <c r="AS326" i="2"/>
  <c r="CM325" i="2"/>
  <c r="AS325" i="2"/>
  <c r="P325" i="2"/>
  <c r="S325" i="2" s="1"/>
  <c r="T325" i="2" s="1"/>
  <c r="U325" i="2" s="1"/>
  <c r="V325" i="2" s="1"/>
  <c r="W325" i="2" s="1"/>
  <c r="X325" i="2" s="1"/>
  <c r="Y325" i="2" s="1"/>
  <c r="Z325" i="2" s="1"/>
  <c r="O325" i="2"/>
  <c r="AS324" i="2"/>
  <c r="P324" i="2"/>
  <c r="S324" i="2" s="1"/>
  <c r="T324" i="2" s="1"/>
  <c r="U324" i="2" s="1"/>
  <c r="V324" i="2" s="1"/>
  <c r="W324" i="2" s="1"/>
  <c r="X324" i="2" s="1"/>
  <c r="Y324" i="2" s="1"/>
  <c r="Z324" i="2" s="1"/>
  <c r="O324" i="2"/>
  <c r="AS323" i="2"/>
  <c r="AS322" i="2"/>
  <c r="CK321" i="2"/>
  <c r="AS321" i="2"/>
  <c r="P321" i="2"/>
  <c r="S321" i="2" s="1"/>
  <c r="T321" i="2" s="1"/>
  <c r="U321" i="2" s="1"/>
  <c r="V321" i="2" s="1"/>
  <c r="W321" i="2" s="1"/>
  <c r="X321" i="2" s="1"/>
  <c r="Y321" i="2" s="1"/>
  <c r="Z321" i="2" s="1"/>
  <c r="O321" i="2"/>
  <c r="BT320" i="2"/>
  <c r="AS320" i="2"/>
  <c r="S320" i="2"/>
  <c r="T320" i="2" s="1"/>
  <c r="U320" i="2" s="1"/>
  <c r="V320" i="2" s="1"/>
  <c r="W320" i="2" s="1"/>
  <c r="X320" i="2" s="1"/>
  <c r="Y320" i="2" s="1"/>
  <c r="Z320" i="2" s="1"/>
  <c r="P320" i="2"/>
  <c r="O320" i="2"/>
  <c r="AS319" i="2"/>
  <c r="AS318" i="2"/>
  <c r="CG317" i="2"/>
  <c r="AS317" i="2"/>
  <c r="O317" i="2"/>
  <c r="AS316" i="2"/>
  <c r="S316" i="2"/>
  <c r="T316" i="2" s="1"/>
  <c r="U316" i="2" s="1"/>
  <c r="V316" i="2" s="1"/>
  <c r="W316" i="2" s="1"/>
  <c r="X316" i="2" s="1"/>
  <c r="Y316" i="2" s="1"/>
  <c r="Z316" i="2" s="1"/>
  <c r="P316" i="2"/>
  <c r="P317" i="2" s="1"/>
  <c r="S317" i="2" s="1"/>
  <c r="T317" i="2" s="1"/>
  <c r="U317" i="2" s="1"/>
  <c r="V317" i="2" s="1"/>
  <c r="W317" i="2" s="1"/>
  <c r="X317" i="2" s="1"/>
  <c r="Y317" i="2" s="1"/>
  <c r="Z317" i="2" s="1"/>
  <c r="O316" i="2"/>
  <c r="AS315" i="2"/>
  <c r="AS314" i="2"/>
  <c r="CK313" i="2"/>
  <c r="AS313" i="2"/>
  <c r="P313" i="2"/>
  <c r="S313" i="2" s="1"/>
  <c r="T313" i="2" s="1"/>
  <c r="U313" i="2" s="1"/>
  <c r="V313" i="2" s="1"/>
  <c r="W313" i="2" s="1"/>
  <c r="X313" i="2" s="1"/>
  <c r="Y313" i="2" s="1"/>
  <c r="Z313" i="2" s="1"/>
  <c r="O313" i="2"/>
  <c r="AS312" i="2"/>
  <c r="P312" i="2"/>
  <c r="S312" i="2" s="1"/>
  <c r="T312" i="2" s="1"/>
  <c r="U312" i="2" s="1"/>
  <c r="V312" i="2" s="1"/>
  <c r="W312" i="2" s="1"/>
  <c r="X312" i="2" s="1"/>
  <c r="Y312" i="2" s="1"/>
  <c r="Z312" i="2" s="1"/>
  <c r="O312" i="2"/>
  <c r="AS311" i="2"/>
  <c r="AS310" i="2"/>
  <c r="AS309" i="2"/>
  <c r="P309" i="2"/>
  <c r="S309" i="2" s="1"/>
  <c r="T309" i="2" s="1"/>
  <c r="U309" i="2" s="1"/>
  <c r="V309" i="2" s="1"/>
  <c r="W309" i="2" s="1"/>
  <c r="X309" i="2" s="1"/>
  <c r="Y309" i="2" s="1"/>
  <c r="Z309" i="2" s="1"/>
  <c r="O309" i="2"/>
  <c r="AS308" i="2"/>
  <c r="P308" i="2"/>
  <c r="S308" i="2" s="1"/>
  <c r="T308" i="2" s="1"/>
  <c r="U308" i="2" s="1"/>
  <c r="V308" i="2" s="1"/>
  <c r="W308" i="2" s="1"/>
  <c r="X308" i="2" s="1"/>
  <c r="Y308" i="2" s="1"/>
  <c r="Z308" i="2" s="1"/>
  <c r="O308" i="2"/>
  <c r="AS307" i="2"/>
  <c r="AS306" i="2"/>
  <c r="CK305" i="2"/>
  <c r="AS305" i="2"/>
  <c r="O305" i="2"/>
  <c r="BS304" i="2"/>
  <c r="AS304" i="2"/>
  <c r="P304" i="2"/>
  <c r="S304" i="2" s="1"/>
  <c r="T304" i="2" s="1"/>
  <c r="U304" i="2" s="1"/>
  <c r="V304" i="2" s="1"/>
  <c r="W304" i="2" s="1"/>
  <c r="X304" i="2" s="1"/>
  <c r="Y304" i="2" s="1"/>
  <c r="Z304" i="2" s="1"/>
  <c r="O304" i="2"/>
  <c r="AS303" i="2"/>
  <c r="AS302" i="2"/>
  <c r="CG301" i="2"/>
  <c r="AS301" i="2"/>
  <c r="O301" i="2"/>
  <c r="AS300" i="2"/>
  <c r="P300" i="2"/>
  <c r="S300" i="2" s="1"/>
  <c r="T300" i="2" s="1"/>
  <c r="U300" i="2" s="1"/>
  <c r="V300" i="2" s="1"/>
  <c r="W300" i="2" s="1"/>
  <c r="X300" i="2" s="1"/>
  <c r="Y300" i="2" s="1"/>
  <c r="Z300" i="2" s="1"/>
  <c r="O300" i="2"/>
  <c r="AS299" i="2"/>
  <c r="AS298" i="2"/>
  <c r="CK297" i="2"/>
  <c r="AS297" i="2"/>
  <c r="O297" i="2"/>
  <c r="AS296" i="2"/>
  <c r="S296" i="2"/>
  <c r="T296" i="2" s="1"/>
  <c r="U296" i="2" s="1"/>
  <c r="V296" i="2" s="1"/>
  <c r="W296" i="2" s="1"/>
  <c r="X296" i="2" s="1"/>
  <c r="Y296" i="2" s="1"/>
  <c r="Z296" i="2" s="1"/>
  <c r="P296" i="2"/>
  <c r="P297" i="2" s="1"/>
  <c r="S297" i="2" s="1"/>
  <c r="T297" i="2" s="1"/>
  <c r="U297" i="2" s="1"/>
  <c r="V297" i="2" s="1"/>
  <c r="W297" i="2" s="1"/>
  <c r="X297" i="2" s="1"/>
  <c r="Y297" i="2" s="1"/>
  <c r="Z297" i="2" s="1"/>
  <c r="O296" i="2"/>
  <c r="AS295" i="2"/>
  <c r="AS294" i="2"/>
  <c r="CM293" i="2"/>
  <c r="AS293" i="2"/>
  <c r="O293" i="2"/>
  <c r="AS292" i="2"/>
  <c r="P292" i="2"/>
  <c r="S292" i="2" s="1"/>
  <c r="T292" i="2" s="1"/>
  <c r="U292" i="2" s="1"/>
  <c r="V292" i="2" s="1"/>
  <c r="W292" i="2" s="1"/>
  <c r="X292" i="2" s="1"/>
  <c r="Y292" i="2" s="1"/>
  <c r="Z292" i="2" s="1"/>
  <c r="O292" i="2"/>
  <c r="AS291" i="2"/>
  <c r="AS290" i="2"/>
  <c r="CK289" i="2"/>
  <c r="AS289" i="2"/>
  <c r="O289" i="2"/>
  <c r="AS288" i="2"/>
  <c r="P288" i="2"/>
  <c r="P289" i="2" s="1"/>
  <c r="S289" i="2" s="1"/>
  <c r="T289" i="2" s="1"/>
  <c r="U289" i="2" s="1"/>
  <c r="V289" i="2" s="1"/>
  <c r="W289" i="2" s="1"/>
  <c r="X289" i="2" s="1"/>
  <c r="Y289" i="2" s="1"/>
  <c r="Z289" i="2" s="1"/>
  <c r="O288" i="2"/>
  <c r="AS287" i="2"/>
  <c r="AS286" i="2"/>
  <c r="CG285" i="2"/>
  <c r="AS285" i="2"/>
  <c r="P285" i="2"/>
  <c r="S285" i="2" s="1"/>
  <c r="T285" i="2" s="1"/>
  <c r="U285" i="2" s="1"/>
  <c r="V285" i="2" s="1"/>
  <c r="W285" i="2" s="1"/>
  <c r="X285" i="2" s="1"/>
  <c r="Y285" i="2" s="1"/>
  <c r="Z285" i="2" s="1"/>
  <c r="O285" i="2"/>
  <c r="BQ284" i="2"/>
  <c r="AS284" i="2"/>
  <c r="T284" i="2"/>
  <c r="U284" i="2" s="1"/>
  <c r="V284" i="2" s="1"/>
  <c r="W284" i="2" s="1"/>
  <c r="X284" i="2" s="1"/>
  <c r="Y284" i="2" s="1"/>
  <c r="Z284" i="2" s="1"/>
  <c r="S284" i="2"/>
  <c r="P284" i="2"/>
  <c r="O284" i="2"/>
  <c r="AS283" i="2"/>
  <c r="AS282" i="2"/>
  <c r="CK281" i="2"/>
  <c r="AS281" i="2"/>
  <c r="O281" i="2"/>
  <c r="BR280" i="2"/>
  <c r="AS280" i="2"/>
  <c r="P280" i="2"/>
  <c r="P281" i="2" s="1"/>
  <c r="S281" i="2" s="1"/>
  <c r="T281" i="2" s="1"/>
  <c r="U281" i="2" s="1"/>
  <c r="V281" i="2" s="1"/>
  <c r="W281" i="2" s="1"/>
  <c r="X281" i="2" s="1"/>
  <c r="Y281" i="2" s="1"/>
  <c r="Z281" i="2" s="1"/>
  <c r="O280" i="2"/>
  <c r="AS279" i="2"/>
  <c r="AS278" i="2"/>
  <c r="CR277" i="2"/>
  <c r="AS277" i="2"/>
  <c r="S277" i="2"/>
  <c r="T277" i="2" s="1"/>
  <c r="U277" i="2" s="1"/>
  <c r="V277" i="2" s="1"/>
  <c r="W277" i="2" s="1"/>
  <c r="X277" i="2" s="1"/>
  <c r="Y277" i="2" s="1"/>
  <c r="Z277" i="2" s="1"/>
  <c r="P277" i="2"/>
  <c r="O277" i="2"/>
  <c r="BQ276" i="2"/>
  <c r="AS276" i="2"/>
  <c r="S276" i="2"/>
  <c r="T276" i="2" s="1"/>
  <c r="U276" i="2" s="1"/>
  <c r="V276" i="2" s="1"/>
  <c r="W276" i="2" s="1"/>
  <c r="X276" i="2" s="1"/>
  <c r="Y276" i="2" s="1"/>
  <c r="Z276" i="2" s="1"/>
  <c r="P276" i="2"/>
  <c r="O276" i="2"/>
  <c r="AS275" i="2"/>
  <c r="AS274" i="2"/>
  <c r="CK273" i="2"/>
  <c r="AS273" i="2"/>
  <c r="O273" i="2"/>
  <c r="BS272" i="2"/>
  <c r="AS272" i="2"/>
  <c r="P272" i="2"/>
  <c r="S272" i="2" s="1"/>
  <c r="T272" i="2" s="1"/>
  <c r="U272" i="2" s="1"/>
  <c r="V272" i="2" s="1"/>
  <c r="W272" i="2" s="1"/>
  <c r="X272" i="2" s="1"/>
  <c r="Y272" i="2" s="1"/>
  <c r="Z272" i="2" s="1"/>
  <c r="O272" i="2"/>
  <c r="AS271" i="2"/>
  <c r="AS270" i="2"/>
  <c r="CG269" i="2"/>
  <c r="AS269" i="2"/>
  <c r="P269" i="2"/>
  <c r="S269" i="2" s="1"/>
  <c r="T269" i="2" s="1"/>
  <c r="U269" i="2" s="1"/>
  <c r="V269" i="2" s="1"/>
  <c r="W269" i="2" s="1"/>
  <c r="X269" i="2" s="1"/>
  <c r="Y269" i="2" s="1"/>
  <c r="Z269" i="2" s="1"/>
  <c r="O269" i="2"/>
  <c r="BQ268" i="2"/>
  <c r="AS268" i="2"/>
  <c r="T268" i="2"/>
  <c r="U268" i="2" s="1"/>
  <c r="V268" i="2" s="1"/>
  <c r="W268" i="2" s="1"/>
  <c r="X268" i="2" s="1"/>
  <c r="Y268" i="2" s="1"/>
  <c r="Z268" i="2" s="1"/>
  <c r="S268" i="2"/>
  <c r="P268" i="2"/>
  <c r="O268" i="2"/>
  <c r="AS267" i="2"/>
  <c r="AS266" i="2"/>
  <c r="CK265" i="2"/>
  <c r="AS265" i="2"/>
  <c r="O265" i="2"/>
  <c r="BR264" i="2"/>
  <c r="AS264" i="2"/>
  <c r="P264" i="2"/>
  <c r="P265" i="2" s="1"/>
  <c r="S265" i="2" s="1"/>
  <c r="T265" i="2" s="1"/>
  <c r="U265" i="2" s="1"/>
  <c r="V265" i="2" s="1"/>
  <c r="W265" i="2" s="1"/>
  <c r="X265" i="2" s="1"/>
  <c r="Y265" i="2" s="1"/>
  <c r="Z265" i="2" s="1"/>
  <c r="O264" i="2"/>
  <c r="AS263" i="2"/>
  <c r="AS262" i="2"/>
  <c r="CM261" i="2"/>
  <c r="AS261" i="2"/>
  <c r="S261" i="2"/>
  <c r="T261" i="2" s="1"/>
  <c r="U261" i="2" s="1"/>
  <c r="V261" i="2" s="1"/>
  <c r="W261" i="2" s="1"/>
  <c r="X261" i="2" s="1"/>
  <c r="Y261" i="2" s="1"/>
  <c r="Z261" i="2" s="1"/>
  <c r="P261" i="2"/>
  <c r="O261" i="2"/>
  <c r="BQ260" i="2"/>
  <c r="AS260" i="2"/>
  <c r="S260" i="2"/>
  <c r="T260" i="2" s="1"/>
  <c r="U260" i="2" s="1"/>
  <c r="V260" i="2" s="1"/>
  <c r="W260" i="2" s="1"/>
  <c r="X260" i="2" s="1"/>
  <c r="Y260" i="2" s="1"/>
  <c r="Z260" i="2" s="1"/>
  <c r="P260" i="2"/>
  <c r="O260" i="2"/>
  <c r="AS259" i="2"/>
  <c r="AS258" i="2"/>
  <c r="CK257" i="2"/>
  <c r="AS257" i="2"/>
  <c r="O257" i="2"/>
  <c r="BT256" i="2"/>
  <c r="AS256" i="2"/>
  <c r="P256" i="2"/>
  <c r="S256" i="2" s="1"/>
  <c r="T256" i="2" s="1"/>
  <c r="U256" i="2" s="1"/>
  <c r="V256" i="2" s="1"/>
  <c r="W256" i="2" s="1"/>
  <c r="X256" i="2" s="1"/>
  <c r="Y256" i="2" s="1"/>
  <c r="Z256" i="2" s="1"/>
  <c r="O256" i="2"/>
  <c r="AS255" i="2"/>
  <c r="AS254" i="2"/>
  <c r="CG253" i="2"/>
  <c r="AS253" i="2"/>
  <c r="P253" i="2"/>
  <c r="S253" i="2" s="1"/>
  <c r="T253" i="2" s="1"/>
  <c r="U253" i="2" s="1"/>
  <c r="V253" i="2" s="1"/>
  <c r="W253" i="2" s="1"/>
  <c r="X253" i="2" s="1"/>
  <c r="Y253" i="2" s="1"/>
  <c r="Z253" i="2" s="1"/>
  <c r="O253" i="2"/>
  <c r="BQ252" i="2"/>
  <c r="AS252" i="2"/>
  <c r="T252" i="2"/>
  <c r="U252" i="2" s="1"/>
  <c r="V252" i="2" s="1"/>
  <c r="W252" i="2" s="1"/>
  <c r="X252" i="2" s="1"/>
  <c r="Y252" i="2" s="1"/>
  <c r="Z252" i="2" s="1"/>
  <c r="S252" i="2"/>
  <c r="P252" i="2"/>
  <c r="O252" i="2"/>
  <c r="AS251" i="2"/>
  <c r="AS250" i="2"/>
  <c r="CK249" i="2"/>
  <c r="AS249" i="2"/>
  <c r="O249" i="2"/>
  <c r="BR248" i="2"/>
  <c r="AS248" i="2"/>
  <c r="S248" i="2"/>
  <c r="T248" i="2" s="1"/>
  <c r="U248" i="2" s="1"/>
  <c r="V248" i="2" s="1"/>
  <c r="W248" i="2" s="1"/>
  <c r="X248" i="2" s="1"/>
  <c r="Y248" i="2" s="1"/>
  <c r="Z248" i="2" s="1"/>
  <c r="P248" i="2"/>
  <c r="P249" i="2" s="1"/>
  <c r="S249" i="2" s="1"/>
  <c r="T249" i="2" s="1"/>
  <c r="U249" i="2" s="1"/>
  <c r="V249" i="2" s="1"/>
  <c r="W249" i="2" s="1"/>
  <c r="X249" i="2" s="1"/>
  <c r="Y249" i="2" s="1"/>
  <c r="Z249" i="2" s="1"/>
  <c r="O248" i="2"/>
  <c r="AS247" i="2"/>
  <c r="AS246" i="2"/>
  <c r="AS245" i="2"/>
  <c r="O245" i="2"/>
  <c r="BQ244" i="2"/>
  <c r="AS244" i="2"/>
  <c r="P244" i="2"/>
  <c r="S244" i="2" s="1"/>
  <c r="T244" i="2" s="1"/>
  <c r="U244" i="2" s="1"/>
  <c r="V244" i="2" s="1"/>
  <c r="W244" i="2" s="1"/>
  <c r="X244" i="2" s="1"/>
  <c r="Y244" i="2" s="1"/>
  <c r="Z244" i="2" s="1"/>
  <c r="O244" i="2"/>
  <c r="AS243" i="2"/>
  <c r="AS242" i="2"/>
  <c r="CK241" i="2"/>
  <c r="AS241" i="2"/>
  <c r="T241" i="2"/>
  <c r="U241" i="2" s="1"/>
  <c r="V241" i="2" s="1"/>
  <c r="W241" i="2" s="1"/>
  <c r="X241" i="2" s="1"/>
  <c r="Y241" i="2" s="1"/>
  <c r="Z241" i="2" s="1"/>
  <c r="S241" i="2"/>
  <c r="P241" i="2"/>
  <c r="O241" i="2"/>
  <c r="BS240" i="2"/>
  <c r="AS240" i="2"/>
  <c r="P240" i="2"/>
  <c r="S240" i="2" s="1"/>
  <c r="T240" i="2" s="1"/>
  <c r="U240" i="2" s="1"/>
  <c r="V240" i="2" s="1"/>
  <c r="W240" i="2" s="1"/>
  <c r="X240" i="2" s="1"/>
  <c r="Y240" i="2" s="1"/>
  <c r="Z240" i="2" s="1"/>
  <c r="O240" i="2"/>
  <c r="AS239" i="2"/>
  <c r="AS238" i="2"/>
  <c r="CG237" i="2"/>
  <c r="AS237" i="2"/>
  <c r="O237" i="2"/>
  <c r="BQ236" i="2"/>
  <c r="AS236" i="2"/>
  <c r="S236" i="2"/>
  <c r="T236" i="2" s="1"/>
  <c r="U236" i="2" s="1"/>
  <c r="V236" i="2" s="1"/>
  <c r="W236" i="2" s="1"/>
  <c r="X236" i="2" s="1"/>
  <c r="Y236" i="2" s="1"/>
  <c r="Z236" i="2" s="1"/>
  <c r="P236" i="2"/>
  <c r="P237" i="2" s="1"/>
  <c r="S237" i="2" s="1"/>
  <c r="T237" i="2" s="1"/>
  <c r="U237" i="2" s="1"/>
  <c r="V237" i="2" s="1"/>
  <c r="W237" i="2" s="1"/>
  <c r="X237" i="2" s="1"/>
  <c r="Y237" i="2" s="1"/>
  <c r="Z237" i="2" s="1"/>
  <c r="O236" i="2"/>
  <c r="AS235" i="2"/>
  <c r="AS234" i="2"/>
  <c r="CK233" i="2"/>
  <c r="AS233" i="2"/>
  <c r="O233" i="2"/>
  <c r="BR232" i="2"/>
  <c r="AS232" i="2"/>
  <c r="P232" i="2"/>
  <c r="P233" i="2" s="1"/>
  <c r="S233" i="2" s="1"/>
  <c r="T233" i="2" s="1"/>
  <c r="U233" i="2" s="1"/>
  <c r="V233" i="2" s="1"/>
  <c r="W233" i="2" s="1"/>
  <c r="X233" i="2" s="1"/>
  <c r="Y233" i="2" s="1"/>
  <c r="Z233" i="2" s="1"/>
  <c r="O232" i="2"/>
  <c r="AS231" i="2"/>
  <c r="AS230" i="2"/>
  <c r="CM229" i="2"/>
  <c r="AS229" i="2"/>
  <c r="O229" i="2"/>
  <c r="BQ228" i="2"/>
  <c r="AS228" i="2"/>
  <c r="S228" i="2"/>
  <c r="T228" i="2" s="1"/>
  <c r="U228" i="2" s="1"/>
  <c r="V228" i="2" s="1"/>
  <c r="W228" i="2" s="1"/>
  <c r="X228" i="2" s="1"/>
  <c r="Y228" i="2" s="1"/>
  <c r="Z228" i="2" s="1"/>
  <c r="P228" i="2"/>
  <c r="P229" i="2" s="1"/>
  <c r="S229" i="2" s="1"/>
  <c r="T229" i="2" s="1"/>
  <c r="U229" i="2" s="1"/>
  <c r="V229" i="2" s="1"/>
  <c r="W229" i="2" s="1"/>
  <c r="X229" i="2" s="1"/>
  <c r="Y229" i="2" s="1"/>
  <c r="Z229" i="2" s="1"/>
  <c r="O228" i="2"/>
  <c r="AS227" i="2"/>
  <c r="AS226" i="2"/>
  <c r="CK225" i="2"/>
  <c r="AS225" i="2"/>
  <c r="O225" i="2"/>
  <c r="AS224" i="2"/>
  <c r="P224" i="2"/>
  <c r="S224" i="2" s="1"/>
  <c r="T224" i="2" s="1"/>
  <c r="U224" i="2" s="1"/>
  <c r="V224" i="2" s="1"/>
  <c r="W224" i="2" s="1"/>
  <c r="X224" i="2" s="1"/>
  <c r="Y224" i="2" s="1"/>
  <c r="Z224" i="2" s="1"/>
  <c r="O224" i="2"/>
  <c r="AS223" i="2"/>
  <c r="AS222" i="2"/>
  <c r="CG221" i="2"/>
  <c r="AS221" i="2"/>
  <c r="T221" i="2"/>
  <c r="U221" i="2" s="1"/>
  <c r="V221" i="2" s="1"/>
  <c r="W221" i="2" s="1"/>
  <c r="X221" i="2" s="1"/>
  <c r="Y221" i="2" s="1"/>
  <c r="Z221" i="2" s="1"/>
  <c r="S221" i="2"/>
  <c r="P221" i="2"/>
  <c r="O221" i="2"/>
  <c r="BQ220" i="2"/>
  <c r="AS220" i="2"/>
  <c r="P220" i="2"/>
  <c r="S220" i="2" s="1"/>
  <c r="T220" i="2" s="1"/>
  <c r="U220" i="2" s="1"/>
  <c r="V220" i="2" s="1"/>
  <c r="W220" i="2" s="1"/>
  <c r="X220" i="2" s="1"/>
  <c r="Y220" i="2" s="1"/>
  <c r="Z220" i="2" s="1"/>
  <c r="O220" i="2"/>
  <c r="AS219" i="2"/>
  <c r="AS218" i="2"/>
  <c r="CK217" i="2"/>
  <c r="AS217" i="2"/>
  <c r="O217" i="2"/>
  <c r="BR216" i="2"/>
  <c r="AS216" i="2"/>
  <c r="S216" i="2"/>
  <c r="T216" i="2" s="1"/>
  <c r="U216" i="2" s="1"/>
  <c r="V216" i="2" s="1"/>
  <c r="W216" i="2" s="1"/>
  <c r="X216" i="2" s="1"/>
  <c r="Y216" i="2" s="1"/>
  <c r="Z216" i="2" s="1"/>
  <c r="P216" i="2"/>
  <c r="P217" i="2" s="1"/>
  <c r="S217" i="2" s="1"/>
  <c r="T217" i="2" s="1"/>
  <c r="U217" i="2" s="1"/>
  <c r="V217" i="2" s="1"/>
  <c r="W217" i="2" s="1"/>
  <c r="X217" i="2" s="1"/>
  <c r="Y217" i="2" s="1"/>
  <c r="Z217" i="2" s="1"/>
  <c r="O216" i="2"/>
  <c r="AS215" i="2"/>
  <c r="AS214" i="2"/>
  <c r="CR213" i="2"/>
  <c r="AS213" i="2"/>
  <c r="O213" i="2"/>
  <c r="BQ212" i="2"/>
  <c r="AS212" i="2"/>
  <c r="P212" i="2"/>
  <c r="P213" i="2" s="1"/>
  <c r="S213" i="2" s="1"/>
  <c r="T213" i="2" s="1"/>
  <c r="U213" i="2" s="1"/>
  <c r="V213" i="2" s="1"/>
  <c r="W213" i="2" s="1"/>
  <c r="X213" i="2" s="1"/>
  <c r="Y213" i="2" s="1"/>
  <c r="Z213" i="2" s="1"/>
  <c r="O212" i="2"/>
  <c r="AS211" i="2"/>
  <c r="AS210" i="2"/>
  <c r="CK209" i="2"/>
  <c r="AS209" i="2"/>
  <c r="O209" i="2"/>
  <c r="BS208" i="2"/>
  <c r="AS208" i="2"/>
  <c r="P208" i="2"/>
  <c r="S208" i="2" s="1"/>
  <c r="T208" i="2" s="1"/>
  <c r="U208" i="2" s="1"/>
  <c r="V208" i="2" s="1"/>
  <c r="W208" i="2" s="1"/>
  <c r="X208" i="2" s="1"/>
  <c r="Y208" i="2" s="1"/>
  <c r="Z208" i="2" s="1"/>
  <c r="O208" i="2"/>
  <c r="AS207" i="2"/>
  <c r="AS206" i="2"/>
  <c r="CG205" i="2"/>
  <c r="AS205" i="2"/>
  <c r="P205" i="2"/>
  <c r="S205" i="2" s="1"/>
  <c r="T205" i="2" s="1"/>
  <c r="U205" i="2" s="1"/>
  <c r="V205" i="2" s="1"/>
  <c r="W205" i="2" s="1"/>
  <c r="X205" i="2" s="1"/>
  <c r="Y205" i="2" s="1"/>
  <c r="Z205" i="2" s="1"/>
  <c r="O205" i="2"/>
  <c r="BQ204" i="2"/>
  <c r="AS204" i="2"/>
  <c r="P204" i="2"/>
  <c r="S204" i="2" s="1"/>
  <c r="T204" i="2" s="1"/>
  <c r="U204" i="2" s="1"/>
  <c r="V204" i="2" s="1"/>
  <c r="W204" i="2" s="1"/>
  <c r="X204" i="2" s="1"/>
  <c r="Y204" i="2" s="1"/>
  <c r="Z204" i="2" s="1"/>
  <c r="O204" i="2"/>
  <c r="AS203" i="2"/>
  <c r="AS202" i="2"/>
  <c r="CK201" i="2"/>
  <c r="AS201" i="2"/>
  <c r="O201" i="2"/>
  <c r="BR200" i="2"/>
  <c r="AS200" i="2"/>
  <c r="S200" i="2"/>
  <c r="T200" i="2" s="1"/>
  <c r="U200" i="2" s="1"/>
  <c r="V200" i="2" s="1"/>
  <c r="W200" i="2" s="1"/>
  <c r="X200" i="2" s="1"/>
  <c r="Y200" i="2" s="1"/>
  <c r="Z200" i="2" s="1"/>
  <c r="P200" i="2"/>
  <c r="P201" i="2" s="1"/>
  <c r="S201" i="2" s="1"/>
  <c r="T201" i="2" s="1"/>
  <c r="U201" i="2" s="1"/>
  <c r="V201" i="2" s="1"/>
  <c r="W201" i="2" s="1"/>
  <c r="X201" i="2" s="1"/>
  <c r="Y201" i="2" s="1"/>
  <c r="Z201" i="2" s="1"/>
  <c r="O200" i="2"/>
  <c r="AS199" i="2"/>
  <c r="AS198" i="2"/>
  <c r="CM197" i="2"/>
  <c r="AS197" i="2"/>
  <c r="O197" i="2"/>
  <c r="BQ196" i="2"/>
  <c r="AS196" i="2"/>
  <c r="P196" i="2"/>
  <c r="P197" i="2" s="1"/>
  <c r="S197" i="2" s="1"/>
  <c r="T197" i="2" s="1"/>
  <c r="U197" i="2" s="1"/>
  <c r="V197" i="2" s="1"/>
  <c r="W197" i="2" s="1"/>
  <c r="X197" i="2" s="1"/>
  <c r="Y197" i="2" s="1"/>
  <c r="Z197" i="2" s="1"/>
  <c r="O196" i="2"/>
  <c r="AS195" i="2"/>
  <c r="AS194" i="2"/>
  <c r="CK193" i="2"/>
  <c r="AS193" i="2"/>
  <c r="O193" i="2"/>
  <c r="BT192" i="2"/>
  <c r="AS192" i="2"/>
  <c r="P192" i="2"/>
  <c r="S192" i="2" s="1"/>
  <c r="T192" i="2" s="1"/>
  <c r="U192" i="2" s="1"/>
  <c r="V192" i="2" s="1"/>
  <c r="W192" i="2" s="1"/>
  <c r="X192" i="2" s="1"/>
  <c r="Y192" i="2" s="1"/>
  <c r="Z192" i="2" s="1"/>
  <c r="O192" i="2"/>
  <c r="AS191" i="2"/>
  <c r="AS190" i="2"/>
  <c r="CG189" i="2"/>
  <c r="AS189" i="2"/>
  <c r="P189" i="2"/>
  <c r="S189" i="2" s="1"/>
  <c r="T189" i="2" s="1"/>
  <c r="U189" i="2" s="1"/>
  <c r="V189" i="2" s="1"/>
  <c r="W189" i="2" s="1"/>
  <c r="X189" i="2" s="1"/>
  <c r="Y189" i="2" s="1"/>
  <c r="Z189" i="2" s="1"/>
  <c r="O189" i="2"/>
  <c r="BQ188" i="2"/>
  <c r="AS188" i="2"/>
  <c r="P188" i="2"/>
  <c r="S188" i="2" s="1"/>
  <c r="T188" i="2" s="1"/>
  <c r="U188" i="2" s="1"/>
  <c r="V188" i="2" s="1"/>
  <c r="W188" i="2" s="1"/>
  <c r="X188" i="2" s="1"/>
  <c r="Y188" i="2" s="1"/>
  <c r="Z188" i="2" s="1"/>
  <c r="O188" i="2"/>
  <c r="AS187" i="2"/>
  <c r="AS186" i="2"/>
  <c r="CK185" i="2"/>
  <c r="AS185" i="2"/>
  <c r="O185" i="2"/>
  <c r="BR184" i="2"/>
  <c r="AS184" i="2"/>
  <c r="S184" i="2"/>
  <c r="T184" i="2" s="1"/>
  <c r="U184" i="2" s="1"/>
  <c r="V184" i="2" s="1"/>
  <c r="W184" i="2" s="1"/>
  <c r="X184" i="2" s="1"/>
  <c r="Y184" i="2" s="1"/>
  <c r="Z184" i="2" s="1"/>
  <c r="P184" i="2"/>
  <c r="P185" i="2" s="1"/>
  <c r="S185" i="2" s="1"/>
  <c r="T185" i="2" s="1"/>
  <c r="U185" i="2" s="1"/>
  <c r="V185" i="2" s="1"/>
  <c r="W185" i="2" s="1"/>
  <c r="X185" i="2" s="1"/>
  <c r="Y185" i="2" s="1"/>
  <c r="Z185" i="2" s="1"/>
  <c r="O184" i="2"/>
  <c r="AS183" i="2"/>
  <c r="AS182" i="2"/>
  <c r="CV181" i="2"/>
  <c r="AS181" i="2"/>
  <c r="O181" i="2"/>
  <c r="BQ180" i="2"/>
  <c r="AS180" i="2"/>
  <c r="P180" i="2"/>
  <c r="P181" i="2" s="1"/>
  <c r="S181" i="2" s="1"/>
  <c r="T181" i="2" s="1"/>
  <c r="U181" i="2" s="1"/>
  <c r="V181" i="2" s="1"/>
  <c r="W181" i="2" s="1"/>
  <c r="X181" i="2" s="1"/>
  <c r="Y181" i="2" s="1"/>
  <c r="Z181" i="2" s="1"/>
  <c r="O180" i="2"/>
  <c r="AS179" i="2"/>
  <c r="AS178" i="2"/>
  <c r="CK177" i="2"/>
  <c r="AS177" i="2"/>
  <c r="O177" i="2"/>
  <c r="BS176" i="2"/>
  <c r="AS176" i="2"/>
  <c r="P176" i="2"/>
  <c r="S176" i="2" s="1"/>
  <c r="T176" i="2" s="1"/>
  <c r="U176" i="2" s="1"/>
  <c r="V176" i="2" s="1"/>
  <c r="W176" i="2" s="1"/>
  <c r="X176" i="2" s="1"/>
  <c r="Y176" i="2" s="1"/>
  <c r="Z176" i="2" s="1"/>
  <c r="O176" i="2"/>
  <c r="AS175" i="2"/>
  <c r="AS174" i="2"/>
  <c r="CG173" i="2"/>
  <c r="AS173" i="2"/>
  <c r="P173" i="2"/>
  <c r="S173" i="2" s="1"/>
  <c r="T173" i="2" s="1"/>
  <c r="U173" i="2" s="1"/>
  <c r="V173" i="2" s="1"/>
  <c r="W173" i="2" s="1"/>
  <c r="X173" i="2" s="1"/>
  <c r="Y173" i="2" s="1"/>
  <c r="Z173" i="2" s="1"/>
  <c r="O173" i="2"/>
  <c r="BQ172" i="2"/>
  <c r="AS172" i="2"/>
  <c r="P172" i="2"/>
  <c r="S172" i="2" s="1"/>
  <c r="T172" i="2" s="1"/>
  <c r="U172" i="2" s="1"/>
  <c r="V172" i="2" s="1"/>
  <c r="W172" i="2" s="1"/>
  <c r="X172" i="2" s="1"/>
  <c r="Y172" i="2" s="1"/>
  <c r="Z172" i="2" s="1"/>
  <c r="O172" i="2"/>
  <c r="AS171" i="2"/>
  <c r="AS170" i="2"/>
  <c r="CK169" i="2"/>
  <c r="AS169" i="2"/>
  <c r="O169" i="2"/>
  <c r="BR168" i="2"/>
  <c r="AS168" i="2"/>
  <c r="S168" i="2"/>
  <c r="T168" i="2" s="1"/>
  <c r="U168" i="2" s="1"/>
  <c r="V168" i="2" s="1"/>
  <c r="W168" i="2" s="1"/>
  <c r="X168" i="2" s="1"/>
  <c r="Y168" i="2" s="1"/>
  <c r="Z168" i="2" s="1"/>
  <c r="P168" i="2"/>
  <c r="P169" i="2" s="1"/>
  <c r="S169" i="2" s="1"/>
  <c r="T169" i="2" s="1"/>
  <c r="U169" i="2" s="1"/>
  <c r="V169" i="2" s="1"/>
  <c r="W169" i="2" s="1"/>
  <c r="X169" i="2" s="1"/>
  <c r="Y169" i="2" s="1"/>
  <c r="Z169" i="2" s="1"/>
  <c r="O168" i="2"/>
  <c r="AS167" i="2"/>
  <c r="AS166" i="2"/>
  <c r="CM165" i="2"/>
  <c r="AS165" i="2"/>
  <c r="S165" i="2"/>
  <c r="T165" i="2" s="1"/>
  <c r="U165" i="2" s="1"/>
  <c r="V165" i="2" s="1"/>
  <c r="W165" i="2" s="1"/>
  <c r="X165" i="2" s="1"/>
  <c r="Y165" i="2" s="1"/>
  <c r="Z165" i="2" s="1"/>
  <c r="P165" i="2"/>
  <c r="O165" i="2"/>
  <c r="BQ164" i="2"/>
  <c r="AS164" i="2"/>
  <c r="P164" i="2"/>
  <c r="S164" i="2" s="1"/>
  <c r="T164" i="2" s="1"/>
  <c r="U164" i="2" s="1"/>
  <c r="V164" i="2" s="1"/>
  <c r="W164" i="2" s="1"/>
  <c r="X164" i="2" s="1"/>
  <c r="Y164" i="2" s="1"/>
  <c r="Z164" i="2" s="1"/>
  <c r="O164" i="2"/>
  <c r="AS163" i="2"/>
  <c r="AS162" i="2"/>
  <c r="CK161" i="2"/>
  <c r="AS161" i="2"/>
  <c r="O161" i="2"/>
  <c r="AS160" i="2"/>
  <c r="P160" i="2"/>
  <c r="P161" i="2" s="1"/>
  <c r="S161" i="2" s="1"/>
  <c r="T161" i="2" s="1"/>
  <c r="U161" i="2" s="1"/>
  <c r="V161" i="2" s="1"/>
  <c r="W161" i="2" s="1"/>
  <c r="X161" i="2" s="1"/>
  <c r="Y161" i="2" s="1"/>
  <c r="Z161" i="2" s="1"/>
  <c r="O160" i="2"/>
  <c r="AS159" i="2"/>
  <c r="AS158" i="2"/>
  <c r="CG157" i="2"/>
  <c r="AS157" i="2"/>
  <c r="P157" i="2"/>
  <c r="S157" i="2" s="1"/>
  <c r="T157" i="2" s="1"/>
  <c r="U157" i="2" s="1"/>
  <c r="V157" i="2" s="1"/>
  <c r="W157" i="2" s="1"/>
  <c r="X157" i="2" s="1"/>
  <c r="Y157" i="2" s="1"/>
  <c r="Z157" i="2" s="1"/>
  <c r="O157" i="2"/>
  <c r="BQ156" i="2"/>
  <c r="AS156" i="2"/>
  <c r="T156" i="2"/>
  <c r="U156" i="2" s="1"/>
  <c r="V156" i="2" s="1"/>
  <c r="W156" i="2" s="1"/>
  <c r="X156" i="2" s="1"/>
  <c r="Y156" i="2" s="1"/>
  <c r="Z156" i="2" s="1"/>
  <c r="S156" i="2"/>
  <c r="P156" i="2"/>
  <c r="O156" i="2"/>
  <c r="AS155" i="2"/>
  <c r="AS154" i="2"/>
  <c r="CK153" i="2"/>
  <c r="AS153" i="2"/>
  <c r="O153" i="2"/>
  <c r="BR152" i="2"/>
  <c r="AS152" i="2"/>
  <c r="P152" i="2"/>
  <c r="S152" i="2" s="1"/>
  <c r="T152" i="2" s="1"/>
  <c r="U152" i="2" s="1"/>
  <c r="V152" i="2" s="1"/>
  <c r="W152" i="2" s="1"/>
  <c r="X152" i="2" s="1"/>
  <c r="Y152" i="2" s="1"/>
  <c r="Z152" i="2" s="1"/>
  <c r="O152" i="2"/>
  <c r="AS151" i="2"/>
  <c r="AS150" i="2"/>
  <c r="CR149" i="2"/>
  <c r="AS149" i="2"/>
  <c r="P149" i="2"/>
  <c r="S149" i="2" s="1"/>
  <c r="T149" i="2" s="1"/>
  <c r="U149" i="2" s="1"/>
  <c r="V149" i="2" s="1"/>
  <c r="W149" i="2" s="1"/>
  <c r="X149" i="2" s="1"/>
  <c r="Y149" i="2" s="1"/>
  <c r="Z149" i="2" s="1"/>
  <c r="O149" i="2"/>
  <c r="BQ148" i="2"/>
  <c r="AS148" i="2"/>
  <c r="S148" i="2"/>
  <c r="T148" i="2" s="1"/>
  <c r="U148" i="2" s="1"/>
  <c r="V148" i="2" s="1"/>
  <c r="W148" i="2" s="1"/>
  <c r="X148" i="2" s="1"/>
  <c r="Y148" i="2" s="1"/>
  <c r="Z148" i="2" s="1"/>
  <c r="P148" i="2"/>
  <c r="O148" i="2"/>
  <c r="AS147" i="2"/>
  <c r="AS146" i="2"/>
  <c r="AS145" i="2"/>
  <c r="O145" i="2"/>
  <c r="BS144" i="2"/>
  <c r="AS144" i="2"/>
  <c r="P144" i="2"/>
  <c r="S144" i="2" s="1"/>
  <c r="T144" i="2" s="1"/>
  <c r="U144" i="2" s="1"/>
  <c r="V144" i="2" s="1"/>
  <c r="W144" i="2" s="1"/>
  <c r="X144" i="2" s="1"/>
  <c r="Y144" i="2" s="1"/>
  <c r="Z144" i="2" s="1"/>
  <c r="O144" i="2"/>
  <c r="AS143" i="2"/>
  <c r="AS142" i="2"/>
  <c r="CG141" i="2"/>
  <c r="AS141" i="2"/>
  <c r="P141" i="2"/>
  <c r="S141" i="2" s="1"/>
  <c r="T141" i="2" s="1"/>
  <c r="U141" i="2" s="1"/>
  <c r="V141" i="2" s="1"/>
  <c r="W141" i="2" s="1"/>
  <c r="X141" i="2" s="1"/>
  <c r="Y141" i="2" s="1"/>
  <c r="Z141" i="2" s="1"/>
  <c r="O141" i="2"/>
  <c r="BQ140" i="2"/>
  <c r="AS140" i="2"/>
  <c r="P140" i="2"/>
  <c r="S140" i="2" s="1"/>
  <c r="T140" i="2" s="1"/>
  <c r="U140" i="2" s="1"/>
  <c r="V140" i="2" s="1"/>
  <c r="W140" i="2" s="1"/>
  <c r="X140" i="2" s="1"/>
  <c r="Y140" i="2" s="1"/>
  <c r="Z140" i="2" s="1"/>
  <c r="O140" i="2"/>
  <c r="AS139" i="2"/>
  <c r="AS138" i="2"/>
  <c r="AS137" i="2"/>
  <c r="P137" i="2"/>
  <c r="S137" i="2" s="1"/>
  <c r="T137" i="2" s="1"/>
  <c r="U137" i="2" s="1"/>
  <c r="V137" i="2" s="1"/>
  <c r="W137" i="2" s="1"/>
  <c r="X137" i="2" s="1"/>
  <c r="Y137" i="2" s="1"/>
  <c r="Z137" i="2" s="1"/>
  <c r="O137" i="2"/>
  <c r="BR136" i="2"/>
  <c r="AS136" i="2"/>
  <c r="T136" i="2"/>
  <c r="U136" i="2" s="1"/>
  <c r="V136" i="2" s="1"/>
  <c r="W136" i="2" s="1"/>
  <c r="X136" i="2" s="1"/>
  <c r="Y136" i="2" s="1"/>
  <c r="Z136" i="2" s="1"/>
  <c r="S136" i="2"/>
  <c r="P136" i="2"/>
  <c r="O136" i="2"/>
  <c r="AS135" i="2"/>
  <c r="AS134" i="2"/>
  <c r="CM133" i="2"/>
  <c r="AS133" i="2"/>
  <c r="O133" i="2"/>
  <c r="BQ132" i="2"/>
  <c r="AS132" i="2"/>
  <c r="P132" i="2"/>
  <c r="S132" i="2" s="1"/>
  <c r="T132" i="2" s="1"/>
  <c r="U132" i="2" s="1"/>
  <c r="V132" i="2" s="1"/>
  <c r="W132" i="2" s="1"/>
  <c r="X132" i="2" s="1"/>
  <c r="Y132" i="2" s="1"/>
  <c r="Z132" i="2" s="1"/>
  <c r="O132" i="2"/>
  <c r="AS131" i="2"/>
  <c r="AS130" i="2"/>
  <c r="AS129" i="2"/>
  <c r="S129" i="2"/>
  <c r="T129" i="2" s="1"/>
  <c r="U129" i="2" s="1"/>
  <c r="V129" i="2" s="1"/>
  <c r="W129" i="2" s="1"/>
  <c r="X129" i="2" s="1"/>
  <c r="Y129" i="2" s="1"/>
  <c r="Z129" i="2" s="1"/>
  <c r="P129" i="2"/>
  <c r="O129" i="2"/>
  <c r="BT128" i="2"/>
  <c r="AS128" i="2"/>
  <c r="P128" i="2"/>
  <c r="S128" i="2" s="1"/>
  <c r="T128" i="2" s="1"/>
  <c r="U128" i="2" s="1"/>
  <c r="V128" i="2" s="1"/>
  <c r="W128" i="2" s="1"/>
  <c r="X128" i="2" s="1"/>
  <c r="Y128" i="2" s="1"/>
  <c r="Z128" i="2" s="1"/>
  <c r="O128" i="2"/>
  <c r="AS127" i="2"/>
  <c r="AS126" i="2"/>
  <c r="CG125" i="2"/>
  <c r="AS125" i="2"/>
  <c r="O125" i="2"/>
  <c r="BQ124" i="2"/>
  <c r="AS124" i="2"/>
  <c r="P124" i="2"/>
  <c r="S124" i="2" s="1"/>
  <c r="T124" i="2" s="1"/>
  <c r="U124" i="2" s="1"/>
  <c r="V124" i="2" s="1"/>
  <c r="W124" i="2" s="1"/>
  <c r="X124" i="2" s="1"/>
  <c r="Y124" i="2" s="1"/>
  <c r="Z124" i="2" s="1"/>
  <c r="O124" i="2"/>
  <c r="AS123" i="2"/>
  <c r="AS122" i="2"/>
  <c r="AS121" i="2"/>
  <c r="O121" i="2"/>
  <c r="BR120" i="2"/>
  <c r="AS120" i="2"/>
  <c r="P120" i="2"/>
  <c r="P121" i="2" s="1"/>
  <c r="S121" i="2" s="1"/>
  <c r="T121" i="2" s="1"/>
  <c r="U121" i="2" s="1"/>
  <c r="V121" i="2" s="1"/>
  <c r="W121" i="2" s="1"/>
  <c r="X121" i="2" s="1"/>
  <c r="Y121" i="2" s="1"/>
  <c r="Z121" i="2" s="1"/>
  <c r="O120" i="2"/>
  <c r="AS119" i="2"/>
  <c r="AS118" i="2"/>
  <c r="CV117" i="2"/>
  <c r="AS117" i="2"/>
  <c r="O117" i="2"/>
  <c r="BQ116" i="2"/>
  <c r="AS116" i="2"/>
  <c r="T116" i="2"/>
  <c r="U116" i="2" s="1"/>
  <c r="V116" i="2" s="1"/>
  <c r="W116" i="2" s="1"/>
  <c r="X116" i="2" s="1"/>
  <c r="Y116" i="2" s="1"/>
  <c r="Z116" i="2" s="1"/>
  <c r="S116" i="2"/>
  <c r="P116" i="2"/>
  <c r="P117" i="2" s="1"/>
  <c r="S117" i="2" s="1"/>
  <c r="T117" i="2" s="1"/>
  <c r="U117" i="2" s="1"/>
  <c r="V117" i="2" s="1"/>
  <c r="W117" i="2" s="1"/>
  <c r="X117" i="2" s="1"/>
  <c r="Y117" i="2" s="1"/>
  <c r="Z117" i="2" s="1"/>
  <c r="O116" i="2"/>
  <c r="AS115" i="2"/>
  <c r="AS114" i="2"/>
  <c r="AS113" i="2"/>
  <c r="O113" i="2"/>
  <c r="BS112" i="2"/>
  <c r="AS112" i="2"/>
  <c r="S112" i="2"/>
  <c r="T112" i="2" s="1"/>
  <c r="U112" i="2" s="1"/>
  <c r="V112" i="2" s="1"/>
  <c r="W112" i="2" s="1"/>
  <c r="X112" i="2" s="1"/>
  <c r="Y112" i="2" s="1"/>
  <c r="Z112" i="2" s="1"/>
  <c r="P112" i="2"/>
  <c r="P113" i="2" s="1"/>
  <c r="S113" i="2" s="1"/>
  <c r="T113" i="2" s="1"/>
  <c r="U113" i="2" s="1"/>
  <c r="V113" i="2" s="1"/>
  <c r="W113" i="2" s="1"/>
  <c r="X113" i="2" s="1"/>
  <c r="Y113" i="2" s="1"/>
  <c r="Z113" i="2" s="1"/>
  <c r="O112" i="2"/>
  <c r="AS111" i="2"/>
  <c r="AS110" i="2"/>
  <c r="CG109" i="2"/>
  <c r="AS109" i="2"/>
  <c r="S109" i="2"/>
  <c r="T109" i="2" s="1"/>
  <c r="U109" i="2" s="1"/>
  <c r="V109" i="2" s="1"/>
  <c r="W109" i="2" s="1"/>
  <c r="X109" i="2" s="1"/>
  <c r="Y109" i="2" s="1"/>
  <c r="Z109" i="2" s="1"/>
  <c r="P109" i="2"/>
  <c r="O109" i="2"/>
  <c r="BQ108" i="2"/>
  <c r="AS108" i="2"/>
  <c r="P108" i="2"/>
  <c r="S108" i="2" s="1"/>
  <c r="T108" i="2" s="1"/>
  <c r="U108" i="2" s="1"/>
  <c r="V108" i="2" s="1"/>
  <c r="W108" i="2" s="1"/>
  <c r="X108" i="2" s="1"/>
  <c r="Y108" i="2" s="1"/>
  <c r="Z108" i="2" s="1"/>
  <c r="O108" i="2"/>
  <c r="AS107" i="2"/>
  <c r="BH106" i="2"/>
  <c r="BI106" i="2" s="1"/>
  <c r="AS106" i="2"/>
  <c r="BH105" i="2"/>
  <c r="CA105" i="2" s="1"/>
  <c r="AS105" i="2"/>
  <c r="O105" i="2"/>
  <c r="CA104" i="2"/>
  <c r="BI104" i="2"/>
  <c r="AS104" i="2"/>
  <c r="P104" i="2"/>
  <c r="P105" i="2" s="1"/>
  <c r="S105" i="2" s="1"/>
  <c r="T105" i="2" s="1"/>
  <c r="U105" i="2" s="1"/>
  <c r="V105" i="2" s="1"/>
  <c r="W105" i="2" s="1"/>
  <c r="X105" i="2" s="1"/>
  <c r="Y105" i="2" s="1"/>
  <c r="Z105" i="2" s="1"/>
  <c r="O104" i="2"/>
  <c r="AS103" i="2"/>
  <c r="AS102" i="2"/>
  <c r="AS101" i="2"/>
  <c r="O101" i="2"/>
  <c r="AS100" i="2"/>
  <c r="P100" i="2"/>
  <c r="P101" i="2" s="1"/>
  <c r="S101" i="2" s="1"/>
  <c r="T101" i="2" s="1"/>
  <c r="U101" i="2" s="1"/>
  <c r="V101" i="2" s="1"/>
  <c r="W101" i="2" s="1"/>
  <c r="X101" i="2" s="1"/>
  <c r="Y101" i="2" s="1"/>
  <c r="Z101" i="2" s="1"/>
  <c r="O100" i="2"/>
  <c r="AS99" i="2"/>
  <c r="AS98" i="2"/>
  <c r="AS97" i="2"/>
  <c r="O97" i="2"/>
  <c r="AS96" i="2"/>
  <c r="P96" i="2"/>
  <c r="S96" i="2" s="1"/>
  <c r="T96" i="2" s="1"/>
  <c r="U96" i="2" s="1"/>
  <c r="V96" i="2" s="1"/>
  <c r="W96" i="2" s="1"/>
  <c r="X96" i="2" s="1"/>
  <c r="Y96" i="2" s="1"/>
  <c r="Z96" i="2" s="1"/>
  <c r="O96" i="2"/>
  <c r="AS95" i="2"/>
  <c r="AS94" i="2"/>
  <c r="AS93" i="2"/>
  <c r="O93" i="2"/>
  <c r="AS92" i="2"/>
  <c r="P92" i="2"/>
  <c r="P93" i="2" s="1"/>
  <c r="S93" i="2" s="1"/>
  <c r="T93" i="2" s="1"/>
  <c r="U93" i="2" s="1"/>
  <c r="V93" i="2" s="1"/>
  <c r="W93" i="2" s="1"/>
  <c r="X93" i="2" s="1"/>
  <c r="Y93" i="2" s="1"/>
  <c r="Z93" i="2" s="1"/>
  <c r="O92" i="2"/>
  <c r="AS91" i="2"/>
  <c r="AS90" i="2"/>
  <c r="AS89" i="2"/>
  <c r="O89" i="2"/>
  <c r="AS88" i="2"/>
  <c r="P88" i="2"/>
  <c r="S88" i="2" s="1"/>
  <c r="T88" i="2" s="1"/>
  <c r="U88" i="2" s="1"/>
  <c r="V88" i="2" s="1"/>
  <c r="W88" i="2" s="1"/>
  <c r="X88" i="2" s="1"/>
  <c r="Y88" i="2" s="1"/>
  <c r="Z88" i="2" s="1"/>
  <c r="O88" i="2"/>
  <c r="AS87" i="2"/>
  <c r="AS86" i="2"/>
  <c r="AS85" i="2"/>
  <c r="O85" i="2"/>
  <c r="AS84" i="2"/>
  <c r="P84" i="2"/>
  <c r="P85" i="2" s="1"/>
  <c r="S85" i="2" s="1"/>
  <c r="T85" i="2" s="1"/>
  <c r="U85" i="2" s="1"/>
  <c r="V85" i="2" s="1"/>
  <c r="W85" i="2" s="1"/>
  <c r="X85" i="2" s="1"/>
  <c r="Y85" i="2" s="1"/>
  <c r="Z85" i="2" s="1"/>
  <c r="O84" i="2"/>
  <c r="AS83" i="2"/>
  <c r="AS82" i="2"/>
  <c r="AS81" i="2"/>
  <c r="O81" i="2"/>
  <c r="C81" i="2"/>
  <c r="C82" i="2" s="1"/>
  <c r="C83" i="2" s="1"/>
  <c r="C84" i="2" s="1"/>
  <c r="C85" i="2" s="1"/>
  <c r="C86" i="2" s="1"/>
  <c r="C87" i="2" s="1"/>
  <c r="C88" i="2" s="1"/>
  <c r="C89" i="2" s="1"/>
  <c r="C90" i="2" s="1"/>
  <c r="C91" i="2" s="1"/>
  <c r="C92" i="2" s="1"/>
  <c r="C93" i="2" s="1"/>
  <c r="C94" i="2" s="1"/>
  <c r="C95" i="2" s="1"/>
  <c r="C96" i="2" s="1"/>
  <c r="C97" i="2" s="1"/>
  <c r="C98" i="2" s="1"/>
  <c r="C99" i="2" s="1"/>
  <c r="C100" i="2" s="1"/>
  <c r="C101" i="2" s="1"/>
  <c r="C102" i="2" s="1"/>
  <c r="C103" i="2" s="1"/>
  <c r="C104" i="2" s="1"/>
  <c r="C105" i="2" s="1"/>
  <c r="C106" i="2" s="1"/>
  <c r="C107" i="2" s="1"/>
  <c r="C108" i="2" s="1"/>
  <c r="C109" i="2" s="1"/>
  <c r="C110" i="2" s="1"/>
  <c r="C111" i="2" s="1"/>
  <c r="C112" i="2" s="1"/>
  <c r="C113" i="2" s="1"/>
  <c r="C114" i="2" s="1"/>
  <c r="C115" i="2" s="1"/>
  <c r="C116" i="2" s="1"/>
  <c r="C117" i="2" s="1"/>
  <c r="C118" i="2" s="1"/>
  <c r="C119" i="2" s="1"/>
  <c r="C120" i="2" s="1"/>
  <c r="C121" i="2" s="1"/>
  <c r="C122" i="2" s="1"/>
  <c r="C123" i="2" s="1"/>
  <c r="C124" i="2" s="1"/>
  <c r="C125" i="2" s="1"/>
  <c r="C126" i="2" s="1"/>
  <c r="C127" i="2" s="1"/>
  <c r="C128" i="2" s="1"/>
  <c r="C129" i="2" s="1"/>
  <c r="C130" i="2" s="1"/>
  <c r="C131" i="2" s="1"/>
  <c r="C132" i="2" s="1"/>
  <c r="C133" i="2" s="1"/>
  <c r="C134" i="2" s="1"/>
  <c r="C135" i="2" s="1"/>
  <c r="C136" i="2" s="1"/>
  <c r="C137" i="2" s="1"/>
  <c r="C138" i="2" s="1"/>
  <c r="C139" i="2" s="1"/>
  <c r="C140" i="2" s="1"/>
  <c r="C141" i="2" s="1"/>
  <c r="C142" i="2" s="1"/>
  <c r="C143" i="2" s="1"/>
  <c r="C144" i="2" s="1"/>
  <c r="C145" i="2" s="1"/>
  <c r="C146" i="2" s="1"/>
  <c r="C147" i="2" s="1"/>
  <c r="C148" i="2" s="1"/>
  <c r="C149" i="2" s="1"/>
  <c r="C150" i="2" s="1"/>
  <c r="C151" i="2" s="1"/>
  <c r="C152" i="2" s="1"/>
  <c r="C153" i="2" s="1"/>
  <c r="C154" i="2" s="1"/>
  <c r="C155" i="2" s="1"/>
  <c r="C156" i="2" s="1"/>
  <c r="C157" i="2" s="1"/>
  <c r="C158" i="2" s="1"/>
  <c r="C159" i="2" s="1"/>
  <c r="C160" i="2" s="1"/>
  <c r="C161" i="2" s="1"/>
  <c r="C162" i="2" s="1"/>
  <c r="C163" i="2" s="1"/>
  <c r="C164" i="2" s="1"/>
  <c r="C165" i="2" s="1"/>
  <c r="C166" i="2" s="1"/>
  <c r="C167" i="2" s="1"/>
  <c r="C168" i="2" s="1"/>
  <c r="C169" i="2" s="1"/>
  <c r="C170" i="2" s="1"/>
  <c r="C171" i="2" s="1"/>
  <c r="C172" i="2" s="1"/>
  <c r="C173" i="2" s="1"/>
  <c r="C174" i="2" s="1"/>
  <c r="C175" i="2" s="1"/>
  <c r="C176" i="2" s="1"/>
  <c r="C177" i="2" s="1"/>
  <c r="C178" i="2" s="1"/>
  <c r="C179" i="2" s="1"/>
  <c r="C180" i="2" s="1"/>
  <c r="C181" i="2" s="1"/>
  <c r="C182" i="2" s="1"/>
  <c r="C183" i="2" s="1"/>
  <c r="C184" i="2" s="1"/>
  <c r="C185" i="2" s="1"/>
  <c r="C186" i="2" s="1"/>
  <c r="C187" i="2" s="1"/>
  <c r="C188" i="2" s="1"/>
  <c r="C189" i="2" s="1"/>
  <c r="C190" i="2" s="1"/>
  <c r="C191" i="2" s="1"/>
  <c r="C192" i="2" s="1"/>
  <c r="C193" i="2" s="1"/>
  <c r="C194" i="2" s="1"/>
  <c r="C195" i="2" s="1"/>
  <c r="C196" i="2" s="1"/>
  <c r="C197" i="2" s="1"/>
  <c r="C198" i="2" s="1"/>
  <c r="C199" i="2" s="1"/>
  <c r="C200" i="2" s="1"/>
  <c r="C201" i="2" s="1"/>
  <c r="C202" i="2" s="1"/>
  <c r="C203" i="2" s="1"/>
  <c r="C204" i="2" s="1"/>
  <c r="C205" i="2" s="1"/>
  <c r="C206" i="2" s="1"/>
  <c r="C207" i="2" s="1"/>
  <c r="C208" i="2" s="1"/>
  <c r="C209" i="2" s="1"/>
  <c r="C210" i="2" s="1"/>
  <c r="C211" i="2" s="1"/>
  <c r="C212" i="2" s="1"/>
  <c r="C213" i="2" s="1"/>
  <c r="C214" i="2" s="1"/>
  <c r="C215" i="2" s="1"/>
  <c r="C216" i="2" s="1"/>
  <c r="C217" i="2" s="1"/>
  <c r="C218" i="2" s="1"/>
  <c r="C219" i="2" s="1"/>
  <c r="C220" i="2" s="1"/>
  <c r="C221" i="2" s="1"/>
  <c r="C222" i="2" s="1"/>
  <c r="C223" i="2" s="1"/>
  <c r="C224" i="2" s="1"/>
  <c r="C225" i="2" s="1"/>
  <c r="C226" i="2" s="1"/>
  <c r="C227" i="2" s="1"/>
  <c r="C228" i="2" s="1"/>
  <c r="C229" i="2" s="1"/>
  <c r="C230" i="2" s="1"/>
  <c r="C231" i="2" s="1"/>
  <c r="C232" i="2" s="1"/>
  <c r="C233" i="2" s="1"/>
  <c r="C234" i="2" s="1"/>
  <c r="C235" i="2" s="1"/>
  <c r="C236" i="2" s="1"/>
  <c r="C237" i="2" s="1"/>
  <c r="C238" i="2" s="1"/>
  <c r="C239" i="2" s="1"/>
  <c r="C240" i="2" s="1"/>
  <c r="C241" i="2" s="1"/>
  <c r="C242" i="2" s="1"/>
  <c r="C243" i="2" s="1"/>
  <c r="C244" i="2" s="1"/>
  <c r="C245" i="2" s="1"/>
  <c r="C246" i="2" s="1"/>
  <c r="C247" i="2" s="1"/>
  <c r="C248" i="2" s="1"/>
  <c r="C249" i="2" s="1"/>
  <c r="C250" i="2" s="1"/>
  <c r="C251" i="2" s="1"/>
  <c r="C252" i="2" s="1"/>
  <c r="C253" i="2" s="1"/>
  <c r="C254" i="2" s="1"/>
  <c r="C255" i="2" s="1"/>
  <c r="C256" i="2" s="1"/>
  <c r="C257" i="2" s="1"/>
  <c r="C258" i="2" s="1"/>
  <c r="C259" i="2" s="1"/>
  <c r="C260" i="2" s="1"/>
  <c r="C261" i="2" s="1"/>
  <c r="C262" i="2" s="1"/>
  <c r="C263" i="2" s="1"/>
  <c r="C264" i="2" s="1"/>
  <c r="C265" i="2" s="1"/>
  <c r="C266" i="2" s="1"/>
  <c r="C267" i="2" s="1"/>
  <c r="C268" i="2" s="1"/>
  <c r="C269" i="2" s="1"/>
  <c r="C270" i="2" s="1"/>
  <c r="C271" i="2" s="1"/>
  <c r="C272" i="2" s="1"/>
  <c r="C273" i="2" s="1"/>
  <c r="C274" i="2" s="1"/>
  <c r="C275" i="2" s="1"/>
  <c r="C276" i="2" s="1"/>
  <c r="C277" i="2" s="1"/>
  <c r="C278" i="2" s="1"/>
  <c r="C279" i="2" s="1"/>
  <c r="C280" i="2" s="1"/>
  <c r="C281" i="2" s="1"/>
  <c r="C282" i="2" s="1"/>
  <c r="C283" i="2" s="1"/>
  <c r="C284" i="2" s="1"/>
  <c r="C285" i="2" s="1"/>
  <c r="C286" i="2" s="1"/>
  <c r="C287" i="2" s="1"/>
  <c r="C288" i="2" s="1"/>
  <c r="C289" i="2" s="1"/>
  <c r="C290" i="2" s="1"/>
  <c r="C291" i="2" s="1"/>
  <c r="C292" i="2" s="1"/>
  <c r="C293" i="2" s="1"/>
  <c r="C294" i="2" s="1"/>
  <c r="C295" i="2" s="1"/>
  <c r="C296" i="2" s="1"/>
  <c r="C297" i="2" s="1"/>
  <c r="C298" i="2" s="1"/>
  <c r="C299" i="2" s="1"/>
  <c r="C300" i="2" s="1"/>
  <c r="C301" i="2" s="1"/>
  <c r="C302" i="2" s="1"/>
  <c r="C303" i="2" s="1"/>
  <c r="AS80" i="2"/>
  <c r="AI80" i="2"/>
  <c r="AI83" i="2" s="1"/>
  <c r="P80" i="2"/>
  <c r="P81" i="2" s="1"/>
  <c r="S81" i="2" s="1"/>
  <c r="T81" i="2" s="1"/>
  <c r="U81" i="2" s="1"/>
  <c r="V81" i="2" s="1"/>
  <c r="W81" i="2" s="1"/>
  <c r="X81" i="2" s="1"/>
  <c r="Y81" i="2" s="1"/>
  <c r="Z81" i="2" s="1"/>
  <c r="O80" i="2"/>
  <c r="AS79" i="2"/>
  <c r="AS78" i="2"/>
  <c r="AS77" i="2"/>
  <c r="AK77" i="2"/>
  <c r="AK80" i="2" s="1"/>
  <c r="AK83" i="2" s="1"/>
  <c r="AI77" i="2"/>
  <c r="AG77" i="2"/>
  <c r="AG80" i="2" s="1"/>
  <c r="AG83" i="2" s="1"/>
  <c r="AE77" i="2"/>
  <c r="AE80" i="2" s="1"/>
  <c r="AE83" i="2" s="1"/>
  <c r="O77" i="2"/>
  <c r="AS76" i="2"/>
  <c r="P76" i="2"/>
  <c r="S76" i="2" s="1"/>
  <c r="T76" i="2" s="1"/>
  <c r="U76" i="2" s="1"/>
  <c r="V76" i="2" s="1"/>
  <c r="W76" i="2" s="1"/>
  <c r="X76" i="2" s="1"/>
  <c r="Y76" i="2" s="1"/>
  <c r="Z76" i="2" s="1"/>
  <c r="O76" i="2"/>
  <c r="AS75" i="2"/>
  <c r="AS74" i="2"/>
  <c r="AS73" i="2"/>
  <c r="O73" i="2"/>
  <c r="AS72" i="2"/>
  <c r="S72" i="2"/>
  <c r="T72" i="2" s="1"/>
  <c r="U72" i="2" s="1"/>
  <c r="V72" i="2" s="1"/>
  <c r="W72" i="2" s="1"/>
  <c r="X72" i="2" s="1"/>
  <c r="Y72" i="2" s="1"/>
  <c r="Z72" i="2" s="1"/>
  <c r="P72" i="2"/>
  <c r="P73" i="2" s="1"/>
  <c r="S73" i="2" s="1"/>
  <c r="T73" i="2" s="1"/>
  <c r="U73" i="2" s="1"/>
  <c r="V73" i="2" s="1"/>
  <c r="W73" i="2" s="1"/>
  <c r="X73" i="2" s="1"/>
  <c r="Y73" i="2" s="1"/>
  <c r="Z73" i="2" s="1"/>
  <c r="O72" i="2"/>
  <c r="AS71" i="2"/>
  <c r="AV70" i="2"/>
  <c r="AV71" i="2" s="1"/>
  <c r="AV72" i="2" s="1"/>
  <c r="AV73" i="2" s="1"/>
  <c r="AV74" i="2" s="1"/>
  <c r="AV75" i="2" s="1"/>
  <c r="AV76" i="2" s="1"/>
  <c r="AV77" i="2" s="1"/>
  <c r="AV78" i="2" s="1"/>
  <c r="AV79" i="2" s="1"/>
  <c r="AV80" i="2" s="1"/>
  <c r="AV81" i="2" s="1"/>
  <c r="AV82" i="2" s="1"/>
  <c r="AV83" i="2" s="1"/>
  <c r="AV84" i="2" s="1"/>
  <c r="AV85" i="2" s="1"/>
  <c r="AV86" i="2" s="1"/>
  <c r="AV87" i="2" s="1"/>
  <c r="AV88" i="2" s="1"/>
  <c r="AV89" i="2" s="1"/>
  <c r="AV90" i="2" s="1"/>
  <c r="AV91" i="2" s="1"/>
  <c r="AV92" i="2" s="1"/>
  <c r="AV93" i="2" s="1"/>
  <c r="AV94" i="2" s="1"/>
  <c r="AV95" i="2" s="1"/>
  <c r="AV96" i="2" s="1"/>
  <c r="AV97" i="2" s="1"/>
  <c r="AV98" i="2" s="1"/>
  <c r="AV99" i="2" s="1"/>
  <c r="AV100" i="2" s="1"/>
  <c r="AV101" i="2" s="1"/>
  <c r="AV102" i="2" s="1"/>
  <c r="AV103" i="2" s="1"/>
  <c r="AV104" i="2" s="1"/>
  <c r="AV105" i="2" s="1"/>
  <c r="AV106" i="2" s="1"/>
  <c r="AV107" i="2" s="1"/>
  <c r="AV108" i="2" s="1"/>
  <c r="AV109" i="2" s="1"/>
  <c r="AV110" i="2" s="1"/>
  <c r="AV111" i="2" s="1"/>
  <c r="AV112" i="2" s="1"/>
  <c r="AV113" i="2" s="1"/>
  <c r="AV114" i="2" s="1"/>
  <c r="AV115" i="2" s="1"/>
  <c r="AV116" i="2" s="1"/>
  <c r="AV117" i="2" s="1"/>
  <c r="AV118" i="2" s="1"/>
  <c r="AV119" i="2" s="1"/>
  <c r="AV120" i="2" s="1"/>
  <c r="AV121" i="2" s="1"/>
  <c r="AV122" i="2" s="1"/>
  <c r="AV123" i="2" s="1"/>
  <c r="AV124" i="2" s="1"/>
  <c r="AV125" i="2" s="1"/>
  <c r="AV126" i="2" s="1"/>
  <c r="AV127" i="2" s="1"/>
  <c r="AV128" i="2" s="1"/>
  <c r="AV129" i="2" s="1"/>
  <c r="AV130" i="2" s="1"/>
  <c r="AV131" i="2" s="1"/>
  <c r="AV132" i="2" s="1"/>
  <c r="AV133" i="2" s="1"/>
  <c r="AV134" i="2" s="1"/>
  <c r="AV135" i="2" s="1"/>
  <c r="AV136" i="2" s="1"/>
  <c r="AV137" i="2" s="1"/>
  <c r="AV138" i="2" s="1"/>
  <c r="AV139" i="2" s="1"/>
  <c r="AV140" i="2" s="1"/>
  <c r="AV141" i="2" s="1"/>
  <c r="AV142" i="2" s="1"/>
  <c r="AV143" i="2" s="1"/>
  <c r="AV144" i="2" s="1"/>
  <c r="AV145" i="2" s="1"/>
  <c r="AV146" i="2" s="1"/>
  <c r="AV147" i="2" s="1"/>
  <c r="AV148" i="2" s="1"/>
  <c r="AV149" i="2" s="1"/>
  <c r="AV150" i="2" s="1"/>
  <c r="AV151" i="2" s="1"/>
  <c r="AV152" i="2" s="1"/>
  <c r="AV153" i="2" s="1"/>
  <c r="AV154" i="2" s="1"/>
  <c r="AV155" i="2" s="1"/>
  <c r="AV156" i="2" s="1"/>
  <c r="AV157" i="2" s="1"/>
  <c r="AV158" i="2" s="1"/>
  <c r="AV159" i="2" s="1"/>
  <c r="AV160" i="2" s="1"/>
  <c r="AV161" i="2" s="1"/>
  <c r="AV162" i="2" s="1"/>
  <c r="AV163" i="2" s="1"/>
  <c r="AV164" i="2" s="1"/>
  <c r="AV165" i="2" s="1"/>
  <c r="AV166" i="2" s="1"/>
  <c r="AV167" i="2" s="1"/>
  <c r="AV168" i="2" s="1"/>
  <c r="AV169" i="2" s="1"/>
  <c r="AV170" i="2" s="1"/>
  <c r="AV171" i="2" s="1"/>
  <c r="AV172" i="2" s="1"/>
  <c r="AV173" i="2" s="1"/>
  <c r="AV174" i="2" s="1"/>
  <c r="AV175" i="2" s="1"/>
  <c r="AS70" i="2"/>
  <c r="AQ70" i="2"/>
  <c r="AQ72" i="2" s="1"/>
  <c r="AQ74" i="2" s="1"/>
  <c r="AQ76" i="2" s="1"/>
  <c r="AQ78" i="2" s="1"/>
  <c r="AQ80" i="2" s="1"/>
  <c r="AQ82" i="2" s="1"/>
  <c r="AQ84" i="2" s="1"/>
  <c r="AQ86" i="2" s="1"/>
  <c r="AQ88" i="2" s="1"/>
  <c r="AQ90" i="2" s="1"/>
  <c r="AQ92" i="2" s="1"/>
  <c r="AQ94" i="2" s="1"/>
  <c r="AQ96" i="2" s="1"/>
  <c r="AQ98" i="2" s="1"/>
  <c r="AQ100" i="2" s="1"/>
  <c r="AQ102" i="2" s="1"/>
  <c r="AQ104" i="2" s="1"/>
  <c r="AQ106" i="2" s="1"/>
  <c r="AQ108" i="2" s="1"/>
  <c r="AQ110" i="2" s="1"/>
  <c r="AQ112" i="2" s="1"/>
  <c r="AQ114" i="2" s="1"/>
  <c r="AQ116" i="2" s="1"/>
  <c r="AQ118" i="2" s="1"/>
  <c r="AQ120" i="2" s="1"/>
  <c r="AQ122" i="2" s="1"/>
  <c r="AQ124" i="2" s="1"/>
  <c r="AQ126" i="2" s="1"/>
  <c r="AQ128" i="2" s="1"/>
  <c r="AQ130" i="2" s="1"/>
  <c r="AQ132" i="2" s="1"/>
  <c r="AQ134" i="2" s="1"/>
  <c r="AQ136" i="2" s="1"/>
  <c r="AQ138" i="2" s="1"/>
  <c r="AQ140" i="2" s="1"/>
  <c r="AQ142" i="2" s="1"/>
  <c r="AQ144" i="2" s="1"/>
  <c r="AQ146" i="2" s="1"/>
  <c r="AQ148" i="2" s="1"/>
  <c r="AQ150" i="2" s="1"/>
  <c r="AQ152" i="2" s="1"/>
  <c r="AQ154" i="2" s="1"/>
  <c r="AQ156" i="2" s="1"/>
  <c r="AQ158" i="2" s="1"/>
  <c r="AQ160" i="2" s="1"/>
  <c r="AQ162" i="2" s="1"/>
  <c r="AQ164" i="2" s="1"/>
  <c r="AQ166" i="2" s="1"/>
  <c r="AQ168" i="2" s="1"/>
  <c r="AQ170" i="2" s="1"/>
  <c r="AQ172" i="2" s="1"/>
  <c r="AQ174" i="2" s="1"/>
  <c r="AQ176" i="2" s="1"/>
  <c r="AQ178" i="2" s="1"/>
  <c r="AQ180" i="2" s="1"/>
  <c r="AQ182" i="2" s="1"/>
  <c r="AQ184" i="2" s="1"/>
  <c r="AQ186" i="2" s="1"/>
  <c r="AQ188" i="2" s="1"/>
  <c r="AQ190" i="2" s="1"/>
  <c r="AQ192" i="2" s="1"/>
  <c r="AQ194" i="2" s="1"/>
  <c r="AQ196" i="2" s="1"/>
  <c r="AQ198" i="2" s="1"/>
  <c r="AQ200" i="2" s="1"/>
  <c r="AQ202" i="2" s="1"/>
  <c r="AQ204" i="2" s="1"/>
  <c r="AQ206" i="2" s="1"/>
  <c r="AQ208" i="2" s="1"/>
  <c r="AQ210" i="2" s="1"/>
  <c r="AQ212" i="2" s="1"/>
  <c r="AQ214" i="2" s="1"/>
  <c r="AQ216" i="2" s="1"/>
  <c r="AQ218" i="2" s="1"/>
  <c r="AQ220" i="2" s="1"/>
  <c r="AQ222" i="2" s="1"/>
  <c r="AQ224" i="2" s="1"/>
  <c r="AQ226" i="2" s="1"/>
  <c r="AQ228" i="2" s="1"/>
  <c r="AQ230" i="2" s="1"/>
  <c r="AQ232" i="2" s="1"/>
  <c r="AQ234" i="2" s="1"/>
  <c r="AQ236" i="2" s="1"/>
  <c r="AQ238" i="2" s="1"/>
  <c r="AQ240" i="2" s="1"/>
  <c r="AQ242" i="2" s="1"/>
  <c r="AQ244" i="2" s="1"/>
  <c r="AQ246" i="2" s="1"/>
  <c r="AQ248" i="2" s="1"/>
  <c r="AQ250" i="2" s="1"/>
  <c r="AQ252" i="2" s="1"/>
  <c r="AQ254" i="2" s="1"/>
  <c r="AQ256" i="2" s="1"/>
  <c r="AQ258" i="2" s="1"/>
  <c r="AQ260" i="2" s="1"/>
  <c r="AQ262" i="2" s="1"/>
  <c r="AQ264" i="2" s="1"/>
  <c r="AQ266" i="2" s="1"/>
  <c r="AQ268" i="2" s="1"/>
  <c r="AQ270" i="2" s="1"/>
  <c r="AQ272" i="2" s="1"/>
  <c r="AQ274" i="2" s="1"/>
  <c r="AQ276" i="2" s="1"/>
  <c r="AQ278" i="2" s="1"/>
  <c r="AQ280" i="2" s="1"/>
  <c r="AQ282" i="2" s="1"/>
  <c r="AQ284" i="2" s="1"/>
  <c r="AQ286" i="2" s="1"/>
  <c r="AQ288" i="2" s="1"/>
  <c r="AQ290" i="2" s="1"/>
  <c r="AQ292" i="2" s="1"/>
  <c r="AQ294" i="2" s="1"/>
  <c r="AQ296" i="2" s="1"/>
  <c r="AQ298" i="2" s="1"/>
  <c r="AQ300" i="2" s="1"/>
  <c r="AQ302" i="2" s="1"/>
  <c r="AQ304" i="2" s="1"/>
  <c r="AQ306" i="2" s="1"/>
  <c r="AQ308" i="2" s="1"/>
  <c r="AQ310" i="2" s="1"/>
  <c r="AQ312" i="2" s="1"/>
  <c r="AQ314" i="2" s="1"/>
  <c r="AQ316" i="2" s="1"/>
  <c r="AQ318" i="2" s="1"/>
  <c r="AQ320" i="2" s="1"/>
  <c r="AQ322" i="2" s="1"/>
  <c r="AQ324" i="2" s="1"/>
  <c r="AQ326" i="2" s="1"/>
  <c r="AQ328" i="2" s="1"/>
  <c r="AQ330" i="2" s="1"/>
  <c r="AQ332" i="2" s="1"/>
  <c r="AQ334" i="2" s="1"/>
  <c r="AQ336" i="2" s="1"/>
  <c r="AQ338" i="2" s="1"/>
  <c r="AQ340" i="2" s="1"/>
  <c r="AQ342" i="2" s="1"/>
  <c r="AQ344" i="2" s="1"/>
  <c r="AQ346" i="2" s="1"/>
  <c r="AQ348" i="2" s="1"/>
  <c r="AQ350" i="2" s="1"/>
  <c r="AQ352" i="2" s="1"/>
  <c r="AQ354" i="2" s="1"/>
  <c r="AQ356" i="2" s="1"/>
  <c r="AQ358" i="2" s="1"/>
  <c r="AQ360" i="2" s="1"/>
  <c r="AQ362" i="2" s="1"/>
  <c r="AQ364" i="2" s="1"/>
  <c r="AQ366" i="2" s="1"/>
  <c r="AQ368" i="2" s="1"/>
  <c r="AQ370" i="2" s="1"/>
  <c r="AQ372" i="2" s="1"/>
  <c r="AQ374" i="2" s="1"/>
  <c r="AQ376" i="2" s="1"/>
  <c r="AQ378" i="2" s="1"/>
  <c r="AQ380" i="2" s="1"/>
  <c r="AQ382" i="2" s="1"/>
  <c r="AQ384" i="2" s="1"/>
  <c r="AQ386" i="2" s="1"/>
  <c r="AQ388" i="2" s="1"/>
  <c r="AQ390" i="2" s="1"/>
  <c r="AQ392" i="2" s="1"/>
  <c r="AQ394" i="2" s="1"/>
  <c r="AQ396" i="2" s="1"/>
  <c r="AQ398" i="2" s="1"/>
  <c r="AQ400" i="2" s="1"/>
  <c r="AQ402" i="2" s="1"/>
  <c r="AQ404" i="2" s="1"/>
  <c r="AQ406" i="2" s="1"/>
  <c r="AQ408" i="2" s="1"/>
  <c r="AQ410" i="2" s="1"/>
  <c r="AQ412" i="2" s="1"/>
  <c r="AQ414" i="2" s="1"/>
  <c r="AQ416" i="2" s="1"/>
  <c r="AQ418" i="2" s="1"/>
  <c r="AQ420" i="2" s="1"/>
  <c r="AQ422" i="2" s="1"/>
  <c r="AQ424" i="2" s="1"/>
  <c r="AQ426" i="2" s="1"/>
  <c r="AQ428" i="2" s="1"/>
  <c r="AQ430" i="2" s="1"/>
  <c r="AQ432" i="2" s="1"/>
  <c r="AQ434" i="2" s="1"/>
  <c r="AQ436" i="2" s="1"/>
  <c r="AQ438" i="2" s="1"/>
  <c r="AQ440" i="2" s="1"/>
  <c r="AQ442" i="2" s="1"/>
  <c r="AQ444" i="2" s="1"/>
  <c r="AQ446" i="2" s="1"/>
  <c r="AQ448" i="2" s="1"/>
  <c r="AQ450" i="2" s="1"/>
  <c r="AQ452" i="2" s="1"/>
  <c r="AQ454" i="2" s="1"/>
  <c r="AQ456" i="2" s="1"/>
  <c r="AQ458" i="2" s="1"/>
  <c r="AQ460" i="2" s="1"/>
  <c r="AQ462" i="2" s="1"/>
  <c r="AQ464" i="2" s="1"/>
  <c r="AQ466" i="2" s="1"/>
  <c r="AQ468" i="2" s="1"/>
  <c r="AQ470" i="2" s="1"/>
  <c r="AQ472" i="2" s="1"/>
  <c r="AQ474" i="2" s="1"/>
  <c r="AQ476" i="2" s="1"/>
  <c r="AQ478" i="2" s="1"/>
  <c r="AQ480" i="2" s="1"/>
  <c r="AQ482" i="2" s="1"/>
  <c r="AQ484" i="2" s="1"/>
  <c r="AQ486" i="2" s="1"/>
  <c r="AQ488" i="2" s="1"/>
  <c r="AQ490" i="2" s="1"/>
  <c r="AQ492" i="2" s="1"/>
  <c r="AQ494" i="2" s="1"/>
  <c r="AQ496" i="2" s="1"/>
  <c r="AQ498" i="2" s="1"/>
  <c r="AQ500" i="2" s="1"/>
  <c r="AQ502" i="2" s="1"/>
  <c r="AQ504" i="2" s="1"/>
  <c r="AQ506" i="2" s="1"/>
  <c r="AQ508" i="2" s="1"/>
  <c r="AQ510" i="2" s="1"/>
  <c r="AQ512" i="2" s="1"/>
  <c r="AQ514" i="2" s="1"/>
  <c r="AQ516" i="2" s="1"/>
  <c r="AQ518" i="2" s="1"/>
  <c r="AQ520" i="2" s="1"/>
  <c r="AQ522" i="2" s="1"/>
  <c r="AQ524" i="2" s="1"/>
  <c r="AQ526" i="2" s="1"/>
  <c r="AQ528" i="2" s="1"/>
  <c r="AQ530" i="2" s="1"/>
  <c r="AQ532" i="2" s="1"/>
  <c r="AQ534" i="2" s="1"/>
  <c r="AQ536" i="2" s="1"/>
  <c r="AQ538" i="2" s="1"/>
  <c r="AQ540" i="2" s="1"/>
  <c r="AQ542" i="2" s="1"/>
  <c r="AQ544" i="2" s="1"/>
  <c r="AQ546" i="2" s="1"/>
  <c r="AQ548" i="2" s="1"/>
  <c r="AQ550" i="2" s="1"/>
  <c r="AQ552" i="2" s="1"/>
  <c r="AQ554" i="2" s="1"/>
  <c r="AQ556" i="2" s="1"/>
  <c r="AQ558" i="2" s="1"/>
  <c r="AQ560" i="2" s="1"/>
  <c r="AQ562" i="2" s="1"/>
  <c r="AQ564" i="2" s="1"/>
  <c r="AQ566" i="2" s="1"/>
  <c r="AQ568" i="2" s="1"/>
  <c r="AQ570" i="2" s="1"/>
  <c r="AQ572" i="2" s="1"/>
  <c r="AQ574" i="2" s="1"/>
  <c r="AQ576" i="2" s="1"/>
  <c r="AQ578" i="2" s="1"/>
  <c r="AQ580" i="2" s="1"/>
  <c r="AQ582" i="2" s="1"/>
  <c r="AQ584" i="2" s="1"/>
  <c r="AQ586" i="2" s="1"/>
  <c r="AQ588" i="2" s="1"/>
  <c r="AQ590" i="2" s="1"/>
  <c r="AQ592" i="2" s="1"/>
  <c r="AQ594" i="2" s="1"/>
  <c r="AQ596" i="2" s="1"/>
  <c r="AQ598" i="2" s="1"/>
  <c r="AQ600" i="2" s="1"/>
  <c r="AQ602" i="2" s="1"/>
  <c r="AQ604" i="2" s="1"/>
  <c r="AQ606" i="2" s="1"/>
  <c r="AQ608" i="2" s="1"/>
  <c r="AQ610" i="2" s="1"/>
  <c r="AQ612" i="2" s="1"/>
  <c r="AQ614" i="2" s="1"/>
  <c r="AQ616" i="2" s="1"/>
  <c r="AQ618" i="2" s="1"/>
  <c r="AQ620" i="2" s="1"/>
  <c r="AQ622" i="2" s="1"/>
  <c r="AQ624" i="2" s="1"/>
  <c r="AQ626" i="2" s="1"/>
  <c r="AQ628" i="2" s="1"/>
  <c r="AQ630" i="2" s="1"/>
  <c r="AQ632" i="2" s="1"/>
  <c r="AQ634" i="2" s="1"/>
  <c r="AQ636" i="2" s="1"/>
  <c r="AQ638" i="2" s="1"/>
  <c r="AQ640" i="2" s="1"/>
  <c r="AQ642" i="2" s="1"/>
  <c r="AQ644" i="2" s="1"/>
  <c r="AQ646" i="2" s="1"/>
  <c r="AQ648" i="2" s="1"/>
  <c r="AQ650" i="2" s="1"/>
  <c r="AQ652" i="2" s="1"/>
  <c r="AQ654" i="2" s="1"/>
  <c r="AQ656" i="2" s="1"/>
  <c r="AQ658" i="2" s="1"/>
  <c r="AQ660" i="2" s="1"/>
  <c r="AQ662" i="2" s="1"/>
  <c r="AQ664" i="2" s="1"/>
  <c r="AQ666" i="2" s="1"/>
  <c r="AQ668" i="2" s="1"/>
  <c r="AQ670" i="2" s="1"/>
  <c r="AQ672" i="2" s="1"/>
  <c r="AQ674" i="2" s="1"/>
  <c r="AQ676" i="2" s="1"/>
  <c r="AQ678" i="2" s="1"/>
  <c r="AQ680" i="2" s="1"/>
  <c r="AQ682" i="2" s="1"/>
  <c r="AQ684" i="2" s="1"/>
  <c r="AQ686" i="2" s="1"/>
  <c r="AQ688" i="2" s="1"/>
  <c r="AQ690" i="2" s="1"/>
  <c r="AQ692" i="2" s="1"/>
  <c r="AQ694" i="2" s="1"/>
  <c r="AQ696" i="2" s="1"/>
  <c r="AQ698" i="2" s="1"/>
  <c r="AQ700" i="2" s="1"/>
  <c r="AQ702" i="2" s="1"/>
  <c r="AQ704" i="2" s="1"/>
  <c r="AQ706" i="2" s="1"/>
  <c r="AQ708" i="2" s="1"/>
  <c r="AQ710" i="2" s="1"/>
  <c r="AQ712" i="2" s="1"/>
  <c r="AQ714" i="2" s="1"/>
  <c r="AQ716" i="2" s="1"/>
  <c r="AQ718" i="2" s="1"/>
  <c r="AQ720" i="2" s="1"/>
  <c r="AQ722" i="2" s="1"/>
  <c r="AQ724" i="2" s="1"/>
  <c r="AQ726" i="2" s="1"/>
  <c r="AQ728" i="2" s="1"/>
  <c r="AQ730" i="2" s="1"/>
  <c r="AQ732" i="2" s="1"/>
  <c r="AQ734" i="2" s="1"/>
  <c r="AQ736" i="2" s="1"/>
  <c r="AQ738" i="2" s="1"/>
  <c r="AQ740" i="2" s="1"/>
  <c r="AQ742" i="2" s="1"/>
  <c r="AQ744" i="2" s="1"/>
  <c r="AQ746" i="2" s="1"/>
  <c r="AQ748" i="2" s="1"/>
  <c r="AQ750" i="2" s="1"/>
  <c r="AQ752" i="2" s="1"/>
  <c r="AQ754" i="2" s="1"/>
  <c r="AQ756" i="2" s="1"/>
  <c r="AQ758" i="2" s="1"/>
  <c r="AQ760" i="2" s="1"/>
  <c r="AQ762" i="2" s="1"/>
  <c r="AQ764" i="2" s="1"/>
  <c r="AQ766" i="2" s="1"/>
  <c r="AQ768" i="2" s="1"/>
  <c r="AQ770" i="2" s="1"/>
  <c r="AQ772" i="2" s="1"/>
  <c r="AQ774" i="2" s="1"/>
  <c r="AQ776" i="2" s="1"/>
  <c r="AQ778" i="2" s="1"/>
  <c r="AQ780" i="2" s="1"/>
  <c r="AQ782" i="2" s="1"/>
  <c r="AQ784" i="2" s="1"/>
  <c r="AQ786" i="2" s="1"/>
  <c r="AQ788" i="2" s="1"/>
  <c r="AQ790" i="2" s="1"/>
  <c r="AQ792" i="2" s="1"/>
  <c r="AQ794" i="2" s="1"/>
  <c r="AQ796" i="2" s="1"/>
  <c r="AQ798" i="2" s="1"/>
  <c r="AQ800" i="2" s="1"/>
  <c r="AQ802" i="2" s="1"/>
  <c r="AQ804" i="2" s="1"/>
  <c r="AQ806" i="2" s="1"/>
  <c r="AQ808" i="2" s="1"/>
  <c r="AQ810" i="2" s="1"/>
  <c r="AQ812" i="2" s="1"/>
  <c r="AQ814" i="2" s="1"/>
  <c r="AQ816" i="2" s="1"/>
  <c r="AQ818" i="2" s="1"/>
  <c r="AQ820" i="2" s="1"/>
  <c r="AQ822" i="2" s="1"/>
  <c r="AQ824" i="2" s="1"/>
  <c r="AQ826" i="2" s="1"/>
  <c r="AQ828" i="2" s="1"/>
  <c r="AQ830" i="2" s="1"/>
  <c r="AQ832" i="2" s="1"/>
  <c r="AQ834" i="2" s="1"/>
  <c r="AQ836" i="2" s="1"/>
  <c r="AQ838" i="2" s="1"/>
  <c r="AQ840" i="2" s="1"/>
  <c r="AQ842" i="2" s="1"/>
  <c r="AQ844" i="2" s="1"/>
  <c r="AQ846" i="2" s="1"/>
  <c r="AQ848" i="2" s="1"/>
  <c r="AQ850" i="2" s="1"/>
  <c r="AQ852" i="2" s="1"/>
  <c r="AQ854" i="2" s="1"/>
  <c r="AQ856" i="2" s="1"/>
  <c r="AQ858" i="2" s="1"/>
  <c r="AQ860" i="2" s="1"/>
  <c r="AQ862" i="2" s="1"/>
  <c r="AQ864" i="2" s="1"/>
  <c r="AQ866" i="2" s="1"/>
  <c r="AQ868" i="2" s="1"/>
  <c r="AQ870" i="2" s="1"/>
  <c r="AQ872" i="2" s="1"/>
  <c r="AQ874" i="2" s="1"/>
  <c r="AQ876" i="2" s="1"/>
  <c r="AQ878" i="2" s="1"/>
  <c r="AQ880" i="2" s="1"/>
  <c r="AQ882" i="2" s="1"/>
  <c r="AQ884" i="2" s="1"/>
  <c r="AQ886" i="2" s="1"/>
  <c r="AQ888" i="2" s="1"/>
  <c r="AQ890" i="2" s="1"/>
  <c r="AQ892" i="2" s="1"/>
  <c r="AQ894" i="2" s="1"/>
  <c r="AQ896" i="2" s="1"/>
  <c r="AQ898" i="2" s="1"/>
  <c r="AQ900" i="2" s="1"/>
  <c r="AQ902" i="2" s="1"/>
  <c r="AQ904" i="2" s="1"/>
  <c r="AQ906" i="2" s="1"/>
  <c r="AQ908" i="2" s="1"/>
  <c r="AQ910" i="2" s="1"/>
  <c r="AQ912" i="2" s="1"/>
  <c r="AQ914" i="2" s="1"/>
  <c r="AQ916" i="2" s="1"/>
  <c r="AQ918" i="2" s="1"/>
  <c r="AQ920" i="2" s="1"/>
  <c r="AQ922" i="2" s="1"/>
  <c r="AQ924" i="2" s="1"/>
  <c r="AQ926" i="2" s="1"/>
  <c r="AQ928" i="2" s="1"/>
  <c r="AQ930" i="2" s="1"/>
  <c r="AQ932" i="2" s="1"/>
  <c r="AQ934" i="2" s="1"/>
  <c r="AQ936" i="2" s="1"/>
  <c r="AQ938" i="2" s="1"/>
  <c r="AQ940" i="2" s="1"/>
  <c r="AQ942" i="2" s="1"/>
  <c r="AQ944" i="2" s="1"/>
  <c r="AQ946" i="2" s="1"/>
  <c r="AQ948" i="2" s="1"/>
  <c r="AQ950" i="2" s="1"/>
  <c r="AQ952" i="2" s="1"/>
  <c r="AQ954" i="2" s="1"/>
  <c r="AQ956" i="2" s="1"/>
  <c r="AQ958" i="2" s="1"/>
  <c r="AQ960" i="2" s="1"/>
  <c r="AQ962" i="2" s="1"/>
  <c r="AQ964" i="2" s="1"/>
  <c r="AQ966" i="2" s="1"/>
  <c r="AQ968" i="2" s="1"/>
  <c r="AQ970" i="2" s="1"/>
  <c r="AQ972" i="2" s="1"/>
  <c r="AQ974" i="2" s="1"/>
  <c r="AQ976" i="2" s="1"/>
  <c r="AQ978" i="2" s="1"/>
  <c r="AQ980" i="2" s="1"/>
  <c r="AQ982" i="2" s="1"/>
  <c r="AQ984" i="2" s="1"/>
  <c r="AQ986" i="2" s="1"/>
  <c r="AQ988" i="2" s="1"/>
  <c r="AQ990" i="2" s="1"/>
  <c r="AQ992" i="2" s="1"/>
  <c r="AQ994" i="2" s="1"/>
  <c r="AQ996" i="2" s="1"/>
  <c r="AQ998" i="2" s="1"/>
  <c r="AQ1000" i="2" s="1"/>
  <c r="AQ1002" i="2" s="1"/>
  <c r="AQ1004" i="2" s="1"/>
  <c r="AQ1006" i="2" s="1"/>
  <c r="AQ1008" i="2" s="1"/>
  <c r="AQ1010" i="2" s="1"/>
  <c r="AQ1012" i="2" s="1"/>
  <c r="AQ1014" i="2" s="1"/>
  <c r="AQ1016" i="2" s="1"/>
  <c r="AQ1018" i="2" s="1"/>
  <c r="AQ1020" i="2" s="1"/>
  <c r="AQ1022" i="2" s="1"/>
  <c r="AQ1024" i="2" s="1"/>
  <c r="AQ1026" i="2" s="1"/>
  <c r="AQ1028" i="2" s="1"/>
  <c r="AQ1030" i="2" s="1"/>
  <c r="AQ1032" i="2" s="1"/>
  <c r="AQ1034" i="2" s="1"/>
  <c r="AQ1036" i="2" s="1"/>
  <c r="AQ1038" i="2" s="1"/>
  <c r="AQ1040" i="2" s="1"/>
  <c r="AQ1042" i="2" s="1"/>
  <c r="AQ1044" i="2" s="1"/>
  <c r="AQ1046" i="2" s="1"/>
  <c r="AQ1048" i="2" s="1"/>
  <c r="AQ1050" i="2" s="1"/>
  <c r="AQ1052" i="2" s="1"/>
  <c r="AQ1054" i="2" s="1"/>
  <c r="AQ1056" i="2" s="1"/>
  <c r="AQ1058" i="2" s="1"/>
  <c r="AQ1060" i="2" s="1"/>
  <c r="AQ1062" i="2" s="1"/>
  <c r="AQ1064" i="2" s="1"/>
  <c r="AQ1066" i="2" s="1"/>
  <c r="AQ1068" i="2" s="1"/>
  <c r="AQ1070" i="2" s="1"/>
  <c r="AQ1072" i="2" s="1"/>
  <c r="AQ1074" i="2" s="1"/>
  <c r="AQ1076" i="2" s="1"/>
  <c r="AQ1078" i="2" s="1"/>
  <c r="AQ1080" i="2" s="1"/>
  <c r="AQ1082" i="2" s="1"/>
  <c r="AQ1084" i="2" s="1"/>
  <c r="AQ1086" i="2" s="1"/>
  <c r="AQ1088" i="2" s="1"/>
  <c r="AQ1090" i="2" s="1"/>
  <c r="AQ1092" i="2" s="1"/>
  <c r="AQ1094" i="2" s="1"/>
  <c r="AQ1096" i="2" s="1"/>
  <c r="AQ1098" i="2" s="1"/>
  <c r="AQ1100" i="2" s="1"/>
  <c r="AQ1102" i="2" s="1"/>
  <c r="AQ1104" i="2" s="1"/>
  <c r="AQ1106" i="2" s="1"/>
  <c r="AQ1108" i="2" s="1"/>
  <c r="AQ1110" i="2" s="1"/>
  <c r="AQ1112" i="2" s="1"/>
  <c r="AQ1114" i="2" s="1"/>
  <c r="AQ1116" i="2" s="1"/>
  <c r="AQ1118" i="2" s="1"/>
  <c r="AQ1120" i="2" s="1"/>
  <c r="AQ1122" i="2" s="1"/>
  <c r="AQ1124" i="2" s="1"/>
  <c r="AQ1126" i="2" s="1"/>
  <c r="AQ1128" i="2" s="1"/>
  <c r="AQ1130" i="2" s="1"/>
  <c r="AQ1132" i="2" s="1"/>
  <c r="AQ1134" i="2" s="1"/>
  <c r="AQ1136" i="2" s="1"/>
  <c r="AQ1138" i="2" s="1"/>
  <c r="AQ1140" i="2" s="1"/>
  <c r="AQ1142" i="2" s="1"/>
  <c r="AQ1144" i="2" s="1"/>
  <c r="AQ1146" i="2" s="1"/>
  <c r="AQ1148" i="2" s="1"/>
  <c r="AQ1150" i="2" s="1"/>
  <c r="AQ1152" i="2" s="1"/>
  <c r="AQ1154" i="2" s="1"/>
  <c r="AQ1156" i="2" s="1"/>
  <c r="AQ1158" i="2" s="1"/>
  <c r="AQ1160" i="2" s="1"/>
  <c r="AQ1162" i="2" s="1"/>
  <c r="AQ1164" i="2" s="1"/>
  <c r="AQ1166" i="2" s="1"/>
  <c r="AQ1168" i="2" s="1"/>
  <c r="AQ1170" i="2" s="1"/>
  <c r="AQ1172" i="2" s="1"/>
  <c r="AQ1174" i="2" s="1"/>
  <c r="AQ1176" i="2" s="1"/>
  <c r="AQ1178" i="2" s="1"/>
  <c r="AQ1180" i="2" s="1"/>
  <c r="AQ1182" i="2" s="1"/>
  <c r="AQ1184" i="2" s="1"/>
  <c r="AQ1186" i="2" s="1"/>
  <c r="AQ1188" i="2" s="1"/>
  <c r="AQ1190" i="2" s="1"/>
  <c r="AQ1192" i="2" s="1"/>
  <c r="AQ1194" i="2" s="1"/>
  <c r="AQ1196" i="2" s="1"/>
  <c r="AQ1198" i="2" s="1"/>
  <c r="AQ1200" i="2" s="1"/>
  <c r="AQ1202" i="2" s="1"/>
  <c r="AQ1204" i="2" s="1"/>
  <c r="AQ1206" i="2" s="1"/>
  <c r="AQ1208" i="2" s="1"/>
  <c r="AQ1210" i="2" s="1"/>
  <c r="AQ1212" i="2" s="1"/>
  <c r="AQ1214" i="2" s="1"/>
  <c r="AQ1216" i="2" s="1"/>
  <c r="AQ1218" i="2" s="1"/>
  <c r="AQ1220" i="2" s="1"/>
  <c r="AQ1222" i="2" s="1"/>
  <c r="AQ1224" i="2" s="1"/>
  <c r="AQ1226" i="2" s="1"/>
  <c r="AQ1228" i="2" s="1"/>
  <c r="AQ1230" i="2" s="1"/>
  <c r="AQ1232" i="2" s="1"/>
  <c r="AQ1234" i="2" s="1"/>
  <c r="AQ1236" i="2" s="1"/>
  <c r="AQ1238" i="2" s="1"/>
  <c r="AQ1240" i="2" s="1"/>
  <c r="AQ1242" i="2" s="1"/>
  <c r="AQ1244" i="2" s="1"/>
  <c r="AQ1246" i="2" s="1"/>
  <c r="AQ1248" i="2" s="1"/>
  <c r="AQ1250" i="2" s="1"/>
  <c r="AQ1252" i="2" s="1"/>
  <c r="AQ1254" i="2" s="1"/>
  <c r="AQ1256" i="2" s="1"/>
  <c r="AQ1258" i="2" s="1"/>
  <c r="AQ1260" i="2" s="1"/>
  <c r="AQ1262" i="2" s="1"/>
  <c r="AQ1264" i="2" s="1"/>
  <c r="AQ1266" i="2" s="1"/>
  <c r="AQ1268" i="2" s="1"/>
  <c r="AQ1270" i="2" s="1"/>
  <c r="AQ1272" i="2" s="1"/>
  <c r="AQ1274" i="2" s="1"/>
  <c r="AQ1276" i="2" s="1"/>
  <c r="AQ1278" i="2" s="1"/>
  <c r="AQ1280" i="2" s="1"/>
  <c r="AQ1282" i="2" s="1"/>
  <c r="AQ1284" i="2" s="1"/>
  <c r="AQ1286" i="2" s="1"/>
  <c r="AQ1288" i="2" s="1"/>
  <c r="AQ1290" i="2" s="1"/>
  <c r="AQ1292" i="2" s="1"/>
  <c r="AQ1294" i="2" s="1"/>
  <c r="AQ1296" i="2" s="1"/>
  <c r="AQ1298" i="2" s="1"/>
  <c r="AQ1300" i="2" s="1"/>
  <c r="AQ1302" i="2" s="1"/>
  <c r="AQ1304" i="2" s="1"/>
  <c r="AQ1306" i="2" s="1"/>
  <c r="AQ1308" i="2" s="1"/>
  <c r="AQ1310" i="2" s="1"/>
  <c r="AQ1312" i="2" s="1"/>
  <c r="AQ1314" i="2" s="1"/>
  <c r="AQ1316" i="2" s="1"/>
  <c r="AQ1318" i="2" s="1"/>
  <c r="AQ1320" i="2" s="1"/>
  <c r="AQ1322" i="2" s="1"/>
  <c r="AQ1324" i="2" s="1"/>
  <c r="AQ1326" i="2" s="1"/>
  <c r="AQ1328" i="2" s="1"/>
  <c r="AQ1330" i="2" s="1"/>
  <c r="AQ1332" i="2" s="1"/>
  <c r="AQ1334" i="2" s="1"/>
  <c r="AQ1336" i="2" s="1"/>
  <c r="AQ1338" i="2" s="1"/>
  <c r="AQ1340" i="2" s="1"/>
  <c r="AQ1342" i="2" s="1"/>
  <c r="AQ1344" i="2" s="1"/>
  <c r="AQ1346" i="2" s="1"/>
  <c r="AQ1348" i="2" s="1"/>
  <c r="AQ1350" i="2" s="1"/>
  <c r="AQ1352" i="2" s="1"/>
  <c r="AQ1354" i="2" s="1"/>
  <c r="AQ1356" i="2" s="1"/>
  <c r="AQ1358" i="2" s="1"/>
  <c r="AQ1360" i="2" s="1"/>
  <c r="AQ1362" i="2" s="1"/>
  <c r="AQ1364" i="2" s="1"/>
  <c r="AQ1366" i="2" s="1"/>
  <c r="AQ1368" i="2" s="1"/>
  <c r="AQ1370" i="2" s="1"/>
  <c r="AQ1372" i="2" s="1"/>
  <c r="AQ1374" i="2" s="1"/>
  <c r="AQ1376" i="2" s="1"/>
  <c r="AQ1378" i="2" s="1"/>
  <c r="AQ1380" i="2" s="1"/>
  <c r="AQ1382" i="2" s="1"/>
  <c r="AQ1384" i="2" s="1"/>
  <c r="AQ1386" i="2" s="1"/>
  <c r="AQ1388" i="2" s="1"/>
  <c r="AQ1390" i="2" s="1"/>
  <c r="AQ1392" i="2" s="1"/>
  <c r="AQ1394" i="2" s="1"/>
  <c r="AQ1396" i="2" s="1"/>
  <c r="AQ1398" i="2" s="1"/>
  <c r="AQ1400" i="2" s="1"/>
  <c r="AQ1402" i="2" s="1"/>
  <c r="AQ1404" i="2" s="1"/>
  <c r="AQ1406" i="2" s="1"/>
  <c r="AQ1408" i="2" s="1"/>
  <c r="AQ1410" i="2" s="1"/>
  <c r="AQ1412" i="2" s="1"/>
  <c r="AQ1414" i="2" s="1"/>
  <c r="AQ1416" i="2" s="1"/>
  <c r="AQ1418" i="2" s="1"/>
  <c r="AQ1420" i="2" s="1"/>
  <c r="AQ1422" i="2" s="1"/>
  <c r="AQ1424" i="2" s="1"/>
  <c r="AQ1426" i="2" s="1"/>
  <c r="AQ1428" i="2" s="1"/>
  <c r="AQ1430" i="2" s="1"/>
  <c r="AQ1432" i="2" s="1"/>
  <c r="AQ1434" i="2" s="1"/>
  <c r="AQ1436" i="2" s="1"/>
  <c r="AQ1438" i="2" s="1"/>
  <c r="AQ1440" i="2" s="1"/>
  <c r="AQ1442" i="2" s="1"/>
  <c r="AQ1444" i="2" s="1"/>
  <c r="AQ1446" i="2" s="1"/>
  <c r="AQ1448" i="2" s="1"/>
  <c r="AQ1450" i="2" s="1"/>
  <c r="AQ1452" i="2" s="1"/>
  <c r="AQ1454" i="2" s="1"/>
  <c r="AQ1456" i="2" s="1"/>
  <c r="AQ1458" i="2" s="1"/>
  <c r="AQ1460" i="2" s="1"/>
  <c r="AQ1462" i="2" s="1"/>
  <c r="AQ1464" i="2" s="1"/>
  <c r="AQ1466" i="2" s="1"/>
  <c r="AQ1468" i="2" s="1"/>
  <c r="AQ1470" i="2" s="1"/>
  <c r="AQ1472" i="2" s="1"/>
  <c r="AQ1474" i="2" s="1"/>
  <c r="AQ1476" i="2" s="1"/>
  <c r="AQ1478" i="2" s="1"/>
  <c r="AQ1480" i="2" s="1"/>
  <c r="AQ1482" i="2" s="1"/>
  <c r="AQ1484" i="2" s="1"/>
  <c r="AQ1486" i="2" s="1"/>
  <c r="AQ1488" i="2" s="1"/>
  <c r="AQ1490" i="2" s="1"/>
  <c r="AQ1492" i="2" s="1"/>
  <c r="AQ1494" i="2" s="1"/>
  <c r="AQ1496" i="2" s="1"/>
  <c r="AQ1498" i="2" s="1"/>
  <c r="AQ1500" i="2" s="1"/>
  <c r="AQ1502" i="2" s="1"/>
  <c r="AQ1504" i="2" s="1"/>
  <c r="AQ1506" i="2" s="1"/>
  <c r="AQ1508" i="2" s="1"/>
  <c r="AQ1510" i="2" s="1"/>
  <c r="AQ1512" i="2" s="1"/>
  <c r="AQ1514" i="2" s="1"/>
  <c r="AQ1516" i="2" s="1"/>
  <c r="AQ1518" i="2" s="1"/>
  <c r="AQ1520" i="2" s="1"/>
  <c r="AQ1522" i="2" s="1"/>
  <c r="AQ1524" i="2" s="1"/>
  <c r="AQ1526" i="2" s="1"/>
  <c r="AQ1528" i="2" s="1"/>
  <c r="AQ1530" i="2" s="1"/>
  <c r="AQ1532" i="2" s="1"/>
  <c r="AQ1534" i="2" s="1"/>
  <c r="AQ1536" i="2" s="1"/>
  <c r="AQ1538" i="2" s="1"/>
  <c r="AQ1540" i="2" s="1"/>
  <c r="AQ1542" i="2" s="1"/>
  <c r="AQ1544" i="2" s="1"/>
  <c r="AQ1546" i="2" s="1"/>
  <c r="AQ1548" i="2" s="1"/>
  <c r="AQ1550" i="2" s="1"/>
  <c r="AQ1552" i="2" s="1"/>
  <c r="AQ1554" i="2" s="1"/>
  <c r="AQ1556" i="2" s="1"/>
  <c r="AQ1558" i="2" s="1"/>
  <c r="AQ1560" i="2" s="1"/>
  <c r="AQ1562" i="2" s="1"/>
  <c r="AQ1564" i="2" s="1"/>
  <c r="AQ1566" i="2" s="1"/>
  <c r="AQ1568" i="2" s="1"/>
  <c r="AQ1570" i="2" s="1"/>
  <c r="AQ1572" i="2" s="1"/>
  <c r="AQ1574" i="2" s="1"/>
  <c r="AQ1576" i="2" s="1"/>
  <c r="AQ1578" i="2" s="1"/>
  <c r="AQ1580" i="2" s="1"/>
  <c r="AQ1582" i="2" s="1"/>
  <c r="AQ1584" i="2" s="1"/>
  <c r="AQ1586" i="2" s="1"/>
  <c r="AQ1588" i="2" s="1"/>
  <c r="AQ1590" i="2" s="1"/>
  <c r="AQ1592" i="2" s="1"/>
  <c r="AQ1594" i="2" s="1"/>
  <c r="AQ1596" i="2" s="1"/>
  <c r="AQ1598" i="2" s="1"/>
  <c r="AQ1600" i="2" s="1"/>
  <c r="AQ1602" i="2" s="1"/>
  <c r="AQ1604" i="2" s="1"/>
  <c r="AQ1606" i="2" s="1"/>
  <c r="AQ1608" i="2" s="1"/>
  <c r="AQ1610" i="2" s="1"/>
  <c r="AQ1612" i="2" s="1"/>
  <c r="AQ1614" i="2" s="1"/>
  <c r="AQ1616" i="2" s="1"/>
  <c r="AQ1618" i="2" s="1"/>
  <c r="AQ1620" i="2" s="1"/>
  <c r="AQ1622" i="2" s="1"/>
  <c r="AQ1624" i="2" s="1"/>
  <c r="AQ1626" i="2" s="1"/>
  <c r="AQ1628" i="2" s="1"/>
  <c r="AQ1630" i="2" s="1"/>
  <c r="AQ1632" i="2" s="1"/>
  <c r="AQ1634" i="2" s="1"/>
  <c r="AQ1636" i="2" s="1"/>
  <c r="AQ1638" i="2" s="1"/>
  <c r="AQ1640" i="2" s="1"/>
  <c r="AQ1642" i="2" s="1"/>
  <c r="AQ1644" i="2" s="1"/>
  <c r="AQ1646" i="2" s="1"/>
  <c r="AQ1648" i="2" s="1"/>
  <c r="AQ1650" i="2" s="1"/>
  <c r="AQ1652" i="2" s="1"/>
  <c r="AQ1654" i="2" s="1"/>
  <c r="AQ1656" i="2" s="1"/>
  <c r="AQ1658" i="2" s="1"/>
  <c r="AQ1660" i="2" s="1"/>
  <c r="AQ1662" i="2" s="1"/>
  <c r="AQ1664" i="2" s="1"/>
  <c r="AQ1666" i="2" s="1"/>
  <c r="AQ1668" i="2" s="1"/>
  <c r="AQ1670" i="2" s="1"/>
  <c r="AQ1672" i="2" s="1"/>
  <c r="AQ1674" i="2" s="1"/>
  <c r="AQ1676" i="2" s="1"/>
  <c r="AV69" i="2"/>
  <c r="AS69" i="2"/>
  <c r="O69" i="2"/>
  <c r="AS68" i="2"/>
  <c r="S68" i="2"/>
  <c r="T68" i="2" s="1"/>
  <c r="U68" i="2" s="1"/>
  <c r="V68" i="2" s="1"/>
  <c r="W68" i="2" s="1"/>
  <c r="X68" i="2" s="1"/>
  <c r="Y68" i="2" s="1"/>
  <c r="Z68" i="2" s="1"/>
  <c r="P68" i="2"/>
  <c r="P69" i="2" s="1"/>
  <c r="S69" i="2" s="1"/>
  <c r="T69" i="2" s="1"/>
  <c r="U69" i="2" s="1"/>
  <c r="V69" i="2" s="1"/>
  <c r="W69" i="2" s="1"/>
  <c r="X69" i="2" s="1"/>
  <c r="Y69" i="2" s="1"/>
  <c r="Z69" i="2" s="1"/>
  <c r="O68" i="2"/>
  <c r="AS67" i="2"/>
  <c r="AS66" i="2"/>
  <c r="AS65" i="2"/>
  <c r="O65" i="2"/>
  <c r="AS64" i="2"/>
  <c r="S64" i="2"/>
  <c r="T64" i="2" s="1"/>
  <c r="U64" i="2" s="1"/>
  <c r="V64" i="2" s="1"/>
  <c r="W64" i="2" s="1"/>
  <c r="X64" i="2" s="1"/>
  <c r="Y64" i="2" s="1"/>
  <c r="Z64" i="2" s="1"/>
  <c r="P64" i="2"/>
  <c r="P65" i="2" s="1"/>
  <c r="S65" i="2" s="1"/>
  <c r="T65" i="2" s="1"/>
  <c r="U65" i="2" s="1"/>
  <c r="V65" i="2" s="1"/>
  <c r="W65" i="2" s="1"/>
  <c r="X65" i="2" s="1"/>
  <c r="Y65" i="2" s="1"/>
  <c r="Z65" i="2" s="1"/>
  <c r="O64" i="2"/>
  <c r="AS63" i="2"/>
  <c r="AS62" i="2"/>
  <c r="AS61" i="2"/>
  <c r="AP61" i="2"/>
  <c r="AO61" i="2" s="1"/>
  <c r="O61" i="2"/>
  <c r="AS60" i="2"/>
  <c r="AO60" i="2"/>
  <c r="P60" i="2"/>
  <c r="S60" i="2" s="1"/>
  <c r="T60" i="2" s="1"/>
  <c r="U60" i="2" s="1"/>
  <c r="V60" i="2" s="1"/>
  <c r="W60" i="2" s="1"/>
  <c r="X60" i="2" s="1"/>
  <c r="Y60" i="2" s="1"/>
  <c r="Z60" i="2" s="1"/>
  <c r="O60" i="2"/>
  <c r="P57" i="2"/>
  <c r="S57" i="2" s="1"/>
  <c r="T57" i="2" s="1"/>
  <c r="U57" i="2" s="1"/>
  <c r="V57" i="2" s="1"/>
  <c r="W57" i="2" s="1"/>
  <c r="X57" i="2" s="1"/>
  <c r="Y57" i="2" s="1"/>
  <c r="Z57" i="2" s="1"/>
  <c r="O57" i="2"/>
  <c r="S56" i="2"/>
  <c r="T56" i="2" s="1"/>
  <c r="U56" i="2" s="1"/>
  <c r="V56" i="2" s="1"/>
  <c r="W56" i="2" s="1"/>
  <c r="X56" i="2" s="1"/>
  <c r="Y56" i="2" s="1"/>
  <c r="Z56" i="2" s="1"/>
  <c r="P56" i="2"/>
  <c r="O56" i="2"/>
  <c r="T54" i="2"/>
  <c r="U54" i="2" s="1"/>
  <c r="V54" i="2" s="1"/>
  <c r="W54" i="2" s="1"/>
  <c r="X54" i="2" s="1"/>
  <c r="Y54" i="2" s="1"/>
  <c r="Z54" i="2" s="1"/>
  <c r="O53" i="2"/>
  <c r="P52" i="2"/>
  <c r="S52" i="2" s="1"/>
  <c r="T52" i="2" s="1"/>
  <c r="U52" i="2" s="1"/>
  <c r="V52" i="2" s="1"/>
  <c r="W52" i="2" s="1"/>
  <c r="X52" i="2" s="1"/>
  <c r="Y52" i="2" s="1"/>
  <c r="Z52" i="2" s="1"/>
  <c r="O52" i="2"/>
  <c r="U51" i="2"/>
  <c r="V51" i="2" s="1"/>
  <c r="T51" i="2"/>
  <c r="T50" i="2"/>
  <c r="S50" i="2"/>
  <c r="C50" i="2"/>
  <c r="C51" i="2" s="1"/>
  <c r="C52" i="2" s="1"/>
  <c r="C53" i="2" s="1"/>
  <c r="C54" i="2" s="1"/>
  <c r="C55" i="2" s="1"/>
  <c r="C56" i="2" s="1"/>
  <c r="C57" i="2" s="1"/>
  <c r="C58" i="2" s="1"/>
  <c r="C59" i="2" s="1"/>
  <c r="C60" i="2" s="1"/>
  <c r="C61" i="2" s="1"/>
  <c r="C62" i="2" s="1"/>
  <c r="C63" i="2" s="1"/>
  <c r="C64" i="2" s="1"/>
  <c r="C65" i="2" s="1"/>
  <c r="C66" i="2" s="1"/>
  <c r="C67" i="2" s="1"/>
  <c r="C68" i="2" s="1"/>
  <c r="C69" i="2" s="1"/>
  <c r="C70" i="2" s="1"/>
  <c r="C71" i="2" s="1"/>
  <c r="C72" i="2" s="1"/>
  <c r="C73" i="2" s="1"/>
  <c r="C74" i="2" s="1"/>
  <c r="C75" i="2" s="1"/>
  <c r="C76" i="2" s="1"/>
  <c r="C77" i="2" s="1"/>
  <c r="C78" i="2" s="1"/>
  <c r="C79" i="2" s="1"/>
  <c r="AV49" i="2"/>
  <c r="AV50" i="2" s="1"/>
  <c r="AV51" i="2" s="1"/>
  <c r="AV52" i="2" s="1"/>
  <c r="AV53" i="2" s="1"/>
  <c r="AV54" i="2" s="1"/>
  <c r="AV55" i="2" s="1"/>
  <c r="AV56" i="2" s="1"/>
  <c r="AV57" i="2" s="1"/>
  <c r="AV58" i="2" s="1"/>
  <c r="AV59" i="2" s="1"/>
  <c r="AV60" i="2" s="1"/>
  <c r="AV61" i="2" s="1"/>
  <c r="AV62" i="2" s="1"/>
  <c r="AV63" i="2" s="1"/>
  <c r="AV64" i="2" s="1"/>
  <c r="AV65" i="2" s="1"/>
  <c r="AV66" i="2" s="1"/>
  <c r="AV67" i="2" s="1"/>
  <c r="T49" i="2"/>
  <c r="S49" i="2"/>
  <c r="CN43" i="2"/>
  <c r="CM43" i="2"/>
  <c r="CL43" i="2"/>
  <c r="CK43" i="2"/>
  <c r="CJ43" i="2"/>
  <c r="CI43" i="2"/>
  <c r="CH43" i="2"/>
  <c r="CG43" i="2"/>
  <c r="CF43" i="2"/>
  <c r="CE43" i="2"/>
  <c r="CD43" i="2"/>
  <c r="CC43" i="2"/>
  <c r="CB43" i="2"/>
  <c r="CA43" i="2"/>
  <c r="BZ43" i="2"/>
  <c r="BY43" i="2"/>
  <c r="BX43" i="2"/>
  <c r="BW43" i="2"/>
  <c r="BV43" i="2"/>
  <c r="BU43" i="2"/>
  <c r="BT43" i="2"/>
  <c r="BS43" i="2"/>
  <c r="BR43" i="2"/>
  <c r="BQ43" i="2"/>
  <c r="BP43" i="2"/>
  <c r="BO43" i="2"/>
  <c r="BN43" i="2"/>
  <c r="BM43" i="2"/>
  <c r="BL43" i="2"/>
  <c r="BK43" i="2"/>
  <c r="BJ43" i="2"/>
  <c r="BI43" i="2"/>
  <c r="BH43" i="2"/>
  <c r="BG43" i="2"/>
  <c r="BF43" i="2"/>
  <c r="BE43" i="2"/>
  <c r="BD43" i="2"/>
  <c r="BC43" i="2"/>
  <c r="BB43" i="2"/>
  <c r="BA43" i="2"/>
  <c r="AZ43" i="2"/>
  <c r="AY43" i="2"/>
  <c r="AX43" i="2"/>
  <c r="AW43" i="2"/>
  <c r="AV43" i="2"/>
  <c r="AU43" i="2"/>
  <c r="AT43" i="2"/>
  <c r="W51" i="2" l="1"/>
  <c r="V50" i="2"/>
  <c r="V49" i="2"/>
  <c r="U49" i="2"/>
  <c r="P53" i="2"/>
  <c r="S53" i="2" s="1"/>
  <c r="T53" i="2" s="1"/>
  <c r="U53" i="2" s="1"/>
  <c r="V53" i="2" s="1"/>
  <c r="W53" i="2" s="1"/>
  <c r="X53" i="2" s="1"/>
  <c r="Y53" i="2" s="1"/>
  <c r="Z53" i="2" s="1"/>
  <c r="AP62" i="2"/>
  <c r="S84" i="2"/>
  <c r="T84" i="2" s="1"/>
  <c r="U84" i="2" s="1"/>
  <c r="V84" i="2" s="1"/>
  <c r="W84" i="2" s="1"/>
  <c r="X84" i="2" s="1"/>
  <c r="Y84" i="2" s="1"/>
  <c r="Z84" i="2" s="1"/>
  <c r="S92" i="2"/>
  <c r="T92" i="2" s="1"/>
  <c r="U92" i="2" s="1"/>
  <c r="V92" i="2" s="1"/>
  <c r="W92" i="2" s="1"/>
  <c r="X92" i="2" s="1"/>
  <c r="Y92" i="2" s="1"/>
  <c r="Z92" i="2" s="1"/>
  <c r="S100" i="2"/>
  <c r="T100" i="2" s="1"/>
  <c r="U100" i="2" s="1"/>
  <c r="V100" i="2" s="1"/>
  <c r="W100" i="2" s="1"/>
  <c r="X100" i="2" s="1"/>
  <c r="Y100" i="2" s="1"/>
  <c r="Z100" i="2" s="1"/>
  <c r="BL106" i="2"/>
  <c r="BM106" i="2" s="1"/>
  <c r="S120" i="2"/>
  <c r="T120" i="2" s="1"/>
  <c r="U120" i="2" s="1"/>
  <c r="V120" i="2" s="1"/>
  <c r="W120" i="2" s="1"/>
  <c r="X120" i="2" s="1"/>
  <c r="Y120" i="2" s="1"/>
  <c r="Z120" i="2" s="1"/>
  <c r="S160" i="2"/>
  <c r="T160" i="2" s="1"/>
  <c r="U160" i="2" s="1"/>
  <c r="V160" i="2" s="1"/>
  <c r="W160" i="2" s="1"/>
  <c r="X160" i="2" s="1"/>
  <c r="Y160" i="2" s="1"/>
  <c r="Z160" i="2" s="1"/>
  <c r="P257" i="2"/>
  <c r="S257" i="2" s="1"/>
  <c r="T257" i="2" s="1"/>
  <c r="U257" i="2" s="1"/>
  <c r="V257" i="2" s="1"/>
  <c r="W257" i="2" s="1"/>
  <c r="X257" i="2" s="1"/>
  <c r="Y257" i="2" s="1"/>
  <c r="Z257" i="2" s="1"/>
  <c r="S264" i="2"/>
  <c r="T264" i="2" s="1"/>
  <c r="U264" i="2" s="1"/>
  <c r="V264" i="2" s="1"/>
  <c r="W264" i="2" s="1"/>
  <c r="X264" i="2" s="1"/>
  <c r="Y264" i="2" s="1"/>
  <c r="Z264" i="2" s="1"/>
  <c r="P273" i="2"/>
  <c r="S273" i="2" s="1"/>
  <c r="T273" i="2" s="1"/>
  <c r="U273" i="2" s="1"/>
  <c r="V273" i="2" s="1"/>
  <c r="W273" i="2" s="1"/>
  <c r="X273" i="2" s="1"/>
  <c r="Y273" i="2" s="1"/>
  <c r="Z273" i="2" s="1"/>
  <c r="S280" i="2"/>
  <c r="T280" i="2" s="1"/>
  <c r="U280" i="2" s="1"/>
  <c r="V280" i="2" s="1"/>
  <c r="W280" i="2" s="1"/>
  <c r="X280" i="2" s="1"/>
  <c r="Y280" i="2" s="1"/>
  <c r="Z280" i="2" s="1"/>
  <c r="P293" i="2"/>
  <c r="S293" i="2" s="1"/>
  <c r="T293" i="2" s="1"/>
  <c r="U293" i="2" s="1"/>
  <c r="V293" i="2" s="1"/>
  <c r="W293" i="2" s="1"/>
  <c r="X293" i="2" s="1"/>
  <c r="Y293" i="2" s="1"/>
  <c r="Z293" i="2" s="1"/>
  <c r="S348" i="2"/>
  <c r="T348" i="2" s="1"/>
  <c r="U348" i="2" s="1"/>
  <c r="V348" i="2" s="1"/>
  <c r="W348" i="2" s="1"/>
  <c r="X348" i="2" s="1"/>
  <c r="Y348" i="2" s="1"/>
  <c r="Z348" i="2" s="1"/>
  <c r="P61" i="2"/>
  <c r="S61" i="2" s="1"/>
  <c r="T61" i="2" s="1"/>
  <c r="U61" i="2" s="1"/>
  <c r="V61" i="2" s="1"/>
  <c r="W61" i="2" s="1"/>
  <c r="X61" i="2" s="1"/>
  <c r="Y61" i="2" s="1"/>
  <c r="Z61" i="2" s="1"/>
  <c r="P133" i="2"/>
  <c r="S133" i="2" s="1"/>
  <c r="T133" i="2" s="1"/>
  <c r="U133" i="2" s="1"/>
  <c r="V133" i="2" s="1"/>
  <c r="W133" i="2" s="1"/>
  <c r="X133" i="2" s="1"/>
  <c r="Y133" i="2" s="1"/>
  <c r="Z133" i="2" s="1"/>
  <c r="P153" i="2"/>
  <c r="S153" i="2" s="1"/>
  <c r="T153" i="2" s="1"/>
  <c r="U153" i="2" s="1"/>
  <c r="V153" i="2" s="1"/>
  <c r="W153" i="2" s="1"/>
  <c r="X153" i="2" s="1"/>
  <c r="Y153" i="2" s="1"/>
  <c r="Z153" i="2" s="1"/>
  <c r="S180" i="2"/>
  <c r="T180" i="2" s="1"/>
  <c r="U180" i="2" s="1"/>
  <c r="V180" i="2" s="1"/>
  <c r="W180" i="2" s="1"/>
  <c r="X180" i="2" s="1"/>
  <c r="Y180" i="2" s="1"/>
  <c r="Z180" i="2" s="1"/>
  <c r="S196" i="2"/>
  <c r="T196" i="2" s="1"/>
  <c r="U196" i="2" s="1"/>
  <c r="V196" i="2" s="1"/>
  <c r="W196" i="2" s="1"/>
  <c r="X196" i="2" s="1"/>
  <c r="Y196" i="2" s="1"/>
  <c r="Z196" i="2" s="1"/>
  <c r="S212" i="2"/>
  <c r="T212" i="2" s="1"/>
  <c r="U212" i="2" s="1"/>
  <c r="V212" i="2" s="1"/>
  <c r="W212" i="2" s="1"/>
  <c r="X212" i="2" s="1"/>
  <c r="Y212" i="2" s="1"/>
  <c r="Z212" i="2" s="1"/>
  <c r="S232" i="2"/>
  <c r="T232" i="2" s="1"/>
  <c r="U232" i="2" s="1"/>
  <c r="V232" i="2" s="1"/>
  <c r="W232" i="2" s="1"/>
  <c r="X232" i="2" s="1"/>
  <c r="Y232" i="2" s="1"/>
  <c r="Z232" i="2" s="1"/>
  <c r="U50" i="2"/>
  <c r="CA106" i="2"/>
  <c r="P225" i="2"/>
  <c r="S225" i="2" s="1"/>
  <c r="T225" i="2" s="1"/>
  <c r="U225" i="2" s="1"/>
  <c r="V225" i="2" s="1"/>
  <c r="W225" i="2" s="1"/>
  <c r="X225" i="2" s="1"/>
  <c r="Y225" i="2" s="1"/>
  <c r="Z225" i="2" s="1"/>
  <c r="P301" i="2"/>
  <c r="S301" i="2" s="1"/>
  <c r="T301" i="2" s="1"/>
  <c r="U301" i="2" s="1"/>
  <c r="V301" i="2" s="1"/>
  <c r="W301" i="2" s="1"/>
  <c r="X301" i="2" s="1"/>
  <c r="Y301" i="2" s="1"/>
  <c r="Z301" i="2" s="1"/>
  <c r="P305" i="2"/>
  <c r="S305" i="2" s="1"/>
  <c r="T305" i="2" s="1"/>
  <c r="U305" i="2" s="1"/>
  <c r="V305" i="2" s="1"/>
  <c r="W305" i="2" s="1"/>
  <c r="X305" i="2" s="1"/>
  <c r="Y305" i="2" s="1"/>
  <c r="Z305" i="2" s="1"/>
  <c r="P405" i="2"/>
  <c r="S405" i="2" s="1"/>
  <c r="T405" i="2" s="1"/>
  <c r="U405" i="2" s="1"/>
  <c r="V405" i="2" s="1"/>
  <c r="W405" i="2" s="1"/>
  <c r="X405" i="2" s="1"/>
  <c r="Y405" i="2" s="1"/>
  <c r="Z405" i="2" s="1"/>
  <c r="S404" i="2"/>
  <c r="T404" i="2" s="1"/>
  <c r="U404" i="2" s="1"/>
  <c r="V404" i="2" s="1"/>
  <c r="W404" i="2" s="1"/>
  <c r="X404" i="2" s="1"/>
  <c r="Y404" i="2" s="1"/>
  <c r="Z404" i="2" s="1"/>
  <c r="P473" i="2"/>
  <c r="S473" i="2" s="1"/>
  <c r="T473" i="2" s="1"/>
  <c r="U473" i="2" s="1"/>
  <c r="V473" i="2" s="1"/>
  <c r="W473" i="2" s="1"/>
  <c r="X473" i="2" s="1"/>
  <c r="Y473" i="2" s="1"/>
  <c r="Z473" i="2" s="1"/>
  <c r="S472" i="2"/>
  <c r="T472" i="2" s="1"/>
  <c r="U472" i="2" s="1"/>
  <c r="V472" i="2" s="1"/>
  <c r="W472" i="2" s="1"/>
  <c r="X472" i="2" s="1"/>
  <c r="Y472" i="2" s="1"/>
  <c r="Z472" i="2" s="1"/>
  <c r="P89" i="2"/>
  <c r="S89" i="2" s="1"/>
  <c r="T89" i="2" s="1"/>
  <c r="U89" i="2" s="1"/>
  <c r="V89" i="2" s="1"/>
  <c r="W89" i="2" s="1"/>
  <c r="X89" i="2" s="1"/>
  <c r="Y89" i="2" s="1"/>
  <c r="Z89" i="2" s="1"/>
  <c r="P97" i="2"/>
  <c r="S97" i="2" s="1"/>
  <c r="T97" i="2" s="1"/>
  <c r="U97" i="2" s="1"/>
  <c r="V97" i="2" s="1"/>
  <c r="W97" i="2" s="1"/>
  <c r="X97" i="2" s="1"/>
  <c r="Y97" i="2" s="1"/>
  <c r="Z97" i="2" s="1"/>
  <c r="CB106" i="2"/>
  <c r="CC106" i="2" s="1"/>
  <c r="BH107" i="2"/>
  <c r="P177" i="2"/>
  <c r="S177" i="2" s="1"/>
  <c r="T177" i="2" s="1"/>
  <c r="U177" i="2" s="1"/>
  <c r="V177" i="2" s="1"/>
  <c r="W177" i="2" s="1"/>
  <c r="X177" i="2" s="1"/>
  <c r="Y177" i="2" s="1"/>
  <c r="Z177" i="2" s="1"/>
  <c r="P193" i="2"/>
  <c r="S193" i="2" s="1"/>
  <c r="T193" i="2" s="1"/>
  <c r="U193" i="2" s="1"/>
  <c r="V193" i="2" s="1"/>
  <c r="W193" i="2" s="1"/>
  <c r="X193" i="2" s="1"/>
  <c r="Y193" i="2" s="1"/>
  <c r="Z193" i="2" s="1"/>
  <c r="P209" i="2"/>
  <c r="S209" i="2" s="1"/>
  <c r="T209" i="2" s="1"/>
  <c r="U209" i="2" s="1"/>
  <c r="V209" i="2" s="1"/>
  <c r="W209" i="2" s="1"/>
  <c r="X209" i="2" s="1"/>
  <c r="Y209" i="2" s="1"/>
  <c r="Z209" i="2" s="1"/>
  <c r="P245" i="2"/>
  <c r="S245" i="2" s="1"/>
  <c r="T245" i="2" s="1"/>
  <c r="U245" i="2" s="1"/>
  <c r="V245" i="2" s="1"/>
  <c r="W245" i="2" s="1"/>
  <c r="X245" i="2" s="1"/>
  <c r="Y245" i="2" s="1"/>
  <c r="Z245" i="2" s="1"/>
  <c r="P461" i="2"/>
  <c r="S461" i="2" s="1"/>
  <c r="T461" i="2" s="1"/>
  <c r="U461" i="2" s="1"/>
  <c r="V461" i="2" s="1"/>
  <c r="W461" i="2" s="1"/>
  <c r="X461" i="2" s="1"/>
  <c r="Y461" i="2" s="1"/>
  <c r="Z461" i="2" s="1"/>
  <c r="S460" i="2"/>
  <c r="T460" i="2" s="1"/>
  <c r="U460" i="2" s="1"/>
  <c r="V460" i="2" s="1"/>
  <c r="W460" i="2" s="1"/>
  <c r="X460" i="2" s="1"/>
  <c r="Y460" i="2" s="1"/>
  <c r="Z460" i="2" s="1"/>
  <c r="P77" i="2"/>
  <c r="S77" i="2" s="1"/>
  <c r="T77" i="2" s="1"/>
  <c r="U77" i="2" s="1"/>
  <c r="V77" i="2" s="1"/>
  <c r="W77" i="2" s="1"/>
  <c r="X77" i="2" s="1"/>
  <c r="Y77" i="2" s="1"/>
  <c r="Z77" i="2" s="1"/>
  <c r="S80" i="2"/>
  <c r="T80" i="2" s="1"/>
  <c r="U80" i="2" s="1"/>
  <c r="V80" i="2" s="1"/>
  <c r="W80" i="2" s="1"/>
  <c r="X80" i="2" s="1"/>
  <c r="Y80" i="2" s="1"/>
  <c r="Z80" i="2" s="1"/>
  <c r="S104" i="2"/>
  <c r="T104" i="2" s="1"/>
  <c r="U104" i="2" s="1"/>
  <c r="V104" i="2" s="1"/>
  <c r="W104" i="2" s="1"/>
  <c r="X104" i="2" s="1"/>
  <c r="Y104" i="2" s="1"/>
  <c r="Z104" i="2" s="1"/>
  <c r="BI105" i="2"/>
  <c r="P125" i="2"/>
  <c r="S125" i="2" s="1"/>
  <c r="T125" i="2" s="1"/>
  <c r="U125" i="2" s="1"/>
  <c r="V125" i="2" s="1"/>
  <c r="W125" i="2" s="1"/>
  <c r="X125" i="2" s="1"/>
  <c r="Y125" i="2" s="1"/>
  <c r="Z125" i="2" s="1"/>
  <c r="P145" i="2"/>
  <c r="S145" i="2" s="1"/>
  <c r="T145" i="2" s="1"/>
  <c r="U145" i="2" s="1"/>
  <c r="V145" i="2" s="1"/>
  <c r="W145" i="2" s="1"/>
  <c r="X145" i="2" s="1"/>
  <c r="Y145" i="2" s="1"/>
  <c r="Z145" i="2" s="1"/>
  <c r="S288" i="2"/>
  <c r="T288" i="2" s="1"/>
  <c r="U288" i="2" s="1"/>
  <c r="V288" i="2" s="1"/>
  <c r="W288" i="2" s="1"/>
  <c r="X288" i="2" s="1"/>
  <c r="Y288" i="2" s="1"/>
  <c r="Z288" i="2" s="1"/>
  <c r="BJ105" i="2"/>
  <c r="BK105" i="2" s="1"/>
  <c r="P381" i="2"/>
  <c r="S381" i="2" s="1"/>
  <c r="T381" i="2" s="1"/>
  <c r="U381" i="2" s="1"/>
  <c r="V381" i="2" s="1"/>
  <c r="W381" i="2" s="1"/>
  <c r="X381" i="2" s="1"/>
  <c r="Y381" i="2" s="1"/>
  <c r="Z381" i="2" s="1"/>
  <c r="S380" i="2"/>
  <c r="T380" i="2" s="1"/>
  <c r="U380" i="2" s="1"/>
  <c r="V380" i="2" s="1"/>
  <c r="W380" i="2" s="1"/>
  <c r="X380" i="2" s="1"/>
  <c r="Y380" i="2" s="1"/>
  <c r="Z380" i="2" s="1"/>
  <c r="P393" i="2"/>
  <c r="S393" i="2" s="1"/>
  <c r="T393" i="2" s="1"/>
  <c r="U393" i="2" s="1"/>
  <c r="V393" i="2" s="1"/>
  <c r="W393" i="2" s="1"/>
  <c r="X393" i="2" s="1"/>
  <c r="Y393" i="2" s="1"/>
  <c r="Z393" i="2" s="1"/>
  <c r="S392" i="2"/>
  <c r="T392" i="2" s="1"/>
  <c r="U392" i="2" s="1"/>
  <c r="V392" i="2" s="1"/>
  <c r="W392" i="2" s="1"/>
  <c r="X392" i="2" s="1"/>
  <c r="Y392" i="2" s="1"/>
  <c r="Z392" i="2" s="1"/>
  <c r="S372" i="2"/>
  <c r="T372" i="2" s="1"/>
  <c r="U372" i="2" s="1"/>
  <c r="V372" i="2" s="1"/>
  <c r="W372" i="2" s="1"/>
  <c r="X372" i="2" s="1"/>
  <c r="Y372" i="2" s="1"/>
  <c r="Z372" i="2" s="1"/>
  <c r="P369" i="2"/>
  <c r="S369" i="2" s="1"/>
  <c r="T369" i="2" s="1"/>
  <c r="U369" i="2" s="1"/>
  <c r="V369" i="2" s="1"/>
  <c r="W369" i="2" s="1"/>
  <c r="X369" i="2" s="1"/>
  <c r="Y369" i="2" s="1"/>
  <c r="Z369" i="2" s="1"/>
  <c r="P925" i="2"/>
  <c r="S925" i="2" s="1"/>
  <c r="T925" i="2" s="1"/>
  <c r="U925" i="2" s="1"/>
  <c r="V925" i="2" s="1"/>
  <c r="W925" i="2" s="1"/>
  <c r="X925" i="2" s="1"/>
  <c r="Y925" i="2" s="1"/>
  <c r="Z925" i="2" s="1"/>
  <c r="S924" i="2"/>
  <c r="T924" i="2" s="1"/>
  <c r="U924" i="2" s="1"/>
  <c r="V924" i="2" s="1"/>
  <c r="W924" i="2" s="1"/>
  <c r="X924" i="2" s="1"/>
  <c r="Y924" i="2" s="1"/>
  <c r="Z924" i="2" s="1"/>
  <c r="S1012" i="2"/>
  <c r="T1012" i="2" s="1"/>
  <c r="U1012" i="2" s="1"/>
  <c r="V1012" i="2" s="1"/>
  <c r="W1012" i="2" s="1"/>
  <c r="X1012" i="2" s="1"/>
  <c r="Y1012" i="2" s="1"/>
  <c r="Z1012" i="2" s="1"/>
  <c r="P1013" i="2"/>
  <c r="S1013" i="2" s="1"/>
  <c r="T1013" i="2" s="1"/>
  <c r="U1013" i="2" s="1"/>
  <c r="V1013" i="2" s="1"/>
  <c r="W1013" i="2" s="1"/>
  <c r="X1013" i="2" s="1"/>
  <c r="Y1013" i="2" s="1"/>
  <c r="Z1013" i="2" s="1"/>
  <c r="S1356" i="2"/>
  <c r="T1356" i="2" s="1"/>
  <c r="U1356" i="2" s="1"/>
  <c r="V1356" i="2" s="1"/>
  <c r="W1356" i="2" s="1"/>
  <c r="X1356" i="2" s="1"/>
  <c r="Y1356" i="2" s="1"/>
  <c r="Z1356" i="2" s="1"/>
  <c r="P1357" i="2"/>
  <c r="S1357" i="2" s="1"/>
  <c r="T1357" i="2" s="1"/>
  <c r="U1357" i="2" s="1"/>
  <c r="V1357" i="2" s="1"/>
  <c r="W1357" i="2" s="1"/>
  <c r="X1357" i="2" s="1"/>
  <c r="Y1357" i="2" s="1"/>
  <c r="Z1357" i="2" s="1"/>
  <c r="P377" i="2"/>
  <c r="S377" i="2" s="1"/>
  <c r="T377" i="2" s="1"/>
  <c r="U377" i="2" s="1"/>
  <c r="V377" i="2" s="1"/>
  <c r="W377" i="2" s="1"/>
  <c r="X377" i="2" s="1"/>
  <c r="Y377" i="2" s="1"/>
  <c r="Z377" i="2" s="1"/>
  <c r="P389" i="2"/>
  <c r="S389" i="2" s="1"/>
  <c r="T389" i="2" s="1"/>
  <c r="U389" i="2" s="1"/>
  <c r="V389" i="2" s="1"/>
  <c r="W389" i="2" s="1"/>
  <c r="X389" i="2" s="1"/>
  <c r="Y389" i="2" s="1"/>
  <c r="Z389" i="2" s="1"/>
  <c r="P497" i="2"/>
  <c r="S497" i="2" s="1"/>
  <c r="T497" i="2" s="1"/>
  <c r="U497" i="2" s="1"/>
  <c r="V497" i="2" s="1"/>
  <c r="W497" i="2" s="1"/>
  <c r="X497" i="2" s="1"/>
  <c r="Y497" i="2" s="1"/>
  <c r="Z497" i="2" s="1"/>
  <c r="P633" i="2"/>
  <c r="S633" i="2" s="1"/>
  <c r="T633" i="2" s="1"/>
  <c r="U633" i="2" s="1"/>
  <c r="V633" i="2" s="1"/>
  <c r="W633" i="2" s="1"/>
  <c r="X633" i="2" s="1"/>
  <c r="Y633" i="2" s="1"/>
  <c r="Z633" i="2" s="1"/>
  <c r="P649" i="2"/>
  <c r="S649" i="2" s="1"/>
  <c r="T649" i="2" s="1"/>
  <c r="U649" i="2" s="1"/>
  <c r="V649" i="2" s="1"/>
  <c r="W649" i="2" s="1"/>
  <c r="X649" i="2" s="1"/>
  <c r="Y649" i="2" s="1"/>
  <c r="Z649" i="2" s="1"/>
  <c r="P665" i="2"/>
  <c r="S665" i="2" s="1"/>
  <c r="T665" i="2" s="1"/>
  <c r="U665" i="2" s="1"/>
  <c r="V665" i="2" s="1"/>
  <c r="W665" i="2" s="1"/>
  <c r="X665" i="2" s="1"/>
  <c r="Y665" i="2" s="1"/>
  <c r="Z665" i="2" s="1"/>
  <c r="P909" i="2"/>
  <c r="S909" i="2" s="1"/>
  <c r="T909" i="2" s="1"/>
  <c r="U909" i="2" s="1"/>
  <c r="V909" i="2" s="1"/>
  <c r="W909" i="2" s="1"/>
  <c r="X909" i="2" s="1"/>
  <c r="Y909" i="2" s="1"/>
  <c r="Z909" i="2" s="1"/>
  <c r="S908" i="2"/>
  <c r="T908" i="2" s="1"/>
  <c r="U908" i="2" s="1"/>
  <c r="V908" i="2" s="1"/>
  <c r="W908" i="2" s="1"/>
  <c r="X908" i="2" s="1"/>
  <c r="Y908" i="2" s="1"/>
  <c r="Z908" i="2" s="1"/>
  <c r="P845" i="2"/>
  <c r="S845" i="2" s="1"/>
  <c r="T845" i="2" s="1"/>
  <c r="U845" i="2" s="1"/>
  <c r="V845" i="2" s="1"/>
  <c r="W845" i="2" s="1"/>
  <c r="X845" i="2" s="1"/>
  <c r="Y845" i="2" s="1"/>
  <c r="Z845" i="2" s="1"/>
  <c r="S844" i="2"/>
  <c r="T844" i="2" s="1"/>
  <c r="U844" i="2" s="1"/>
  <c r="V844" i="2" s="1"/>
  <c r="W844" i="2" s="1"/>
  <c r="X844" i="2" s="1"/>
  <c r="Y844" i="2" s="1"/>
  <c r="Z844" i="2" s="1"/>
  <c r="S1004" i="2"/>
  <c r="T1004" i="2" s="1"/>
  <c r="U1004" i="2" s="1"/>
  <c r="V1004" i="2" s="1"/>
  <c r="W1004" i="2" s="1"/>
  <c r="X1004" i="2" s="1"/>
  <c r="Y1004" i="2" s="1"/>
  <c r="Z1004" i="2" s="1"/>
  <c r="P1005" i="2"/>
  <c r="S1005" i="2" s="1"/>
  <c r="T1005" i="2" s="1"/>
  <c r="U1005" i="2" s="1"/>
  <c r="V1005" i="2" s="1"/>
  <c r="W1005" i="2" s="1"/>
  <c r="X1005" i="2" s="1"/>
  <c r="Y1005" i="2" s="1"/>
  <c r="Z1005" i="2" s="1"/>
  <c r="S1228" i="2"/>
  <c r="T1228" i="2" s="1"/>
  <c r="U1228" i="2" s="1"/>
  <c r="V1228" i="2" s="1"/>
  <c r="W1228" i="2" s="1"/>
  <c r="X1228" i="2" s="1"/>
  <c r="Y1228" i="2" s="1"/>
  <c r="Z1228" i="2" s="1"/>
  <c r="P1229" i="2"/>
  <c r="S1229" i="2" s="1"/>
  <c r="T1229" i="2" s="1"/>
  <c r="U1229" i="2" s="1"/>
  <c r="V1229" i="2" s="1"/>
  <c r="W1229" i="2" s="1"/>
  <c r="X1229" i="2" s="1"/>
  <c r="Y1229" i="2" s="1"/>
  <c r="Z1229" i="2" s="1"/>
  <c r="S1348" i="2"/>
  <c r="T1348" i="2" s="1"/>
  <c r="U1348" i="2" s="1"/>
  <c r="V1348" i="2" s="1"/>
  <c r="W1348" i="2" s="1"/>
  <c r="X1348" i="2" s="1"/>
  <c r="Y1348" i="2" s="1"/>
  <c r="Z1348" i="2" s="1"/>
  <c r="P1349" i="2"/>
  <c r="S1349" i="2" s="1"/>
  <c r="T1349" i="2" s="1"/>
  <c r="U1349" i="2" s="1"/>
  <c r="V1349" i="2" s="1"/>
  <c r="W1349" i="2" s="1"/>
  <c r="X1349" i="2" s="1"/>
  <c r="Y1349" i="2" s="1"/>
  <c r="Z1349" i="2" s="1"/>
  <c r="S500" i="2"/>
  <c r="T500" i="2" s="1"/>
  <c r="U500" i="2" s="1"/>
  <c r="V500" i="2" s="1"/>
  <c r="W500" i="2" s="1"/>
  <c r="X500" i="2" s="1"/>
  <c r="Y500" i="2" s="1"/>
  <c r="Z500" i="2" s="1"/>
  <c r="S508" i="2"/>
  <c r="T508" i="2" s="1"/>
  <c r="U508" i="2" s="1"/>
  <c r="V508" i="2" s="1"/>
  <c r="W508" i="2" s="1"/>
  <c r="X508" i="2" s="1"/>
  <c r="Y508" i="2" s="1"/>
  <c r="Z508" i="2" s="1"/>
  <c r="S516" i="2"/>
  <c r="T516" i="2" s="1"/>
  <c r="U516" i="2" s="1"/>
  <c r="V516" i="2" s="1"/>
  <c r="W516" i="2" s="1"/>
  <c r="X516" i="2" s="1"/>
  <c r="Y516" i="2" s="1"/>
  <c r="Z516" i="2" s="1"/>
  <c r="S524" i="2"/>
  <c r="T524" i="2" s="1"/>
  <c r="U524" i="2" s="1"/>
  <c r="V524" i="2" s="1"/>
  <c r="W524" i="2" s="1"/>
  <c r="X524" i="2" s="1"/>
  <c r="Y524" i="2" s="1"/>
  <c r="Z524" i="2" s="1"/>
  <c r="S532" i="2"/>
  <c r="T532" i="2" s="1"/>
  <c r="U532" i="2" s="1"/>
  <c r="V532" i="2" s="1"/>
  <c r="W532" i="2" s="1"/>
  <c r="X532" i="2" s="1"/>
  <c r="Y532" i="2" s="1"/>
  <c r="Z532" i="2" s="1"/>
  <c r="S540" i="2"/>
  <c r="T540" i="2" s="1"/>
  <c r="U540" i="2" s="1"/>
  <c r="V540" i="2" s="1"/>
  <c r="W540" i="2" s="1"/>
  <c r="X540" i="2" s="1"/>
  <c r="Y540" i="2" s="1"/>
  <c r="Z540" i="2" s="1"/>
  <c r="S548" i="2"/>
  <c r="T548" i="2" s="1"/>
  <c r="U548" i="2" s="1"/>
  <c r="V548" i="2" s="1"/>
  <c r="W548" i="2" s="1"/>
  <c r="X548" i="2" s="1"/>
  <c r="Y548" i="2" s="1"/>
  <c r="Z548" i="2" s="1"/>
  <c r="S556" i="2"/>
  <c r="T556" i="2" s="1"/>
  <c r="U556" i="2" s="1"/>
  <c r="V556" i="2" s="1"/>
  <c r="W556" i="2" s="1"/>
  <c r="X556" i="2" s="1"/>
  <c r="Y556" i="2" s="1"/>
  <c r="Z556" i="2" s="1"/>
  <c r="S564" i="2"/>
  <c r="T564" i="2" s="1"/>
  <c r="U564" i="2" s="1"/>
  <c r="V564" i="2" s="1"/>
  <c r="W564" i="2" s="1"/>
  <c r="X564" i="2" s="1"/>
  <c r="Y564" i="2" s="1"/>
  <c r="Z564" i="2" s="1"/>
  <c r="S572" i="2"/>
  <c r="T572" i="2" s="1"/>
  <c r="U572" i="2" s="1"/>
  <c r="V572" i="2" s="1"/>
  <c r="W572" i="2" s="1"/>
  <c r="X572" i="2" s="1"/>
  <c r="Y572" i="2" s="1"/>
  <c r="Z572" i="2" s="1"/>
  <c r="S580" i="2"/>
  <c r="T580" i="2" s="1"/>
  <c r="U580" i="2" s="1"/>
  <c r="V580" i="2" s="1"/>
  <c r="W580" i="2" s="1"/>
  <c r="X580" i="2" s="1"/>
  <c r="Y580" i="2" s="1"/>
  <c r="Z580" i="2" s="1"/>
  <c r="S588" i="2"/>
  <c r="T588" i="2" s="1"/>
  <c r="U588" i="2" s="1"/>
  <c r="V588" i="2" s="1"/>
  <c r="W588" i="2" s="1"/>
  <c r="X588" i="2" s="1"/>
  <c r="Y588" i="2" s="1"/>
  <c r="Z588" i="2" s="1"/>
  <c r="S596" i="2"/>
  <c r="T596" i="2" s="1"/>
  <c r="U596" i="2" s="1"/>
  <c r="V596" i="2" s="1"/>
  <c r="W596" i="2" s="1"/>
  <c r="X596" i="2" s="1"/>
  <c r="Y596" i="2" s="1"/>
  <c r="Z596" i="2" s="1"/>
  <c r="S604" i="2"/>
  <c r="T604" i="2" s="1"/>
  <c r="U604" i="2" s="1"/>
  <c r="V604" i="2" s="1"/>
  <c r="W604" i="2" s="1"/>
  <c r="X604" i="2" s="1"/>
  <c r="Y604" i="2" s="1"/>
  <c r="Z604" i="2" s="1"/>
  <c r="P641" i="2"/>
  <c r="S641" i="2" s="1"/>
  <c r="T641" i="2" s="1"/>
  <c r="U641" i="2" s="1"/>
  <c r="V641" i="2" s="1"/>
  <c r="W641" i="2" s="1"/>
  <c r="X641" i="2" s="1"/>
  <c r="Y641" i="2" s="1"/>
  <c r="Z641" i="2" s="1"/>
  <c r="P657" i="2"/>
  <c r="S657" i="2" s="1"/>
  <c r="T657" i="2" s="1"/>
  <c r="U657" i="2" s="1"/>
  <c r="V657" i="2" s="1"/>
  <c r="W657" i="2" s="1"/>
  <c r="X657" i="2" s="1"/>
  <c r="Y657" i="2" s="1"/>
  <c r="Z657" i="2" s="1"/>
  <c r="P861" i="2"/>
  <c r="S861" i="2" s="1"/>
  <c r="T861" i="2" s="1"/>
  <c r="U861" i="2" s="1"/>
  <c r="V861" i="2" s="1"/>
  <c r="W861" i="2" s="1"/>
  <c r="X861" i="2" s="1"/>
  <c r="Y861" i="2" s="1"/>
  <c r="Z861" i="2" s="1"/>
  <c r="S860" i="2"/>
  <c r="T860" i="2" s="1"/>
  <c r="U860" i="2" s="1"/>
  <c r="V860" i="2" s="1"/>
  <c r="W860" i="2" s="1"/>
  <c r="X860" i="2" s="1"/>
  <c r="Y860" i="2" s="1"/>
  <c r="Z860" i="2" s="1"/>
  <c r="P893" i="2"/>
  <c r="S893" i="2" s="1"/>
  <c r="T893" i="2" s="1"/>
  <c r="U893" i="2" s="1"/>
  <c r="V893" i="2" s="1"/>
  <c r="W893" i="2" s="1"/>
  <c r="X893" i="2" s="1"/>
  <c r="Y893" i="2" s="1"/>
  <c r="Z893" i="2" s="1"/>
  <c r="S892" i="2"/>
  <c r="T892" i="2" s="1"/>
  <c r="U892" i="2" s="1"/>
  <c r="V892" i="2" s="1"/>
  <c r="W892" i="2" s="1"/>
  <c r="X892" i="2" s="1"/>
  <c r="Y892" i="2" s="1"/>
  <c r="Z892" i="2" s="1"/>
  <c r="P829" i="2"/>
  <c r="S829" i="2" s="1"/>
  <c r="T829" i="2" s="1"/>
  <c r="U829" i="2" s="1"/>
  <c r="V829" i="2" s="1"/>
  <c r="W829" i="2" s="1"/>
  <c r="X829" i="2" s="1"/>
  <c r="Y829" i="2" s="1"/>
  <c r="Z829" i="2" s="1"/>
  <c r="S828" i="2"/>
  <c r="T828" i="2" s="1"/>
  <c r="U828" i="2" s="1"/>
  <c r="V828" i="2" s="1"/>
  <c r="W828" i="2" s="1"/>
  <c r="X828" i="2" s="1"/>
  <c r="Y828" i="2" s="1"/>
  <c r="Z828" i="2" s="1"/>
  <c r="P821" i="2"/>
  <c r="S821" i="2" s="1"/>
  <c r="T821" i="2" s="1"/>
  <c r="U821" i="2" s="1"/>
  <c r="V821" i="2" s="1"/>
  <c r="W821" i="2" s="1"/>
  <c r="X821" i="2" s="1"/>
  <c r="Y821" i="2" s="1"/>
  <c r="Z821" i="2" s="1"/>
  <c r="S820" i="2"/>
  <c r="T820" i="2" s="1"/>
  <c r="U820" i="2" s="1"/>
  <c r="V820" i="2" s="1"/>
  <c r="W820" i="2" s="1"/>
  <c r="X820" i="2" s="1"/>
  <c r="Y820" i="2" s="1"/>
  <c r="Z820" i="2" s="1"/>
  <c r="P885" i="2"/>
  <c r="S885" i="2" s="1"/>
  <c r="T885" i="2" s="1"/>
  <c r="U885" i="2" s="1"/>
  <c r="V885" i="2" s="1"/>
  <c r="W885" i="2" s="1"/>
  <c r="X885" i="2" s="1"/>
  <c r="Y885" i="2" s="1"/>
  <c r="Z885" i="2" s="1"/>
  <c r="S884" i="2"/>
  <c r="T884" i="2" s="1"/>
  <c r="U884" i="2" s="1"/>
  <c r="V884" i="2" s="1"/>
  <c r="W884" i="2" s="1"/>
  <c r="X884" i="2" s="1"/>
  <c r="Y884" i="2" s="1"/>
  <c r="Z884" i="2" s="1"/>
  <c r="P837" i="2"/>
  <c r="S837" i="2" s="1"/>
  <c r="T837" i="2" s="1"/>
  <c r="U837" i="2" s="1"/>
  <c r="V837" i="2" s="1"/>
  <c r="W837" i="2" s="1"/>
  <c r="X837" i="2" s="1"/>
  <c r="Y837" i="2" s="1"/>
  <c r="Z837" i="2" s="1"/>
  <c r="S836" i="2"/>
  <c r="T836" i="2" s="1"/>
  <c r="U836" i="2" s="1"/>
  <c r="V836" i="2" s="1"/>
  <c r="W836" i="2" s="1"/>
  <c r="X836" i="2" s="1"/>
  <c r="Y836" i="2" s="1"/>
  <c r="Z836" i="2" s="1"/>
  <c r="P901" i="2"/>
  <c r="S901" i="2" s="1"/>
  <c r="T901" i="2" s="1"/>
  <c r="U901" i="2" s="1"/>
  <c r="V901" i="2" s="1"/>
  <c r="W901" i="2" s="1"/>
  <c r="X901" i="2" s="1"/>
  <c r="Y901" i="2" s="1"/>
  <c r="Z901" i="2" s="1"/>
  <c r="S900" i="2"/>
  <c r="T900" i="2" s="1"/>
  <c r="U900" i="2" s="1"/>
  <c r="V900" i="2" s="1"/>
  <c r="W900" i="2" s="1"/>
  <c r="X900" i="2" s="1"/>
  <c r="Y900" i="2" s="1"/>
  <c r="Z900" i="2" s="1"/>
  <c r="S1212" i="2"/>
  <c r="T1212" i="2" s="1"/>
  <c r="U1212" i="2" s="1"/>
  <c r="V1212" i="2" s="1"/>
  <c r="W1212" i="2" s="1"/>
  <c r="X1212" i="2" s="1"/>
  <c r="Y1212" i="2" s="1"/>
  <c r="Z1212" i="2" s="1"/>
  <c r="P1213" i="2"/>
  <c r="S1213" i="2" s="1"/>
  <c r="T1213" i="2" s="1"/>
  <c r="U1213" i="2" s="1"/>
  <c r="V1213" i="2" s="1"/>
  <c r="W1213" i="2" s="1"/>
  <c r="X1213" i="2" s="1"/>
  <c r="Y1213" i="2" s="1"/>
  <c r="Z1213" i="2" s="1"/>
  <c r="S1292" i="2"/>
  <c r="T1292" i="2" s="1"/>
  <c r="U1292" i="2" s="1"/>
  <c r="V1292" i="2" s="1"/>
  <c r="W1292" i="2" s="1"/>
  <c r="X1292" i="2" s="1"/>
  <c r="Y1292" i="2" s="1"/>
  <c r="Z1292" i="2" s="1"/>
  <c r="P1293" i="2"/>
  <c r="S1293" i="2" s="1"/>
  <c r="T1293" i="2" s="1"/>
  <c r="U1293" i="2" s="1"/>
  <c r="V1293" i="2" s="1"/>
  <c r="W1293" i="2" s="1"/>
  <c r="X1293" i="2" s="1"/>
  <c r="Y1293" i="2" s="1"/>
  <c r="Z1293" i="2" s="1"/>
  <c r="P877" i="2"/>
  <c r="S877" i="2" s="1"/>
  <c r="T877" i="2" s="1"/>
  <c r="U877" i="2" s="1"/>
  <c r="V877" i="2" s="1"/>
  <c r="W877" i="2" s="1"/>
  <c r="X877" i="2" s="1"/>
  <c r="Y877" i="2" s="1"/>
  <c r="Z877" i="2" s="1"/>
  <c r="S876" i="2"/>
  <c r="T876" i="2" s="1"/>
  <c r="U876" i="2" s="1"/>
  <c r="V876" i="2" s="1"/>
  <c r="W876" i="2" s="1"/>
  <c r="X876" i="2" s="1"/>
  <c r="Y876" i="2" s="1"/>
  <c r="Z876" i="2" s="1"/>
  <c r="P941" i="2"/>
  <c r="S941" i="2" s="1"/>
  <c r="T941" i="2" s="1"/>
  <c r="U941" i="2" s="1"/>
  <c r="V941" i="2" s="1"/>
  <c r="W941" i="2" s="1"/>
  <c r="X941" i="2" s="1"/>
  <c r="Y941" i="2" s="1"/>
  <c r="Z941" i="2" s="1"/>
  <c r="S940" i="2"/>
  <c r="T940" i="2" s="1"/>
  <c r="U940" i="2" s="1"/>
  <c r="V940" i="2" s="1"/>
  <c r="W940" i="2" s="1"/>
  <c r="X940" i="2" s="1"/>
  <c r="Y940" i="2" s="1"/>
  <c r="Z940" i="2" s="1"/>
  <c r="P853" i="2"/>
  <c r="S853" i="2" s="1"/>
  <c r="T853" i="2" s="1"/>
  <c r="U853" i="2" s="1"/>
  <c r="V853" i="2" s="1"/>
  <c r="W853" i="2" s="1"/>
  <c r="X853" i="2" s="1"/>
  <c r="Y853" i="2" s="1"/>
  <c r="Z853" i="2" s="1"/>
  <c r="S852" i="2"/>
  <c r="T852" i="2" s="1"/>
  <c r="U852" i="2" s="1"/>
  <c r="V852" i="2" s="1"/>
  <c r="W852" i="2" s="1"/>
  <c r="X852" i="2" s="1"/>
  <c r="Y852" i="2" s="1"/>
  <c r="Z852" i="2" s="1"/>
  <c r="P917" i="2"/>
  <c r="S917" i="2" s="1"/>
  <c r="T917" i="2" s="1"/>
  <c r="U917" i="2" s="1"/>
  <c r="V917" i="2" s="1"/>
  <c r="W917" i="2" s="1"/>
  <c r="X917" i="2" s="1"/>
  <c r="Y917" i="2" s="1"/>
  <c r="Z917" i="2" s="1"/>
  <c r="S916" i="2"/>
  <c r="T916" i="2" s="1"/>
  <c r="U916" i="2" s="1"/>
  <c r="V916" i="2" s="1"/>
  <c r="W916" i="2" s="1"/>
  <c r="X916" i="2" s="1"/>
  <c r="Y916" i="2" s="1"/>
  <c r="Z916" i="2" s="1"/>
  <c r="S1068" i="2"/>
  <c r="T1068" i="2" s="1"/>
  <c r="U1068" i="2" s="1"/>
  <c r="V1068" i="2" s="1"/>
  <c r="W1068" i="2" s="1"/>
  <c r="X1068" i="2" s="1"/>
  <c r="Y1068" i="2" s="1"/>
  <c r="Z1068" i="2" s="1"/>
  <c r="P1069" i="2"/>
  <c r="S1069" i="2" s="1"/>
  <c r="T1069" i="2" s="1"/>
  <c r="U1069" i="2" s="1"/>
  <c r="V1069" i="2" s="1"/>
  <c r="W1069" i="2" s="1"/>
  <c r="X1069" i="2" s="1"/>
  <c r="Y1069" i="2" s="1"/>
  <c r="Z1069" i="2" s="1"/>
  <c r="P1117" i="2"/>
  <c r="S1117" i="2" s="1"/>
  <c r="T1117" i="2" s="1"/>
  <c r="U1117" i="2" s="1"/>
  <c r="V1117" i="2" s="1"/>
  <c r="W1117" i="2" s="1"/>
  <c r="X1117" i="2" s="1"/>
  <c r="Y1117" i="2" s="1"/>
  <c r="Z1117" i="2" s="1"/>
  <c r="S1116" i="2"/>
  <c r="T1116" i="2" s="1"/>
  <c r="U1116" i="2" s="1"/>
  <c r="V1116" i="2" s="1"/>
  <c r="W1116" i="2" s="1"/>
  <c r="X1116" i="2" s="1"/>
  <c r="Y1116" i="2" s="1"/>
  <c r="Z1116" i="2" s="1"/>
  <c r="S1268" i="2"/>
  <c r="T1268" i="2" s="1"/>
  <c r="U1268" i="2" s="1"/>
  <c r="V1268" i="2" s="1"/>
  <c r="W1268" i="2" s="1"/>
  <c r="X1268" i="2" s="1"/>
  <c r="Y1268" i="2" s="1"/>
  <c r="Z1268" i="2" s="1"/>
  <c r="P1269" i="2"/>
  <c r="S1269" i="2" s="1"/>
  <c r="T1269" i="2" s="1"/>
  <c r="U1269" i="2" s="1"/>
  <c r="V1269" i="2" s="1"/>
  <c r="W1269" i="2" s="1"/>
  <c r="X1269" i="2" s="1"/>
  <c r="Y1269" i="2" s="1"/>
  <c r="Z1269" i="2" s="1"/>
  <c r="S1276" i="2"/>
  <c r="T1276" i="2" s="1"/>
  <c r="U1276" i="2" s="1"/>
  <c r="V1276" i="2" s="1"/>
  <c r="W1276" i="2" s="1"/>
  <c r="X1276" i="2" s="1"/>
  <c r="Y1276" i="2" s="1"/>
  <c r="Z1276" i="2" s="1"/>
  <c r="P1277" i="2"/>
  <c r="S1277" i="2" s="1"/>
  <c r="T1277" i="2" s="1"/>
  <c r="U1277" i="2" s="1"/>
  <c r="V1277" i="2" s="1"/>
  <c r="W1277" i="2" s="1"/>
  <c r="X1277" i="2" s="1"/>
  <c r="Y1277" i="2" s="1"/>
  <c r="Z1277" i="2" s="1"/>
  <c r="P869" i="2"/>
  <c r="S869" i="2" s="1"/>
  <c r="T869" i="2" s="1"/>
  <c r="U869" i="2" s="1"/>
  <c r="V869" i="2" s="1"/>
  <c r="W869" i="2" s="1"/>
  <c r="X869" i="2" s="1"/>
  <c r="Y869" i="2" s="1"/>
  <c r="Z869" i="2" s="1"/>
  <c r="S868" i="2"/>
  <c r="T868" i="2" s="1"/>
  <c r="U868" i="2" s="1"/>
  <c r="V868" i="2" s="1"/>
  <c r="W868" i="2" s="1"/>
  <c r="X868" i="2" s="1"/>
  <c r="Y868" i="2" s="1"/>
  <c r="Z868" i="2" s="1"/>
  <c r="P933" i="2"/>
  <c r="S933" i="2" s="1"/>
  <c r="T933" i="2" s="1"/>
  <c r="U933" i="2" s="1"/>
  <c r="V933" i="2" s="1"/>
  <c r="W933" i="2" s="1"/>
  <c r="X933" i="2" s="1"/>
  <c r="Y933" i="2" s="1"/>
  <c r="Z933" i="2" s="1"/>
  <c r="S932" i="2"/>
  <c r="T932" i="2" s="1"/>
  <c r="U932" i="2" s="1"/>
  <c r="V932" i="2" s="1"/>
  <c r="W932" i="2" s="1"/>
  <c r="X932" i="2" s="1"/>
  <c r="Y932" i="2" s="1"/>
  <c r="Z932" i="2" s="1"/>
  <c r="S1076" i="2"/>
  <c r="T1076" i="2" s="1"/>
  <c r="U1076" i="2" s="1"/>
  <c r="V1076" i="2" s="1"/>
  <c r="W1076" i="2" s="1"/>
  <c r="X1076" i="2" s="1"/>
  <c r="Y1076" i="2" s="1"/>
  <c r="Z1076" i="2" s="1"/>
  <c r="P1077" i="2"/>
  <c r="S1077" i="2" s="1"/>
  <c r="T1077" i="2" s="1"/>
  <c r="U1077" i="2" s="1"/>
  <c r="V1077" i="2" s="1"/>
  <c r="W1077" i="2" s="1"/>
  <c r="X1077" i="2" s="1"/>
  <c r="Y1077" i="2" s="1"/>
  <c r="Z1077" i="2" s="1"/>
  <c r="P993" i="2"/>
  <c r="S993" i="2" s="1"/>
  <c r="T993" i="2" s="1"/>
  <c r="U993" i="2" s="1"/>
  <c r="V993" i="2" s="1"/>
  <c r="W993" i="2" s="1"/>
  <c r="X993" i="2" s="1"/>
  <c r="Y993" i="2" s="1"/>
  <c r="Z993" i="2" s="1"/>
  <c r="S992" i="2"/>
  <c r="T992" i="2" s="1"/>
  <c r="U992" i="2" s="1"/>
  <c r="V992" i="2" s="1"/>
  <c r="W992" i="2" s="1"/>
  <c r="X992" i="2" s="1"/>
  <c r="Y992" i="2" s="1"/>
  <c r="Z992" i="2" s="1"/>
  <c r="P1037" i="2"/>
  <c r="S1037" i="2" s="1"/>
  <c r="T1037" i="2" s="1"/>
  <c r="U1037" i="2" s="1"/>
  <c r="V1037" i="2" s="1"/>
  <c r="W1037" i="2" s="1"/>
  <c r="X1037" i="2" s="1"/>
  <c r="Y1037" i="2" s="1"/>
  <c r="Z1037" i="2" s="1"/>
  <c r="P1101" i="2"/>
  <c r="S1101" i="2" s="1"/>
  <c r="T1101" i="2" s="1"/>
  <c r="U1101" i="2" s="1"/>
  <c r="V1101" i="2" s="1"/>
  <c r="W1101" i="2" s="1"/>
  <c r="X1101" i="2" s="1"/>
  <c r="Y1101" i="2" s="1"/>
  <c r="Z1101" i="2" s="1"/>
  <c r="S1252" i="2"/>
  <c r="T1252" i="2" s="1"/>
  <c r="U1252" i="2" s="1"/>
  <c r="V1252" i="2" s="1"/>
  <c r="W1252" i="2" s="1"/>
  <c r="X1252" i="2" s="1"/>
  <c r="Y1252" i="2" s="1"/>
  <c r="Z1252" i="2" s="1"/>
  <c r="P1253" i="2"/>
  <c r="S1253" i="2" s="1"/>
  <c r="T1253" i="2" s="1"/>
  <c r="U1253" i="2" s="1"/>
  <c r="V1253" i="2" s="1"/>
  <c r="W1253" i="2" s="1"/>
  <c r="X1253" i="2" s="1"/>
  <c r="Y1253" i="2" s="1"/>
  <c r="Z1253" i="2" s="1"/>
  <c r="S1316" i="2"/>
  <c r="T1316" i="2" s="1"/>
  <c r="U1316" i="2" s="1"/>
  <c r="V1316" i="2" s="1"/>
  <c r="W1316" i="2" s="1"/>
  <c r="X1316" i="2" s="1"/>
  <c r="Y1316" i="2" s="1"/>
  <c r="Z1316" i="2" s="1"/>
  <c r="P1317" i="2"/>
  <c r="S1317" i="2" s="1"/>
  <c r="T1317" i="2" s="1"/>
  <c r="U1317" i="2" s="1"/>
  <c r="V1317" i="2" s="1"/>
  <c r="W1317" i="2" s="1"/>
  <c r="X1317" i="2" s="1"/>
  <c r="Y1317" i="2" s="1"/>
  <c r="Z1317" i="2" s="1"/>
  <c r="S1716" i="2"/>
  <c r="T1716" i="2" s="1"/>
  <c r="U1716" i="2" s="1"/>
  <c r="V1716" i="2" s="1"/>
  <c r="W1716" i="2" s="1"/>
  <c r="X1716" i="2" s="1"/>
  <c r="Y1716" i="2" s="1"/>
  <c r="Z1716" i="2" s="1"/>
  <c r="P1717" i="2"/>
  <c r="S1717" i="2" s="1"/>
  <c r="T1717" i="2" s="1"/>
  <c r="U1717" i="2" s="1"/>
  <c r="V1717" i="2" s="1"/>
  <c r="W1717" i="2" s="1"/>
  <c r="X1717" i="2" s="1"/>
  <c r="Y1717" i="2" s="1"/>
  <c r="Z1717" i="2" s="1"/>
  <c r="S1244" i="2"/>
  <c r="T1244" i="2" s="1"/>
  <c r="U1244" i="2" s="1"/>
  <c r="V1244" i="2" s="1"/>
  <c r="W1244" i="2" s="1"/>
  <c r="X1244" i="2" s="1"/>
  <c r="Y1244" i="2" s="1"/>
  <c r="Z1244" i="2" s="1"/>
  <c r="P1245" i="2"/>
  <c r="S1245" i="2" s="1"/>
  <c r="T1245" i="2" s="1"/>
  <c r="U1245" i="2" s="1"/>
  <c r="V1245" i="2" s="1"/>
  <c r="W1245" i="2" s="1"/>
  <c r="X1245" i="2" s="1"/>
  <c r="Y1245" i="2" s="1"/>
  <c r="Z1245" i="2" s="1"/>
  <c r="S1308" i="2"/>
  <c r="T1308" i="2" s="1"/>
  <c r="U1308" i="2" s="1"/>
  <c r="V1308" i="2" s="1"/>
  <c r="W1308" i="2" s="1"/>
  <c r="X1308" i="2" s="1"/>
  <c r="Y1308" i="2" s="1"/>
  <c r="Z1308" i="2" s="1"/>
  <c r="P1309" i="2"/>
  <c r="S1309" i="2" s="1"/>
  <c r="T1309" i="2" s="1"/>
  <c r="U1309" i="2" s="1"/>
  <c r="V1309" i="2" s="1"/>
  <c r="W1309" i="2" s="1"/>
  <c r="X1309" i="2" s="1"/>
  <c r="Y1309" i="2" s="1"/>
  <c r="Z1309" i="2" s="1"/>
  <c r="S1340" i="2"/>
  <c r="T1340" i="2" s="1"/>
  <c r="U1340" i="2" s="1"/>
  <c r="V1340" i="2" s="1"/>
  <c r="W1340" i="2" s="1"/>
  <c r="X1340" i="2" s="1"/>
  <c r="Y1340" i="2" s="1"/>
  <c r="Z1340" i="2" s="1"/>
  <c r="P1341" i="2"/>
  <c r="S1341" i="2" s="1"/>
  <c r="T1341" i="2" s="1"/>
  <c r="U1341" i="2" s="1"/>
  <c r="V1341" i="2" s="1"/>
  <c r="W1341" i="2" s="1"/>
  <c r="X1341" i="2" s="1"/>
  <c r="Y1341" i="2" s="1"/>
  <c r="Z1341" i="2" s="1"/>
  <c r="S1644" i="2"/>
  <c r="T1644" i="2" s="1"/>
  <c r="U1644" i="2" s="1"/>
  <c r="V1644" i="2" s="1"/>
  <c r="W1644" i="2" s="1"/>
  <c r="X1644" i="2" s="1"/>
  <c r="Y1644" i="2" s="1"/>
  <c r="Z1644" i="2" s="1"/>
  <c r="P1645" i="2"/>
  <c r="S1645" i="2" s="1"/>
  <c r="T1645" i="2" s="1"/>
  <c r="U1645" i="2" s="1"/>
  <c r="V1645" i="2" s="1"/>
  <c r="W1645" i="2" s="1"/>
  <c r="X1645" i="2" s="1"/>
  <c r="Y1645" i="2" s="1"/>
  <c r="Z1645" i="2" s="1"/>
  <c r="S1220" i="2"/>
  <c r="T1220" i="2" s="1"/>
  <c r="U1220" i="2" s="1"/>
  <c r="V1220" i="2" s="1"/>
  <c r="W1220" i="2" s="1"/>
  <c r="X1220" i="2" s="1"/>
  <c r="Y1220" i="2" s="1"/>
  <c r="Z1220" i="2" s="1"/>
  <c r="P1221" i="2"/>
  <c r="S1221" i="2" s="1"/>
  <c r="T1221" i="2" s="1"/>
  <c r="U1221" i="2" s="1"/>
  <c r="V1221" i="2" s="1"/>
  <c r="W1221" i="2" s="1"/>
  <c r="X1221" i="2" s="1"/>
  <c r="Y1221" i="2" s="1"/>
  <c r="Z1221" i="2" s="1"/>
  <c r="S1284" i="2"/>
  <c r="T1284" i="2" s="1"/>
  <c r="U1284" i="2" s="1"/>
  <c r="V1284" i="2" s="1"/>
  <c r="W1284" i="2" s="1"/>
  <c r="X1284" i="2" s="1"/>
  <c r="Y1284" i="2" s="1"/>
  <c r="Z1284" i="2" s="1"/>
  <c r="P1285" i="2"/>
  <c r="S1285" i="2" s="1"/>
  <c r="T1285" i="2" s="1"/>
  <c r="U1285" i="2" s="1"/>
  <c r="V1285" i="2" s="1"/>
  <c r="W1285" i="2" s="1"/>
  <c r="X1285" i="2" s="1"/>
  <c r="Y1285" i="2" s="1"/>
  <c r="Z1285" i="2" s="1"/>
  <c r="S1332" i="2"/>
  <c r="T1332" i="2" s="1"/>
  <c r="U1332" i="2" s="1"/>
  <c r="V1332" i="2" s="1"/>
  <c r="W1332" i="2" s="1"/>
  <c r="X1332" i="2" s="1"/>
  <c r="Y1332" i="2" s="1"/>
  <c r="Z1332" i="2" s="1"/>
  <c r="P1333" i="2"/>
  <c r="S1333" i="2" s="1"/>
  <c r="T1333" i="2" s="1"/>
  <c r="U1333" i="2" s="1"/>
  <c r="V1333" i="2" s="1"/>
  <c r="W1333" i="2" s="1"/>
  <c r="X1333" i="2" s="1"/>
  <c r="Y1333" i="2" s="1"/>
  <c r="Z1333" i="2" s="1"/>
  <c r="S1780" i="2"/>
  <c r="T1780" i="2" s="1"/>
  <c r="U1780" i="2" s="1"/>
  <c r="V1780" i="2" s="1"/>
  <c r="W1780" i="2" s="1"/>
  <c r="X1780" i="2" s="1"/>
  <c r="Y1780" i="2" s="1"/>
  <c r="Z1780" i="2" s="1"/>
  <c r="P1781" i="2"/>
  <c r="S1781" i="2" s="1"/>
  <c r="T1781" i="2" s="1"/>
  <c r="U1781" i="2" s="1"/>
  <c r="V1781" i="2" s="1"/>
  <c r="W1781" i="2" s="1"/>
  <c r="X1781" i="2" s="1"/>
  <c r="Y1781" i="2" s="1"/>
  <c r="Z1781" i="2" s="1"/>
  <c r="S1836" i="2"/>
  <c r="T1836" i="2" s="1"/>
  <c r="U1836" i="2" s="1"/>
  <c r="V1836" i="2" s="1"/>
  <c r="W1836" i="2" s="1"/>
  <c r="X1836" i="2" s="1"/>
  <c r="Y1836" i="2" s="1"/>
  <c r="Z1836" i="2" s="1"/>
  <c r="P1837" i="2"/>
  <c r="S1837" i="2" s="1"/>
  <c r="T1837" i="2" s="1"/>
  <c r="U1837" i="2" s="1"/>
  <c r="V1837" i="2" s="1"/>
  <c r="W1837" i="2" s="1"/>
  <c r="X1837" i="2" s="1"/>
  <c r="Y1837" i="2" s="1"/>
  <c r="Z1837" i="2" s="1"/>
  <c r="P1125" i="2"/>
  <c r="S1125" i="2" s="1"/>
  <c r="T1125" i="2" s="1"/>
  <c r="U1125" i="2" s="1"/>
  <c r="V1125" i="2" s="1"/>
  <c r="W1125" i="2" s="1"/>
  <c r="X1125" i="2" s="1"/>
  <c r="Y1125" i="2" s="1"/>
  <c r="Z1125" i="2" s="1"/>
  <c r="S1124" i="2"/>
  <c r="T1124" i="2" s="1"/>
  <c r="U1124" i="2" s="1"/>
  <c r="V1124" i="2" s="1"/>
  <c r="W1124" i="2" s="1"/>
  <c r="X1124" i="2" s="1"/>
  <c r="Y1124" i="2" s="1"/>
  <c r="Z1124" i="2" s="1"/>
  <c r="S1260" i="2"/>
  <c r="T1260" i="2" s="1"/>
  <c r="U1260" i="2" s="1"/>
  <c r="V1260" i="2" s="1"/>
  <c r="W1260" i="2" s="1"/>
  <c r="X1260" i="2" s="1"/>
  <c r="Y1260" i="2" s="1"/>
  <c r="Z1260" i="2" s="1"/>
  <c r="P1261" i="2"/>
  <c r="S1261" i="2" s="1"/>
  <c r="T1261" i="2" s="1"/>
  <c r="U1261" i="2" s="1"/>
  <c r="V1261" i="2" s="1"/>
  <c r="W1261" i="2" s="1"/>
  <c r="X1261" i="2" s="1"/>
  <c r="Y1261" i="2" s="1"/>
  <c r="Z1261" i="2" s="1"/>
  <c r="S1324" i="2"/>
  <c r="T1324" i="2" s="1"/>
  <c r="U1324" i="2" s="1"/>
  <c r="V1324" i="2" s="1"/>
  <c r="W1324" i="2" s="1"/>
  <c r="X1324" i="2" s="1"/>
  <c r="Y1324" i="2" s="1"/>
  <c r="Z1324" i="2" s="1"/>
  <c r="P1325" i="2"/>
  <c r="S1325" i="2" s="1"/>
  <c r="T1325" i="2" s="1"/>
  <c r="U1325" i="2" s="1"/>
  <c r="V1325" i="2" s="1"/>
  <c r="W1325" i="2" s="1"/>
  <c r="X1325" i="2" s="1"/>
  <c r="Y1325" i="2" s="1"/>
  <c r="Z1325" i="2" s="1"/>
  <c r="S1732" i="2"/>
  <c r="T1732" i="2" s="1"/>
  <c r="U1732" i="2" s="1"/>
  <c r="V1732" i="2" s="1"/>
  <c r="W1732" i="2" s="1"/>
  <c r="X1732" i="2" s="1"/>
  <c r="Y1732" i="2" s="1"/>
  <c r="Z1732" i="2" s="1"/>
  <c r="P1733" i="2"/>
  <c r="S1733" i="2" s="1"/>
  <c r="T1733" i="2" s="1"/>
  <c r="U1733" i="2" s="1"/>
  <c r="V1733" i="2" s="1"/>
  <c r="W1733" i="2" s="1"/>
  <c r="X1733" i="2" s="1"/>
  <c r="Y1733" i="2" s="1"/>
  <c r="Z1733" i="2" s="1"/>
  <c r="P1021" i="2"/>
  <c r="S1021" i="2" s="1"/>
  <c r="T1021" i="2" s="1"/>
  <c r="U1021" i="2" s="1"/>
  <c r="V1021" i="2" s="1"/>
  <c r="W1021" i="2" s="1"/>
  <c r="X1021" i="2" s="1"/>
  <c r="Y1021" i="2" s="1"/>
  <c r="Z1021" i="2" s="1"/>
  <c r="P1085" i="2"/>
  <c r="S1085" i="2" s="1"/>
  <c r="T1085" i="2" s="1"/>
  <c r="U1085" i="2" s="1"/>
  <c r="V1085" i="2" s="1"/>
  <c r="W1085" i="2" s="1"/>
  <c r="X1085" i="2" s="1"/>
  <c r="Y1085" i="2" s="1"/>
  <c r="Z1085" i="2" s="1"/>
  <c r="S1236" i="2"/>
  <c r="T1236" i="2" s="1"/>
  <c r="U1236" i="2" s="1"/>
  <c r="V1236" i="2" s="1"/>
  <c r="W1236" i="2" s="1"/>
  <c r="X1236" i="2" s="1"/>
  <c r="Y1236" i="2" s="1"/>
  <c r="Z1236" i="2" s="1"/>
  <c r="P1237" i="2"/>
  <c r="S1237" i="2" s="1"/>
  <c r="T1237" i="2" s="1"/>
  <c r="U1237" i="2" s="1"/>
  <c r="V1237" i="2" s="1"/>
  <c r="W1237" i="2" s="1"/>
  <c r="X1237" i="2" s="1"/>
  <c r="Y1237" i="2" s="1"/>
  <c r="Z1237" i="2" s="1"/>
  <c r="S1300" i="2"/>
  <c r="T1300" i="2" s="1"/>
  <c r="U1300" i="2" s="1"/>
  <c r="V1300" i="2" s="1"/>
  <c r="W1300" i="2" s="1"/>
  <c r="X1300" i="2" s="1"/>
  <c r="Y1300" i="2" s="1"/>
  <c r="Z1300" i="2" s="1"/>
  <c r="P1301" i="2"/>
  <c r="S1301" i="2" s="1"/>
  <c r="T1301" i="2" s="1"/>
  <c r="U1301" i="2" s="1"/>
  <c r="V1301" i="2" s="1"/>
  <c r="W1301" i="2" s="1"/>
  <c r="X1301" i="2" s="1"/>
  <c r="Y1301" i="2" s="1"/>
  <c r="Z1301" i="2" s="1"/>
  <c r="S1844" i="2"/>
  <c r="T1844" i="2" s="1"/>
  <c r="U1844" i="2" s="1"/>
  <c r="V1844" i="2" s="1"/>
  <c r="W1844" i="2" s="1"/>
  <c r="X1844" i="2" s="1"/>
  <c r="Y1844" i="2" s="1"/>
  <c r="Z1844" i="2" s="1"/>
  <c r="P1845" i="2"/>
  <c r="S1845" i="2" s="1"/>
  <c r="T1845" i="2" s="1"/>
  <c r="U1845" i="2" s="1"/>
  <c r="V1845" i="2" s="1"/>
  <c r="W1845" i="2" s="1"/>
  <c r="X1845" i="2" s="1"/>
  <c r="Y1845" i="2" s="1"/>
  <c r="Z1845" i="2" s="1"/>
  <c r="P1641" i="2"/>
  <c r="S1641" i="2" s="1"/>
  <c r="T1641" i="2" s="1"/>
  <c r="U1641" i="2" s="1"/>
  <c r="V1641" i="2" s="1"/>
  <c r="W1641" i="2" s="1"/>
  <c r="X1641" i="2" s="1"/>
  <c r="Y1641" i="2" s="1"/>
  <c r="Z1641" i="2" s="1"/>
  <c r="S1772" i="2"/>
  <c r="T1772" i="2" s="1"/>
  <c r="U1772" i="2" s="1"/>
  <c r="V1772" i="2" s="1"/>
  <c r="W1772" i="2" s="1"/>
  <c r="X1772" i="2" s="1"/>
  <c r="Y1772" i="2" s="1"/>
  <c r="Z1772" i="2" s="1"/>
  <c r="P1773" i="2"/>
  <c r="S1773" i="2" s="1"/>
  <c r="T1773" i="2" s="1"/>
  <c r="U1773" i="2" s="1"/>
  <c r="V1773" i="2" s="1"/>
  <c r="W1773" i="2" s="1"/>
  <c r="X1773" i="2" s="1"/>
  <c r="Y1773" i="2" s="1"/>
  <c r="Z1773" i="2" s="1"/>
  <c r="S1708" i="2"/>
  <c r="T1708" i="2" s="1"/>
  <c r="U1708" i="2" s="1"/>
  <c r="V1708" i="2" s="1"/>
  <c r="W1708" i="2" s="1"/>
  <c r="X1708" i="2" s="1"/>
  <c r="Y1708" i="2" s="1"/>
  <c r="Z1708" i="2" s="1"/>
  <c r="P1709" i="2"/>
  <c r="S1709" i="2" s="1"/>
  <c r="T1709" i="2" s="1"/>
  <c r="U1709" i="2" s="1"/>
  <c r="V1709" i="2" s="1"/>
  <c r="W1709" i="2" s="1"/>
  <c r="X1709" i="2" s="1"/>
  <c r="Y1709" i="2" s="1"/>
  <c r="Z1709" i="2" s="1"/>
  <c r="P1953" i="2"/>
  <c r="S1953" i="2" s="1"/>
  <c r="T1953" i="2" s="1"/>
  <c r="U1953" i="2" s="1"/>
  <c r="V1953" i="2" s="1"/>
  <c r="W1953" i="2" s="1"/>
  <c r="X1953" i="2" s="1"/>
  <c r="Y1953" i="2" s="1"/>
  <c r="Z1953" i="2" s="1"/>
  <c r="S1952" i="2"/>
  <c r="T1952" i="2" s="1"/>
  <c r="U1952" i="2" s="1"/>
  <c r="V1952" i="2" s="1"/>
  <c r="W1952" i="2" s="1"/>
  <c r="X1952" i="2" s="1"/>
  <c r="Y1952" i="2" s="1"/>
  <c r="Z1952" i="2" s="1"/>
  <c r="S1860" i="2"/>
  <c r="T1860" i="2" s="1"/>
  <c r="U1860" i="2" s="1"/>
  <c r="V1860" i="2" s="1"/>
  <c r="W1860" i="2" s="1"/>
  <c r="X1860" i="2" s="1"/>
  <c r="Y1860" i="2" s="1"/>
  <c r="Z1860" i="2" s="1"/>
  <c r="P1861" i="2"/>
  <c r="S1861" i="2" s="1"/>
  <c r="T1861" i="2" s="1"/>
  <c r="U1861" i="2" s="1"/>
  <c r="V1861" i="2" s="1"/>
  <c r="W1861" i="2" s="1"/>
  <c r="X1861" i="2" s="1"/>
  <c r="Y1861" i="2" s="1"/>
  <c r="Z1861" i="2" s="1"/>
  <c r="P1633" i="2"/>
  <c r="S1633" i="2" s="1"/>
  <c r="T1633" i="2" s="1"/>
  <c r="U1633" i="2" s="1"/>
  <c r="V1633" i="2" s="1"/>
  <c r="W1633" i="2" s="1"/>
  <c r="X1633" i="2" s="1"/>
  <c r="Y1633" i="2" s="1"/>
  <c r="Z1633" i="2" s="1"/>
  <c r="S1652" i="2"/>
  <c r="T1652" i="2" s="1"/>
  <c r="U1652" i="2" s="1"/>
  <c r="V1652" i="2" s="1"/>
  <c r="W1652" i="2" s="1"/>
  <c r="X1652" i="2" s="1"/>
  <c r="Y1652" i="2" s="1"/>
  <c r="Z1652" i="2" s="1"/>
  <c r="P1653" i="2"/>
  <c r="S1653" i="2" s="1"/>
  <c r="T1653" i="2" s="1"/>
  <c r="U1653" i="2" s="1"/>
  <c r="V1653" i="2" s="1"/>
  <c r="W1653" i="2" s="1"/>
  <c r="X1653" i="2" s="1"/>
  <c r="Y1653" i="2" s="1"/>
  <c r="Z1653" i="2" s="1"/>
  <c r="S1796" i="2"/>
  <c r="T1796" i="2" s="1"/>
  <c r="U1796" i="2" s="1"/>
  <c r="V1796" i="2" s="1"/>
  <c r="W1796" i="2" s="1"/>
  <c r="X1796" i="2" s="1"/>
  <c r="Y1796" i="2" s="1"/>
  <c r="Z1796" i="2" s="1"/>
  <c r="P1797" i="2"/>
  <c r="S1797" i="2" s="1"/>
  <c r="T1797" i="2" s="1"/>
  <c r="U1797" i="2" s="1"/>
  <c r="V1797" i="2" s="1"/>
  <c r="W1797" i="2" s="1"/>
  <c r="X1797" i="2" s="1"/>
  <c r="Y1797" i="2" s="1"/>
  <c r="Z1797" i="2" s="1"/>
  <c r="P2081" i="2"/>
  <c r="S2081" i="2" s="1"/>
  <c r="T2081" i="2" s="1"/>
  <c r="U2081" i="2" s="1"/>
  <c r="V2081" i="2" s="1"/>
  <c r="W2081" i="2" s="1"/>
  <c r="X2081" i="2" s="1"/>
  <c r="Y2081" i="2" s="1"/>
  <c r="Z2081" i="2" s="1"/>
  <c r="S2080" i="2"/>
  <c r="T2080" i="2" s="1"/>
  <c r="U2080" i="2" s="1"/>
  <c r="V2080" i="2" s="1"/>
  <c r="W2080" i="2" s="1"/>
  <c r="X2080" i="2" s="1"/>
  <c r="Y2080" i="2" s="1"/>
  <c r="Z2080" i="2" s="1"/>
  <c r="S1724" i="2"/>
  <c r="T1724" i="2" s="1"/>
  <c r="U1724" i="2" s="1"/>
  <c r="V1724" i="2" s="1"/>
  <c r="W1724" i="2" s="1"/>
  <c r="X1724" i="2" s="1"/>
  <c r="Y1724" i="2" s="1"/>
  <c r="Z1724" i="2" s="1"/>
  <c r="P1725" i="2"/>
  <c r="S1725" i="2" s="1"/>
  <c r="T1725" i="2" s="1"/>
  <c r="U1725" i="2" s="1"/>
  <c r="V1725" i="2" s="1"/>
  <c r="W1725" i="2" s="1"/>
  <c r="X1725" i="2" s="1"/>
  <c r="Y1725" i="2" s="1"/>
  <c r="Z1725" i="2" s="1"/>
  <c r="S1788" i="2"/>
  <c r="T1788" i="2" s="1"/>
  <c r="U1788" i="2" s="1"/>
  <c r="V1788" i="2" s="1"/>
  <c r="W1788" i="2" s="1"/>
  <c r="X1788" i="2" s="1"/>
  <c r="Y1788" i="2" s="1"/>
  <c r="Z1788" i="2" s="1"/>
  <c r="P1789" i="2"/>
  <c r="S1789" i="2" s="1"/>
  <c r="T1789" i="2" s="1"/>
  <c r="U1789" i="2" s="1"/>
  <c r="V1789" i="2" s="1"/>
  <c r="W1789" i="2" s="1"/>
  <c r="X1789" i="2" s="1"/>
  <c r="Y1789" i="2" s="1"/>
  <c r="Z1789" i="2" s="1"/>
  <c r="S1852" i="2"/>
  <c r="T1852" i="2" s="1"/>
  <c r="U1852" i="2" s="1"/>
  <c r="V1852" i="2" s="1"/>
  <c r="W1852" i="2" s="1"/>
  <c r="X1852" i="2" s="1"/>
  <c r="Y1852" i="2" s="1"/>
  <c r="Z1852" i="2" s="1"/>
  <c r="P1853" i="2"/>
  <c r="S1853" i="2" s="1"/>
  <c r="T1853" i="2" s="1"/>
  <c r="U1853" i="2" s="1"/>
  <c r="V1853" i="2" s="1"/>
  <c r="W1853" i="2" s="1"/>
  <c r="X1853" i="2" s="1"/>
  <c r="Y1853" i="2" s="1"/>
  <c r="Z1853" i="2" s="1"/>
  <c r="S1660" i="2"/>
  <c r="T1660" i="2" s="1"/>
  <c r="U1660" i="2" s="1"/>
  <c r="V1660" i="2" s="1"/>
  <c r="W1660" i="2" s="1"/>
  <c r="X1660" i="2" s="1"/>
  <c r="Y1660" i="2" s="1"/>
  <c r="Z1660" i="2" s="1"/>
  <c r="P1661" i="2"/>
  <c r="S1661" i="2" s="1"/>
  <c r="T1661" i="2" s="1"/>
  <c r="U1661" i="2" s="1"/>
  <c r="V1661" i="2" s="1"/>
  <c r="W1661" i="2" s="1"/>
  <c r="X1661" i="2" s="1"/>
  <c r="Y1661" i="2" s="1"/>
  <c r="Z1661" i="2" s="1"/>
  <c r="S1700" i="2"/>
  <c r="T1700" i="2" s="1"/>
  <c r="U1700" i="2" s="1"/>
  <c r="V1700" i="2" s="1"/>
  <c r="W1700" i="2" s="1"/>
  <c r="X1700" i="2" s="1"/>
  <c r="Y1700" i="2" s="1"/>
  <c r="Z1700" i="2" s="1"/>
  <c r="P1701" i="2"/>
  <c r="S1701" i="2" s="1"/>
  <c r="T1701" i="2" s="1"/>
  <c r="U1701" i="2" s="1"/>
  <c r="V1701" i="2" s="1"/>
  <c r="W1701" i="2" s="1"/>
  <c r="X1701" i="2" s="1"/>
  <c r="Y1701" i="2" s="1"/>
  <c r="Z1701" i="2" s="1"/>
  <c r="S1764" i="2"/>
  <c r="T1764" i="2" s="1"/>
  <c r="U1764" i="2" s="1"/>
  <c r="V1764" i="2" s="1"/>
  <c r="W1764" i="2" s="1"/>
  <c r="X1764" i="2" s="1"/>
  <c r="Y1764" i="2" s="1"/>
  <c r="Z1764" i="2" s="1"/>
  <c r="P1765" i="2"/>
  <c r="S1765" i="2" s="1"/>
  <c r="T1765" i="2" s="1"/>
  <c r="U1765" i="2" s="1"/>
  <c r="V1765" i="2" s="1"/>
  <c r="W1765" i="2" s="1"/>
  <c r="X1765" i="2" s="1"/>
  <c r="Y1765" i="2" s="1"/>
  <c r="Z1765" i="2" s="1"/>
  <c r="S1828" i="2"/>
  <c r="T1828" i="2" s="1"/>
  <c r="U1828" i="2" s="1"/>
  <c r="V1828" i="2" s="1"/>
  <c r="W1828" i="2" s="1"/>
  <c r="X1828" i="2" s="1"/>
  <c r="Y1828" i="2" s="1"/>
  <c r="Z1828" i="2" s="1"/>
  <c r="P1829" i="2"/>
  <c r="S1829" i="2" s="1"/>
  <c r="T1829" i="2" s="1"/>
  <c r="U1829" i="2" s="1"/>
  <c r="V1829" i="2" s="1"/>
  <c r="W1829" i="2" s="1"/>
  <c r="X1829" i="2" s="1"/>
  <c r="Y1829" i="2" s="1"/>
  <c r="Z1829" i="2" s="1"/>
  <c r="S1892" i="2"/>
  <c r="T1892" i="2" s="1"/>
  <c r="U1892" i="2" s="1"/>
  <c r="V1892" i="2" s="1"/>
  <c r="W1892" i="2" s="1"/>
  <c r="X1892" i="2" s="1"/>
  <c r="Y1892" i="2" s="1"/>
  <c r="Z1892" i="2" s="1"/>
  <c r="P1893" i="2"/>
  <c r="S1893" i="2" s="1"/>
  <c r="T1893" i="2" s="1"/>
  <c r="U1893" i="2" s="1"/>
  <c r="V1893" i="2" s="1"/>
  <c r="W1893" i="2" s="1"/>
  <c r="X1893" i="2" s="1"/>
  <c r="Y1893" i="2" s="1"/>
  <c r="Z1893" i="2" s="1"/>
  <c r="P2009" i="2"/>
  <c r="S2009" i="2" s="1"/>
  <c r="T2009" i="2" s="1"/>
  <c r="U2009" i="2" s="1"/>
  <c r="V2009" i="2" s="1"/>
  <c r="W2009" i="2" s="1"/>
  <c r="X2009" i="2" s="1"/>
  <c r="Y2009" i="2" s="1"/>
  <c r="Z2009" i="2" s="1"/>
  <c r="S2008" i="2"/>
  <c r="T2008" i="2" s="1"/>
  <c r="U2008" i="2" s="1"/>
  <c r="V2008" i="2" s="1"/>
  <c r="W2008" i="2" s="1"/>
  <c r="X2008" i="2" s="1"/>
  <c r="Y2008" i="2" s="1"/>
  <c r="Z2008" i="2" s="1"/>
  <c r="P2057" i="2"/>
  <c r="S2057" i="2" s="1"/>
  <c r="T2057" i="2" s="1"/>
  <c r="U2057" i="2" s="1"/>
  <c r="V2057" i="2" s="1"/>
  <c r="W2057" i="2" s="1"/>
  <c r="X2057" i="2" s="1"/>
  <c r="Y2057" i="2" s="1"/>
  <c r="Z2057" i="2" s="1"/>
  <c r="S2056" i="2"/>
  <c r="T2056" i="2" s="1"/>
  <c r="U2056" i="2" s="1"/>
  <c r="V2056" i="2" s="1"/>
  <c r="W2056" i="2" s="1"/>
  <c r="X2056" i="2" s="1"/>
  <c r="Y2056" i="2" s="1"/>
  <c r="Z2056" i="2" s="1"/>
  <c r="S1676" i="2"/>
  <c r="T1676" i="2" s="1"/>
  <c r="U1676" i="2" s="1"/>
  <c r="V1676" i="2" s="1"/>
  <c r="W1676" i="2" s="1"/>
  <c r="X1676" i="2" s="1"/>
  <c r="Y1676" i="2" s="1"/>
  <c r="Z1676" i="2" s="1"/>
  <c r="P1677" i="2"/>
  <c r="S1677" i="2" s="1"/>
  <c r="T1677" i="2" s="1"/>
  <c r="U1677" i="2" s="1"/>
  <c r="V1677" i="2" s="1"/>
  <c r="W1677" i="2" s="1"/>
  <c r="X1677" i="2" s="1"/>
  <c r="Y1677" i="2" s="1"/>
  <c r="Z1677" i="2" s="1"/>
  <c r="S1692" i="2"/>
  <c r="T1692" i="2" s="1"/>
  <c r="U1692" i="2" s="1"/>
  <c r="V1692" i="2" s="1"/>
  <c r="W1692" i="2" s="1"/>
  <c r="X1692" i="2" s="1"/>
  <c r="Y1692" i="2" s="1"/>
  <c r="Z1692" i="2" s="1"/>
  <c r="P1693" i="2"/>
  <c r="S1693" i="2" s="1"/>
  <c r="T1693" i="2" s="1"/>
  <c r="U1693" i="2" s="1"/>
  <c r="V1693" i="2" s="1"/>
  <c r="W1693" i="2" s="1"/>
  <c r="X1693" i="2" s="1"/>
  <c r="Y1693" i="2" s="1"/>
  <c r="Z1693" i="2" s="1"/>
  <c r="S1756" i="2"/>
  <c r="T1756" i="2" s="1"/>
  <c r="U1756" i="2" s="1"/>
  <c r="V1756" i="2" s="1"/>
  <c r="W1756" i="2" s="1"/>
  <c r="X1756" i="2" s="1"/>
  <c r="Y1756" i="2" s="1"/>
  <c r="Z1756" i="2" s="1"/>
  <c r="P1757" i="2"/>
  <c r="S1757" i="2" s="1"/>
  <c r="T1757" i="2" s="1"/>
  <c r="U1757" i="2" s="1"/>
  <c r="V1757" i="2" s="1"/>
  <c r="W1757" i="2" s="1"/>
  <c r="X1757" i="2" s="1"/>
  <c r="Y1757" i="2" s="1"/>
  <c r="Z1757" i="2" s="1"/>
  <c r="S1820" i="2"/>
  <c r="T1820" i="2" s="1"/>
  <c r="U1820" i="2" s="1"/>
  <c r="V1820" i="2" s="1"/>
  <c r="W1820" i="2" s="1"/>
  <c r="X1820" i="2" s="1"/>
  <c r="Y1820" i="2" s="1"/>
  <c r="Z1820" i="2" s="1"/>
  <c r="P1821" i="2"/>
  <c r="S1821" i="2" s="1"/>
  <c r="T1821" i="2" s="1"/>
  <c r="U1821" i="2" s="1"/>
  <c r="V1821" i="2" s="1"/>
  <c r="W1821" i="2" s="1"/>
  <c r="X1821" i="2" s="1"/>
  <c r="Y1821" i="2" s="1"/>
  <c r="Z1821" i="2" s="1"/>
  <c r="S1884" i="2"/>
  <c r="T1884" i="2" s="1"/>
  <c r="U1884" i="2" s="1"/>
  <c r="V1884" i="2" s="1"/>
  <c r="W1884" i="2" s="1"/>
  <c r="X1884" i="2" s="1"/>
  <c r="Y1884" i="2" s="1"/>
  <c r="Z1884" i="2" s="1"/>
  <c r="P1885" i="2"/>
  <c r="S1885" i="2" s="1"/>
  <c r="T1885" i="2" s="1"/>
  <c r="U1885" i="2" s="1"/>
  <c r="V1885" i="2" s="1"/>
  <c r="W1885" i="2" s="1"/>
  <c r="X1885" i="2" s="1"/>
  <c r="Y1885" i="2" s="1"/>
  <c r="Z1885" i="2" s="1"/>
  <c r="S1684" i="2"/>
  <c r="T1684" i="2" s="1"/>
  <c r="U1684" i="2" s="1"/>
  <c r="V1684" i="2" s="1"/>
  <c r="W1684" i="2" s="1"/>
  <c r="X1684" i="2" s="1"/>
  <c r="Y1684" i="2" s="1"/>
  <c r="Z1684" i="2" s="1"/>
  <c r="P1685" i="2"/>
  <c r="S1685" i="2" s="1"/>
  <c r="T1685" i="2" s="1"/>
  <c r="U1685" i="2" s="1"/>
  <c r="V1685" i="2" s="1"/>
  <c r="W1685" i="2" s="1"/>
  <c r="X1685" i="2" s="1"/>
  <c r="Y1685" i="2" s="1"/>
  <c r="Z1685" i="2" s="1"/>
  <c r="S1748" i="2"/>
  <c r="T1748" i="2" s="1"/>
  <c r="U1748" i="2" s="1"/>
  <c r="V1748" i="2" s="1"/>
  <c r="W1748" i="2" s="1"/>
  <c r="X1748" i="2" s="1"/>
  <c r="Y1748" i="2" s="1"/>
  <c r="Z1748" i="2" s="1"/>
  <c r="P1749" i="2"/>
  <c r="S1749" i="2" s="1"/>
  <c r="T1749" i="2" s="1"/>
  <c r="U1749" i="2" s="1"/>
  <c r="V1749" i="2" s="1"/>
  <c r="W1749" i="2" s="1"/>
  <c r="X1749" i="2" s="1"/>
  <c r="Y1749" i="2" s="1"/>
  <c r="Z1749" i="2" s="1"/>
  <c r="S1812" i="2"/>
  <c r="T1812" i="2" s="1"/>
  <c r="U1812" i="2" s="1"/>
  <c r="V1812" i="2" s="1"/>
  <c r="W1812" i="2" s="1"/>
  <c r="X1812" i="2" s="1"/>
  <c r="Y1812" i="2" s="1"/>
  <c r="Z1812" i="2" s="1"/>
  <c r="P1813" i="2"/>
  <c r="S1813" i="2" s="1"/>
  <c r="T1813" i="2" s="1"/>
  <c r="U1813" i="2" s="1"/>
  <c r="V1813" i="2" s="1"/>
  <c r="W1813" i="2" s="1"/>
  <c r="X1813" i="2" s="1"/>
  <c r="Y1813" i="2" s="1"/>
  <c r="Z1813" i="2" s="1"/>
  <c r="S1876" i="2"/>
  <c r="T1876" i="2" s="1"/>
  <c r="U1876" i="2" s="1"/>
  <c r="V1876" i="2" s="1"/>
  <c r="W1876" i="2" s="1"/>
  <c r="X1876" i="2" s="1"/>
  <c r="Y1876" i="2" s="1"/>
  <c r="Z1876" i="2" s="1"/>
  <c r="P1877" i="2"/>
  <c r="S1877" i="2" s="1"/>
  <c r="T1877" i="2" s="1"/>
  <c r="U1877" i="2" s="1"/>
  <c r="V1877" i="2" s="1"/>
  <c r="W1877" i="2" s="1"/>
  <c r="X1877" i="2" s="1"/>
  <c r="Y1877" i="2" s="1"/>
  <c r="Z1877" i="2" s="1"/>
  <c r="P2185" i="2"/>
  <c r="S2185" i="2" s="1"/>
  <c r="T2185" i="2" s="1"/>
  <c r="U2185" i="2" s="1"/>
  <c r="V2185" i="2" s="1"/>
  <c r="W2185" i="2" s="1"/>
  <c r="X2185" i="2" s="1"/>
  <c r="Y2185" i="2" s="1"/>
  <c r="Z2185" i="2" s="1"/>
  <c r="S2184" i="2"/>
  <c r="T2184" i="2" s="1"/>
  <c r="U2184" i="2" s="1"/>
  <c r="V2184" i="2" s="1"/>
  <c r="W2184" i="2" s="1"/>
  <c r="X2184" i="2" s="1"/>
  <c r="Y2184" i="2" s="1"/>
  <c r="Z2184" i="2" s="1"/>
  <c r="P1637" i="2"/>
  <c r="S1637" i="2" s="1"/>
  <c r="T1637" i="2" s="1"/>
  <c r="U1637" i="2" s="1"/>
  <c r="V1637" i="2" s="1"/>
  <c r="W1637" i="2" s="1"/>
  <c r="X1637" i="2" s="1"/>
  <c r="Y1637" i="2" s="1"/>
  <c r="Z1637" i="2" s="1"/>
  <c r="S1668" i="2"/>
  <c r="T1668" i="2" s="1"/>
  <c r="U1668" i="2" s="1"/>
  <c r="V1668" i="2" s="1"/>
  <c r="W1668" i="2" s="1"/>
  <c r="X1668" i="2" s="1"/>
  <c r="Y1668" i="2" s="1"/>
  <c r="Z1668" i="2" s="1"/>
  <c r="P1669" i="2"/>
  <c r="S1669" i="2" s="1"/>
  <c r="T1669" i="2" s="1"/>
  <c r="U1669" i="2" s="1"/>
  <c r="V1669" i="2" s="1"/>
  <c r="W1669" i="2" s="1"/>
  <c r="X1669" i="2" s="1"/>
  <c r="Y1669" i="2" s="1"/>
  <c r="Z1669" i="2" s="1"/>
  <c r="S1740" i="2"/>
  <c r="T1740" i="2" s="1"/>
  <c r="U1740" i="2" s="1"/>
  <c r="V1740" i="2" s="1"/>
  <c r="W1740" i="2" s="1"/>
  <c r="X1740" i="2" s="1"/>
  <c r="Y1740" i="2" s="1"/>
  <c r="Z1740" i="2" s="1"/>
  <c r="P1741" i="2"/>
  <c r="S1741" i="2" s="1"/>
  <c r="T1741" i="2" s="1"/>
  <c r="U1741" i="2" s="1"/>
  <c r="V1741" i="2" s="1"/>
  <c r="W1741" i="2" s="1"/>
  <c r="X1741" i="2" s="1"/>
  <c r="Y1741" i="2" s="1"/>
  <c r="Z1741" i="2" s="1"/>
  <c r="S1804" i="2"/>
  <c r="T1804" i="2" s="1"/>
  <c r="U1804" i="2" s="1"/>
  <c r="V1804" i="2" s="1"/>
  <c r="W1804" i="2" s="1"/>
  <c r="X1804" i="2" s="1"/>
  <c r="Y1804" i="2" s="1"/>
  <c r="Z1804" i="2" s="1"/>
  <c r="P1805" i="2"/>
  <c r="S1805" i="2" s="1"/>
  <c r="T1805" i="2" s="1"/>
  <c r="U1805" i="2" s="1"/>
  <c r="V1805" i="2" s="1"/>
  <c r="W1805" i="2" s="1"/>
  <c r="X1805" i="2" s="1"/>
  <c r="Y1805" i="2" s="1"/>
  <c r="Z1805" i="2" s="1"/>
  <c r="S1868" i="2"/>
  <c r="T1868" i="2" s="1"/>
  <c r="U1868" i="2" s="1"/>
  <c r="V1868" i="2" s="1"/>
  <c r="W1868" i="2" s="1"/>
  <c r="X1868" i="2" s="1"/>
  <c r="Y1868" i="2" s="1"/>
  <c r="Z1868" i="2" s="1"/>
  <c r="P1869" i="2"/>
  <c r="S1869" i="2" s="1"/>
  <c r="T1869" i="2" s="1"/>
  <c r="U1869" i="2" s="1"/>
  <c r="V1869" i="2" s="1"/>
  <c r="W1869" i="2" s="1"/>
  <c r="X1869" i="2" s="1"/>
  <c r="Y1869" i="2" s="1"/>
  <c r="Z1869" i="2" s="1"/>
  <c r="S1968" i="2"/>
  <c r="T1968" i="2" s="1"/>
  <c r="U1968" i="2" s="1"/>
  <c r="V1968" i="2" s="1"/>
  <c r="W1968" i="2" s="1"/>
  <c r="X1968" i="2" s="1"/>
  <c r="Y1968" i="2" s="1"/>
  <c r="Z1968" i="2" s="1"/>
  <c r="S1992" i="2"/>
  <c r="T1992" i="2" s="1"/>
  <c r="U1992" i="2" s="1"/>
  <c r="V1992" i="2" s="1"/>
  <c r="W1992" i="2" s="1"/>
  <c r="X1992" i="2" s="1"/>
  <c r="Y1992" i="2" s="1"/>
  <c r="Z1992" i="2" s="1"/>
  <c r="S2024" i="2"/>
  <c r="T2024" i="2" s="1"/>
  <c r="U2024" i="2" s="1"/>
  <c r="V2024" i="2" s="1"/>
  <c r="W2024" i="2" s="1"/>
  <c r="X2024" i="2" s="1"/>
  <c r="Y2024" i="2" s="1"/>
  <c r="Z2024" i="2" s="1"/>
  <c r="S2088" i="2"/>
  <c r="T2088" i="2" s="1"/>
  <c r="U2088" i="2" s="1"/>
  <c r="V2088" i="2" s="1"/>
  <c r="W2088" i="2" s="1"/>
  <c r="X2088" i="2" s="1"/>
  <c r="Y2088" i="2" s="1"/>
  <c r="Z2088" i="2" s="1"/>
  <c r="S2152" i="2"/>
  <c r="T2152" i="2" s="1"/>
  <c r="U2152" i="2" s="1"/>
  <c r="V2152" i="2" s="1"/>
  <c r="W2152" i="2" s="1"/>
  <c r="X2152" i="2" s="1"/>
  <c r="Y2152" i="2" s="1"/>
  <c r="Z2152" i="2" s="1"/>
  <c r="S1896" i="2"/>
  <c r="T1896" i="2" s="1"/>
  <c r="U1896" i="2" s="1"/>
  <c r="V1896" i="2" s="1"/>
  <c r="W1896" i="2" s="1"/>
  <c r="X1896" i="2" s="1"/>
  <c r="Y1896" i="2" s="1"/>
  <c r="Z1896" i="2" s="1"/>
  <c r="S1912" i="2"/>
  <c r="T1912" i="2" s="1"/>
  <c r="U1912" i="2" s="1"/>
  <c r="V1912" i="2" s="1"/>
  <c r="W1912" i="2" s="1"/>
  <c r="X1912" i="2" s="1"/>
  <c r="Y1912" i="2" s="1"/>
  <c r="Z1912" i="2" s="1"/>
  <c r="S1944" i="2"/>
  <c r="T1944" i="2" s="1"/>
  <c r="U1944" i="2" s="1"/>
  <c r="V1944" i="2" s="1"/>
  <c r="W1944" i="2" s="1"/>
  <c r="X1944" i="2" s="1"/>
  <c r="Y1944" i="2" s="1"/>
  <c r="Z1944" i="2" s="1"/>
  <c r="S2048" i="2"/>
  <c r="T2048" i="2" s="1"/>
  <c r="U2048" i="2" s="1"/>
  <c r="V2048" i="2" s="1"/>
  <c r="W2048" i="2" s="1"/>
  <c r="X2048" i="2" s="1"/>
  <c r="Y2048" i="2" s="1"/>
  <c r="Z2048" i="2" s="1"/>
  <c r="S2112" i="2"/>
  <c r="T2112" i="2" s="1"/>
  <c r="U2112" i="2" s="1"/>
  <c r="V2112" i="2" s="1"/>
  <c r="W2112" i="2" s="1"/>
  <c r="X2112" i="2" s="1"/>
  <c r="Y2112" i="2" s="1"/>
  <c r="Z2112" i="2" s="1"/>
  <c r="S2128" i="2"/>
  <c r="T2128" i="2" s="1"/>
  <c r="U2128" i="2" s="1"/>
  <c r="V2128" i="2" s="1"/>
  <c r="W2128" i="2" s="1"/>
  <c r="X2128" i="2" s="1"/>
  <c r="Y2128" i="2" s="1"/>
  <c r="Z2128" i="2" s="1"/>
  <c r="S2144" i="2"/>
  <c r="T2144" i="2" s="1"/>
  <c r="U2144" i="2" s="1"/>
  <c r="V2144" i="2" s="1"/>
  <c r="W2144" i="2" s="1"/>
  <c r="X2144" i="2" s="1"/>
  <c r="Y2144" i="2" s="1"/>
  <c r="Z2144" i="2" s="1"/>
  <c r="S1948" i="2"/>
  <c r="T1948" i="2" s="1"/>
  <c r="U1948" i="2" s="1"/>
  <c r="V1948" i="2" s="1"/>
  <c r="W1948" i="2" s="1"/>
  <c r="X1948" i="2" s="1"/>
  <c r="Y1948" i="2" s="1"/>
  <c r="Z1948" i="2" s="1"/>
  <c r="S1972" i="2"/>
  <c r="T1972" i="2" s="1"/>
  <c r="U1972" i="2" s="1"/>
  <c r="V1972" i="2" s="1"/>
  <c r="W1972" i="2" s="1"/>
  <c r="X1972" i="2" s="1"/>
  <c r="Y1972" i="2" s="1"/>
  <c r="Z1972" i="2" s="1"/>
  <c r="S1980" i="2"/>
  <c r="T1980" i="2" s="1"/>
  <c r="U1980" i="2" s="1"/>
  <c r="V1980" i="2" s="1"/>
  <c r="W1980" i="2" s="1"/>
  <c r="X1980" i="2" s="1"/>
  <c r="Y1980" i="2" s="1"/>
  <c r="Z1980" i="2" s="1"/>
  <c r="S2028" i="2"/>
  <c r="T2028" i="2" s="1"/>
  <c r="U2028" i="2" s="1"/>
  <c r="V2028" i="2" s="1"/>
  <c r="W2028" i="2" s="1"/>
  <c r="X2028" i="2" s="1"/>
  <c r="Y2028" i="2" s="1"/>
  <c r="Z2028" i="2" s="1"/>
  <c r="S2036" i="2"/>
  <c r="T2036" i="2" s="1"/>
  <c r="U2036" i="2" s="1"/>
  <c r="V2036" i="2" s="1"/>
  <c r="W2036" i="2" s="1"/>
  <c r="X2036" i="2" s="1"/>
  <c r="Y2036" i="2" s="1"/>
  <c r="Z2036" i="2" s="1"/>
  <c r="S2044" i="2"/>
  <c r="T2044" i="2" s="1"/>
  <c r="U2044" i="2" s="1"/>
  <c r="V2044" i="2" s="1"/>
  <c r="W2044" i="2" s="1"/>
  <c r="X2044" i="2" s="1"/>
  <c r="Y2044" i="2" s="1"/>
  <c r="Z2044" i="2" s="1"/>
  <c r="S2052" i="2"/>
  <c r="T2052" i="2" s="1"/>
  <c r="U2052" i="2" s="1"/>
  <c r="V2052" i="2" s="1"/>
  <c r="W2052" i="2" s="1"/>
  <c r="X2052" i="2" s="1"/>
  <c r="Y2052" i="2" s="1"/>
  <c r="Z2052" i="2" s="1"/>
  <c r="S2060" i="2"/>
  <c r="T2060" i="2" s="1"/>
  <c r="U2060" i="2" s="1"/>
  <c r="V2060" i="2" s="1"/>
  <c r="W2060" i="2" s="1"/>
  <c r="X2060" i="2" s="1"/>
  <c r="Y2060" i="2" s="1"/>
  <c r="Z2060" i="2" s="1"/>
  <c r="S2068" i="2"/>
  <c r="T2068" i="2" s="1"/>
  <c r="U2068" i="2" s="1"/>
  <c r="V2068" i="2" s="1"/>
  <c r="W2068" i="2" s="1"/>
  <c r="X2068" i="2" s="1"/>
  <c r="Y2068" i="2" s="1"/>
  <c r="Z2068" i="2" s="1"/>
  <c r="S2076" i="2"/>
  <c r="T2076" i="2" s="1"/>
  <c r="U2076" i="2" s="1"/>
  <c r="V2076" i="2" s="1"/>
  <c r="W2076" i="2" s="1"/>
  <c r="X2076" i="2" s="1"/>
  <c r="Y2076" i="2" s="1"/>
  <c r="Z2076" i="2" s="1"/>
  <c r="S2084" i="2"/>
  <c r="T2084" i="2" s="1"/>
  <c r="U2084" i="2" s="1"/>
  <c r="V2084" i="2" s="1"/>
  <c r="W2084" i="2" s="1"/>
  <c r="X2084" i="2" s="1"/>
  <c r="Y2084" i="2" s="1"/>
  <c r="Z2084" i="2" s="1"/>
  <c r="S2092" i="2"/>
  <c r="T2092" i="2" s="1"/>
  <c r="U2092" i="2" s="1"/>
  <c r="V2092" i="2" s="1"/>
  <c r="W2092" i="2" s="1"/>
  <c r="X2092" i="2" s="1"/>
  <c r="Y2092" i="2" s="1"/>
  <c r="Z2092" i="2" s="1"/>
  <c r="S2100" i="2"/>
  <c r="T2100" i="2" s="1"/>
  <c r="U2100" i="2" s="1"/>
  <c r="V2100" i="2" s="1"/>
  <c r="W2100" i="2" s="1"/>
  <c r="X2100" i="2" s="1"/>
  <c r="Y2100" i="2" s="1"/>
  <c r="Z2100" i="2" s="1"/>
  <c r="S2108" i="2"/>
  <c r="T2108" i="2" s="1"/>
  <c r="U2108" i="2" s="1"/>
  <c r="V2108" i="2" s="1"/>
  <c r="W2108" i="2" s="1"/>
  <c r="X2108" i="2" s="1"/>
  <c r="Y2108" i="2" s="1"/>
  <c r="Z2108" i="2" s="1"/>
  <c r="J27" i="4"/>
  <c r="L22" i="4"/>
  <c r="Q27" i="4"/>
  <c r="W23" i="4"/>
  <c r="W27" i="4" s="1"/>
  <c r="AG10" i="3"/>
  <c r="AG9" i="3"/>
  <c r="AH11" i="3"/>
  <c r="G33" i="4"/>
  <c r="G31" i="4"/>
  <c r="G32" i="4"/>
  <c r="H30" i="4"/>
  <c r="G12" i="5"/>
  <c r="F11" i="5"/>
  <c r="AG24" i="4"/>
  <c r="AG27" i="4" s="1"/>
  <c r="AE25" i="4"/>
  <c r="AE27" i="4" s="1"/>
  <c r="F32" i="4"/>
  <c r="AA13" i="3"/>
  <c r="AD13" i="3" s="1"/>
  <c r="AE13" i="3" s="1"/>
  <c r="AF13" i="3" s="1"/>
  <c r="AG13" i="3" s="1"/>
  <c r="AH13" i="3" s="1"/>
  <c r="AI13" i="3" s="1"/>
  <c r="AJ13" i="3" s="1"/>
  <c r="AK13" i="3" s="1"/>
  <c r="E34" i="4"/>
  <c r="AF22" i="4"/>
  <c r="AF27" i="4" s="1"/>
  <c r="AC23" i="4"/>
  <c r="AC27" i="4" s="1"/>
  <c r="AK26" i="4"/>
  <c r="Y27" i="4"/>
  <c r="F33" i="4"/>
  <c r="AH22" i="4"/>
  <c r="AH27" i="4" s="1"/>
  <c r="AI23" i="4"/>
  <c r="AI27" i="4" s="1"/>
  <c r="AJ22" i="4"/>
  <c r="AJ27" i="4" s="1"/>
  <c r="CK6" i="7"/>
  <c r="CQ6" i="7" s="1"/>
  <c r="CE8" i="7"/>
  <c r="U120" i="7"/>
  <c r="Q120" i="7"/>
  <c r="U132" i="7"/>
  <c r="Q132" i="7"/>
  <c r="Q47" i="7"/>
  <c r="U140" i="7"/>
  <c r="Q140" i="7"/>
  <c r="U96" i="7"/>
  <c r="Q96" i="7"/>
  <c r="U188" i="7"/>
  <c r="Q188" i="7"/>
  <c r="U196" i="7"/>
  <c r="Q196" i="7"/>
  <c r="U219" i="7"/>
  <c r="Q219" i="7"/>
  <c r="U11" i="7"/>
  <c r="Q11" i="7"/>
  <c r="Q35" i="7"/>
  <c r="U48" i="7"/>
  <c r="U247" i="7"/>
  <c r="Q247" i="7"/>
  <c r="CA11" i="7"/>
  <c r="CA12" i="7" s="1"/>
  <c r="BU10" i="7"/>
  <c r="BU12" i="7" s="1"/>
  <c r="BW9" i="7"/>
  <c r="BW12" i="7" s="1"/>
  <c r="CC9" i="7"/>
  <c r="CC12" i="7" s="1"/>
  <c r="U32" i="7"/>
  <c r="Q59" i="7"/>
  <c r="U136" i="7"/>
  <c r="Q136" i="7"/>
  <c r="U180" i="7"/>
  <c r="Q180" i="7"/>
  <c r="Q7" i="7"/>
  <c r="U112" i="7"/>
  <c r="Q112" i="7"/>
  <c r="U192" i="7"/>
  <c r="Q192" i="7"/>
  <c r="Q43" i="7"/>
  <c r="Q51" i="7"/>
  <c r="Q175" i="7"/>
  <c r="Q184" i="7"/>
  <c r="U243" i="7"/>
  <c r="Q243" i="7"/>
  <c r="U179" i="7"/>
  <c r="Q179" i="7"/>
  <c r="U224" i="7"/>
  <c r="Q224" i="7"/>
  <c r="Q12" i="7"/>
  <c r="Q40" i="7"/>
  <c r="U104" i="7"/>
  <c r="Q104" i="7"/>
  <c r="Q155" i="7"/>
  <c r="Q171" i="7"/>
  <c r="Q176" i="7"/>
  <c r="U259" i="7"/>
  <c r="Q23" i="7"/>
  <c r="Q24" i="7"/>
  <c r="Q36" i="7"/>
  <c r="Q44" i="7"/>
  <c r="Q163" i="7"/>
  <c r="Q167" i="7"/>
  <c r="U191" i="7"/>
  <c r="Q191" i="7"/>
  <c r="Q231" i="7"/>
  <c r="Q88" i="7"/>
  <c r="Q128" i="7"/>
  <c r="U200" i="7"/>
  <c r="Q200" i="7"/>
  <c r="U212" i="7"/>
  <c r="Q212" i="7"/>
  <c r="Q183" i="7"/>
  <c r="Q187" i="7"/>
  <c r="Q195" i="7"/>
  <c r="Q204" i="7"/>
  <c r="Q208" i="7"/>
  <c r="U215" i="7"/>
  <c r="Q227" i="7"/>
  <c r="Q236" i="7"/>
  <c r="Q239" i="7"/>
  <c r="U255" i="7"/>
  <c r="Q100" i="7"/>
  <c r="Q108" i="7"/>
  <c r="Q116" i="7"/>
  <c r="Q124" i="7"/>
  <c r="Q127" i="7"/>
  <c r="Q131" i="7"/>
  <c r="Q135" i="7"/>
  <c r="Q139" i="7"/>
  <c r="Q199" i="7"/>
  <c r="Q203" i="7"/>
  <c r="Q211" i="7"/>
  <c r="U252" i="7"/>
  <c r="Q92" i="7"/>
  <c r="Q95" i="7"/>
  <c r="Q99" i="7"/>
  <c r="Q103" i="7"/>
  <c r="Q107" i="7"/>
  <c r="Q111" i="7"/>
  <c r="Q115" i="7"/>
  <c r="Q119" i="7"/>
  <c r="Q220" i="7"/>
  <c r="U248" i="7"/>
  <c r="BJ21" i="13"/>
  <c r="BM21" i="13" s="1"/>
  <c r="BN21" i="13" s="1"/>
  <c r="BO21" i="13" s="1"/>
  <c r="BP21" i="13" s="1"/>
  <c r="BP19" i="13"/>
  <c r="BJ105" i="13"/>
  <c r="BM105" i="13" s="1"/>
  <c r="BN105" i="13" s="1"/>
  <c r="BO105" i="13" s="1"/>
  <c r="BP105" i="13" s="1"/>
  <c r="BO18" i="13"/>
  <c r="BJ25" i="13"/>
  <c r="BM25" i="13" s="1"/>
  <c r="BN25" i="13" s="1"/>
  <c r="BO25" i="13" s="1"/>
  <c r="BP25" i="13" s="1"/>
  <c r="BJ29" i="13"/>
  <c r="BM29" i="13" s="1"/>
  <c r="BN29" i="13" s="1"/>
  <c r="BO29" i="13" s="1"/>
  <c r="BP29" i="13" s="1"/>
  <c r="BJ33" i="13"/>
  <c r="BM33" i="13" s="1"/>
  <c r="BN33" i="13" s="1"/>
  <c r="BO33" i="13" s="1"/>
  <c r="BP33" i="13" s="1"/>
  <c r="BJ37" i="13"/>
  <c r="BM37" i="13" s="1"/>
  <c r="BN37" i="13" s="1"/>
  <c r="BO37" i="13" s="1"/>
  <c r="BP37" i="13" s="1"/>
  <c r="BJ41" i="13"/>
  <c r="BM41" i="13" s="1"/>
  <c r="BN41" i="13" s="1"/>
  <c r="BO41" i="13" s="1"/>
  <c r="BP41" i="13" s="1"/>
  <c r="BJ45" i="13"/>
  <c r="BM45" i="13" s="1"/>
  <c r="BN45" i="13" s="1"/>
  <c r="BO45" i="13" s="1"/>
  <c r="BP45" i="13" s="1"/>
  <c r="AI11" i="3" l="1"/>
  <c r="AH10" i="3"/>
  <c r="AH9" i="3"/>
  <c r="CA107" i="2"/>
  <c r="BJ107" i="2"/>
  <c r="BK107" i="2" s="1"/>
  <c r="BI107" i="2"/>
  <c r="BH108" i="2"/>
  <c r="CD107" i="2"/>
  <c r="CE107" i="2" s="1"/>
  <c r="AO62" i="2"/>
  <c r="AP63" i="2"/>
  <c r="AO23" i="4"/>
  <c r="AO27" i="4" s="1"/>
  <c r="AW26" i="4"/>
  <c r="AV22" i="4"/>
  <c r="AV27" i="4" s="1"/>
  <c r="AT22" i="4"/>
  <c r="AT27" i="4" s="1"/>
  <c r="AK27" i="4"/>
  <c r="AQ25" i="4"/>
  <c r="AQ27" i="4" s="1"/>
  <c r="AM24" i="4"/>
  <c r="AM27" i="4" s="1"/>
  <c r="AN22" i="4"/>
  <c r="AN27" i="4" s="1"/>
  <c r="AU23" i="4"/>
  <c r="AU27" i="4" s="1"/>
  <c r="AL22" i="4"/>
  <c r="AL27" i="4" s="1"/>
  <c r="AR22" i="4"/>
  <c r="AR27" i="4" s="1"/>
  <c r="AP22" i="4"/>
  <c r="AP27" i="4" s="1"/>
  <c r="AS24" i="4"/>
  <c r="AS27" i="4" s="1"/>
  <c r="CG10" i="7"/>
  <c r="CG12" i="7" s="1"/>
  <c r="CI9" i="7"/>
  <c r="CI12" i="7" s="1"/>
  <c r="CE12" i="7"/>
  <c r="CK8" i="7"/>
  <c r="CK12" i="7" s="1"/>
  <c r="CF7" i="7"/>
  <c r="CF12" i="7" s="1"/>
  <c r="CD7" i="7"/>
  <c r="CD12" i="7" s="1"/>
  <c r="CM11" i="7"/>
  <c r="CM12" i="7" s="1"/>
  <c r="CO9" i="7"/>
  <c r="CO12" i="7" s="1"/>
  <c r="CN7" i="7"/>
  <c r="CN12" i="7" s="1"/>
  <c r="CL7" i="7"/>
  <c r="CL12" i="7" s="1"/>
  <c r="CJ7" i="7"/>
  <c r="CJ12" i="7" s="1"/>
  <c r="CH7" i="7"/>
  <c r="CH12" i="7" s="1"/>
  <c r="G13" i="5"/>
  <c r="F12" i="5"/>
  <c r="BP17" i="13"/>
  <c r="BP18" i="13"/>
  <c r="BQ19" i="13"/>
  <c r="CW6" i="7"/>
  <c r="DC6" i="7" s="1"/>
  <c r="CQ8" i="7"/>
  <c r="H33" i="4"/>
  <c r="H31" i="4"/>
  <c r="H34" i="4"/>
  <c r="I30" i="4"/>
  <c r="H32" i="4"/>
  <c r="N22" i="4"/>
  <c r="L27" i="4"/>
  <c r="W50" i="2"/>
  <c r="W49" i="2"/>
  <c r="X51" i="2"/>
  <c r="BQ18" i="13" l="1"/>
  <c r="BR19" i="13"/>
  <c r="BQ17" i="13"/>
  <c r="CB108" i="2"/>
  <c r="CC108" i="2" s="1"/>
  <c r="CA108" i="2"/>
  <c r="BI108" i="2"/>
  <c r="BH109" i="2"/>
  <c r="I31" i="4"/>
  <c r="I34" i="4"/>
  <c r="I33" i="4"/>
  <c r="I32" i="4"/>
  <c r="J30" i="4"/>
  <c r="P22" i="4"/>
  <c r="N27" i="4"/>
  <c r="G14" i="5"/>
  <c r="F13" i="5"/>
  <c r="BI26" i="4"/>
  <c r="AZ22" i="4"/>
  <c r="AZ27" i="4" s="1"/>
  <c r="AX22" i="4"/>
  <c r="AX27" i="4" s="1"/>
  <c r="AW27" i="4"/>
  <c r="BE24" i="4"/>
  <c r="BE27" i="4" s="1"/>
  <c r="BA23" i="4"/>
  <c r="BA27" i="4" s="1"/>
  <c r="BD22" i="4"/>
  <c r="BD27" i="4" s="1"/>
  <c r="BB22" i="4"/>
  <c r="BB27" i="4" s="1"/>
  <c r="BG23" i="4"/>
  <c r="BG27" i="4" s="1"/>
  <c r="BC25" i="4"/>
  <c r="BC27" i="4" s="1"/>
  <c r="AY24" i="4"/>
  <c r="AY27" i="4" s="1"/>
  <c r="BF22" i="4"/>
  <c r="BF27" i="4" s="1"/>
  <c r="BH22" i="4"/>
  <c r="BH27" i="4" s="1"/>
  <c r="Y51" i="2"/>
  <c r="X50" i="2"/>
  <c r="X49" i="2"/>
  <c r="CY11" i="7"/>
  <c r="CY12" i="7" s="1"/>
  <c r="CU9" i="7"/>
  <c r="CU12" i="7" s="1"/>
  <c r="CW8" i="7"/>
  <c r="CW12" i="7" s="1"/>
  <c r="CV7" i="7"/>
  <c r="CV12" i="7" s="1"/>
  <c r="DA9" i="7"/>
  <c r="DA12" i="7" s="1"/>
  <c r="CT7" i="7"/>
  <c r="CT12" i="7" s="1"/>
  <c r="CR7" i="7"/>
  <c r="CR12" i="7" s="1"/>
  <c r="CP7" i="7"/>
  <c r="CP12" i="7" s="1"/>
  <c r="CQ12" i="7"/>
  <c r="CS10" i="7"/>
  <c r="CS12" i="7" s="1"/>
  <c r="CZ7" i="7"/>
  <c r="CZ12" i="7" s="1"/>
  <c r="CX7" i="7"/>
  <c r="CX12" i="7" s="1"/>
  <c r="AP64" i="2"/>
  <c r="AO63" i="2"/>
  <c r="DI6" i="7"/>
  <c r="DC8" i="7"/>
  <c r="AI10" i="3"/>
  <c r="AI9" i="3"/>
  <c r="AJ11" i="3"/>
  <c r="G15" i="5" l="1"/>
  <c r="F14" i="5"/>
  <c r="BH110" i="2"/>
  <c r="CA109" i="2"/>
  <c r="BJ109" i="2"/>
  <c r="BK109" i="2" s="1"/>
  <c r="BI109" i="2"/>
  <c r="AP65" i="2"/>
  <c r="AO64" i="2"/>
  <c r="R22" i="4"/>
  <c r="P27" i="4"/>
  <c r="Y49" i="2"/>
  <c r="Y50" i="2"/>
  <c r="Z51" i="2"/>
  <c r="J31" i="4"/>
  <c r="J34" i="4"/>
  <c r="J32" i="4"/>
  <c r="J33" i="4"/>
  <c r="K30" i="4"/>
  <c r="AJ9" i="3"/>
  <c r="AK11" i="3"/>
  <c r="AJ10" i="3"/>
  <c r="BR18" i="13"/>
  <c r="BS19" i="13"/>
  <c r="BT19" i="13" s="1"/>
  <c r="BR17" i="13"/>
  <c r="DC12" i="7"/>
  <c r="DE10" i="7"/>
  <c r="DE12" i="7" s="1"/>
  <c r="DG9" i="7"/>
  <c r="DG12" i="7" s="1"/>
  <c r="DL7" i="7"/>
  <c r="DL12" i="7" s="1"/>
  <c r="DK11" i="7"/>
  <c r="DK12" i="7" s="1"/>
  <c r="DJ7" i="7"/>
  <c r="DJ12" i="7" s="1"/>
  <c r="DH7" i="7"/>
  <c r="DH12" i="7" s="1"/>
  <c r="DF7" i="7"/>
  <c r="DF12" i="7" s="1"/>
  <c r="DD7" i="7"/>
  <c r="DD12" i="7" s="1"/>
  <c r="DI8" i="7"/>
  <c r="DI12" i="7" s="1"/>
  <c r="DB7" i="7"/>
  <c r="DB12" i="7" s="1"/>
  <c r="DM9" i="7"/>
  <c r="DM12" i="7" s="1"/>
  <c r="BP22" i="4"/>
  <c r="BP27" i="4" s="1"/>
  <c r="BQ24" i="4"/>
  <c r="BQ27" i="4" s="1"/>
  <c r="BN22" i="4"/>
  <c r="BN27" i="4" s="1"/>
  <c r="BK24" i="4"/>
  <c r="BK27" i="4" s="1"/>
  <c r="BL22" i="4"/>
  <c r="BL27" i="4" s="1"/>
  <c r="BS23" i="4"/>
  <c r="BS27" i="4" s="1"/>
  <c r="BJ22" i="4"/>
  <c r="BJ27" i="4" s="1"/>
  <c r="BI27" i="4"/>
  <c r="BT22" i="4"/>
  <c r="BT27" i="4" s="1"/>
  <c r="BR22" i="4"/>
  <c r="BR27" i="4" s="1"/>
  <c r="BM23" i="4"/>
  <c r="BM27" i="4" s="1"/>
  <c r="BO25" i="4"/>
  <c r="BO27" i="4" s="1"/>
  <c r="AO65" i="2" l="1"/>
  <c r="AP66" i="2"/>
  <c r="Z50" i="2"/>
  <c r="Z49" i="2"/>
  <c r="AK9" i="3"/>
  <c r="AK10" i="3"/>
  <c r="BL110" i="2"/>
  <c r="BM110" i="2" s="1"/>
  <c r="BI110" i="2"/>
  <c r="BH111" i="2"/>
  <c r="CB110" i="2"/>
  <c r="CC110" i="2" s="1"/>
  <c r="CA110" i="2"/>
  <c r="K34" i="4"/>
  <c r="K32" i="4"/>
  <c r="L30" i="4"/>
  <c r="K31" i="4"/>
  <c r="K33" i="4"/>
  <c r="T22" i="4"/>
  <c r="R27" i="4"/>
  <c r="G16" i="5"/>
  <c r="F15" i="5"/>
  <c r="T27" i="4" l="1"/>
  <c r="V22" i="4"/>
  <c r="CD111" i="2"/>
  <c r="CE111" i="2" s="1"/>
  <c r="CA111" i="2"/>
  <c r="BJ111" i="2"/>
  <c r="BK111" i="2" s="1"/>
  <c r="BI111" i="2"/>
  <c r="BH112" i="2"/>
  <c r="L32" i="4"/>
  <c r="M30" i="4"/>
  <c r="L31" i="4"/>
  <c r="L34" i="4"/>
  <c r="L33" i="4"/>
  <c r="F16" i="5"/>
  <c r="G17" i="5"/>
  <c r="AO66" i="2"/>
  <c r="AP67" i="2"/>
  <c r="AP68" i="2" l="1"/>
  <c r="AO67" i="2"/>
  <c r="G18" i="5"/>
  <c r="F17" i="5"/>
  <c r="X22" i="4"/>
  <c r="X27" i="4" s="1"/>
  <c r="V27" i="4"/>
  <c r="BH113" i="2"/>
  <c r="CB112" i="2"/>
  <c r="CC112" i="2" s="1"/>
  <c r="CA112" i="2"/>
  <c r="BI112" i="2"/>
  <c r="M32" i="4"/>
  <c r="N30" i="4"/>
  <c r="M33" i="4"/>
  <c r="M34" i="4"/>
  <c r="M31" i="4"/>
  <c r="BI113" i="2" l="1"/>
  <c r="BH114" i="2"/>
  <c r="CJ113" i="2"/>
  <c r="CK113" i="2" s="1"/>
  <c r="CA113" i="2"/>
  <c r="BJ113" i="2"/>
  <c r="BK113" i="2" s="1"/>
  <c r="O30" i="4"/>
  <c r="N33" i="4"/>
  <c r="N32" i="4"/>
  <c r="N31" i="4"/>
  <c r="N34" i="4"/>
  <c r="G19" i="5"/>
  <c r="F18" i="5"/>
  <c r="AO68" i="2"/>
  <c r="AP69" i="2"/>
  <c r="O33" i="4" l="1"/>
  <c r="O31" i="4"/>
  <c r="O32" i="4"/>
  <c r="P30" i="4"/>
  <c r="O34" i="4"/>
  <c r="F19" i="5"/>
  <c r="G20" i="5"/>
  <c r="CA114" i="2"/>
  <c r="BL114" i="2"/>
  <c r="BM114" i="2" s="1"/>
  <c r="BI114" i="2"/>
  <c r="BH115" i="2"/>
  <c r="CB114" i="2"/>
  <c r="CC114" i="2" s="1"/>
  <c r="AP70" i="2"/>
  <c r="AO69" i="2"/>
  <c r="F20" i="5" l="1"/>
  <c r="G21" i="5"/>
  <c r="AO70" i="2"/>
  <c r="AP71" i="2"/>
  <c r="P33" i="4"/>
  <c r="P31" i="4"/>
  <c r="P34" i="4"/>
  <c r="Q30" i="4"/>
  <c r="P32" i="4"/>
  <c r="BH116" i="2"/>
  <c r="CD115" i="2"/>
  <c r="CE115" i="2" s="1"/>
  <c r="CA115" i="2"/>
  <c r="BJ115" i="2"/>
  <c r="BK115" i="2" s="1"/>
  <c r="BI115" i="2"/>
  <c r="F21" i="5" l="1"/>
  <c r="G22" i="5"/>
  <c r="Q31" i="4"/>
  <c r="Q34" i="4"/>
  <c r="Q33" i="4"/>
  <c r="Q32" i="4"/>
  <c r="R30" i="4"/>
  <c r="AP72" i="2"/>
  <c r="AO71" i="2"/>
  <c r="BH117" i="2"/>
  <c r="CB116" i="2"/>
  <c r="CC116" i="2" s="1"/>
  <c r="CA116" i="2"/>
  <c r="BI116" i="2"/>
  <c r="AP73" i="2" l="1"/>
  <c r="AO72" i="2"/>
  <c r="R31" i="4"/>
  <c r="R34" i="4"/>
  <c r="R32" i="4"/>
  <c r="R33" i="4"/>
  <c r="S30" i="4"/>
  <c r="G23" i="5"/>
  <c r="F22" i="5"/>
  <c r="BJ117" i="2"/>
  <c r="BK117" i="2" s="1"/>
  <c r="BI117" i="2"/>
  <c r="BH118" i="2"/>
  <c r="CA117" i="2"/>
  <c r="F23" i="5" l="1"/>
  <c r="G24" i="5"/>
  <c r="S34" i="4"/>
  <c r="S32" i="4"/>
  <c r="T30" i="4"/>
  <c r="S31" i="4"/>
  <c r="S33" i="4"/>
  <c r="BH119" i="2"/>
  <c r="CB118" i="2"/>
  <c r="CC118" i="2" s="1"/>
  <c r="CA118" i="2"/>
  <c r="BL118" i="2"/>
  <c r="BM118" i="2" s="1"/>
  <c r="BI118" i="2"/>
  <c r="AO73" i="2"/>
  <c r="AP74" i="2"/>
  <c r="BI119" i="2" l="1"/>
  <c r="BH120" i="2"/>
  <c r="CD119" i="2"/>
  <c r="CE119" i="2" s="1"/>
  <c r="CA119" i="2"/>
  <c r="BJ119" i="2"/>
  <c r="BK119" i="2" s="1"/>
  <c r="AP75" i="2"/>
  <c r="AO74" i="2"/>
  <c r="F24" i="5"/>
  <c r="G25" i="5"/>
  <c r="T32" i="4"/>
  <c r="U30" i="4"/>
  <c r="T31" i="4"/>
  <c r="T34" i="4"/>
  <c r="T33" i="4"/>
  <c r="AP76" i="2" l="1"/>
  <c r="AO75" i="2"/>
  <c r="BI120" i="2"/>
  <c r="BH121" i="2"/>
  <c r="CB120" i="2"/>
  <c r="CC120" i="2" s="1"/>
  <c r="CA120" i="2"/>
  <c r="U32" i="4"/>
  <c r="V30" i="4"/>
  <c r="U33" i="4"/>
  <c r="U34" i="4"/>
  <c r="U31" i="4"/>
  <c r="F25" i="5"/>
  <c r="G26" i="5"/>
  <c r="CA121" i="2" l="1"/>
  <c r="BJ121" i="2"/>
  <c r="BK121" i="2" s="1"/>
  <c r="BI121" i="2"/>
  <c r="BH122" i="2"/>
  <c r="CJ121" i="2"/>
  <c r="CK121" i="2" s="1"/>
  <c r="W30" i="4"/>
  <c r="V33" i="4"/>
  <c r="V32" i="4"/>
  <c r="V34" i="4"/>
  <c r="V31" i="4"/>
  <c r="H26" i="5"/>
  <c r="F26" i="5"/>
  <c r="G27" i="5"/>
  <c r="AO76" i="2"/>
  <c r="AP77" i="2"/>
  <c r="F27" i="5" l="1"/>
  <c r="G28" i="5"/>
  <c r="BH123" i="2"/>
  <c r="CB122" i="2"/>
  <c r="CC122" i="2" s="1"/>
  <c r="CA122" i="2"/>
  <c r="BL122" i="2"/>
  <c r="BM122" i="2" s="1"/>
  <c r="BI122" i="2"/>
  <c r="AQ77" i="2"/>
  <c r="AO77" i="2"/>
  <c r="AP78" i="2"/>
  <c r="W33" i="4"/>
  <c r="W31" i="4"/>
  <c r="W32" i="4"/>
  <c r="X30" i="4"/>
  <c r="W34" i="4"/>
  <c r="X33" i="4" l="1"/>
  <c r="X31" i="4"/>
  <c r="X34" i="4"/>
  <c r="X32" i="4"/>
  <c r="F28" i="5"/>
  <c r="G29" i="5"/>
  <c r="H28" i="5"/>
  <c r="BJ123" i="2"/>
  <c r="BK123" i="2" s="1"/>
  <c r="BI123" i="2"/>
  <c r="BH124" i="2"/>
  <c r="CD123" i="2"/>
  <c r="CE123" i="2" s="1"/>
  <c r="CA123" i="2"/>
  <c r="AO78" i="2"/>
  <c r="AP79" i="2"/>
  <c r="G30" i="5" l="1"/>
  <c r="F29" i="5"/>
  <c r="AQ79" i="2"/>
  <c r="AO79" i="2"/>
  <c r="AP80" i="2"/>
  <c r="CA124" i="2"/>
  <c r="BI124" i="2"/>
  <c r="BH125" i="2"/>
  <c r="CB124" i="2"/>
  <c r="CC124" i="2" s="1"/>
  <c r="BH126" i="2" l="1"/>
  <c r="CA125" i="2"/>
  <c r="BJ125" i="2"/>
  <c r="BK125" i="2" s="1"/>
  <c r="BI125" i="2"/>
  <c r="AP81" i="2"/>
  <c r="AO80" i="2"/>
  <c r="G31" i="5"/>
  <c r="H30" i="5"/>
  <c r="F30" i="5"/>
  <c r="G32" i="5" l="1"/>
  <c r="F31" i="5"/>
  <c r="AP82" i="2"/>
  <c r="AQ81" i="2"/>
  <c r="AO81" i="2"/>
  <c r="BI126" i="2"/>
  <c r="BH127" i="2"/>
  <c r="CB126" i="2"/>
  <c r="CC126" i="2" s="1"/>
  <c r="CA126" i="2"/>
  <c r="BL126" i="2"/>
  <c r="BM126" i="2" s="1"/>
  <c r="CA127" i="2" l="1"/>
  <c r="BJ127" i="2"/>
  <c r="BK127" i="2" s="1"/>
  <c r="BI127" i="2"/>
  <c r="BH128" i="2"/>
  <c r="CD127" i="2"/>
  <c r="CE127" i="2" s="1"/>
  <c r="AO82" i="2"/>
  <c r="AP83" i="2"/>
  <c r="H32" i="5"/>
  <c r="F32" i="5"/>
  <c r="G33" i="5"/>
  <c r="AQ83" i="2" l="1"/>
  <c r="AP84" i="2"/>
  <c r="AO83" i="2"/>
  <c r="CB128" i="2"/>
  <c r="CC128" i="2" s="1"/>
  <c r="CA128" i="2"/>
  <c r="BI128" i="2"/>
  <c r="BH129" i="2"/>
  <c r="F33" i="5"/>
  <c r="G34" i="5"/>
  <c r="BH130" i="2" l="1"/>
  <c r="CJ129" i="2"/>
  <c r="CK129" i="2" s="1"/>
  <c r="CA129" i="2"/>
  <c r="BJ129" i="2"/>
  <c r="BK129" i="2" s="1"/>
  <c r="BI129" i="2"/>
  <c r="AP85" i="2"/>
  <c r="AO84" i="2"/>
  <c r="H34" i="5"/>
  <c r="F34" i="5"/>
  <c r="G35" i="5"/>
  <c r="AP86" i="2" l="1"/>
  <c r="AQ85" i="2"/>
  <c r="AO85" i="2"/>
  <c r="F35" i="5"/>
  <c r="G36" i="5"/>
  <c r="BL130" i="2"/>
  <c r="BM130" i="2" s="1"/>
  <c r="BI130" i="2"/>
  <c r="BH131" i="2"/>
  <c r="CB130" i="2"/>
  <c r="CC130" i="2" s="1"/>
  <c r="CA130" i="2"/>
  <c r="CD131" i="2" l="1"/>
  <c r="CE131" i="2" s="1"/>
  <c r="CA131" i="2"/>
  <c r="BJ131" i="2"/>
  <c r="BK131" i="2" s="1"/>
  <c r="BI131" i="2"/>
  <c r="BH132" i="2"/>
  <c r="F36" i="5"/>
  <c r="G37" i="5"/>
  <c r="H36" i="5"/>
  <c r="AO86" i="2"/>
  <c r="AP87" i="2"/>
  <c r="G38" i="5" l="1"/>
  <c r="F37" i="5"/>
  <c r="BH133" i="2"/>
  <c r="CB132" i="2"/>
  <c r="CC132" i="2" s="1"/>
  <c r="CA132" i="2"/>
  <c r="BI132" i="2"/>
  <c r="AQ87" i="2"/>
  <c r="AP88" i="2"/>
  <c r="AO87" i="2"/>
  <c r="AP89" i="2" l="1"/>
  <c r="AO88" i="2"/>
  <c r="BH134" i="2"/>
  <c r="CA133" i="2"/>
  <c r="BJ133" i="2"/>
  <c r="BK133" i="2" s="1"/>
  <c r="BI133" i="2"/>
  <c r="G39" i="5"/>
  <c r="H38" i="5"/>
  <c r="F38" i="5"/>
  <c r="G40" i="5" l="1"/>
  <c r="F39" i="5"/>
  <c r="CA134" i="2"/>
  <c r="BL134" i="2"/>
  <c r="BM134" i="2" s="1"/>
  <c r="BI134" i="2"/>
  <c r="BH135" i="2"/>
  <c r="CB134" i="2"/>
  <c r="CC134" i="2" s="1"/>
  <c r="AQ89" i="2"/>
  <c r="AO89" i="2"/>
  <c r="AP90" i="2"/>
  <c r="BH136" i="2" l="1"/>
  <c r="CD135" i="2"/>
  <c r="CE135" i="2" s="1"/>
  <c r="CA135" i="2"/>
  <c r="BJ135" i="2"/>
  <c r="BK135" i="2" s="1"/>
  <c r="BI135" i="2"/>
  <c r="AO90" i="2"/>
  <c r="AP91" i="2"/>
  <c r="H40" i="5"/>
  <c r="F40" i="5"/>
  <c r="G41" i="5"/>
  <c r="AQ91" i="2" l="1"/>
  <c r="AP92" i="2"/>
  <c r="AO91" i="2"/>
  <c r="F41" i="5"/>
  <c r="G42" i="5"/>
  <c r="BH137" i="2"/>
  <c r="CB136" i="2"/>
  <c r="CC136" i="2" s="1"/>
  <c r="CA136" i="2"/>
  <c r="BI136" i="2"/>
  <c r="BJ137" i="2" l="1"/>
  <c r="BK137" i="2" s="1"/>
  <c r="BI137" i="2"/>
  <c r="BH138" i="2"/>
  <c r="CJ137" i="2"/>
  <c r="CK137" i="2" s="1"/>
  <c r="CA137" i="2"/>
  <c r="H42" i="5"/>
  <c r="F42" i="5"/>
  <c r="G43" i="5"/>
  <c r="AP93" i="2"/>
  <c r="AO92" i="2"/>
  <c r="F43" i="5" l="1"/>
  <c r="G44" i="5"/>
  <c r="BH139" i="2"/>
  <c r="CB138" i="2"/>
  <c r="CC138" i="2" s="1"/>
  <c r="CA138" i="2"/>
  <c r="BL138" i="2"/>
  <c r="BM138" i="2" s="1"/>
  <c r="BI138" i="2"/>
  <c r="AP94" i="2"/>
  <c r="AQ93" i="2"/>
  <c r="AO93" i="2"/>
  <c r="AO94" i="2" l="1"/>
  <c r="AP95" i="2"/>
  <c r="BH140" i="2"/>
  <c r="CD139" i="2"/>
  <c r="CE139" i="2" s="1"/>
  <c r="CA139" i="2"/>
  <c r="BJ139" i="2"/>
  <c r="BK139" i="2" s="1"/>
  <c r="BI139" i="2"/>
  <c r="H44" i="5"/>
  <c r="F44" i="5"/>
  <c r="G45" i="5"/>
  <c r="BI140" i="2" l="1"/>
  <c r="BH141" i="2"/>
  <c r="CB140" i="2"/>
  <c r="CC140" i="2" s="1"/>
  <c r="CA140" i="2"/>
  <c r="G46" i="5"/>
  <c r="F45" i="5"/>
  <c r="AQ95" i="2"/>
  <c r="AP96" i="2"/>
  <c r="AO95" i="2"/>
  <c r="F46" i="5" l="1"/>
  <c r="G47" i="5"/>
  <c r="H46" i="5"/>
  <c r="AP97" i="2"/>
  <c r="AO96" i="2"/>
  <c r="BJ141" i="2"/>
  <c r="BK141" i="2" s="1"/>
  <c r="BI141" i="2"/>
  <c r="BH142" i="2"/>
  <c r="CA141" i="2"/>
  <c r="BH143" i="2" l="1"/>
  <c r="CB142" i="2"/>
  <c r="CC142" i="2" s="1"/>
  <c r="CA142" i="2"/>
  <c r="BL142" i="2"/>
  <c r="BM142" i="2" s="1"/>
  <c r="BI142" i="2"/>
  <c r="AQ97" i="2"/>
  <c r="AO97" i="2"/>
  <c r="AP98" i="2"/>
  <c r="F47" i="5"/>
  <c r="G48" i="5"/>
  <c r="AO98" i="2" l="1"/>
  <c r="AP99" i="2"/>
  <c r="G49" i="5"/>
  <c r="H48" i="5"/>
  <c r="F48" i="5"/>
  <c r="BJ143" i="2"/>
  <c r="BK143" i="2" s="1"/>
  <c r="BI143" i="2"/>
  <c r="BH144" i="2"/>
  <c r="CD143" i="2"/>
  <c r="CE143" i="2" s="1"/>
  <c r="CA143" i="2"/>
  <c r="CA144" i="2" l="1"/>
  <c r="BI144" i="2"/>
  <c r="BH145" i="2"/>
  <c r="CB144" i="2"/>
  <c r="CC144" i="2" s="1"/>
  <c r="F49" i="5"/>
  <c r="G50" i="5"/>
  <c r="AQ99" i="2"/>
  <c r="AP100" i="2"/>
  <c r="AO99" i="2"/>
  <c r="AP101" i="2" l="1"/>
  <c r="AO100" i="2"/>
  <c r="H50" i="5"/>
  <c r="F50" i="5"/>
  <c r="G51" i="5"/>
  <c r="BH146" i="2"/>
  <c r="CJ145" i="2"/>
  <c r="CK145" i="2" s="1"/>
  <c r="CA145" i="2"/>
  <c r="BJ145" i="2"/>
  <c r="BK145" i="2" s="1"/>
  <c r="BI145" i="2"/>
  <c r="BH147" i="2" l="1"/>
  <c r="CB146" i="2"/>
  <c r="CC146" i="2" s="1"/>
  <c r="CA146" i="2"/>
  <c r="BL146" i="2"/>
  <c r="BM146" i="2" s="1"/>
  <c r="BI146" i="2"/>
  <c r="F51" i="5"/>
  <c r="G52" i="5"/>
  <c r="AP102" i="2"/>
  <c r="AQ101" i="2"/>
  <c r="AO101" i="2"/>
  <c r="H52" i="5" l="1"/>
  <c r="F52" i="5"/>
  <c r="G53" i="5"/>
  <c r="AO102" i="2"/>
  <c r="AP103" i="2"/>
  <c r="BJ147" i="2"/>
  <c r="BK147" i="2" s="1"/>
  <c r="BI147" i="2"/>
  <c r="BH148" i="2"/>
  <c r="CD147" i="2"/>
  <c r="CE147" i="2" s="1"/>
  <c r="CA147" i="2"/>
  <c r="AQ103" i="2" l="1"/>
  <c r="AP104" i="2"/>
  <c r="AO103" i="2"/>
  <c r="G54" i="5"/>
  <c r="F53" i="5"/>
  <c r="CB148" i="2"/>
  <c r="CC148" i="2" s="1"/>
  <c r="CA148" i="2"/>
  <c r="BI148" i="2"/>
  <c r="BH149" i="2"/>
  <c r="AP105" i="2" l="1"/>
  <c r="AO104" i="2"/>
  <c r="F54" i="5"/>
  <c r="G55" i="5"/>
  <c r="H54" i="5"/>
  <c r="BH150" i="2"/>
  <c r="CA149" i="2"/>
  <c r="BJ149" i="2"/>
  <c r="BK149" i="2" s="1"/>
  <c r="BI149" i="2"/>
  <c r="BL150" i="2" l="1"/>
  <c r="BM150" i="2" s="1"/>
  <c r="BI150" i="2"/>
  <c r="BH151" i="2"/>
  <c r="CB150" i="2"/>
  <c r="CC150" i="2" s="1"/>
  <c r="CA150" i="2"/>
  <c r="G56" i="5"/>
  <c r="F55" i="5"/>
  <c r="AO105" i="2"/>
  <c r="AP106" i="2"/>
  <c r="AQ105" i="2"/>
  <c r="CD151" i="2" l="1"/>
  <c r="CE151" i="2" s="1"/>
  <c r="CA151" i="2"/>
  <c r="BJ151" i="2"/>
  <c r="BK151" i="2" s="1"/>
  <c r="BI151" i="2"/>
  <c r="BH152" i="2"/>
  <c r="G57" i="5"/>
  <c r="H56" i="5"/>
  <c r="F56" i="5"/>
  <c r="AP107" i="2"/>
  <c r="AO106" i="2"/>
  <c r="F57" i="5" l="1"/>
  <c r="G58" i="5"/>
  <c r="BH153" i="2"/>
  <c r="CB152" i="2"/>
  <c r="CC152" i="2" s="1"/>
  <c r="CA152" i="2"/>
  <c r="BI152" i="2"/>
  <c r="AP108" i="2"/>
  <c r="AO107" i="2"/>
  <c r="AQ107" i="2"/>
  <c r="BH154" i="2" l="1"/>
  <c r="CA153" i="2"/>
  <c r="BJ153" i="2"/>
  <c r="BK153" i="2" s="1"/>
  <c r="BI153" i="2"/>
  <c r="H58" i="5"/>
  <c r="F58" i="5"/>
  <c r="G59" i="5"/>
  <c r="AO108" i="2"/>
  <c r="AP109" i="2"/>
  <c r="F59" i="5" l="1"/>
  <c r="G60" i="5"/>
  <c r="AQ109" i="2"/>
  <c r="AO109" i="2"/>
  <c r="AP110" i="2"/>
  <c r="CA154" i="2"/>
  <c r="BL154" i="2"/>
  <c r="BM154" i="2" s="1"/>
  <c r="BI154" i="2"/>
  <c r="BH155" i="2"/>
  <c r="CB154" i="2"/>
  <c r="CC154" i="2" s="1"/>
  <c r="AO110" i="2" l="1"/>
  <c r="AP111" i="2"/>
  <c r="H60" i="5"/>
  <c r="F60" i="5"/>
  <c r="G61" i="5"/>
  <c r="BH156" i="2"/>
  <c r="CD155" i="2"/>
  <c r="CE155" i="2" s="1"/>
  <c r="CA155" i="2"/>
  <c r="BJ155" i="2"/>
  <c r="BK155" i="2" s="1"/>
  <c r="BI155" i="2"/>
  <c r="BH157" i="2" l="1"/>
  <c r="CB156" i="2"/>
  <c r="CC156" i="2" s="1"/>
  <c r="CA156" i="2"/>
  <c r="BI156" i="2"/>
  <c r="G62" i="5"/>
  <c r="F61" i="5"/>
  <c r="AQ111" i="2"/>
  <c r="AP112" i="2"/>
  <c r="AO111" i="2"/>
  <c r="AO112" i="2" l="1"/>
  <c r="AP113" i="2"/>
  <c r="F62" i="5"/>
  <c r="G63" i="5"/>
  <c r="H62" i="5"/>
  <c r="BJ157" i="2"/>
  <c r="BK157" i="2" s="1"/>
  <c r="BI157" i="2"/>
  <c r="BH158" i="2"/>
  <c r="CA157" i="2"/>
  <c r="F63" i="5" l="1"/>
  <c r="G64" i="5"/>
  <c r="BH159" i="2"/>
  <c r="CB158" i="2"/>
  <c r="CC158" i="2" s="1"/>
  <c r="CA158" i="2"/>
  <c r="BL158" i="2"/>
  <c r="BM158" i="2" s="1"/>
  <c r="BI158" i="2"/>
  <c r="AP114" i="2"/>
  <c r="AQ113" i="2"/>
  <c r="AO113" i="2"/>
  <c r="BI159" i="2" l="1"/>
  <c r="BH160" i="2"/>
  <c r="CD159" i="2"/>
  <c r="CE159" i="2" s="1"/>
  <c r="CA159" i="2"/>
  <c r="BJ159" i="2"/>
  <c r="BK159" i="2" s="1"/>
  <c r="AO114" i="2"/>
  <c r="AP115" i="2"/>
  <c r="G65" i="5"/>
  <c r="H64" i="5"/>
  <c r="F64" i="5"/>
  <c r="F65" i="5" l="1"/>
  <c r="G66" i="5"/>
  <c r="AQ115" i="2"/>
  <c r="AP116" i="2"/>
  <c r="AO115" i="2"/>
  <c r="CA160" i="2"/>
  <c r="BI160" i="2"/>
  <c r="BH161" i="2"/>
  <c r="CB160" i="2"/>
  <c r="CC160" i="2" s="1"/>
  <c r="H66" i="5" l="1"/>
  <c r="F66" i="5"/>
  <c r="G67" i="5"/>
  <c r="BH162" i="2"/>
  <c r="CA161" i="2"/>
  <c r="BJ161" i="2"/>
  <c r="BK161" i="2" s="1"/>
  <c r="BI161" i="2"/>
  <c r="AO116" i="2"/>
  <c r="AP117" i="2"/>
  <c r="BI162" i="2" l="1"/>
  <c r="BH163" i="2"/>
  <c r="CB162" i="2"/>
  <c r="CC162" i="2" s="1"/>
  <c r="CA162" i="2"/>
  <c r="BL162" i="2"/>
  <c r="BM162" i="2" s="1"/>
  <c r="F67" i="5"/>
  <c r="G68" i="5"/>
  <c r="AP118" i="2"/>
  <c r="AQ117" i="2"/>
  <c r="AO117" i="2"/>
  <c r="AO118" i="2" l="1"/>
  <c r="AP119" i="2"/>
  <c r="H68" i="5"/>
  <c r="F68" i="5"/>
  <c r="G69" i="5"/>
  <c r="CA163" i="2"/>
  <c r="BJ163" i="2"/>
  <c r="BK163" i="2" s="1"/>
  <c r="BI163" i="2"/>
  <c r="BH164" i="2"/>
  <c r="CD163" i="2"/>
  <c r="CE163" i="2" s="1"/>
  <c r="G70" i="5" l="1"/>
  <c r="F69" i="5"/>
  <c r="AQ119" i="2"/>
  <c r="AP120" i="2"/>
  <c r="AO119" i="2"/>
  <c r="CB164" i="2"/>
  <c r="CC164" i="2" s="1"/>
  <c r="CA164" i="2"/>
  <c r="BI164" i="2"/>
  <c r="BH165" i="2"/>
  <c r="AP121" i="2" l="1"/>
  <c r="AO120" i="2"/>
  <c r="BH166" i="2"/>
  <c r="CA165" i="2"/>
  <c r="BJ165" i="2"/>
  <c r="BK165" i="2" s="1"/>
  <c r="BI165" i="2"/>
  <c r="F70" i="5"/>
  <c r="G71" i="5"/>
  <c r="H70" i="5"/>
  <c r="G72" i="5" l="1"/>
  <c r="F71" i="5"/>
  <c r="BL166" i="2"/>
  <c r="BM166" i="2" s="1"/>
  <c r="BI166" i="2"/>
  <c r="BH167" i="2"/>
  <c r="CB166" i="2"/>
  <c r="CC166" i="2" s="1"/>
  <c r="CA166" i="2"/>
  <c r="AO121" i="2"/>
  <c r="AP122" i="2"/>
  <c r="AQ121" i="2"/>
  <c r="CD167" i="2" l="1"/>
  <c r="CE167" i="2" s="1"/>
  <c r="CA167" i="2"/>
  <c r="BJ167" i="2"/>
  <c r="BK167" i="2" s="1"/>
  <c r="BI167" i="2"/>
  <c r="BH168" i="2"/>
  <c r="AO122" i="2"/>
  <c r="AP123" i="2"/>
  <c r="G73" i="5"/>
  <c r="H72" i="5"/>
  <c r="F72" i="5"/>
  <c r="AQ123" i="2" l="1"/>
  <c r="AP124" i="2"/>
  <c r="AO123" i="2"/>
  <c r="F73" i="5"/>
  <c r="G74" i="5"/>
  <c r="BH169" i="2"/>
  <c r="CB168" i="2"/>
  <c r="CC168" i="2" s="1"/>
  <c r="CA168" i="2"/>
  <c r="BI168" i="2"/>
  <c r="BI169" i="2" l="1"/>
  <c r="BH170" i="2"/>
  <c r="CA169" i="2"/>
  <c r="BJ169" i="2"/>
  <c r="BK169" i="2" s="1"/>
  <c r="H74" i="5"/>
  <c r="F74" i="5"/>
  <c r="G75" i="5"/>
  <c r="AO124" i="2"/>
  <c r="AP125" i="2"/>
  <c r="F75" i="5" l="1"/>
  <c r="G76" i="5"/>
  <c r="BH171" i="2"/>
  <c r="CB170" i="2"/>
  <c r="CC170" i="2" s="1"/>
  <c r="CA170" i="2"/>
  <c r="BL170" i="2"/>
  <c r="BM170" i="2" s="1"/>
  <c r="BI170" i="2"/>
  <c r="AQ125" i="2"/>
  <c r="AO125" i="2"/>
  <c r="AP126" i="2"/>
  <c r="BH172" i="2" l="1"/>
  <c r="CD171" i="2"/>
  <c r="CE171" i="2" s="1"/>
  <c r="CA171" i="2"/>
  <c r="BJ171" i="2"/>
  <c r="BK171" i="2" s="1"/>
  <c r="BI171" i="2"/>
  <c r="AP127" i="2"/>
  <c r="AO126" i="2"/>
  <c r="H76" i="5"/>
  <c r="F76" i="5"/>
  <c r="G77" i="5"/>
  <c r="G78" i="5" l="1"/>
  <c r="F77" i="5"/>
  <c r="AP128" i="2"/>
  <c r="AO127" i="2"/>
  <c r="AQ127" i="2"/>
  <c r="BI172" i="2"/>
  <c r="BH173" i="2"/>
  <c r="CB172" i="2"/>
  <c r="CC172" i="2" s="1"/>
  <c r="CA172" i="2"/>
  <c r="BJ173" i="2" l="1"/>
  <c r="BK173" i="2" s="1"/>
  <c r="BI173" i="2"/>
  <c r="BH174" i="2"/>
  <c r="CA173" i="2"/>
  <c r="AO128" i="2"/>
  <c r="AP129" i="2"/>
  <c r="F78" i="5"/>
  <c r="G79" i="5"/>
  <c r="H78" i="5"/>
  <c r="AQ129" i="2" l="1"/>
  <c r="AO129" i="2"/>
  <c r="AP130" i="2"/>
  <c r="BH175" i="2"/>
  <c r="CB174" i="2"/>
  <c r="CC174" i="2" s="1"/>
  <c r="CA174" i="2"/>
  <c r="BL174" i="2"/>
  <c r="BM174" i="2" s="1"/>
  <c r="BI174" i="2"/>
  <c r="F79" i="5"/>
  <c r="G80" i="5"/>
  <c r="BJ175" i="2" l="1"/>
  <c r="BK175" i="2" s="1"/>
  <c r="BI175" i="2"/>
  <c r="BH176" i="2"/>
  <c r="CD175" i="2"/>
  <c r="CE175" i="2" s="1"/>
  <c r="CA175" i="2"/>
  <c r="AP131" i="2"/>
  <c r="AO130" i="2"/>
  <c r="G81" i="5"/>
  <c r="H80" i="5"/>
  <c r="F80" i="5"/>
  <c r="CB176" i="2" l="1"/>
  <c r="CC176" i="2" s="1"/>
  <c r="CA176" i="2"/>
  <c r="BI176" i="2"/>
  <c r="BH177" i="2"/>
  <c r="F81" i="5"/>
  <c r="G82" i="5"/>
  <c r="AQ131" i="2"/>
  <c r="AP132" i="2"/>
  <c r="AO131" i="2"/>
  <c r="CA177" i="2" l="1"/>
  <c r="BH178" i="2"/>
  <c r="BJ177" i="2"/>
  <c r="BK177" i="2" s="1"/>
  <c r="BI177" i="2"/>
  <c r="AO132" i="2"/>
  <c r="AP133" i="2"/>
  <c r="H82" i="5"/>
  <c r="F82" i="5"/>
  <c r="G83" i="5"/>
  <c r="AP134" i="2" l="1"/>
  <c r="AQ133" i="2"/>
  <c r="AO133" i="2"/>
  <c r="BH179" i="2"/>
  <c r="CA178" i="2"/>
  <c r="BL178" i="2"/>
  <c r="BM178" i="2" s="1"/>
  <c r="BI178" i="2"/>
  <c r="CB178" i="2"/>
  <c r="CC178" i="2" s="1"/>
  <c r="F83" i="5"/>
  <c r="G84" i="5"/>
  <c r="BH180" i="2" l="1"/>
  <c r="CD179" i="2"/>
  <c r="CE179" i="2" s="1"/>
  <c r="CA179" i="2"/>
  <c r="BJ179" i="2"/>
  <c r="BK179" i="2" s="1"/>
  <c r="BI179" i="2"/>
  <c r="H84" i="5"/>
  <c r="F84" i="5"/>
  <c r="G85" i="5"/>
  <c r="AO134" i="2"/>
  <c r="AP135" i="2"/>
  <c r="G86" i="5" l="1"/>
  <c r="F85" i="5"/>
  <c r="AQ135" i="2"/>
  <c r="AP136" i="2"/>
  <c r="AO135" i="2"/>
  <c r="BI180" i="2"/>
  <c r="BH181" i="2"/>
  <c r="CB180" i="2"/>
  <c r="CC180" i="2" s="1"/>
  <c r="CA180" i="2"/>
  <c r="CA181" i="2" l="1"/>
  <c r="BH182" i="2"/>
  <c r="BJ181" i="2"/>
  <c r="BK181" i="2" s="1"/>
  <c r="BI181" i="2"/>
  <c r="AO136" i="2"/>
  <c r="AP137" i="2"/>
  <c r="F86" i="5"/>
  <c r="G87" i="5"/>
  <c r="H86" i="5"/>
  <c r="G88" i="5" l="1"/>
  <c r="F87" i="5"/>
  <c r="BL182" i="2"/>
  <c r="BM182" i="2" s="1"/>
  <c r="BI182" i="2"/>
  <c r="CB182" i="2"/>
  <c r="CC182" i="2" s="1"/>
  <c r="BH183" i="2"/>
  <c r="CA182" i="2"/>
  <c r="AP138" i="2"/>
  <c r="AQ137" i="2"/>
  <c r="AO137" i="2"/>
  <c r="BH184" i="2" l="1"/>
  <c r="CD183" i="2"/>
  <c r="CE183" i="2" s="1"/>
  <c r="CA183" i="2"/>
  <c r="BJ183" i="2"/>
  <c r="BK183" i="2" s="1"/>
  <c r="BI183" i="2"/>
  <c r="AO138" i="2"/>
  <c r="AP139" i="2"/>
  <c r="G89" i="5"/>
  <c r="H88" i="5"/>
  <c r="F88" i="5"/>
  <c r="F89" i="5" l="1"/>
  <c r="G90" i="5"/>
  <c r="AQ139" i="2"/>
  <c r="AP140" i="2"/>
  <c r="AO139" i="2"/>
  <c r="BH185" i="2"/>
  <c r="CB184" i="2"/>
  <c r="CC184" i="2" s="1"/>
  <c r="CA184" i="2"/>
  <c r="BI184" i="2"/>
  <c r="AO140" i="2" l="1"/>
  <c r="AP141" i="2"/>
  <c r="BH186" i="2"/>
  <c r="BJ185" i="2"/>
  <c r="BK185" i="2" s="1"/>
  <c r="BI185" i="2"/>
  <c r="CA185" i="2"/>
  <c r="H90" i="5"/>
  <c r="F90" i="5"/>
  <c r="G91" i="5"/>
  <c r="AO141" i="2" l="1"/>
  <c r="AP142" i="2"/>
  <c r="AQ141" i="2"/>
  <c r="CB186" i="2"/>
  <c r="CC186" i="2" s="1"/>
  <c r="BH187" i="2"/>
  <c r="CA186" i="2"/>
  <c r="BL186" i="2"/>
  <c r="BM186" i="2" s="1"/>
  <c r="BI186" i="2"/>
  <c r="F91" i="5"/>
  <c r="G92" i="5"/>
  <c r="AO142" i="2" l="1"/>
  <c r="AP143" i="2"/>
  <c r="CA187" i="2"/>
  <c r="BJ187" i="2"/>
  <c r="BK187" i="2" s="1"/>
  <c r="BI187" i="2"/>
  <c r="BH188" i="2"/>
  <c r="CD187" i="2"/>
  <c r="CE187" i="2" s="1"/>
  <c r="H92" i="5"/>
  <c r="F92" i="5"/>
  <c r="G93" i="5"/>
  <c r="G94" i="5" l="1"/>
  <c r="F93" i="5"/>
  <c r="BH189" i="2"/>
  <c r="CB188" i="2"/>
  <c r="CC188" i="2" s="1"/>
  <c r="CA188" i="2"/>
  <c r="BI188" i="2"/>
  <c r="AQ143" i="2"/>
  <c r="AP144" i="2"/>
  <c r="AO143" i="2"/>
  <c r="AO144" i="2" l="1"/>
  <c r="AP145" i="2"/>
  <c r="BI189" i="2"/>
  <c r="CA189" i="2"/>
  <c r="BH190" i="2"/>
  <c r="BJ189" i="2"/>
  <c r="BK189" i="2" s="1"/>
  <c r="F94" i="5"/>
  <c r="G95" i="5"/>
  <c r="H94" i="5"/>
  <c r="F95" i="5" l="1"/>
  <c r="G96" i="5"/>
  <c r="AQ145" i="2"/>
  <c r="AO145" i="2"/>
  <c r="AP146" i="2"/>
  <c r="CB190" i="2"/>
  <c r="CC190" i="2" s="1"/>
  <c r="BH191" i="2"/>
  <c r="CA190" i="2"/>
  <c r="BL190" i="2"/>
  <c r="BM190" i="2" s="1"/>
  <c r="BI190" i="2"/>
  <c r="BJ191" i="2" l="1"/>
  <c r="BK191" i="2" s="1"/>
  <c r="BI191" i="2"/>
  <c r="BH192" i="2"/>
  <c r="CD191" i="2"/>
  <c r="CE191" i="2" s="1"/>
  <c r="CA191" i="2"/>
  <c r="G97" i="5"/>
  <c r="H96" i="5"/>
  <c r="F96" i="5"/>
  <c r="AO146" i="2"/>
  <c r="AP147" i="2"/>
  <c r="F97" i="5" l="1"/>
  <c r="G98" i="5"/>
  <c r="CB192" i="2"/>
  <c r="CC192" i="2" s="1"/>
  <c r="CA192" i="2"/>
  <c r="BI192" i="2"/>
  <c r="BH193" i="2"/>
  <c r="AP148" i="2"/>
  <c r="AO147" i="2"/>
  <c r="AQ147" i="2"/>
  <c r="AO148" i="2" l="1"/>
  <c r="AP149" i="2"/>
  <c r="H98" i="5"/>
  <c r="F98" i="5"/>
  <c r="G99" i="5"/>
  <c r="CA193" i="2"/>
  <c r="BH194" i="2"/>
  <c r="BJ193" i="2"/>
  <c r="BK193" i="2" s="1"/>
  <c r="BI193" i="2"/>
  <c r="BH195" i="2" l="1"/>
  <c r="CA194" i="2"/>
  <c r="BL194" i="2"/>
  <c r="BM194" i="2" s="1"/>
  <c r="BI194" i="2"/>
  <c r="CB194" i="2"/>
  <c r="CC194" i="2" s="1"/>
  <c r="F99" i="5"/>
  <c r="G100" i="5"/>
  <c r="AQ149" i="2"/>
  <c r="AO149" i="2"/>
  <c r="AP150" i="2"/>
  <c r="H100" i="5" l="1"/>
  <c r="F100" i="5"/>
  <c r="G101" i="5"/>
  <c r="AP151" i="2"/>
  <c r="AO150" i="2"/>
  <c r="BH196" i="2"/>
  <c r="CD195" i="2"/>
  <c r="CE195" i="2" s="1"/>
  <c r="CA195" i="2"/>
  <c r="BJ195" i="2"/>
  <c r="BK195" i="2" s="1"/>
  <c r="BI195" i="2"/>
  <c r="AQ151" i="2" l="1"/>
  <c r="AP152" i="2"/>
  <c r="AO151" i="2"/>
  <c r="BI196" i="2"/>
  <c r="BH197" i="2"/>
  <c r="CB196" i="2"/>
  <c r="CC196" i="2" s="1"/>
  <c r="CA196" i="2"/>
  <c r="G102" i="5"/>
  <c r="F101" i="5"/>
  <c r="F102" i="5" l="1"/>
  <c r="G103" i="5"/>
  <c r="H102" i="5"/>
  <c r="CA197" i="2"/>
  <c r="BH198" i="2"/>
  <c r="BJ197" i="2"/>
  <c r="BK197" i="2" s="1"/>
  <c r="BI197" i="2"/>
  <c r="AO152" i="2"/>
  <c r="AP153" i="2"/>
  <c r="BL198" i="2" l="1"/>
  <c r="BM198" i="2" s="1"/>
  <c r="BI198" i="2"/>
  <c r="CB198" i="2"/>
  <c r="CC198" i="2" s="1"/>
  <c r="BH199" i="2"/>
  <c r="CA198" i="2"/>
  <c r="G104" i="5"/>
  <c r="F103" i="5"/>
  <c r="AP154" i="2"/>
  <c r="AQ153" i="2"/>
  <c r="AO153" i="2"/>
  <c r="AO154" i="2" l="1"/>
  <c r="AP155" i="2"/>
  <c r="G105" i="5"/>
  <c r="H104" i="5"/>
  <c r="F104" i="5"/>
  <c r="BH200" i="2"/>
  <c r="CD199" i="2"/>
  <c r="CE199" i="2" s="1"/>
  <c r="CA199" i="2"/>
  <c r="BJ199" i="2"/>
  <c r="BK199" i="2" s="1"/>
  <c r="BI199" i="2"/>
  <c r="BH201" i="2" l="1"/>
  <c r="CB200" i="2"/>
  <c r="CC200" i="2" s="1"/>
  <c r="CA200" i="2"/>
  <c r="BI200" i="2"/>
  <c r="AQ155" i="2"/>
  <c r="AP156" i="2"/>
  <c r="AO155" i="2"/>
  <c r="F105" i="5"/>
  <c r="G106" i="5"/>
  <c r="AO156" i="2" l="1"/>
  <c r="AP157" i="2"/>
  <c r="H106" i="5"/>
  <c r="F106" i="5"/>
  <c r="G107" i="5"/>
  <c r="BH202" i="2"/>
  <c r="BJ201" i="2"/>
  <c r="BK201" i="2" s="1"/>
  <c r="BI201" i="2"/>
  <c r="CA201" i="2"/>
  <c r="AP158" i="2" l="1"/>
  <c r="AQ157" i="2"/>
  <c r="AO157" i="2"/>
  <c r="CB202" i="2"/>
  <c r="CC202" i="2" s="1"/>
  <c r="BH203" i="2"/>
  <c r="CA202" i="2"/>
  <c r="BL202" i="2"/>
  <c r="BM202" i="2" s="1"/>
  <c r="BI202" i="2"/>
  <c r="F107" i="5"/>
  <c r="G108" i="5"/>
  <c r="CA203" i="2" l="1"/>
  <c r="BJ203" i="2"/>
  <c r="BK203" i="2" s="1"/>
  <c r="BI203" i="2"/>
  <c r="BH204" i="2"/>
  <c r="CD203" i="2"/>
  <c r="CE203" i="2" s="1"/>
  <c r="H108" i="5"/>
  <c r="F108" i="5"/>
  <c r="G109" i="5"/>
  <c r="AO158" i="2"/>
  <c r="AP159" i="2"/>
  <c r="G110" i="5" l="1"/>
  <c r="F109" i="5"/>
  <c r="BH205" i="2"/>
  <c r="CB204" i="2"/>
  <c r="CC204" i="2" s="1"/>
  <c r="CA204" i="2"/>
  <c r="BI204" i="2"/>
  <c r="AQ159" i="2"/>
  <c r="AP160" i="2"/>
  <c r="AO159" i="2"/>
  <c r="AP161" i="2" l="1"/>
  <c r="AO160" i="2"/>
  <c r="BI205" i="2"/>
  <c r="CA205" i="2"/>
  <c r="BH206" i="2"/>
  <c r="BJ205" i="2"/>
  <c r="BK205" i="2" s="1"/>
  <c r="F110" i="5"/>
  <c r="G111" i="5"/>
  <c r="H110" i="5"/>
  <c r="CB206" i="2" l="1"/>
  <c r="CC206" i="2" s="1"/>
  <c r="BH207" i="2"/>
  <c r="CA206" i="2"/>
  <c r="BL206" i="2"/>
  <c r="BM206" i="2" s="1"/>
  <c r="BI206" i="2"/>
  <c r="F111" i="5"/>
  <c r="G112" i="5"/>
  <c r="AQ161" i="2"/>
  <c r="AO161" i="2"/>
  <c r="AP162" i="2"/>
  <c r="BJ207" i="2" l="1"/>
  <c r="BK207" i="2" s="1"/>
  <c r="BI207" i="2"/>
  <c r="BH208" i="2"/>
  <c r="CD207" i="2"/>
  <c r="CE207" i="2" s="1"/>
  <c r="CA207" i="2"/>
  <c r="G113" i="5"/>
  <c r="H112" i="5"/>
  <c r="F112" i="5"/>
  <c r="AP163" i="2"/>
  <c r="AO162" i="2"/>
  <c r="F113" i="5" l="1"/>
  <c r="G114" i="5"/>
  <c r="CB208" i="2"/>
  <c r="CC208" i="2" s="1"/>
  <c r="CA208" i="2"/>
  <c r="BI208" i="2"/>
  <c r="BH209" i="2"/>
  <c r="AP164" i="2"/>
  <c r="AO163" i="2"/>
  <c r="AQ163" i="2"/>
  <c r="AO164" i="2" l="1"/>
  <c r="AP165" i="2"/>
  <c r="H114" i="5"/>
  <c r="F114" i="5"/>
  <c r="G115" i="5"/>
  <c r="CA209" i="2"/>
  <c r="BH210" i="2"/>
  <c r="BJ209" i="2"/>
  <c r="BK209" i="2" s="1"/>
  <c r="BI209" i="2"/>
  <c r="F115" i="5" l="1"/>
  <c r="G116" i="5"/>
  <c r="BH211" i="2"/>
  <c r="CA210" i="2"/>
  <c r="BL210" i="2"/>
  <c r="BM210" i="2" s="1"/>
  <c r="BI210" i="2"/>
  <c r="CB210" i="2"/>
  <c r="CC210" i="2" s="1"/>
  <c r="AQ165" i="2"/>
  <c r="AO165" i="2"/>
  <c r="AP166" i="2"/>
  <c r="BH212" i="2" l="1"/>
  <c r="CD211" i="2"/>
  <c r="CE211" i="2" s="1"/>
  <c r="CA211" i="2"/>
  <c r="BJ211" i="2"/>
  <c r="BK211" i="2" s="1"/>
  <c r="BI211" i="2"/>
  <c r="AO166" i="2"/>
  <c r="AP167" i="2"/>
  <c r="H116" i="5"/>
  <c r="F116" i="5"/>
  <c r="G117" i="5"/>
  <c r="AQ167" i="2" l="1"/>
  <c r="AP168" i="2"/>
  <c r="AO167" i="2"/>
  <c r="G118" i="5"/>
  <c r="F117" i="5"/>
  <c r="BI212" i="2"/>
  <c r="BH213" i="2"/>
  <c r="CB212" i="2"/>
  <c r="CC212" i="2" s="1"/>
  <c r="CA212" i="2"/>
  <c r="F118" i="5" l="1"/>
  <c r="G119" i="5"/>
  <c r="H118" i="5"/>
  <c r="AO168" i="2"/>
  <c r="AP169" i="2"/>
  <c r="CA213" i="2"/>
  <c r="BH214" i="2"/>
  <c r="BJ213" i="2"/>
  <c r="BK213" i="2" s="1"/>
  <c r="BI213" i="2"/>
  <c r="G120" i="5" l="1"/>
  <c r="F119" i="5"/>
  <c r="BL214" i="2"/>
  <c r="BM214" i="2" s="1"/>
  <c r="BI214" i="2"/>
  <c r="CB214" i="2"/>
  <c r="CC214" i="2" s="1"/>
  <c r="BH215" i="2"/>
  <c r="CA214" i="2"/>
  <c r="AP170" i="2"/>
  <c r="AQ169" i="2"/>
  <c r="AO169" i="2"/>
  <c r="AO170" i="2" l="1"/>
  <c r="AP171" i="2"/>
  <c r="BH216" i="2"/>
  <c r="CD215" i="2"/>
  <c r="CE215" i="2" s="1"/>
  <c r="CA215" i="2"/>
  <c r="BJ215" i="2"/>
  <c r="BK215" i="2" s="1"/>
  <c r="BI215" i="2"/>
  <c r="G121" i="5"/>
  <c r="H120" i="5"/>
  <c r="F120" i="5"/>
  <c r="F121" i="5" l="1"/>
  <c r="G122" i="5"/>
  <c r="BH217" i="2"/>
  <c r="CB216" i="2"/>
  <c r="CC216" i="2" s="1"/>
  <c r="CA216" i="2"/>
  <c r="BI216" i="2"/>
  <c r="AQ171" i="2"/>
  <c r="AP172" i="2"/>
  <c r="AO171" i="2"/>
  <c r="AO172" i="2" l="1"/>
  <c r="AP173" i="2"/>
  <c r="H122" i="5"/>
  <c r="F122" i="5"/>
  <c r="G123" i="5"/>
  <c r="BH218" i="2"/>
  <c r="BJ217" i="2"/>
  <c r="BK217" i="2" s="1"/>
  <c r="BI217" i="2"/>
  <c r="CA217" i="2"/>
  <c r="CB218" i="2" l="1"/>
  <c r="CC218" i="2" s="1"/>
  <c r="BH219" i="2"/>
  <c r="CA218" i="2"/>
  <c r="BL218" i="2"/>
  <c r="BM218" i="2" s="1"/>
  <c r="BI218" i="2"/>
  <c r="F123" i="5"/>
  <c r="G124" i="5"/>
  <c r="AO173" i="2"/>
  <c r="AP174" i="2"/>
  <c r="AQ173" i="2"/>
  <c r="H124" i="5" l="1"/>
  <c r="F124" i="5"/>
  <c r="G125" i="5"/>
  <c r="CA219" i="2"/>
  <c r="BJ219" i="2"/>
  <c r="BK219" i="2" s="1"/>
  <c r="BI219" i="2"/>
  <c r="BH220" i="2"/>
  <c r="CD219" i="2"/>
  <c r="CE219" i="2" s="1"/>
  <c r="AO174" i="2"/>
  <c r="AP175" i="2"/>
  <c r="G126" i="5" l="1"/>
  <c r="F125" i="5"/>
  <c r="BH221" i="2"/>
  <c r="CB220" i="2"/>
  <c r="CC220" i="2" s="1"/>
  <c r="CA220" i="2"/>
  <c r="BI220" i="2"/>
  <c r="AQ175" i="2"/>
  <c r="AP176" i="2"/>
  <c r="AO175" i="2"/>
  <c r="AO176" i="2" l="1"/>
  <c r="AP177" i="2"/>
  <c r="BI221" i="2"/>
  <c r="CA221" i="2"/>
  <c r="BH222" i="2"/>
  <c r="BJ221" i="2"/>
  <c r="BK221" i="2" s="1"/>
  <c r="F126" i="5"/>
  <c r="G127" i="5"/>
  <c r="H126" i="5"/>
  <c r="CB222" i="2" l="1"/>
  <c r="CC222" i="2" s="1"/>
  <c r="BH223" i="2"/>
  <c r="CA222" i="2"/>
  <c r="BL222" i="2"/>
  <c r="BM222" i="2" s="1"/>
  <c r="BI222" i="2"/>
  <c r="AQ177" i="2"/>
  <c r="AO177" i="2"/>
  <c r="AP178" i="2"/>
  <c r="F127" i="5"/>
  <c r="G128" i="5"/>
  <c r="AO178" i="2" l="1"/>
  <c r="AP179" i="2"/>
  <c r="BJ223" i="2"/>
  <c r="BK223" i="2" s="1"/>
  <c r="BI223" i="2"/>
  <c r="BH224" i="2"/>
  <c r="CD223" i="2"/>
  <c r="CE223" i="2" s="1"/>
  <c r="CA223" i="2"/>
  <c r="G129" i="5"/>
  <c r="H128" i="5"/>
  <c r="F128" i="5"/>
  <c r="F129" i="5" l="1"/>
  <c r="G130" i="5"/>
  <c r="BH225" i="2"/>
  <c r="CB224" i="2"/>
  <c r="CC224" i="2" s="1"/>
  <c r="CA224" i="2"/>
  <c r="BI224" i="2"/>
  <c r="AQ179" i="2"/>
  <c r="AO179" i="2"/>
  <c r="AP180" i="2"/>
  <c r="CA225" i="2" l="1"/>
  <c r="BH226" i="2"/>
  <c r="BJ225" i="2"/>
  <c r="BK225" i="2" s="1"/>
  <c r="BI225" i="2"/>
  <c r="H130" i="5"/>
  <c r="F130" i="5"/>
  <c r="G131" i="5"/>
  <c r="AP181" i="2"/>
  <c r="AO180" i="2"/>
  <c r="F131" i="5" l="1"/>
  <c r="G132" i="5"/>
  <c r="CB226" i="2"/>
  <c r="CC226" i="2" s="1"/>
  <c r="BH227" i="2"/>
  <c r="CA226" i="2"/>
  <c r="BL226" i="2"/>
  <c r="BM226" i="2" s="1"/>
  <c r="BI226" i="2"/>
  <c r="AO181" i="2"/>
  <c r="AP182" i="2"/>
  <c r="AQ181" i="2"/>
  <c r="H132" i="5" l="1"/>
  <c r="F132" i="5"/>
  <c r="G133" i="5"/>
  <c r="BI227" i="2"/>
  <c r="BH228" i="2"/>
  <c r="CD227" i="2"/>
  <c r="CE227" i="2" s="1"/>
  <c r="CA227" i="2"/>
  <c r="BJ227" i="2"/>
  <c r="BK227" i="2" s="1"/>
  <c r="AP183" i="2"/>
  <c r="AO182" i="2"/>
  <c r="CA228" i="2" l="1"/>
  <c r="BI228" i="2"/>
  <c r="BH229" i="2"/>
  <c r="CB228" i="2"/>
  <c r="CC228" i="2" s="1"/>
  <c r="G134" i="5"/>
  <c r="F133" i="5"/>
  <c r="AQ183" i="2"/>
  <c r="AO183" i="2"/>
  <c r="AP184" i="2"/>
  <c r="F134" i="5" l="1"/>
  <c r="G135" i="5"/>
  <c r="H134" i="5"/>
  <c r="CA229" i="2"/>
  <c r="BH230" i="2"/>
  <c r="BJ229" i="2"/>
  <c r="BK229" i="2" s="1"/>
  <c r="BI229" i="2"/>
  <c r="AO184" i="2"/>
  <c r="AP185" i="2"/>
  <c r="BH231" i="2" l="1"/>
  <c r="CA230" i="2"/>
  <c r="BL230" i="2"/>
  <c r="BM230" i="2" s="1"/>
  <c r="BI230" i="2"/>
  <c r="CB230" i="2"/>
  <c r="CC230" i="2" s="1"/>
  <c r="G136" i="5"/>
  <c r="F135" i="5"/>
  <c r="AP186" i="2"/>
  <c r="AQ185" i="2"/>
  <c r="AO185" i="2"/>
  <c r="AO186" i="2" l="1"/>
  <c r="AP187" i="2"/>
  <c r="G137" i="5"/>
  <c r="H136" i="5"/>
  <c r="F136" i="5"/>
  <c r="BH232" i="2"/>
  <c r="CD231" i="2"/>
  <c r="CE231" i="2" s="1"/>
  <c r="CA231" i="2"/>
  <c r="BJ231" i="2"/>
  <c r="BK231" i="2" s="1"/>
  <c r="BI231" i="2"/>
  <c r="F137" i="5" l="1"/>
  <c r="G138" i="5"/>
  <c r="AO187" i="2"/>
  <c r="AP188" i="2"/>
  <c r="AQ187" i="2"/>
  <c r="BI232" i="2"/>
  <c r="BH233" i="2"/>
  <c r="CB232" i="2"/>
  <c r="CC232" i="2" s="1"/>
  <c r="CA232" i="2"/>
  <c r="CA233" i="2" l="1"/>
  <c r="BH234" i="2"/>
  <c r="BJ233" i="2"/>
  <c r="BK233" i="2" s="1"/>
  <c r="BI233" i="2"/>
  <c r="H138" i="5"/>
  <c r="F138" i="5"/>
  <c r="G139" i="5"/>
  <c r="AO188" i="2"/>
  <c r="AP189" i="2"/>
  <c r="F139" i="5" l="1"/>
  <c r="G140" i="5"/>
  <c r="BL234" i="2"/>
  <c r="BM234" i="2" s="1"/>
  <c r="BI234" i="2"/>
  <c r="CB234" i="2"/>
  <c r="CC234" i="2" s="1"/>
  <c r="BH235" i="2"/>
  <c r="CA234" i="2"/>
  <c r="AP190" i="2"/>
  <c r="AQ189" i="2"/>
  <c r="AO189" i="2"/>
  <c r="AO190" i="2" l="1"/>
  <c r="AP191" i="2"/>
  <c r="BH236" i="2"/>
  <c r="CD235" i="2"/>
  <c r="CE235" i="2" s="1"/>
  <c r="CA235" i="2"/>
  <c r="BJ235" i="2"/>
  <c r="BK235" i="2" s="1"/>
  <c r="BI235" i="2"/>
  <c r="H140" i="5"/>
  <c r="F140" i="5"/>
  <c r="G141" i="5"/>
  <c r="BH237" i="2" l="1"/>
  <c r="CB236" i="2"/>
  <c r="CC236" i="2" s="1"/>
  <c r="CA236" i="2"/>
  <c r="BI236" i="2"/>
  <c r="G142" i="5"/>
  <c r="F141" i="5"/>
  <c r="AQ191" i="2"/>
  <c r="AO191" i="2"/>
  <c r="AP192" i="2"/>
  <c r="F142" i="5" l="1"/>
  <c r="G143" i="5"/>
  <c r="H142" i="5"/>
  <c r="AO192" i="2"/>
  <c r="AP193" i="2"/>
  <c r="BH238" i="2"/>
  <c r="BJ237" i="2"/>
  <c r="BK237" i="2" s="1"/>
  <c r="BI237" i="2"/>
  <c r="CA237" i="2"/>
  <c r="CB238" i="2" l="1"/>
  <c r="CC238" i="2" s="1"/>
  <c r="BH239" i="2"/>
  <c r="CA238" i="2"/>
  <c r="BL238" i="2"/>
  <c r="BM238" i="2" s="1"/>
  <c r="BI238" i="2"/>
  <c r="F143" i="5"/>
  <c r="G144" i="5"/>
  <c r="AQ193" i="2"/>
  <c r="AO193" i="2"/>
  <c r="AP194" i="2"/>
  <c r="CA239" i="2" l="1"/>
  <c r="BJ239" i="2"/>
  <c r="BK239" i="2" s="1"/>
  <c r="BI239" i="2"/>
  <c r="BH240" i="2"/>
  <c r="CD239" i="2"/>
  <c r="CE239" i="2" s="1"/>
  <c r="G145" i="5"/>
  <c r="H144" i="5"/>
  <c r="F144" i="5"/>
  <c r="AO194" i="2"/>
  <c r="AP195" i="2"/>
  <c r="F145" i="5" l="1"/>
  <c r="G146" i="5"/>
  <c r="BH241" i="2"/>
  <c r="CB240" i="2"/>
  <c r="CC240" i="2" s="1"/>
  <c r="CA240" i="2"/>
  <c r="BI240" i="2"/>
  <c r="AQ195" i="2"/>
  <c r="AO195" i="2"/>
  <c r="AP196" i="2"/>
  <c r="BI241" i="2" l="1"/>
  <c r="CA241" i="2"/>
  <c r="BH242" i="2"/>
  <c r="BJ241" i="2"/>
  <c r="BK241" i="2" s="1"/>
  <c r="H146" i="5"/>
  <c r="F146" i="5"/>
  <c r="G147" i="5"/>
  <c r="AP197" i="2"/>
  <c r="AO196" i="2"/>
  <c r="AO197" i="2" l="1"/>
  <c r="AP198" i="2"/>
  <c r="AQ197" i="2"/>
  <c r="F147" i="5"/>
  <c r="G148" i="5"/>
  <c r="CB242" i="2"/>
  <c r="CC242" i="2" s="1"/>
  <c r="BH243" i="2"/>
  <c r="CA242" i="2"/>
  <c r="BL242" i="2"/>
  <c r="BM242" i="2" s="1"/>
  <c r="BI242" i="2"/>
  <c r="H148" i="5" l="1"/>
  <c r="F148" i="5"/>
  <c r="G149" i="5"/>
  <c r="AP199" i="2"/>
  <c r="AO198" i="2"/>
  <c r="BJ243" i="2"/>
  <c r="BK243" i="2" s="1"/>
  <c r="BI243" i="2"/>
  <c r="BH244" i="2"/>
  <c r="CD243" i="2"/>
  <c r="CE243" i="2" s="1"/>
  <c r="CA243" i="2"/>
  <c r="G150" i="5" l="1"/>
  <c r="F149" i="5"/>
  <c r="CB244" i="2"/>
  <c r="CC244" i="2" s="1"/>
  <c r="CA244" i="2"/>
  <c r="BI244" i="2"/>
  <c r="BH245" i="2"/>
  <c r="AQ199" i="2"/>
  <c r="AO199" i="2"/>
  <c r="AP200" i="2"/>
  <c r="CA245" i="2" l="1"/>
  <c r="BH246" i="2"/>
  <c r="BJ245" i="2"/>
  <c r="BK245" i="2" s="1"/>
  <c r="BI245" i="2"/>
  <c r="AO200" i="2"/>
  <c r="AP201" i="2"/>
  <c r="F150" i="5"/>
  <c r="G151" i="5"/>
  <c r="H150" i="5"/>
  <c r="AP202" i="2" l="1"/>
  <c r="AQ201" i="2"/>
  <c r="AO201" i="2"/>
  <c r="G152" i="5"/>
  <c r="F151" i="5"/>
  <c r="CB246" i="2"/>
  <c r="CC246" i="2" s="1"/>
  <c r="BH247" i="2"/>
  <c r="CA246" i="2"/>
  <c r="BL246" i="2"/>
  <c r="BM246" i="2" s="1"/>
  <c r="BI246" i="2"/>
  <c r="BI247" i="2" l="1"/>
  <c r="BH248" i="2"/>
  <c r="CD247" i="2"/>
  <c r="CE247" i="2" s="1"/>
  <c r="CA247" i="2"/>
  <c r="BJ247" i="2"/>
  <c r="BK247" i="2" s="1"/>
  <c r="G153" i="5"/>
  <c r="H152" i="5"/>
  <c r="F152" i="5"/>
  <c r="AO202" i="2"/>
  <c r="AP203" i="2"/>
  <c r="F153" i="5" l="1"/>
  <c r="G154" i="5"/>
  <c r="AO203" i="2"/>
  <c r="AP204" i="2"/>
  <c r="AQ203" i="2"/>
  <c r="CA248" i="2"/>
  <c r="BI248" i="2"/>
  <c r="BH249" i="2"/>
  <c r="CB248" i="2"/>
  <c r="CC248" i="2" s="1"/>
  <c r="AO204" i="2" l="1"/>
  <c r="AP205" i="2"/>
  <c r="H154" i="5"/>
  <c r="F154" i="5"/>
  <c r="G155" i="5"/>
  <c r="CA249" i="2"/>
  <c r="BH250" i="2"/>
  <c r="BJ249" i="2"/>
  <c r="BK249" i="2" s="1"/>
  <c r="BI249" i="2"/>
  <c r="F155" i="5" l="1"/>
  <c r="G156" i="5"/>
  <c r="BL250" i="2"/>
  <c r="BM250" i="2" s="1"/>
  <c r="BI250" i="2"/>
  <c r="CB250" i="2"/>
  <c r="CC250" i="2" s="1"/>
  <c r="BH251" i="2"/>
  <c r="CA250" i="2"/>
  <c r="AP206" i="2"/>
  <c r="AQ205" i="2"/>
  <c r="AO205" i="2"/>
  <c r="H156" i="5" l="1"/>
  <c r="F156" i="5"/>
  <c r="G157" i="5"/>
  <c r="AO206" i="2"/>
  <c r="AP207" i="2"/>
  <c r="BH252" i="2"/>
  <c r="CD251" i="2"/>
  <c r="CE251" i="2" s="1"/>
  <c r="CA251" i="2"/>
  <c r="BJ251" i="2"/>
  <c r="BK251" i="2" s="1"/>
  <c r="BI251" i="2"/>
  <c r="G158" i="5" l="1"/>
  <c r="F157" i="5"/>
  <c r="BI252" i="2"/>
  <c r="BH253" i="2"/>
  <c r="CB252" i="2"/>
  <c r="CC252" i="2" s="1"/>
  <c r="CA252" i="2"/>
  <c r="AQ207" i="2"/>
  <c r="AO207" i="2"/>
  <c r="AP208" i="2"/>
  <c r="CA253" i="2" l="1"/>
  <c r="BH254" i="2"/>
  <c r="BJ253" i="2"/>
  <c r="BK253" i="2" s="1"/>
  <c r="BI253" i="2"/>
  <c r="AO208" i="2"/>
  <c r="AP209" i="2"/>
  <c r="F158" i="5"/>
  <c r="G159" i="5"/>
  <c r="H158" i="5"/>
  <c r="F159" i="5" l="1"/>
  <c r="G160" i="5"/>
  <c r="AQ209" i="2"/>
  <c r="AO209" i="2"/>
  <c r="AP210" i="2"/>
  <c r="BI254" i="2"/>
  <c r="CB254" i="2"/>
  <c r="CC254" i="2" s="1"/>
  <c r="BH255" i="2"/>
  <c r="CA254" i="2"/>
  <c r="BL254" i="2"/>
  <c r="BM254" i="2" s="1"/>
  <c r="G161" i="5" l="1"/>
  <c r="H160" i="5"/>
  <c r="F160" i="5"/>
  <c r="CD255" i="2"/>
  <c r="CE255" i="2" s="1"/>
  <c r="CA255" i="2"/>
  <c r="BJ255" i="2"/>
  <c r="BK255" i="2" s="1"/>
  <c r="BI255" i="2"/>
  <c r="BH256" i="2"/>
  <c r="AO210" i="2"/>
  <c r="AP211" i="2"/>
  <c r="BH257" i="2" l="1"/>
  <c r="CB256" i="2"/>
  <c r="CC256" i="2" s="1"/>
  <c r="CA256" i="2"/>
  <c r="BI256" i="2"/>
  <c r="AQ211" i="2"/>
  <c r="AO211" i="2"/>
  <c r="AP212" i="2"/>
  <c r="F161" i="5"/>
  <c r="G162" i="5"/>
  <c r="AP213" i="2" l="1"/>
  <c r="AO212" i="2"/>
  <c r="H162" i="5"/>
  <c r="F162" i="5"/>
  <c r="G163" i="5"/>
  <c r="BJ257" i="2"/>
  <c r="BK257" i="2" s="1"/>
  <c r="BI257" i="2"/>
  <c r="CA257" i="2"/>
  <c r="BH258" i="2"/>
  <c r="F163" i="5" l="1"/>
  <c r="G164" i="5"/>
  <c r="CB258" i="2"/>
  <c r="CC258" i="2" s="1"/>
  <c r="BH259" i="2"/>
  <c r="CA258" i="2"/>
  <c r="BL258" i="2"/>
  <c r="BM258" i="2" s="1"/>
  <c r="BI258" i="2"/>
  <c r="AO213" i="2"/>
  <c r="AP214" i="2"/>
  <c r="AQ213" i="2"/>
  <c r="BJ259" i="2" l="1"/>
  <c r="BK259" i="2" s="1"/>
  <c r="BI259" i="2"/>
  <c r="BH260" i="2"/>
  <c r="CD259" i="2"/>
  <c r="CE259" i="2" s="1"/>
  <c r="CA259" i="2"/>
  <c r="H164" i="5"/>
  <c r="F164" i="5"/>
  <c r="G165" i="5"/>
  <c r="AP215" i="2"/>
  <c r="AO214" i="2"/>
  <c r="G166" i="5" l="1"/>
  <c r="F165" i="5"/>
  <c r="BH261" i="2"/>
  <c r="CB260" i="2"/>
  <c r="CC260" i="2" s="1"/>
  <c r="CA260" i="2"/>
  <c r="BI260" i="2"/>
  <c r="AQ215" i="2"/>
  <c r="AO215" i="2"/>
  <c r="AP216" i="2"/>
  <c r="CA261" i="2" l="1"/>
  <c r="BH262" i="2"/>
  <c r="BJ261" i="2"/>
  <c r="BK261" i="2" s="1"/>
  <c r="BI261" i="2"/>
  <c r="AO216" i="2"/>
  <c r="AP217" i="2"/>
  <c r="F166" i="5"/>
  <c r="G167" i="5"/>
  <c r="H166" i="5"/>
  <c r="G168" i="5" l="1"/>
  <c r="F167" i="5"/>
  <c r="AP218" i="2"/>
  <c r="AQ217" i="2"/>
  <c r="AO217" i="2"/>
  <c r="CB262" i="2"/>
  <c r="CC262" i="2" s="1"/>
  <c r="BH263" i="2"/>
  <c r="CA262" i="2"/>
  <c r="BL262" i="2"/>
  <c r="BM262" i="2" s="1"/>
  <c r="BI262" i="2"/>
  <c r="BI263" i="2" l="1"/>
  <c r="BH264" i="2"/>
  <c r="CD263" i="2"/>
  <c r="CE263" i="2" s="1"/>
  <c r="CA263" i="2"/>
  <c r="BJ263" i="2"/>
  <c r="BK263" i="2" s="1"/>
  <c r="AO218" i="2"/>
  <c r="AP219" i="2"/>
  <c r="G169" i="5"/>
  <c r="H168" i="5"/>
  <c r="F168" i="5"/>
  <c r="F169" i="5" l="1"/>
  <c r="G170" i="5"/>
  <c r="AO219" i="2"/>
  <c r="AP220" i="2"/>
  <c r="AQ219" i="2"/>
  <c r="CA264" i="2"/>
  <c r="BI264" i="2"/>
  <c r="BH265" i="2"/>
  <c r="CB264" i="2"/>
  <c r="CC264" i="2" s="1"/>
  <c r="AO220" i="2" l="1"/>
  <c r="AP221" i="2"/>
  <c r="CA265" i="2"/>
  <c r="BH266" i="2"/>
  <c r="BJ265" i="2"/>
  <c r="BK265" i="2" s="1"/>
  <c r="BI265" i="2"/>
  <c r="H170" i="5"/>
  <c r="F170" i="5"/>
  <c r="G171" i="5"/>
  <c r="BL266" i="2" l="1"/>
  <c r="BM266" i="2" s="1"/>
  <c r="BI266" i="2"/>
  <c r="CB266" i="2"/>
  <c r="CC266" i="2" s="1"/>
  <c r="BH267" i="2"/>
  <c r="CA266" i="2"/>
  <c r="AP222" i="2"/>
  <c r="AQ221" i="2"/>
  <c r="AO221" i="2"/>
  <c r="F171" i="5"/>
  <c r="G172" i="5"/>
  <c r="BH268" i="2" l="1"/>
  <c r="CD267" i="2"/>
  <c r="CE267" i="2" s="1"/>
  <c r="CA267" i="2"/>
  <c r="BJ267" i="2"/>
  <c r="BK267" i="2" s="1"/>
  <c r="BI267" i="2"/>
  <c r="AO222" i="2"/>
  <c r="AP223" i="2"/>
  <c r="H172" i="5"/>
  <c r="F172" i="5"/>
  <c r="G173" i="5"/>
  <c r="AQ223" i="2" l="1"/>
  <c r="AO223" i="2"/>
  <c r="AP224" i="2"/>
  <c r="G174" i="5"/>
  <c r="F173" i="5"/>
  <c r="BI268" i="2"/>
  <c r="BH269" i="2"/>
  <c r="CB268" i="2"/>
  <c r="CC268" i="2" s="1"/>
  <c r="CA268" i="2"/>
  <c r="CA269" i="2" l="1"/>
  <c r="BH270" i="2"/>
  <c r="BJ269" i="2"/>
  <c r="BK269" i="2" s="1"/>
  <c r="BI269" i="2"/>
  <c r="AO224" i="2"/>
  <c r="AP225" i="2"/>
  <c r="F174" i="5"/>
  <c r="G175" i="5"/>
  <c r="H174" i="5"/>
  <c r="F175" i="5" l="1"/>
  <c r="G176" i="5"/>
  <c r="AP226" i="2"/>
  <c r="AQ225" i="2"/>
  <c r="AO225" i="2"/>
  <c r="BI270" i="2"/>
  <c r="CB270" i="2"/>
  <c r="CC270" i="2" s="1"/>
  <c r="BH271" i="2"/>
  <c r="CA270" i="2"/>
  <c r="BL270" i="2"/>
  <c r="BM270" i="2" s="1"/>
  <c r="AO226" i="2" l="1"/>
  <c r="AP227" i="2"/>
  <c r="G177" i="5"/>
  <c r="H176" i="5"/>
  <c r="F176" i="5"/>
  <c r="CD271" i="2"/>
  <c r="CE271" i="2" s="1"/>
  <c r="CA271" i="2"/>
  <c r="BJ271" i="2"/>
  <c r="BK271" i="2" s="1"/>
  <c r="BI271" i="2"/>
  <c r="BH272" i="2"/>
  <c r="F177" i="5" l="1"/>
  <c r="G178" i="5"/>
  <c r="BH273" i="2"/>
  <c r="CB272" i="2"/>
  <c r="CC272" i="2" s="1"/>
  <c r="CA272" i="2"/>
  <c r="BI272" i="2"/>
  <c r="AQ227" i="2"/>
  <c r="AO227" i="2"/>
  <c r="AP228" i="2"/>
  <c r="BJ273" i="2" l="1"/>
  <c r="BK273" i="2" s="1"/>
  <c r="BI273" i="2"/>
  <c r="CA273" i="2"/>
  <c r="BH274" i="2"/>
  <c r="G179" i="5"/>
  <c r="F178" i="5"/>
  <c r="AP229" i="2"/>
  <c r="AO228" i="2"/>
  <c r="AO229" i="2" l="1"/>
  <c r="AP230" i="2"/>
  <c r="F179" i="5"/>
  <c r="G180" i="5"/>
  <c r="CB274" i="2"/>
  <c r="CC274" i="2" s="1"/>
  <c r="BH275" i="2"/>
  <c r="CA274" i="2"/>
  <c r="BL274" i="2"/>
  <c r="BM274" i="2" s="1"/>
  <c r="BI274" i="2"/>
  <c r="H180" i="5" l="1"/>
  <c r="G181" i="5"/>
  <c r="F180" i="5"/>
  <c r="AO230" i="2"/>
  <c r="AP231" i="2"/>
  <c r="BJ275" i="2"/>
  <c r="BK275" i="2" s="1"/>
  <c r="BI275" i="2"/>
  <c r="BH276" i="2"/>
  <c r="CD275" i="2"/>
  <c r="CE275" i="2" s="1"/>
  <c r="CA275" i="2"/>
  <c r="AQ231" i="2" l="1"/>
  <c r="AO231" i="2"/>
  <c r="AP232" i="2"/>
  <c r="BH277" i="2"/>
  <c r="CB276" i="2"/>
  <c r="CC276" i="2" s="1"/>
  <c r="CA276" i="2"/>
  <c r="BI276" i="2"/>
  <c r="G182" i="5"/>
  <c r="F181" i="5"/>
  <c r="H182" i="5" l="1"/>
  <c r="F182" i="5"/>
  <c r="G183" i="5"/>
  <c r="CA277" i="2"/>
  <c r="BH278" i="2"/>
  <c r="BJ277" i="2"/>
  <c r="BK277" i="2" s="1"/>
  <c r="BI277" i="2"/>
  <c r="AP233" i="2"/>
  <c r="AO232" i="2"/>
  <c r="F183" i="5" l="1"/>
  <c r="G184" i="5"/>
  <c r="AO233" i="2"/>
  <c r="AP234" i="2"/>
  <c r="AQ233" i="2"/>
  <c r="CB278" i="2"/>
  <c r="CC278" i="2" s="1"/>
  <c r="BH279" i="2"/>
  <c r="CA278" i="2"/>
  <c r="BL278" i="2"/>
  <c r="BM278" i="2" s="1"/>
  <c r="BI278" i="2"/>
  <c r="AP235" i="2" l="1"/>
  <c r="AO234" i="2"/>
  <c r="F184" i="5"/>
  <c r="G185" i="5"/>
  <c r="H184" i="5"/>
  <c r="BI279" i="2"/>
  <c r="BH280" i="2"/>
  <c r="CD279" i="2"/>
  <c r="CE279" i="2" s="1"/>
  <c r="CA279" i="2"/>
  <c r="BJ279" i="2"/>
  <c r="BK279" i="2" s="1"/>
  <c r="CA280" i="2" l="1"/>
  <c r="BI280" i="2"/>
  <c r="BH281" i="2"/>
  <c r="CB280" i="2"/>
  <c r="CC280" i="2" s="1"/>
  <c r="F185" i="5"/>
  <c r="G186" i="5"/>
  <c r="AQ235" i="2"/>
  <c r="AO235" i="2"/>
  <c r="AP236" i="2"/>
  <c r="CA281" i="2" l="1"/>
  <c r="BH282" i="2"/>
  <c r="BJ281" i="2"/>
  <c r="BK281" i="2" s="1"/>
  <c r="BI281" i="2"/>
  <c r="G187" i="5"/>
  <c r="H186" i="5"/>
  <c r="F186" i="5"/>
  <c r="AO236" i="2"/>
  <c r="AP237" i="2"/>
  <c r="F187" i="5" l="1"/>
  <c r="G188" i="5"/>
  <c r="BL282" i="2"/>
  <c r="BM282" i="2" s="1"/>
  <c r="BI282" i="2"/>
  <c r="CB282" i="2"/>
  <c r="CC282" i="2" s="1"/>
  <c r="BH283" i="2"/>
  <c r="CA282" i="2"/>
  <c r="AP238" i="2"/>
  <c r="AQ237" i="2"/>
  <c r="AO237" i="2"/>
  <c r="H188" i="5" l="1"/>
  <c r="F188" i="5"/>
  <c r="G189" i="5"/>
  <c r="AO238" i="2"/>
  <c r="AP239" i="2"/>
  <c r="BH284" i="2"/>
  <c r="CD283" i="2"/>
  <c r="CE283" i="2" s="1"/>
  <c r="CA283" i="2"/>
  <c r="BJ283" i="2"/>
  <c r="BK283" i="2" s="1"/>
  <c r="BI283" i="2"/>
  <c r="G190" i="5" l="1"/>
  <c r="F189" i="5"/>
  <c r="BI284" i="2"/>
  <c r="BH285" i="2"/>
  <c r="CB284" i="2"/>
  <c r="CC284" i="2" s="1"/>
  <c r="CA284" i="2"/>
  <c r="AO239" i="2"/>
  <c r="AP240" i="2"/>
  <c r="AQ239" i="2"/>
  <c r="CA285" i="2" l="1"/>
  <c r="BH286" i="2"/>
  <c r="BJ285" i="2"/>
  <c r="BK285" i="2" s="1"/>
  <c r="BI285" i="2"/>
  <c r="AO240" i="2"/>
  <c r="AP241" i="2"/>
  <c r="H190" i="5"/>
  <c r="F190" i="5"/>
  <c r="G191" i="5"/>
  <c r="AP242" i="2" l="1"/>
  <c r="AQ241" i="2"/>
  <c r="AO241" i="2"/>
  <c r="BI286" i="2"/>
  <c r="CB286" i="2"/>
  <c r="CC286" i="2" s="1"/>
  <c r="BH287" i="2"/>
  <c r="CA286" i="2"/>
  <c r="BL286" i="2"/>
  <c r="BM286" i="2" s="1"/>
  <c r="F191" i="5"/>
  <c r="G192" i="5"/>
  <c r="F192" i="5" l="1"/>
  <c r="G193" i="5"/>
  <c r="H192" i="5"/>
  <c r="CD287" i="2"/>
  <c r="CE287" i="2" s="1"/>
  <c r="CA287" i="2"/>
  <c r="BJ287" i="2"/>
  <c r="BK287" i="2" s="1"/>
  <c r="BI287" i="2"/>
  <c r="BH288" i="2"/>
  <c r="AO242" i="2"/>
  <c r="AP243" i="2"/>
  <c r="F193" i="5" l="1"/>
  <c r="G194" i="5"/>
  <c r="BH289" i="2"/>
  <c r="CB288" i="2"/>
  <c r="CC288" i="2" s="1"/>
  <c r="CA288" i="2"/>
  <c r="BI288" i="2"/>
  <c r="AQ243" i="2"/>
  <c r="AO243" i="2"/>
  <c r="AP244" i="2"/>
  <c r="BH290" i="2" l="1"/>
  <c r="BJ289" i="2"/>
  <c r="BK289" i="2" s="1"/>
  <c r="BI289" i="2"/>
  <c r="CA289" i="2"/>
  <c r="G195" i="5"/>
  <c r="H194" i="5"/>
  <c r="F194" i="5"/>
  <c r="AO244" i="2"/>
  <c r="AP245" i="2"/>
  <c r="F195" i="5" l="1"/>
  <c r="G196" i="5"/>
  <c r="AP246" i="2"/>
  <c r="AQ245" i="2"/>
  <c r="AO245" i="2"/>
  <c r="CB290" i="2"/>
  <c r="CC290" i="2" s="1"/>
  <c r="BH291" i="2"/>
  <c r="CA290" i="2"/>
  <c r="BL290" i="2"/>
  <c r="BM290" i="2" s="1"/>
  <c r="BI290" i="2"/>
  <c r="AO246" i="2" l="1"/>
  <c r="AP247" i="2"/>
  <c r="CA291" i="2"/>
  <c r="BJ291" i="2"/>
  <c r="BK291" i="2" s="1"/>
  <c r="BI291" i="2"/>
  <c r="BH292" i="2"/>
  <c r="CD291" i="2"/>
  <c r="CE291" i="2" s="1"/>
  <c r="H196" i="5"/>
  <c r="G197" i="5"/>
  <c r="F196" i="5"/>
  <c r="BH293" i="2" l="1"/>
  <c r="CB292" i="2"/>
  <c r="CC292" i="2" s="1"/>
  <c r="CA292" i="2"/>
  <c r="BI292" i="2"/>
  <c r="AQ247" i="2"/>
  <c r="AO247" i="2"/>
  <c r="AP248" i="2"/>
  <c r="G198" i="5"/>
  <c r="F197" i="5"/>
  <c r="AP249" i="2" l="1"/>
  <c r="AO248" i="2"/>
  <c r="H198" i="5"/>
  <c r="F198" i="5"/>
  <c r="G199" i="5"/>
  <c r="BJ293" i="2"/>
  <c r="BK293" i="2" s="1"/>
  <c r="BI293" i="2"/>
  <c r="CA293" i="2"/>
  <c r="BH294" i="2"/>
  <c r="F199" i="5" l="1"/>
  <c r="G200" i="5"/>
  <c r="CB294" i="2"/>
  <c r="CC294" i="2" s="1"/>
  <c r="BH295" i="2"/>
  <c r="CA294" i="2"/>
  <c r="BL294" i="2"/>
  <c r="BM294" i="2" s="1"/>
  <c r="BI294" i="2"/>
  <c r="AQ249" i="2"/>
  <c r="AO249" i="2"/>
  <c r="AP250" i="2"/>
  <c r="F200" i="5" l="1"/>
  <c r="G201" i="5"/>
  <c r="H200" i="5"/>
  <c r="BJ295" i="2"/>
  <c r="BK295" i="2" s="1"/>
  <c r="BI295" i="2"/>
  <c r="BH296" i="2"/>
  <c r="CD295" i="2"/>
  <c r="CE295" i="2" s="1"/>
  <c r="CA295" i="2"/>
  <c r="AP251" i="2"/>
  <c r="AO250" i="2"/>
  <c r="BH297" i="2" l="1"/>
  <c r="CB296" i="2"/>
  <c r="CC296" i="2" s="1"/>
  <c r="CA296" i="2"/>
  <c r="BI296" i="2"/>
  <c r="F201" i="5"/>
  <c r="G202" i="5"/>
  <c r="AQ251" i="2"/>
  <c r="AO251" i="2"/>
  <c r="AP252" i="2"/>
  <c r="G203" i="5" l="1"/>
  <c r="H202" i="5"/>
  <c r="F202" i="5"/>
  <c r="AO252" i="2"/>
  <c r="AP253" i="2"/>
  <c r="BI297" i="2"/>
  <c r="CA297" i="2"/>
  <c r="BH298" i="2"/>
  <c r="BJ297" i="2"/>
  <c r="BK297" i="2" s="1"/>
  <c r="CB298" i="2" l="1"/>
  <c r="CC298" i="2" s="1"/>
  <c r="BH299" i="2"/>
  <c r="CA298" i="2"/>
  <c r="BL298" i="2"/>
  <c r="BM298" i="2" s="1"/>
  <c r="BI298" i="2"/>
  <c r="AO253" i="2"/>
  <c r="AP254" i="2"/>
  <c r="AQ253" i="2"/>
  <c r="F203" i="5"/>
  <c r="G204" i="5"/>
  <c r="H204" i="5" l="1"/>
  <c r="F204" i="5"/>
  <c r="G205" i="5"/>
  <c r="BJ299" i="2"/>
  <c r="BK299" i="2" s="1"/>
  <c r="BI299" i="2"/>
  <c r="BH300" i="2"/>
  <c r="CD299" i="2"/>
  <c r="CE299" i="2" s="1"/>
  <c r="CA299" i="2"/>
  <c r="AP255" i="2"/>
  <c r="AO254" i="2"/>
  <c r="G206" i="5" l="1"/>
  <c r="F205" i="5"/>
  <c r="BH301" i="2"/>
  <c r="CB300" i="2"/>
  <c r="CC300" i="2" s="1"/>
  <c r="CA300" i="2"/>
  <c r="BI300" i="2"/>
  <c r="AO255" i="2"/>
  <c r="AP256" i="2"/>
  <c r="AQ255" i="2"/>
  <c r="AO256" i="2" l="1"/>
  <c r="AP257" i="2"/>
  <c r="CA301" i="2"/>
  <c r="BH302" i="2"/>
  <c r="BJ301" i="2"/>
  <c r="BK301" i="2" s="1"/>
  <c r="BI301" i="2"/>
  <c r="H206" i="5"/>
  <c r="F206" i="5"/>
  <c r="G207" i="5"/>
  <c r="CB302" i="2" l="1"/>
  <c r="CC302" i="2" s="1"/>
  <c r="BH303" i="2"/>
  <c r="CA302" i="2"/>
  <c r="BL302" i="2"/>
  <c r="BM302" i="2" s="1"/>
  <c r="BI302" i="2"/>
  <c r="AP258" i="2"/>
  <c r="AQ257" i="2"/>
  <c r="AO257" i="2"/>
  <c r="F207" i="5"/>
  <c r="G208" i="5"/>
  <c r="AO258" i="2" l="1"/>
  <c r="AP259" i="2"/>
  <c r="BI303" i="2"/>
  <c r="BH304" i="2"/>
  <c r="CD303" i="2"/>
  <c r="CE303" i="2" s="1"/>
  <c r="CA303" i="2"/>
  <c r="BJ303" i="2"/>
  <c r="BK303" i="2" s="1"/>
  <c r="F208" i="5"/>
  <c r="G209" i="5"/>
  <c r="H208" i="5"/>
  <c r="BH305" i="2" l="1"/>
  <c r="CB304" i="2"/>
  <c r="CC304" i="2" s="1"/>
  <c r="CA304" i="2"/>
  <c r="BI304" i="2"/>
  <c r="AP260" i="2"/>
  <c r="AQ259" i="2"/>
  <c r="AO259" i="2"/>
  <c r="F209" i="5"/>
  <c r="G210" i="5"/>
  <c r="AO260" i="2" l="1"/>
  <c r="AP261" i="2"/>
  <c r="G211" i="5"/>
  <c r="H210" i="5"/>
  <c r="F210" i="5"/>
  <c r="CA305" i="2"/>
  <c r="BH306" i="2"/>
  <c r="BJ305" i="2"/>
  <c r="BK305" i="2" s="1"/>
  <c r="BI305" i="2"/>
  <c r="CB306" i="2" l="1"/>
  <c r="CC306" i="2" s="1"/>
  <c r="CA306" i="2"/>
  <c r="BH307" i="2"/>
  <c r="BL306" i="2"/>
  <c r="BM306" i="2" s="1"/>
  <c r="BI306" i="2"/>
  <c r="AP262" i="2"/>
  <c r="AQ261" i="2"/>
  <c r="AO261" i="2"/>
  <c r="F211" i="5"/>
  <c r="G212" i="5"/>
  <c r="BJ307" i="2" l="1"/>
  <c r="BK307" i="2" s="1"/>
  <c r="BI307" i="2"/>
  <c r="BH308" i="2"/>
  <c r="CD307" i="2"/>
  <c r="CE307" i="2" s="1"/>
  <c r="CA307" i="2"/>
  <c r="AO262" i="2"/>
  <c r="AP263" i="2"/>
  <c r="H212" i="5"/>
  <c r="G213" i="5"/>
  <c r="F212" i="5"/>
  <c r="AQ263" i="2" l="1"/>
  <c r="AO263" i="2"/>
  <c r="AP264" i="2"/>
  <c r="BH309" i="2"/>
  <c r="CB308" i="2"/>
  <c r="CC308" i="2" s="1"/>
  <c r="CA308" i="2"/>
  <c r="BI308" i="2"/>
  <c r="G214" i="5"/>
  <c r="F213" i="5"/>
  <c r="AP265" i="2" l="1"/>
  <c r="AO264" i="2"/>
  <c r="H214" i="5"/>
  <c r="F214" i="5"/>
  <c r="G215" i="5"/>
  <c r="BJ309" i="2"/>
  <c r="BK309" i="2" s="1"/>
  <c r="BH310" i="2"/>
  <c r="BI309" i="2"/>
  <c r="CA309" i="2"/>
  <c r="BL310" i="2" l="1"/>
  <c r="BM310" i="2" s="1"/>
  <c r="BI310" i="2"/>
  <c r="CB310" i="2"/>
  <c r="CC310" i="2" s="1"/>
  <c r="CA310" i="2"/>
  <c r="BH311" i="2"/>
  <c r="F215" i="5"/>
  <c r="G216" i="5"/>
  <c r="AQ265" i="2"/>
  <c r="AO265" i="2"/>
  <c r="AP266" i="2"/>
  <c r="F216" i="5" l="1"/>
  <c r="G217" i="5"/>
  <c r="H216" i="5"/>
  <c r="BH312" i="2"/>
  <c r="CD311" i="2"/>
  <c r="CE311" i="2" s="1"/>
  <c r="CA311" i="2"/>
  <c r="BJ311" i="2"/>
  <c r="BK311" i="2" s="1"/>
  <c r="BI311" i="2"/>
  <c r="AP267" i="2"/>
  <c r="AO266" i="2"/>
  <c r="F217" i="5" l="1"/>
  <c r="G218" i="5"/>
  <c r="CA312" i="2"/>
  <c r="BI312" i="2"/>
  <c r="BH313" i="2"/>
  <c r="CB312" i="2"/>
  <c r="CC312" i="2" s="1"/>
  <c r="AQ267" i="2"/>
  <c r="AO267" i="2"/>
  <c r="AP268" i="2"/>
  <c r="CA313" i="2" l="1"/>
  <c r="BH314" i="2"/>
  <c r="BJ313" i="2"/>
  <c r="BK313" i="2" s="1"/>
  <c r="BI313" i="2"/>
  <c r="G219" i="5"/>
  <c r="H218" i="5"/>
  <c r="F218" i="5"/>
  <c r="AO268" i="2"/>
  <c r="AP269" i="2"/>
  <c r="F219" i="5" l="1"/>
  <c r="G220" i="5"/>
  <c r="CB314" i="2"/>
  <c r="CC314" i="2" s="1"/>
  <c r="CA314" i="2"/>
  <c r="BH315" i="2"/>
  <c r="BL314" i="2"/>
  <c r="BM314" i="2" s="1"/>
  <c r="BI314" i="2"/>
  <c r="AO269" i="2"/>
  <c r="AP270" i="2"/>
  <c r="AQ269" i="2"/>
  <c r="BJ315" i="2" l="1"/>
  <c r="BK315" i="2" s="1"/>
  <c r="BI315" i="2"/>
  <c r="BH316" i="2"/>
  <c r="CD315" i="2"/>
  <c r="CE315" i="2" s="1"/>
  <c r="CA315" i="2"/>
  <c r="H220" i="5"/>
  <c r="F220" i="5"/>
  <c r="G221" i="5"/>
  <c r="AP271" i="2"/>
  <c r="AO270" i="2"/>
  <c r="G222" i="5" l="1"/>
  <c r="F221" i="5"/>
  <c r="BH317" i="2"/>
  <c r="CB316" i="2"/>
  <c r="CC316" i="2" s="1"/>
  <c r="CA316" i="2"/>
  <c r="BI316" i="2"/>
  <c r="AO271" i="2"/>
  <c r="AP272" i="2"/>
  <c r="AQ271" i="2"/>
  <c r="AO272" i="2" l="1"/>
  <c r="AP273" i="2"/>
  <c r="BH318" i="2"/>
  <c r="BJ317" i="2"/>
  <c r="BK317" i="2" s="1"/>
  <c r="BI317" i="2"/>
  <c r="CA317" i="2"/>
  <c r="H222" i="5"/>
  <c r="F222" i="5"/>
  <c r="G223" i="5"/>
  <c r="AP274" i="2" l="1"/>
  <c r="AQ273" i="2"/>
  <c r="AO273" i="2"/>
  <c r="CB318" i="2"/>
  <c r="CC318" i="2" s="1"/>
  <c r="CA318" i="2"/>
  <c r="BH319" i="2"/>
  <c r="BL318" i="2"/>
  <c r="BM318" i="2" s="1"/>
  <c r="BI318" i="2"/>
  <c r="F223" i="5"/>
  <c r="G224" i="5"/>
  <c r="BH320" i="2" l="1"/>
  <c r="CD319" i="2"/>
  <c r="CE319" i="2" s="1"/>
  <c r="CA319" i="2"/>
  <c r="BJ319" i="2"/>
  <c r="BK319" i="2" s="1"/>
  <c r="BI319" i="2"/>
  <c r="F224" i="5"/>
  <c r="G225" i="5"/>
  <c r="H224" i="5"/>
  <c r="AO274" i="2"/>
  <c r="AP275" i="2"/>
  <c r="F225" i="5" l="1"/>
  <c r="G226" i="5"/>
  <c r="AP276" i="2"/>
  <c r="AQ275" i="2"/>
  <c r="AO275" i="2"/>
  <c r="BH321" i="2"/>
  <c r="CB320" i="2"/>
  <c r="CC320" i="2" s="1"/>
  <c r="CA320" i="2"/>
  <c r="BI320" i="2"/>
  <c r="CA321" i="2" l="1"/>
  <c r="BH322" i="2"/>
  <c r="BJ321" i="2"/>
  <c r="BK321" i="2" s="1"/>
  <c r="BI321" i="2"/>
  <c r="AO276" i="2"/>
  <c r="AP277" i="2"/>
  <c r="G227" i="5"/>
  <c r="H226" i="5"/>
  <c r="F226" i="5"/>
  <c r="BL322" i="2" l="1"/>
  <c r="BM322" i="2" s="1"/>
  <c r="BI322" i="2"/>
  <c r="CB322" i="2"/>
  <c r="CC322" i="2" s="1"/>
  <c r="CA322" i="2"/>
  <c r="BH323" i="2"/>
  <c r="F227" i="5"/>
  <c r="G228" i="5"/>
  <c r="AP278" i="2"/>
  <c r="AQ277" i="2"/>
  <c r="AO277" i="2"/>
  <c r="H228" i="5" l="1"/>
  <c r="G229" i="5"/>
  <c r="F228" i="5"/>
  <c r="AO278" i="2"/>
  <c r="AP279" i="2"/>
  <c r="BH324" i="2"/>
  <c r="CD323" i="2"/>
  <c r="CE323" i="2" s="1"/>
  <c r="CA323" i="2"/>
  <c r="BJ323" i="2"/>
  <c r="BK323" i="2" s="1"/>
  <c r="BI323" i="2"/>
  <c r="G230" i="5" l="1"/>
  <c r="F229" i="5"/>
  <c r="CA324" i="2"/>
  <c r="BI324" i="2"/>
  <c r="BH325" i="2"/>
  <c r="CB324" i="2"/>
  <c r="CC324" i="2" s="1"/>
  <c r="AQ279" i="2"/>
  <c r="AO279" i="2"/>
  <c r="AP280" i="2"/>
  <c r="CA325" i="2" l="1"/>
  <c r="BH326" i="2"/>
  <c r="BJ325" i="2"/>
  <c r="BK325" i="2" s="1"/>
  <c r="BI325" i="2"/>
  <c r="AP281" i="2"/>
  <c r="AO280" i="2"/>
  <c r="H230" i="5"/>
  <c r="F230" i="5"/>
  <c r="G231" i="5"/>
  <c r="AQ281" i="2" l="1"/>
  <c r="AO281" i="2"/>
  <c r="AP282" i="2"/>
  <c r="CB326" i="2"/>
  <c r="CC326" i="2" s="1"/>
  <c r="CA326" i="2"/>
  <c r="BH327" i="2"/>
  <c r="BL326" i="2"/>
  <c r="BM326" i="2" s="1"/>
  <c r="BI326" i="2"/>
  <c r="F231" i="5"/>
  <c r="G232" i="5"/>
  <c r="BJ327" i="2" l="1"/>
  <c r="BK327" i="2" s="1"/>
  <c r="BI327" i="2"/>
  <c r="BH328" i="2"/>
  <c r="CD327" i="2"/>
  <c r="CE327" i="2" s="1"/>
  <c r="CA327" i="2"/>
  <c r="F232" i="5"/>
  <c r="G233" i="5"/>
  <c r="H232" i="5"/>
  <c r="AP283" i="2"/>
  <c r="AO282" i="2"/>
  <c r="F233" i="5" l="1"/>
  <c r="G234" i="5"/>
  <c r="BH329" i="2"/>
  <c r="CB328" i="2"/>
  <c r="CC328" i="2" s="1"/>
  <c r="CA328" i="2"/>
  <c r="BI328" i="2"/>
  <c r="AQ283" i="2"/>
  <c r="AO283" i="2"/>
  <c r="AP284" i="2"/>
  <c r="BH330" i="2" l="1"/>
  <c r="BJ329" i="2"/>
  <c r="BK329" i="2" s="1"/>
  <c r="BI329" i="2"/>
  <c r="CA329" i="2"/>
  <c r="G235" i="5"/>
  <c r="H234" i="5"/>
  <c r="F234" i="5"/>
  <c r="AO284" i="2"/>
  <c r="AP285" i="2"/>
  <c r="F235" i="5" l="1"/>
  <c r="G236" i="5"/>
  <c r="AO285" i="2"/>
  <c r="AP286" i="2"/>
  <c r="AQ285" i="2"/>
  <c r="CB330" i="2"/>
  <c r="CC330" i="2" s="1"/>
  <c r="CA330" i="2"/>
  <c r="BH331" i="2"/>
  <c r="BL330" i="2"/>
  <c r="BM330" i="2" s="1"/>
  <c r="BI330" i="2"/>
  <c r="BH332" i="2" l="1"/>
  <c r="CD331" i="2"/>
  <c r="CE331" i="2" s="1"/>
  <c r="CA331" i="2"/>
  <c r="BJ331" i="2"/>
  <c r="BK331" i="2" s="1"/>
  <c r="BI331" i="2"/>
  <c r="AP287" i="2"/>
  <c r="AO286" i="2"/>
  <c r="H236" i="5"/>
  <c r="F236" i="5"/>
  <c r="G237" i="5"/>
  <c r="AO287" i="2" l="1"/>
  <c r="AP288" i="2"/>
  <c r="AQ287" i="2"/>
  <c r="G238" i="5"/>
  <c r="F237" i="5"/>
  <c r="BH333" i="2"/>
  <c r="CB332" i="2"/>
  <c r="CC332" i="2" s="1"/>
  <c r="CA332" i="2"/>
  <c r="BI332" i="2"/>
  <c r="CA333" i="2" l="1"/>
  <c r="BH334" i="2"/>
  <c r="BJ333" i="2"/>
  <c r="BK333" i="2" s="1"/>
  <c r="BI333" i="2"/>
  <c r="H238" i="5"/>
  <c r="F238" i="5"/>
  <c r="G239" i="5"/>
  <c r="AO288" i="2"/>
  <c r="AP289" i="2"/>
  <c r="F239" i="5" l="1"/>
  <c r="G240" i="5"/>
  <c r="BH335" i="2"/>
  <c r="BL334" i="2"/>
  <c r="BM334" i="2" s="1"/>
  <c r="BI334" i="2"/>
  <c r="CB334" i="2"/>
  <c r="CC334" i="2" s="1"/>
  <c r="CA334" i="2"/>
  <c r="AP290" i="2"/>
  <c r="AQ289" i="2"/>
  <c r="AO289" i="2"/>
  <c r="AO290" i="2" l="1"/>
  <c r="AP291" i="2"/>
  <c r="F240" i="5"/>
  <c r="G241" i="5"/>
  <c r="H240" i="5"/>
  <c r="BH336" i="2"/>
  <c r="CD335" i="2"/>
  <c r="CE335" i="2" s="1"/>
  <c r="CA335" i="2"/>
  <c r="BJ335" i="2"/>
  <c r="BK335" i="2" s="1"/>
  <c r="BI335" i="2"/>
  <c r="CA336" i="2" l="1"/>
  <c r="BI336" i="2"/>
  <c r="BH337" i="2"/>
  <c r="CB336" i="2"/>
  <c r="CC336" i="2" s="1"/>
  <c r="F241" i="5"/>
  <c r="G242" i="5"/>
  <c r="AO291" i="2"/>
  <c r="AP292" i="2"/>
  <c r="AQ291" i="2"/>
  <c r="CA337" i="2" l="1"/>
  <c r="BH338" i="2"/>
  <c r="BJ337" i="2"/>
  <c r="BK337" i="2" s="1"/>
  <c r="BI337" i="2"/>
  <c r="AO292" i="2"/>
  <c r="AP293" i="2"/>
  <c r="G243" i="5"/>
  <c r="H242" i="5"/>
  <c r="F242" i="5"/>
  <c r="CB338" i="2" l="1"/>
  <c r="CC338" i="2" s="1"/>
  <c r="CA338" i="2"/>
  <c r="BH339" i="2"/>
  <c r="BL338" i="2"/>
  <c r="BM338" i="2" s="1"/>
  <c r="BI338" i="2"/>
  <c r="F243" i="5"/>
  <c r="G244" i="5"/>
  <c r="AP294" i="2"/>
  <c r="AQ293" i="2"/>
  <c r="AO293" i="2"/>
  <c r="AO294" i="2" l="1"/>
  <c r="AP295" i="2"/>
  <c r="BJ339" i="2"/>
  <c r="BK339" i="2" s="1"/>
  <c r="BI339" i="2"/>
  <c r="BH340" i="2"/>
  <c r="CD339" i="2"/>
  <c r="CE339" i="2" s="1"/>
  <c r="CA339" i="2"/>
  <c r="H244" i="5"/>
  <c r="G245" i="5"/>
  <c r="F244" i="5"/>
  <c r="BH341" i="2" l="1"/>
  <c r="CB340" i="2"/>
  <c r="CC340" i="2" s="1"/>
  <c r="CA340" i="2"/>
  <c r="BI340" i="2"/>
  <c r="AP296" i="2"/>
  <c r="AQ295" i="2"/>
  <c r="AO295" i="2"/>
  <c r="G246" i="5"/>
  <c r="F245" i="5"/>
  <c r="H246" i="5" l="1"/>
  <c r="F246" i="5"/>
  <c r="G247" i="5"/>
  <c r="AO296" i="2"/>
  <c r="AP297" i="2"/>
  <c r="BH342" i="2"/>
  <c r="BJ341" i="2"/>
  <c r="BK341" i="2" s="1"/>
  <c r="BI341" i="2"/>
  <c r="CA341" i="2"/>
  <c r="CB342" i="2" l="1"/>
  <c r="CC342" i="2" s="1"/>
  <c r="CA342" i="2"/>
  <c r="BH343" i="2"/>
  <c r="BL342" i="2"/>
  <c r="BM342" i="2" s="1"/>
  <c r="BI342" i="2"/>
  <c r="AP298" i="2"/>
  <c r="AQ297" i="2"/>
  <c r="AO297" i="2"/>
  <c r="F247" i="5"/>
  <c r="G248" i="5"/>
  <c r="BH344" i="2" l="1"/>
  <c r="CD343" i="2"/>
  <c r="CE343" i="2" s="1"/>
  <c r="CA343" i="2"/>
  <c r="BJ343" i="2"/>
  <c r="BK343" i="2" s="1"/>
  <c r="BI343" i="2"/>
  <c r="F248" i="5"/>
  <c r="G249" i="5"/>
  <c r="H248" i="5"/>
  <c r="AO298" i="2"/>
  <c r="AP299" i="2"/>
  <c r="F249" i="5" l="1"/>
  <c r="G250" i="5"/>
  <c r="AQ299" i="2"/>
  <c r="AO299" i="2"/>
  <c r="AP300" i="2"/>
  <c r="BH345" i="2"/>
  <c r="CB344" i="2"/>
  <c r="CC344" i="2" s="1"/>
  <c r="CA344" i="2"/>
  <c r="BI344" i="2"/>
  <c r="G251" i="5" l="1"/>
  <c r="H250" i="5"/>
  <c r="F250" i="5"/>
  <c r="CA345" i="2"/>
  <c r="BH346" i="2"/>
  <c r="BJ345" i="2"/>
  <c r="BK345" i="2" s="1"/>
  <c r="BI345" i="2"/>
  <c r="AO300" i="2"/>
  <c r="AP301" i="2"/>
  <c r="BH347" i="2" l="1"/>
  <c r="BL346" i="2"/>
  <c r="BM346" i="2" s="1"/>
  <c r="BI346" i="2"/>
  <c r="CB346" i="2"/>
  <c r="CC346" i="2" s="1"/>
  <c r="CA346" i="2"/>
  <c r="AP302" i="2"/>
  <c r="AQ301" i="2"/>
  <c r="AO301" i="2"/>
  <c r="F251" i="5"/>
  <c r="G252" i="5"/>
  <c r="AO302" i="2" l="1"/>
  <c r="AP303" i="2"/>
  <c r="H252" i="5"/>
  <c r="F252" i="5"/>
  <c r="G253" i="5"/>
  <c r="BH348" i="2"/>
  <c r="CD347" i="2"/>
  <c r="CE347" i="2" s="1"/>
  <c r="CA347" i="2"/>
  <c r="BJ347" i="2"/>
  <c r="BK347" i="2" s="1"/>
  <c r="BI347" i="2"/>
  <c r="G254" i="5" l="1"/>
  <c r="F253" i="5"/>
  <c r="BH349" i="2"/>
  <c r="CB348" i="2"/>
  <c r="CC348" i="2" s="1"/>
  <c r="CA348" i="2"/>
  <c r="BI348" i="2"/>
  <c r="AQ303" i="2"/>
  <c r="AO303" i="2"/>
  <c r="AP304" i="2"/>
  <c r="CA349" i="2" l="1"/>
  <c r="BH350" i="2"/>
  <c r="BJ349" i="2"/>
  <c r="BK349" i="2" s="1"/>
  <c r="BI349" i="2"/>
  <c r="AO304" i="2"/>
  <c r="AP305" i="2"/>
  <c r="H254" i="5"/>
  <c r="F254" i="5"/>
  <c r="G255" i="5"/>
  <c r="CB350" i="2" l="1"/>
  <c r="CC350" i="2" s="1"/>
  <c r="CA350" i="2"/>
  <c r="BH351" i="2"/>
  <c r="BL350" i="2"/>
  <c r="BM350" i="2" s="1"/>
  <c r="BI350" i="2"/>
  <c r="AP306" i="2"/>
  <c r="AQ305" i="2"/>
  <c r="AO305" i="2"/>
  <c r="F255" i="5"/>
  <c r="G256" i="5"/>
  <c r="AO306" i="2" l="1"/>
  <c r="AP307" i="2"/>
  <c r="BJ351" i="2"/>
  <c r="BK351" i="2" s="1"/>
  <c r="BI351" i="2"/>
  <c r="BH352" i="2"/>
  <c r="CD351" i="2"/>
  <c r="CE351" i="2" s="1"/>
  <c r="CA351" i="2"/>
  <c r="F256" i="5"/>
  <c r="G257" i="5"/>
  <c r="H256" i="5"/>
  <c r="BH353" i="2" l="1"/>
  <c r="CB352" i="2"/>
  <c r="CC352" i="2" s="1"/>
  <c r="CA352" i="2"/>
  <c r="BI352" i="2"/>
  <c r="AP308" i="2"/>
  <c r="AQ307" i="2"/>
  <c r="AO307" i="2"/>
  <c r="F257" i="5"/>
  <c r="G258" i="5"/>
  <c r="AO308" i="2" l="1"/>
  <c r="AP309" i="2"/>
  <c r="G259" i="5"/>
  <c r="H258" i="5"/>
  <c r="F258" i="5"/>
  <c r="BH354" i="2"/>
  <c r="BJ353" i="2"/>
  <c r="BK353" i="2" s="1"/>
  <c r="BI353" i="2"/>
  <c r="CA353" i="2"/>
  <c r="BI354" i="2" l="1"/>
  <c r="CB354" i="2"/>
  <c r="CC354" i="2" s="1"/>
  <c r="CA354" i="2"/>
  <c r="BH355" i="2"/>
  <c r="BL354" i="2"/>
  <c r="BM354" i="2" s="1"/>
  <c r="F259" i="5"/>
  <c r="G260" i="5"/>
  <c r="AP310" i="2"/>
  <c r="AQ309" i="2"/>
  <c r="AO309" i="2"/>
  <c r="AP311" i="2" l="1"/>
  <c r="AO310" i="2"/>
  <c r="H260" i="5"/>
  <c r="G261" i="5"/>
  <c r="F260" i="5"/>
  <c r="BH356" i="2"/>
  <c r="CD355" i="2"/>
  <c r="CE355" i="2" s="1"/>
  <c r="CA355" i="2"/>
  <c r="BJ355" i="2"/>
  <c r="BK355" i="2" s="1"/>
  <c r="BI355" i="2"/>
  <c r="G262" i="5" l="1"/>
  <c r="F261" i="5"/>
  <c r="BI356" i="2"/>
  <c r="BH357" i="2"/>
  <c r="CB356" i="2"/>
  <c r="CC356" i="2" s="1"/>
  <c r="CA356" i="2"/>
  <c r="AQ311" i="2"/>
  <c r="AO311" i="2"/>
  <c r="AP312" i="2"/>
  <c r="CA357" i="2" l="1"/>
  <c r="BH358" i="2"/>
  <c r="BJ357" i="2"/>
  <c r="BK357" i="2" s="1"/>
  <c r="BI357" i="2"/>
  <c r="AP313" i="2"/>
  <c r="AO312" i="2"/>
  <c r="H262" i="5"/>
  <c r="F262" i="5"/>
  <c r="G263" i="5"/>
  <c r="AP314" i="2" l="1"/>
  <c r="AQ313" i="2"/>
  <c r="AO313" i="2"/>
  <c r="CA358" i="2"/>
  <c r="BH359" i="2"/>
  <c r="BL358" i="2"/>
  <c r="BM358" i="2" s="1"/>
  <c r="BI358" i="2"/>
  <c r="CB358" i="2"/>
  <c r="CC358" i="2" s="1"/>
  <c r="F263" i="5"/>
  <c r="G264" i="5"/>
  <c r="F264" i="5" l="1"/>
  <c r="G265" i="5"/>
  <c r="H264" i="5"/>
  <c r="BJ359" i="2"/>
  <c r="BK359" i="2" s="1"/>
  <c r="BI359" i="2"/>
  <c r="BH360" i="2"/>
  <c r="CD359" i="2"/>
  <c r="CE359" i="2" s="1"/>
  <c r="CA359" i="2"/>
  <c r="AO314" i="2"/>
  <c r="AP315" i="2"/>
  <c r="CA360" i="2" l="1"/>
  <c r="BI360" i="2"/>
  <c r="BH361" i="2"/>
  <c r="CB360" i="2"/>
  <c r="CC360" i="2" s="1"/>
  <c r="AP316" i="2"/>
  <c r="AQ315" i="2"/>
  <c r="AO315" i="2"/>
  <c r="F265" i="5"/>
  <c r="G266" i="5"/>
  <c r="BH362" i="2" l="1"/>
  <c r="BJ361" i="2"/>
  <c r="BK361" i="2" s="1"/>
  <c r="CA361" i="2"/>
  <c r="BI361" i="2"/>
  <c r="AO316" i="2"/>
  <c r="AP317" i="2"/>
  <c r="G267" i="5"/>
  <c r="H266" i="5"/>
  <c r="F266" i="5"/>
  <c r="BH363" i="2" l="1"/>
  <c r="BI362" i="2"/>
  <c r="CB362" i="2"/>
  <c r="CC362" i="2" s="1"/>
  <c r="CA362" i="2"/>
  <c r="BL362" i="2"/>
  <c r="BM362" i="2" s="1"/>
  <c r="F267" i="5"/>
  <c r="G268" i="5"/>
  <c r="AP318" i="2"/>
  <c r="AQ317" i="2"/>
  <c r="AO317" i="2"/>
  <c r="H268" i="5" l="1"/>
  <c r="F268" i="5"/>
  <c r="G269" i="5"/>
  <c r="AP319" i="2"/>
  <c r="AO318" i="2"/>
  <c r="BH364" i="2"/>
  <c r="CD363" i="2"/>
  <c r="CE363" i="2" s="1"/>
  <c r="BJ363" i="2"/>
  <c r="BK363" i="2" s="1"/>
  <c r="BI363" i="2"/>
  <c r="CA363" i="2"/>
  <c r="BH365" i="2" l="1"/>
  <c r="CB364" i="2"/>
  <c r="CC364" i="2" s="1"/>
  <c r="BI364" i="2"/>
  <c r="CA364" i="2"/>
  <c r="AO319" i="2"/>
  <c r="AP320" i="2"/>
  <c r="AQ319" i="2"/>
  <c r="G270" i="5"/>
  <c r="F269" i="5"/>
  <c r="H270" i="5" l="1"/>
  <c r="F270" i="5"/>
  <c r="G271" i="5"/>
  <c r="AO320" i="2"/>
  <c r="AP321" i="2"/>
  <c r="BH366" i="2"/>
  <c r="BJ365" i="2"/>
  <c r="BK365" i="2" s="1"/>
  <c r="BI365" i="2"/>
  <c r="CA365" i="2"/>
  <c r="CA366" i="2" l="1"/>
  <c r="BH367" i="2"/>
  <c r="CB366" i="2"/>
  <c r="CC366" i="2" s="1"/>
  <c r="BL366" i="2"/>
  <c r="BM366" i="2" s="1"/>
  <c r="BI366" i="2"/>
  <c r="AO321" i="2"/>
  <c r="AP322" i="2"/>
  <c r="AQ321" i="2"/>
  <c r="F271" i="5"/>
  <c r="G272" i="5"/>
  <c r="AP323" i="2" l="1"/>
  <c r="AO322" i="2"/>
  <c r="F272" i="5"/>
  <c r="G273" i="5"/>
  <c r="H272" i="5"/>
  <c r="BI367" i="2"/>
  <c r="BH368" i="2"/>
  <c r="CD367" i="2"/>
  <c r="CE367" i="2" s="1"/>
  <c r="CA367" i="2"/>
  <c r="BJ367" i="2"/>
  <c r="BK367" i="2" s="1"/>
  <c r="BH369" i="2" l="1"/>
  <c r="CB368" i="2"/>
  <c r="CC368" i="2" s="1"/>
  <c r="CA368" i="2"/>
  <c r="BI368" i="2"/>
  <c r="F273" i="5"/>
  <c r="G274" i="5"/>
  <c r="AQ323" i="2"/>
  <c r="AO323" i="2"/>
  <c r="AP324" i="2"/>
  <c r="G275" i="5" l="1"/>
  <c r="H274" i="5"/>
  <c r="F274" i="5"/>
  <c r="AP325" i="2"/>
  <c r="AO324" i="2"/>
  <c r="BH370" i="2"/>
  <c r="BJ369" i="2"/>
  <c r="BK369" i="2" s="1"/>
  <c r="BI369" i="2"/>
  <c r="CA369" i="2"/>
  <c r="CB370" i="2" l="1"/>
  <c r="CC370" i="2" s="1"/>
  <c r="BL370" i="2"/>
  <c r="BM370" i="2" s="1"/>
  <c r="BI370" i="2"/>
  <c r="BH371" i="2"/>
  <c r="CA370" i="2"/>
  <c r="AP326" i="2"/>
  <c r="AQ325" i="2"/>
  <c r="AO325" i="2"/>
  <c r="F275" i="5"/>
  <c r="G276" i="5"/>
  <c r="AO326" i="2" l="1"/>
  <c r="AP327" i="2"/>
  <c r="BH372" i="2"/>
  <c r="CD371" i="2"/>
  <c r="CE371" i="2" s="1"/>
  <c r="CA371" i="2"/>
  <c r="BJ371" i="2"/>
  <c r="BK371" i="2" s="1"/>
  <c r="BI371" i="2"/>
  <c r="H276" i="5"/>
  <c r="G277" i="5"/>
  <c r="F276" i="5"/>
  <c r="AP328" i="2" l="1"/>
  <c r="AQ327" i="2"/>
  <c r="AO327" i="2"/>
  <c r="CA372" i="2"/>
  <c r="BI372" i="2"/>
  <c r="CB372" i="2"/>
  <c r="CC372" i="2" s="1"/>
  <c r="BH373" i="2"/>
  <c r="G278" i="5"/>
  <c r="F277" i="5"/>
  <c r="H278" i="5" l="1"/>
  <c r="F278" i="5"/>
  <c r="G279" i="5"/>
  <c r="CA373" i="2"/>
  <c r="BJ373" i="2"/>
  <c r="BK373" i="2" s="1"/>
  <c r="BH374" i="2"/>
  <c r="BI373" i="2"/>
  <c r="AO328" i="2"/>
  <c r="AP329" i="2"/>
  <c r="CA374" i="2" l="1"/>
  <c r="BH375" i="2"/>
  <c r="BL374" i="2"/>
  <c r="BM374" i="2" s="1"/>
  <c r="BI374" i="2"/>
  <c r="CB374" i="2"/>
  <c r="CC374" i="2" s="1"/>
  <c r="F279" i="5"/>
  <c r="G280" i="5"/>
  <c r="AP330" i="2"/>
  <c r="AQ329" i="2"/>
  <c r="AO329" i="2"/>
  <c r="AP331" i="2" l="1"/>
  <c r="AO330" i="2"/>
  <c r="F280" i="5"/>
  <c r="G281" i="5"/>
  <c r="H280" i="5"/>
  <c r="BI375" i="2"/>
  <c r="BJ375" i="2"/>
  <c r="BK375" i="2" s="1"/>
  <c r="BH376" i="2"/>
  <c r="CD375" i="2"/>
  <c r="CE375" i="2" s="1"/>
  <c r="CA375" i="2"/>
  <c r="F281" i="5" l="1"/>
  <c r="G282" i="5"/>
  <c r="BH377" i="2"/>
  <c r="CB376" i="2"/>
  <c r="CC376" i="2" s="1"/>
  <c r="CA376" i="2"/>
  <c r="BI376" i="2"/>
  <c r="AO331" i="2"/>
  <c r="AP332" i="2"/>
  <c r="AQ331" i="2"/>
  <c r="AP333" i="2" l="1"/>
  <c r="AO332" i="2"/>
  <c r="BI377" i="2"/>
  <c r="BH378" i="2"/>
  <c r="BJ377" i="2"/>
  <c r="BK377" i="2" s="1"/>
  <c r="CA377" i="2"/>
  <c r="G283" i="5"/>
  <c r="H282" i="5"/>
  <c r="F282" i="5"/>
  <c r="CB378" i="2" l="1"/>
  <c r="CC378" i="2" s="1"/>
  <c r="CA378" i="2"/>
  <c r="BI378" i="2"/>
  <c r="BH379" i="2"/>
  <c r="BL378" i="2"/>
  <c r="BM378" i="2" s="1"/>
  <c r="F283" i="5"/>
  <c r="G284" i="5"/>
  <c r="AO333" i="2"/>
  <c r="AP334" i="2"/>
  <c r="AQ333" i="2"/>
  <c r="H284" i="5" l="1"/>
  <c r="F284" i="5"/>
  <c r="G285" i="5"/>
  <c r="CA379" i="2"/>
  <c r="BJ379" i="2"/>
  <c r="BK379" i="2" s="1"/>
  <c r="BI379" i="2"/>
  <c r="BH380" i="2"/>
  <c r="CD379" i="2"/>
  <c r="CE379" i="2" s="1"/>
  <c r="AP335" i="2"/>
  <c r="AO334" i="2"/>
  <c r="BI380" i="2" l="1"/>
  <c r="CB380" i="2"/>
  <c r="CC380" i="2" s="1"/>
  <c r="CA380" i="2"/>
  <c r="BH381" i="2"/>
  <c r="G286" i="5"/>
  <c r="F285" i="5"/>
  <c r="AQ335" i="2"/>
  <c r="AO335" i="2"/>
  <c r="AP336" i="2"/>
  <c r="H286" i="5" l="1"/>
  <c r="F286" i="5"/>
  <c r="G287" i="5"/>
  <c r="CA381" i="2"/>
  <c r="BH382" i="2"/>
  <c r="BJ381" i="2"/>
  <c r="BK381" i="2" s="1"/>
  <c r="BI381" i="2"/>
  <c r="AP337" i="2"/>
  <c r="AO336" i="2"/>
  <c r="AP338" i="2" l="1"/>
  <c r="AQ337" i="2"/>
  <c r="AO337" i="2"/>
  <c r="BL382" i="2"/>
  <c r="BM382" i="2" s="1"/>
  <c r="BI382" i="2"/>
  <c r="CA382" i="2"/>
  <c r="BH383" i="2"/>
  <c r="CB382" i="2"/>
  <c r="CC382" i="2" s="1"/>
  <c r="F287" i="5"/>
  <c r="G288" i="5"/>
  <c r="F288" i="5" l="1"/>
  <c r="G289" i="5"/>
  <c r="H288" i="5"/>
  <c r="BH384" i="2"/>
  <c r="CD383" i="2"/>
  <c r="CE383" i="2" s="1"/>
  <c r="CA383" i="2"/>
  <c r="BI383" i="2"/>
  <c r="BJ383" i="2"/>
  <c r="BK383" i="2" s="1"/>
  <c r="AO338" i="2"/>
  <c r="AP339" i="2"/>
  <c r="BI384" i="2" l="1"/>
  <c r="BH385" i="2"/>
  <c r="CB384" i="2"/>
  <c r="CC384" i="2" s="1"/>
  <c r="CA384" i="2"/>
  <c r="F289" i="5"/>
  <c r="G290" i="5"/>
  <c r="AP340" i="2"/>
  <c r="AQ339" i="2"/>
  <c r="AO339" i="2"/>
  <c r="AO340" i="2" l="1"/>
  <c r="AP341" i="2"/>
  <c r="CA385" i="2"/>
  <c r="BH386" i="2"/>
  <c r="BJ385" i="2"/>
  <c r="BK385" i="2" s="1"/>
  <c r="BI385" i="2"/>
  <c r="G291" i="5"/>
  <c r="H290" i="5"/>
  <c r="F290" i="5"/>
  <c r="F291" i="5" l="1"/>
  <c r="G292" i="5"/>
  <c r="CA386" i="2"/>
  <c r="BH387" i="2"/>
  <c r="BL386" i="2"/>
  <c r="BM386" i="2" s="1"/>
  <c r="BI386" i="2"/>
  <c r="CB386" i="2"/>
  <c r="CC386" i="2" s="1"/>
  <c r="AP342" i="2"/>
  <c r="AQ341" i="2"/>
  <c r="AO341" i="2"/>
  <c r="H292" i="5" l="1"/>
  <c r="G293" i="5"/>
  <c r="F292" i="5"/>
  <c r="AP343" i="2"/>
  <c r="AO342" i="2"/>
  <c r="BI387" i="2"/>
  <c r="BJ387" i="2"/>
  <c r="BK387" i="2" s="1"/>
  <c r="BH388" i="2"/>
  <c r="CD387" i="2"/>
  <c r="CE387" i="2" s="1"/>
  <c r="CA387" i="2"/>
  <c r="BH389" i="2" l="1"/>
  <c r="CB388" i="2"/>
  <c r="CC388" i="2" s="1"/>
  <c r="CA388" i="2"/>
  <c r="BI388" i="2"/>
  <c r="G294" i="5"/>
  <c r="F293" i="5"/>
  <c r="AO343" i="2"/>
  <c r="AP344" i="2"/>
  <c r="AQ343" i="2"/>
  <c r="AP345" i="2" l="1"/>
  <c r="AO344" i="2"/>
  <c r="H294" i="5"/>
  <c r="F294" i="5"/>
  <c r="G295" i="5"/>
  <c r="BI389" i="2"/>
  <c r="BH390" i="2"/>
  <c r="BJ389" i="2"/>
  <c r="BK389" i="2" s="1"/>
  <c r="CA389" i="2"/>
  <c r="F295" i="5" l="1"/>
  <c r="G296" i="5"/>
  <c r="CB390" i="2"/>
  <c r="CC390" i="2" s="1"/>
  <c r="CA390" i="2"/>
  <c r="BI390" i="2"/>
  <c r="BH391" i="2"/>
  <c r="BL390" i="2"/>
  <c r="BM390" i="2" s="1"/>
  <c r="AO345" i="2"/>
  <c r="AP346" i="2"/>
  <c r="AQ345" i="2"/>
  <c r="F296" i="5" l="1"/>
  <c r="G297" i="5"/>
  <c r="H296" i="5"/>
  <c r="CA391" i="2"/>
  <c r="BJ391" i="2"/>
  <c r="BK391" i="2" s="1"/>
  <c r="BI391" i="2"/>
  <c r="BH392" i="2"/>
  <c r="CD391" i="2"/>
  <c r="CE391" i="2" s="1"/>
  <c r="AP347" i="2"/>
  <c r="AO346" i="2"/>
  <c r="BI392" i="2" l="1"/>
  <c r="CB392" i="2"/>
  <c r="CC392" i="2" s="1"/>
  <c r="CA392" i="2"/>
  <c r="BH393" i="2"/>
  <c r="F297" i="5"/>
  <c r="G298" i="5"/>
  <c r="AQ347" i="2"/>
  <c r="AO347" i="2"/>
  <c r="AP348" i="2"/>
  <c r="G299" i="5" l="1"/>
  <c r="H298" i="5"/>
  <c r="F298" i="5"/>
  <c r="CA393" i="2"/>
  <c r="BH394" i="2"/>
  <c r="BJ393" i="2"/>
  <c r="BK393" i="2" s="1"/>
  <c r="BI393" i="2"/>
  <c r="AP349" i="2"/>
  <c r="AO348" i="2"/>
  <c r="AP350" i="2" l="1"/>
  <c r="AQ349" i="2"/>
  <c r="AO349" i="2"/>
  <c r="BL394" i="2"/>
  <c r="BM394" i="2" s="1"/>
  <c r="BI394" i="2"/>
  <c r="CA394" i="2"/>
  <c r="BH395" i="2"/>
  <c r="CB394" i="2"/>
  <c r="CC394" i="2" s="1"/>
  <c r="F299" i="5"/>
  <c r="G300" i="5"/>
  <c r="H300" i="5" l="1"/>
  <c r="F300" i="5"/>
  <c r="G301" i="5"/>
  <c r="BH396" i="2"/>
  <c r="CD395" i="2"/>
  <c r="CE395" i="2" s="1"/>
  <c r="CA395" i="2"/>
  <c r="BI395" i="2"/>
  <c r="BJ395" i="2"/>
  <c r="BK395" i="2" s="1"/>
  <c r="AO350" i="2"/>
  <c r="AP351" i="2"/>
  <c r="CA396" i="2" l="1"/>
  <c r="BI396" i="2"/>
  <c r="BH397" i="2"/>
  <c r="CB396" i="2"/>
  <c r="CC396" i="2" s="1"/>
  <c r="AP352" i="2"/>
  <c r="AQ351" i="2"/>
  <c r="AO351" i="2"/>
  <c r="G302" i="5"/>
  <c r="F301" i="5"/>
  <c r="AO352" i="2" l="1"/>
  <c r="AP353" i="2"/>
  <c r="CA397" i="2"/>
  <c r="BI397" i="2"/>
  <c r="BJ397" i="2"/>
  <c r="BK397" i="2" s="1"/>
  <c r="BH398" i="2"/>
  <c r="H302" i="5"/>
  <c r="F302" i="5"/>
  <c r="G303" i="5"/>
  <c r="CB398" i="2" l="1"/>
  <c r="CC398" i="2" s="1"/>
  <c r="CA398" i="2"/>
  <c r="BH399" i="2"/>
  <c r="BL398" i="2"/>
  <c r="BM398" i="2" s="1"/>
  <c r="BI398" i="2"/>
  <c r="AP354" i="2"/>
  <c r="AQ353" i="2"/>
  <c r="AO353" i="2"/>
  <c r="F303" i="5"/>
  <c r="G304" i="5"/>
  <c r="AP355" i="2" l="1"/>
  <c r="AO354" i="2"/>
  <c r="BJ399" i="2"/>
  <c r="BK399" i="2" s="1"/>
  <c r="BI399" i="2"/>
  <c r="CA399" i="2"/>
  <c r="BH400" i="2"/>
  <c r="CD399" i="2"/>
  <c r="CE399" i="2" s="1"/>
  <c r="F304" i="5"/>
  <c r="G305" i="5"/>
  <c r="H304" i="5"/>
  <c r="BH401" i="2" l="1"/>
  <c r="CB400" i="2"/>
  <c r="CC400" i="2" s="1"/>
  <c r="CA400" i="2"/>
  <c r="BI400" i="2"/>
  <c r="F305" i="5"/>
  <c r="G306" i="5"/>
  <c r="AQ355" i="2"/>
  <c r="AO355" i="2"/>
  <c r="AP356" i="2"/>
  <c r="G307" i="5" l="1"/>
  <c r="H306" i="5"/>
  <c r="F306" i="5"/>
  <c r="AP357" i="2"/>
  <c r="AO356" i="2"/>
  <c r="BI401" i="2"/>
  <c r="BH402" i="2"/>
  <c r="BJ401" i="2"/>
  <c r="BK401" i="2" s="1"/>
  <c r="CA401" i="2"/>
  <c r="CB402" i="2" l="1"/>
  <c r="CC402" i="2" s="1"/>
  <c r="CA402" i="2"/>
  <c r="BI402" i="2"/>
  <c r="BL402" i="2"/>
  <c r="BM402" i="2" s="1"/>
  <c r="BH403" i="2"/>
  <c r="AQ357" i="2"/>
  <c r="AO357" i="2"/>
  <c r="AP358" i="2"/>
  <c r="F307" i="5"/>
  <c r="G308" i="5"/>
  <c r="CA403" i="2" l="1"/>
  <c r="BJ403" i="2"/>
  <c r="BK403" i="2" s="1"/>
  <c r="BI403" i="2"/>
  <c r="BH404" i="2"/>
  <c r="CD403" i="2"/>
  <c r="CE403" i="2" s="1"/>
  <c r="AO358" i="2"/>
  <c r="AP359" i="2"/>
  <c r="H308" i="5"/>
  <c r="G309" i="5"/>
  <c r="F308" i="5"/>
  <c r="AP360" i="2" l="1"/>
  <c r="AQ359" i="2"/>
  <c r="AO359" i="2"/>
  <c r="BI404" i="2"/>
  <c r="CB404" i="2"/>
  <c r="CC404" i="2" s="1"/>
  <c r="CA404" i="2"/>
  <c r="BH405" i="2"/>
  <c r="G310" i="5"/>
  <c r="F309" i="5"/>
  <c r="CA405" i="2" l="1"/>
  <c r="BH406" i="2"/>
  <c r="BJ405" i="2"/>
  <c r="BK405" i="2" s="1"/>
  <c r="BI405" i="2"/>
  <c r="H310" i="5"/>
  <c r="F310" i="5"/>
  <c r="G311" i="5"/>
  <c r="AP361" i="2"/>
  <c r="AO360" i="2"/>
  <c r="BL406" i="2" l="1"/>
  <c r="BM406" i="2" s="1"/>
  <c r="BI406" i="2"/>
  <c r="CA406" i="2"/>
  <c r="BH407" i="2"/>
  <c r="CB406" i="2"/>
  <c r="CC406" i="2" s="1"/>
  <c r="AP362" i="2"/>
  <c r="AQ361" i="2"/>
  <c r="AO361" i="2"/>
  <c r="F311" i="5"/>
  <c r="G312" i="5"/>
  <c r="BH408" i="2" l="1"/>
  <c r="CD407" i="2"/>
  <c r="CE407" i="2" s="1"/>
  <c r="CA407" i="2"/>
  <c r="BI407" i="2"/>
  <c r="BJ407" i="2"/>
  <c r="BK407" i="2" s="1"/>
  <c r="AP363" i="2"/>
  <c r="AO362" i="2"/>
  <c r="F312" i="5"/>
  <c r="G313" i="5"/>
  <c r="H312" i="5"/>
  <c r="AQ363" i="2" l="1"/>
  <c r="AP364" i="2"/>
  <c r="AO363" i="2"/>
  <c r="F313" i="5"/>
  <c r="G314" i="5"/>
  <c r="CA408" i="2"/>
  <c r="BI408" i="2"/>
  <c r="BH409" i="2"/>
  <c r="CB408" i="2"/>
  <c r="CC408" i="2" s="1"/>
  <c r="AP365" i="2" l="1"/>
  <c r="AO364" i="2"/>
  <c r="CA409" i="2"/>
  <c r="BI409" i="2"/>
  <c r="BH410" i="2"/>
  <c r="BJ409" i="2"/>
  <c r="BK409" i="2" s="1"/>
  <c r="G315" i="5"/>
  <c r="H314" i="5"/>
  <c r="F314" i="5"/>
  <c r="F315" i="5" l="1"/>
  <c r="G316" i="5"/>
  <c r="CB410" i="2"/>
  <c r="CC410" i="2" s="1"/>
  <c r="CA410" i="2"/>
  <c r="BH411" i="2"/>
  <c r="BL410" i="2"/>
  <c r="BM410" i="2" s="1"/>
  <c r="BI410" i="2"/>
  <c r="AQ365" i="2"/>
  <c r="AO365" i="2"/>
  <c r="AP366" i="2"/>
  <c r="BJ411" i="2" l="1"/>
  <c r="BK411" i="2" s="1"/>
  <c r="BI411" i="2"/>
  <c r="CA411" i="2"/>
  <c r="BH412" i="2"/>
  <c r="CD411" i="2"/>
  <c r="CE411" i="2" s="1"/>
  <c r="AO366" i="2"/>
  <c r="AP367" i="2"/>
  <c r="H316" i="5"/>
  <c r="F316" i="5"/>
  <c r="G317" i="5"/>
  <c r="AO367" i="2" l="1"/>
  <c r="AP368" i="2"/>
  <c r="AQ367" i="2"/>
  <c r="BH413" i="2"/>
  <c r="CB412" i="2"/>
  <c r="CC412" i="2" s="1"/>
  <c r="CA412" i="2"/>
  <c r="BI412" i="2"/>
  <c r="G318" i="5"/>
  <c r="F317" i="5"/>
  <c r="BH414" i="2" l="1"/>
  <c r="BJ413" i="2"/>
  <c r="BK413" i="2" s="1"/>
  <c r="BI413" i="2"/>
  <c r="CA413" i="2"/>
  <c r="H318" i="5"/>
  <c r="F318" i="5"/>
  <c r="G319" i="5"/>
  <c r="AO368" i="2"/>
  <c r="AP369" i="2"/>
  <c r="F319" i="5" l="1"/>
  <c r="G320" i="5"/>
  <c r="AP370" i="2"/>
  <c r="AO369" i="2"/>
  <c r="AQ369" i="2"/>
  <c r="CB414" i="2"/>
  <c r="CC414" i="2" s="1"/>
  <c r="BL414" i="2"/>
  <c r="BM414" i="2" s="1"/>
  <c r="BI414" i="2"/>
  <c r="BH415" i="2"/>
  <c r="CA414" i="2"/>
  <c r="AP371" i="2" l="1"/>
  <c r="AO370" i="2"/>
  <c r="F320" i="5"/>
  <c r="G321" i="5"/>
  <c r="H320" i="5"/>
  <c r="BH416" i="2"/>
  <c r="CD415" i="2"/>
  <c r="CE415" i="2" s="1"/>
  <c r="CA415" i="2"/>
  <c r="BJ415" i="2"/>
  <c r="BK415" i="2" s="1"/>
  <c r="BI415" i="2"/>
  <c r="F321" i="5" l="1"/>
  <c r="G322" i="5"/>
  <c r="CA416" i="2"/>
  <c r="BI416" i="2"/>
  <c r="CB416" i="2"/>
  <c r="CC416" i="2" s="1"/>
  <c r="BH417" i="2"/>
  <c r="AO371" i="2"/>
  <c r="AP372" i="2"/>
  <c r="AQ371" i="2"/>
  <c r="CA417" i="2" l="1"/>
  <c r="BH418" i="2"/>
  <c r="BJ417" i="2"/>
  <c r="BK417" i="2" s="1"/>
  <c r="BI417" i="2"/>
  <c r="G323" i="5"/>
  <c r="H322" i="5"/>
  <c r="F322" i="5"/>
  <c r="AP373" i="2"/>
  <c r="AO372" i="2"/>
  <c r="AO373" i="2" l="1"/>
  <c r="AP374" i="2"/>
  <c r="AQ373" i="2"/>
  <c r="F323" i="5"/>
  <c r="G324" i="5"/>
  <c r="BH419" i="2"/>
  <c r="BL418" i="2"/>
  <c r="BM418" i="2" s="1"/>
  <c r="BI418" i="2"/>
  <c r="CB418" i="2"/>
  <c r="CC418" i="2" s="1"/>
  <c r="CA418" i="2"/>
  <c r="BH420" i="2" l="1"/>
  <c r="CD419" i="2"/>
  <c r="CE419" i="2" s="1"/>
  <c r="BJ419" i="2"/>
  <c r="BK419" i="2" s="1"/>
  <c r="BI419" i="2"/>
  <c r="CA419" i="2"/>
  <c r="AO374" i="2"/>
  <c r="AP375" i="2"/>
  <c r="H324" i="5"/>
  <c r="G325" i="5"/>
  <c r="F324" i="5"/>
  <c r="AQ375" i="2" l="1"/>
  <c r="AP376" i="2"/>
  <c r="AO375" i="2"/>
  <c r="G326" i="5"/>
  <c r="F325" i="5"/>
  <c r="BH421" i="2"/>
  <c r="CB420" i="2"/>
  <c r="CC420" i="2" s="1"/>
  <c r="CA420" i="2"/>
  <c r="BI420" i="2"/>
  <c r="BH422" i="2" l="1"/>
  <c r="BJ421" i="2"/>
  <c r="BK421" i="2" s="1"/>
  <c r="BI421" i="2"/>
  <c r="CA421" i="2"/>
  <c r="H326" i="5"/>
  <c r="F326" i="5"/>
  <c r="G327" i="5"/>
  <c r="AO376" i="2"/>
  <c r="AP377" i="2"/>
  <c r="F327" i="5" l="1"/>
  <c r="G328" i="5"/>
  <c r="AP378" i="2"/>
  <c r="AQ377" i="2"/>
  <c r="AO377" i="2"/>
  <c r="CB422" i="2"/>
  <c r="CC422" i="2" s="1"/>
  <c r="CA422" i="2"/>
  <c r="BH423" i="2"/>
  <c r="BL422" i="2"/>
  <c r="BM422" i="2" s="1"/>
  <c r="BI422" i="2"/>
  <c r="BJ423" i="2" l="1"/>
  <c r="BK423" i="2" s="1"/>
  <c r="BI423" i="2"/>
  <c r="BH424" i="2"/>
  <c r="CD423" i="2"/>
  <c r="CE423" i="2" s="1"/>
  <c r="CA423" i="2"/>
  <c r="AO378" i="2"/>
  <c r="AP379" i="2"/>
  <c r="F328" i="5"/>
  <c r="G329" i="5"/>
  <c r="H328" i="5"/>
  <c r="AO379" i="2" l="1"/>
  <c r="AP380" i="2"/>
  <c r="AQ379" i="2"/>
  <c r="BH425" i="2"/>
  <c r="CB424" i="2"/>
  <c r="CC424" i="2" s="1"/>
  <c r="CA424" i="2"/>
  <c r="BI424" i="2"/>
  <c r="F329" i="5"/>
  <c r="G330" i="5"/>
  <c r="BH426" i="2" l="1"/>
  <c r="BJ425" i="2"/>
  <c r="BK425" i="2" s="1"/>
  <c r="BI425" i="2"/>
  <c r="CA425" i="2"/>
  <c r="AO380" i="2"/>
  <c r="AP381" i="2"/>
  <c r="G331" i="5"/>
  <c r="H330" i="5"/>
  <c r="F330" i="5"/>
  <c r="F331" i="5" l="1"/>
  <c r="G332" i="5"/>
  <c r="AO381" i="2"/>
  <c r="AQ381" i="2"/>
  <c r="AP382" i="2"/>
  <c r="BI426" i="2"/>
  <c r="BH427" i="2"/>
  <c r="BL426" i="2"/>
  <c r="BM426" i="2" s="1"/>
  <c r="CB426" i="2"/>
  <c r="CC426" i="2" s="1"/>
  <c r="CA426" i="2"/>
  <c r="BH428" i="2" l="1"/>
  <c r="CD427" i="2"/>
  <c r="CE427" i="2" s="1"/>
  <c r="CA427" i="2"/>
  <c r="BJ427" i="2"/>
  <c r="BK427" i="2" s="1"/>
  <c r="BI427" i="2"/>
  <c r="H332" i="5"/>
  <c r="F332" i="5"/>
  <c r="G333" i="5"/>
  <c r="AP383" i="2"/>
  <c r="AO382" i="2"/>
  <c r="G334" i="5" l="1"/>
  <c r="F333" i="5"/>
  <c r="AQ383" i="2"/>
  <c r="AO383" i="2"/>
  <c r="AP384" i="2"/>
  <c r="BI428" i="2"/>
  <c r="BH429" i="2"/>
  <c r="CB428" i="2"/>
  <c r="CC428" i="2" s="1"/>
  <c r="CA428" i="2"/>
  <c r="CA429" i="2" l="1"/>
  <c r="BJ429" i="2"/>
  <c r="BK429" i="2" s="1"/>
  <c r="BI429" i="2"/>
  <c r="BH430" i="2"/>
  <c r="AP385" i="2"/>
  <c r="AO384" i="2"/>
  <c r="H334" i="5"/>
  <c r="F334" i="5"/>
  <c r="G335" i="5"/>
  <c r="AQ385" i="2" l="1"/>
  <c r="AO385" i="2"/>
  <c r="AP386" i="2"/>
  <c r="CA430" i="2"/>
  <c r="BH431" i="2"/>
  <c r="BL430" i="2"/>
  <c r="BM430" i="2" s="1"/>
  <c r="BI430" i="2"/>
  <c r="CB430" i="2"/>
  <c r="CC430" i="2" s="1"/>
  <c r="F335" i="5"/>
  <c r="G336" i="5"/>
  <c r="BI431" i="2" l="1"/>
  <c r="BJ431" i="2"/>
  <c r="BK431" i="2" s="1"/>
  <c r="CD431" i="2"/>
  <c r="CE431" i="2" s="1"/>
  <c r="CA431" i="2"/>
  <c r="BH432" i="2"/>
  <c r="AO386" i="2"/>
  <c r="AP387" i="2"/>
  <c r="F336" i="5"/>
  <c r="G337" i="5"/>
  <c r="H336" i="5"/>
  <c r="AQ387" i="2" l="1"/>
  <c r="AP388" i="2"/>
  <c r="AO387" i="2"/>
  <c r="BH433" i="2"/>
  <c r="CB432" i="2"/>
  <c r="CC432" i="2" s="1"/>
  <c r="CA432" i="2"/>
  <c r="BI432" i="2"/>
  <c r="F337" i="5"/>
  <c r="G338" i="5"/>
  <c r="AO388" i="2" l="1"/>
  <c r="AP389" i="2"/>
  <c r="BH434" i="2"/>
  <c r="BJ433" i="2"/>
  <c r="BK433" i="2" s="1"/>
  <c r="BI433" i="2"/>
  <c r="CA433" i="2"/>
  <c r="G339" i="5"/>
  <c r="H338" i="5"/>
  <c r="F338" i="5"/>
  <c r="F339" i="5" l="1"/>
  <c r="G340" i="5"/>
  <c r="CB434" i="2"/>
  <c r="CC434" i="2" s="1"/>
  <c r="CA434" i="2"/>
  <c r="BH435" i="2"/>
  <c r="BL434" i="2"/>
  <c r="BM434" i="2" s="1"/>
  <c r="BI434" i="2"/>
  <c r="AP390" i="2"/>
  <c r="AQ389" i="2"/>
  <c r="AO389" i="2"/>
  <c r="BJ435" i="2" l="1"/>
  <c r="BK435" i="2" s="1"/>
  <c r="BI435" i="2"/>
  <c r="BH436" i="2"/>
  <c r="CD435" i="2"/>
  <c r="CE435" i="2" s="1"/>
  <c r="CA435" i="2"/>
  <c r="AO390" i="2"/>
  <c r="AP391" i="2"/>
  <c r="H340" i="5"/>
  <c r="G341" i="5"/>
  <c r="F340" i="5"/>
  <c r="AO391" i="2" l="1"/>
  <c r="AP392" i="2"/>
  <c r="AQ391" i="2"/>
  <c r="BH437" i="2"/>
  <c r="CB436" i="2"/>
  <c r="CC436" i="2" s="1"/>
  <c r="CA436" i="2"/>
  <c r="BI436" i="2"/>
  <c r="G342" i="5"/>
  <c r="F341" i="5"/>
  <c r="BJ437" i="2" l="1"/>
  <c r="BK437" i="2" s="1"/>
  <c r="BH438" i="2"/>
  <c r="BI437" i="2"/>
  <c r="CA437" i="2"/>
  <c r="AO392" i="2"/>
  <c r="AP393" i="2"/>
  <c r="H342" i="5"/>
  <c r="F342" i="5"/>
  <c r="G343" i="5"/>
  <c r="AO393" i="2" l="1"/>
  <c r="AQ393" i="2"/>
  <c r="AP394" i="2"/>
  <c r="BL438" i="2"/>
  <c r="BM438" i="2" s="1"/>
  <c r="BI438" i="2"/>
  <c r="CA438" i="2"/>
  <c r="BH439" i="2"/>
  <c r="CB438" i="2"/>
  <c r="CC438" i="2" s="1"/>
  <c r="F343" i="5"/>
  <c r="G344" i="5"/>
  <c r="BH440" i="2" l="1"/>
  <c r="CD439" i="2"/>
  <c r="CE439" i="2" s="1"/>
  <c r="CA439" i="2"/>
  <c r="BI439" i="2"/>
  <c r="BJ439" i="2"/>
  <c r="BK439" i="2" s="1"/>
  <c r="AP395" i="2"/>
  <c r="AO394" i="2"/>
  <c r="F344" i="5"/>
  <c r="G345" i="5"/>
  <c r="H344" i="5"/>
  <c r="AQ395" i="2" l="1"/>
  <c r="AO395" i="2"/>
  <c r="AP396" i="2"/>
  <c r="F345" i="5"/>
  <c r="G346" i="5"/>
  <c r="CA440" i="2"/>
  <c r="BI440" i="2"/>
  <c r="BH441" i="2"/>
  <c r="CB440" i="2"/>
  <c r="CC440" i="2" s="1"/>
  <c r="CA441" i="2" l="1"/>
  <c r="BI441" i="2"/>
  <c r="BJ441" i="2"/>
  <c r="BK441" i="2" s="1"/>
  <c r="BH442" i="2"/>
  <c r="G347" i="5"/>
  <c r="H346" i="5"/>
  <c r="F346" i="5"/>
  <c r="AP397" i="2"/>
  <c r="AO396" i="2"/>
  <c r="AP398" i="2" l="1"/>
  <c r="AQ397" i="2"/>
  <c r="AO397" i="2"/>
  <c r="CB442" i="2"/>
  <c r="CC442" i="2" s="1"/>
  <c r="CA442" i="2"/>
  <c r="BH443" i="2"/>
  <c r="BL442" i="2"/>
  <c r="BM442" i="2" s="1"/>
  <c r="BI442" i="2"/>
  <c r="F347" i="5"/>
  <c r="G348" i="5"/>
  <c r="BJ443" i="2" l="1"/>
  <c r="BK443" i="2" s="1"/>
  <c r="BI443" i="2"/>
  <c r="CA443" i="2"/>
  <c r="BH444" i="2"/>
  <c r="CD443" i="2"/>
  <c r="CE443" i="2" s="1"/>
  <c r="H348" i="5"/>
  <c r="F348" i="5"/>
  <c r="G349" i="5"/>
  <c r="AO398" i="2"/>
  <c r="AP399" i="2"/>
  <c r="G350" i="5" l="1"/>
  <c r="F349" i="5"/>
  <c r="AP400" i="2"/>
  <c r="AO399" i="2"/>
  <c r="AQ399" i="2"/>
  <c r="BH445" i="2"/>
  <c r="CB444" i="2"/>
  <c r="CC444" i="2" s="1"/>
  <c r="CA444" i="2"/>
  <c r="BI444" i="2"/>
  <c r="BH446" i="2" l="1"/>
  <c r="BJ445" i="2"/>
  <c r="BK445" i="2" s="1"/>
  <c r="BI445" i="2"/>
  <c r="CA445" i="2"/>
  <c r="AO400" i="2"/>
  <c r="AP401" i="2"/>
  <c r="H350" i="5"/>
  <c r="F350" i="5"/>
  <c r="G351" i="5"/>
  <c r="AP402" i="2" l="1"/>
  <c r="AQ401" i="2"/>
  <c r="AO401" i="2"/>
  <c r="F351" i="5"/>
  <c r="G352" i="5"/>
  <c r="CB446" i="2"/>
  <c r="CC446" i="2" s="1"/>
  <c r="BL446" i="2"/>
  <c r="BM446" i="2" s="1"/>
  <c r="BI446" i="2"/>
  <c r="BH447" i="2"/>
  <c r="CA446" i="2"/>
  <c r="F352" i="5" l="1"/>
  <c r="G353" i="5"/>
  <c r="H352" i="5"/>
  <c r="BH448" i="2"/>
  <c r="CD447" i="2"/>
  <c r="CE447" i="2" s="1"/>
  <c r="CA447" i="2"/>
  <c r="BJ447" i="2"/>
  <c r="BK447" i="2" s="1"/>
  <c r="BI447" i="2"/>
  <c r="AO402" i="2"/>
  <c r="AP403" i="2"/>
  <c r="BH449" i="2" l="1"/>
  <c r="BI448" i="2"/>
  <c r="CA448" i="2"/>
  <c r="CB448" i="2"/>
  <c r="CC448" i="2" s="1"/>
  <c r="F353" i="5"/>
  <c r="G354" i="5"/>
  <c r="AO403" i="2"/>
  <c r="AP404" i="2"/>
  <c r="AQ403" i="2"/>
  <c r="G355" i="5" l="1"/>
  <c r="H354" i="5"/>
  <c r="F354" i="5"/>
  <c r="AO404" i="2"/>
  <c r="AP405" i="2"/>
  <c r="CA449" i="2"/>
  <c r="BH450" i="2"/>
  <c r="BJ449" i="2"/>
  <c r="BK449" i="2" s="1"/>
  <c r="BI449" i="2"/>
  <c r="BL450" i="2" l="1"/>
  <c r="BM450" i="2" s="1"/>
  <c r="BI450" i="2"/>
  <c r="CA450" i="2"/>
  <c r="BH451" i="2"/>
  <c r="CB450" i="2"/>
  <c r="CC450" i="2" s="1"/>
  <c r="AO405" i="2"/>
  <c r="AQ405" i="2"/>
  <c r="AP406" i="2"/>
  <c r="F355" i="5"/>
  <c r="G356" i="5"/>
  <c r="AP407" i="2" l="1"/>
  <c r="AO406" i="2"/>
  <c r="BH452" i="2"/>
  <c r="CD451" i="2"/>
  <c r="CE451" i="2" s="1"/>
  <c r="CA451" i="2"/>
  <c r="BI451" i="2"/>
  <c r="BJ451" i="2"/>
  <c r="BK451" i="2" s="1"/>
  <c r="H356" i="5"/>
  <c r="G357" i="5"/>
  <c r="F356" i="5"/>
  <c r="CA452" i="2" l="1"/>
  <c r="BI452" i="2"/>
  <c r="BH453" i="2"/>
  <c r="CB452" i="2"/>
  <c r="CC452" i="2" s="1"/>
  <c r="G358" i="5"/>
  <c r="F357" i="5"/>
  <c r="AQ407" i="2"/>
  <c r="AO407" i="2"/>
  <c r="AP408" i="2"/>
  <c r="H358" i="5" l="1"/>
  <c r="F358" i="5"/>
  <c r="G359" i="5"/>
  <c r="CA453" i="2"/>
  <c r="BI453" i="2"/>
  <c r="BH454" i="2"/>
  <c r="BJ453" i="2"/>
  <c r="BK453" i="2" s="1"/>
  <c r="AP409" i="2"/>
  <c r="AO408" i="2"/>
  <c r="F359" i="5" l="1"/>
  <c r="G360" i="5"/>
  <c r="AP410" i="2"/>
  <c r="AQ409" i="2"/>
  <c r="AO409" i="2"/>
  <c r="CB454" i="2"/>
  <c r="CC454" i="2" s="1"/>
  <c r="CA454" i="2"/>
  <c r="BH455" i="2"/>
  <c r="BL454" i="2"/>
  <c r="BM454" i="2" s="1"/>
  <c r="BI454" i="2"/>
  <c r="BJ455" i="2" l="1"/>
  <c r="BK455" i="2" s="1"/>
  <c r="BI455" i="2"/>
  <c r="CA455" i="2"/>
  <c r="CD455" i="2"/>
  <c r="CE455" i="2" s="1"/>
  <c r="BH456" i="2"/>
  <c r="AO410" i="2"/>
  <c r="AP411" i="2"/>
  <c r="F360" i="5"/>
  <c r="G361" i="5"/>
  <c r="H360" i="5"/>
  <c r="BH457" i="2" l="1"/>
  <c r="CB456" i="2"/>
  <c r="CC456" i="2" s="1"/>
  <c r="CA456" i="2"/>
  <c r="BI456" i="2"/>
  <c r="AP412" i="2"/>
  <c r="AO411" i="2"/>
  <c r="AQ411" i="2"/>
  <c r="F361" i="5"/>
  <c r="G362" i="5"/>
  <c r="AO412" i="2" l="1"/>
  <c r="AP413" i="2"/>
  <c r="G363" i="5"/>
  <c r="H362" i="5"/>
  <c r="F362" i="5"/>
  <c r="BH458" i="2"/>
  <c r="BJ457" i="2"/>
  <c r="BK457" i="2" s="1"/>
  <c r="BI457" i="2"/>
  <c r="CA457" i="2"/>
  <c r="F363" i="5" l="1"/>
  <c r="G364" i="5"/>
  <c r="CB458" i="2"/>
  <c r="CC458" i="2" s="1"/>
  <c r="CA458" i="2"/>
  <c r="BL458" i="2"/>
  <c r="BM458" i="2" s="1"/>
  <c r="BI458" i="2"/>
  <c r="BH459" i="2"/>
  <c r="AP414" i="2"/>
  <c r="AO413" i="2"/>
  <c r="AQ413" i="2"/>
  <c r="AP415" i="2" l="1"/>
  <c r="AO414" i="2"/>
  <c r="H364" i="5"/>
  <c r="F364" i="5"/>
  <c r="G365" i="5"/>
  <c r="BH460" i="2"/>
  <c r="CD459" i="2"/>
  <c r="CE459" i="2" s="1"/>
  <c r="CA459" i="2"/>
  <c r="BJ459" i="2"/>
  <c r="BK459" i="2" s="1"/>
  <c r="BI459" i="2"/>
  <c r="CA460" i="2" l="1"/>
  <c r="BI460" i="2"/>
  <c r="CB460" i="2"/>
  <c r="CC460" i="2" s="1"/>
  <c r="BH461" i="2"/>
  <c r="G366" i="5"/>
  <c r="F365" i="5"/>
  <c r="AO415" i="2"/>
  <c r="AP416" i="2"/>
  <c r="AQ415" i="2"/>
  <c r="AP417" i="2" l="1"/>
  <c r="AO416" i="2"/>
  <c r="H366" i="5"/>
  <c r="F366" i="5"/>
  <c r="G367" i="5"/>
  <c r="CA461" i="2"/>
  <c r="BH462" i="2"/>
  <c r="BJ461" i="2"/>
  <c r="BK461" i="2" s="1"/>
  <c r="BI461" i="2"/>
  <c r="BH463" i="2" l="1"/>
  <c r="BL462" i="2"/>
  <c r="BM462" i="2" s="1"/>
  <c r="BI462" i="2"/>
  <c r="CB462" i="2"/>
  <c r="CC462" i="2" s="1"/>
  <c r="CA462" i="2"/>
  <c r="F367" i="5"/>
  <c r="G368" i="5"/>
  <c r="AO417" i="2"/>
  <c r="AP418" i="2"/>
  <c r="AQ417" i="2"/>
  <c r="F368" i="5" l="1"/>
  <c r="G369" i="5"/>
  <c r="H368" i="5"/>
  <c r="AP419" i="2"/>
  <c r="AO418" i="2"/>
  <c r="BH464" i="2"/>
  <c r="CD463" i="2"/>
  <c r="CE463" i="2" s="1"/>
  <c r="CA463" i="2"/>
  <c r="BJ463" i="2"/>
  <c r="BK463" i="2" s="1"/>
  <c r="BI463" i="2"/>
  <c r="F369" i="5" l="1"/>
  <c r="G370" i="5"/>
  <c r="CA464" i="2"/>
  <c r="BI464" i="2"/>
  <c r="BH465" i="2"/>
  <c r="CB464" i="2"/>
  <c r="CC464" i="2" s="1"/>
  <c r="AQ419" i="2"/>
  <c r="AP420" i="2"/>
  <c r="AO419" i="2"/>
  <c r="G371" i="5" l="1"/>
  <c r="H370" i="5"/>
  <c r="F370" i="5"/>
  <c r="AP421" i="2"/>
  <c r="AO420" i="2"/>
  <c r="CA465" i="2"/>
  <c r="BI465" i="2"/>
  <c r="BH466" i="2"/>
  <c r="BJ465" i="2"/>
  <c r="BK465" i="2" s="1"/>
  <c r="CB466" i="2" l="1"/>
  <c r="CC466" i="2" s="1"/>
  <c r="CA466" i="2"/>
  <c r="BH467" i="2"/>
  <c r="BL466" i="2"/>
  <c r="BM466" i="2" s="1"/>
  <c r="BI466" i="2"/>
  <c r="AP422" i="2"/>
  <c r="AQ421" i="2"/>
  <c r="AO421" i="2"/>
  <c r="F371" i="5"/>
  <c r="G372" i="5"/>
  <c r="AO422" i="2" l="1"/>
  <c r="AP423" i="2"/>
  <c r="BJ467" i="2"/>
  <c r="BK467" i="2" s="1"/>
  <c r="BI467" i="2"/>
  <c r="CA467" i="2"/>
  <c r="BH468" i="2"/>
  <c r="CD467" i="2"/>
  <c r="CE467" i="2" s="1"/>
  <c r="H372" i="5"/>
  <c r="G373" i="5"/>
  <c r="F372" i="5"/>
  <c r="AP424" i="2" l="1"/>
  <c r="AO423" i="2"/>
  <c r="AQ423" i="2"/>
  <c r="BH469" i="2"/>
  <c r="CB468" i="2"/>
  <c r="CC468" i="2" s="1"/>
  <c r="CA468" i="2"/>
  <c r="BI468" i="2"/>
  <c r="G374" i="5"/>
  <c r="F373" i="5"/>
  <c r="H374" i="5" l="1"/>
  <c r="F374" i="5"/>
  <c r="G375" i="5"/>
  <c r="BH470" i="2"/>
  <c r="BJ469" i="2"/>
  <c r="BK469" i="2" s="1"/>
  <c r="BI469" i="2"/>
  <c r="CA469" i="2"/>
  <c r="AO424" i="2"/>
  <c r="AP425" i="2"/>
  <c r="CB470" i="2" l="1"/>
  <c r="CC470" i="2" s="1"/>
  <c r="CA470" i="2"/>
  <c r="BL470" i="2"/>
  <c r="BM470" i="2" s="1"/>
  <c r="BI470" i="2"/>
  <c r="BH471" i="2"/>
  <c r="F375" i="5"/>
  <c r="G376" i="5"/>
  <c r="AO425" i="2"/>
  <c r="AQ425" i="2"/>
  <c r="AP426" i="2"/>
  <c r="F376" i="5" l="1"/>
  <c r="G377" i="5"/>
  <c r="H376" i="5"/>
  <c r="BH472" i="2"/>
  <c r="CD471" i="2"/>
  <c r="CE471" i="2" s="1"/>
  <c r="CA471" i="2"/>
  <c r="BJ471" i="2"/>
  <c r="BK471" i="2" s="1"/>
  <c r="BI471" i="2"/>
  <c r="AP427" i="2"/>
  <c r="AO426" i="2"/>
  <c r="CA472" i="2" l="1"/>
  <c r="BI472" i="2"/>
  <c r="CB472" i="2"/>
  <c r="CC472" i="2" s="1"/>
  <c r="BH473" i="2"/>
  <c r="F377" i="5"/>
  <c r="G378" i="5"/>
  <c r="AQ427" i="2"/>
  <c r="AO427" i="2"/>
  <c r="AP428" i="2"/>
  <c r="G379" i="5" l="1"/>
  <c r="H378" i="5"/>
  <c r="F378" i="5"/>
  <c r="CA473" i="2"/>
  <c r="BH474" i="2"/>
  <c r="BJ473" i="2"/>
  <c r="BK473" i="2" s="1"/>
  <c r="BI473" i="2"/>
  <c r="AP429" i="2"/>
  <c r="AO428" i="2"/>
  <c r="AQ429" i="2" l="1"/>
  <c r="AO429" i="2"/>
  <c r="AP430" i="2"/>
  <c r="BH475" i="2"/>
  <c r="BL474" i="2"/>
  <c r="BM474" i="2" s="1"/>
  <c r="BI474" i="2"/>
  <c r="CB474" i="2"/>
  <c r="CC474" i="2" s="1"/>
  <c r="CA474" i="2"/>
  <c r="F379" i="5"/>
  <c r="G380" i="5"/>
  <c r="AO430" i="2" l="1"/>
  <c r="AP431" i="2"/>
  <c r="H380" i="5"/>
  <c r="F380" i="5"/>
  <c r="G381" i="5"/>
  <c r="BH476" i="2"/>
  <c r="CD475" i="2"/>
  <c r="CE475" i="2" s="1"/>
  <c r="CA475" i="2"/>
  <c r="BJ475" i="2"/>
  <c r="BK475" i="2" s="1"/>
  <c r="BI475" i="2"/>
  <c r="G382" i="5" l="1"/>
  <c r="F381" i="5"/>
  <c r="BH477" i="2"/>
  <c r="CB476" i="2"/>
  <c r="CC476" i="2" s="1"/>
  <c r="CA476" i="2"/>
  <c r="BI476" i="2"/>
  <c r="AQ431" i="2"/>
  <c r="AP432" i="2"/>
  <c r="AO431" i="2"/>
  <c r="CA477" i="2" l="1"/>
  <c r="BJ477" i="2"/>
  <c r="BK477" i="2" s="1"/>
  <c r="BI477" i="2"/>
  <c r="BH478" i="2"/>
  <c r="AO432" i="2"/>
  <c r="AP433" i="2"/>
  <c r="H382" i="5"/>
  <c r="F382" i="5"/>
  <c r="G383" i="5"/>
  <c r="AP434" i="2" l="1"/>
  <c r="AQ433" i="2"/>
  <c r="AO433" i="2"/>
  <c r="CB478" i="2"/>
  <c r="CC478" i="2" s="1"/>
  <c r="BH479" i="2"/>
  <c r="CA478" i="2"/>
  <c r="BL478" i="2"/>
  <c r="BM478" i="2" s="1"/>
  <c r="BI478" i="2"/>
  <c r="F383" i="5"/>
  <c r="G384" i="5"/>
  <c r="BI479" i="2" l="1"/>
  <c r="BH480" i="2"/>
  <c r="CD479" i="2"/>
  <c r="CE479" i="2" s="1"/>
  <c r="BJ479" i="2"/>
  <c r="BK479" i="2" s="1"/>
  <c r="CA479" i="2"/>
  <c r="F384" i="5"/>
  <c r="G385" i="5"/>
  <c r="H384" i="5"/>
  <c r="AO434" i="2"/>
  <c r="AP435" i="2"/>
  <c r="F385" i="5" l="1"/>
  <c r="G386" i="5"/>
  <c r="BH481" i="2"/>
  <c r="CB480" i="2"/>
  <c r="CC480" i="2" s="1"/>
  <c r="CA480" i="2"/>
  <c r="BI480" i="2"/>
  <c r="AP436" i="2"/>
  <c r="AO435" i="2"/>
  <c r="AQ435" i="2"/>
  <c r="CA481" i="2" l="1"/>
  <c r="BJ481" i="2"/>
  <c r="BK481" i="2" s="1"/>
  <c r="BI481" i="2"/>
  <c r="BH482" i="2"/>
  <c r="G387" i="5"/>
  <c r="H386" i="5"/>
  <c r="F386" i="5"/>
  <c r="AO436" i="2"/>
  <c r="AP437" i="2"/>
  <c r="F387" i="5" l="1"/>
  <c r="G388" i="5"/>
  <c r="CB482" i="2"/>
  <c r="CC482" i="2" s="1"/>
  <c r="BH483" i="2"/>
  <c r="CA482" i="2"/>
  <c r="BL482" i="2"/>
  <c r="BM482" i="2" s="1"/>
  <c r="BI482" i="2"/>
  <c r="AO437" i="2"/>
  <c r="AP438" i="2"/>
  <c r="AQ437" i="2"/>
  <c r="H388" i="5" l="1"/>
  <c r="G389" i="5"/>
  <c r="F388" i="5"/>
  <c r="BI483" i="2"/>
  <c r="BH484" i="2"/>
  <c r="CD483" i="2"/>
  <c r="CE483" i="2" s="1"/>
  <c r="BJ483" i="2"/>
  <c r="BK483" i="2" s="1"/>
  <c r="CA483" i="2"/>
  <c r="AP439" i="2"/>
  <c r="AO438" i="2"/>
  <c r="BH485" i="2" l="1"/>
  <c r="CB484" i="2"/>
  <c r="CC484" i="2" s="1"/>
  <c r="CA484" i="2"/>
  <c r="BI484" i="2"/>
  <c r="G390" i="5"/>
  <c r="F389" i="5"/>
  <c r="AQ439" i="2"/>
  <c r="AO439" i="2"/>
  <c r="AP440" i="2"/>
  <c r="H390" i="5" l="1"/>
  <c r="F390" i="5"/>
  <c r="G391" i="5"/>
  <c r="AP441" i="2"/>
  <c r="AO440" i="2"/>
  <c r="CA485" i="2"/>
  <c r="BH486" i="2"/>
  <c r="BJ485" i="2"/>
  <c r="BK485" i="2" s="1"/>
  <c r="BI485" i="2"/>
  <c r="CB486" i="2" l="1"/>
  <c r="CC486" i="2" s="1"/>
  <c r="CA486" i="2"/>
  <c r="BH487" i="2"/>
  <c r="BL486" i="2"/>
  <c r="BM486" i="2" s="1"/>
  <c r="BI486" i="2"/>
  <c r="F391" i="5"/>
  <c r="G392" i="5"/>
  <c r="AP442" i="2"/>
  <c r="AQ441" i="2"/>
  <c r="AO441" i="2"/>
  <c r="AO442" i="2" l="1"/>
  <c r="AP443" i="2"/>
  <c r="F392" i="5"/>
  <c r="G393" i="5"/>
  <c r="H392" i="5"/>
  <c r="BJ487" i="2"/>
  <c r="BK487" i="2" s="1"/>
  <c r="BI487" i="2"/>
  <c r="BH488" i="2"/>
  <c r="CD487" i="2"/>
  <c r="CE487" i="2" s="1"/>
  <c r="CA487" i="2"/>
  <c r="AP444" i="2" l="1"/>
  <c r="AO443" i="2"/>
  <c r="AQ443" i="2"/>
  <c r="BH489" i="2"/>
  <c r="CB488" i="2"/>
  <c r="CC488" i="2" s="1"/>
  <c r="CA488" i="2"/>
  <c r="BI488" i="2"/>
  <c r="F393" i="5"/>
  <c r="G394" i="5"/>
  <c r="BH490" i="2" l="1"/>
  <c r="BJ489" i="2"/>
  <c r="BK489" i="2" s="1"/>
  <c r="BI489" i="2"/>
  <c r="CA489" i="2"/>
  <c r="G395" i="5"/>
  <c r="H394" i="5"/>
  <c r="F394" i="5"/>
  <c r="AO444" i="2"/>
  <c r="AP445" i="2"/>
  <c r="F395" i="5" l="1"/>
  <c r="G396" i="5"/>
  <c r="AP446" i="2"/>
  <c r="AO445" i="2"/>
  <c r="AQ445" i="2"/>
  <c r="BI490" i="2"/>
  <c r="CB490" i="2"/>
  <c r="CC490" i="2" s="1"/>
  <c r="BH491" i="2"/>
  <c r="BL490" i="2"/>
  <c r="BM490" i="2" s="1"/>
  <c r="CA490" i="2"/>
  <c r="BH492" i="2" l="1"/>
  <c r="CD491" i="2"/>
  <c r="CE491" i="2" s="1"/>
  <c r="CA491" i="2"/>
  <c r="BJ491" i="2"/>
  <c r="BK491" i="2" s="1"/>
  <c r="BI491" i="2"/>
  <c r="AP447" i="2"/>
  <c r="AO446" i="2"/>
  <c r="H396" i="5"/>
  <c r="F396" i="5"/>
  <c r="G397" i="5"/>
  <c r="G398" i="5" l="1"/>
  <c r="F397" i="5"/>
  <c r="AO447" i="2"/>
  <c r="AP448" i="2"/>
  <c r="AQ447" i="2"/>
  <c r="BI492" i="2"/>
  <c r="BH493" i="2"/>
  <c r="CB492" i="2"/>
  <c r="CC492" i="2" s="1"/>
  <c r="CA492" i="2"/>
  <c r="AP449" i="2" l="1"/>
  <c r="AO448" i="2"/>
  <c r="CA493" i="2"/>
  <c r="BH494" i="2"/>
  <c r="BJ493" i="2"/>
  <c r="BK493" i="2" s="1"/>
  <c r="BI493" i="2"/>
  <c r="H398" i="5"/>
  <c r="F398" i="5"/>
  <c r="G399" i="5"/>
  <c r="CA494" i="2" l="1"/>
  <c r="BH495" i="2"/>
  <c r="BL494" i="2"/>
  <c r="BM494" i="2" s="1"/>
  <c r="BI494" i="2"/>
  <c r="CB494" i="2"/>
  <c r="CC494" i="2" s="1"/>
  <c r="F399" i="5"/>
  <c r="G400" i="5"/>
  <c r="AO449" i="2"/>
  <c r="AQ449" i="2"/>
  <c r="AP450" i="2"/>
  <c r="BI495" i="2" l="1"/>
  <c r="BH496" i="2"/>
  <c r="CD495" i="2"/>
  <c r="CE495" i="2" s="1"/>
  <c r="CA495" i="2"/>
  <c r="BJ495" i="2"/>
  <c r="BK495" i="2" s="1"/>
  <c r="F400" i="5"/>
  <c r="G401" i="5"/>
  <c r="H400" i="5"/>
  <c r="AP451" i="2"/>
  <c r="AO450" i="2"/>
  <c r="F401" i="5" l="1"/>
  <c r="G402" i="5"/>
  <c r="BH497" i="2"/>
  <c r="CB496" i="2"/>
  <c r="CC496" i="2" s="1"/>
  <c r="CA496" i="2"/>
  <c r="BI496" i="2"/>
  <c r="AQ451" i="2"/>
  <c r="AO451" i="2"/>
  <c r="AP452" i="2"/>
  <c r="BI497" i="2" l="1"/>
  <c r="CA497" i="2"/>
  <c r="BH498" i="2"/>
  <c r="BJ497" i="2"/>
  <c r="BK497" i="2" s="1"/>
  <c r="G403" i="5"/>
  <c r="H402" i="5"/>
  <c r="F402" i="5"/>
  <c r="AP453" i="2"/>
  <c r="AO452" i="2"/>
  <c r="AP454" i="2" l="1"/>
  <c r="AQ453" i="2"/>
  <c r="AO453" i="2"/>
  <c r="F403" i="5"/>
  <c r="G404" i="5"/>
  <c r="CB498" i="2"/>
  <c r="CC498" i="2" s="1"/>
  <c r="CA498" i="2"/>
  <c r="BH499" i="2"/>
  <c r="BL498" i="2"/>
  <c r="BM498" i="2" s="1"/>
  <c r="BI498" i="2"/>
  <c r="H404" i="5" l="1"/>
  <c r="G405" i="5"/>
  <c r="F404" i="5"/>
  <c r="CA499" i="2"/>
  <c r="BJ499" i="2"/>
  <c r="BK499" i="2" s="1"/>
  <c r="BI499" i="2"/>
  <c r="BH500" i="2"/>
  <c r="CD499" i="2"/>
  <c r="CE499" i="2" s="1"/>
  <c r="AO454" i="2"/>
  <c r="AP455" i="2"/>
  <c r="BH501" i="2" l="1"/>
  <c r="CB500" i="2"/>
  <c r="CC500" i="2" s="1"/>
  <c r="CA500" i="2"/>
  <c r="BI500" i="2"/>
  <c r="AP456" i="2"/>
  <c r="AQ455" i="2"/>
  <c r="AO455" i="2"/>
  <c r="G406" i="5"/>
  <c r="F405" i="5"/>
  <c r="H406" i="5" l="1"/>
  <c r="F406" i="5"/>
  <c r="G407" i="5"/>
  <c r="AO456" i="2"/>
  <c r="AP457" i="2"/>
  <c r="CA501" i="2"/>
  <c r="BJ501" i="2"/>
  <c r="BK501" i="2" s="1"/>
  <c r="BH502" i="2"/>
  <c r="BI501" i="2"/>
  <c r="BH503" i="2" l="1"/>
  <c r="BL502" i="2"/>
  <c r="BM502" i="2" s="1"/>
  <c r="BI502" i="2"/>
  <c r="CB502" i="2"/>
  <c r="CC502" i="2" s="1"/>
  <c r="CA502" i="2"/>
  <c r="AP458" i="2"/>
  <c r="AQ457" i="2"/>
  <c r="AO457" i="2"/>
  <c r="G408" i="5"/>
  <c r="F407" i="5"/>
  <c r="AP459" i="2" l="1"/>
  <c r="AO458" i="2"/>
  <c r="F408" i="5"/>
  <c r="G409" i="5"/>
  <c r="H408" i="5"/>
  <c r="BH504" i="2"/>
  <c r="CD503" i="2"/>
  <c r="CE503" i="2" s="1"/>
  <c r="CA503" i="2"/>
  <c r="BJ503" i="2"/>
  <c r="BK503" i="2" s="1"/>
  <c r="BI503" i="2"/>
  <c r="BH505" i="2" l="1"/>
  <c r="CB504" i="2"/>
  <c r="CC504" i="2" s="1"/>
  <c r="CA504" i="2"/>
  <c r="BI504" i="2"/>
  <c r="F409" i="5"/>
  <c r="G410" i="5"/>
  <c r="AO459" i="2"/>
  <c r="AP460" i="2"/>
  <c r="AQ459" i="2"/>
  <c r="AP461" i="2" l="1"/>
  <c r="AO460" i="2"/>
  <c r="G411" i="5"/>
  <c r="H410" i="5"/>
  <c r="F410" i="5"/>
  <c r="CA505" i="2"/>
  <c r="BJ505" i="2"/>
  <c r="BK505" i="2" s="1"/>
  <c r="BH506" i="2"/>
  <c r="BI505" i="2"/>
  <c r="CB506" i="2" l="1"/>
  <c r="CC506" i="2" s="1"/>
  <c r="CA506" i="2"/>
  <c r="BH507" i="2"/>
  <c r="BL506" i="2"/>
  <c r="BM506" i="2" s="1"/>
  <c r="BI506" i="2"/>
  <c r="F411" i="5"/>
  <c r="G412" i="5"/>
  <c r="AO461" i="2"/>
  <c r="AP462" i="2"/>
  <c r="AQ461" i="2"/>
  <c r="H412" i="5" l="1"/>
  <c r="G413" i="5"/>
  <c r="F412" i="5"/>
  <c r="CA507" i="2"/>
  <c r="BJ507" i="2"/>
  <c r="BK507" i="2" s="1"/>
  <c r="BI507" i="2"/>
  <c r="BH508" i="2"/>
  <c r="CD507" i="2"/>
  <c r="CE507" i="2" s="1"/>
  <c r="AP463" i="2"/>
  <c r="AO462" i="2"/>
  <c r="BH509" i="2" l="1"/>
  <c r="CB508" i="2"/>
  <c r="CC508" i="2" s="1"/>
  <c r="CA508" i="2"/>
  <c r="BI508" i="2"/>
  <c r="F413" i="5"/>
  <c r="G414" i="5"/>
  <c r="AQ463" i="2"/>
  <c r="AO463" i="2"/>
  <c r="AP464" i="2"/>
  <c r="H414" i="5" l="1"/>
  <c r="F414" i="5"/>
  <c r="G415" i="5"/>
  <c r="AP465" i="2"/>
  <c r="AO464" i="2"/>
  <c r="CA509" i="2"/>
  <c r="BJ509" i="2"/>
  <c r="BK509" i="2" s="1"/>
  <c r="BH510" i="2"/>
  <c r="BI509" i="2"/>
  <c r="BH511" i="2" l="1"/>
  <c r="BL510" i="2"/>
  <c r="BM510" i="2" s="1"/>
  <c r="BI510" i="2"/>
  <c r="CB510" i="2"/>
  <c r="CC510" i="2" s="1"/>
  <c r="CA510" i="2"/>
  <c r="AP466" i="2"/>
  <c r="AQ465" i="2"/>
  <c r="AO465" i="2"/>
  <c r="G416" i="5"/>
  <c r="F415" i="5"/>
  <c r="AO466" i="2" l="1"/>
  <c r="AP467" i="2"/>
  <c r="F416" i="5"/>
  <c r="G417" i="5"/>
  <c r="H416" i="5"/>
  <c r="BH512" i="2"/>
  <c r="CD511" i="2"/>
  <c r="CE511" i="2" s="1"/>
  <c r="CA511" i="2"/>
  <c r="BJ511" i="2"/>
  <c r="BK511" i="2" s="1"/>
  <c r="BI511" i="2"/>
  <c r="F417" i="5" l="1"/>
  <c r="G418" i="5"/>
  <c r="BH513" i="2"/>
  <c r="CB512" i="2"/>
  <c r="CC512" i="2" s="1"/>
  <c r="CA512" i="2"/>
  <c r="BI512" i="2"/>
  <c r="AP468" i="2"/>
  <c r="AQ467" i="2"/>
  <c r="AO467" i="2"/>
  <c r="CA513" i="2" l="1"/>
  <c r="BJ513" i="2"/>
  <c r="BK513" i="2" s="1"/>
  <c r="BH514" i="2"/>
  <c r="BI513" i="2"/>
  <c r="AO468" i="2"/>
  <c r="AP469" i="2"/>
  <c r="G419" i="5"/>
  <c r="H418" i="5"/>
  <c r="F418" i="5"/>
  <c r="F419" i="5" l="1"/>
  <c r="G420" i="5"/>
  <c r="AP470" i="2"/>
  <c r="AQ469" i="2"/>
  <c r="AO469" i="2"/>
  <c r="CB514" i="2"/>
  <c r="CC514" i="2" s="1"/>
  <c r="CA514" i="2"/>
  <c r="BH515" i="2"/>
  <c r="BL514" i="2"/>
  <c r="BM514" i="2" s="1"/>
  <c r="BI514" i="2"/>
  <c r="CA515" i="2" l="1"/>
  <c r="BJ515" i="2"/>
  <c r="BK515" i="2" s="1"/>
  <c r="BI515" i="2"/>
  <c r="BH516" i="2"/>
  <c r="CD515" i="2"/>
  <c r="CE515" i="2" s="1"/>
  <c r="AP471" i="2"/>
  <c r="AO470" i="2"/>
  <c r="H420" i="5"/>
  <c r="G421" i="5"/>
  <c r="F420" i="5"/>
  <c r="AO471" i="2" l="1"/>
  <c r="AP472" i="2"/>
  <c r="AQ471" i="2"/>
  <c r="BH517" i="2"/>
  <c r="CB516" i="2"/>
  <c r="CC516" i="2" s="1"/>
  <c r="CA516" i="2"/>
  <c r="BI516" i="2"/>
  <c r="F421" i="5"/>
  <c r="G422" i="5"/>
  <c r="CA517" i="2" l="1"/>
  <c r="BJ517" i="2"/>
  <c r="BK517" i="2" s="1"/>
  <c r="BH518" i="2"/>
  <c r="BI517" i="2"/>
  <c r="AP473" i="2"/>
  <c r="AO472" i="2"/>
  <c r="H422" i="5"/>
  <c r="F422" i="5"/>
  <c r="G423" i="5"/>
  <c r="BH519" i="2" l="1"/>
  <c r="BL518" i="2"/>
  <c r="BM518" i="2" s="1"/>
  <c r="BI518" i="2"/>
  <c r="CB518" i="2"/>
  <c r="CC518" i="2" s="1"/>
  <c r="CA518" i="2"/>
  <c r="AO473" i="2"/>
  <c r="AP474" i="2"/>
  <c r="AQ473" i="2"/>
  <c r="G424" i="5"/>
  <c r="F423" i="5"/>
  <c r="AP475" i="2" l="1"/>
  <c r="AO474" i="2"/>
  <c r="F424" i="5"/>
  <c r="G425" i="5"/>
  <c r="H424" i="5"/>
  <c r="BH520" i="2"/>
  <c r="CD519" i="2"/>
  <c r="CE519" i="2" s="1"/>
  <c r="CA519" i="2"/>
  <c r="BJ519" i="2"/>
  <c r="BK519" i="2" s="1"/>
  <c r="BI519" i="2"/>
  <c r="BH521" i="2" l="1"/>
  <c r="CB520" i="2"/>
  <c r="CC520" i="2" s="1"/>
  <c r="CA520" i="2"/>
  <c r="BI520" i="2"/>
  <c r="F425" i="5"/>
  <c r="G426" i="5"/>
  <c r="AQ475" i="2"/>
  <c r="AO475" i="2"/>
  <c r="AP476" i="2"/>
  <c r="G427" i="5" l="1"/>
  <c r="H426" i="5"/>
  <c r="F426" i="5"/>
  <c r="AP477" i="2"/>
  <c r="AO476" i="2"/>
  <c r="CA521" i="2"/>
  <c r="BJ521" i="2"/>
  <c r="BK521" i="2" s="1"/>
  <c r="BH522" i="2"/>
  <c r="BI521" i="2"/>
  <c r="CB522" i="2" l="1"/>
  <c r="CC522" i="2" s="1"/>
  <c r="CA522" i="2"/>
  <c r="BH523" i="2"/>
  <c r="BL522" i="2"/>
  <c r="BM522" i="2" s="1"/>
  <c r="BI522" i="2"/>
  <c r="AP478" i="2"/>
  <c r="AQ477" i="2"/>
  <c r="AO477" i="2"/>
  <c r="F427" i="5"/>
  <c r="G428" i="5"/>
  <c r="AO478" i="2" l="1"/>
  <c r="AR478" i="2"/>
  <c r="AS478" i="2" s="1"/>
  <c r="AP479" i="2"/>
  <c r="H428" i="5"/>
  <c r="G429" i="5"/>
  <c r="F428" i="5"/>
  <c r="CA523" i="2"/>
  <c r="BJ523" i="2"/>
  <c r="BK523" i="2" s="1"/>
  <c r="BI523" i="2"/>
  <c r="BH524" i="2"/>
  <c r="CD523" i="2"/>
  <c r="CE523" i="2" s="1"/>
  <c r="F429" i="5" l="1"/>
  <c r="G430" i="5"/>
  <c r="AR479" i="2"/>
  <c r="AS479" i="2" s="1"/>
  <c r="AQ479" i="2"/>
  <c r="AO479" i="2"/>
  <c r="AP480" i="2"/>
  <c r="BH525" i="2"/>
  <c r="CB524" i="2"/>
  <c r="CC524" i="2" s="1"/>
  <c r="CA524" i="2"/>
  <c r="BI524" i="2"/>
  <c r="AO480" i="2" l="1"/>
  <c r="AP481" i="2"/>
  <c r="AR480" i="2"/>
  <c r="AS480" i="2" s="1"/>
  <c r="H430" i="5"/>
  <c r="F430" i="5"/>
  <c r="G431" i="5"/>
  <c r="CA525" i="2"/>
  <c r="BJ525" i="2"/>
  <c r="BK525" i="2" s="1"/>
  <c r="BH526" i="2"/>
  <c r="BI525" i="2"/>
  <c r="G432" i="5" l="1"/>
  <c r="F431" i="5"/>
  <c r="AP482" i="2"/>
  <c r="AQ481" i="2"/>
  <c r="AO481" i="2"/>
  <c r="BH527" i="2"/>
  <c r="BL526" i="2"/>
  <c r="BM526" i="2" s="1"/>
  <c r="BI526" i="2"/>
  <c r="CB526" i="2"/>
  <c r="CC526" i="2" s="1"/>
  <c r="CA526" i="2"/>
  <c r="AO482" i="2" l="1"/>
  <c r="AR482" i="2"/>
  <c r="AS482" i="2" s="1"/>
  <c r="AP483" i="2"/>
  <c r="BH528" i="2"/>
  <c r="CD527" i="2"/>
  <c r="CE527" i="2" s="1"/>
  <c r="CA527" i="2"/>
  <c r="BJ527" i="2"/>
  <c r="BK527" i="2" s="1"/>
  <c r="BI527" i="2"/>
  <c r="F432" i="5"/>
  <c r="G433" i="5"/>
  <c r="H432" i="5"/>
  <c r="BH529" i="2" l="1"/>
  <c r="CB528" i="2"/>
  <c r="CC528" i="2" s="1"/>
  <c r="CA528" i="2"/>
  <c r="BI528" i="2"/>
  <c r="AQ483" i="2"/>
  <c r="AR483" i="2" s="1"/>
  <c r="AS483" i="2" s="1"/>
  <c r="AO483" i="2"/>
  <c r="AP484" i="2"/>
  <c r="F433" i="5"/>
  <c r="G434" i="5"/>
  <c r="AO484" i="2" l="1"/>
  <c r="AP485" i="2"/>
  <c r="AR484" i="2"/>
  <c r="AS484" i="2" s="1"/>
  <c r="G435" i="5"/>
  <c r="H434" i="5"/>
  <c r="F434" i="5"/>
  <c r="CA529" i="2"/>
  <c r="BJ529" i="2"/>
  <c r="BK529" i="2" s="1"/>
  <c r="BH530" i="2"/>
  <c r="BI529" i="2"/>
  <c r="F435" i="5" l="1"/>
  <c r="G436" i="5"/>
  <c r="AP486" i="2"/>
  <c r="AQ485" i="2"/>
  <c r="AO485" i="2"/>
  <c r="CB530" i="2"/>
  <c r="CC530" i="2" s="1"/>
  <c r="CA530" i="2"/>
  <c r="BH531" i="2"/>
  <c r="BL530" i="2"/>
  <c r="BM530" i="2" s="1"/>
  <c r="BI530" i="2"/>
  <c r="CA531" i="2" l="1"/>
  <c r="BJ531" i="2"/>
  <c r="BK531" i="2" s="1"/>
  <c r="BI531" i="2"/>
  <c r="BH532" i="2"/>
  <c r="CD531" i="2"/>
  <c r="CE531" i="2" s="1"/>
  <c r="AO486" i="2"/>
  <c r="AP487" i="2"/>
  <c r="H436" i="5"/>
  <c r="G437" i="5"/>
  <c r="F436" i="5"/>
  <c r="AP488" i="2" l="1"/>
  <c r="AO487" i="2"/>
  <c r="AQ487" i="2"/>
  <c r="BH533" i="2"/>
  <c r="CB532" i="2"/>
  <c r="CC532" i="2" s="1"/>
  <c r="CA532" i="2"/>
  <c r="BI532" i="2"/>
  <c r="F437" i="5"/>
  <c r="G438" i="5"/>
  <c r="CA533" i="2" l="1"/>
  <c r="BJ533" i="2"/>
  <c r="BK533" i="2" s="1"/>
  <c r="BH534" i="2"/>
  <c r="BI533" i="2"/>
  <c r="H438" i="5"/>
  <c r="F438" i="5"/>
  <c r="G439" i="5"/>
  <c r="AO488" i="2"/>
  <c r="AP489" i="2"/>
  <c r="G440" i="5" l="1"/>
  <c r="F439" i="5"/>
  <c r="BH535" i="2"/>
  <c r="BL534" i="2"/>
  <c r="BM534" i="2" s="1"/>
  <c r="BI534" i="2"/>
  <c r="CB534" i="2"/>
  <c r="CC534" i="2" s="1"/>
  <c r="CA534" i="2"/>
  <c r="AP490" i="2"/>
  <c r="AO489" i="2"/>
  <c r="AQ489" i="2"/>
  <c r="AP491" i="2" l="1"/>
  <c r="AO490" i="2"/>
  <c r="BH536" i="2"/>
  <c r="CD535" i="2"/>
  <c r="CE535" i="2" s="1"/>
  <c r="CA535" i="2"/>
  <c r="BJ535" i="2"/>
  <c r="BK535" i="2" s="1"/>
  <c r="BI535" i="2"/>
  <c r="F440" i="5"/>
  <c r="G441" i="5"/>
  <c r="H440" i="5"/>
  <c r="BH537" i="2" l="1"/>
  <c r="CB536" i="2"/>
  <c r="CC536" i="2" s="1"/>
  <c r="CA536" i="2"/>
  <c r="BI536" i="2"/>
  <c r="F441" i="5"/>
  <c r="G442" i="5"/>
  <c r="AQ491" i="2"/>
  <c r="AO491" i="2"/>
  <c r="AP492" i="2"/>
  <c r="G443" i="5" l="1"/>
  <c r="H442" i="5"/>
  <c r="F442" i="5"/>
  <c r="AP493" i="2"/>
  <c r="AO492" i="2"/>
  <c r="CA537" i="2"/>
  <c r="BJ537" i="2"/>
  <c r="BK537" i="2" s="1"/>
  <c r="BH538" i="2"/>
  <c r="BI537" i="2"/>
  <c r="CB538" i="2" l="1"/>
  <c r="CC538" i="2" s="1"/>
  <c r="CA538" i="2"/>
  <c r="BH539" i="2"/>
  <c r="BL538" i="2"/>
  <c r="BM538" i="2" s="1"/>
  <c r="BI538" i="2"/>
  <c r="AQ493" i="2"/>
  <c r="AO493" i="2"/>
  <c r="AP494" i="2"/>
  <c r="F443" i="5"/>
  <c r="G444" i="5"/>
  <c r="AO494" i="2" l="1"/>
  <c r="AP495" i="2"/>
  <c r="CA539" i="2"/>
  <c r="BJ539" i="2"/>
  <c r="BK539" i="2" s="1"/>
  <c r="BI539" i="2"/>
  <c r="BH540" i="2"/>
  <c r="CD539" i="2"/>
  <c r="CE539" i="2" s="1"/>
  <c r="H444" i="5"/>
  <c r="G445" i="5"/>
  <c r="F444" i="5"/>
  <c r="BH541" i="2" l="1"/>
  <c r="CB540" i="2"/>
  <c r="CC540" i="2" s="1"/>
  <c r="CA540" i="2"/>
  <c r="BI540" i="2"/>
  <c r="AQ495" i="2"/>
  <c r="AO495" i="2"/>
  <c r="AP496" i="2"/>
  <c r="F445" i="5"/>
  <c r="G446" i="5"/>
  <c r="AO496" i="2" l="1"/>
  <c r="AP497" i="2"/>
  <c r="H446" i="5"/>
  <c r="F446" i="5"/>
  <c r="G447" i="5"/>
  <c r="CA541" i="2"/>
  <c r="BJ541" i="2"/>
  <c r="BK541" i="2" s="1"/>
  <c r="BH542" i="2"/>
  <c r="BI541" i="2"/>
  <c r="BH543" i="2" l="1"/>
  <c r="BL542" i="2"/>
  <c r="BM542" i="2" s="1"/>
  <c r="BI542" i="2"/>
  <c r="CB542" i="2"/>
  <c r="CC542" i="2" s="1"/>
  <c r="CA542" i="2"/>
  <c r="G448" i="5"/>
  <c r="F447" i="5"/>
  <c r="AP498" i="2"/>
  <c r="AQ497" i="2"/>
  <c r="AO497" i="2"/>
  <c r="AO498" i="2" l="1"/>
  <c r="AP499" i="2"/>
  <c r="F448" i="5"/>
  <c r="G449" i="5"/>
  <c r="H448" i="5"/>
  <c r="BH544" i="2"/>
  <c r="CD543" i="2"/>
  <c r="CE543" i="2" s="1"/>
  <c r="CA543" i="2"/>
  <c r="BJ543" i="2"/>
  <c r="BK543" i="2" s="1"/>
  <c r="BI543" i="2"/>
  <c r="BH545" i="2" l="1"/>
  <c r="CB544" i="2"/>
  <c r="CC544" i="2" s="1"/>
  <c r="CA544" i="2"/>
  <c r="BI544" i="2"/>
  <c r="AO499" i="2"/>
  <c r="AP500" i="2"/>
  <c r="AQ499" i="2"/>
  <c r="F449" i="5"/>
  <c r="G450" i="5"/>
  <c r="AO500" i="2" l="1"/>
  <c r="AP501" i="2"/>
  <c r="G451" i="5"/>
  <c r="H450" i="5"/>
  <c r="F450" i="5"/>
  <c r="CA545" i="2"/>
  <c r="BJ545" i="2"/>
  <c r="BK545" i="2" s="1"/>
  <c r="BH546" i="2"/>
  <c r="BI545" i="2"/>
  <c r="CB546" i="2" l="1"/>
  <c r="CC546" i="2" s="1"/>
  <c r="CA546" i="2"/>
  <c r="BH547" i="2"/>
  <c r="BL546" i="2"/>
  <c r="BM546" i="2" s="1"/>
  <c r="BI546" i="2"/>
  <c r="F451" i="5"/>
  <c r="G452" i="5"/>
  <c r="AO501" i="2"/>
  <c r="AP502" i="2"/>
  <c r="AQ501" i="2"/>
  <c r="H452" i="5" l="1"/>
  <c r="G453" i="5"/>
  <c r="F452" i="5"/>
  <c r="CA547" i="2"/>
  <c r="BJ547" i="2"/>
  <c r="BK547" i="2" s="1"/>
  <c r="BI547" i="2"/>
  <c r="BH548" i="2"/>
  <c r="CD547" i="2"/>
  <c r="CE547" i="2" s="1"/>
  <c r="AP503" i="2"/>
  <c r="AO502" i="2"/>
  <c r="BH549" i="2" l="1"/>
  <c r="CB548" i="2"/>
  <c r="CC548" i="2" s="1"/>
  <c r="CA548" i="2"/>
  <c r="BI548" i="2"/>
  <c r="F453" i="5"/>
  <c r="G454" i="5"/>
  <c r="AQ503" i="2"/>
  <c r="AO503" i="2"/>
  <c r="AP504" i="2"/>
  <c r="H454" i="5" l="1"/>
  <c r="F454" i="5"/>
  <c r="G455" i="5"/>
  <c r="AP505" i="2"/>
  <c r="AO504" i="2"/>
  <c r="CA549" i="2"/>
  <c r="BJ549" i="2"/>
  <c r="BK549" i="2" s="1"/>
  <c r="BH550" i="2"/>
  <c r="BI549" i="2"/>
  <c r="G456" i="5" l="1"/>
  <c r="F455" i="5"/>
  <c r="BH551" i="2"/>
  <c r="BL550" i="2"/>
  <c r="BM550" i="2" s="1"/>
  <c r="BI550" i="2"/>
  <c r="CB550" i="2"/>
  <c r="CC550" i="2" s="1"/>
  <c r="CA550" i="2"/>
  <c r="AP506" i="2"/>
  <c r="AQ505" i="2"/>
  <c r="AO505" i="2"/>
  <c r="AO506" i="2" l="1"/>
  <c r="AP507" i="2"/>
  <c r="BH552" i="2"/>
  <c r="CD551" i="2"/>
  <c r="CE551" i="2" s="1"/>
  <c r="CA551" i="2"/>
  <c r="BJ551" i="2"/>
  <c r="BK551" i="2" s="1"/>
  <c r="BI551" i="2"/>
  <c r="F456" i="5"/>
  <c r="G457" i="5"/>
  <c r="H456" i="5"/>
  <c r="BH553" i="2" l="1"/>
  <c r="CB552" i="2"/>
  <c r="CC552" i="2" s="1"/>
  <c r="CA552" i="2"/>
  <c r="BI552" i="2"/>
  <c r="AO507" i="2"/>
  <c r="AP508" i="2"/>
  <c r="AQ507" i="2"/>
  <c r="F457" i="5"/>
  <c r="G458" i="5"/>
  <c r="AO508" i="2" l="1"/>
  <c r="AP509" i="2"/>
  <c r="G459" i="5"/>
  <c r="H458" i="5"/>
  <c r="F458" i="5"/>
  <c r="CA553" i="2"/>
  <c r="BJ553" i="2"/>
  <c r="BK553" i="2" s="1"/>
  <c r="BH554" i="2"/>
  <c r="BI553" i="2"/>
  <c r="CB554" i="2" l="1"/>
  <c r="CC554" i="2" s="1"/>
  <c r="CA554" i="2"/>
  <c r="BH555" i="2"/>
  <c r="BL554" i="2"/>
  <c r="BM554" i="2" s="1"/>
  <c r="BI554" i="2"/>
  <c r="AO509" i="2"/>
  <c r="AP510" i="2"/>
  <c r="AQ509" i="2"/>
  <c r="F459" i="5"/>
  <c r="G460" i="5"/>
  <c r="CA555" i="2" l="1"/>
  <c r="BJ555" i="2"/>
  <c r="BK555" i="2" s="1"/>
  <c r="BI555" i="2"/>
  <c r="BH556" i="2"/>
  <c r="CD555" i="2"/>
  <c r="CE555" i="2" s="1"/>
  <c r="H460" i="5"/>
  <c r="G461" i="5"/>
  <c r="F460" i="5"/>
  <c r="AP511" i="2"/>
  <c r="AO510" i="2"/>
  <c r="F461" i="5" l="1"/>
  <c r="G462" i="5"/>
  <c r="BH557" i="2"/>
  <c r="CB556" i="2"/>
  <c r="CC556" i="2" s="1"/>
  <c r="CA556" i="2"/>
  <c r="BI556" i="2"/>
  <c r="AQ511" i="2"/>
  <c r="AO511" i="2"/>
  <c r="AP512" i="2"/>
  <c r="H462" i="5" l="1"/>
  <c r="F462" i="5"/>
  <c r="G463" i="5"/>
  <c r="CA557" i="2"/>
  <c r="BJ557" i="2"/>
  <c r="BK557" i="2" s="1"/>
  <c r="BH558" i="2"/>
  <c r="BI557" i="2"/>
  <c r="AP513" i="2"/>
  <c r="AO512" i="2"/>
  <c r="AP514" i="2" l="1"/>
  <c r="AQ513" i="2"/>
  <c r="AO513" i="2"/>
  <c r="BH559" i="2"/>
  <c r="BL558" i="2"/>
  <c r="BM558" i="2" s="1"/>
  <c r="BI558" i="2"/>
  <c r="CB558" i="2"/>
  <c r="CC558" i="2" s="1"/>
  <c r="CA558" i="2"/>
  <c r="G464" i="5"/>
  <c r="F463" i="5"/>
  <c r="BH560" i="2" l="1"/>
  <c r="CD559" i="2"/>
  <c r="CE559" i="2" s="1"/>
  <c r="CA559" i="2"/>
  <c r="BJ559" i="2"/>
  <c r="BK559" i="2" s="1"/>
  <c r="BI559" i="2"/>
  <c r="F464" i="5"/>
  <c r="G465" i="5"/>
  <c r="H464" i="5"/>
  <c r="AO514" i="2"/>
  <c r="AP515" i="2"/>
  <c r="F465" i="5" l="1"/>
  <c r="G466" i="5"/>
  <c r="AO515" i="2"/>
  <c r="AP516" i="2"/>
  <c r="AQ515" i="2"/>
  <c r="BH561" i="2"/>
  <c r="CB560" i="2"/>
  <c r="CC560" i="2" s="1"/>
  <c r="CA560" i="2"/>
  <c r="BI560" i="2"/>
  <c r="AO516" i="2" l="1"/>
  <c r="AP517" i="2"/>
  <c r="G467" i="5"/>
  <c r="H466" i="5"/>
  <c r="F466" i="5"/>
  <c r="CA561" i="2"/>
  <c r="BJ561" i="2"/>
  <c r="BK561" i="2" s="1"/>
  <c r="BH562" i="2"/>
  <c r="BI561" i="2"/>
  <c r="AO517" i="2" l="1"/>
  <c r="AP518" i="2"/>
  <c r="AQ517" i="2"/>
  <c r="CB562" i="2"/>
  <c r="CC562" i="2" s="1"/>
  <c r="CA562" i="2"/>
  <c r="BH563" i="2"/>
  <c r="BL562" i="2"/>
  <c r="BM562" i="2" s="1"/>
  <c r="BI562" i="2"/>
  <c r="F467" i="5"/>
  <c r="G468" i="5"/>
  <c r="H468" i="5" l="1"/>
  <c r="G469" i="5"/>
  <c r="F468" i="5"/>
  <c r="AP519" i="2"/>
  <c r="AO518" i="2"/>
  <c r="CA563" i="2"/>
  <c r="BJ563" i="2"/>
  <c r="BK563" i="2" s="1"/>
  <c r="BI563" i="2"/>
  <c r="BH564" i="2"/>
  <c r="CD563" i="2"/>
  <c r="CE563" i="2" s="1"/>
  <c r="AQ519" i="2" l="1"/>
  <c r="AO519" i="2"/>
  <c r="AP520" i="2"/>
  <c r="F469" i="5"/>
  <c r="G470" i="5"/>
  <c r="BH565" i="2"/>
  <c r="CB564" i="2"/>
  <c r="CC564" i="2" s="1"/>
  <c r="CA564" i="2"/>
  <c r="BI564" i="2"/>
  <c r="CA565" i="2" l="1"/>
  <c r="BJ565" i="2"/>
  <c r="BK565" i="2" s="1"/>
  <c r="BH566" i="2"/>
  <c r="BI565" i="2"/>
  <c r="H470" i="5"/>
  <c r="F470" i="5"/>
  <c r="G471" i="5"/>
  <c r="AP521" i="2"/>
  <c r="AO520" i="2"/>
  <c r="AP522" i="2" l="1"/>
  <c r="AQ521" i="2"/>
  <c r="AO521" i="2"/>
  <c r="G472" i="5"/>
  <c r="F471" i="5"/>
  <c r="BH567" i="2"/>
  <c r="BL566" i="2"/>
  <c r="BM566" i="2" s="1"/>
  <c r="BI566" i="2"/>
  <c r="CB566" i="2"/>
  <c r="CC566" i="2" s="1"/>
  <c r="CA566" i="2"/>
  <c r="BH568" i="2" l="1"/>
  <c r="CD567" i="2"/>
  <c r="CE567" i="2" s="1"/>
  <c r="CA567" i="2"/>
  <c r="BJ567" i="2"/>
  <c r="BK567" i="2" s="1"/>
  <c r="BI567" i="2"/>
  <c r="F472" i="5"/>
  <c r="G473" i="5"/>
  <c r="H472" i="5"/>
  <c r="AO522" i="2"/>
  <c r="AP523" i="2"/>
  <c r="F473" i="5" l="1"/>
  <c r="G474" i="5"/>
  <c r="AO523" i="2"/>
  <c r="AP524" i="2"/>
  <c r="AQ523" i="2"/>
  <c r="BH569" i="2"/>
  <c r="CB568" i="2"/>
  <c r="CC568" i="2" s="1"/>
  <c r="CA568" i="2"/>
  <c r="BI568" i="2"/>
  <c r="G475" i="5" l="1"/>
  <c r="H474" i="5"/>
  <c r="F474" i="5"/>
  <c r="CA569" i="2"/>
  <c r="BJ569" i="2"/>
  <c r="BK569" i="2" s="1"/>
  <c r="BH570" i="2"/>
  <c r="BI569" i="2"/>
  <c r="AO524" i="2"/>
  <c r="AP525" i="2"/>
  <c r="CB570" i="2" l="1"/>
  <c r="CC570" i="2" s="1"/>
  <c r="CA570" i="2"/>
  <c r="BH571" i="2"/>
  <c r="BL570" i="2"/>
  <c r="BM570" i="2" s="1"/>
  <c r="BI570" i="2"/>
  <c r="AO525" i="2"/>
  <c r="AP526" i="2"/>
  <c r="AQ525" i="2"/>
  <c r="F475" i="5"/>
  <c r="G476" i="5"/>
  <c r="AP527" i="2" l="1"/>
  <c r="AO526" i="2"/>
  <c r="CA571" i="2"/>
  <c r="BJ571" i="2"/>
  <c r="BK571" i="2" s="1"/>
  <c r="BI571" i="2"/>
  <c r="BH572" i="2"/>
  <c r="CD571" i="2"/>
  <c r="CE571" i="2" s="1"/>
  <c r="H476" i="5"/>
  <c r="G477" i="5"/>
  <c r="F476" i="5"/>
  <c r="BH573" i="2" l="1"/>
  <c r="CB572" i="2"/>
  <c r="CC572" i="2" s="1"/>
  <c r="CA572" i="2"/>
  <c r="BI572" i="2"/>
  <c r="F477" i="5"/>
  <c r="G478" i="5"/>
  <c r="AQ527" i="2"/>
  <c r="AO527" i="2"/>
  <c r="AP528" i="2"/>
  <c r="H478" i="5" l="1"/>
  <c r="F478" i="5"/>
  <c r="G479" i="5"/>
  <c r="AP529" i="2"/>
  <c r="AO528" i="2"/>
  <c r="CA573" i="2"/>
  <c r="BJ573" i="2"/>
  <c r="BK573" i="2" s="1"/>
  <c r="BH574" i="2"/>
  <c r="BI573" i="2"/>
  <c r="BH575" i="2" l="1"/>
  <c r="BL574" i="2"/>
  <c r="BM574" i="2" s="1"/>
  <c r="BI574" i="2"/>
  <c r="CB574" i="2"/>
  <c r="CC574" i="2" s="1"/>
  <c r="CA574" i="2"/>
  <c r="AP530" i="2"/>
  <c r="AQ529" i="2"/>
  <c r="AO529" i="2"/>
  <c r="G480" i="5"/>
  <c r="F479" i="5"/>
  <c r="AO530" i="2" l="1"/>
  <c r="AP531" i="2"/>
  <c r="F480" i="5"/>
  <c r="G481" i="5"/>
  <c r="H480" i="5"/>
  <c r="BH576" i="2"/>
  <c r="CD575" i="2"/>
  <c r="CE575" i="2" s="1"/>
  <c r="CA575" i="2"/>
  <c r="BJ575" i="2"/>
  <c r="BK575" i="2" s="1"/>
  <c r="BI575" i="2"/>
  <c r="BH577" i="2" l="1"/>
  <c r="CB576" i="2"/>
  <c r="CC576" i="2" s="1"/>
  <c r="CA576" i="2"/>
  <c r="BI576" i="2"/>
  <c r="AO531" i="2"/>
  <c r="AP532" i="2"/>
  <c r="AQ531" i="2"/>
  <c r="F481" i="5"/>
  <c r="G482" i="5"/>
  <c r="AO532" i="2" l="1"/>
  <c r="AP533" i="2"/>
  <c r="G483" i="5"/>
  <c r="H482" i="5"/>
  <c r="F482" i="5"/>
  <c r="CA577" i="2"/>
  <c r="BJ577" i="2"/>
  <c r="BK577" i="2" s="1"/>
  <c r="BH578" i="2"/>
  <c r="BI577" i="2"/>
  <c r="CB578" i="2" l="1"/>
  <c r="CC578" i="2" s="1"/>
  <c r="CA578" i="2"/>
  <c r="BH579" i="2"/>
  <c r="BL578" i="2"/>
  <c r="BM578" i="2" s="1"/>
  <c r="BI578" i="2"/>
  <c r="F483" i="5"/>
  <c r="G484" i="5"/>
  <c r="AO533" i="2"/>
  <c r="AP534" i="2"/>
  <c r="AQ533" i="2"/>
  <c r="H484" i="5" l="1"/>
  <c r="G485" i="5"/>
  <c r="F484" i="5"/>
  <c r="CA579" i="2"/>
  <c r="BJ579" i="2"/>
  <c r="BK579" i="2" s="1"/>
  <c r="BI579" i="2"/>
  <c r="BH580" i="2"/>
  <c r="CD579" i="2"/>
  <c r="CE579" i="2" s="1"/>
  <c r="AP535" i="2"/>
  <c r="AO534" i="2"/>
  <c r="BH581" i="2" l="1"/>
  <c r="CB580" i="2"/>
  <c r="CC580" i="2" s="1"/>
  <c r="CA580" i="2"/>
  <c r="BI580" i="2"/>
  <c r="F485" i="5"/>
  <c r="G486" i="5"/>
  <c r="AQ535" i="2"/>
  <c r="AO535" i="2"/>
  <c r="AP536" i="2"/>
  <c r="H486" i="5" l="1"/>
  <c r="F486" i="5"/>
  <c r="G487" i="5"/>
  <c r="AP537" i="2"/>
  <c r="AO536" i="2"/>
  <c r="CA581" i="2"/>
  <c r="BJ581" i="2"/>
  <c r="BK581" i="2" s="1"/>
  <c r="BH582" i="2"/>
  <c r="BI581" i="2"/>
  <c r="BH583" i="2" l="1"/>
  <c r="BL582" i="2"/>
  <c r="BM582" i="2" s="1"/>
  <c r="BI582" i="2"/>
  <c r="CB582" i="2"/>
  <c r="CC582" i="2" s="1"/>
  <c r="CA582" i="2"/>
  <c r="G488" i="5"/>
  <c r="F487" i="5"/>
  <c r="AP538" i="2"/>
  <c r="AQ537" i="2"/>
  <c r="AO537" i="2"/>
  <c r="AO538" i="2" l="1"/>
  <c r="AP539" i="2"/>
  <c r="F488" i="5"/>
  <c r="G489" i="5"/>
  <c r="H488" i="5"/>
  <c r="BH584" i="2"/>
  <c r="CD583" i="2"/>
  <c r="CE583" i="2" s="1"/>
  <c r="CA583" i="2"/>
  <c r="BJ583" i="2"/>
  <c r="BK583" i="2" s="1"/>
  <c r="BI583" i="2"/>
  <c r="BH585" i="2" l="1"/>
  <c r="CB584" i="2"/>
  <c r="CC584" i="2" s="1"/>
  <c r="CA584" i="2"/>
  <c r="BI584" i="2"/>
  <c r="F489" i="5"/>
  <c r="G490" i="5"/>
  <c r="AO539" i="2"/>
  <c r="AP540" i="2"/>
  <c r="AQ539" i="2"/>
  <c r="AO540" i="2" l="1"/>
  <c r="AP541" i="2"/>
  <c r="G491" i="5"/>
  <c r="H490" i="5"/>
  <c r="F490" i="5"/>
  <c r="CA585" i="2"/>
  <c r="BJ585" i="2"/>
  <c r="BK585" i="2" s="1"/>
  <c r="BH586" i="2"/>
  <c r="BI585" i="2"/>
  <c r="AO541" i="2" l="1"/>
  <c r="AP542" i="2"/>
  <c r="AQ541" i="2"/>
  <c r="CB586" i="2"/>
  <c r="CC586" i="2" s="1"/>
  <c r="CA586" i="2"/>
  <c r="BH587" i="2"/>
  <c r="BL586" i="2"/>
  <c r="BM586" i="2" s="1"/>
  <c r="BI586" i="2"/>
  <c r="F491" i="5"/>
  <c r="G492" i="5"/>
  <c r="CA587" i="2" l="1"/>
  <c r="BJ587" i="2"/>
  <c r="BK587" i="2" s="1"/>
  <c r="BI587" i="2"/>
  <c r="BH588" i="2"/>
  <c r="CD587" i="2"/>
  <c r="CE587" i="2" s="1"/>
  <c r="AP543" i="2"/>
  <c r="AO542" i="2"/>
  <c r="H492" i="5"/>
  <c r="G493" i="5"/>
  <c r="F492" i="5"/>
  <c r="AQ543" i="2" l="1"/>
  <c r="AO543" i="2"/>
  <c r="AP544" i="2"/>
  <c r="BH589" i="2"/>
  <c r="CB588" i="2"/>
  <c r="CC588" i="2" s="1"/>
  <c r="CA588" i="2"/>
  <c r="BI588" i="2"/>
  <c r="F493" i="5"/>
  <c r="G494" i="5"/>
  <c r="AP545" i="2" l="1"/>
  <c r="AO544" i="2"/>
  <c r="CA589" i="2"/>
  <c r="BJ589" i="2"/>
  <c r="BK589" i="2" s="1"/>
  <c r="BH590" i="2"/>
  <c r="BI589" i="2"/>
  <c r="H494" i="5"/>
  <c r="F494" i="5"/>
  <c r="G495" i="5"/>
  <c r="BH591" i="2" l="1"/>
  <c r="BL590" i="2"/>
  <c r="BM590" i="2" s="1"/>
  <c r="BI590" i="2"/>
  <c r="CB590" i="2"/>
  <c r="CC590" i="2" s="1"/>
  <c r="CA590" i="2"/>
  <c r="G496" i="5"/>
  <c r="F495" i="5"/>
  <c r="AP546" i="2"/>
  <c r="AQ545" i="2"/>
  <c r="AO545" i="2"/>
  <c r="AO546" i="2" l="1"/>
  <c r="AP547" i="2"/>
  <c r="F496" i="5"/>
  <c r="G497" i="5"/>
  <c r="H496" i="5"/>
  <c r="BH592" i="2"/>
  <c r="CD591" i="2"/>
  <c r="CE591" i="2" s="1"/>
  <c r="CA591" i="2"/>
  <c r="BJ591" i="2"/>
  <c r="BK591" i="2" s="1"/>
  <c r="BI591" i="2"/>
  <c r="BH593" i="2" l="1"/>
  <c r="CB592" i="2"/>
  <c r="CC592" i="2" s="1"/>
  <c r="CA592" i="2"/>
  <c r="BI592" i="2"/>
  <c r="AO547" i="2"/>
  <c r="AP548" i="2"/>
  <c r="AQ547" i="2"/>
  <c r="F497" i="5"/>
  <c r="G498" i="5"/>
  <c r="AO548" i="2" l="1"/>
  <c r="AP549" i="2"/>
  <c r="G499" i="5"/>
  <c r="H498" i="5"/>
  <c r="F498" i="5"/>
  <c r="CA593" i="2"/>
  <c r="BJ593" i="2"/>
  <c r="BK593" i="2" s="1"/>
  <c r="BH594" i="2"/>
  <c r="BI593" i="2"/>
  <c r="F499" i="5" l="1"/>
  <c r="G500" i="5"/>
  <c r="CB594" i="2"/>
  <c r="CC594" i="2" s="1"/>
  <c r="CA594" i="2"/>
  <c r="BH595" i="2"/>
  <c r="BL594" i="2"/>
  <c r="BM594" i="2" s="1"/>
  <c r="BI594" i="2"/>
  <c r="AO549" i="2"/>
  <c r="AP550" i="2"/>
  <c r="AQ549" i="2"/>
  <c r="H500" i="5" l="1"/>
  <c r="G501" i="5"/>
  <c r="F500" i="5"/>
  <c r="CA595" i="2"/>
  <c r="BJ595" i="2"/>
  <c r="BK595" i="2" s="1"/>
  <c r="BI595" i="2"/>
  <c r="BH596" i="2"/>
  <c r="CD595" i="2"/>
  <c r="CE595" i="2" s="1"/>
  <c r="AP551" i="2"/>
  <c r="AO550" i="2"/>
  <c r="BH597" i="2" l="1"/>
  <c r="CB596" i="2"/>
  <c r="CC596" i="2" s="1"/>
  <c r="CA596" i="2"/>
  <c r="BI596" i="2"/>
  <c r="F501" i="5"/>
  <c r="G502" i="5"/>
  <c r="AQ551" i="2"/>
  <c r="AO551" i="2"/>
  <c r="AP552" i="2"/>
  <c r="H502" i="5" l="1"/>
  <c r="F502" i="5"/>
  <c r="G503" i="5"/>
  <c r="AP553" i="2"/>
  <c r="AO552" i="2"/>
  <c r="CA597" i="2"/>
  <c r="BJ597" i="2"/>
  <c r="BK597" i="2" s="1"/>
  <c r="BH598" i="2"/>
  <c r="BI597" i="2"/>
  <c r="BH599" i="2" l="1"/>
  <c r="BL598" i="2"/>
  <c r="BM598" i="2" s="1"/>
  <c r="BI598" i="2"/>
  <c r="CB598" i="2"/>
  <c r="CC598" i="2" s="1"/>
  <c r="CA598" i="2"/>
  <c r="G504" i="5"/>
  <c r="F503" i="5"/>
  <c r="AP554" i="2"/>
  <c r="AQ553" i="2"/>
  <c r="AO553" i="2"/>
  <c r="AO554" i="2" l="1"/>
  <c r="AP555" i="2"/>
  <c r="F504" i="5"/>
  <c r="G505" i="5"/>
  <c r="H504" i="5"/>
  <c r="BH600" i="2"/>
  <c r="CD599" i="2"/>
  <c r="CE599" i="2" s="1"/>
  <c r="CA599" i="2"/>
  <c r="BJ599" i="2"/>
  <c r="BK599" i="2" s="1"/>
  <c r="BI599" i="2"/>
  <c r="AO555" i="2" l="1"/>
  <c r="AP556" i="2"/>
  <c r="AQ555" i="2"/>
  <c r="BH601" i="2"/>
  <c r="CB600" i="2"/>
  <c r="CC600" i="2" s="1"/>
  <c r="CA600" i="2"/>
  <c r="BI600" i="2"/>
  <c r="F505" i="5"/>
  <c r="G506" i="5"/>
  <c r="CA601" i="2" l="1"/>
  <c r="BJ601" i="2"/>
  <c r="BK601" i="2" s="1"/>
  <c r="BH602" i="2"/>
  <c r="BI601" i="2"/>
  <c r="AO556" i="2"/>
  <c r="AP557" i="2"/>
  <c r="G507" i="5"/>
  <c r="H506" i="5"/>
  <c r="F506" i="5"/>
  <c r="F507" i="5" l="1"/>
  <c r="G508" i="5"/>
  <c r="AO557" i="2"/>
  <c r="AP558" i="2"/>
  <c r="AQ557" i="2"/>
  <c r="CB602" i="2"/>
  <c r="CC602" i="2" s="1"/>
  <c r="CA602" i="2"/>
  <c r="BH603" i="2"/>
  <c r="BL602" i="2"/>
  <c r="BM602" i="2" s="1"/>
  <c r="BI602" i="2"/>
  <c r="H508" i="5" l="1"/>
  <c r="G509" i="5"/>
  <c r="F508" i="5"/>
  <c r="CA603" i="2"/>
  <c r="BJ603" i="2"/>
  <c r="BK603" i="2" s="1"/>
  <c r="BI603" i="2"/>
  <c r="BH604" i="2"/>
  <c r="CD603" i="2"/>
  <c r="CE603" i="2" s="1"/>
  <c r="AP559" i="2"/>
  <c r="AO558" i="2"/>
  <c r="BH605" i="2" l="1"/>
  <c r="CB604" i="2"/>
  <c r="CC604" i="2" s="1"/>
  <c r="CA604" i="2"/>
  <c r="BI604" i="2"/>
  <c r="F509" i="5"/>
  <c r="G510" i="5"/>
  <c r="AQ559" i="2"/>
  <c r="AO559" i="2"/>
  <c r="AP560" i="2"/>
  <c r="H510" i="5" l="1"/>
  <c r="F510" i="5"/>
  <c r="G511" i="5"/>
  <c r="AP561" i="2"/>
  <c r="AO560" i="2"/>
  <c r="CA605" i="2"/>
  <c r="BH606" i="2"/>
  <c r="BJ605" i="2"/>
  <c r="BK605" i="2" s="1"/>
  <c r="BI605" i="2"/>
  <c r="AP562" i="2" l="1"/>
  <c r="AQ561" i="2"/>
  <c r="AO561" i="2"/>
  <c r="G512" i="5"/>
  <c r="F511" i="5"/>
  <c r="BL606" i="2"/>
  <c r="BM606" i="2" s="1"/>
  <c r="BI606" i="2"/>
  <c r="CB606" i="2"/>
  <c r="CC606" i="2" s="1"/>
  <c r="BH607" i="2"/>
  <c r="CA606" i="2"/>
  <c r="F512" i="5" l="1"/>
  <c r="G513" i="5"/>
  <c r="H512" i="5"/>
  <c r="BH608" i="2"/>
  <c r="CD607" i="2"/>
  <c r="CE607" i="2" s="1"/>
  <c r="CA607" i="2"/>
  <c r="BJ607" i="2"/>
  <c r="BK607" i="2" s="1"/>
  <c r="BI607" i="2"/>
  <c r="AO562" i="2"/>
  <c r="AP563" i="2"/>
  <c r="F513" i="5" l="1"/>
  <c r="G514" i="5"/>
  <c r="BH609" i="2"/>
  <c r="CB608" i="2"/>
  <c r="CC608" i="2" s="1"/>
  <c r="CA608" i="2"/>
  <c r="BI608" i="2"/>
  <c r="AO563" i="2"/>
  <c r="AP564" i="2"/>
  <c r="AQ563" i="2"/>
  <c r="CA609" i="2" l="1"/>
  <c r="BH610" i="2"/>
  <c r="BJ609" i="2"/>
  <c r="BK609" i="2" s="1"/>
  <c r="BI609" i="2"/>
  <c r="AO564" i="2"/>
  <c r="AP565" i="2"/>
  <c r="G515" i="5"/>
  <c r="H514" i="5"/>
  <c r="F514" i="5"/>
  <c r="AO565" i="2" l="1"/>
  <c r="AP566" i="2"/>
  <c r="AQ565" i="2"/>
  <c r="F515" i="5"/>
  <c r="G516" i="5"/>
  <c r="BL610" i="2"/>
  <c r="BM610" i="2" s="1"/>
  <c r="BI610" i="2"/>
  <c r="CB610" i="2"/>
  <c r="CC610" i="2" s="1"/>
  <c r="BH611" i="2"/>
  <c r="CA610" i="2"/>
  <c r="H516" i="5" l="1"/>
  <c r="G517" i="5"/>
  <c r="F516" i="5"/>
  <c r="AP567" i="2"/>
  <c r="AO566" i="2"/>
  <c r="BH612" i="2"/>
  <c r="CD611" i="2"/>
  <c r="CE611" i="2" s="1"/>
  <c r="CA611" i="2"/>
  <c r="BJ611" i="2"/>
  <c r="BK611" i="2" s="1"/>
  <c r="BI611" i="2"/>
  <c r="F517" i="5" l="1"/>
  <c r="G518" i="5"/>
  <c r="BI612" i="2"/>
  <c r="BH613" i="2"/>
  <c r="CB612" i="2"/>
  <c r="CC612" i="2" s="1"/>
  <c r="CA612" i="2"/>
  <c r="AQ567" i="2"/>
  <c r="AO567" i="2"/>
  <c r="AP568" i="2"/>
  <c r="H518" i="5" l="1"/>
  <c r="F518" i="5"/>
  <c r="G519" i="5"/>
  <c r="CA613" i="2"/>
  <c r="BJ613" i="2"/>
  <c r="BK613" i="2" s="1"/>
  <c r="BH614" i="2"/>
  <c r="BI613" i="2"/>
  <c r="AP569" i="2"/>
  <c r="AO568" i="2"/>
  <c r="G520" i="5" l="1"/>
  <c r="F519" i="5"/>
  <c r="CB614" i="2"/>
  <c r="CC614" i="2" s="1"/>
  <c r="CA614" i="2"/>
  <c r="BH615" i="2"/>
  <c r="BL614" i="2"/>
  <c r="BM614" i="2" s="1"/>
  <c r="BI614" i="2"/>
  <c r="AP570" i="2"/>
  <c r="AQ569" i="2"/>
  <c r="AO569" i="2"/>
  <c r="AO570" i="2" l="1"/>
  <c r="AP571" i="2"/>
  <c r="BJ615" i="2"/>
  <c r="BK615" i="2" s="1"/>
  <c r="BI615" i="2"/>
  <c r="BH616" i="2"/>
  <c r="CD615" i="2"/>
  <c r="CE615" i="2" s="1"/>
  <c r="CA615" i="2"/>
  <c r="F520" i="5"/>
  <c r="G521" i="5"/>
  <c r="H520" i="5"/>
  <c r="AO571" i="2" l="1"/>
  <c r="AP572" i="2"/>
  <c r="AQ571" i="2"/>
  <c r="BH617" i="2"/>
  <c r="CB616" i="2"/>
  <c r="CC616" i="2" s="1"/>
  <c r="CA616" i="2"/>
  <c r="BI616" i="2"/>
  <c r="F521" i="5"/>
  <c r="G522" i="5"/>
  <c r="BJ617" i="2" l="1"/>
  <c r="BK617" i="2" s="1"/>
  <c r="BH618" i="2"/>
  <c r="BI617" i="2"/>
  <c r="CA617" i="2"/>
  <c r="AO572" i="2"/>
  <c r="AP573" i="2"/>
  <c r="G523" i="5"/>
  <c r="H522" i="5"/>
  <c r="F522" i="5"/>
  <c r="AO573" i="2" l="1"/>
  <c r="AP574" i="2"/>
  <c r="AQ573" i="2"/>
  <c r="BI618" i="2"/>
  <c r="CB618" i="2"/>
  <c r="CC618" i="2" s="1"/>
  <c r="CA618" i="2"/>
  <c r="BH619" i="2"/>
  <c r="BL618" i="2"/>
  <c r="BM618" i="2" s="1"/>
  <c r="F523" i="5"/>
  <c r="G524" i="5"/>
  <c r="H524" i="5" l="1"/>
  <c r="G525" i="5"/>
  <c r="F524" i="5"/>
  <c r="AP575" i="2"/>
  <c r="AO574" i="2"/>
  <c r="BH620" i="2"/>
  <c r="CD619" i="2"/>
  <c r="CE619" i="2" s="1"/>
  <c r="CA619" i="2"/>
  <c r="BJ619" i="2"/>
  <c r="BK619" i="2" s="1"/>
  <c r="BI619" i="2"/>
  <c r="BI620" i="2" l="1"/>
  <c r="BH621" i="2"/>
  <c r="CB620" i="2"/>
  <c r="CC620" i="2" s="1"/>
  <c r="CA620" i="2"/>
  <c r="AQ575" i="2"/>
  <c r="AO575" i="2"/>
  <c r="AP576" i="2"/>
  <c r="F525" i="5"/>
  <c r="G526" i="5"/>
  <c r="AP577" i="2" l="1"/>
  <c r="AO576" i="2"/>
  <c r="CA621" i="2"/>
  <c r="BJ621" i="2"/>
  <c r="BK621" i="2" s="1"/>
  <c r="BH622" i="2"/>
  <c r="BI621" i="2"/>
  <c r="H526" i="5"/>
  <c r="F526" i="5"/>
  <c r="G527" i="5"/>
  <c r="CB622" i="2" l="1"/>
  <c r="CC622" i="2" s="1"/>
  <c r="CA622" i="2"/>
  <c r="BH623" i="2"/>
  <c r="BL622" i="2"/>
  <c r="BM622" i="2" s="1"/>
  <c r="BI622" i="2"/>
  <c r="G528" i="5"/>
  <c r="F527" i="5"/>
  <c r="AP578" i="2"/>
  <c r="AQ577" i="2"/>
  <c r="AO577" i="2"/>
  <c r="BJ623" i="2" l="1"/>
  <c r="BK623" i="2" s="1"/>
  <c r="BI623" i="2"/>
  <c r="BH624" i="2"/>
  <c r="CD623" i="2"/>
  <c r="CE623" i="2" s="1"/>
  <c r="CA623" i="2"/>
  <c r="AO578" i="2"/>
  <c r="AP579" i="2"/>
  <c r="F528" i="5"/>
  <c r="G529" i="5"/>
  <c r="H528" i="5"/>
  <c r="AO579" i="2" l="1"/>
  <c r="AP580" i="2"/>
  <c r="AQ579" i="2"/>
  <c r="BH625" i="2"/>
  <c r="CB624" i="2"/>
  <c r="CC624" i="2" s="1"/>
  <c r="CA624" i="2"/>
  <c r="BI624" i="2"/>
  <c r="F529" i="5"/>
  <c r="G530" i="5"/>
  <c r="AO580" i="2" l="1"/>
  <c r="AP581" i="2"/>
  <c r="BJ625" i="2"/>
  <c r="BK625" i="2" s="1"/>
  <c r="BH626" i="2"/>
  <c r="BI625" i="2"/>
  <c r="CA625" i="2"/>
  <c r="G531" i="5"/>
  <c r="H530" i="5"/>
  <c r="F530" i="5"/>
  <c r="F531" i="5" l="1"/>
  <c r="G532" i="5"/>
  <c r="BI626" i="2"/>
  <c r="CB626" i="2"/>
  <c r="CC626" i="2" s="1"/>
  <c r="CA626" i="2"/>
  <c r="BH627" i="2"/>
  <c r="BL626" i="2"/>
  <c r="BM626" i="2" s="1"/>
  <c r="AO581" i="2"/>
  <c r="AP582" i="2"/>
  <c r="AQ581" i="2"/>
  <c r="H532" i="5" l="1"/>
  <c r="G533" i="5"/>
  <c r="F532" i="5"/>
  <c r="BH628" i="2"/>
  <c r="CD627" i="2"/>
  <c r="CE627" i="2" s="1"/>
  <c r="CA627" i="2"/>
  <c r="BJ627" i="2"/>
  <c r="BK627" i="2" s="1"/>
  <c r="BI627" i="2"/>
  <c r="AP583" i="2"/>
  <c r="AO582" i="2"/>
  <c r="BI628" i="2" l="1"/>
  <c r="CA628" i="2"/>
  <c r="BH629" i="2"/>
  <c r="CB628" i="2"/>
  <c r="CC628" i="2" s="1"/>
  <c r="F533" i="5"/>
  <c r="G534" i="5"/>
  <c r="AQ583" i="2"/>
  <c r="AO583" i="2"/>
  <c r="AP584" i="2"/>
  <c r="H534" i="5" l="1"/>
  <c r="F534" i="5"/>
  <c r="G535" i="5"/>
  <c r="BJ629" i="2"/>
  <c r="BK629" i="2" s="1"/>
  <c r="BI629" i="2"/>
  <c r="BH630" i="2"/>
  <c r="CA629" i="2"/>
  <c r="AP585" i="2"/>
  <c r="AO584" i="2"/>
  <c r="AP586" i="2" l="1"/>
  <c r="AQ585" i="2"/>
  <c r="AO585" i="2"/>
  <c r="G536" i="5"/>
  <c r="F535" i="5"/>
  <c r="BI630" i="2"/>
  <c r="CB630" i="2"/>
  <c r="CC630" i="2" s="1"/>
  <c r="CA630" i="2"/>
  <c r="BL630" i="2"/>
  <c r="BM630" i="2" s="1"/>
  <c r="BH631" i="2"/>
  <c r="H536" i="5" l="1"/>
  <c r="F536" i="5"/>
  <c r="G537" i="5"/>
  <c r="BJ631" i="2"/>
  <c r="BK631" i="2" s="1"/>
  <c r="CA631" i="2"/>
  <c r="BI631" i="2"/>
  <c r="BH632" i="2"/>
  <c r="CD631" i="2"/>
  <c r="CE631" i="2" s="1"/>
  <c r="AO586" i="2"/>
  <c r="AP587" i="2"/>
  <c r="F537" i="5" l="1"/>
  <c r="G538" i="5"/>
  <c r="BI632" i="2"/>
  <c r="CB632" i="2"/>
  <c r="CC632" i="2" s="1"/>
  <c r="CA632" i="2"/>
  <c r="BH633" i="2"/>
  <c r="AO587" i="2"/>
  <c r="AP588" i="2"/>
  <c r="AQ587" i="2"/>
  <c r="H538" i="5" l="1"/>
  <c r="F538" i="5"/>
  <c r="G539" i="5"/>
  <c r="AO588" i="2"/>
  <c r="AP589" i="2"/>
  <c r="BJ633" i="2"/>
  <c r="BK633" i="2" s="1"/>
  <c r="CA633" i="2"/>
  <c r="BI633" i="2"/>
  <c r="BH634" i="2"/>
  <c r="AO589" i="2" l="1"/>
  <c r="AP590" i="2"/>
  <c r="AQ589" i="2"/>
  <c r="G540" i="5"/>
  <c r="F539" i="5"/>
  <c r="CB634" i="2"/>
  <c r="CC634" i="2" s="1"/>
  <c r="BI634" i="2"/>
  <c r="CA634" i="2"/>
  <c r="BL634" i="2"/>
  <c r="BM634" i="2" s="1"/>
  <c r="BH635" i="2"/>
  <c r="H540" i="5" l="1"/>
  <c r="F540" i="5"/>
  <c r="G541" i="5"/>
  <c r="AP591" i="2"/>
  <c r="AO590" i="2"/>
  <c r="BJ635" i="2"/>
  <c r="BK635" i="2" s="1"/>
  <c r="CD635" i="2"/>
  <c r="CE635" i="2" s="1"/>
  <c r="CA635" i="2"/>
  <c r="BI635" i="2"/>
  <c r="BH636" i="2"/>
  <c r="F541" i="5" l="1"/>
  <c r="G542" i="5"/>
  <c r="AQ591" i="2"/>
  <c r="AO591" i="2"/>
  <c r="AP592" i="2"/>
  <c r="BI636" i="2"/>
  <c r="CB636" i="2"/>
  <c r="CC636" i="2" s="1"/>
  <c r="CA636" i="2"/>
  <c r="BH637" i="2"/>
  <c r="H542" i="5" l="1"/>
  <c r="F542" i="5"/>
  <c r="G543" i="5"/>
  <c r="AP593" i="2"/>
  <c r="AO592" i="2"/>
  <c r="BJ637" i="2"/>
  <c r="BK637" i="2" s="1"/>
  <c r="CA637" i="2"/>
  <c r="BI637" i="2"/>
  <c r="BH638" i="2"/>
  <c r="AP594" i="2" l="1"/>
  <c r="AQ593" i="2"/>
  <c r="AO593" i="2"/>
  <c r="G544" i="5"/>
  <c r="F543" i="5"/>
  <c r="BI638" i="2"/>
  <c r="CB638" i="2"/>
  <c r="CC638" i="2" s="1"/>
  <c r="CA638" i="2"/>
  <c r="BL638" i="2"/>
  <c r="BM638" i="2" s="1"/>
  <c r="BH639" i="2"/>
  <c r="H544" i="5" l="1"/>
  <c r="F544" i="5"/>
  <c r="G545" i="5"/>
  <c r="BJ639" i="2"/>
  <c r="BK639" i="2" s="1"/>
  <c r="CD639" i="2"/>
  <c r="CE639" i="2" s="1"/>
  <c r="CA639" i="2"/>
  <c r="BI639" i="2"/>
  <c r="BH640" i="2"/>
  <c r="AO594" i="2"/>
  <c r="AP595" i="2"/>
  <c r="BI640" i="2" l="1"/>
  <c r="BH641" i="2"/>
  <c r="CB640" i="2"/>
  <c r="CC640" i="2" s="1"/>
  <c r="CA640" i="2"/>
  <c r="F545" i="5"/>
  <c r="G546" i="5"/>
  <c r="AO595" i="2"/>
  <c r="AP596" i="2"/>
  <c r="AQ595" i="2"/>
  <c r="AO596" i="2" l="1"/>
  <c r="AP597" i="2"/>
  <c r="H546" i="5"/>
  <c r="F546" i="5"/>
  <c r="G547" i="5"/>
  <c r="BJ641" i="2"/>
  <c r="BK641" i="2" s="1"/>
  <c r="BH642" i="2"/>
  <c r="CA641" i="2"/>
  <c r="BI641" i="2"/>
  <c r="G548" i="5" l="1"/>
  <c r="F547" i="5"/>
  <c r="AO597" i="2"/>
  <c r="AP598" i="2"/>
  <c r="AQ597" i="2"/>
  <c r="CB642" i="2"/>
  <c r="CC642" i="2" s="1"/>
  <c r="BI642" i="2"/>
  <c r="BL642" i="2"/>
  <c r="BM642" i="2" s="1"/>
  <c r="BH643" i="2"/>
  <c r="CA642" i="2"/>
  <c r="AP599" i="2" l="1"/>
  <c r="AO598" i="2"/>
  <c r="BJ643" i="2"/>
  <c r="BK643" i="2" s="1"/>
  <c r="BI643" i="2"/>
  <c r="BH644" i="2"/>
  <c r="CD643" i="2"/>
  <c r="CE643" i="2" s="1"/>
  <c r="CA643" i="2"/>
  <c r="H548" i="5"/>
  <c r="F548" i="5"/>
  <c r="G549" i="5"/>
  <c r="BI644" i="2" l="1"/>
  <c r="CA644" i="2"/>
  <c r="BH645" i="2"/>
  <c r="CB644" i="2"/>
  <c r="CC644" i="2" s="1"/>
  <c r="F549" i="5"/>
  <c r="G550" i="5"/>
  <c r="AQ599" i="2"/>
  <c r="AO599" i="2"/>
  <c r="AP600" i="2"/>
  <c r="H550" i="5" l="1"/>
  <c r="F550" i="5"/>
  <c r="G551" i="5"/>
  <c r="BJ645" i="2"/>
  <c r="BK645" i="2" s="1"/>
  <c r="BI645" i="2"/>
  <c r="BH646" i="2"/>
  <c r="CA645" i="2"/>
  <c r="AP601" i="2"/>
  <c r="AO600" i="2"/>
  <c r="G552" i="5" l="1"/>
  <c r="F551" i="5"/>
  <c r="AP602" i="2"/>
  <c r="AQ601" i="2"/>
  <c r="AO601" i="2"/>
  <c r="BI646" i="2"/>
  <c r="CB646" i="2"/>
  <c r="CC646" i="2" s="1"/>
  <c r="CA646" i="2"/>
  <c r="BL646" i="2"/>
  <c r="BM646" i="2" s="1"/>
  <c r="BH647" i="2"/>
  <c r="AO602" i="2" l="1"/>
  <c r="AP603" i="2"/>
  <c r="BJ647" i="2"/>
  <c r="BK647" i="2" s="1"/>
  <c r="CA647" i="2"/>
  <c r="BI647" i="2"/>
  <c r="BH648" i="2"/>
  <c r="CD647" i="2"/>
  <c r="CE647" i="2" s="1"/>
  <c r="H552" i="5"/>
  <c r="F552" i="5"/>
  <c r="G553" i="5"/>
  <c r="F553" i="5" l="1"/>
  <c r="G554" i="5"/>
  <c r="BI648" i="2"/>
  <c r="CB648" i="2"/>
  <c r="CC648" i="2" s="1"/>
  <c r="CA648" i="2"/>
  <c r="BH649" i="2"/>
  <c r="AO603" i="2"/>
  <c r="AP604" i="2"/>
  <c r="AQ603" i="2"/>
  <c r="H554" i="5" l="1"/>
  <c r="F554" i="5"/>
  <c r="G555" i="5"/>
  <c r="AO604" i="2"/>
  <c r="AP605" i="2"/>
  <c r="BJ649" i="2"/>
  <c r="BK649" i="2" s="1"/>
  <c r="CA649" i="2"/>
  <c r="BI649" i="2"/>
  <c r="BH650" i="2"/>
  <c r="G556" i="5" l="1"/>
  <c r="F555" i="5"/>
  <c r="AO605" i="2"/>
  <c r="AP606" i="2"/>
  <c r="AQ605" i="2"/>
  <c r="CB650" i="2"/>
  <c r="CC650" i="2" s="1"/>
  <c r="BI650" i="2"/>
  <c r="CA650" i="2"/>
  <c r="BL650" i="2"/>
  <c r="BM650" i="2" s="1"/>
  <c r="BH651" i="2"/>
  <c r="AP607" i="2" l="1"/>
  <c r="AR606" i="2"/>
  <c r="AS606" i="2" s="1"/>
  <c r="AO606" i="2"/>
  <c r="BJ651" i="2"/>
  <c r="BK651" i="2" s="1"/>
  <c r="CD651" i="2"/>
  <c r="CE651" i="2" s="1"/>
  <c r="CA651" i="2"/>
  <c r="BI651" i="2"/>
  <c r="BH652" i="2"/>
  <c r="H556" i="5"/>
  <c r="F556" i="5"/>
  <c r="G557" i="5"/>
  <c r="BI652" i="2" l="1"/>
  <c r="CB652" i="2"/>
  <c r="CC652" i="2" s="1"/>
  <c r="CA652" i="2"/>
  <c r="BH653" i="2"/>
  <c r="F557" i="5"/>
  <c r="G558" i="5"/>
  <c r="AQ607" i="2"/>
  <c r="AR607" i="2" s="1"/>
  <c r="AS607" i="2" s="1"/>
  <c r="AO607" i="2"/>
  <c r="AP608" i="2"/>
  <c r="AP609" i="2" l="1"/>
  <c r="AR608" i="2"/>
  <c r="AS608" i="2" s="1"/>
  <c r="AO608" i="2"/>
  <c r="H558" i="5"/>
  <c r="F558" i="5"/>
  <c r="G559" i="5"/>
  <c r="BJ653" i="2"/>
  <c r="BK653" i="2" s="1"/>
  <c r="CA653" i="2"/>
  <c r="BI653" i="2"/>
  <c r="BH654" i="2"/>
  <c r="G560" i="5" l="1"/>
  <c r="F559" i="5"/>
  <c r="BI654" i="2"/>
  <c r="CB654" i="2"/>
  <c r="CC654" i="2" s="1"/>
  <c r="CA654" i="2"/>
  <c r="BL654" i="2"/>
  <c r="BM654" i="2" s="1"/>
  <c r="BH655" i="2"/>
  <c r="AO609" i="2"/>
  <c r="AP610" i="2"/>
  <c r="AQ609" i="2"/>
  <c r="BJ655" i="2" l="1"/>
  <c r="BK655" i="2" s="1"/>
  <c r="CD655" i="2"/>
  <c r="CE655" i="2" s="1"/>
  <c r="CA655" i="2"/>
  <c r="BI655" i="2"/>
  <c r="BH656" i="2"/>
  <c r="AO610" i="2"/>
  <c r="AP611" i="2"/>
  <c r="AR610" i="2"/>
  <c r="AS610" i="2" s="1"/>
  <c r="G561" i="5"/>
  <c r="H560" i="5"/>
  <c r="F560" i="5"/>
  <c r="BI656" i="2" l="1"/>
  <c r="BH657" i="2"/>
  <c r="CB656" i="2"/>
  <c r="CC656" i="2" s="1"/>
  <c r="CA656" i="2"/>
  <c r="AR611" i="2"/>
  <c r="AS611" i="2" s="1"/>
  <c r="AQ611" i="2"/>
  <c r="AO611" i="2"/>
  <c r="AP612" i="2"/>
  <c r="F561" i="5"/>
  <c r="G562" i="5"/>
  <c r="AP613" i="2" l="1"/>
  <c r="AR612" i="2"/>
  <c r="AS612" i="2" s="1"/>
  <c r="AO612" i="2"/>
  <c r="G563" i="5"/>
  <c r="H562" i="5"/>
  <c r="F562" i="5"/>
  <c r="BJ657" i="2"/>
  <c r="BK657" i="2" s="1"/>
  <c r="BH658" i="2"/>
  <c r="CA657" i="2"/>
  <c r="BI657" i="2"/>
  <c r="CB658" i="2" l="1"/>
  <c r="CC658" i="2" s="1"/>
  <c r="BI658" i="2"/>
  <c r="BL658" i="2"/>
  <c r="BM658" i="2" s="1"/>
  <c r="BH659" i="2"/>
  <c r="CA658" i="2"/>
  <c r="G564" i="5"/>
  <c r="F563" i="5"/>
  <c r="AP614" i="2"/>
  <c r="AQ613" i="2"/>
  <c r="AO613" i="2"/>
  <c r="BJ659" i="2" l="1"/>
  <c r="BK659" i="2" s="1"/>
  <c r="BI659" i="2"/>
  <c r="BH660" i="2"/>
  <c r="CD659" i="2"/>
  <c r="CE659" i="2" s="1"/>
  <c r="CA659" i="2"/>
  <c r="AO614" i="2"/>
  <c r="AP615" i="2"/>
  <c r="G565" i="5"/>
  <c r="H564" i="5"/>
  <c r="F564" i="5"/>
  <c r="AP616" i="2" l="1"/>
  <c r="AQ615" i="2"/>
  <c r="AO615" i="2"/>
  <c r="F565" i="5"/>
  <c r="G566" i="5"/>
  <c r="BI660" i="2"/>
  <c r="CA660" i="2"/>
  <c r="BH661" i="2"/>
  <c r="CB660" i="2"/>
  <c r="CC660" i="2" s="1"/>
  <c r="BJ661" i="2" l="1"/>
  <c r="BK661" i="2" s="1"/>
  <c r="BI661" i="2"/>
  <c r="BH662" i="2"/>
  <c r="CA661" i="2"/>
  <c r="H566" i="5"/>
  <c r="F566" i="5"/>
  <c r="G567" i="5"/>
  <c r="AO616" i="2"/>
  <c r="AP617" i="2"/>
  <c r="BI662" i="2" l="1"/>
  <c r="CB662" i="2"/>
  <c r="CC662" i="2" s="1"/>
  <c r="CA662" i="2"/>
  <c r="BL662" i="2"/>
  <c r="BM662" i="2" s="1"/>
  <c r="BH663" i="2"/>
  <c r="G568" i="5"/>
  <c r="F567" i="5"/>
  <c r="AP618" i="2"/>
  <c r="AQ617" i="2"/>
  <c r="AO617" i="2"/>
  <c r="AP619" i="2" l="1"/>
  <c r="AO618" i="2"/>
  <c r="F568" i="5"/>
  <c r="G569" i="5"/>
  <c r="H568" i="5"/>
  <c r="BJ663" i="2"/>
  <c r="BK663" i="2" s="1"/>
  <c r="CA663" i="2"/>
  <c r="BI663" i="2"/>
  <c r="BH664" i="2"/>
  <c r="CD663" i="2"/>
  <c r="CE663" i="2" s="1"/>
  <c r="F569" i="5" l="1"/>
  <c r="G570" i="5"/>
  <c r="BI664" i="2"/>
  <c r="CB664" i="2"/>
  <c r="CC664" i="2" s="1"/>
  <c r="CA664" i="2"/>
  <c r="BH665" i="2"/>
  <c r="AQ619" i="2"/>
  <c r="AO619" i="2"/>
  <c r="AP620" i="2"/>
  <c r="G571" i="5" l="1"/>
  <c r="H570" i="5"/>
  <c r="F570" i="5"/>
  <c r="BJ665" i="2"/>
  <c r="BK665" i="2" s="1"/>
  <c r="CA665" i="2"/>
  <c r="BI665" i="2"/>
  <c r="BH666" i="2"/>
  <c r="AP621" i="2"/>
  <c r="AO620" i="2"/>
  <c r="CB666" i="2" l="1"/>
  <c r="CC666" i="2" s="1"/>
  <c r="BH667" i="2"/>
  <c r="BI666" i="2"/>
  <c r="CA666" i="2"/>
  <c r="BL666" i="2"/>
  <c r="BM666" i="2" s="1"/>
  <c r="AP622" i="2"/>
  <c r="AQ621" i="2"/>
  <c r="AO621" i="2"/>
  <c r="G572" i="5"/>
  <c r="F571" i="5"/>
  <c r="AO622" i="2" l="1"/>
  <c r="AP623" i="2"/>
  <c r="BJ667" i="2"/>
  <c r="BK667" i="2" s="1"/>
  <c r="CD667" i="2"/>
  <c r="CE667" i="2" s="1"/>
  <c r="CA667" i="2"/>
  <c r="BI667" i="2"/>
  <c r="BH668" i="2"/>
  <c r="G573" i="5"/>
  <c r="H572" i="5"/>
  <c r="F572" i="5"/>
  <c r="F573" i="5" l="1"/>
  <c r="G574" i="5"/>
  <c r="BH669" i="2"/>
  <c r="CB668" i="2"/>
  <c r="CC668" i="2" s="1"/>
  <c r="BI668" i="2"/>
  <c r="CA668" i="2"/>
  <c r="AP624" i="2"/>
  <c r="AQ623" i="2"/>
  <c r="AO623" i="2"/>
  <c r="BJ669" i="2" l="1"/>
  <c r="BK669" i="2" s="1"/>
  <c r="CA669" i="2"/>
  <c r="BI669" i="2"/>
  <c r="BH670" i="2"/>
  <c r="H574" i="5"/>
  <c r="F574" i="5"/>
  <c r="G575" i="5"/>
  <c r="AO624" i="2"/>
  <c r="AP625" i="2"/>
  <c r="G576" i="5" l="1"/>
  <c r="F575" i="5"/>
  <c r="BI670" i="2"/>
  <c r="CB670" i="2"/>
  <c r="CC670" i="2" s="1"/>
  <c r="CA670" i="2"/>
  <c r="BL670" i="2"/>
  <c r="BM670" i="2" s="1"/>
  <c r="BH671" i="2"/>
  <c r="AP626" i="2"/>
  <c r="AQ625" i="2"/>
  <c r="AO625" i="2"/>
  <c r="AP627" i="2" l="1"/>
  <c r="AO626" i="2"/>
  <c r="CA671" i="2"/>
  <c r="BJ671" i="2"/>
  <c r="BK671" i="2" s="1"/>
  <c r="CD671" i="2"/>
  <c r="CE671" i="2" s="1"/>
  <c r="BI671" i="2"/>
  <c r="BH672" i="2"/>
  <c r="F576" i="5"/>
  <c r="G577" i="5"/>
  <c r="H576" i="5"/>
  <c r="BI672" i="2" l="1"/>
  <c r="BH673" i="2"/>
  <c r="CB672" i="2"/>
  <c r="CC672" i="2" s="1"/>
  <c r="CA672" i="2"/>
  <c r="F577" i="5"/>
  <c r="G578" i="5"/>
  <c r="AQ627" i="2"/>
  <c r="AO627" i="2"/>
  <c r="AP628" i="2"/>
  <c r="G579" i="5" l="1"/>
  <c r="H578" i="5"/>
  <c r="F578" i="5"/>
  <c r="CA673" i="2"/>
  <c r="BJ673" i="2"/>
  <c r="BK673" i="2" s="1"/>
  <c r="BI673" i="2"/>
  <c r="BH674" i="2"/>
  <c r="AP629" i="2"/>
  <c r="AO628" i="2"/>
  <c r="CB674" i="2" l="1"/>
  <c r="CC674" i="2" s="1"/>
  <c r="BH675" i="2"/>
  <c r="BI674" i="2"/>
  <c r="CA674" i="2"/>
  <c r="BL674" i="2"/>
  <c r="BM674" i="2" s="1"/>
  <c r="AP630" i="2"/>
  <c r="AQ629" i="2"/>
  <c r="AO629" i="2"/>
  <c r="G580" i="5"/>
  <c r="F579" i="5"/>
  <c r="AP631" i="2" l="1"/>
  <c r="AO630" i="2"/>
  <c r="BJ675" i="2"/>
  <c r="BK675" i="2" s="1"/>
  <c r="BH676" i="2"/>
  <c r="CD675" i="2"/>
  <c r="CE675" i="2" s="1"/>
  <c r="CA675" i="2"/>
  <c r="BI675" i="2"/>
  <c r="G581" i="5"/>
  <c r="H580" i="5"/>
  <c r="F580" i="5"/>
  <c r="F581" i="5" l="1"/>
  <c r="G582" i="5"/>
  <c r="BH677" i="2"/>
  <c r="CB676" i="2"/>
  <c r="CC676" i="2" s="1"/>
  <c r="BI676" i="2"/>
  <c r="CA676" i="2"/>
  <c r="AQ631" i="2"/>
  <c r="AP632" i="2"/>
  <c r="AO631" i="2"/>
  <c r="AP633" i="2" l="1"/>
  <c r="AO632" i="2"/>
  <c r="H582" i="5"/>
  <c r="F582" i="5"/>
  <c r="G583" i="5"/>
  <c r="CA677" i="2"/>
  <c r="BJ677" i="2"/>
  <c r="BK677" i="2" s="1"/>
  <c r="BH678" i="2"/>
  <c r="BI677" i="2"/>
  <c r="G584" i="5" l="1"/>
  <c r="F583" i="5"/>
  <c r="BH679" i="2"/>
  <c r="BI678" i="2"/>
  <c r="CB678" i="2"/>
  <c r="CC678" i="2" s="1"/>
  <c r="CA678" i="2"/>
  <c r="BL678" i="2"/>
  <c r="BM678" i="2" s="1"/>
  <c r="AP634" i="2"/>
  <c r="AQ633" i="2"/>
  <c r="AO633" i="2"/>
  <c r="AO634" i="2" l="1"/>
  <c r="AP635" i="2"/>
  <c r="CA679" i="2"/>
  <c r="BJ679" i="2"/>
  <c r="BK679" i="2" s="1"/>
  <c r="CD679" i="2"/>
  <c r="CE679" i="2" s="1"/>
  <c r="BI679" i="2"/>
  <c r="BH680" i="2"/>
  <c r="F584" i="5"/>
  <c r="G585" i="5"/>
  <c r="H584" i="5"/>
  <c r="BH681" i="2" l="1"/>
  <c r="CB680" i="2"/>
  <c r="CC680" i="2" s="1"/>
  <c r="BI680" i="2"/>
  <c r="CA680" i="2"/>
  <c r="AP636" i="2"/>
  <c r="AQ635" i="2"/>
  <c r="AO635" i="2"/>
  <c r="F585" i="5"/>
  <c r="G586" i="5"/>
  <c r="AP637" i="2" l="1"/>
  <c r="AO636" i="2"/>
  <c r="G587" i="5"/>
  <c r="H586" i="5"/>
  <c r="F586" i="5"/>
  <c r="CA681" i="2"/>
  <c r="BJ681" i="2"/>
  <c r="BK681" i="2" s="1"/>
  <c r="BI681" i="2"/>
  <c r="BH682" i="2"/>
  <c r="G588" i="5" l="1"/>
  <c r="F587" i="5"/>
  <c r="CB682" i="2"/>
  <c r="CC682" i="2" s="1"/>
  <c r="BH683" i="2"/>
  <c r="BI682" i="2"/>
  <c r="CA682" i="2"/>
  <c r="BL682" i="2"/>
  <c r="BM682" i="2" s="1"/>
  <c r="AP638" i="2"/>
  <c r="AQ637" i="2"/>
  <c r="AO637" i="2"/>
  <c r="AP639" i="2" l="1"/>
  <c r="AO638" i="2"/>
  <c r="CA683" i="2"/>
  <c r="BJ683" i="2"/>
  <c r="BK683" i="2" s="1"/>
  <c r="BI683" i="2"/>
  <c r="BH684" i="2"/>
  <c r="CD683" i="2"/>
  <c r="CE683" i="2" s="1"/>
  <c r="G589" i="5"/>
  <c r="H588" i="5"/>
  <c r="F588" i="5"/>
  <c r="BH685" i="2" l="1"/>
  <c r="CB684" i="2"/>
  <c r="CC684" i="2" s="1"/>
  <c r="BI684" i="2"/>
  <c r="CA684" i="2"/>
  <c r="F589" i="5"/>
  <c r="G590" i="5"/>
  <c r="AQ639" i="2"/>
  <c r="AP640" i="2"/>
  <c r="AO639" i="2"/>
  <c r="H590" i="5" l="1"/>
  <c r="F590" i="5"/>
  <c r="G591" i="5"/>
  <c r="AP641" i="2"/>
  <c r="AO640" i="2"/>
  <c r="CA685" i="2"/>
  <c r="BJ685" i="2"/>
  <c r="BK685" i="2" s="1"/>
  <c r="BI685" i="2"/>
  <c r="BH686" i="2"/>
  <c r="AP642" i="2" l="1"/>
  <c r="AQ641" i="2"/>
  <c r="AO641" i="2"/>
  <c r="G592" i="5"/>
  <c r="F591" i="5"/>
  <c r="BH687" i="2"/>
  <c r="BI686" i="2"/>
  <c r="CB686" i="2"/>
  <c r="CC686" i="2" s="1"/>
  <c r="CA686" i="2"/>
  <c r="BL686" i="2"/>
  <c r="BM686" i="2" s="1"/>
  <c r="CA687" i="2" l="1"/>
  <c r="BJ687" i="2"/>
  <c r="BK687" i="2" s="1"/>
  <c r="BH688" i="2"/>
  <c r="CD687" i="2"/>
  <c r="CE687" i="2" s="1"/>
  <c r="BI687" i="2"/>
  <c r="F592" i="5"/>
  <c r="G593" i="5"/>
  <c r="H592" i="5"/>
  <c r="AP643" i="2"/>
  <c r="AO642" i="2"/>
  <c r="F593" i="5" l="1"/>
  <c r="G594" i="5"/>
  <c r="BH689" i="2"/>
  <c r="CB688" i="2"/>
  <c r="CC688" i="2" s="1"/>
  <c r="BI688" i="2"/>
  <c r="CA688" i="2"/>
  <c r="AP644" i="2"/>
  <c r="AQ643" i="2"/>
  <c r="AO643" i="2"/>
  <c r="CA689" i="2" l="1"/>
  <c r="BJ689" i="2"/>
  <c r="BK689" i="2" s="1"/>
  <c r="BH690" i="2"/>
  <c r="BI689" i="2"/>
  <c r="G595" i="5"/>
  <c r="H594" i="5"/>
  <c r="F594" i="5"/>
  <c r="AP645" i="2"/>
  <c r="AO644" i="2"/>
  <c r="AP646" i="2" l="1"/>
  <c r="AQ645" i="2"/>
  <c r="AO645" i="2"/>
  <c r="F595" i="5"/>
  <c r="G596" i="5"/>
  <c r="CB690" i="2"/>
  <c r="CC690" i="2" s="1"/>
  <c r="BH691" i="2"/>
  <c r="BI690" i="2"/>
  <c r="CA690" i="2"/>
  <c r="BL690" i="2"/>
  <c r="BM690" i="2" s="1"/>
  <c r="CA691" i="2" l="1"/>
  <c r="BJ691" i="2"/>
  <c r="BK691" i="2" s="1"/>
  <c r="BH692" i="2"/>
  <c r="CD691" i="2"/>
  <c r="CE691" i="2" s="1"/>
  <c r="BI691" i="2"/>
  <c r="H596" i="5"/>
  <c r="F596" i="5"/>
  <c r="G597" i="5"/>
  <c r="AP647" i="2"/>
  <c r="AO646" i="2"/>
  <c r="BH693" i="2" l="1"/>
  <c r="CB692" i="2"/>
  <c r="CC692" i="2" s="1"/>
  <c r="BI692" i="2"/>
  <c r="CA692" i="2"/>
  <c r="F597" i="5"/>
  <c r="G598" i="5"/>
  <c r="AQ647" i="2"/>
  <c r="AP648" i="2"/>
  <c r="AO647" i="2"/>
  <c r="AP649" i="2" l="1"/>
  <c r="AO648" i="2"/>
  <c r="H598" i="5"/>
  <c r="G599" i="5"/>
  <c r="F598" i="5"/>
  <c r="CA693" i="2"/>
  <c r="BJ693" i="2"/>
  <c r="BK693" i="2" s="1"/>
  <c r="BH694" i="2"/>
  <c r="BI693" i="2"/>
  <c r="G600" i="5" l="1"/>
  <c r="F599" i="5"/>
  <c r="BH695" i="2"/>
  <c r="BI694" i="2"/>
  <c r="CB694" i="2"/>
  <c r="CC694" i="2" s="1"/>
  <c r="CA694" i="2"/>
  <c r="BL694" i="2"/>
  <c r="BM694" i="2" s="1"/>
  <c r="AP650" i="2"/>
  <c r="AQ649" i="2"/>
  <c r="AO649" i="2"/>
  <c r="AO650" i="2" l="1"/>
  <c r="AP651" i="2"/>
  <c r="CA695" i="2"/>
  <c r="BJ695" i="2"/>
  <c r="BK695" i="2" s="1"/>
  <c r="CD695" i="2"/>
  <c r="CE695" i="2" s="1"/>
  <c r="BI695" i="2"/>
  <c r="BH696" i="2"/>
  <c r="F600" i="5"/>
  <c r="H600" i="5"/>
  <c r="G601" i="5"/>
  <c r="BH697" i="2" l="1"/>
  <c r="CB696" i="2"/>
  <c r="CC696" i="2" s="1"/>
  <c r="BI696" i="2"/>
  <c r="CA696" i="2"/>
  <c r="F601" i="5"/>
  <c r="G602" i="5"/>
  <c r="AP652" i="2"/>
  <c r="AQ651" i="2"/>
  <c r="AO651" i="2"/>
  <c r="G603" i="5" l="1"/>
  <c r="H602" i="5"/>
  <c r="F602" i="5"/>
  <c r="AP653" i="2"/>
  <c r="AO652" i="2"/>
  <c r="CA697" i="2"/>
  <c r="BJ697" i="2"/>
  <c r="BK697" i="2" s="1"/>
  <c r="BI697" i="2"/>
  <c r="BH698" i="2"/>
  <c r="AP654" i="2" l="1"/>
  <c r="AQ653" i="2"/>
  <c r="AO653" i="2"/>
  <c r="CB698" i="2"/>
  <c r="CC698" i="2" s="1"/>
  <c r="CA698" i="2"/>
  <c r="BH699" i="2"/>
  <c r="BI698" i="2"/>
  <c r="BL698" i="2"/>
  <c r="BM698" i="2" s="1"/>
  <c r="F603" i="5"/>
  <c r="G604" i="5"/>
  <c r="G605" i="5" l="1"/>
  <c r="F604" i="5"/>
  <c r="H604" i="5"/>
  <c r="CA699" i="2"/>
  <c r="BJ699" i="2"/>
  <c r="BK699" i="2" s="1"/>
  <c r="BI699" i="2"/>
  <c r="CD699" i="2"/>
  <c r="CE699" i="2" s="1"/>
  <c r="BH700" i="2"/>
  <c r="AP655" i="2"/>
  <c r="AO654" i="2"/>
  <c r="BH701" i="2" l="1"/>
  <c r="CB700" i="2"/>
  <c r="CC700" i="2" s="1"/>
  <c r="BI700" i="2"/>
  <c r="CA700" i="2"/>
  <c r="AQ655" i="2"/>
  <c r="AP656" i="2"/>
  <c r="AO655" i="2"/>
  <c r="F605" i="5"/>
  <c r="G606" i="5"/>
  <c r="AP657" i="2" l="1"/>
  <c r="AO656" i="2"/>
  <c r="H606" i="5"/>
  <c r="F606" i="5"/>
  <c r="G607" i="5"/>
  <c r="CA701" i="2"/>
  <c r="BJ701" i="2"/>
  <c r="BK701" i="2" s="1"/>
  <c r="BH702" i="2"/>
  <c r="BI701" i="2"/>
  <c r="G608" i="5" l="1"/>
  <c r="F607" i="5"/>
  <c r="BH703" i="2"/>
  <c r="BI702" i="2"/>
  <c r="CB702" i="2"/>
  <c r="CC702" i="2" s="1"/>
  <c r="CA702" i="2"/>
  <c r="BL702" i="2"/>
  <c r="BM702" i="2" s="1"/>
  <c r="AP658" i="2"/>
  <c r="AQ657" i="2"/>
  <c r="AO657" i="2"/>
  <c r="AP659" i="2" l="1"/>
  <c r="AO658" i="2"/>
  <c r="BH704" i="2"/>
  <c r="CD703" i="2"/>
  <c r="CE703" i="2" s="1"/>
  <c r="CA703" i="2"/>
  <c r="BJ703" i="2"/>
  <c r="BK703" i="2" s="1"/>
  <c r="BI703" i="2"/>
  <c r="F608" i="5"/>
  <c r="G609" i="5"/>
  <c r="H608" i="5"/>
  <c r="BH705" i="2" l="1"/>
  <c r="CB704" i="2"/>
  <c r="CC704" i="2" s="1"/>
  <c r="BI704" i="2"/>
  <c r="CA704" i="2"/>
  <c r="F609" i="5"/>
  <c r="G610" i="5"/>
  <c r="AP660" i="2"/>
  <c r="AQ659" i="2"/>
  <c r="AO659" i="2"/>
  <c r="AP661" i="2" l="1"/>
  <c r="AO660" i="2"/>
  <c r="G611" i="5"/>
  <c r="H610" i="5"/>
  <c r="F610" i="5"/>
  <c r="CA705" i="2"/>
  <c r="BJ705" i="2"/>
  <c r="BK705" i="2" s="1"/>
  <c r="BH706" i="2"/>
  <c r="BI705" i="2"/>
  <c r="CB706" i="2" l="1"/>
  <c r="CC706" i="2" s="1"/>
  <c r="CA706" i="2"/>
  <c r="BH707" i="2"/>
  <c r="BI706" i="2"/>
  <c r="BL706" i="2"/>
  <c r="BM706" i="2" s="1"/>
  <c r="F611" i="5"/>
  <c r="G612" i="5"/>
  <c r="AP662" i="2"/>
  <c r="AQ661" i="2"/>
  <c r="AO661" i="2"/>
  <c r="AP663" i="2" l="1"/>
  <c r="AO662" i="2"/>
  <c r="H612" i="5"/>
  <c r="F612" i="5"/>
  <c r="G613" i="5"/>
  <c r="CA707" i="2"/>
  <c r="BJ707" i="2"/>
  <c r="BK707" i="2" s="1"/>
  <c r="BI707" i="2"/>
  <c r="BH708" i="2"/>
  <c r="CD707" i="2"/>
  <c r="CE707" i="2" s="1"/>
  <c r="F613" i="5" l="1"/>
  <c r="G614" i="5"/>
  <c r="BH709" i="2"/>
  <c r="CB708" i="2"/>
  <c r="CC708" i="2" s="1"/>
  <c r="BI708" i="2"/>
  <c r="CA708" i="2"/>
  <c r="AQ663" i="2"/>
  <c r="AP664" i="2"/>
  <c r="AO663" i="2"/>
  <c r="AP665" i="2" l="1"/>
  <c r="AO664" i="2"/>
  <c r="CA709" i="2"/>
  <c r="BJ709" i="2"/>
  <c r="BK709" i="2" s="1"/>
  <c r="BH710" i="2"/>
  <c r="BI709" i="2"/>
  <c r="H614" i="5"/>
  <c r="G615" i="5"/>
  <c r="F614" i="5"/>
  <c r="BH711" i="2" l="1"/>
  <c r="BI710" i="2"/>
  <c r="CB710" i="2"/>
  <c r="CC710" i="2" s="1"/>
  <c r="CA710" i="2"/>
  <c r="BL710" i="2"/>
  <c r="BM710" i="2" s="1"/>
  <c r="G616" i="5"/>
  <c r="F615" i="5"/>
  <c r="AP666" i="2"/>
  <c r="AQ665" i="2"/>
  <c r="AO665" i="2"/>
  <c r="AO666" i="2" l="1"/>
  <c r="AP667" i="2"/>
  <c r="F616" i="5"/>
  <c r="H616" i="5"/>
  <c r="G617" i="5"/>
  <c r="BH712" i="2"/>
  <c r="CD711" i="2"/>
  <c r="CE711" i="2" s="1"/>
  <c r="CA711" i="2"/>
  <c r="BJ711" i="2"/>
  <c r="BK711" i="2" s="1"/>
  <c r="BI711" i="2"/>
  <c r="BH713" i="2" l="1"/>
  <c r="CB712" i="2"/>
  <c r="CC712" i="2" s="1"/>
  <c r="BI712" i="2"/>
  <c r="CA712" i="2"/>
  <c r="F617" i="5"/>
  <c r="G618" i="5"/>
  <c r="AP668" i="2"/>
  <c r="AQ667" i="2"/>
  <c r="AO667" i="2"/>
  <c r="AO668" i="2" l="1"/>
  <c r="AP669" i="2"/>
  <c r="G619" i="5"/>
  <c r="H618" i="5"/>
  <c r="F618" i="5"/>
  <c r="CA713" i="2"/>
  <c r="BJ713" i="2"/>
  <c r="BK713" i="2" s="1"/>
  <c r="BH714" i="2"/>
  <c r="BI713" i="2"/>
  <c r="CB714" i="2" l="1"/>
  <c r="CC714" i="2" s="1"/>
  <c r="CA714" i="2"/>
  <c r="BH715" i="2"/>
  <c r="BI714" i="2"/>
  <c r="BL714" i="2"/>
  <c r="BM714" i="2" s="1"/>
  <c r="F619" i="5"/>
  <c r="G620" i="5"/>
  <c r="AP670" i="2"/>
  <c r="AQ669" i="2"/>
  <c r="AO669" i="2"/>
  <c r="AP671" i="2" l="1"/>
  <c r="AO670" i="2"/>
  <c r="G621" i="5"/>
  <c r="F620" i="5"/>
  <c r="H620" i="5"/>
  <c r="CA715" i="2"/>
  <c r="BH716" i="2"/>
  <c r="BJ715" i="2"/>
  <c r="BK715" i="2" s="1"/>
  <c r="BI715" i="2"/>
  <c r="CD715" i="2"/>
  <c r="CE715" i="2" s="1"/>
  <c r="BI716" i="2" l="1"/>
  <c r="CB716" i="2"/>
  <c r="CC716" i="2" s="1"/>
  <c r="BH717" i="2"/>
  <c r="CA716" i="2"/>
  <c r="F621" i="5"/>
  <c r="G622" i="5"/>
  <c r="AQ671" i="2"/>
  <c r="AO671" i="2"/>
  <c r="AP672" i="2"/>
  <c r="H622" i="5" l="1"/>
  <c r="F622" i="5"/>
  <c r="G623" i="5"/>
  <c r="BJ717" i="2"/>
  <c r="BK717" i="2" s="1"/>
  <c r="CA717" i="2"/>
  <c r="BI717" i="2"/>
  <c r="BH718" i="2"/>
  <c r="AO672" i="2"/>
  <c r="AP673" i="2"/>
  <c r="G624" i="5" l="1"/>
  <c r="F623" i="5"/>
  <c r="BI718" i="2"/>
  <c r="CB718" i="2"/>
  <c r="CC718" i="2" s="1"/>
  <c r="BL718" i="2"/>
  <c r="BM718" i="2" s="1"/>
  <c r="BH719" i="2"/>
  <c r="CA718" i="2"/>
  <c r="AP674" i="2"/>
  <c r="AQ673" i="2"/>
  <c r="AO673" i="2"/>
  <c r="BJ719" i="2" l="1"/>
  <c r="BK719" i="2" s="1"/>
  <c r="CD719" i="2"/>
  <c r="CE719" i="2" s="1"/>
  <c r="BI719" i="2"/>
  <c r="BH720" i="2"/>
  <c r="CA719" i="2"/>
  <c r="AP675" i="2"/>
  <c r="AO674" i="2"/>
  <c r="F624" i="5"/>
  <c r="G625" i="5"/>
  <c r="H624" i="5"/>
  <c r="AP676" i="2" l="1"/>
  <c r="AQ675" i="2"/>
  <c r="AO675" i="2"/>
  <c r="BI720" i="2"/>
  <c r="CB720" i="2"/>
  <c r="CC720" i="2" s="1"/>
  <c r="CA720" i="2"/>
  <c r="BH721" i="2"/>
  <c r="F625" i="5"/>
  <c r="G626" i="5"/>
  <c r="BJ721" i="2" l="1"/>
  <c r="BK721" i="2" s="1"/>
  <c r="CA721" i="2"/>
  <c r="BI721" i="2"/>
  <c r="BH722" i="2"/>
  <c r="G627" i="5"/>
  <c r="H626" i="5"/>
  <c r="F626" i="5"/>
  <c r="AO676" i="2"/>
  <c r="AP677" i="2"/>
  <c r="F627" i="5" l="1"/>
  <c r="G628" i="5"/>
  <c r="CB722" i="2"/>
  <c r="CC722" i="2" s="1"/>
  <c r="BI722" i="2"/>
  <c r="CA722" i="2"/>
  <c r="BH723" i="2"/>
  <c r="BL722" i="2"/>
  <c r="BM722" i="2" s="1"/>
  <c r="AO677" i="2"/>
  <c r="AP678" i="2"/>
  <c r="AQ677" i="2"/>
  <c r="H628" i="5" l="1"/>
  <c r="F628" i="5"/>
  <c r="G629" i="5"/>
  <c r="BJ723" i="2"/>
  <c r="BK723" i="2" s="1"/>
  <c r="CD723" i="2"/>
  <c r="CE723" i="2" s="1"/>
  <c r="CA723" i="2"/>
  <c r="BH724" i="2"/>
  <c r="BI723" i="2"/>
  <c r="AO678" i="2"/>
  <c r="AP679" i="2"/>
  <c r="F629" i="5" l="1"/>
  <c r="G630" i="5"/>
  <c r="BI724" i="2"/>
  <c r="CB724" i="2"/>
  <c r="CC724" i="2" s="1"/>
  <c r="CA724" i="2"/>
  <c r="BH725" i="2"/>
  <c r="AQ679" i="2"/>
  <c r="AO679" i="2"/>
  <c r="AP680" i="2"/>
  <c r="BJ725" i="2" l="1"/>
  <c r="BK725" i="2" s="1"/>
  <c r="BH726" i="2"/>
  <c r="CA725" i="2"/>
  <c r="BI725" i="2"/>
  <c r="H630" i="5"/>
  <c r="G631" i="5"/>
  <c r="F630" i="5"/>
  <c r="AO680" i="2"/>
  <c r="AP681" i="2"/>
  <c r="G632" i="5" l="1"/>
  <c r="F631" i="5"/>
  <c r="BI726" i="2"/>
  <c r="CB726" i="2"/>
  <c r="CC726" i="2" s="1"/>
  <c r="BH727" i="2"/>
  <c r="CA726" i="2"/>
  <c r="BL726" i="2"/>
  <c r="BM726" i="2" s="1"/>
  <c r="AP682" i="2"/>
  <c r="AQ681" i="2"/>
  <c r="AO681" i="2"/>
  <c r="BJ727" i="2" l="1"/>
  <c r="BK727" i="2" s="1"/>
  <c r="BH728" i="2"/>
  <c r="CD727" i="2"/>
  <c r="CE727" i="2" s="1"/>
  <c r="CA727" i="2"/>
  <c r="BI727" i="2"/>
  <c r="AO682" i="2"/>
  <c r="AP683" i="2"/>
  <c r="F632" i="5"/>
  <c r="H632" i="5"/>
  <c r="G633" i="5"/>
  <c r="AO683" i="2" l="1"/>
  <c r="AP684" i="2"/>
  <c r="AQ683" i="2"/>
  <c r="F633" i="5"/>
  <c r="G634" i="5"/>
  <c r="BI728" i="2"/>
  <c r="CB728" i="2"/>
  <c r="CC728" i="2" s="1"/>
  <c r="BH729" i="2"/>
  <c r="CA728" i="2"/>
  <c r="BJ729" i="2" l="1"/>
  <c r="BK729" i="2" s="1"/>
  <c r="BI729" i="2"/>
  <c r="BH730" i="2"/>
  <c r="CA729" i="2"/>
  <c r="G635" i="5"/>
  <c r="H634" i="5"/>
  <c r="F634" i="5"/>
  <c r="AP685" i="2"/>
  <c r="AO684" i="2"/>
  <c r="AO685" i="2" l="1"/>
  <c r="AP686" i="2"/>
  <c r="AQ685" i="2"/>
  <c r="F635" i="5"/>
  <c r="G636" i="5"/>
  <c r="CB730" i="2"/>
  <c r="CC730" i="2" s="1"/>
  <c r="BI730" i="2"/>
  <c r="BH731" i="2"/>
  <c r="CA730" i="2"/>
  <c r="BL730" i="2"/>
  <c r="BM730" i="2" s="1"/>
  <c r="G637" i="5" l="1"/>
  <c r="F636" i="5"/>
  <c r="H636" i="5"/>
  <c r="BJ731" i="2"/>
  <c r="BK731" i="2" s="1"/>
  <c r="BH732" i="2"/>
  <c r="CD731" i="2"/>
  <c r="CE731" i="2" s="1"/>
  <c r="CA731" i="2"/>
  <c r="BI731" i="2"/>
  <c r="AP687" i="2"/>
  <c r="AO686" i="2"/>
  <c r="BI732" i="2" l="1"/>
  <c r="CB732" i="2"/>
  <c r="CC732" i="2" s="1"/>
  <c r="BH733" i="2"/>
  <c r="CA732" i="2"/>
  <c r="AQ687" i="2"/>
  <c r="AO687" i="2"/>
  <c r="AP688" i="2"/>
  <c r="F637" i="5"/>
  <c r="G638" i="5"/>
  <c r="AP689" i="2" l="1"/>
  <c r="AO688" i="2"/>
  <c r="BJ733" i="2"/>
  <c r="BK733" i="2" s="1"/>
  <c r="CA733" i="2"/>
  <c r="BI733" i="2"/>
  <c r="BH734" i="2"/>
  <c r="H638" i="5"/>
  <c r="F638" i="5"/>
  <c r="G639" i="5"/>
  <c r="BI734" i="2" l="1"/>
  <c r="CB734" i="2"/>
  <c r="CC734" i="2" s="1"/>
  <c r="BL734" i="2"/>
  <c r="BM734" i="2" s="1"/>
  <c r="BH735" i="2"/>
  <c r="CA734" i="2"/>
  <c r="G640" i="5"/>
  <c r="F639" i="5"/>
  <c r="AP690" i="2"/>
  <c r="AQ689" i="2"/>
  <c r="AO689" i="2"/>
  <c r="BJ735" i="2" l="1"/>
  <c r="BK735" i="2" s="1"/>
  <c r="CD735" i="2"/>
  <c r="CE735" i="2" s="1"/>
  <c r="BI735" i="2"/>
  <c r="BH736" i="2"/>
  <c r="CA735" i="2"/>
  <c r="AO690" i="2"/>
  <c r="AP691" i="2"/>
  <c r="F640" i="5"/>
  <c r="G641" i="5"/>
  <c r="H640" i="5"/>
  <c r="AO691" i="2" l="1"/>
  <c r="AP692" i="2"/>
  <c r="AQ691" i="2"/>
  <c r="BI736" i="2"/>
  <c r="CB736" i="2"/>
  <c r="CC736" i="2" s="1"/>
  <c r="CA736" i="2"/>
  <c r="BH737" i="2"/>
  <c r="F641" i="5"/>
  <c r="G642" i="5"/>
  <c r="BJ737" i="2" l="1"/>
  <c r="BK737" i="2" s="1"/>
  <c r="CA737" i="2"/>
  <c r="BI737" i="2"/>
  <c r="BH738" i="2"/>
  <c r="AO692" i="2"/>
  <c r="AP693" i="2"/>
  <c r="G643" i="5"/>
  <c r="H642" i="5"/>
  <c r="F642" i="5"/>
  <c r="F643" i="5" l="1"/>
  <c r="G644" i="5"/>
  <c r="CB738" i="2"/>
  <c r="CC738" i="2" s="1"/>
  <c r="BI738" i="2"/>
  <c r="CA738" i="2"/>
  <c r="BH739" i="2"/>
  <c r="BL738" i="2"/>
  <c r="BM738" i="2" s="1"/>
  <c r="AO693" i="2"/>
  <c r="AP694" i="2"/>
  <c r="AQ693" i="2"/>
  <c r="H644" i="5" l="1"/>
  <c r="F644" i="5"/>
  <c r="G645" i="5"/>
  <c r="BJ739" i="2"/>
  <c r="BK739" i="2" s="1"/>
  <c r="CD739" i="2"/>
  <c r="CE739" i="2" s="1"/>
  <c r="CA739" i="2"/>
  <c r="BH740" i="2"/>
  <c r="BI739" i="2"/>
  <c r="AO694" i="2"/>
  <c r="AP695" i="2"/>
  <c r="BI740" i="2" l="1"/>
  <c r="CB740" i="2"/>
  <c r="CC740" i="2" s="1"/>
  <c r="CA740" i="2"/>
  <c r="BH741" i="2"/>
  <c r="F645" i="5"/>
  <c r="G646" i="5"/>
  <c r="AQ695" i="2"/>
  <c r="AO695" i="2"/>
  <c r="AP696" i="2"/>
  <c r="H646" i="5" l="1"/>
  <c r="G647" i="5"/>
  <c r="F646" i="5"/>
  <c r="BJ741" i="2"/>
  <c r="BK741" i="2" s="1"/>
  <c r="BH742" i="2"/>
  <c r="CA741" i="2"/>
  <c r="BI741" i="2"/>
  <c r="AO696" i="2"/>
  <c r="AP697" i="2"/>
  <c r="BI742" i="2" l="1"/>
  <c r="CB742" i="2"/>
  <c r="CC742" i="2" s="1"/>
  <c r="BH743" i="2"/>
  <c r="CA742" i="2"/>
  <c r="BL742" i="2"/>
  <c r="BM742" i="2" s="1"/>
  <c r="G648" i="5"/>
  <c r="F647" i="5"/>
  <c r="AP698" i="2"/>
  <c r="AQ697" i="2"/>
  <c r="AO697" i="2"/>
  <c r="AO698" i="2" l="1"/>
  <c r="AP699" i="2"/>
  <c r="F648" i="5"/>
  <c r="H648" i="5"/>
  <c r="G649" i="5"/>
  <c r="BJ743" i="2"/>
  <c r="BK743" i="2" s="1"/>
  <c r="BH744" i="2"/>
  <c r="CD743" i="2"/>
  <c r="CE743" i="2" s="1"/>
  <c r="CA743" i="2"/>
  <c r="BI743" i="2"/>
  <c r="F649" i="5" l="1"/>
  <c r="G650" i="5"/>
  <c r="AO699" i="2"/>
  <c r="AP700" i="2"/>
  <c r="AQ699" i="2"/>
  <c r="BI744" i="2"/>
  <c r="CB744" i="2"/>
  <c r="CC744" i="2" s="1"/>
  <c r="BH745" i="2"/>
  <c r="CA744" i="2"/>
  <c r="AO700" i="2" l="1"/>
  <c r="AP701" i="2"/>
  <c r="G651" i="5"/>
  <c r="H650" i="5"/>
  <c r="F650" i="5"/>
  <c r="BJ745" i="2"/>
  <c r="BK745" i="2" s="1"/>
  <c r="BI745" i="2"/>
  <c r="BH746" i="2"/>
  <c r="CA745" i="2"/>
  <c r="CB746" i="2" l="1"/>
  <c r="CC746" i="2" s="1"/>
  <c r="BI746" i="2"/>
  <c r="BH747" i="2"/>
  <c r="CA746" i="2"/>
  <c r="BL746" i="2"/>
  <c r="BM746" i="2" s="1"/>
  <c r="F651" i="5"/>
  <c r="G652" i="5"/>
  <c r="AO701" i="2"/>
  <c r="AP702" i="2"/>
  <c r="AQ701" i="2"/>
  <c r="G653" i="5" l="1"/>
  <c r="F652" i="5"/>
  <c r="H652" i="5"/>
  <c r="BJ747" i="2"/>
  <c r="BK747" i="2" s="1"/>
  <c r="BH748" i="2"/>
  <c r="CD747" i="2"/>
  <c r="CE747" i="2" s="1"/>
  <c r="CA747" i="2"/>
  <c r="BI747" i="2"/>
  <c r="AP703" i="2"/>
  <c r="AO702" i="2"/>
  <c r="BI748" i="2" l="1"/>
  <c r="CB748" i="2"/>
  <c r="CC748" i="2" s="1"/>
  <c r="BH749" i="2"/>
  <c r="CA748" i="2"/>
  <c r="AQ703" i="2"/>
  <c r="AO703" i="2"/>
  <c r="AP704" i="2"/>
  <c r="F653" i="5"/>
  <c r="G654" i="5"/>
  <c r="AP705" i="2" l="1"/>
  <c r="AO704" i="2"/>
  <c r="BJ749" i="2"/>
  <c r="BK749" i="2" s="1"/>
  <c r="CA749" i="2"/>
  <c r="BI749" i="2"/>
  <c r="BH750" i="2"/>
  <c r="H654" i="5"/>
  <c r="F654" i="5"/>
  <c r="G655" i="5"/>
  <c r="BI750" i="2" l="1"/>
  <c r="CB750" i="2"/>
  <c r="CC750" i="2" s="1"/>
  <c r="BL750" i="2"/>
  <c r="BM750" i="2" s="1"/>
  <c r="BH751" i="2"/>
  <c r="CA750" i="2"/>
  <c r="G656" i="5"/>
  <c r="F655" i="5"/>
  <c r="AP706" i="2"/>
  <c r="AQ705" i="2"/>
  <c r="AO705" i="2"/>
  <c r="AO706" i="2" l="1"/>
  <c r="AP707" i="2"/>
  <c r="F656" i="5"/>
  <c r="G657" i="5"/>
  <c r="H656" i="5"/>
  <c r="BJ751" i="2"/>
  <c r="BK751" i="2" s="1"/>
  <c r="CD751" i="2"/>
  <c r="CE751" i="2" s="1"/>
  <c r="BI751" i="2"/>
  <c r="BH752" i="2"/>
  <c r="CA751" i="2"/>
  <c r="F657" i="5" l="1"/>
  <c r="G658" i="5"/>
  <c r="AO707" i="2"/>
  <c r="AP708" i="2"/>
  <c r="AQ707" i="2"/>
  <c r="BI752" i="2"/>
  <c r="CB752" i="2"/>
  <c r="CC752" i="2" s="1"/>
  <c r="CA752" i="2"/>
  <c r="BH753" i="2"/>
  <c r="AO708" i="2" l="1"/>
  <c r="AP709" i="2"/>
  <c r="G659" i="5"/>
  <c r="F658" i="5"/>
  <c r="H658" i="5"/>
  <c r="BJ753" i="2"/>
  <c r="BK753" i="2" s="1"/>
  <c r="CA753" i="2"/>
  <c r="BI753" i="2"/>
  <c r="BH754" i="2"/>
  <c r="F659" i="5" l="1"/>
  <c r="G660" i="5"/>
  <c r="AO709" i="2"/>
  <c r="AP710" i="2"/>
  <c r="AQ709" i="2"/>
  <c r="CB754" i="2"/>
  <c r="CC754" i="2" s="1"/>
  <c r="BI754" i="2"/>
  <c r="CA754" i="2"/>
  <c r="BH755" i="2"/>
  <c r="BL754" i="2"/>
  <c r="BM754" i="2" s="1"/>
  <c r="H660" i="5" l="1"/>
  <c r="G661" i="5"/>
  <c r="F660" i="5"/>
  <c r="AP711" i="2"/>
  <c r="AO710" i="2"/>
  <c r="BJ755" i="2"/>
  <c r="BK755" i="2" s="1"/>
  <c r="CD755" i="2"/>
  <c r="CE755" i="2" s="1"/>
  <c r="CA755" i="2"/>
  <c r="BH756" i="2"/>
  <c r="BI755" i="2"/>
  <c r="AQ711" i="2" l="1"/>
  <c r="AO711" i="2"/>
  <c r="AP712" i="2"/>
  <c r="F661" i="5"/>
  <c r="G662" i="5"/>
  <c r="BI756" i="2"/>
  <c r="CB756" i="2"/>
  <c r="CC756" i="2" s="1"/>
  <c r="CA756" i="2"/>
  <c r="BH757" i="2"/>
  <c r="H662" i="5" l="1"/>
  <c r="F662" i="5"/>
  <c r="G663" i="5"/>
  <c r="AP713" i="2"/>
  <c r="AO712" i="2"/>
  <c r="BJ757" i="2"/>
  <c r="BK757" i="2" s="1"/>
  <c r="BH758" i="2"/>
  <c r="CA757" i="2"/>
  <c r="BI757" i="2"/>
  <c r="G664" i="5" l="1"/>
  <c r="F663" i="5"/>
  <c r="BI758" i="2"/>
  <c r="CB758" i="2"/>
  <c r="CC758" i="2" s="1"/>
  <c r="BH759" i="2"/>
  <c r="CA758" i="2"/>
  <c r="BL758" i="2"/>
  <c r="BM758" i="2" s="1"/>
  <c r="AP714" i="2"/>
  <c r="AQ713" i="2"/>
  <c r="AO713" i="2"/>
  <c r="AO714" i="2" l="1"/>
  <c r="AP715" i="2"/>
  <c r="BJ759" i="2"/>
  <c r="BK759" i="2" s="1"/>
  <c r="CD759" i="2"/>
  <c r="CE759" i="2" s="1"/>
  <c r="BH760" i="2"/>
  <c r="BI759" i="2"/>
  <c r="CA759" i="2"/>
  <c r="F664" i="5"/>
  <c r="G665" i="5"/>
  <c r="H664" i="5"/>
  <c r="BH761" i="2" l="1"/>
  <c r="CB760" i="2"/>
  <c r="CC760" i="2" s="1"/>
  <c r="BI760" i="2"/>
  <c r="CA760" i="2"/>
  <c r="AP716" i="2"/>
  <c r="AO715" i="2"/>
  <c r="AQ715" i="2"/>
  <c r="F665" i="5"/>
  <c r="G666" i="5"/>
  <c r="AP717" i="2" l="1"/>
  <c r="AO716" i="2"/>
  <c r="G667" i="5"/>
  <c r="F666" i="5"/>
  <c r="H666" i="5"/>
  <c r="BJ761" i="2"/>
  <c r="BK761" i="2" s="1"/>
  <c r="BH762" i="2"/>
  <c r="CA761" i="2"/>
  <c r="BI761" i="2"/>
  <c r="CB762" i="2" l="1"/>
  <c r="CC762" i="2" s="1"/>
  <c r="BI762" i="2"/>
  <c r="BH763" i="2"/>
  <c r="CA762" i="2"/>
  <c r="BL762" i="2"/>
  <c r="BM762" i="2" s="1"/>
  <c r="F667" i="5"/>
  <c r="G668" i="5"/>
  <c r="AP718" i="2"/>
  <c r="AQ717" i="2"/>
  <c r="AO717" i="2"/>
  <c r="AP719" i="2" l="1"/>
  <c r="AO718" i="2"/>
  <c r="CA763" i="2"/>
  <c r="BJ763" i="2"/>
  <c r="BK763" i="2" s="1"/>
  <c r="CD763" i="2"/>
  <c r="CE763" i="2" s="1"/>
  <c r="BI763" i="2"/>
  <c r="BH764" i="2"/>
  <c r="H668" i="5"/>
  <c r="G669" i="5"/>
  <c r="F668" i="5"/>
  <c r="BI764" i="2" l="1"/>
  <c r="BH765" i="2"/>
  <c r="CA764" i="2"/>
  <c r="CB764" i="2"/>
  <c r="CC764" i="2" s="1"/>
  <c r="F669" i="5"/>
  <c r="G670" i="5"/>
  <c r="AQ719" i="2"/>
  <c r="AP720" i="2"/>
  <c r="AO719" i="2"/>
  <c r="AO720" i="2" l="1"/>
  <c r="AP721" i="2"/>
  <c r="H670" i="5"/>
  <c r="F670" i="5"/>
  <c r="G671" i="5"/>
  <c r="CA765" i="2"/>
  <c r="BJ765" i="2"/>
  <c r="BK765" i="2" s="1"/>
  <c r="BI765" i="2"/>
  <c r="BH766" i="2"/>
  <c r="G672" i="5" l="1"/>
  <c r="F671" i="5"/>
  <c r="AP722" i="2"/>
  <c r="AQ721" i="2"/>
  <c r="AO721" i="2"/>
  <c r="BH767" i="2"/>
  <c r="BL766" i="2"/>
  <c r="BM766" i="2" s="1"/>
  <c r="BI766" i="2"/>
  <c r="CB766" i="2"/>
  <c r="CC766" i="2" s="1"/>
  <c r="CA766" i="2"/>
  <c r="AP723" i="2" l="1"/>
  <c r="AO722" i="2"/>
  <c r="BJ767" i="2"/>
  <c r="BK767" i="2" s="1"/>
  <c r="BH768" i="2"/>
  <c r="CD767" i="2"/>
  <c r="CE767" i="2" s="1"/>
  <c r="CA767" i="2"/>
  <c r="BI767" i="2"/>
  <c r="F672" i="5"/>
  <c r="G673" i="5"/>
  <c r="H672" i="5"/>
  <c r="BH769" i="2" l="1"/>
  <c r="CB768" i="2"/>
  <c r="CC768" i="2" s="1"/>
  <c r="CA768" i="2"/>
  <c r="BI768" i="2"/>
  <c r="F673" i="5"/>
  <c r="G674" i="5"/>
  <c r="AP724" i="2"/>
  <c r="AQ723" i="2"/>
  <c r="AO723" i="2"/>
  <c r="AO724" i="2" l="1"/>
  <c r="AP725" i="2"/>
  <c r="G675" i="5"/>
  <c r="F674" i="5"/>
  <c r="H674" i="5"/>
  <c r="BJ769" i="2"/>
  <c r="BK769" i="2" s="1"/>
  <c r="BH770" i="2"/>
  <c r="CA769" i="2"/>
  <c r="BI769" i="2"/>
  <c r="CB770" i="2" l="1"/>
  <c r="CC770" i="2" s="1"/>
  <c r="BI770" i="2"/>
  <c r="BL770" i="2"/>
  <c r="BM770" i="2" s="1"/>
  <c r="BH771" i="2"/>
  <c r="CA770" i="2"/>
  <c r="F675" i="5"/>
  <c r="G676" i="5"/>
  <c r="AP726" i="2"/>
  <c r="AQ725" i="2"/>
  <c r="AO725" i="2"/>
  <c r="CA771" i="2" l="1"/>
  <c r="BJ771" i="2"/>
  <c r="BK771" i="2" s="1"/>
  <c r="BH772" i="2"/>
  <c r="CD771" i="2"/>
  <c r="CE771" i="2" s="1"/>
  <c r="BI771" i="2"/>
  <c r="AP727" i="2"/>
  <c r="AO726" i="2"/>
  <c r="H676" i="5"/>
  <c r="G677" i="5"/>
  <c r="F676" i="5"/>
  <c r="BI772" i="2" l="1"/>
  <c r="BH773" i="2"/>
  <c r="CA772" i="2"/>
  <c r="CB772" i="2"/>
  <c r="CC772" i="2" s="1"/>
  <c r="AQ727" i="2"/>
  <c r="AP728" i="2"/>
  <c r="AO727" i="2"/>
  <c r="F677" i="5"/>
  <c r="G678" i="5"/>
  <c r="AP729" i="2" l="1"/>
  <c r="AO728" i="2"/>
  <c r="CA773" i="2"/>
  <c r="BJ773" i="2"/>
  <c r="BK773" i="2" s="1"/>
  <c r="BH774" i="2"/>
  <c r="BI773" i="2"/>
  <c r="H678" i="5"/>
  <c r="F678" i="5"/>
  <c r="G679" i="5"/>
  <c r="BH775" i="2" l="1"/>
  <c r="BL774" i="2"/>
  <c r="BM774" i="2" s="1"/>
  <c r="BI774" i="2"/>
  <c r="CB774" i="2"/>
  <c r="CC774" i="2" s="1"/>
  <c r="CA774" i="2"/>
  <c r="G680" i="5"/>
  <c r="F679" i="5"/>
  <c r="AP730" i="2"/>
  <c r="AQ729" i="2"/>
  <c r="AO729" i="2"/>
  <c r="AP731" i="2" l="1"/>
  <c r="AO730" i="2"/>
  <c r="F680" i="5"/>
  <c r="G681" i="5"/>
  <c r="H680" i="5"/>
  <c r="BJ775" i="2"/>
  <c r="BK775" i="2" s="1"/>
  <c r="BH776" i="2"/>
  <c r="CD775" i="2"/>
  <c r="CE775" i="2" s="1"/>
  <c r="CA775" i="2"/>
  <c r="BI775" i="2"/>
  <c r="F681" i="5" l="1"/>
  <c r="G682" i="5"/>
  <c r="BH777" i="2"/>
  <c r="CB776" i="2"/>
  <c r="CC776" i="2" s="1"/>
  <c r="CA776" i="2"/>
  <c r="BI776" i="2"/>
  <c r="AP732" i="2"/>
  <c r="AQ731" i="2"/>
  <c r="AO731" i="2"/>
  <c r="AP733" i="2" l="1"/>
  <c r="AO732" i="2"/>
  <c r="BJ777" i="2"/>
  <c r="BK777" i="2" s="1"/>
  <c r="BH778" i="2"/>
  <c r="CA777" i="2"/>
  <c r="BI777" i="2"/>
  <c r="G683" i="5"/>
  <c r="F682" i="5"/>
  <c r="H682" i="5"/>
  <c r="F683" i="5" l="1"/>
  <c r="G684" i="5"/>
  <c r="CB778" i="2"/>
  <c r="CC778" i="2" s="1"/>
  <c r="BI778" i="2"/>
  <c r="BH779" i="2"/>
  <c r="CA778" i="2"/>
  <c r="BL778" i="2"/>
  <c r="BM778" i="2" s="1"/>
  <c r="AP734" i="2"/>
  <c r="AQ733" i="2"/>
  <c r="AO733" i="2"/>
  <c r="AP735" i="2" l="1"/>
  <c r="AO734" i="2"/>
  <c r="CA779" i="2"/>
  <c r="BJ779" i="2"/>
  <c r="BK779" i="2" s="1"/>
  <c r="CD779" i="2"/>
  <c r="CE779" i="2" s="1"/>
  <c r="BH780" i="2"/>
  <c r="BI779" i="2"/>
  <c r="H684" i="5"/>
  <c r="G685" i="5"/>
  <c r="F684" i="5"/>
  <c r="BI780" i="2" l="1"/>
  <c r="BH781" i="2"/>
  <c r="CA780" i="2"/>
  <c r="CB780" i="2"/>
  <c r="CC780" i="2" s="1"/>
  <c r="F685" i="5"/>
  <c r="G686" i="5"/>
  <c r="AQ735" i="2"/>
  <c r="AP736" i="2"/>
  <c r="AO735" i="2"/>
  <c r="H686" i="5" l="1"/>
  <c r="F686" i="5"/>
  <c r="G687" i="5"/>
  <c r="AO736" i="2"/>
  <c r="AP737" i="2"/>
  <c r="CA781" i="2"/>
  <c r="BJ781" i="2"/>
  <c r="BK781" i="2" s="1"/>
  <c r="BI781" i="2"/>
  <c r="BH782" i="2"/>
  <c r="AP738" i="2" l="1"/>
  <c r="AQ737" i="2"/>
  <c r="AO737" i="2"/>
  <c r="G688" i="5"/>
  <c r="F687" i="5"/>
  <c r="BH783" i="2"/>
  <c r="BL782" i="2"/>
  <c r="BM782" i="2" s="1"/>
  <c r="BI782" i="2"/>
  <c r="CB782" i="2"/>
  <c r="CC782" i="2" s="1"/>
  <c r="CA782" i="2"/>
  <c r="BJ783" i="2" l="1"/>
  <c r="BK783" i="2" s="1"/>
  <c r="BH784" i="2"/>
  <c r="CD783" i="2"/>
  <c r="CE783" i="2" s="1"/>
  <c r="CA783" i="2"/>
  <c r="BI783" i="2"/>
  <c r="F688" i="5"/>
  <c r="G689" i="5"/>
  <c r="H688" i="5"/>
  <c r="AP739" i="2"/>
  <c r="AO738" i="2"/>
  <c r="BH785" i="2" l="1"/>
  <c r="CB784" i="2"/>
  <c r="CC784" i="2" s="1"/>
  <c r="CA784" i="2"/>
  <c r="BI784" i="2"/>
  <c r="F689" i="5"/>
  <c r="G690" i="5"/>
  <c r="AP740" i="2"/>
  <c r="AQ739" i="2"/>
  <c r="AO739" i="2"/>
  <c r="G691" i="5" l="1"/>
  <c r="F690" i="5"/>
  <c r="H690" i="5"/>
  <c r="AO740" i="2"/>
  <c r="AP741" i="2"/>
  <c r="BJ785" i="2"/>
  <c r="BK785" i="2" s="1"/>
  <c r="BH786" i="2"/>
  <c r="CA785" i="2"/>
  <c r="BI785" i="2"/>
  <c r="CB786" i="2" l="1"/>
  <c r="CC786" i="2" s="1"/>
  <c r="BI786" i="2"/>
  <c r="BL786" i="2"/>
  <c r="BM786" i="2" s="1"/>
  <c r="BH787" i="2"/>
  <c r="CA786" i="2"/>
  <c r="AP742" i="2"/>
  <c r="AQ741" i="2"/>
  <c r="AO741" i="2"/>
  <c r="F691" i="5"/>
  <c r="G692" i="5"/>
  <c r="H692" i="5" l="1"/>
  <c r="G693" i="5"/>
  <c r="F692" i="5"/>
  <c r="AP743" i="2"/>
  <c r="AO742" i="2"/>
  <c r="CA787" i="2"/>
  <c r="BJ787" i="2"/>
  <c r="BK787" i="2" s="1"/>
  <c r="BH788" i="2"/>
  <c r="CD787" i="2"/>
  <c r="CE787" i="2" s="1"/>
  <c r="BI787" i="2"/>
  <c r="BI788" i="2" l="1"/>
  <c r="BH789" i="2"/>
  <c r="CA788" i="2"/>
  <c r="CB788" i="2"/>
  <c r="CC788" i="2" s="1"/>
  <c r="F693" i="5"/>
  <c r="G694" i="5"/>
  <c r="AQ743" i="2"/>
  <c r="AP744" i="2"/>
  <c r="AO743" i="2"/>
  <c r="H694" i="5" l="1"/>
  <c r="F694" i="5"/>
  <c r="G695" i="5"/>
  <c r="CA789" i="2"/>
  <c r="BJ789" i="2"/>
  <c r="BK789" i="2" s="1"/>
  <c r="BH790" i="2"/>
  <c r="BI789" i="2"/>
  <c r="AP745" i="2"/>
  <c r="AO744" i="2"/>
  <c r="BH791" i="2" l="1"/>
  <c r="BL790" i="2"/>
  <c r="BM790" i="2" s="1"/>
  <c r="BI790" i="2"/>
  <c r="CB790" i="2"/>
  <c r="CC790" i="2" s="1"/>
  <c r="CA790" i="2"/>
  <c r="AP746" i="2"/>
  <c r="AQ745" i="2"/>
  <c r="AO745" i="2"/>
  <c r="G696" i="5"/>
  <c r="F695" i="5"/>
  <c r="AP747" i="2" l="1"/>
  <c r="AO746" i="2"/>
  <c r="F696" i="5"/>
  <c r="G697" i="5"/>
  <c r="H696" i="5"/>
  <c r="BJ791" i="2"/>
  <c r="BK791" i="2" s="1"/>
  <c r="BH792" i="2"/>
  <c r="CD791" i="2"/>
  <c r="CE791" i="2" s="1"/>
  <c r="CA791" i="2"/>
  <c r="BI791" i="2"/>
  <c r="BH793" i="2" l="1"/>
  <c r="CB792" i="2"/>
  <c r="CC792" i="2" s="1"/>
  <c r="CA792" i="2"/>
  <c r="BI792" i="2"/>
  <c r="F697" i="5"/>
  <c r="G698" i="5"/>
  <c r="AP748" i="2"/>
  <c r="AQ747" i="2"/>
  <c r="AO747" i="2"/>
  <c r="AP749" i="2" l="1"/>
  <c r="AO748" i="2"/>
  <c r="G699" i="5"/>
  <c r="F698" i="5"/>
  <c r="H698" i="5"/>
  <c r="BJ793" i="2"/>
  <c r="BK793" i="2" s="1"/>
  <c r="BH794" i="2"/>
  <c r="CA793" i="2"/>
  <c r="BI793" i="2"/>
  <c r="CB794" i="2" l="1"/>
  <c r="CC794" i="2" s="1"/>
  <c r="BI794" i="2"/>
  <c r="BH795" i="2"/>
  <c r="CA794" i="2"/>
  <c r="BL794" i="2"/>
  <c r="BM794" i="2" s="1"/>
  <c r="F699" i="5"/>
  <c r="G700" i="5"/>
  <c r="AP750" i="2"/>
  <c r="AQ749" i="2"/>
  <c r="AO749" i="2"/>
  <c r="CA795" i="2" l="1"/>
  <c r="BJ795" i="2"/>
  <c r="BK795" i="2" s="1"/>
  <c r="CD795" i="2"/>
  <c r="CE795" i="2" s="1"/>
  <c r="BI795" i="2"/>
  <c r="BH796" i="2"/>
  <c r="H700" i="5"/>
  <c r="G701" i="5"/>
  <c r="F700" i="5"/>
  <c r="AP751" i="2"/>
  <c r="AO750" i="2"/>
  <c r="F701" i="5" l="1"/>
  <c r="G702" i="5"/>
  <c r="BI796" i="2"/>
  <c r="BH797" i="2"/>
  <c r="CA796" i="2"/>
  <c r="CB796" i="2"/>
  <c r="CC796" i="2" s="1"/>
  <c r="AQ751" i="2"/>
  <c r="AP752" i="2"/>
  <c r="AO751" i="2"/>
  <c r="CA797" i="2" l="1"/>
  <c r="BJ797" i="2"/>
  <c r="BK797" i="2" s="1"/>
  <c r="BI797" i="2"/>
  <c r="BH798" i="2"/>
  <c r="AO752" i="2"/>
  <c r="AP753" i="2"/>
  <c r="H702" i="5"/>
  <c r="F702" i="5"/>
  <c r="G703" i="5"/>
  <c r="AP754" i="2" l="1"/>
  <c r="AQ753" i="2"/>
  <c r="AO753" i="2"/>
  <c r="BH799" i="2"/>
  <c r="BL798" i="2"/>
  <c r="BM798" i="2" s="1"/>
  <c r="BI798" i="2"/>
  <c r="CB798" i="2"/>
  <c r="CC798" i="2" s="1"/>
  <c r="CA798" i="2"/>
  <c r="G704" i="5"/>
  <c r="F703" i="5"/>
  <c r="BJ799" i="2" l="1"/>
  <c r="BK799" i="2" s="1"/>
  <c r="BH800" i="2"/>
  <c r="CD799" i="2"/>
  <c r="CE799" i="2" s="1"/>
  <c r="CA799" i="2"/>
  <c r="BI799" i="2"/>
  <c r="F704" i="5"/>
  <c r="G705" i="5"/>
  <c r="H704" i="5"/>
  <c r="AP755" i="2"/>
  <c r="AO754" i="2"/>
  <c r="F705" i="5" l="1"/>
  <c r="G706" i="5"/>
  <c r="BH801" i="2"/>
  <c r="CB800" i="2"/>
  <c r="CC800" i="2" s="1"/>
  <c r="CA800" i="2"/>
  <c r="BI800" i="2"/>
  <c r="AP756" i="2"/>
  <c r="AQ755" i="2"/>
  <c r="AO755" i="2"/>
  <c r="AP757" i="2" l="1"/>
  <c r="AO756" i="2"/>
  <c r="BJ801" i="2"/>
  <c r="BK801" i="2" s="1"/>
  <c r="BH802" i="2"/>
  <c r="CA801" i="2"/>
  <c r="BI801" i="2"/>
  <c r="G707" i="5"/>
  <c r="F706" i="5"/>
  <c r="H706" i="5"/>
  <c r="F707" i="5" l="1"/>
  <c r="G708" i="5"/>
  <c r="CB802" i="2"/>
  <c r="CC802" i="2" s="1"/>
  <c r="BI802" i="2"/>
  <c r="BL802" i="2"/>
  <c r="BM802" i="2" s="1"/>
  <c r="BH803" i="2"/>
  <c r="CA802" i="2"/>
  <c r="AP758" i="2"/>
  <c r="AQ757" i="2"/>
  <c r="AO757" i="2"/>
  <c r="AP759" i="2" l="1"/>
  <c r="AO758" i="2"/>
  <c r="H708" i="5"/>
  <c r="G709" i="5"/>
  <c r="F708" i="5"/>
  <c r="CA803" i="2"/>
  <c r="BJ803" i="2"/>
  <c r="BK803" i="2" s="1"/>
  <c r="BH804" i="2"/>
  <c r="CD803" i="2"/>
  <c r="CE803" i="2" s="1"/>
  <c r="BI803" i="2"/>
  <c r="BI804" i="2" l="1"/>
  <c r="BH805" i="2"/>
  <c r="CA804" i="2"/>
  <c r="CB804" i="2"/>
  <c r="CC804" i="2" s="1"/>
  <c r="F709" i="5"/>
  <c r="G710" i="5"/>
  <c r="AQ759" i="2"/>
  <c r="AP760" i="2"/>
  <c r="AO759" i="2"/>
  <c r="CA805" i="2" l="1"/>
  <c r="BJ805" i="2"/>
  <c r="BK805" i="2" s="1"/>
  <c r="BH806" i="2"/>
  <c r="BI805" i="2"/>
  <c r="AO760" i="2"/>
  <c r="AP761" i="2"/>
  <c r="H710" i="5"/>
  <c r="F710" i="5"/>
  <c r="G711" i="5"/>
  <c r="BH807" i="2" l="1"/>
  <c r="BL806" i="2"/>
  <c r="BM806" i="2" s="1"/>
  <c r="BI806" i="2"/>
  <c r="CB806" i="2"/>
  <c r="CC806" i="2" s="1"/>
  <c r="CA806" i="2"/>
  <c r="AP762" i="2"/>
  <c r="AQ761" i="2"/>
  <c r="AO761" i="2"/>
  <c r="G712" i="5"/>
  <c r="F711" i="5"/>
  <c r="AO762" i="2" l="1"/>
  <c r="AP763" i="2"/>
  <c r="F712" i="5"/>
  <c r="G713" i="5"/>
  <c r="H712" i="5"/>
  <c r="BJ807" i="2"/>
  <c r="BK807" i="2" s="1"/>
  <c r="BH808" i="2"/>
  <c r="CD807" i="2"/>
  <c r="CE807" i="2" s="1"/>
  <c r="CA807" i="2"/>
  <c r="BI807" i="2"/>
  <c r="BH809" i="2" l="1"/>
  <c r="CB808" i="2"/>
  <c r="CC808" i="2" s="1"/>
  <c r="CA808" i="2"/>
  <c r="BI808" i="2"/>
  <c r="AO763" i="2"/>
  <c r="AP764" i="2"/>
  <c r="AQ763" i="2"/>
  <c r="F713" i="5"/>
  <c r="G714" i="5"/>
  <c r="AP765" i="2" l="1"/>
  <c r="AO764" i="2"/>
  <c r="G715" i="5"/>
  <c r="F714" i="5"/>
  <c r="H714" i="5"/>
  <c r="BJ809" i="2"/>
  <c r="BK809" i="2" s="1"/>
  <c r="BH810" i="2"/>
  <c r="CA809" i="2"/>
  <c r="BI809" i="2"/>
  <c r="CB810" i="2" l="1"/>
  <c r="CC810" i="2" s="1"/>
  <c r="BI810" i="2"/>
  <c r="BH811" i="2"/>
  <c r="CA810" i="2"/>
  <c r="BL810" i="2"/>
  <c r="BM810" i="2" s="1"/>
  <c r="F715" i="5"/>
  <c r="G716" i="5"/>
  <c r="AO765" i="2"/>
  <c r="AP766" i="2"/>
  <c r="AQ765" i="2"/>
  <c r="CA811" i="2" l="1"/>
  <c r="BJ811" i="2"/>
  <c r="BK811" i="2" s="1"/>
  <c r="CD811" i="2"/>
  <c r="CE811" i="2" s="1"/>
  <c r="BI811" i="2"/>
  <c r="BH812" i="2"/>
  <c r="H716" i="5"/>
  <c r="G717" i="5"/>
  <c r="F716" i="5"/>
  <c r="AO766" i="2"/>
  <c r="AP767" i="2"/>
  <c r="BI812" i="2" l="1"/>
  <c r="CA812" i="2"/>
  <c r="CB812" i="2"/>
  <c r="CC812" i="2" s="1"/>
  <c r="BH813" i="2"/>
  <c r="F717" i="5"/>
  <c r="G718" i="5"/>
  <c r="AQ767" i="2"/>
  <c r="AP768" i="2"/>
  <c r="AO767" i="2"/>
  <c r="CA813" i="2" l="1"/>
  <c r="BJ813" i="2"/>
  <c r="BK813" i="2" s="1"/>
  <c r="BH814" i="2"/>
  <c r="BI813" i="2"/>
  <c r="AP769" i="2"/>
  <c r="AO768" i="2"/>
  <c r="H718" i="5"/>
  <c r="F718" i="5"/>
  <c r="G719" i="5"/>
  <c r="AP770" i="2" l="1"/>
  <c r="AQ769" i="2"/>
  <c r="AO769" i="2"/>
  <c r="BH815" i="2"/>
  <c r="BL814" i="2"/>
  <c r="BM814" i="2" s="1"/>
  <c r="BI814" i="2"/>
  <c r="CB814" i="2"/>
  <c r="CC814" i="2" s="1"/>
  <c r="CA814" i="2"/>
  <c r="G720" i="5"/>
  <c r="F719" i="5"/>
  <c r="BH816" i="2" l="1"/>
  <c r="CD815" i="2"/>
  <c r="CE815" i="2" s="1"/>
  <c r="BJ815" i="2"/>
  <c r="BK815" i="2" s="1"/>
  <c r="CA815" i="2"/>
  <c r="BI815" i="2"/>
  <c r="F720" i="5"/>
  <c r="G721" i="5"/>
  <c r="H720" i="5"/>
  <c r="AP771" i="2"/>
  <c r="AO770" i="2"/>
  <c r="F721" i="5" l="1"/>
  <c r="G722" i="5"/>
  <c r="AO771" i="2"/>
  <c r="AP772" i="2"/>
  <c r="AQ771" i="2"/>
  <c r="BH817" i="2"/>
  <c r="CB816" i="2"/>
  <c r="CC816" i="2" s="1"/>
  <c r="CA816" i="2"/>
  <c r="BI816" i="2"/>
  <c r="BJ817" i="2" l="1"/>
  <c r="BK817" i="2" s="1"/>
  <c r="CA817" i="2"/>
  <c r="BI817" i="2"/>
  <c r="BH818" i="2"/>
  <c r="AP773" i="2"/>
  <c r="AO772" i="2"/>
  <c r="G723" i="5"/>
  <c r="F722" i="5"/>
  <c r="H722" i="5"/>
  <c r="AO773" i="2" l="1"/>
  <c r="AP774" i="2"/>
  <c r="AQ773" i="2"/>
  <c r="CB818" i="2"/>
  <c r="CC818" i="2" s="1"/>
  <c r="CA818" i="2"/>
  <c r="BI818" i="2"/>
  <c r="BH819" i="2"/>
  <c r="BL818" i="2"/>
  <c r="BM818" i="2" s="1"/>
  <c r="F723" i="5"/>
  <c r="G724" i="5"/>
  <c r="CA819" i="2" l="1"/>
  <c r="BJ819" i="2"/>
  <c r="BK819" i="2" s="1"/>
  <c r="BI819" i="2"/>
  <c r="CD819" i="2"/>
  <c r="CE819" i="2" s="1"/>
  <c r="BH820" i="2"/>
  <c r="H724" i="5"/>
  <c r="G725" i="5"/>
  <c r="F724" i="5"/>
  <c r="AO774" i="2"/>
  <c r="AP775" i="2"/>
  <c r="F725" i="5" l="1"/>
  <c r="G726" i="5"/>
  <c r="BI820" i="2"/>
  <c r="BH821" i="2"/>
  <c r="CA820" i="2"/>
  <c r="CB820" i="2"/>
  <c r="CC820" i="2" s="1"/>
  <c r="AQ775" i="2"/>
  <c r="AP776" i="2"/>
  <c r="AO775" i="2"/>
  <c r="AO776" i="2" l="1"/>
  <c r="AP777" i="2"/>
  <c r="CA821" i="2"/>
  <c r="BJ821" i="2"/>
  <c r="BK821" i="2" s="1"/>
  <c r="BH822" i="2"/>
  <c r="BI821" i="2"/>
  <c r="H726" i="5"/>
  <c r="F726" i="5"/>
  <c r="G727" i="5"/>
  <c r="AP778" i="2" l="1"/>
  <c r="AQ777" i="2"/>
  <c r="AO777" i="2"/>
  <c r="BH823" i="2"/>
  <c r="BL822" i="2"/>
  <c r="BM822" i="2" s="1"/>
  <c r="BI822" i="2"/>
  <c r="CB822" i="2"/>
  <c r="CC822" i="2" s="1"/>
  <c r="CA822" i="2"/>
  <c r="G728" i="5"/>
  <c r="F727" i="5"/>
  <c r="BH824" i="2" l="1"/>
  <c r="CD823" i="2"/>
  <c r="CE823" i="2" s="1"/>
  <c r="BJ823" i="2"/>
  <c r="BK823" i="2" s="1"/>
  <c r="BI823" i="2"/>
  <c r="CA823" i="2"/>
  <c r="F728" i="5"/>
  <c r="G729" i="5"/>
  <c r="H728" i="5"/>
  <c r="AO778" i="2"/>
  <c r="AP779" i="2"/>
  <c r="F729" i="5" l="1"/>
  <c r="G730" i="5"/>
  <c r="AO779" i="2"/>
  <c r="AP780" i="2"/>
  <c r="AQ779" i="2"/>
  <c r="BH825" i="2"/>
  <c r="CB824" i="2"/>
  <c r="CC824" i="2" s="1"/>
  <c r="CA824" i="2"/>
  <c r="BI824" i="2"/>
  <c r="BJ825" i="2" l="1"/>
  <c r="BK825" i="2" s="1"/>
  <c r="CA825" i="2"/>
  <c r="BH826" i="2"/>
  <c r="BI825" i="2"/>
  <c r="G731" i="5"/>
  <c r="F730" i="5"/>
  <c r="H730" i="5"/>
  <c r="AP781" i="2"/>
  <c r="AO780" i="2"/>
  <c r="AO781" i="2" l="1"/>
  <c r="AP782" i="2"/>
  <c r="AQ781" i="2"/>
  <c r="F731" i="5"/>
  <c r="G732" i="5"/>
  <c r="CB826" i="2"/>
  <c r="CC826" i="2" s="1"/>
  <c r="CA826" i="2"/>
  <c r="BI826" i="2"/>
  <c r="BL826" i="2"/>
  <c r="BM826" i="2" s="1"/>
  <c r="BH827" i="2"/>
  <c r="H732" i="5" l="1"/>
  <c r="G733" i="5"/>
  <c r="F732" i="5"/>
  <c r="CA827" i="2"/>
  <c r="BJ827" i="2"/>
  <c r="BK827" i="2" s="1"/>
  <c r="BI827" i="2"/>
  <c r="CD827" i="2"/>
  <c r="CE827" i="2" s="1"/>
  <c r="BH828" i="2"/>
  <c r="AO782" i="2"/>
  <c r="AP783" i="2"/>
  <c r="BI828" i="2" l="1"/>
  <c r="CB828" i="2"/>
  <c r="CC828" i="2" s="1"/>
  <c r="BH829" i="2"/>
  <c r="CA828" i="2"/>
  <c r="AQ783" i="2"/>
  <c r="AP784" i="2"/>
  <c r="AO783" i="2"/>
  <c r="F733" i="5"/>
  <c r="G734" i="5"/>
  <c r="AP785" i="2" l="1"/>
  <c r="AO784" i="2"/>
  <c r="CA829" i="2"/>
  <c r="BJ829" i="2"/>
  <c r="BK829" i="2" s="1"/>
  <c r="BH830" i="2"/>
  <c r="BI829" i="2"/>
  <c r="H734" i="5"/>
  <c r="F734" i="5"/>
  <c r="G735" i="5"/>
  <c r="BH831" i="2" l="1"/>
  <c r="BL830" i="2"/>
  <c r="BM830" i="2" s="1"/>
  <c r="BI830" i="2"/>
  <c r="CB830" i="2"/>
  <c r="CC830" i="2" s="1"/>
  <c r="CA830" i="2"/>
  <c r="G736" i="5"/>
  <c r="F735" i="5"/>
  <c r="AP786" i="2"/>
  <c r="AQ785" i="2"/>
  <c r="AO785" i="2"/>
  <c r="BH832" i="2" l="1"/>
  <c r="CD831" i="2"/>
  <c r="CE831" i="2" s="1"/>
  <c r="BJ831" i="2"/>
  <c r="BK831" i="2" s="1"/>
  <c r="BI831" i="2"/>
  <c r="CA831" i="2"/>
  <c r="AP787" i="2"/>
  <c r="AO786" i="2"/>
  <c r="F736" i="5"/>
  <c r="G737" i="5"/>
  <c r="H736" i="5"/>
  <c r="AO787" i="2" l="1"/>
  <c r="AP788" i="2"/>
  <c r="AQ787" i="2"/>
  <c r="F737" i="5"/>
  <c r="G738" i="5"/>
  <c r="BH833" i="2"/>
  <c r="CB832" i="2"/>
  <c r="CC832" i="2" s="1"/>
  <c r="CA832" i="2"/>
  <c r="BI832" i="2"/>
  <c r="BJ833" i="2" l="1"/>
  <c r="BK833" i="2" s="1"/>
  <c r="BI833" i="2"/>
  <c r="BH834" i="2"/>
  <c r="CA833" i="2"/>
  <c r="AP789" i="2"/>
  <c r="AO788" i="2"/>
  <c r="G739" i="5"/>
  <c r="F738" i="5"/>
  <c r="H738" i="5"/>
  <c r="F739" i="5" l="1"/>
  <c r="G740" i="5"/>
  <c r="AO789" i="2"/>
  <c r="AP790" i="2"/>
  <c r="AQ789" i="2"/>
  <c r="CB834" i="2"/>
  <c r="CC834" i="2" s="1"/>
  <c r="CA834" i="2"/>
  <c r="BI834" i="2"/>
  <c r="BL834" i="2"/>
  <c r="BM834" i="2" s="1"/>
  <c r="BH835" i="2"/>
  <c r="AO790" i="2" l="1"/>
  <c r="AP791" i="2"/>
  <c r="CA835" i="2"/>
  <c r="BJ835" i="2"/>
  <c r="BK835" i="2" s="1"/>
  <c r="BI835" i="2"/>
  <c r="CD835" i="2"/>
  <c r="CE835" i="2" s="1"/>
  <c r="BH836" i="2"/>
  <c r="H740" i="5"/>
  <c r="G741" i="5"/>
  <c r="F740" i="5"/>
  <c r="AQ791" i="2" l="1"/>
  <c r="AP792" i="2"/>
  <c r="AO791" i="2"/>
  <c r="BI836" i="2"/>
  <c r="BH837" i="2"/>
  <c r="CA836" i="2"/>
  <c r="CB836" i="2"/>
  <c r="CC836" i="2" s="1"/>
  <c r="F741" i="5"/>
  <c r="G742" i="5"/>
  <c r="CA837" i="2" l="1"/>
  <c r="BJ837" i="2"/>
  <c r="BK837" i="2" s="1"/>
  <c r="BH838" i="2"/>
  <c r="BI837" i="2"/>
  <c r="AO792" i="2"/>
  <c r="AP793" i="2"/>
  <c r="H742" i="5"/>
  <c r="F742" i="5"/>
  <c r="G743" i="5"/>
  <c r="AP794" i="2" l="1"/>
  <c r="AQ793" i="2"/>
  <c r="AO793" i="2"/>
  <c r="BH839" i="2"/>
  <c r="BL838" i="2"/>
  <c r="BM838" i="2" s="1"/>
  <c r="BI838" i="2"/>
  <c r="CB838" i="2"/>
  <c r="CC838" i="2" s="1"/>
  <c r="CA838" i="2"/>
  <c r="G744" i="5"/>
  <c r="F743" i="5"/>
  <c r="BH840" i="2" l="1"/>
  <c r="CD839" i="2"/>
  <c r="CE839" i="2" s="1"/>
  <c r="BJ839" i="2"/>
  <c r="BK839" i="2" s="1"/>
  <c r="CA839" i="2"/>
  <c r="BI839" i="2"/>
  <c r="F744" i="5"/>
  <c r="G745" i="5"/>
  <c r="H744" i="5"/>
  <c r="AO794" i="2"/>
  <c r="AP795" i="2"/>
  <c r="F745" i="5" l="1"/>
  <c r="G746" i="5"/>
  <c r="AO795" i="2"/>
  <c r="AP796" i="2"/>
  <c r="AQ795" i="2"/>
  <c r="BH841" i="2"/>
  <c r="CB840" i="2"/>
  <c r="CC840" i="2" s="1"/>
  <c r="CA840" i="2"/>
  <c r="BI840" i="2"/>
  <c r="BJ841" i="2" l="1"/>
  <c r="BK841" i="2" s="1"/>
  <c r="BI841" i="2"/>
  <c r="BH842" i="2"/>
  <c r="CA841" i="2"/>
  <c r="AP797" i="2"/>
  <c r="AO796" i="2"/>
  <c r="G747" i="5"/>
  <c r="F746" i="5"/>
  <c r="H746" i="5"/>
  <c r="AO797" i="2" l="1"/>
  <c r="AP798" i="2"/>
  <c r="AQ797" i="2"/>
  <c r="F747" i="5"/>
  <c r="G748" i="5"/>
  <c r="CB842" i="2"/>
  <c r="CC842" i="2" s="1"/>
  <c r="CA842" i="2"/>
  <c r="BI842" i="2"/>
  <c r="BH843" i="2"/>
  <c r="BL842" i="2"/>
  <c r="BM842" i="2" s="1"/>
  <c r="H748" i="5" l="1"/>
  <c r="G749" i="5"/>
  <c r="F748" i="5"/>
  <c r="AO798" i="2"/>
  <c r="AP799" i="2"/>
  <c r="CA843" i="2"/>
  <c r="BJ843" i="2"/>
  <c r="BK843" i="2" s="1"/>
  <c r="BI843" i="2"/>
  <c r="BH844" i="2"/>
  <c r="CD843" i="2"/>
  <c r="CE843" i="2" s="1"/>
  <c r="AQ799" i="2" l="1"/>
  <c r="AP800" i="2"/>
  <c r="AO799" i="2"/>
  <c r="F749" i="5"/>
  <c r="G750" i="5"/>
  <c r="BI844" i="2"/>
  <c r="CB844" i="2"/>
  <c r="CC844" i="2" s="1"/>
  <c r="CA844" i="2"/>
  <c r="BH845" i="2"/>
  <c r="H750" i="5" l="1"/>
  <c r="F750" i="5"/>
  <c r="G751" i="5"/>
  <c r="AP801" i="2"/>
  <c r="AO800" i="2"/>
  <c r="CA845" i="2"/>
  <c r="BJ845" i="2"/>
  <c r="BK845" i="2" s="1"/>
  <c r="BH846" i="2"/>
  <c r="BI845" i="2"/>
  <c r="AP802" i="2" l="1"/>
  <c r="AQ801" i="2"/>
  <c r="AO801" i="2"/>
  <c r="G752" i="5"/>
  <c r="F751" i="5"/>
  <c r="BH847" i="2"/>
  <c r="BL846" i="2"/>
  <c r="BM846" i="2" s="1"/>
  <c r="BI846" i="2"/>
  <c r="CB846" i="2"/>
  <c r="CC846" i="2" s="1"/>
  <c r="CA846" i="2"/>
  <c r="BH848" i="2" l="1"/>
  <c r="CD847" i="2"/>
  <c r="CE847" i="2" s="1"/>
  <c r="BJ847" i="2"/>
  <c r="BK847" i="2" s="1"/>
  <c r="CA847" i="2"/>
  <c r="BI847" i="2"/>
  <c r="F752" i="5"/>
  <c r="G753" i="5"/>
  <c r="H752" i="5"/>
  <c r="AP803" i="2"/>
  <c r="AO802" i="2"/>
  <c r="F753" i="5" l="1"/>
  <c r="G754" i="5"/>
  <c r="AO803" i="2"/>
  <c r="AP804" i="2"/>
  <c r="AQ803" i="2"/>
  <c r="BH849" i="2"/>
  <c r="CB848" i="2"/>
  <c r="CC848" i="2" s="1"/>
  <c r="CA848" i="2"/>
  <c r="BI848" i="2"/>
  <c r="BJ849" i="2" l="1"/>
  <c r="BK849" i="2" s="1"/>
  <c r="BH850" i="2"/>
  <c r="CA849" i="2"/>
  <c r="BI849" i="2"/>
  <c r="AP805" i="2"/>
  <c r="AO804" i="2"/>
  <c r="G755" i="5"/>
  <c r="F754" i="5"/>
  <c r="H754" i="5"/>
  <c r="F755" i="5" l="1"/>
  <c r="G756" i="5"/>
  <c r="CB850" i="2"/>
  <c r="CC850" i="2" s="1"/>
  <c r="CA850" i="2"/>
  <c r="BI850" i="2"/>
  <c r="BH851" i="2"/>
  <c r="BL850" i="2"/>
  <c r="BM850" i="2" s="1"/>
  <c r="AO805" i="2"/>
  <c r="AP806" i="2"/>
  <c r="AQ805" i="2"/>
  <c r="AO806" i="2" l="1"/>
  <c r="AP807" i="2"/>
  <c r="CA851" i="2"/>
  <c r="BJ851" i="2"/>
  <c r="BK851" i="2" s="1"/>
  <c r="BI851" i="2"/>
  <c r="CD851" i="2"/>
  <c r="CE851" i="2" s="1"/>
  <c r="BH852" i="2"/>
  <c r="H756" i="5"/>
  <c r="G757" i="5"/>
  <c r="F756" i="5"/>
  <c r="BI852" i="2" l="1"/>
  <c r="CB852" i="2"/>
  <c r="CC852" i="2" s="1"/>
  <c r="BH853" i="2"/>
  <c r="CA852" i="2"/>
  <c r="AQ807" i="2"/>
  <c r="AP808" i="2"/>
  <c r="AO807" i="2"/>
  <c r="F757" i="5"/>
  <c r="G758" i="5"/>
  <c r="AO808" i="2" l="1"/>
  <c r="AP809" i="2"/>
  <c r="CA853" i="2"/>
  <c r="BJ853" i="2"/>
  <c r="BK853" i="2" s="1"/>
  <c r="BH854" i="2"/>
  <c r="BI853" i="2"/>
  <c r="H758" i="5"/>
  <c r="F758" i="5"/>
  <c r="G759" i="5"/>
  <c r="BH855" i="2" l="1"/>
  <c r="BL854" i="2"/>
  <c r="BM854" i="2" s="1"/>
  <c r="BI854" i="2"/>
  <c r="CB854" i="2"/>
  <c r="CC854" i="2" s="1"/>
  <c r="CA854" i="2"/>
  <c r="AP810" i="2"/>
  <c r="AQ809" i="2"/>
  <c r="AO809" i="2"/>
  <c r="G760" i="5"/>
  <c r="F759" i="5"/>
  <c r="AO810" i="2" l="1"/>
  <c r="AP811" i="2"/>
  <c r="F760" i="5"/>
  <c r="G761" i="5"/>
  <c r="H760" i="5"/>
  <c r="BH856" i="2"/>
  <c r="CD855" i="2"/>
  <c r="CE855" i="2" s="1"/>
  <c r="BJ855" i="2"/>
  <c r="BK855" i="2" s="1"/>
  <c r="CA855" i="2"/>
  <c r="BI855" i="2"/>
  <c r="F761" i="5" l="1"/>
  <c r="G762" i="5"/>
  <c r="BH857" i="2"/>
  <c r="CB856" i="2"/>
  <c r="CC856" i="2" s="1"/>
  <c r="CA856" i="2"/>
  <c r="BI856" i="2"/>
  <c r="AO811" i="2"/>
  <c r="AP812" i="2"/>
  <c r="AQ811" i="2"/>
  <c r="BJ857" i="2" l="1"/>
  <c r="BK857" i="2" s="1"/>
  <c r="CA857" i="2"/>
  <c r="BI857" i="2"/>
  <c r="BH858" i="2"/>
  <c r="G763" i="5"/>
  <c r="F762" i="5"/>
  <c r="H762" i="5"/>
  <c r="AO812" i="2"/>
  <c r="AP813" i="2"/>
  <c r="F763" i="5" l="1"/>
  <c r="G764" i="5"/>
  <c r="CB858" i="2"/>
  <c r="CC858" i="2" s="1"/>
  <c r="CA858" i="2"/>
  <c r="BI858" i="2"/>
  <c r="BH859" i="2"/>
  <c r="BL858" i="2"/>
  <c r="BM858" i="2" s="1"/>
  <c r="AO813" i="2"/>
  <c r="AP814" i="2"/>
  <c r="AQ813" i="2"/>
  <c r="H764" i="5" l="1"/>
  <c r="G765" i="5"/>
  <c r="F764" i="5"/>
  <c r="CA859" i="2"/>
  <c r="BJ859" i="2"/>
  <c r="BK859" i="2" s="1"/>
  <c r="BI859" i="2"/>
  <c r="BH860" i="2"/>
  <c r="CD859" i="2"/>
  <c r="CE859" i="2" s="1"/>
  <c r="AP815" i="2"/>
  <c r="AO814" i="2"/>
  <c r="F765" i="5" l="1"/>
  <c r="G766" i="5"/>
  <c r="BI860" i="2"/>
  <c r="CB860" i="2"/>
  <c r="CC860" i="2" s="1"/>
  <c r="CA860" i="2"/>
  <c r="BH861" i="2"/>
  <c r="AQ815" i="2"/>
  <c r="AP816" i="2"/>
  <c r="AO815" i="2"/>
  <c r="AP817" i="2" l="1"/>
  <c r="AO816" i="2"/>
  <c r="H766" i="5"/>
  <c r="F766" i="5"/>
  <c r="G767" i="5"/>
  <c r="CA861" i="2"/>
  <c r="BJ861" i="2"/>
  <c r="BK861" i="2" s="1"/>
  <c r="BH862" i="2"/>
  <c r="BI861" i="2"/>
  <c r="G768" i="5" l="1"/>
  <c r="F767" i="5"/>
  <c r="BH863" i="2"/>
  <c r="BL862" i="2"/>
  <c r="BM862" i="2" s="1"/>
  <c r="BI862" i="2"/>
  <c r="CB862" i="2"/>
  <c r="CC862" i="2" s="1"/>
  <c r="CA862" i="2"/>
  <c r="AP818" i="2"/>
  <c r="AQ817" i="2"/>
  <c r="AO817" i="2"/>
  <c r="AO818" i="2" l="1"/>
  <c r="AP819" i="2"/>
  <c r="BH864" i="2"/>
  <c r="CD863" i="2"/>
  <c r="CE863" i="2" s="1"/>
  <c r="BJ863" i="2"/>
  <c r="BK863" i="2" s="1"/>
  <c r="CA863" i="2"/>
  <c r="BI863" i="2"/>
  <c r="F768" i="5"/>
  <c r="G769" i="5"/>
  <c r="H768" i="5"/>
  <c r="AO819" i="2" l="1"/>
  <c r="AP820" i="2"/>
  <c r="AQ819" i="2"/>
  <c r="BH865" i="2"/>
  <c r="CB864" i="2"/>
  <c r="CC864" i="2" s="1"/>
  <c r="CA864" i="2"/>
  <c r="BI864" i="2"/>
  <c r="F769" i="5"/>
  <c r="G770" i="5"/>
  <c r="BJ865" i="2" l="1"/>
  <c r="BK865" i="2" s="1"/>
  <c r="BH866" i="2"/>
  <c r="CA865" i="2"/>
  <c r="BI865" i="2"/>
  <c r="AO820" i="2"/>
  <c r="AP821" i="2"/>
  <c r="G771" i="5"/>
  <c r="F770" i="5"/>
  <c r="H770" i="5"/>
  <c r="AO821" i="2" l="1"/>
  <c r="AP822" i="2"/>
  <c r="AQ821" i="2"/>
  <c r="F771" i="5"/>
  <c r="G772" i="5"/>
  <c r="CB866" i="2"/>
  <c r="CC866" i="2" s="1"/>
  <c r="CA866" i="2"/>
  <c r="BI866" i="2"/>
  <c r="BH867" i="2"/>
  <c r="BL866" i="2"/>
  <c r="BM866" i="2" s="1"/>
  <c r="H772" i="5" l="1"/>
  <c r="G773" i="5"/>
  <c r="F772" i="5"/>
  <c r="AP823" i="2"/>
  <c r="AO822" i="2"/>
  <c r="CA867" i="2"/>
  <c r="BJ867" i="2"/>
  <c r="BK867" i="2" s="1"/>
  <c r="BI867" i="2"/>
  <c r="CD867" i="2"/>
  <c r="CE867" i="2" s="1"/>
  <c r="BH868" i="2"/>
  <c r="F773" i="5" l="1"/>
  <c r="G774" i="5"/>
  <c r="AQ823" i="2"/>
  <c r="AP824" i="2"/>
  <c r="AO823" i="2"/>
  <c r="BI868" i="2"/>
  <c r="BH869" i="2"/>
  <c r="CA868" i="2"/>
  <c r="CB868" i="2"/>
  <c r="CC868" i="2" s="1"/>
  <c r="CA869" i="2" l="1"/>
  <c r="BJ869" i="2"/>
  <c r="BK869" i="2" s="1"/>
  <c r="BH870" i="2"/>
  <c r="BI869" i="2"/>
  <c r="H774" i="5"/>
  <c r="F774" i="5"/>
  <c r="G775" i="5"/>
  <c r="AP825" i="2"/>
  <c r="AO824" i="2"/>
  <c r="AP826" i="2" l="1"/>
  <c r="AQ825" i="2"/>
  <c r="AO825" i="2"/>
  <c r="G776" i="5"/>
  <c r="F775" i="5"/>
  <c r="BH871" i="2"/>
  <c r="BL870" i="2"/>
  <c r="BM870" i="2" s="1"/>
  <c r="BI870" i="2"/>
  <c r="CB870" i="2"/>
  <c r="CC870" i="2" s="1"/>
  <c r="CA870" i="2"/>
  <c r="BH872" i="2" l="1"/>
  <c r="CD871" i="2"/>
  <c r="CE871" i="2" s="1"/>
  <c r="BJ871" i="2"/>
  <c r="BK871" i="2" s="1"/>
  <c r="CA871" i="2"/>
  <c r="BI871" i="2"/>
  <c r="F776" i="5"/>
  <c r="G777" i="5"/>
  <c r="H776" i="5"/>
  <c r="AO826" i="2"/>
  <c r="AP827" i="2"/>
  <c r="AO827" i="2" l="1"/>
  <c r="AP828" i="2"/>
  <c r="AQ827" i="2"/>
  <c r="F777" i="5"/>
  <c r="G778" i="5"/>
  <c r="BH873" i="2"/>
  <c r="CB872" i="2"/>
  <c r="CC872" i="2" s="1"/>
  <c r="CA872" i="2"/>
  <c r="BI872" i="2"/>
  <c r="G779" i="5" l="1"/>
  <c r="F778" i="5"/>
  <c r="H778" i="5"/>
  <c r="BJ873" i="2"/>
  <c r="BK873" i="2" s="1"/>
  <c r="BH874" i="2"/>
  <c r="CA873" i="2"/>
  <c r="BI873" i="2"/>
  <c r="AO828" i="2"/>
  <c r="AP829" i="2"/>
  <c r="CB874" i="2" l="1"/>
  <c r="CC874" i="2" s="1"/>
  <c r="CA874" i="2"/>
  <c r="BI874" i="2"/>
  <c r="BL874" i="2"/>
  <c r="BM874" i="2" s="1"/>
  <c r="BH875" i="2"/>
  <c r="AO829" i="2"/>
  <c r="AP830" i="2"/>
  <c r="AQ829" i="2"/>
  <c r="F779" i="5"/>
  <c r="G780" i="5"/>
  <c r="AP831" i="2" l="1"/>
  <c r="AO830" i="2"/>
  <c r="CA875" i="2"/>
  <c r="BJ875" i="2"/>
  <c r="BK875" i="2" s="1"/>
  <c r="BI875" i="2"/>
  <c r="BH876" i="2"/>
  <c r="CD875" i="2"/>
  <c r="CE875" i="2" s="1"/>
  <c r="H780" i="5"/>
  <c r="G781" i="5"/>
  <c r="F780" i="5"/>
  <c r="BI876" i="2" l="1"/>
  <c r="CB876" i="2"/>
  <c r="CC876" i="2" s="1"/>
  <c r="CA876" i="2"/>
  <c r="BH877" i="2"/>
  <c r="F781" i="5"/>
  <c r="G782" i="5"/>
  <c r="AQ831" i="2"/>
  <c r="AP832" i="2"/>
  <c r="AO831" i="2"/>
  <c r="AP833" i="2" l="1"/>
  <c r="AO832" i="2"/>
  <c r="H782" i="5"/>
  <c r="F782" i="5"/>
  <c r="G783" i="5"/>
  <c r="CA877" i="2"/>
  <c r="BJ877" i="2"/>
  <c r="BK877" i="2" s="1"/>
  <c r="BH878" i="2"/>
  <c r="BI877" i="2"/>
  <c r="BH879" i="2" l="1"/>
  <c r="BL878" i="2"/>
  <c r="BM878" i="2" s="1"/>
  <c r="BI878" i="2"/>
  <c r="CB878" i="2"/>
  <c r="CC878" i="2" s="1"/>
  <c r="CA878" i="2"/>
  <c r="G784" i="5"/>
  <c r="F783" i="5"/>
  <c r="AP834" i="2"/>
  <c r="AQ833" i="2"/>
  <c r="AO833" i="2"/>
  <c r="AO834" i="2" l="1"/>
  <c r="AP835" i="2"/>
  <c r="F784" i="5"/>
  <c r="G785" i="5"/>
  <c r="H784" i="5"/>
  <c r="BH880" i="2"/>
  <c r="CD879" i="2"/>
  <c r="CE879" i="2" s="1"/>
  <c r="BJ879" i="2"/>
  <c r="BK879" i="2" s="1"/>
  <c r="CA879" i="2"/>
  <c r="BI879" i="2"/>
  <c r="BH881" i="2" l="1"/>
  <c r="CB880" i="2"/>
  <c r="CC880" i="2" s="1"/>
  <c r="CA880" i="2"/>
  <c r="BI880" i="2"/>
  <c r="F785" i="5"/>
  <c r="G786" i="5"/>
  <c r="AO835" i="2"/>
  <c r="AP836" i="2"/>
  <c r="AQ835" i="2"/>
  <c r="AO836" i="2" l="1"/>
  <c r="AP837" i="2"/>
  <c r="G787" i="5"/>
  <c r="F786" i="5"/>
  <c r="H786" i="5"/>
  <c r="BJ881" i="2"/>
  <c r="BK881" i="2" s="1"/>
  <c r="CA881" i="2"/>
  <c r="BI881" i="2"/>
  <c r="BH882" i="2"/>
  <c r="AO837" i="2" l="1"/>
  <c r="AP838" i="2"/>
  <c r="AQ837" i="2"/>
  <c r="F787" i="5"/>
  <c r="G788" i="5"/>
  <c r="CB882" i="2"/>
  <c r="CC882" i="2" s="1"/>
  <c r="CA882" i="2"/>
  <c r="BI882" i="2"/>
  <c r="BH883" i="2"/>
  <c r="BL882" i="2"/>
  <c r="BM882" i="2" s="1"/>
  <c r="H788" i="5" l="1"/>
  <c r="G789" i="5"/>
  <c r="F788" i="5"/>
  <c r="AP839" i="2"/>
  <c r="AO838" i="2"/>
  <c r="CA883" i="2"/>
  <c r="BJ883" i="2"/>
  <c r="BK883" i="2" s="1"/>
  <c r="BI883" i="2"/>
  <c r="CD883" i="2"/>
  <c r="CE883" i="2" s="1"/>
  <c r="BH884" i="2"/>
  <c r="AQ839" i="2" l="1"/>
  <c r="AP840" i="2"/>
  <c r="AO839" i="2"/>
  <c r="BI884" i="2"/>
  <c r="BH885" i="2"/>
  <c r="CA884" i="2"/>
  <c r="CB884" i="2"/>
  <c r="CC884" i="2" s="1"/>
  <c r="F789" i="5"/>
  <c r="G790" i="5"/>
  <c r="CA885" i="2" l="1"/>
  <c r="BJ885" i="2"/>
  <c r="BK885" i="2" s="1"/>
  <c r="BH886" i="2"/>
  <c r="BI885" i="2"/>
  <c r="AP841" i="2"/>
  <c r="AO840" i="2"/>
  <c r="H790" i="5"/>
  <c r="F790" i="5"/>
  <c r="G791" i="5"/>
  <c r="BH887" i="2" l="1"/>
  <c r="BL886" i="2"/>
  <c r="BM886" i="2" s="1"/>
  <c r="BI886" i="2"/>
  <c r="CB886" i="2"/>
  <c r="CC886" i="2" s="1"/>
  <c r="CA886" i="2"/>
  <c r="AP842" i="2"/>
  <c r="AQ841" i="2"/>
  <c r="AO841" i="2"/>
  <c r="G792" i="5"/>
  <c r="F791" i="5"/>
  <c r="AO842" i="2" l="1"/>
  <c r="AP843" i="2"/>
  <c r="F792" i="5"/>
  <c r="G793" i="5"/>
  <c r="H792" i="5"/>
  <c r="BH888" i="2"/>
  <c r="CD887" i="2"/>
  <c r="CE887" i="2" s="1"/>
  <c r="BJ887" i="2"/>
  <c r="BK887" i="2" s="1"/>
  <c r="BI887" i="2"/>
  <c r="CA887" i="2"/>
  <c r="BH889" i="2" l="1"/>
  <c r="CB888" i="2"/>
  <c r="CC888" i="2" s="1"/>
  <c r="CA888" i="2"/>
  <c r="BI888" i="2"/>
  <c r="F793" i="5"/>
  <c r="G794" i="5"/>
  <c r="AO843" i="2"/>
  <c r="AP844" i="2"/>
  <c r="AQ843" i="2"/>
  <c r="AO844" i="2" l="1"/>
  <c r="AP845" i="2"/>
  <c r="G795" i="5"/>
  <c r="F794" i="5"/>
  <c r="H794" i="5"/>
  <c r="BJ889" i="2"/>
  <c r="BK889" i="2" s="1"/>
  <c r="CA889" i="2"/>
  <c r="BH890" i="2"/>
  <c r="BI889" i="2"/>
  <c r="AO845" i="2" l="1"/>
  <c r="AP846" i="2"/>
  <c r="AQ845" i="2"/>
  <c r="CB890" i="2"/>
  <c r="CC890" i="2" s="1"/>
  <c r="CA890" i="2"/>
  <c r="BI890" i="2"/>
  <c r="BL890" i="2"/>
  <c r="BM890" i="2" s="1"/>
  <c r="BH891" i="2"/>
  <c r="F795" i="5"/>
  <c r="G796" i="5"/>
  <c r="CA891" i="2" l="1"/>
  <c r="BJ891" i="2"/>
  <c r="BK891" i="2" s="1"/>
  <c r="BI891" i="2"/>
  <c r="CD891" i="2"/>
  <c r="CE891" i="2" s="1"/>
  <c r="BH892" i="2"/>
  <c r="H796" i="5"/>
  <c r="G797" i="5"/>
  <c r="F796" i="5"/>
  <c r="AP847" i="2"/>
  <c r="AO846" i="2"/>
  <c r="F797" i="5" l="1"/>
  <c r="G798" i="5"/>
  <c r="BI892" i="2"/>
  <c r="CB892" i="2"/>
  <c r="CC892" i="2" s="1"/>
  <c r="BH893" i="2"/>
  <c r="CA892" i="2"/>
  <c r="AQ847" i="2"/>
  <c r="AP848" i="2"/>
  <c r="AO847" i="2"/>
  <c r="CA893" i="2" l="1"/>
  <c r="BJ893" i="2"/>
  <c r="BK893" i="2" s="1"/>
  <c r="BH894" i="2"/>
  <c r="BI893" i="2"/>
  <c r="H798" i="5"/>
  <c r="F798" i="5"/>
  <c r="G799" i="5"/>
  <c r="AP849" i="2"/>
  <c r="AO848" i="2"/>
  <c r="AP850" i="2" l="1"/>
  <c r="AQ849" i="2"/>
  <c r="AO849" i="2"/>
  <c r="BH895" i="2"/>
  <c r="BL894" i="2"/>
  <c r="BM894" i="2" s="1"/>
  <c r="BI894" i="2"/>
  <c r="CB894" i="2"/>
  <c r="CC894" i="2" s="1"/>
  <c r="CA894" i="2"/>
  <c r="G800" i="5"/>
  <c r="F799" i="5"/>
  <c r="BH896" i="2" l="1"/>
  <c r="CD895" i="2"/>
  <c r="CE895" i="2" s="1"/>
  <c r="BJ895" i="2"/>
  <c r="BK895" i="2" s="1"/>
  <c r="BI895" i="2"/>
  <c r="CA895" i="2"/>
  <c r="F800" i="5"/>
  <c r="G801" i="5"/>
  <c r="H800" i="5"/>
  <c r="AO850" i="2"/>
  <c r="AP851" i="2"/>
  <c r="F801" i="5" l="1"/>
  <c r="G802" i="5"/>
  <c r="AO851" i="2"/>
  <c r="AP852" i="2"/>
  <c r="AQ851" i="2"/>
  <c r="BH897" i="2"/>
  <c r="CB896" i="2"/>
  <c r="CC896" i="2" s="1"/>
  <c r="CA896" i="2"/>
  <c r="BI896" i="2"/>
  <c r="BJ897" i="2" l="1"/>
  <c r="BK897" i="2" s="1"/>
  <c r="BI897" i="2"/>
  <c r="BH898" i="2"/>
  <c r="CA897" i="2"/>
  <c r="AO852" i="2"/>
  <c r="AP853" i="2"/>
  <c r="G803" i="5"/>
  <c r="F802" i="5"/>
  <c r="H802" i="5"/>
  <c r="F803" i="5" l="1"/>
  <c r="G804" i="5"/>
  <c r="AO853" i="2"/>
  <c r="AP854" i="2"/>
  <c r="AQ853" i="2"/>
  <c r="CB898" i="2"/>
  <c r="CC898" i="2" s="1"/>
  <c r="CA898" i="2"/>
  <c r="BI898" i="2"/>
  <c r="BL898" i="2"/>
  <c r="BM898" i="2" s="1"/>
  <c r="BH899" i="2"/>
  <c r="CA899" i="2" l="1"/>
  <c r="BJ899" i="2"/>
  <c r="BK899" i="2" s="1"/>
  <c r="BI899" i="2"/>
  <c r="CD899" i="2"/>
  <c r="CE899" i="2" s="1"/>
  <c r="BH900" i="2"/>
  <c r="H804" i="5"/>
  <c r="G805" i="5"/>
  <c r="F804" i="5"/>
  <c r="AP855" i="2"/>
  <c r="AO854" i="2"/>
  <c r="F805" i="5" l="1"/>
  <c r="G806" i="5"/>
  <c r="BI900" i="2"/>
  <c r="BH901" i="2"/>
  <c r="CA900" i="2"/>
  <c r="CB900" i="2"/>
  <c r="CC900" i="2" s="1"/>
  <c r="AQ855" i="2"/>
  <c r="AP856" i="2"/>
  <c r="AO855" i="2"/>
  <c r="CA901" i="2" l="1"/>
  <c r="BJ901" i="2"/>
  <c r="BK901" i="2" s="1"/>
  <c r="BH902" i="2"/>
  <c r="BI901" i="2"/>
  <c r="H806" i="5"/>
  <c r="F806" i="5"/>
  <c r="G807" i="5"/>
  <c r="AP857" i="2"/>
  <c r="AO856" i="2"/>
  <c r="AP858" i="2" l="1"/>
  <c r="AQ857" i="2"/>
  <c r="AO857" i="2"/>
  <c r="G808" i="5"/>
  <c r="F807" i="5"/>
  <c r="BH903" i="2"/>
  <c r="BL902" i="2"/>
  <c r="BM902" i="2" s="1"/>
  <c r="BI902" i="2"/>
  <c r="CB902" i="2"/>
  <c r="CC902" i="2" s="1"/>
  <c r="CA902" i="2"/>
  <c r="BH904" i="2" l="1"/>
  <c r="CD903" i="2"/>
  <c r="CE903" i="2" s="1"/>
  <c r="BJ903" i="2"/>
  <c r="BK903" i="2" s="1"/>
  <c r="CA903" i="2"/>
  <c r="BI903" i="2"/>
  <c r="F808" i="5"/>
  <c r="G809" i="5"/>
  <c r="H808" i="5"/>
  <c r="AO858" i="2"/>
  <c r="AP859" i="2"/>
  <c r="F809" i="5" l="1"/>
  <c r="G810" i="5"/>
  <c r="AO859" i="2"/>
  <c r="AP860" i="2"/>
  <c r="AQ859" i="2"/>
  <c r="BH905" i="2"/>
  <c r="CB904" i="2"/>
  <c r="CC904" i="2" s="1"/>
  <c r="CA904" i="2"/>
  <c r="BI904" i="2"/>
  <c r="F810" i="5" l="1"/>
  <c r="G811" i="5"/>
  <c r="H810" i="5"/>
  <c r="BJ905" i="2"/>
  <c r="BK905" i="2" s="1"/>
  <c r="BI905" i="2"/>
  <c r="BH906" i="2"/>
  <c r="CA905" i="2"/>
  <c r="AO860" i="2"/>
  <c r="AP861" i="2"/>
  <c r="F811" i="5" l="1"/>
  <c r="G812" i="5"/>
  <c r="CB906" i="2"/>
  <c r="CC906" i="2" s="1"/>
  <c r="CA906" i="2"/>
  <c r="BI906" i="2"/>
  <c r="BH907" i="2"/>
  <c r="BL906" i="2"/>
  <c r="BM906" i="2" s="1"/>
  <c r="AO861" i="2"/>
  <c r="AP862" i="2"/>
  <c r="AQ861" i="2"/>
  <c r="CA907" i="2" l="1"/>
  <c r="BJ907" i="2"/>
  <c r="BK907" i="2" s="1"/>
  <c r="BI907" i="2"/>
  <c r="BH908" i="2"/>
  <c r="CD907" i="2"/>
  <c r="CE907" i="2" s="1"/>
  <c r="G813" i="5"/>
  <c r="H812" i="5"/>
  <c r="F812" i="5"/>
  <c r="AP863" i="2"/>
  <c r="AO862" i="2"/>
  <c r="G814" i="5" l="1"/>
  <c r="F813" i="5"/>
  <c r="BI908" i="2"/>
  <c r="CB908" i="2"/>
  <c r="CC908" i="2" s="1"/>
  <c r="CA908" i="2"/>
  <c r="BH909" i="2"/>
  <c r="AQ863" i="2"/>
  <c r="AP864" i="2"/>
  <c r="AO863" i="2"/>
  <c r="AP865" i="2" l="1"/>
  <c r="AO864" i="2"/>
  <c r="CA909" i="2"/>
  <c r="BJ909" i="2"/>
  <c r="BK909" i="2" s="1"/>
  <c r="BH910" i="2"/>
  <c r="BI909" i="2"/>
  <c r="H814" i="5"/>
  <c r="G815" i="5"/>
  <c r="F814" i="5"/>
  <c r="G816" i="5" l="1"/>
  <c r="F815" i="5"/>
  <c r="BH911" i="2"/>
  <c r="BL910" i="2"/>
  <c r="BM910" i="2" s="1"/>
  <c r="BI910" i="2"/>
  <c r="CB910" i="2"/>
  <c r="CC910" i="2" s="1"/>
  <c r="CA910" i="2"/>
  <c r="AP866" i="2"/>
  <c r="AQ865" i="2"/>
  <c r="AO865" i="2"/>
  <c r="AO866" i="2" l="1"/>
  <c r="AP867" i="2"/>
  <c r="BH912" i="2"/>
  <c r="CD911" i="2"/>
  <c r="CE911" i="2" s="1"/>
  <c r="BJ911" i="2"/>
  <c r="BK911" i="2" s="1"/>
  <c r="CA911" i="2"/>
  <c r="BI911" i="2"/>
  <c r="H816" i="5"/>
  <c r="F816" i="5"/>
  <c r="G817" i="5"/>
  <c r="BH913" i="2" l="1"/>
  <c r="CB912" i="2"/>
  <c r="CC912" i="2" s="1"/>
  <c r="CA912" i="2"/>
  <c r="BI912" i="2"/>
  <c r="AO867" i="2"/>
  <c r="AP868" i="2"/>
  <c r="AQ867" i="2"/>
  <c r="F817" i="5"/>
  <c r="G818" i="5"/>
  <c r="AO868" i="2" l="1"/>
  <c r="AP869" i="2"/>
  <c r="F818" i="5"/>
  <c r="G819" i="5"/>
  <c r="H818" i="5"/>
  <c r="BJ913" i="2"/>
  <c r="BK913" i="2" s="1"/>
  <c r="BH914" i="2"/>
  <c r="CA913" i="2"/>
  <c r="BI913" i="2"/>
  <c r="CB914" i="2" l="1"/>
  <c r="CC914" i="2" s="1"/>
  <c r="CA914" i="2"/>
  <c r="BI914" i="2"/>
  <c r="BH915" i="2"/>
  <c r="BL914" i="2"/>
  <c r="BM914" i="2" s="1"/>
  <c r="F819" i="5"/>
  <c r="G820" i="5"/>
  <c r="AO869" i="2"/>
  <c r="AP870" i="2"/>
  <c r="AQ869" i="2"/>
  <c r="G821" i="5" l="1"/>
  <c r="H820" i="5"/>
  <c r="F820" i="5"/>
  <c r="CA915" i="2"/>
  <c r="BJ915" i="2"/>
  <c r="BK915" i="2" s="1"/>
  <c r="BI915" i="2"/>
  <c r="CD915" i="2"/>
  <c r="CE915" i="2" s="1"/>
  <c r="BH916" i="2"/>
  <c r="AP871" i="2"/>
  <c r="AO870" i="2"/>
  <c r="BI916" i="2" l="1"/>
  <c r="CB916" i="2"/>
  <c r="CC916" i="2" s="1"/>
  <c r="BH917" i="2"/>
  <c r="CA916" i="2"/>
  <c r="AQ871" i="2"/>
  <c r="AP872" i="2"/>
  <c r="AO871" i="2"/>
  <c r="F821" i="5"/>
  <c r="G822" i="5"/>
  <c r="AP873" i="2" l="1"/>
  <c r="AO872" i="2"/>
  <c r="CA917" i="2"/>
  <c r="BJ917" i="2"/>
  <c r="BK917" i="2" s="1"/>
  <c r="BH918" i="2"/>
  <c r="BI917" i="2"/>
  <c r="H822" i="5"/>
  <c r="G823" i="5"/>
  <c r="F822" i="5"/>
  <c r="BH919" i="2" l="1"/>
  <c r="BL918" i="2"/>
  <c r="BM918" i="2" s="1"/>
  <c r="BI918" i="2"/>
  <c r="CB918" i="2"/>
  <c r="CC918" i="2" s="1"/>
  <c r="CA918" i="2"/>
  <c r="G824" i="5"/>
  <c r="F823" i="5"/>
  <c r="AP874" i="2"/>
  <c r="AQ873" i="2"/>
  <c r="AO873" i="2"/>
  <c r="AO874" i="2" l="1"/>
  <c r="AP875" i="2"/>
  <c r="H824" i="5"/>
  <c r="F824" i="5"/>
  <c r="G825" i="5"/>
  <c r="BH920" i="2"/>
  <c r="CD919" i="2"/>
  <c r="CE919" i="2" s="1"/>
  <c r="BJ919" i="2"/>
  <c r="BK919" i="2" s="1"/>
  <c r="CA919" i="2"/>
  <c r="BI919" i="2"/>
  <c r="AO875" i="2" l="1"/>
  <c r="AP876" i="2"/>
  <c r="AQ875" i="2"/>
  <c r="BH921" i="2"/>
  <c r="CB920" i="2"/>
  <c r="CC920" i="2" s="1"/>
  <c r="CA920" i="2"/>
  <c r="BI920" i="2"/>
  <c r="F825" i="5"/>
  <c r="G826" i="5"/>
  <c r="BJ921" i="2" l="1"/>
  <c r="BK921" i="2" s="1"/>
  <c r="BI921" i="2"/>
  <c r="BH922" i="2"/>
  <c r="CA921" i="2"/>
  <c r="AO876" i="2"/>
  <c r="AP877" i="2"/>
  <c r="F826" i="5"/>
  <c r="G827" i="5"/>
  <c r="H826" i="5"/>
  <c r="CB922" i="2" l="1"/>
  <c r="CC922" i="2" s="1"/>
  <c r="CA922" i="2"/>
  <c r="BI922" i="2"/>
  <c r="BH923" i="2"/>
  <c r="BL922" i="2"/>
  <c r="BM922" i="2" s="1"/>
  <c r="F827" i="5"/>
  <c r="G828" i="5"/>
  <c r="AO877" i="2"/>
  <c r="AP878" i="2"/>
  <c r="AQ877" i="2"/>
  <c r="G829" i="5" l="1"/>
  <c r="H828" i="5"/>
  <c r="F828" i="5"/>
  <c r="CA923" i="2"/>
  <c r="BJ923" i="2"/>
  <c r="BK923" i="2" s="1"/>
  <c r="BI923" i="2"/>
  <c r="BH924" i="2"/>
  <c r="CD923" i="2"/>
  <c r="CE923" i="2" s="1"/>
  <c r="AP879" i="2"/>
  <c r="AO878" i="2"/>
  <c r="BI924" i="2" l="1"/>
  <c r="CB924" i="2"/>
  <c r="CC924" i="2" s="1"/>
  <c r="BH925" i="2"/>
  <c r="CA924" i="2"/>
  <c r="AQ879" i="2"/>
  <c r="AP880" i="2"/>
  <c r="AO879" i="2"/>
  <c r="F829" i="5"/>
  <c r="G830" i="5"/>
  <c r="AP881" i="2" l="1"/>
  <c r="AO880" i="2"/>
  <c r="CA925" i="2"/>
  <c r="BJ925" i="2"/>
  <c r="BK925" i="2" s="1"/>
  <c r="BH926" i="2"/>
  <c r="BI925" i="2"/>
  <c r="H830" i="5"/>
  <c r="F830" i="5"/>
  <c r="G831" i="5"/>
  <c r="BH927" i="2" l="1"/>
  <c r="BL926" i="2"/>
  <c r="BM926" i="2" s="1"/>
  <c r="BI926" i="2"/>
  <c r="CB926" i="2"/>
  <c r="CC926" i="2" s="1"/>
  <c r="CA926" i="2"/>
  <c r="G832" i="5"/>
  <c r="F831" i="5"/>
  <c r="AP882" i="2"/>
  <c r="AQ881" i="2"/>
  <c r="AO881" i="2"/>
  <c r="H832" i="5" l="1"/>
  <c r="F832" i="5"/>
  <c r="G833" i="5"/>
  <c r="AO882" i="2"/>
  <c r="AP883" i="2"/>
  <c r="BH928" i="2"/>
  <c r="CD927" i="2"/>
  <c r="CE927" i="2" s="1"/>
  <c r="BJ927" i="2"/>
  <c r="BK927" i="2" s="1"/>
  <c r="CA927" i="2"/>
  <c r="BI927" i="2"/>
  <c r="F833" i="5" l="1"/>
  <c r="G834" i="5"/>
  <c r="BH929" i="2"/>
  <c r="CB928" i="2"/>
  <c r="CC928" i="2" s="1"/>
  <c r="CA928" i="2"/>
  <c r="BI928" i="2"/>
  <c r="AO883" i="2"/>
  <c r="AP884" i="2"/>
  <c r="AQ883" i="2"/>
  <c r="AO884" i="2" l="1"/>
  <c r="AP885" i="2"/>
  <c r="BJ929" i="2"/>
  <c r="BK929" i="2" s="1"/>
  <c r="BH930" i="2"/>
  <c r="CA929" i="2"/>
  <c r="BI929" i="2"/>
  <c r="F834" i="5"/>
  <c r="G835" i="5"/>
  <c r="H834" i="5"/>
  <c r="F835" i="5" l="1"/>
  <c r="G836" i="5"/>
  <c r="AO885" i="2"/>
  <c r="AP886" i="2"/>
  <c r="AQ885" i="2"/>
  <c r="CB930" i="2"/>
  <c r="CC930" i="2" s="1"/>
  <c r="CA930" i="2"/>
  <c r="BI930" i="2"/>
  <c r="BH931" i="2"/>
  <c r="BL930" i="2"/>
  <c r="BM930" i="2" s="1"/>
  <c r="G837" i="5" l="1"/>
  <c r="H836" i="5"/>
  <c r="F836" i="5"/>
  <c r="AP887" i="2"/>
  <c r="AO886" i="2"/>
  <c r="CA931" i="2"/>
  <c r="BJ931" i="2"/>
  <c r="BK931" i="2" s="1"/>
  <c r="BI931" i="2"/>
  <c r="CD931" i="2"/>
  <c r="CE931" i="2" s="1"/>
  <c r="BH932" i="2"/>
  <c r="AQ887" i="2" l="1"/>
  <c r="AP888" i="2"/>
  <c r="AO887" i="2"/>
  <c r="BI932" i="2"/>
  <c r="CB932" i="2"/>
  <c r="CC932" i="2" s="1"/>
  <c r="BH933" i="2"/>
  <c r="CA932" i="2"/>
  <c r="F837" i="5"/>
  <c r="G838" i="5"/>
  <c r="AP889" i="2" l="1"/>
  <c r="AO888" i="2"/>
  <c r="CA933" i="2"/>
  <c r="BJ933" i="2"/>
  <c r="BK933" i="2" s="1"/>
  <c r="BH934" i="2"/>
  <c r="BI933" i="2"/>
  <c r="H838" i="5"/>
  <c r="G839" i="5"/>
  <c r="F838" i="5"/>
  <c r="BH935" i="2" l="1"/>
  <c r="BL934" i="2"/>
  <c r="BM934" i="2" s="1"/>
  <c r="BI934" i="2"/>
  <c r="CB934" i="2"/>
  <c r="CC934" i="2" s="1"/>
  <c r="CA934" i="2"/>
  <c r="G840" i="5"/>
  <c r="F839" i="5"/>
  <c r="AP890" i="2"/>
  <c r="AQ889" i="2"/>
  <c r="AO889" i="2"/>
  <c r="H840" i="5" l="1"/>
  <c r="F840" i="5"/>
  <c r="G841" i="5"/>
  <c r="AO890" i="2"/>
  <c r="AP891" i="2"/>
  <c r="BH936" i="2"/>
  <c r="CD935" i="2"/>
  <c r="CE935" i="2" s="1"/>
  <c r="BJ935" i="2"/>
  <c r="BK935" i="2" s="1"/>
  <c r="CA935" i="2"/>
  <c r="BI935" i="2"/>
  <c r="AO891" i="2" l="1"/>
  <c r="AP892" i="2"/>
  <c r="AQ891" i="2"/>
  <c r="BH937" i="2"/>
  <c r="CB936" i="2"/>
  <c r="CC936" i="2" s="1"/>
  <c r="CA936" i="2"/>
  <c r="BI936" i="2"/>
  <c r="F841" i="5"/>
  <c r="G842" i="5"/>
  <c r="BJ937" i="2" l="1"/>
  <c r="BK937" i="2" s="1"/>
  <c r="BH938" i="2"/>
  <c r="CA937" i="2"/>
  <c r="BI937" i="2"/>
  <c r="AO892" i="2"/>
  <c r="AP893" i="2"/>
  <c r="F842" i="5"/>
  <c r="G843" i="5"/>
  <c r="H842" i="5"/>
  <c r="AO893" i="2" l="1"/>
  <c r="AP894" i="2"/>
  <c r="AQ893" i="2"/>
  <c r="F843" i="5"/>
  <c r="G844" i="5"/>
  <c r="CB938" i="2"/>
  <c r="CC938" i="2" s="1"/>
  <c r="CA938" i="2"/>
  <c r="BI938" i="2"/>
  <c r="BL938" i="2"/>
  <c r="BM938" i="2" s="1"/>
  <c r="BH939" i="2"/>
  <c r="AP895" i="2" l="1"/>
  <c r="AO894" i="2"/>
  <c r="G845" i="5"/>
  <c r="H844" i="5"/>
  <c r="F844" i="5"/>
  <c r="CA939" i="2"/>
  <c r="BJ939" i="2"/>
  <c r="BK939" i="2" s="1"/>
  <c r="BI939" i="2"/>
  <c r="BH940" i="2"/>
  <c r="CD939" i="2"/>
  <c r="CE939" i="2" s="1"/>
  <c r="F845" i="5" l="1"/>
  <c r="G846" i="5"/>
  <c r="BH941" i="2"/>
  <c r="BI940" i="2"/>
  <c r="CB940" i="2"/>
  <c r="CC940" i="2" s="1"/>
  <c r="CA940" i="2"/>
  <c r="AQ895" i="2"/>
  <c r="AP896" i="2"/>
  <c r="AO895" i="2"/>
  <c r="CA941" i="2" l="1"/>
  <c r="BH942" i="2"/>
  <c r="BJ941" i="2"/>
  <c r="BK941" i="2" s="1"/>
  <c r="BI941" i="2"/>
  <c r="AP897" i="2"/>
  <c r="AO896" i="2"/>
  <c r="H846" i="5"/>
  <c r="F846" i="5"/>
  <c r="G847" i="5"/>
  <c r="AP898" i="2" l="1"/>
  <c r="AQ897" i="2"/>
  <c r="AO897" i="2"/>
  <c r="BH943" i="2"/>
  <c r="BL942" i="2"/>
  <c r="BM942" i="2" s="1"/>
  <c r="CB942" i="2"/>
  <c r="CC942" i="2" s="1"/>
  <c r="CA942" i="2"/>
  <c r="BI942" i="2"/>
  <c r="G848" i="5"/>
  <c r="F847" i="5"/>
  <c r="CA943" i="2" l="1"/>
  <c r="BH944" i="2"/>
  <c r="BJ943" i="2"/>
  <c r="BK943" i="2" s="1"/>
  <c r="CD943" i="2"/>
  <c r="CE943" i="2" s="1"/>
  <c r="BI943" i="2"/>
  <c r="H848" i="5"/>
  <c r="F848" i="5"/>
  <c r="G849" i="5"/>
  <c r="AO898" i="2"/>
  <c r="AP899" i="2"/>
  <c r="F849" i="5" l="1"/>
  <c r="G850" i="5"/>
  <c r="AO899" i="2"/>
  <c r="AP900" i="2"/>
  <c r="AQ899" i="2"/>
  <c r="BH945" i="2"/>
  <c r="CB944" i="2"/>
  <c r="CC944" i="2" s="1"/>
  <c r="CA944" i="2"/>
  <c r="BI944" i="2"/>
  <c r="CA945" i="2" l="1"/>
  <c r="BH946" i="2"/>
  <c r="BJ945" i="2"/>
  <c r="BK945" i="2" s="1"/>
  <c r="BI945" i="2"/>
  <c r="AO900" i="2"/>
  <c r="AP901" i="2"/>
  <c r="F850" i="5"/>
  <c r="G851" i="5"/>
  <c r="H850" i="5"/>
  <c r="F851" i="5" l="1"/>
  <c r="G852" i="5"/>
  <c r="AO901" i="2"/>
  <c r="AP902" i="2"/>
  <c r="AQ901" i="2"/>
  <c r="BH947" i="2"/>
  <c r="BL946" i="2"/>
  <c r="BM946" i="2" s="1"/>
  <c r="CA946" i="2"/>
  <c r="CB946" i="2"/>
  <c r="CC946" i="2" s="1"/>
  <c r="BI946" i="2"/>
  <c r="CA947" i="2" l="1"/>
  <c r="BH948" i="2"/>
  <c r="BJ947" i="2"/>
  <c r="BK947" i="2" s="1"/>
  <c r="CD947" i="2"/>
  <c r="CE947" i="2" s="1"/>
  <c r="BI947" i="2"/>
  <c r="G853" i="5"/>
  <c r="H852" i="5"/>
  <c r="F852" i="5"/>
  <c r="AP903" i="2"/>
  <c r="AO902" i="2"/>
  <c r="BH949" i="2" l="1"/>
  <c r="CB948" i="2"/>
  <c r="CC948" i="2" s="1"/>
  <c r="CA948" i="2"/>
  <c r="BI948" i="2"/>
  <c r="F853" i="5"/>
  <c r="G854" i="5"/>
  <c r="AQ903" i="2"/>
  <c r="AP904" i="2"/>
  <c r="AO903" i="2"/>
  <c r="AP905" i="2" l="1"/>
  <c r="AO904" i="2"/>
  <c r="H854" i="5"/>
  <c r="G855" i="5"/>
  <c r="F854" i="5"/>
  <c r="CA949" i="2"/>
  <c r="BH950" i="2"/>
  <c r="BJ949" i="2"/>
  <c r="BK949" i="2" s="1"/>
  <c r="BI949" i="2"/>
  <c r="BH951" i="2" l="1"/>
  <c r="BL950" i="2"/>
  <c r="BM950" i="2" s="1"/>
  <c r="CB950" i="2"/>
  <c r="CC950" i="2" s="1"/>
  <c r="CA950" i="2"/>
  <c r="BI950" i="2"/>
  <c r="G856" i="5"/>
  <c r="F855" i="5"/>
  <c r="AP906" i="2"/>
  <c r="AQ905" i="2"/>
  <c r="AO905" i="2"/>
  <c r="H856" i="5" l="1"/>
  <c r="F856" i="5"/>
  <c r="G857" i="5"/>
  <c r="AO906" i="2"/>
  <c r="AP907" i="2"/>
  <c r="CA951" i="2"/>
  <c r="BH952" i="2"/>
  <c r="BJ951" i="2"/>
  <c r="BK951" i="2" s="1"/>
  <c r="BI951" i="2"/>
  <c r="CD951" i="2"/>
  <c r="CE951" i="2" s="1"/>
  <c r="BH953" i="2" l="1"/>
  <c r="CB952" i="2"/>
  <c r="CC952" i="2" s="1"/>
  <c r="CA952" i="2"/>
  <c r="BI952" i="2"/>
  <c r="AO907" i="2"/>
  <c r="AP908" i="2"/>
  <c r="AQ907" i="2"/>
  <c r="F857" i="5"/>
  <c r="G858" i="5"/>
  <c r="F858" i="5" l="1"/>
  <c r="G859" i="5"/>
  <c r="H858" i="5"/>
  <c r="CA953" i="2"/>
  <c r="BH954" i="2"/>
  <c r="BJ953" i="2"/>
  <c r="BK953" i="2" s="1"/>
  <c r="BI953" i="2"/>
  <c r="AO908" i="2"/>
  <c r="AP909" i="2"/>
  <c r="BH955" i="2" l="1"/>
  <c r="BL954" i="2"/>
  <c r="BM954" i="2" s="1"/>
  <c r="CB954" i="2"/>
  <c r="CC954" i="2" s="1"/>
  <c r="CA954" i="2"/>
  <c r="BI954" i="2"/>
  <c r="F859" i="5"/>
  <c r="G860" i="5"/>
  <c r="AO909" i="2"/>
  <c r="AP910" i="2"/>
  <c r="AQ909" i="2"/>
  <c r="G861" i="5" l="1"/>
  <c r="H860" i="5"/>
  <c r="F860" i="5"/>
  <c r="AP911" i="2"/>
  <c r="AO910" i="2"/>
  <c r="CA955" i="2"/>
  <c r="BH956" i="2"/>
  <c r="BJ955" i="2"/>
  <c r="BK955" i="2" s="1"/>
  <c r="CD955" i="2"/>
  <c r="CE955" i="2" s="1"/>
  <c r="BI955" i="2"/>
  <c r="AQ911" i="2" l="1"/>
  <c r="AP912" i="2"/>
  <c r="AO911" i="2"/>
  <c r="BH957" i="2"/>
  <c r="CB956" i="2"/>
  <c r="CC956" i="2" s="1"/>
  <c r="CA956" i="2"/>
  <c r="BI956" i="2"/>
  <c r="F861" i="5"/>
  <c r="G862" i="5"/>
  <c r="BJ957" i="2" l="1"/>
  <c r="BK957" i="2" s="1"/>
  <c r="CA957" i="2"/>
  <c r="BI957" i="2"/>
  <c r="BH958" i="2"/>
  <c r="AP913" i="2"/>
  <c r="AO912" i="2"/>
  <c r="H862" i="5"/>
  <c r="F862" i="5"/>
  <c r="G863" i="5"/>
  <c r="AP914" i="2" l="1"/>
  <c r="AQ913" i="2"/>
  <c r="AO913" i="2"/>
  <c r="BI958" i="2"/>
  <c r="BH959" i="2"/>
  <c r="CB958" i="2"/>
  <c r="CC958" i="2" s="1"/>
  <c r="CA958" i="2"/>
  <c r="BL958" i="2"/>
  <c r="BM958" i="2" s="1"/>
  <c r="G864" i="5"/>
  <c r="F863" i="5"/>
  <c r="CA959" i="2" l="1"/>
  <c r="BH960" i="2"/>
  <c r="BI959" i="2"/>
  <c r="CD959" i="2"/>
  <c r="CE959" i="2" s="1"/>
  <c r="BJ959" i="2"/>
  <c r="BK959" i="2" s="1"/>
  <c r="H864" i="5"/>
  <c r="F864" i="5"/>
  <c r="G865" i="5"/>
  <c r="AO914" i="2"/>
  <c r="AP915" i="2"/>
  <c r="F865" i="5" l="1"/>
  <c r="G866" i="5"/>
  <c r="AO915" i="2"/>
  <c r="AP916" i="2"/>
  <c r="AQ915" i="2"/>
  <c r="BI960" i="2"/>
  <c r="BH961" i="2"/>
  <c r="CB960" i="2"/>
  <c r="CC960" i="2" s="1"/>
  <c r="CA960" i="2"/>
  <c r="CA961" i="2" l="1"/>
  <c r="BH962" i="2"/>
  <c r="BJ961" i="2"/>
  <c r="BK961" i="2" s="1"/>
  <c r="BI961" i="2"/>
  <c r="AO916" i="2"/>
  <c r="AP917" i="2"/>
  <c r="F866" i="5"/>
  <c r="G867" i="5"/>
  <c r="H866" i="5"/>
  <c r="AO917" i="2" l="1"/>
  <c r="AP918" i="2"/>
  <c r="AQ917" i="2"/>
  <c r="F867" i="5"/>
  <c r="G868" i="5"/>
  <c r="CB962" i="2"/>
  <c r="CC962" i="2" s="1"/>
  <c r="BH963" i="2"/>
  <c r="BL962" i="2"/>
  <c r="BM962" i="2" s="1"/>
  <c r="CA962" i="2"/>
  <c r="BI962" i="2"/>
  <c r="G869" i="5" l="1"/>
  <c r="H868" i="5"/>
  <c r="F868" i="5"/>
  <c r="AP919" i="2"/>
  <c r="AO918" i="2"/>
  <c r="BJ963" i="2"/>
  <c r="BK963" i="2" s="1"/>
  <c r="CA963" i="2"/>
  <c r="CD963" i="2"/>
  <c r="CE963" i="2" s="1"/>
  <c r="BI963" i="2"/>
  <c r="BH964" i="2"/>
  <c r="AQ919" i="2" l="1"/>
  <c r="AP920" i="2"/>
  <c r="AO919" i="2"/>
  <c r="BH965" i="2"/>
  <c r="CB964" i="2"/>
  <c r="CC964" i="2" s="1"/>
  <c r="CA964" i="2"/>
  <c r="BI964" i="2"/>
  <c r="F869" i="5"/>
  <c r="G870" i="5"/>
  <c r="BJ965" i="2" l="1"/>
  <c r="BK965" i="2" s="1"/>
  <c r="CA965" i="2"/>
  <c r="BI965" i="2"/>
  <c r="BH966" i="2"/>
  <c r="AP921" i="2"/>
  <c r="AO920" i="2"/>
  <c r="H870" i="5"/>
  <c r="F870" i="5"/>
  <c r="G871" i="5"/>
  <c r="AP922" i="2" l="1"/>
  <c r="AQ921" i="2"/>
  <c r="AO921" i="2"/>
  <c r="BI966" i="2"/>
  <c r="BH967" i="2"/>
  <c r="CB966" i="2"/>
  <c r="CC966" i="2" s="1"/>
  <c r="CA966" i="2"/>
  <c r="BL966" i="2"/>
  <c r="BM966" i="2" s="1"/>
  <c r="G872" i="5"/>
  <c r="F871" i="5"/>
  <c r="CA967" i="2" l="1"/>
  <c r="BH968" i="2"/>
  <c r="BJ967" i="2"/>
  <c r="BK967" i="2" s="1"/>
  <c r="CD967" i="2"/>
  <c r="CE967" i="2" s="1"/>
  <c r="BI967" i="2"/>
  <c r="H872" i="5"/>
  <c r="F872" i="5"/>
  <c r="G873" i="5"/>
  <c r="AO922" i="2"/>
  <c r="AP923" i="2"/>
  <c r="F873" i="5" l="1"/>
  <c r="G874" i="5"/>
  <c r="AO923" i="2"/>
  <c r="AP924" i="2"/>
  <c r="AQ923" i="2"/>
  <c r="BI968" i="2"/>
  <c r="BH969" i="2"/>
  <c r="CB968" i="2"/>
  <c r="CC968" i="2" s="1"/>
  <c r="CA968" i="2"/>
  <c r="F874" i="5" l="1"/>
  <c r="G875" i="5"/>
  <c r="H874" i="5"/>
  <c r="CA969" i="2"/>
  <c r="BI969" i="2"/>
  <c r="BH970" i="2"/>
  <c r="BJ969" i="2"/>
  <c r="BK969" i="2" s="1"/>
  <c r="AO924" i="2"/>
  <c r="AP925" i="2"/>
  <c r="F875" i="5" l="1"/>
  <c r="G876" i="5"/>
  <c r="CB970" i="2"/>
  <c r="CC970" i="2" s="1"/>
  <c r="BH971" i="2"/>
  <c r="BL970" i="2"/>
  <c r="BM970" i="2" s="1"/>
  <c r="CA970" i="2"/>
  <c r="BI970" i="2"/>
  <c r="AO925" i="2"/>
  <c r="AP926" i="2"/>
  <c r="AQ925" i="2"/>
  <c r="BJ971" i="2" l="1"/>
  <c r="BK971" i="2" s="1"/>
  <c r="CA971" i="2"/>
  <c r="CD971" i="2"/>
  <c r="CE971" i="2" s="1"/>
  <c r="BI971" i="2"/>
  <c r="BH972" i="2"/>
  <c r="G877" i="5"/>
  <c r="H876" i="5"/>
  <c r="F876" i="5"/>
  <c r="AP927" i="2"/>
  <c r="AO926" i="2"/>
  <c r="F877" i="5" l="1"/>
  <c r="G878" i="5"/>
  <c r="BH973" i="2"/>
  <c r="CB972" i="2"/>
  <c r="CC972" i="2" s="1"/>
  <c r="CA972" i="2"/>
  <c r="BI972" i="2"/>
  <c r="AQ927" i="2"/>
  <c r="AP928" i="2"/>
  <c r="AO927" i="2"/>
  <c r="AP929" i="2" l="1"/>
  <c r="AO928" i="2"/>
  <c r="BJ973" i="2"/>
  <c r="BK973" i="2" s="1"/>
  <c r="CA973" i="2"/>
  <c r="BI973" i="2"/>
  <c r="BH974" i="2"/>
  <c r="H878" i="5"/>
  <c r="F878" i="5"/>
  <c r="G879" i="5"/>
  <c r="BI974" i="2" l="1"/>
  <c r="BH975" i="2"/>
  <c r="CB974" i="2"/>
  <c r="CC974" i="2" s="1"/>
  <c r="CA974" i="2"/>
  <c r="BL974" i="2"/>
  <c r="BM974" i="2" s="1"/>
  <c r="G880" i="5"/>
  <c r="F879" i="5"/>
  <c r="AP930" i="2"/>
  <c r="AQ929" i="2"/>
  <c r="AO929" i="2"/>
  <c r="AO930" i="2" l="1"/>
  <c r="AP931" i="2"/>
  <c r="H880" i="5"/>
  <c r="F880" i="5"/>
  <c r="G881" i="5"/>
  <c r="CA975" i="2"/>
  <c r="BI975" i="2"/>
  <c r="CD975" i="2"/>
  <c r="CE975" i="2" s="1"/>
  <c r="BJ975" i="2"/>
  <c r="BK975" i="2" s="1"/>
  <c r="BH976" i="2"/>
  <c r="BI976" i="2" l="1"/>
  <c r="BH977" i="2"/>
  <c r="CB976" i="2"/>
  <c r="CC976" i="2" s="1"/>
  <c r="CA976" i="2"/>
  <c r="AO931" i="2"/>
  <c r="AP932" i="2"/>
  <c r="AQ931" i="2"/>
  <c r="F881" i="5"/>
  <c r="G882" i="5"/>
  <c r="AO932" i="2" l="1"/>
  <c r="AP933" i="2"/>
  <c r="CA977" i="2"/>
  <c r="BJ977" i="2"/>
  <c r="BK977" i="2" s="1"/>
  <c r="BI977" i="2"/>
  <c r="BH978" i="2"/>
  <c r="F882" i="5"/>
  <c r="G883" i="5"/>
  <c r="H882" i="5"/>
  <c r="CB978" i="2" l="1"/>
  <c r="CC978" i="2" s="1"/>
  <c r="BH979" i="2"/>
  <c r="BL978" i="2"/>
  <c r="BM978" i="2" s="1"/>
  <c r="CA978" i="2"/>
  <c r="BI978" i="2"/>
  <c r="F883" i="5"/>
  <c r="G884" i="5"/>
  <c r="AO933" i="2"/>
  <c r="AP934" i="2"/>
  <c r="AQ933" i="2"/>
  <c r="BJ979" i="2" l="1"/>
  <c r="BK979" i="2" s="1"/>
  <c r="CA979" i="2"/>
  <c r="BH980" i="2"/>
  <c r="CD979" i="2"/>
  <c r="CE979" i="2" s="1"/>
  <c r="BI979" i="2"/>
  <c r="G885" i="5"/>
  <c r="H884" i="5"/>
  <c r="F884" i="5"/>
  <c r="AP935" i="2"/>
  <c r="AO934" i="2"/>
  <c r="BH981" i="2" l="1"/>
  <c r="CB980" i="2"/>
  <c r="CC980" i="2" s="1"/>
  <c r="CA980" i="2"/>
  <c r="BI980" i="2"/>
  <c r="F885" i="5"/>
  <c r="G886" i="5"/>
  <c r="AQ935" i="2"/>
  <c r="AP936" i="2"/>
  <c r="AO935" i="2"/>
  <c r="AP937" i="2" l="1"/>
  <c r="AO936" i="2"/>
  <c r="H886" i="5"/>
  <c r="F886" i="5"/>
  <c r="G887" i="5"/>
  <c r="BJ981" i="2"/>
  <c r="BK981" i="2" s="1"/>
  <c r="CA981" i="2"/>
  <c r="BH982" i="2"/>
  <c r="BI981" i="2"/>
  <c r="G888" i="5" l="1"/>
  <c r="F887" i="5"/>
  <c r="BI982" i="2"/>
  <c r="BH983" i="2"/>
  <c r="BL982" i="2"/>
  <c r="BM982" i="2" s="1"/>
  <c r="CB982" i="2"/>
  <c r="CC982" i="2" s="1"/>
  <c r="CA982" i="2"/>
  <c r="AP938" i="2"/>
  <c r="AQ937" i="2"/>
  <c r="AO937" i="2"/>
  <c r="AO938" i="2" l="1"/>
  <c r="AP939" i="2"/>
  <c r="CA983" i="2"/>
  <c r="BJ983" i="2"/>
  <c r="BK983" i="2" s="1"/>
  <c r="BI983" i="2"/>
  <c r="BH984" i="2"/>
  <c r="CD983" i="2"/>
  <c r="CE983" i="2" s="1"/>
  <c r="H888" i="5"/>
  <c r="F888" i="5"/>
  <c r="G889" i="5"/>
  <c r="F889" i="5" l="1"/>
  <c r="G890" i="5"/>
  <c r="AO939" i="2"/>
  <c r="AP940" i="2"/>
  <c r="AQ939" i="2"/>
  <c r="BI984" i="2"/>
  <c r="BH985" i="2"/>
  <c r="CB984" i="2"/>
  <c r="CC984" i="2" s="1"/>
  <c r="CA984" i="2"/>
  <c r="CA985" i="2" l="1"/>
  <c r="BJ985" i="2"/>
  <c r="BK985" i="2" s="1"/>
  <c r="BI985" i="2"/>
  <c r="BH986" i="2"/>
  <c r="AP941" i="2"/>
  <c r="AO940" i="2"/>
  <c r="F890" i="5"/>
  <c r="G891" i="5"/>
  <c r="H890" i="5"/>
  <c r="CB986" i="2" l="1"/>
  <c r="CC986" i="2" s="1"/>
  <c r="BH987" i="2"/>
  <c r="BL986" i="2"/>
  <c r="BM986" i="2" s="1"/>
  <c r="CA986" i="2"/>
  <c r="BI986" i="2"/>
  <c r="F891" i="5"/>
  <c r="G892" i="5"/>
  <c r="AO941" i="2"/>
  <c r="AQ941" i="2"/>
  <c r="AP942" i="2"/>
  <c r="G893" i="5" l="1"/>
  <c r="H892" i="5"/>
  <c r="F892" i="5"/>
  <c r="BJ987" i="2"/>
  <c r="BK987" i="2" s="1"/>
  <c r="CA987" i="2"/>
  <c r="BH988" i="2"/>
  <c r="BI987" i="2"/>
  <c r="CD987" i="2"/>
  <c r="CE987" i="2" s="1"/>
  <c r="AP943" i="2"/>
  <c r="AO942" i="2"/>
  <c r="BH989" i="2" l="1"/>
  <c r="CB988" i="2"/>
  <c r="CC988" i="2" s="1"/>
  <c r="CA988" i="2"/>
  <c r="BI988" i="2"/>
  <c r="AO943" i="2"/>
  <c r="AP944" i="2"/>
  <c r="AQ943" i="2"/>
  <c r="F893" i="5"/>
  <c r="G894" i="5"/>
  <c r="AP945" i="2" l="1"/>
  <c r="AO944" i="2"/>
  <c r="H894" i="5"/>
  <c r="F894" i="5"/>
  <c r="G895" i="5"/>
  <c r="BH990" i="2"/>
  <c r="BJ989" i="2"/>
  <c r="BK989" i="2" s="1"/>
  <c r="CA989" i="2"/>
  <c r="BI989" i="2"/>
  <c r="CB990" i="2" l="1"/>
  <c r="CC990" i="2" s="1"/>
  <c r="BL990" i="2"/>
  <c r="BM990" i="2" s="1"/>
  <c r="BI990" i="2"/>
  <c r="BH991" i="2"/>
  <c r="CA990" i="2"/>
  <c r="G896" i="5"/>
  <c r="F895" i="5"/>
  <c r="AO945" i="2"/>
  <c r="AQ945" i="2"/>
  <c r="AP946" i="2"/>
  <c r="H896" i="5" l="1"/>
  <c r="F896" i="5"/>
  <c r="G897" i="5"/>
  <c r="AP947" i="2"/>
  <c r="AO946" i="2"/>
  <c r="CA991" i="2"/>
  <c r="BJ991" i="2"/>
  <c r="BK991" i="2" s="1"/>
  <c r="BI991" i="2"/>
  <c r="BH992" i="2"/>
  <c r="CD991" i="2"/>
  <c r="CE991" i="2" s="1"/>
  <c r="AO947" i="2" l="1"/>
  <c r="AP948" i="2"/>
  <c r="AQ947" i="2"/>
  <c r="F897" i="5"/>
  <c r="G898" i="5"/>
  <c r="BH993" i="2"/>
  <c r="CB992" i="2"/>
  <c r="CC992" i="2" s="1"/>
  <c r="CA992" i="2"/>
  <c r="BI992" i="2"/>
  <c r="F898" i="5" l="1"/>
  <c r="G899" i="5"/>
  <c r="H898" i="5"/>
  <c r="BI993" i="2"/>
  <c r="BH994" i="2"/>
  <c r="BJ993" i="2"/>
  <c r="BK993" i="2" s="1"/>
  <c r="CA993" i="2"/>
  <c r="AP949" i="2"/>
  <c r="AO948" i="2"/>
  <c r="AO949" i="2" l="1"/>
  <c r="AQ949" i="2"/>
  <c r="AP950" i="2"/>
  <c r="BI994" i="2"/>
  <c r="BL994" i="2"/>
  <c r="BM994" i="2" s="1"/>
  <c r="BH995" i="2"/>
  <c r="CB994" i="2"/>
  <c r="CC994" i="2" s="1"/>
  <c r="CA994" i="2"/>
  <c r="F899" i="5"/>
  <c r="G900" i="5"/>
  <c r="CD995" i="2" l="1"/>
  <c r="CE995" i="2" s="1"/>
  <c r="BJ995" i="2"/>
  <c r="BK995" i="2" s="1"/>
  <c r="CA995" i="2"/>
  <c r="BI995" i="2"/>
  <c r="BH996" i="2"/>
  <c r="G901" i="5"/>
  <c r="H900" i="5"/>
  <c r="F900" i="5"/>
  <c r="AP951" i="2"/>
  <c r="AO950" i="2"/>
  <c r="F901" i="5" l="1"/>
  <c r="G902" i="5"/>
  <c r="BI996" i="2"/>
  <c r="CA996" i="2"/>
  <c r="CB996" i="2"/>
  <c r="CC996" i="2" s="1"/>
  <c r="BH997" i="2"/>
  <c r="AO951" i="2"/>
  <c r="AP952" i="2"/>
  <c r="AQ951" i="2"/>
  <c r="H902" i="5" l="1"/>
  <c r="F902" i="5"/>
  <c r="G903" i="5"/>
  <c r="AP953" i="2"/>
  <c r="AO952" i="2"/>
  <c r="CA997" i="2"/>
  <c r="BJ997" i="2"/>
  <c r="BK997" i="2" s="1"/>
  <c r="BH998" i="2"/>
  <c r="BI997" i="2"/>
  <c r="BH999" i="2" l="1"/>
  <c r="BI998" i="2"/>
  <c r="CB998" i="2"/>
  <c r="CC998" i="2" s="1"/>
  <c r="CA998" i="2"/>
  <c r="BL998" i="2"/>
  <c r="BM998" i="2" s="1"/>
  <c r="G904" i="5"/>
  <c r="F903" i="5"/>
  <c r="AO953" i="2"/>
  <c r="AQ953" i="2"/>
  <c r="AP954" i="2"/>
  <c r="H904" i="5" l="1"/>
  <c r="F904" i="5"/>
  <c r="G905" i="5"/>
  <c r="AP955" i="2"/>
  <c r="AO954" i="2"/>
  <c r="BH1000" i="2"/>
  <c r="CD999" i="2"/>
  <c r="CE999" i="2" s="1"/>
  <c r="BJ999" i="2"/>
  <c r="BK999" i="2" s="1"/>
  <c r="CA999" i="2"/>
  <c r="BI999" i="2"/>
  <c r="BH1001" i="2" l="1"/>
  <c r="CB1000" i="2"/>
  <c r="CC1000" i="2" s="1"/>
  <c r="BI1000" i="2"/>
  <c r="CA1000" i="2"/>
  <c r="F905" i="5"/>
  <c r="G906" i="5"/>
  <c r="AO955" i="2"/>
  <c r="AP956" i="2"/>
  <c r="AQ955" i="2"/>
  <c r="AO956" i="2" l="1"/>
  <c r="AP957" i="2"/>
  <c r="F906" i="5"/>
  <c r="G907" i="5"/>
  <c r="H906" i="5"/>
  <c r="BJ1001" i="2"/>
  <c r="BK1001" i="2" s="1"/>
  <c r="CA1001" i="2"/>
  <c r="BH1002" i="2"/>
  <c r="BI1001" i="2"/>
  <c r="F907" i="5" l="1"/>
  <c r="G908" i="5"/>
  <c r="AO957" i="2"/>
  <c r="AQ957" i="2"/>
  <c r="AP958" i="2"/>
  <c r="CB1002" i="2"/>
  <c r="CC1002" i="2" s="1"/>
  <c r="CA1002" i="2"/>
  <c r="BI1002" i="2"/>
  <c r="BH1003" i="2"/>
  <c r="BL1002" i="2"/>
  <c r="BM1002" i="2" s="1"/>
  <c r="G909" i="5" l="1"/>
  <c r="H908" i="5"/>
  <c r="F908" i="5"/>
  <c r="AP959" i="2"/>
  <c r="AO958" i="2"/>
  <c r="CA1003" i="2"/>
  <c r="BJ1003" i="2"/>
  <c r="BK1003" i="2" s="1"/>
  <c r="BI1003" i="2"/>
  <c r="BH1004" i="2"/>
  <c r="CD1003" i="2"/>
  <c r="CE1003" i="2" s="1"/>
  <c r="AQ959" i="2" l="1"/>
  <c r="AO959" i="2"/>
  <c r="AP960" i="2"/>
  <c r="BI1004" i="2"/>
  <c r="BH1005" i="2"/>
  <c r="CB1004" i="2"/>
  <c r="CC1004" i="2" s="1"/>
  <c r="CA1004" i="2"/>
  <c r="F909" i="5"/>
  <c r="G910" i="5"/>
  <c r="CA1005" i="2" l="1"/>
  <c r="BJ1005" i="2"/>
  <c r="BK1005" i="2" s="1"/>
  <c r="BH1006" i="2"/>
  <c r="BI1005" i="2"/>
  <c r="AP961" i="2"/>
  <c r="AO960" i="2"/>
  <c r="H910" i="5"/>
  <c r="F910" i="5"/>
  <c r="G911" i="5"/>
  <c r="AP962" i="2" l="1"/>
  <c r="AQ961" i="2"/>
  <c r="AO961" i="2"/>
  <c r="BH1007" i="2"/>
  <c r="BI1006" i="2"/>
  <c r="CB1006" i="2"/>
  <c r="CC1006" i="2" s="1"/>
  <c r="BL1006" i="2"/>
  <c r="BM1006" i="2" s="1"/>
  <c r="CA1006" i="2"/>
  <c r="G912" i="5"/>
  <c r="F911" i="5"/>
  <c r="BH1008" i="2" l="1"/>
  <c r="CD1007" i="2"/>
  <c r="CE1007" i="2" s="1"/>
  <c r="BJ1007" i="2"/>
  <c r="BK1007" i="2" s="1"/>
  <c r="BI1007" i="2"/>
  <c r="CA1007" i="2"/>
  <c r="H912" i="5"/>
  <c r="F912" i="5"/>
  <c r="G913" i="5"/>
  <c r="AP963" i="2"/>
  <c r="AO962" i="2"/>
  <c r="F913" i="5" l="1"/>
  <c r="G914" i="5"/>
  <c r="AP964" i="2"/>
  <c r="AO963" i="2"/>
  <c r="AQ963" i="2"/>
  <c r="BH1009" i="2"/>
  <c r="CB1008" i="2"/>
  <c r="CC1008" i="2" s="1"/>
  <c r="BI1008" i="2"/>
  <c r="CA1008" i="2"/>
  <c r="BJ1009" i="2" l="1"/>
  <c r="BK1009" i="2" s="1"/>
  <c r="CA1009" i="2"/>
  <c r="BI1009" i="2"/>
  <c r="BH1010" i="2"/>
  <c r="F914" i="5"/>
  <c r="G915" i="5"/>
  <c r="H914" i="5"/>
  <c r="AO964" i="2"/>
  <c r="AP965" i="2"/>
  <c r="F915" i="5" l="1"/>
  <c r="G916" i="5"/>
  <c r="CB1010" i="2"/>
  <c r="CC1010" i="2" s="1"/>
  <c r="CA1010" i="2"/>
  <c r="BI1010" i="2"/>
  <c r="BH1011" i="2"/>
  <c r="BL1010" i="2"/>
  <c r="BM1010" i="2" s="1"/>
  <c r="AO965" i="2"/>
  <c r="AQ965" i="2"/>
  <c r="AP966" i="2"/>
  <c r="CA1011" i="2" l="1"/>
  <c r="BJ1011" i="2"/>
  <c r="BK1011" i="2" s="1"/>
  <c r="BI1011" i="2"/>
  <c r="CD1011" i="2"/>
  <c r="CE1011" i="2" s="1"/>
  <c r="BH1012" i="2"/>
  <c r="AO966" i="2"/>
  <c r="AP967" i="2"/>
  <c r="G917" i="5"/>
  <c r="H916" i="5"/>
  <c r="F916" i="5"/>
  <c r="F917" i="5" l="1"/>
  <c r="G918" i="5"/>
  <c r="AQ967" i="2"/>
  <c r="AO967" i="2"/>
  <c r="AP968" i="2"/>
  <c r="BI1012" i="2"/>
  <c r="BH1013" i="2"/>
  <c r="CB1012" i="2"/>
  <c r="CC1012" i="2" s="1"/>
  <c r="CA1012" i="2"/>
  <c r="H918" i="5" l="1"/>
  <c r="F918" i="5"/>
  <c r="G919" i="5"/>
  <c r="CA1013" i="2"/>
  <c r="BJ1013" i="2"/>
  <c r="BK1013" i="2" s="1"/>
  <c r="BH1014" i="2"/>
  <c r="BI1013" i="2"/>
  <c r="AP969" i="2"/>
  <c r="AO968" i="2"/>
  <c r="BH1015" i="2" l="1"/>
  <c r="BI1014" i="2"/>
  <c r="CB1014" i="2"/>
  <c r="CC1014" i="2" s="1"/>
  <c r="CA1014" i="2"/>
  <c r="BL1014" i="2"/>
  <c r="BM1014" i="2" s="1"/>
  <c r="AP970" i="2"/>
  <c r="AQ969" i="2"/>
  <c r="AO969" i="2"/>
  <c r="G920" i="5"/>
  <c r="F919" i="5"/>
  <c r="AO970" i="2" l="1"/>
  <c r="AP971" i="2"/>
  <c r="H920" i="5"/>
  <c r="F920" i="5"/>
  <c r="G921" i="5"/>
  <c r="BH1016" i="2"/>
  <c r="CD1015" i="2"/>
  <c r="CE1015" i="2" s="1"/>
  <c r="BJ1015" i="2"/>
  <c r="BK1015" i="2" s="1"/>
  <c r="BI1015" i="2"/>
  <c r="CA1015" i="2"/>
  <c r="BH1017" i="2" l="1"/>
  <c r="CB1016" i="2"/>
  <c r="CC1016" i="2" s="1"/>
  <c r="BI1016" i="2"/>
  <c r="CA1016" i="2"/>
  <c r="F921" i="5"/>
  <c r="G922" i="5"/>
  <c r="AP972" i="2"/>
  <c r="AO971" i="2"/>
  <c r="AQ971" i="2"/>
  <c r="AO972" i="2" l="1"/>
  <c r="AP973" i="2"/>
  <c r="F922" i="5"/>
  <c r="G923" i="5"/>
  <c r="H922" i="5"/>
  <c r="BJ1017" i="2"/>
  <c r="BK1017" i="2" s="1"/>
  <c r="CA1017" i="2"/>
  <c r="BI1017" i="2"/>
  <c r="BH1018" i="2"/>
  <c r="AO973" i="2" l="1"/>
  <c r="AP974" i="2"/>
  <c r="AQ973" i="2"/>
  <c r="F923" i="5"/>
  <c r="G924" i="5"/>
  <c r="CB1018" i="2"/>
  <c r="CC1018" i="2" s="1"/>
  <c r="CA1018" i="2"/>
  <c r="BI1018" i="2"/>
  <c r="BH1019" i="2"/>
  <c r="BL1018" i="2"/>
  <c r="BM1018" i="2" s="1"/>
  <c r="AO974" i="2" l="1"/>
  <c r="AP975" i="2"/>
  <c r="G925" i="5"/>
  <c r="H924" i="5"/>
  <c r="F924" i="5"/>
  <c r="CA1019" i="2"/>
  <c r="BJ1019" i="2"/>
  <c r="BK1019" i="2" s="1"/>
  <c r="BI1019" i="2"/>
  <c r="CD1019" i="2"/>
  <c r="CE1019" i="2" s="1"/>
  <c r="BH1020" i="2"/>
  <c r="F925" i="5" l="1"/>
  <c r="G926" i="5"/>
  <c r="BI1020" i="2"/>
  <c r="BH1021" i="2"/>
  <c r="CB1020" i="2"/>
  <c r="CC1020" i="2" s="1"/>
  <c r="CA1020" i="2"/>
  <c r="AQ975" i="2"/>
  <c r="AO975" i="2"/>
  <c r="AP976" i="2"/>
  <c r="H926" i="5" l="1"/>
  <c r="F926" i="5"/>
  <c r="G927" i="5"/>
  <c r="CA1021" i="2"/>
  <c r="BJ1021" i="2"/>
  <c r="BK1021" i="2" s="1"/>
  <c r="BH1022" i="2"/>
  <c r="BI1021" i="2"/>
  <c r="AP977" i="2"/>
  <c r="AO976" i="2"/>
  <c r="G928" i="5" l="1"/>
  <c r="F927" i="5"/>
  <c r="AP978" i="2"/>
  <c r="AQ977" i="2"/>
  <c r="AO977" i="2"/>
  <c r="BH1023" i="2"/>
  <c r="BI1022" i="2"/>
  <c r="CB1022" i="2"/>
  <c r="CC1022" i="2" s="1"/>
  <c r="CA1022" i="2"/>
  <c r="BL1022" i="2"/>
  <c r="BM1022" i="2" s="1"/>
  <c r="BH1024" i="2" l="1"/>
  <c r="CD1023" i="2"/>
  <c r="CE1023" i="2" s="1"/>
  <c r="BJ1023" i="2"/>
  <c r="BK1023" i="2" s="1"/>
  <c r="CA1023" i="2"/>
  <c r="BI1023" i="2"/>
  <c r="AP979" i="2"/>
  <c r="AO978" i="2"/>
  <c r="H928" i="5"/>
  <c r="F928" i="5"/>
  <c r="G929" i="5"/>
  <c r="F929" i="5" l="1"/>
  <c r="G930" i="5"/>
  <c r="AP980" i="2"/>
  <c r="AO979" i="2"/>
  <c r="AQ979" i="2"/>
  <c r="BH1025" i="2"/>
  <c r="CB1024" i="2"/>
  <c r="CC1024" i="2" s="1"/>
  <c r="BI1024" i="2"/>
  <c r="CA1024" i="2"/>
  <c r="BJ1025" i="2" l="1"/>
  <c r="BK1025" i="2" s="1"/>
  <c r="BI1025" i="2"/>
  <c r="BH1026" i="2"/>
  <c r="CA1025" i="2"/>
  <c r="F930" i="5"/>
  <c r="G931" i="5"/>
  <c r="H930" i="5"/>
  <c r="AO980" i="2"/>
  <c r="AP981" i="2"/>
  <c r="F931" i="5" l="1"/>
  <c r="G932" i="5"/>
  <c r="CB1026" i="2"/>
  <c r="CC1026" i="2" s="1"/>
  <c r="CA1026" i="2"/>
  <c r="BI1026" i="2"/>
  <c r="BL1026" i="2"/>
  <c r="BM1026" i="2" s="1"/>
  <c r="BH1027" i="2"/>
  <c r="AO981" i="2"/>
  <c r="AP982" i="2"/>
  <c r="AQ981" i="2"/>
  <c r="CA1027" i="2" l="1"/>
  <c r="BJ1027" i="2"/>
  <c r="BK1027" i="2" s="1"/>
  <c r="BI1027" i="2"/>
  <c r="BH1028" i="2"/>
  <c r="CD1027" i="2"/>
  <c r="CE1027" i="2" s="1"/>
  <c r="G933" i="5"/>
  <c r="H932" i="5"/>
  <c r="F932" i="5"/>
  <c r="AO982" i="2"/>
  <c r="AP983" i="2"/>
  <c r="F933" i="5" l="1"/>
  <c r="G934" i="5"/>
  <c r="BI1028" i="2"/>
  <c r="BH1029" i="2"/>
  <c r="CB1028" i="2"/>
  <c r="CC1028" i="2" s="1"/>
  <c r="CA1028" i="2"/>
  <c r="AQ983" i="2"/>
  <c r="AO983" i="2"/>
  <c r="AP984" i="2"/>
  <c r="H934" i="5" l="1"/>
  <c r="F934" i="5"/>
  <c r="G935" i="5"/>
  <c r="CA1029" i="2"/>
  <c r="BJ1029" i="2"/>
  <c r="BK1029" i="2" s="1"/>
  <c r="BH1030" i="2"/>
  <c r="BI1029" i="2"/>
  <c r="AO984" i="2"/>
  <c r="AP985" i="2"/>
  <c r="BH1031" i="2" l="1"/>
  <c r="BI1030" i="2"/>
  <c r="CB1030" i="2"/>
  <c r="CC1030" i="2" s="1"/>
  <c r="CA1030" i="2"/>
  <c r="BL1030" i="2"/>
  <c r="BM1030" i="2" s="1"/>
  <c r="G936" i="5"/>
  <c r="F935" i="5"/>
  <c r="AP986" i="2"/>
  <c r="AQ985" i="2"/>
  <c r="AO985" i="2"/>
  <c r="H936" i="5" l="1"/>
  <c r="F936" i="5"/>
  <c r="G937" i="5"/>
  <c r="AO986" i="2"/>
  <c r="AP987" i="2"/>
  <c r="BH1032" i="2"/>
  <c r="CD1031" i="2"/>
  <c r="CE1031" i="2" s="1"/>
  <c r="BJ1031" i="2"/>
  <c r="BK1031" i="2" s="1"/>
  <c r="BI1031" i="2"/>
  <c r="CA1031" i="2"/>
  <c r="F937" i="5" l="1"/>
  <c r="G938" i="5"/>
  <c r="BH1033" i="2"/>
  <c r="CB1032" i="2"/>
  <c r="CC1032" i="2" s="1"/>
  <c r="BI1032" i="2"/>
  <c r="CA1032" i="2"/>
  <c r="AP988" i="2"/>
  <c r="AO987" i="2"/>
  <c r="AQ987" i="2"/>
  <c r="AP989" i="2" l="1"/>
  <c r="AO988" i="2"/>
  <c r="F938" i="5"/>
  <c r="G939" i="5"/>
  <c r="H938" i="5"/>
  <c r="BJ1033" i="2"/>
  <c r="BK1033" i="2" s="1"/>
  <c r="BI1033" i="2"/>
  <c r="BH1034" i="2"/>
  <c r="CA1033" i="2"/>
  <c r="F939" i="5" l="1"/>
  <c r="G940" i="5"/>
  <c r="CB1034" i="2"/>
  <c r="CC1034" i="2" s="1"/>
  <c r="CA1034" i="2"/>
  <c r="BI1034" i="2"/>
  <c r="BL1034" i="2"/>
  <c r="BM1034" i="2" s="1"/>
  <c r="BH1035" i="2"/>
  <c r="AO989" i="2"/>
  <c r="AP990" i="2"/>
  <c r="AQ989" i="2"/>
  <c r="CA1035" i="2" l="1"/>
  <c r="BJ1035" i="2"/>
  <c r="BK1035" i="2" s="1"/>
  <c r="BI1035" i="2"/>
  <c r="BH1036" i="2"/>
  <c r="CD1035" i="2"/>
  <c r="CE1035" i="2" s="1"/>
  <c r="G941" i="5"/>
  <c r="H940" i="5"/>
  <c r="F940" i="5"/>
  <c r="AP991" i="2"/>
  <c r="AR990" i="2"/>
  <c r="AS990" i="2" s="1"/>
  <c r="AO990" i="2"/>
  <c r="F941" i="5" l="1"/>
  <c r="G942" i="5"/>
  <c r="BI1036" i="2"/>
  <c r="CB1036" i="2"/>
  <c r="CC1036" i="2" s="1"/>
  <c r="CA1036" i="2"/>
  <c r="BH1037" i="2"/>
  <c r="AP992" i="2"/>
  <c r="AR991" i="2"/>
  <c r="AS991" i="2" s="1"/>
  <c r="AQ991" i="2"/>
  <c r="AO991" i="2"/>
  <c r="AR992" i="2" l="1"/>
  <c r="AS992" i="2" s="1"/>
  <c r="AO992" i="2"/>
  <c r="AP993" i="2"/>
  <c r="H942" i="5"/>
  <c r="F942" i="5"/>
  <c r="G943" i="5"/>
  <c r="CA1037" i="2"/>
  <c r="BJ1037" i="2"/>
  <c r="BK1037" i="2" s="1"/>
  <c r="BH1038" i="2"/>
  <c r="BI1037" i="2"/>
  <c r="G944" i="5" l="1"/>
  <c r="F943" i="5"/>
  <c r="AO993" i="2"/>
  <c r="AP994" i="2"/>
  <c r="AQ993" i="2"/>
  <c r="BH1039" i="2"/>
  <c r="BI1038" i="2"/>
  <c r="CB1038" i="2"/>
  <c r="CC1038" i="2" s="1"/>
  <c r="CA1038" i="2"/>
  <c r="BL1038" i="2"/>
  <c r="BM1038" i="2" s="1"/>
  <c r="BH1040" i="2" l="1"/>
  <c r="CD1039" i="2"/>
  <c r="CE1039" i="2" s="1"/>
  <c r="BJ1039" i="2"/>
  <c r="BK1039" i="2" s="1"/>
  <c r="CA1039" i="2"/>
  <c r="BI1039" i="2"/>
  <c r="AR994" i="2"/>
  <c r="AS994" i="2" s="1"/>
  <c r="AO994" i="2"/>
  <c r="AP995" i="2"/>
  <c r="H944" i="5"/>
  <c r="F944" i="5"/>
  <c r="G945" i="5"/>
  <c r="AQ995" i="2" l="1"/>
  <c r="AO995" i="2"/>
  <c r="AP996" i="2"/>
  <c r="AR995" i="2"/>
  <c r="AS995" i="2" s="1"/>
  <c r="F945" i="5"/>
  <c r="G946" i="5"/>
  <c r="BH1041" i="2"/>
  <c r="CB1040" i="2"/>
  <c r="CC1040" i="2" s="1"/>
  <c r="BI1040" i="2"/>
  <c r="CA1040" i="2"/>
  <c r="BJ1041" i="2" l="1"/>
  <c r="BK1041" i="2" s="1"/>
  <c r="BH1042" i="2"/>
  <c r="BI1041" i="2"/>
  <c r="CA1041" i="2"/>
  <c r="F946" i="5"/>
  <c r="G947" i="5"/>
  <c r="H946" i="5"/>
  <c r="AR996" i="2"/>
  <c r="AS996" i="2" s="1"/>
  <c r="AO996" i="2"/>
  <c r="AP997" i="2"/>
  <c r="F947" i="5" l="1"/>
  <c r="G948" i="5"/>
  <c r="AO997" i="2"/>
  <c r="AP998" i="2"/>
  <c r="AQ997" i="2"/>
  <c r="CB1042" i="2"/>
  <c r="CC1042" i="2" s="1"/>
  <c r="CA1042" i="2"/>
  <c r="BI1042" i="2"/>
  <c r="BL1042" i="2"/>
  <c r="BM1042" i="2" s="1"/>
  <c r="BH1043" i="2"/>
  <c r="G949" i="5" l="1"/>
  <c r="H948" i="5"/>
  <c r="F948" i="5"/>
  <c r="AP999" i="2"/>
  <c r="AO998" i="2"/>
  <c r="CA1043" i="2"/>
  <c r="BJ1043" i="2"/>
  <c r="BK1043" i="2" s="1"/>
  <c r="BI1043" i="2"/>
  <c r="BH1044" i="2"/>
  <c r="CD1043" i="2"/>
  <c r="CE1043" i="2" s="1"/>
  <c r="AQ999" i="2" l="1"/>
  <c r="AP1000" i="2"/>
  <c r="AO999" i="2"/>
  <c r="BI1044" i="2"/>
  <c r="CA1044" i="2"/>
  <c r="BH1045" i="2"/>
  <c r="CB1044" i="2"/>
  <c r="CC1044" i="2" s="1"/>
  <c r="F949" i="5"/>
  <c r="G950" i="5"/>
  <c r="CA1045" i="2" l="1"/>
  <c r="BJ1045" i="2"/>
  <c r="BK1045" i="2" s="1"/>
  <c r="BH1046" i="2"/>
  <c r="BI1045" i="2"/>
  <c r="AP1001" i="2"/>
  <c r="AO1000" i="2"/>
  <c r="H950" i="5"/>
  <c r="F950" i="5"/>
  <c r="G951" i="5"/>
  <c r="AP1002" i="2" l="1"/>
  <c r="AQ1001" i="2"/>
  <c r="AO1001" i="2"/>
  <c r="BH1047" i="2"/>
  <c r="BI1046" i="2"/>
  <c r="CB1046" i="2"/>
  <c r="CC1046" i="2" s="1"/>
  <c r="CA1046" i="2"/>
  <c r="BL1046" i="2"/>
  <c r="BM1046" i="2" s="1"/>
  <c r="G952" i="5"/>
  <c r="F951" i="5"/>
  <c r="BH1048" i="2" l="1"/>
  <c r="CD1047" i="2"/>
  <c r="CE1047" i="2" s="1"/>
  <c r="BJ1047" i="2"/>
  <c r="BK1047" i="2" s="1"/>
  <c r="CA1047" i="2"/>
  <c r="BI1047" i="2"/>
  <c r="H952" i="5"/>
  <c r="F952" i="5"/>
  <c r="G953" i="5"/>
  <c r="AO1002" i="2"/>
  <c r="AP1003" i="2"/>
  <c r="F953" i="5" l="1"/>
  <c r="G954" i="5"/>
  <c r="AO1003" i="2"/>
  <c r="AP1004" i="2"/>
  <c r="AQ1003" i="2"/>
  <c r="BH1049" i="2"/>
  <c r="CB1048" i="2"/>
  <c r="CC1048" i="2" s="1"/>
  <c r="BI1048" i="2"/>
  <c r="CA1048" i="2"/>
  <c r="BJ1049" i="2" l="1"/>
  <c r="BK1049" i="2" s="1"/>
  <c r="BH1050" i="2"/>
  <c r="BI1049" i="2"/>
  <c r="CA1049" i="2"/>
  <c r="F954" i="5"/>
  <c r="G955" i="5"/>
  <c r="H954" i="5"/>
  <c r="AO1004" i="2"/>
  <c r="AP1005" i="2"/>
  <c r="F955" i="5" l="1"/>
  <c r="G956" i="5"/>
  <c r="CB1050" i="2"/>
  <c r="CC1050" i="2" s="1"/>
  <c r="CA1050" i="2"/>
  <c r="BI1050" i="2"/>
  <c r="BL1050" i="2"/>
  <c r="BM1050" i="2" s="1"/>
  <c r="BH1051" i="2"/>
  <c r="AO1005" i="2"/>
  <c r="AP1006" i="2"/>
  <c r="AQ1005" i="2"/>
  <c r="G957" i="5" l="1"/>
  <c r="H956" i="5"/>
  <c r="F956" i="5"/>
  <c r="CA1051" i="2"/>
  <c r="BJ1051" i="2"/>
  <c r="BK1051" i="2" s="1"/>
  <c r="BI1051" i="2"/>
  <c r="BH1052" i="2"/>
  <c r="CD1051" i="2"/>
  <c r="CE1051" i="2" s="1"/>
  <c r="AP1007" i="2"/>
  <c r="AO1006" i="2"/>
  <c r="BI1052" i="2" l="1"/>
  <c r="CB1052" i="2"/>
  <c r="CC1052" i="2" s="1"/>
  <c r="CA1052" i="2"/>
  <c r="BH1053" i="2"/>
  <c r="AQ1007" i="2"/>
  <c r="AP1008" i="2"/>
  <c r="AO1007" i="2"/>
  <c r="F957" i="5"/>
  <c r="G958" i="5"/>
  <c r="AP1009" i="2" l="1"/>
  <c r="AO1008" i="2"/>
  <c r="CA1053" i="2"/>
  <c r="BJ1053" i="2"/>
  <c r="BK1053" i="2" s="1"/>
  <c r="BH1054" i="2"/>
  <c r="BI1053" i="2"/>
  <c r="H958" i="5"/>
  <c r="F958" i="5"/>
  <c r="G959" i="5"/>
  <c r="BH1055" i="2" l="1"/>
  <c r="BI1054" i="2"/>
  <c r="CB1054" i="2"/>
  <c r="CC1054" i="2" s="1"/>
  <c r="BL1054" i="2"/>
  <c r="BM1054" i="2" s="1"/>
  <c r="CA1054" i="2"/>
  <c r="G960" i="5"/>
  <c r="F959" i="5"/>
  <c r="AP1010" i="2"/>
  <c r="AQ1009" i="2"/>
  <c r="AO1009" i="2"/>
  <c r="AO1010" i="2" l="1"/>
  <c r="AP1011" i="2"/>
  <c r="H960" i="5"/>
  <c r="F960" i="5"/>
  <c r="G961" i="5"/>
  <c r="BH1056" i="2"/>
  <c r="CD1055" i="2"/>
  <c r="CE1055" i="2" s="1"/>
  <c r="BJ1055" i="2"/>
  <c r="BK1055" i="2" s="1"/>
  <c r="CA1055" i="2"/>
  <c r="BI1055" i="2"/>
  <c r="F961" i="5" l="1"/>
  <c r="G962" i="5"/>
  <c r="AO1011" i="2"/>
  <c r="AP1012" i="2"/>
  <c r="AQ1011" i="2"/>
  <c r="BH1057" i="2"/>
  <c r="CB1056" i="2"/>
  <c r="CC1056" i="2" s="1"/>
  <c r="BI1056" i="2"/>
  <c r="CA1056" i="2"/>
  <c r="F962" i="5" l="1"/>
  <c r="G963" i="5"/>
  <c r="H962" i="5"/>
  <c r="BJ1057" i="2"/>
  <c r="BK1057" i="2" s="1"/>
  <c r="BH1058" i="2"/>
  <c r="CA1057" i="2"/>
  <c r="BI1057" i="2"/>
  <c r="AO1012" i="2"/>
  <c r="AP1013" i="2"/>
  <c r="CB1058" i="2" l="1"/>
  <c r="CC1058" i="2" s="1"/>
  <c r="CA1058" i="2"/>
  <c r="BI1058" i="2"/>
  <c r="BH1059" i="2"/>
  <c r="BL1058" i="2"/>
  <c r="BM1058" i="2" s="1"/>
  <c r="F963" i="5"/>
  <c r="G964" i="5"/>
  <c r="AO1013" i="2"/>
  <c r="AP1014" i="2"/>
  <c r="AQ1013" i="2"/>
  <c r="G965" i="5" l="1"/>
  <c r="H964" i="5"/>
  <c r="F964" i="5"/>
  <c r="CA1059" i="2"/>
  <c r="BJ1059" i="2"/>
  <c r="BK1059" i="2" s="1"/>
  <c r="BI1059" i="2"/>
  <c r="CD1059" i="2"/>
  <c r="CE1059" i="2" s="1"/>
  <c r="BH1060" i="2"/>
  <c r="AP1015" i="2"/>
  <c r="AO1014" i="2"/>
  <c r="BI1060" i="2" l="1"/>
  <c r="CA1060" i="2"/>
  <c r="BH1061" i="2"/>
  <c r="CB1060" i="2"/>
  <c r="CC1060" i="2" s="1"/>
  <c r="AQ1015" i="2"/>
  <c r="AP1016" i="2"/>
  <c r="AO1015" i="2"/>
  <c r="F965" i="5"/>
  <c r="G966" i="5"/>
  <c r="AP1017" i="2" l="1"/>
  <c r="AO1016" i="2"/>
  <c r="CA1061" i="2"/>
  <c r="BJ1061" i="2"/>
  <c r="BK1061" i="2" s="1"/>
  <c r="BH1062" i="2"/>
  <c r="BI1061" i="2"/>
  <c r="H966" i="5"/>
  <c r="F966" i="5"/>
  <c r="G967" i="5"/>
  <c r="BH1063" i="2" l="1"/>
  <c r="BI1062" i="2"/>
  <c r="CB1062" i="2"/>
  <c r="CC1062" i="2" s="1"/>
  <c r="CA1062" i="2"/>
  <c r="BL1062" i="2"/>
  <c r="BM1062" i="2" s="1"/>
  <c r="G968" i="5"/>
  <c r="F967" i="5"/>
  <c r="AP1018" i="2"/>
  <c r="AQ1017" i="2"/>
  <c r="AO1017" i="2"/>
  <c r="AO1018" i="2" l="1"/>
  <c r="AP1019" i="2"/>
  <c r="H968" i="5"/>
  <c r="F968" i="5"/>
  <c r="G969" i="5"/>
  <c r="BH1064" i="2"/>
  <c r="CD1063" i="2"/>
  <c r="CE1063" i="2" s="1"/>
  <c r="BJ1063" i="2"/>
  <c r="BK1063" i="2" s="1"/>
  <c r="CA1063" i="2"/>
  <c r="BI1063" i="2"/>
  <c r="BH1065" i="2" l="1"/>
  <c r="CB1064" i="2"/>
  <c r="CC1064" i="2" s="1"/>
  <c r="BI1064" i="2"/>
  <c r="CA1064" i="2"/>
  <c r="F969" i="5"/>
  <c r="G970" i="5"/>
  <c r="AO1019" i="2"/>
  <c r="AP1020" i="2"/>
  <c r="AQ1019" i="2"/>
  <c r="AO1020" i="2" l="1"/>
  <c r="AP1021" i="2"/>
  <c r="F970" i="5"/>
  <c r="G971" i="5"/>
  <c r="H970" i="5"/>
  <c r="BJ1065" i="2"/>
  <c r="BK1065" i="2" s="1"/>
  <c r="CA1065" i="2"/>
  <c r="BH1066" i="2"/>
  <c r="BI1065" i="2"/>
  <c r="CB1066" i="2" l="1"/>
  <c r="CC1066" i="2" s="1"/>
  <c r="CA1066" i="2"/>
  <c r="BI1066" i="2"/>
  <c r="BH1067" i="2"/>
  <c r="BL1066" i="2"/>
  <c r="BM1066" i="2" s="1"/>
  <c r="F971" i="5"/>
  <c r="G972" i="5"/>
  <c r="AO1021" i="2"/>
  <c r="AP1022" i="2"/>
  <c r="AQ1021" i="2"/>
  <c r="CA1067" i="2" l="1"/>
  <c r="BJ1067" i="2"/>
  <c r="BK1067" i="2" s="1"/>
  <c r="BI1067" i="2"/>
  <c r="BH1068" i="2"/>
  <c r="CD1067" i="2"/>
  <c r="CE1067" i="2" s="1"/>
  <c r="G973" i="5"/>
  <c r="H972" i="5"/>
  <c r="F972" i="5"/>
  <c r="AP1023" i="2"/>
  <c r="AO1022" i="2"/>
  <c r="F973" i="5" l="1"/>
  <c r="G974" i="5"/>
  <c r="BI1068" i="2"/>
  <c r="BH1069" i="2"/>
  <c r="CB1068" i="2"/>
  <c r="CC1068" i="2" s="1"/>
  <c r="CA1068" i="2"/>
  <c r="AQ1023" i="2"/>
  <c r="AP1024" i="2"/>
  <c r="AO1023" i="2"/>
  <c r="H974" i="5" l="1"/>
  <c r="F974" i="5"/>
  <c r="G975" i="5"/>
  <c r="AP1025" i="2"/>
  <c r="AO1024" i="2"/>
  <c r="CA1069" i="2"/>
  <c r="BJ1069" i="2"/>
  <c r="BK1069" i="2" s="1"/>
  <c r="BH1070" i="2"/>
  <c r="BI1069" i="2"/>
  <c r="G976" i="5" l="1"/>
  <c r="F975" i="5"/>
  <c r="BH1071" i="2"/>
  <c r="BI1070" i="2"/>
  <c r="CB1070" i="2"/>
  <c r="CC1070" i="2" s="1"/>
  <c r="BL1070" i="2"/>
  <c r="BM1070" i="2" s="1"/>
  <c r="CA1070" i="2"/>
  <c r="AP1026" i="2"/>
  <c r="AQ1025" i="2"/>
  <c r="AO1025" i="2"/>
  <c r="AO1026" i="2" l="1"/>
  <c r="AP1027" i="2"/>
  <c r="BH1072" i="2"/>
  <c r="CD1071" i="2"/>
  <c r="CE1071" i="2" s="1"/>
  <c r="BJ1071" i="2"/>
  <c r="BK1071" i="2" s="1"/>
  <c r="BI1071" i="2"/>
  <c r="CA1071" i="2"/>
  <c r="H976" i="5"/>
  <c r="F976" i="5"/>
  <c r="G977" i="5"/>
  <c r="F977" i="5" l="1"/>
  <c r="G978" i="5"/>
  <c r="AO1027" i="2"/>
  <c r="AP1028" i="2"/>
  <c r="AQ1027" i="2"/>
  <c r="BH1073" i="2"/>
  <c r="CB1072" i="2"/>
  <c r="CC1072" i="2" s="1"/>
  <c r="BI1072" i="2"/>
  <c r="CA1072" i="2"/>
  <c r="F978" i="5" l="1"/>
  <c r="G979" i="5"/>
  <c r="H978" i="5"/>
  <c r="BJ1073" i="2"/>
  <c r="BK1073" i="2" s="1"/>
  <c r="CA1073" i="2"/>
  <c r="BI1073" i="2"/>
  <c r="BH1074" i="2"/>
  <c r="AO1028" i="2"/>
  <c r="AP1029" i="2"/>
  <c r="F979" i="5" l="1"/>
  <c r="G980" i="5"/>
  <c r="CB1074" i="2"/>
  <c r="CC1074" i="2" s="1"/>
  <c r="CA1074" i="2"/>
  <c r="BI1074" i="2"/>
  <c r="BH1075" i="2"/>
  <c r="BL1074" i="2"/>
  <c r="BM1074" i="2" s="1"/>
  <c r="AO1029" i="2"/>
  <c r="AP1030" i="2"/>
  <c r="AQ1029" i="2"/>
  <c r="G981" i="5" l="1"/>
  <c r="H980" i="5"/>
  <c r="F980" i="5"/>
  <c r="CA1075" i="2"/>
  <c r="BJ1075" i="2"/>
  <c r="BK1075" i="2" s="1"/>
  <c r="BI1075" i="2"/>
  <c r="CD1075" i="2"/>
  <c r="CE1075" i="2" s="1"/>
  <c r="BH1076" i="2"/>
  <c r="AP1031" i="2"/>
  <c r="AO1030" i="2"/>
  <c r="BI1076" i="2" l="1"/>
  <c r="BH1077" i="2"/>
  <c r="CB1076" i="2"/>
  <c r="CC1076" i="2" s="1"/>
  <c r="CA1076" i="2"/>
  <c r="AQ1031" i="2"/>
  <c r="AP1032" i="2"/>
  <c r="AO1031" i="2"/>
  <c r="F981" i="5"/>
  <c r="G982" i="5"/>
  <c r="CA1077" i="2" l="1"/>
  <c r="BJ1077" i="2"/>
  <c r="BK1077" i="2" s="1"/>
  <c r="BH1078" i="2"/>
  <c r="BI1077" i="2"/>
  <c r="AP1033" i="2"/>
  <c r="AO1032" i="2"/>
  <c r="H982" i="5"/>
  <c r="F982" i="5"/>
  <c r="G983" i="5"/>
  <c r="AP1034" i="2" l="1"/>
  <c r="AQ1033" i="2"/>
  <c r="AO1033" i="2"/>
  <c r="BH1079" i="2"/>
  <c r="BI1078" i="2"/>
  <c r="CB1078" i="2"/>
  <c r="CC1078" i="2" s="1"/>
  <c r="CA1078" i="2"/>
  <c r="BL1078" i="2"/>
  <c r="BM1078" i="2" s="1"/>
  <c r="G984" i="5"/>
  <c r="F983" i="5"/>
  <c r="BH1080" i="2" l="1"/>
  <c r="CD1079" i="2"/>
  <c r="CE1079" i="2" s="1"/>
  <c r="BJ1079" i="2"/>
  <c r="BK1079" i="2" s="1"/>
  <c r="BI1079" i="2"/>
  <c r="CA1079" i="2"/>
  <c r="H984" i="5"/>
  <c r="F984" i="5"/>
  <c r="G985" i="5"/>
  <c r="AO1034" i="2"/>
  <c r="AP1035" i="2"/>
  <c r="AO1035" i="2" l="1"/>
  <c r="AP1036" i="2"/>
  <c r="AQ1035" i="2"/>
  <c r="F985" i="5"/>
  <c r="G986" i="5"/>
  <c r="BH1081" i="2"/>
  <c r="CB1080" i="2"/>
  <c r="CC1080" i="2" s="1"/>
  <c r="BI1080" i="2"/>
  <c r="CA1080" i="2"/>
  <c r="F986" i="5" l="1"/>
  <c r="G987" i="5"/>
  <c r="H986" i="5"/>
  <c r="AO1036" i="2"/>
  <c r="AP1037" i="2"/>
  <c r="BJ1081" i="2"/>
  <c r="BK1081" i="2" s="1"/>
  <c r="CA1081" i="2"/>
  <c r="BI1081" i="2"/>
  <c r="BH1082" i="2"/>
  <c r="AO1037" i="2" l="1"/>
  <c r="AP1038" i="2"/>
  <c r="AQ1037" i="2"/>
  <c r="F987" i="5"/>
  <c r="G988" i="5"/>
  <c r="CB1082" i="2"/>
  <c r="CC1082" i="2" s="1"/>
  <c r="CA1082" i="2"/>
  <c r="BI1082" i="2"/>
  <c r="BL1082" i="2"/>
  <c r="BM1082" i="2" s="1"/>
  <c r="BH1083" i="2"/>
  <c r="G989" i="5" l="1"/>
  <c r="H988" i="5"/>
  <c r="F988" i="5"/>
  <c r="CA1083" i="2"/>
  <c r="BJ1083" i="2"/>
  <c r="BK1083" i="2" s="1"/>
  <c r="BI1083" i="2"/>
  <c r="BH1084" i="2"/>
  <c r="CD1083" i="2"/>
  <c r="CE1083" i="2" s="1"/>
  <c r="AP1039" i="2"/>
  <c r="AO1038" i="2"/>
  <c r="BI1084" i="2" l="1"/>
  <c r="BH1085" i="2"/>
  <c r="CB1084" i="2"/>
  <c r="CC1084" i="2" s="1"/>
  <c r="CA1084" i="2"/>
  <c r="AQ1039" i="2"/>
  <c r="AP1040" i="2"/>
  <c r="AO1039" i="2"/>
  <c r="F989" i="5"/>
  <c r="G990" i="5"/>
  <c r="AP1041" i="2" l="1"/>
  <c r="AO1040" i="2"/>
  <c r="CA1085" i="2"/>
  <c r="BJ1085" i="2"/>
  <c r="BK1085" i="2" s="1"/>
  <c r="BH1086" i="2"/>
  <c r="BI1085" i="2"/>
  <c r="H990" i="5"/>
  <c r="F990" i="5"/>
  <c r="G991" i="5"/>
  <c r="BH1087" i="2" l="1"/>
  <c r="BI1086" i="2"/>
  <c r="CB1086" i="2"/>
  <c r="CC1086" i="2" s="1"/>
  <c r="CA1086" i="2"/>
  <c r="BL1086" i="2"/>
  <c r="BM1086" i="2" s="1"/>
  <c r="G992" i="5"/>
  <c r="F991" i="5"/>
  <c r="AP1042" i="2"/>
  <c r="AQ1041" i="2"/>
  <c r="AO1041" i="2"/>
  <c r="AO1042" i="2" l="1"/>
  <c r="AP1043" i="2"/>
  <c r="H992" i="5"/>
  <c r="F992" i="5"/>
  <c r="G993" i="5"/>
  <c r="BH1088" i="2"/>
  <c r="CD1087" i="2"/>
  <c r="CE1087" i="2" s="1"/>
  <c r="BJ1087" i="2"/>
  <c r="BK1087" i="2" s="1"/>
  <c r="BI1087" i="2"/>
  <c r="CA1087" i="2"/>
  <c r="BH1089" i="2" l="1"/>
  <c r="CB1088" i="2"/>
  <c r="CC1088" i="2" s="1"/>
  <c r="BI1088" i="2"/>
  <c r="CA1088" i="2"/>
  <c r="AO1043" i="2"/>
  <c r="AP1044" i="2"/>
  <c r="AQ1043" i="2"/>
  <c r="F993" i="5"/>
  <c r="G994" i="5"/>
  <c r="AO1044" i="2" l="1"/>
  <c r="AP1045" i="2"/>
  <c r="F994" i="5"/>
  <c r="G995" i="5"/>
  <c r="H994" i="5"/>
  <c r="BJ1089" i="2"/>
  <c r="BK1089" i="2" s="1"/>
  <c r="BI1089" i="2"/>
  <c r="BH1090" i="2"/>
  <c r="CA1089" i="2"/>
  <c r="F995" i="5" l="1"/>
  <c r="G996" i="5"/>
  <c r="CB1090" i="2"/>
  <c r="CC1090" i="2" s="1"/>
  <c r="CA1090" i="2"/>
  <c r="BI1090" i="2"/>
  <c r="BL1090" i="2"/>
  <c r="BM1090" i="2" s="1"/>
  <c r="BH1091" i="2"/>
  <c r="AO1045" i="2"/>
  <c r="AP1046" i="2"/>
  <c r="AQ1045" i="2"/>
  <c r="CA1091" i="2" l="1"/>
  <c r="BJ1091" i="2"/>
  <c r="BK1091" i="2" s="1"/>
  <c r="BI1091" i="2"/>
  <c r="BH1092" i="2"/>
  <c r="CD1091" i="2"/>
  <c r="CE1091" i="2" s="1"/>
  <c r="G997" i="5"/>
  <c r="H996" i="5"/>
  <c r="F996" i="5"/>
  <c r="AP1047" i="2"/>
  <c r="AO1046" i="2"/>
  <c r="F997" i="5" l="1"/>
  <c r="G998" i="5"/>
  <c r="BI1092" i="2"/>
  <c r="BH1093" i="2"/>
  <c r="CB1092" i="2"/>
  <c r="CC1092" i="2" s="1"/>
  <c r="CA1092" i="2"/>
  <c r="AQ1047" i="2"/>
  <c r="AP1048" i="2"/>
  <c r="AO1047" i="2"/>
  <c r="CA1093" i="2" l="1"/>
  <c r="BJ1093" i="2"/>
  <c r="BK1093" i="2" s="1"/>
  <c r="BH1094" i="2"/>
  <c r="BI1093" i="2"/>
  <c r="AP1049" i="2"/>
  <c r="AO1048" i="2"/>
  <c r="H998" i="5"/>
  <c r="F998" i="5"/>
  <c r="G999" i="5"/>
  <c r="AP1050" i="2" l="1"/>
  <c r="AQ1049" i="2"/>
  <c r="AO1049" i="2"/>
  <c r="BH1095" i="2"/>
  <c r="BI1094" i="2"/>
  <c r="CB1094" i="2"/>
  <c r="CC1094" i="2" s="1"/>
  <c r="CA1094" i="2"/>
  <c r="BL1094" i="2"/>
  <c r="BM1094" i="2" s="1"/>
  <c r="G1000" i="5"/>
  <c r="F999" i="5"/>
  <c r="BH1096" i="2" l="1"/>
  <c r="CD1095" i="2"/>
  <c r="CE1095" i="2" s="1"/>
  <c r="BJ1095" i="2"/>
  <c r="BK1095" i="2" s="1"/>
  <c r="BI1095" i="2"/>
  <c r="CA1095" i="2"/>
  <c r="H1000" i="5"/>
  <c r="F1000" i="5"/>
  <c r="G1001" i="5"/>
  <c r="AO1050" i="2"/>
  <c r="AP1051" i="2"/>
  <c r="F1001" i="5" l="1"/>
  <c r="G1002" i="5"/>
  <c r="AO1051" i="2"/>
  <c r="AP1052" i="2"/>
  <c r="AQ1051" i="2"/>
  <c r="BH1097" i="2"/>
  <c r="CB1096" i="2"/>
  <c r="CC1096" i="2" s="1"/>
  <c r="BI1096" i="2"/>
  <c r="CA1096" i="2"/>
  <c r="F1002" i="5" l="1"/>
  <c r="G1003" i="5"/>
  <c r="H1002" i="5"/>
  <c r="BJ1097" i="2"/>
  <c r="BK1097" i="2" s="1"/>
  <c r="BI1097" i="2"/>
  <c r="BH1098" i="2"/>
  <c r="CA1097" i="2"/>
  <c r="AO1052" i="2"/>
  <c r="AP1053" i="2"/>
  <c r="CB1098" i="2" l="1"/>
  <c r="CC1098" i="2" s="1"/>
  <c r="CA1098" i="2"/>
  <c r="BI1098" i="2"/>
  <c r="BL1098" i="2"/>
  <c r="BM1098" i="2" s="1"/>
  <c r="BH1099" i="2"/>
  <c r="F1003" i="5"/>
  <c r="G1004" i="5"/>
  <c r="AO1053" i="2"/>
  <c r="AP1054" i="2"/>
  <c r="AQ1053" i="2"/>
  <c r="G1005" i="5" l="1"/>
  <c r="H1004" i="5"/>
  <c r="F1004" i="5"/>
  <c r="CA1099" i="2"/>
  <c r="BJ1099" i="2"/>
  <c r="BK1099" i="2" s="1"/>
  <c r="BI1099" i="2"/>
  <c r="BH1100" i="2"/>
  <c r="CD1099" i="2"/>
  <c r="CE1099" i="2" s="1"/>
  <c r="AP1055" i="2"/>
  <c r="AO1054" i="2"/>
  <c r="BI1100" i="2" l="1"/>
  <c r="CB1100" i="2"/>
  <c r="CC1100" i="2" s="1"/>
  <c r="CA1100" i="2"/>
  <c r="BH1101" i="2"/>
  <c r="AQ1055" i="2"/>
  <c r="AP1056" i="2"/>
  <c r="AO1055" i="2"/>
  <c r="F1005" i="5"/>
  <c r="G1006" i="5"/>
  <c r="AP1057" i="2" l="1"/>
  <c r="AO1056" i="2"/>
  <c r="CA1101" i="2"/>
  <c r="BJ1101" i="2"/>
  <c r="BK1101" i="2" s="1"/>
  <c r="BH1102" i="2"/>
  <c r="BI1101" i="2"/>
  <c r="H1006" i="5"/>
  <c r="F1006" i="5"/>
  <c r="G1007" i="5"/>
  <c r="BH1103" i="2" l="1"/>
  <c r="BI1102" i="2"/>
  <c r="CB1102" i="2"/>
  <c r="CC1102" i="2" s="1"/>
  <c r="CA1102" i="2"/>
  <c r="BL1102" i="2"/>
  <c r="BM1102" i="2" s="1"/>
  <c r="G1008" i="5"/>
  <c r="F1007" i="5"/>
  <c r="AP1058" i="2"/>
  <c r="AQ1057" i="2"/>
  <c r="AO1057" i="2"/>
  <c r="AO1058" i="2" l="1"/>
  <c r="AP1059" i="2"/>
  <c r="H1008" i="5"/>
  <c r="F1008" i="5"/>
  <c r="G1009" i="5"/>
  <c r="BH1104" i="2"/>
  <c r="CD1103" i="2"/>
  <c r="CE1103" i="2" s="1"/>
  <c r="BJ1103" i="2"/>
  <c r="BK1103" i="2" s="1"/>
  <c r="CA1103" i="2"/>
  <c r="BI1103" i="2"/>
  <c r="F1009" i="5" l="1"/>
  <c r="G1010" i="5"/>
  <c r="AO1059" i="2"/>
  <c r="AP1060" i="2"/>
  <c r="AQ1059" i="2"/>
  <c r="BH1105" i="2"/>
  <c r="CB1104" i="2"/>
  <c r="CC1104" i="2" s="1"/>
  <c r="BI1104" i="2"/>
  <c r="CA1104" i="2"/>
  <c r="BJ1105" i="2" l="1"/>
  <c r="BK1105" i="2" s="1"/>
  <c r="BH1106" i="2"/>
  <c r="CA1105" i="2"/>
  <c r="BI1105" i="2"/>
  <c r="AO1060" i="2"/>
  <c r="AP1061" i="2"/>
  <c r="F1010" i="5"/>
  <c r="G1011" i="5"/>
  <c r="H1010" i="5"/>
  <c r="F1011" i="5" l="1"/>
  <c r="G1012" i="5"/>
  <c r="AO1061" i="2"/>
  <c r="AP1062" i="2"/>
  <c r="AQ1061" i="2"/>
  <c r="CB1106" i="2"/>
  <c r="CC1106" i="2" s="1"/>
  <c r="CA1106" i="2"/>
  <c r="BI1106" i="2"/>
  <c r="BL1106" i="2"/>
  <c r="BM1106" i="2" s="1"/>
  <c r="BH1107" i="2"/>
  <c r="G1013" i="5" l="1"/>
  <c r="H1012" i="5"/>
  <c r="F1012" i="5"/>
  <c r="AP1063" i="2"/>
  <c r="AO1062" i="2"/>
  <c r="CA1107" i="2"/>
  <c r="BJ1107" i="2"/>
  <c r="BK1107" i="2" s="1"/>
  <c r="BI1107" i="2"/>
  <c r="BH1108" i="2"/>
  <c r="CD1107" i="2"/>
  <c r="CE1107" i="2" s="1"/>
  <c r="AQ1063" i="2" l="1"/>
  <c r="AP1064" i="2"/>
  <c r="AO1063" i="2"/>
  <c r="BI1108" i="2"/>
  <c r="CA1108" i="2"/>
  <c r="BH1109" i="2"/>
  <c r="CB1108" i="2"/>
  <c r="CC1108" i="2" s="1"/>
  <c r="F1013" i="5"/>
  <c r="G1014" i="5"/>
  <c r="CA1109" i="2" l="1"/>
  <c r="BJ1109" i="2"/>
  <c r="BK1109" i="2" s="1"/>
  <c r="BH1110" i="2"/>
  <c r="BI1109" i="2"/>
  <c r="AP1065" i="2"/>
  <c r="AO1064" i="2"/>
  <c r="H1014" i="5"/>
  <c r="F1014" i="5"/>
  <c r="G1015" i="5"/>
  <c r="AP1066" i="2" l="1"/>
  <c r="AQ1065" i="2"/>
  <c r="AO1065" i="2"/>
  <c r="BH1111" i="2"/>
  <c r="BI1110" i="2"/>
  <c r="CB1110" i="2"/>
  <c r="CC1110" i="2" s="1"/>
  <c r="CA1110" i="2"/>
  <c r="BL1110" i="2"/>
  <c r="BM1110" i="2" s="1"/>
  <c r="G1016" i="5"/>
  <c r="F1015" i="5"/>
  <c r="BH1112" i="2" l="1"/>
  <c r="CD1111" i="2"/>
  <c r="CE1111" i="2" s="1"/>
  <c r="BJ1111" i="2"/>
  <c r="BK1111" i="2" s="1"/>
  <c r="CA1111" i="2"/>
  <c r="BI1111" i="2"/>
  <c r="H1016" i="5"/>
  <c r="F1016" i="5"/>
  <c r="G1017" i="5"/>
  <c r="AO1066" i="2"/>
  <c r="AP1067" i="2"/>
  <c r="F1017" i="5" l="1"/>
  <c r="G1018" i="5"/>
  <c r="AO1067" i="2"/>
  <c r="AP1068" i="2"/>
  <c r="AQ1067" i="2"/>
  <c r="BH1113" i="2"/>
  <c r="CB1112" i="2"/>
  <c r="CC1112" i="2" s="1"/>
  <c r="BI1112" i="2"/>
  <c r="CA1112" i="2"/>
  <c r="AO1068" i="2" l="1"/>
  <c r="AP1069" i="2"/>
  <c r="F1018" i="5"/>
  <c r="G1019" i="5"/>
  <c r="H1018" i="5"/>
  <c r="BJ1113" i="2"/>
  <c r="BK1113" i="2" s="1"/>
  <c r="BH1114" i="2"/>
  <c r="BI1113" i="2"/>
  <c r="CA1113" i="2"/>
  <c r="F1019" i="5" l="1"/>
  <c r="G1020" i="5"/>
  <c r="CB1114" i="2"/>
  <c r="CC1114" i="2" s="1"/>
  <c r="CA1114" i="2"/>
  <c r="BI1114" i="2"/>
  <c r="BL1114" i="2"/>
  <c r="BM1114" i="2" s="1"/>
  <c r="BH1115" i="2"/>
  <c r="AO1069" i="2"/>
  <c r="AP1070" i="2"/>
  <c r="AQ1069" i="2"/>
  <c r="CA1115" i="2" l="1"/>
  <c r="BJ1115" i="2"/>
  <c r="BK1115" i="2" s="1"/>
  <c r="BI1115" i="2"/>
  <c r="BH1116" i="2"/>
  <c r="CD1115" i="2"/>
  <c r="CE1115" i="2" s="1"/>
  <c r="G1021" i="5"/>
  <c r="H1020" i="5"/>
  <c r="F1020" i="5"/>
  <c r="AP1071" i="2"/>
  <c r="AO1070" i="2"/>
  <c r="F1021" i="5" l="1"/>
  <c r="G1022" i="5"/>
  <c r="BI1116" i="2"/>
  <c r="CB1116" i="2"/>
  <c r="CC1116" i="2" s="1"/>
  <c r="BH1117" i="2"/>
  <c r="CA1116" i="2"/>
  <c r="AQ1071" i="2"/>
  <c r="AP1072" i="2"/>
  <c r="AO1071" i="2"/>
  <c r="CA1117" i="2" l="1"/>
  <c r="BH1118" i="2"/>
  <c r="BJ1117" i="2"/>
  <c r="BK1117" i="2" s="1"/>
  <c r="BI1117" i="2"/>
  <c r="H1022" i="5"/>
  <c r="F1022" i="5"/>
  <c r="G1023" i="5"/>
  <c r="AP1073" i="2"/>
  <c r="AO1072" i="2"/>
  <c r="G1024" i="5" l="1"/>
  <c r="F1023" i="5"/>
  <c r="BL1118" i="2"/>
  <c r="BM1118" i="2" s="1"/>
  <c r="BI1118" i="2"/>
  <c r="BH1119" i="2"/>
  <c r="CA1118" i="2"/>
  <c r="CB1118" i="2"/>
  <c r="CC1118" i="2" s="1"/>
  <c r="AP1074" i="2"/>
  <c r="AQ1073" i="2"/>
  <c r="AO1073" i="2"/>
  <c r="AO1074" i="2" l="1"/>
  <c r="AP1075" i="2"/>
  <c r="BH1120" i="2"/>
  <c r="CD1119" i="2"/>
  <c r="CE1119" i="2" s="1"/>
  <c r="CA1119" i="2"/>
  <c r="BJ1119" i="2"/>
  <c r="BK1119" i="2" s="1"/>
  <c r="BI1119" i="2"/>
  <c r="H1024" i="5"/>
  <c r="F1024" i="5"/>
  <c r="G1025" i="5"/>
  <c r="F1025" i="5" l="1"/>
  <c r="G1026" i="5"/>
  <c r="AO1075" i="2"/>
  <c r="AP1076" i="2"/>
  <c r="AQ1075" i="2"/>
  <c r="CA1120" i="2"/>
  <c r="BI1120" i="2"/>
  <c r="CB1120" i="2"/>
  <c r="CC1120" i="2" s="1"/>
  <c r="BH1121" i="2"/>
  <c r="AO1076" i="2" l="1"/>
  <c r="AP1077" i="2"/>
  <c r="F1026" i="5"/>
  <c r="G1027" i="5"/>
  <c r="H1026" i="5"/>
  <c r="CA1121" i="2"/>
  <c r="BH1122" i="2"/>
  <c r="BJ1121" i="2"/>
  <c r="BK1121" i="2" s="1"/>
  <c r="BI1121" i="2"/>
  <c r="BL1122" i="2" l="1"/>
  <c r="BM1122" i="2" s="1"/>
  <c r="BI1122" i="2"/>
  <c r="CB1122" i="2"/>
  <c r="CC1122" i="2" s="1"/>
  <c r="CA1122" i="2"/>
  <c r="BH1123" i="2"/>
  <c r="F1027" i="5"/>
  <c r="G1028" i="5"/>
  <c r="AO1077" i="2"/>
  <c r="AP1078" i="2"/>
  <c r="AQ1077" i="2"/>
  <c r="BH1124" i="2" l="1"/>
  <c r="CD1123" i="2"/>
  <c r="CE1123" i="2" s="1"/>
  <c r="CA1123" i="2"/>
  <c r="BI1123" i="2"/>
  <c r="BJ1123" i="2"/>
  <c r="BK1123" i="2" s="1"/>
  <c r="G1029" i="5"/>
  <c r="H1028" i="5"/>
  <c r="F1028" i="5"/>
  <c r="AP1079" i="2"/>
  <c r="AO1078" i="2"/>
  <c r="F1029" i="5" l="1"/>
  <c r="G1030" i="5"/>
  <c r="AQ1079" i="2"/>
  <c r="AP1080" i="2"/>
  <c r="AO1079" i="2"/>
  <c r="BI1124" i="2"/>
  <c r="BH1125" i="2"/>
  <c r="CB1124" i="2"/>
  <c r="CC1124" i="2" s="1"/>
  <c r="CA1124" i="2"/>
  <c r="H1030" i="5" l="1"/>
  <c r="F1030" i="5"/>
  <c r="G1031" i="5"/>
  <c r="CA1125" i="2"/>
  <c r="BH1126" i="2"/>
  <c r="BJ1125" i="2"/>
  <c r="BK1125" i="2" s="1"/>
  <c r="BI1125" i="2"/>
  <c r="AP1081" i="2"/>
  <c r="AO1080" i="2"/>
  <c r="G1032" i="5" l="1"/>
  <c r="F1031" i="5"/>
  <c r="AP1082" i="2"/>
  <c r="AQ1081" i="2"/>
  <c r="AO1081" i="2"/>
  <c r="CB1126" i="2"/>
  <c r="CC1126" i="2" s="1"/>
  <c r="CA1126" i="2"/>
  <c r="BH1127" i="2"/>
  <c r="BL1126" i="2"/>
  <c r="BM1126" i="2" s="1"/>
  <c r="BI1126" i="2"/>
  <c r="BJ1127" i="2" l="1"/>
  <c r="BK1127" i="2" s="1"/>
  <c r="BI1127" i="2"/>
  <c r="CA1127" i="2"/>
  <c r="CD1127" i="2"/>
  <c r="CE1127" i="2" s="1"/>
  <c r="BH1128" i="2"/>
  <c r="AO1082" i="2"/>
  <c r="AP1083" i="2"/>
  <c r="H1032" i="5"/>
  <c r="F1032" i="5"/>
  <c r="G1033" i="5"/>
  <c r="AO1083" i="2" l="1"/>
  <c r="AP1084" i="2"/>
  <c r="AQ1083" i="2"/>
  <c r="BH1129" i="2"/>
  <c r="CB1128" i="2"/>
  <c r="CC1128" i="2" s="1"/>
  <c r="CA1128" i="2"/>
  <c r="BI1128" i="2"/>
  <c r="F1033" i="5"/>
  <c r="G1034" i="5"/>
  <c r="AO1084" i="2" l="1"/>
  <c r="AP1085" i="2"/>
  <c r="BJ1129" i="2"/>
  <c r="BK1129" i="2" s="1"/>
  <c r="BH1130" i="2"/>
  <c r="BI1129" i="2"/>
  <c r="CA1129" i="2"/>
  <c r="F1034" i="5"/>
  <c r="G1035" i="5"/>
  <c r="H1034" i="5"/>
  <c r="F1035" i="5" l="1"/>
  <c r="G1036" i="5"/>
  <c r="BI1130" i="2"/>
  <c r="BH1131" i="2"/>
  <c r="CA1130" i="2"/>
  <c r="BL1130" i="2"/>
  <c r="BM1130" i="2" s="1"/>
  <c r="CB1130" i="2"/>
  <c r="CC1130" i="2" s="1"/>
  <c r="AO1085" i="2"/>
  <c r="AP1086" i="2"/>
  <c r="AQ1085" i="2"/>
  <c r="G1037" i="5" l="1"/>
  <c r="H1036" i="5"/>
  <c r="F1036" i="5"/>
  <c r="BH1132" i="2"/>
  <c r="CD1131" i="2"/>
  <c r="CE1131" i="2" s="1"/>
  <c r="CA1131" i="2"/>
  <c r="BJ1131" i="2"/>
  <c r="BK1131" i="2" s="1"/>
  <c r="BI1131" i="2"/>
  <c r="AP1087" i="2"/>
  <c r="AO1086" i="2"/>
  <c r="BI1132" i="2" l="1"/>
  <c r="BH1133" i="2"/>
  <c r="CB1132" i="2"/>
  <c r="CC1132" i="2" s="1"/>
  <c r="CA1132" i="2"/>
  <c r="AQ1087" i="2"/>
  <c r="AP1088" i="2"/>
  <c r="AO1087" i="2"/>
  <c r="F1037" i="5"/>
  <c r="G1038" i="5"/>
  <c r="AP1089" i="2" l="1"/>
  <c r="AO1088" i="2"/>
  <c r="CA1133" i="2"/>
  <c r="BJ1133" i="2"/>
  <c r="BK1133" i="2" s="1"/>
  <c r="BI1133" i="2"/>
  <c r="BH1134" i="2"/>
  <c r="H1038" i="5"/>
  <c r="F1038" i="5"/>
  <c r="G1039" i="5"/>
  <c r="CB1134" i="2" l="1"/>
  <c r="CC1134" i="2" s="1"/>
  <c r="CA1134" i="2"/>
  <c r="BH1135" i="2"/>
  <c r="BL1134" i="2"/>
  <c r="BM1134" i="2" s="1"/>
  <c r="BI1134" i="2"/>
  <c r="G1040" i="5"/>
  <c r="F1039" i="5"/>
  <c r="AP1090" i="2"/>
  <c r="AQ1089" i="2"/>
  <c r="AO1089" i="2"/>
  <c r="AO1090" i="2" l="1"/>
  <c r="AP1091" i="2"/>
  <c r="BJ1135" i="2"/>
  <c r="BK1135" i="2" s="1"/>
  <c r="BI1135" i="2"/>
  <c r="CA1135" i="2"/>
  <c r="CD1135" i="2"/>
  <c r="CE1135" i="2" s="1"/>
  <c r="BH1136" i="2"/>
  <c r="H1040" i="5"/>
  <c r="F1040" i="5"/>
  <c r="G1041" i="5"/>
  <c r="BH1137" i="2" l="1"/>
  <c r="CB1136" i="2"/>
  <c r="CC1136" i="2" s="1"/>
  <c r="CA1136" i="2"/>
  <c r="BI1136" i="2"/>
  <c r="AO1091" i="2"/>
  <c r="AP1092" i="2"/>
  <c r="AQ1091" i="2"/>
  <c r="F1041" i="5"/>
  <c r="G1042" i="5"/>
  <c r="AO1092" i="2" l="1"/>
  <c r="AP1093" i="2"/>
  <c r="F1042" i="5"/>
  <c r="G1043" i="5"/>
  <c r="H1042" i="5"/>
  <c r="BJ1137" i="2"/>
  <c r="BK1137" i="2" s="1"/>
  <c r="BH1138" i="2"/>
  <c r="BI1137" i="2"/>
  <c r="CA1137" i="2"/>
  <c r="BI1138" i="2" l="1"/>
  <c r="BH1139" i="2"/>
  <c r="BL1138" i="2"/>
  <c r="BM1138" i="2" s="1"/>
  <c r="CB1138" i="2"/>
  <c r="CC1138" i="2" s="1"/>
  <c r="CA1138" i="2"/>
  <c r="F1043" i="5"/>
  <c r="G1044" i="5"/>
  <c r="AO1093" i="2"/>
  <c r="AP1094" i="2"/>
  <c r="AQ1093" i="2"/>
  <c r="BH1140" i="2" l="1"/>
  <c r="CD1139" i="2"/>
  <c r="CE1139" i="2" s="1"/>
  <c r="CA1139" i="2"/>
  <c r="BJ1139" i="2"/>
  <c r="BK1139" i="2" s="1"/>
  <c r="BI1139" i="2"/>
  <c r="G1045" i="5"/>
  <c r="H1044" i="5"/>
  <c r="F1044" i="5"/>
  <c r="AP1095" i="2"/>
  <c r="AO1094" i="2"/>
  <c r="F1045" i="5" l="1"/>
  <c r="G1046" i="5"/>
  <c r="AQ1095" i="2"/>
  <c r="AP1096" i="2"/>
  <c r="AO1095" i="2"/>
  <c r="BI1140" i="2"/>
  <c r="BH1141" i="2"/>
  <c r="CB1140" i="2"/>
  <c r="CC1140" i="2" s="1"/>
  <c r="CA1140" i="2"/>
  <c r="AP1097" i="2" l="1"/>
  <c r="AO1096" i="2"/>
  <c r="CA1141" i="2"/>
  <c r="BJ1141" i="2"/>
  <c r="BK1141" i="2" s="1"/>
  <c r="BI1141" i="2"/>
  <c r="BH1142" i="2"/>
  <c r="H1046" i="5"/>
  <c r="F1046" i="5"/>
  <c r="G1047" i="5"/>
  <c r="CB1142" i="2" l="1"/>
  <c r="CC1142" i="2" s="1"/>
  <c r="CA1142" i="2"/>
  <c r="BH1143" i="2"/>
  <c r="BL1142" i="2"/>
  <c r="BM1142" i="2" s="1"/>
  <c r="BI1142" i="2"/>
  <c r="G1048" i="5"/>
  <c r="F1047" i="5"/>
  <c r="AP1098" i="2"/>
  <c r="AQ1097" i="2"/>
  <c r="AO1097" i="2"/>
  <c r="AO1098" i="2" l="1"/>
  <c r="AP1099" i="2"/>
  <c r="H1048" i="5"/>
  <c r="F1048" i="5"/>
  <c r="G1049" i="5"/>
  <c r="BJ1143" i="2"/>
  <c r="BK1143" i="2" s="1"/>
  <c r="BI1143" i="2"/>
  <c r="CA1143" i="2"/>
  <c r="CD1143" i="2"/>
  <c r="CE1143" i="2" s="1"/>
  <c r="BH1144" i="2"/>
  <c r="F1049" i="5" l="1"/>
  <c r="G1050" i="5"/>
  <c r="AO1099" i="2"/>
  <c r="AP1100" i="2"/>
  <c r="AQ1099" i="2"/>
  <c r="BH1145" i="2"/>
  <c r="CB1144" i="2"/>
  <c r="CC1144" i="2" s="1"/>
  <c r="CA1144" i="2"/>
  <c r="BI1144" i="2"/>
  <c r="BJ1145" i="2" l="1"/>
  <c r="BK1145" i="2" s="1"/>
  <c r="BH1146" i="2"/>
  <c r="BI1145" i="2"/>
  <c r="CA1145" i="2"/>
  <c r="AO1100" i="2"/>
  <c r="AP1101" i="2"/>
  <c r="F1050" i="5"/>
  <c r="G1051" i="5"/>
  <c r="H1050" i="5"/>
  <c r="BI1146" i="2" l="1"/>
  <c r="BH1147" i="2"/>
  <c r="CA1146" i="2"/>
  <c r="CB1146" i="2"/>
  <c r="CC1146" i="2" s="1"/>
  <c r="BL1146" i="2"/>
  <c r="BM1146" i="2" s="1"/>
  <c r="F1051" i="5"/>
  <c r="G1052" i="5"/>
  <c r="AO1101" i="2"/>
  <c r="AP1102" i="2"/>
  <c r="AQ1101" i="2"/>
  <c r="G1053" i="5" l="1"/>
  <c r="H1052" i="5"/>
  <c r="F1052" i="5"/>
  <c r="BH1148" i="2"/>
  <c r="CD1147" i="2"/>
  <c r="CE1147" i="2" s="1"/>
  <c r="CA1147" i="2"/>
  <c r="BJ1147" i="2"/>
  <c r="BK1147" i="2" s="1"/>
  <c r="BI1147" i="2"/>
  <c r="AP1103" i="2"/>
  <c r="AO1102" i="2"/>
  <c r="BI1148" i="2" l="1"/>
  <c r="BH1149" i="2"/>
  <c r="CB1148" i="2"/>
  <c r="CC1148" i="2" s="1"/>
  <c r="CA1148" i="2"/>
  <c r="AQ1103" i="2"/>
  <c r="AP1104" i="2"/>
  <c r="AO1103" i="2"/>
  <c r="F1053" i="5"/>
  <c r="G1054" i="5"/>
  <c r="AP1105" i="2" l="1"/>
  <c r="AO1104" i="2"/>
  <c r="CA1149" i="2"/>
  <c r="BJ1149" i="2"/>
  <c r="BK1149" i="2" s="1"/>
  <c r="BI1149" i="2"/>
  <c r="BH1150" i="2"/>
  <c r="H1054" i="5"/>
  <c r="F1054" i="5"/>
  <c r="G1055" i="5"/>
  <c r="CB1150" i="2" l="1"/>
  <c r="CC1150" i="2" s="1"/>
  <c r="CA1150" i="2"/>
  <c r="BH1151" i="2"/>
  <c r="BL1150" i="2"/>
  <c r="BM1150" i="2" s="1"/>
  <c r="BI1150" i="2"/>
  <c r="G1056" i="5"/>
  <c r="F1055" i="5"/>
  <c r="AP1106" i="2"/>
  <c r="AQ1105" i="2"/>
  <c r="AO1105" i="2"/>
  <c r="H1056" i="5" l="1"/>
  <c r="F1056" i="5"/>
  <c r="G1057" i="5"/>
  <c r="AO1106" i="2"/>
  <c r="AP1107" i="2"/>
  <c r="BJ1151" i="2"/>
  <c r="BK1151" i="2" s="1"/>
  <c r="BI1151" i="2"/>
  <c r="CA1151" i="2"/>
  <c r="CD1151" i="2"/>
  <c r="CE1151" i="2" s="1"/>
  <c r="BH1152" i="2"/>
  <c r="G1058" i="5" l="1"/>
  <c r="F1057" i="5"/>
  <c r="BH1153" i="2"/>
  <c r="CB1152" i="2"/>
  <c r="CC1152" i="2" s="1"/>
  <c r="CA1152" i="2"/>
  <c r="BI1152" i="2"/>
  <c r="AO1107" i="2"/>
  <c r="AP1108" i="2"/>
  <c r="AQ1107" i="2"/>
  <c r="AO1108" i="2" l="1"/>
  <c r="AP1109" i="2"/>
  <c r="BJ1153" i="2"/>
  <c r="BK1153" i="2" s="1"/>
  <c r="BH1154" i="2"/>
  <c r="BI1153" i="2"/>
  <c r="CA1153" i="2"/>
  <c r="H1058" i="5"/>
  <c r="F1058" i="5"/>
  <c r="G1059" i="5"/>
  <c r="BI1154" i="2" l="1"/>
  <c r="BH1155" i="2"/>
  <c r="CA1154" i="2"/>
  <c r="CB1154" i="2"/>
  <c r="CC1154" i="2" s="1"/>
  <c r="BL1154" i="2"/>
  <c r="BM1154" i="2" s="1"/>
  <c r="AO1109" i="2"/>
  <c r="AP1110" i="2"/>
  <c r="AQ1109" i="2"/>
  <c r="F1059" i="5"/>
  <c r="G1060" i="5"/>
  <c r="G1061" i="5" l="1"/>
  <c r="H1060" i="5"/>
  <c r="F1060" i="5"/>
  <c r="BH1156" i="2"/>
  <c r="CD1155" i="2"/>
  <c r="CE1155" i="2" s="1"/>
  <c r="CA1155" i="2"/>
  <c r="BJ1155" i="2"/>
  <c r="BK1155" i="2" s="1"/>
  <c r="BI1155" i="2"/>
  <c r="AP1111" i="2"/>
  <c r="AO1110" i="2"/>
  <c r="BI1156" i="2" l="1"/>
  <c r="BH1157" i="2"/>
  <c r="CB1156" i="2"/>
  <c r="CC1156" i="2" s="1"/>
  <c r="CA1156" i="2"/>
  <c r="AQ1111" i="2"/>
  <c r="AP1112" i="2"/>
  <c r="AO1111" i="2"/>
  <c r="F1061" i="5"/>
  <c r="G1062" i="5"/>
  <c r="AP1113" i="2" l="1"/>
  <c r="AO1112" i="2"/>
  <c r="CA1157" i="2"/>
  <c r="BJ1157" i="2"/>
  <c r="BK1157" i="2" s="1"/>
  <c r="BI1157" i="2"/>
  <c r="BH1158" i="2"/>
  <c r="F1062" i="5"/>
  <c r="G1063" i="5"/>
  <c r="H1062" i="5"/>
  <c r="G1064" i="5" l="1"/>
  <c r="F1063" i="5"/>
  <c r="CB1158" i="2"/>
  <c r="CC1158" i="2" s="1"/>
  <c r="CA1158" i="2"/>
  <c r="BH1159" i="2"/>
  <c r="BL1158" i="2"/>
  <c r="BM1158" i="2" s="1"/>
  <c r="BI1158" i="2"/>
  <c r="AP1114" i="2"/>
  <c r="AQ1113" i="2"/>
  <c r="AO1113" i="2"/>
  <c r="AO1114" i="2" l="1"/>
  <c r="AP1115" i="2"/>
  <c r="BJ1159" i="2"/>
  <c r="BK1159" i="2" s="1"/>
  <c r="BI1159" i="2"/>
  <c r="CA1159" i="2"/>
  <c r="CD1159" i="2"/>
  <c r="CE1159" i="2" s="1"/>
  <c r="BH1160" i="2"/>
  <c r="H1064" i="5"/>
  <c r="G1065" i="5"/>
  <c r="F1064" i="5"/>
  <c r="BH1161" i="2" l="1"/>
  <c r="CB1160" i="2"/>
  <c r="CC1160" i="2" s="1"/>
  <c r="CA1160" i="2"/>
  <c r="BI1160" i="2"/>
  <c r="AO1115" i="2"/>
  <c r="AP1116" i="2"/>
  <c r="AQ1115" i="2"/>
  <c r="F1065" i="5"/>
  <c r="G1066" i="5"/>
  <c r="AO1116" i="2" l="1"/>
  <c r="AP1117" i="2"/>
  <c r="F1066" i="5"/>
  <c r="G1067" i="5"/>
  <c r="H1066" i="5"/>
  <c r="BJ1161" i="2"/>
  <c r="BK1161" i="2" s="1"/>
  <c r="BH1162" i="2"/>
  <c r="BI1161" i="2"/>
  <c r="CA1161" i="2"/>
  <c r="F1067" i="5" l="1"/>
  <c r="G1068" i="5"/>
  <c r="BI1162" i="2"/>
  <c r="BH1163" i="2"/>
  <c r="CA1162" i="2"/>
  <c r="BL1162" i="2"/>
  <c r="BM1162" i="2" s="1"/>
  <c r="CB1162" i="2"/>
  <c r="CC1162" i="2" s="1"/>
  <c r="AO1117" i="2"/>
  <c r="AP1118" i="2"/>
  <c r="AQ1117" i="2"/>
  <c r="G1069" i="5" l="1"/>
  <c r="H1068" i="5"/>
  <c r="F1068" i="5"/>
  <c r="BH1164" i="2"/>
  <c r="CD1163" i="2"/>
  <c r="CE1163" i="2" s="1"/>
  <c r="CA1163" i="2"/>
  <c r="BJ1163" i="2"/>
  <c r="BK1163" i="2" s="1"/>
  <c r="BI1163" i="2"/>
  <c r="AP1119" i="2"/>
  <c r="AO1118" i="2"/>
  <c r="AR1118" i="2"/>
  <c r="AS1118" i="2" s="1"/>
  <c r="BI1164" i="2" l="1"/>
  <c r="BH1165" i="2"/>
  <c r="CB1164" i="2"/>
  <c r="CC1164" i="2" s="1"/>
  <c r="CA1164" i="2"/>
  <c r="AQ1119" i="2"/>
  <c r="AR1119" i="2" s="1"/>
  <c r="AS1119" i="2" s="1"/>
  <c r="AO1119" i="2"/>
  <c r="AP1120" i="2"/>
  <c r="F1069" i="5"/>
  <c r="G1070" i="5"/>
  <c r="AP1121" i="2" l="1"/>
  <c r="AR1120" i="2"/>
  <c r="AS1120" i="2" s="1"/>
  <c r="AO1120" i="2"/>
  <c r="CA1165" i="2"/>
  <c r="BJ1165" i="2"/>
  <c r="BK1165" i="2" s="1"/>
  <c r="BI1165" i="2"/>
  <c r="BH1166" i="2"/>
  <c r="F1070" i="5"/>
  <c r="H1070" i="5"/>
  <c r="G1071" i="5"/>
  <c r="CB1166" i="2" l="1"/>
  <c r="CC1166" i="2" s="1"/>
  <c r="CA1166" i="2"/>
  <c r="BH1167" i="2"/>
  <c r="BL1166" i="2"/>
  <c r="BM1166" i="2" s="1"/>
  <c r="BI1166" i="2"/>
  <c r="G1072" i="5"/>
  <c r="F1071" i="5"/>
  <c r="AO1121" i="2"/>
  <c r="AP1122" i="2"/>
  <c r="AQ1121" i="2"/>
  <c r="H1072" i="5" l="1"/>
  <c r="G1073" i="5"/>
  <c r="F1072" i="5"/>
  <c r="BJ1167" i="2"/>
  <c r="BK1167" i="2" s="1"/>
  <c r="BI1167" i="2"/>
  <c r="CA1167" i="2"/>
  <c r="CD1167" i="2"/>
  <c r="CE1167" i="2" s="1"/>
  <c r="BH1168" i="2"/>
  <c r="AO1122" i="2"/>
  <c r="AP1123" i="2"/>
  <c r="AR1122" i="2"/>
  <c r="AS1122" i="2" s="1"/>
  <c r="BH1169" i="2" l="1"/>
  <c r="CB1168" i="2"/>
  <c r="CC1168" i="2" s="1"/>
  <c r="CA1168" i="2"/>
  <c r="BI1168" i="2"/>
  <c r="AQ1123" i="2"/>
  <c r="AR1123" i="2" s="1"/>
  <c r="AS1123" i="2" s="1"/>
  <c r="AO1123" i="2"/>
  <c r="AP1124" i="2"/>
  <c r="F1073" i="5"/>
  <c r="G1074" i="5"/>
  <c r="F1074" i="5" l="1"/>
  <c r="G1075" i="5"/>
  <c r="H1074" i="5"/>
  <c r="AP1125" i="2"/>
  <c r="AR1124" i="2"/>
  <c r="AS1124" i="2" s="1"/>
  <c r="AO1124" i="2"/>
  <c r="BJ1169" i="2"/>
  <c r="BK1169" i="2" s="1"/>
  <c r="BH1170" i="2"/>
  <c r="BI1169" i="2"/>
  <c r="CA1169" i="2"/>
  <c r="BI1170" i="2" l="1"/>
  <c r="BH1171" i="2"/>
  <c r="CA1170" i="2"/>
  <c r="CB1170" i="2"/>
  <c r="CC1170" i="2" s="1"/>
  <c r="BL1170" i="2"/>
  <c r="BM1170" i="2" s="1"/>
  <c r="AP1126" i="2"/>
  <c r="AQ1125" i="2"/>
  <c r="AO1125" i="2"/>
  <c r="F1075" i="5"/>
  <c r="G1076" i="5"/>
  <c r="AO1126" i="2" l="1"/>
  <c r="AP1127" i="2"/>
  <c r="G1077" i="5"/>
  <c r="H1076" i="5"/>
  <c r="F1076" i="5"/>
  <c r="BH1172" i="2"/>
  <c r="CD1171" i="2"/>
  <c r="CE1171" i="2" s="1"/>
  <c r="CA1171" i="2"/>
  <c r="BJ1171" i="2"/>
  <c r="BK1171" i="2" s="1"/>
  <c r="BI1171" i="2"/>
  <c r="BI1172" i="2" l="1"/>
  <c r="BH1173" i="2"/>
  <c r="CB1172" i="2"/>
  <c r="CC1172" i="2" s="1"/>
  <c r="CA1172" i="2"/>
  <c r="F1077" i="5"/>
  <c r="G1078" i="5"/>
  <c r="AP1128" i="2"/>
  <c r="AO1127" i="2"/>
  <c r="AQ1127" i="2"/>
  <c r="AO1128" i="2" l="1"/>
  <c r="AP1129" i="2"/>
  <c r="F1078" i="5"/>
  <c r="G1079" i="5"/>
  <c r="H1078" i="5"/>
  <c r="CA1173" i="2"/>
  <c r="BJ1173" i="2"/>
  <c r="BK1173" i="2" s="1"/>
  <c r="BI1173" i="2"/>
  <c r="BH1174" i="2"/>
  <c r="G1080" i="5" l="1"/>
  <c r="F1079" i="5"/>
  <c r="AO1129" i="2"/>
  <c r="AP1130" i="2"/>
  <c r="AQ1129" i="2"/>
  <c r="CB1174" i="2"/>
  <c r="CC1174" i="2" s="1"/>
  <c r="CA1174" i="2"/>
  <c r="BH1175" i="2"/>
  <c r="BL1174" i="2"/>
  <c r="BM1174" i="2" s="1"/>
  <c r="BI1174" i="2"/>
  <c r="BJ1175" i="2" l="1"/>
  <c r="BK1175" i="2" s="1"/>
  <c r="BI1175" i="2"/>
  <c r="CA1175" i="2"/>
  <c r="CD1175" i="2"/>
  <c r="CE1175" i="2" s="1"/>
  <c r="BH1176" i="2"/>
  <c r="AP1131" i="2"/>
  <c r="AO1130" i="2"/>
  <c r="H1080" i="5"/>
  <c r="G1081" i="5"/>
  <c r="F1080" i="5"/>
  <c r="AQ1131" i="2" l="1"/>
  <c r="AO1131" i="2"/>
  <c r="AP1132" i="2"/>
  <c r="BH1177" i="2"/>
  <c r="CB1176" i="2"/>
  <c r="CC1176" i="2" s="1"/>
  <c r="CA1176" i="2"/>
  <c r="BI1176" i="2"/>
  <c r="F1081" i="5"/>
  <c r="G1082" i="5"/>
  <c r="AP1133" i="2" l="1"/>
  <c r="AO1132" i="2"/>
  <c r="BJ1177" i="2"/>
  <c r="BK1177" i="2" s="1"/>
  <c r="BH1178" i="2"/>
  <c r="BI1177" i="2"/>
  <c r="CA1177" i="2"/>
  <c r="F1082" i="5"/>
  <c r="G1083" i="5"/>
  <c r="H1082" i="5"/>
  <c r="F1083" i="5" l="1"/>
  <c r="G1084" i="5"/>
  <c r="BI1178" i="2"/>
  <c r="BH1179" i="2"/>
  <c r="CA1178" i="2"/>
  <c r="BL1178" i="2"/>
  <c r="BM1178" i="2" s="1"/>
  <c r="CB1178" i="2"/>
  <c r="CC1178" i="2" s="1"/>
  <c r="AP1134" i="2"/>
  <c r="AQ1133" i="2"/>
  <c r="AO1133" i="2"/>
  <c r="G1085" i="5" l="1"/>
  <c r="H1084" i="5"/>
  <c r="F1084" i="5"/>
  <c r="AO1134" i="2"/>
  <c r="AP1135" i="2"/>
  <c r="BH1180" i="2"/>
  <c r="CD1179" i="2"/>
  <c r="CE1179" i="2" s="1"/>
  <c r="CA1179" i="2"/>
  <c r="BJ1179" i="2"/>
  <c r="BK1179" i="2" s="1"/>
  <c r="BI1179" i="2"/>
  <c r="BI1180" i="2" l="1"/>
  <c r="BH1181" i="2"/>
  <c r="CB1180" i="2"/>
  <c r="CC1180" i="2" s="1"/>
  <c r="CA1180" i="2"/>
  <c r="AP1136" i="2"/>
  <c r="AO1135" i="2"/>
  <c r="AQ1135" i="2"/>
  <c r="F1085" i="5"/>
  <c r="G1086" i="5"/>
  <c r="AO1136" i="2" l="1"/>
  <c r="AP1137" i="2"/>
  <c r="CA1181" i="2"/>
  <c r="BJ1181" i="2"/>
  <c r="BK1181" i="2" s="1"/>
  <c r="BI1181" i="2"/>
  <c r="BH1182" i="2"/>
  <c r="F1086" i="5"/>
  <c r="G1087" i="5"/>
  <c r="H1086" i="5"/>
  <c r="AO1137" i="2" l="1"/>
  <c r="AP1138" i="2"/>
  <c r="AQ1137" i="2"/>
  <c r="G1088" i="5"/>
  <c r="F1087" i="5"/>
  <c r="CB1182" i="2"/>
  <c r="CC1182" i="2" s="1"/>
  <c r="CA1182" i="2"/>
  <c r="BH1183" i="2"/>
  <c r="BL1182" i="2"/>
  <c r="BM1182" i="2" s="1"/>
  <c r="BI1182" i="2"/>
  <c r="AP1139" i="2" l="1"/>
  <c r="AO1138" i="2"/>
  <c r="BJ1183" i="2"/>
  <c r="BK1183" i="2" s="1"/>
  <c r="BI1183" i="2"/>
  <c r="CA1183" i="2"/>
  <c r="CD1183" i="2"/>
  <c r="CE1183" i="2" s="1"/>
  <c r="BH1184" i="2"/>
  <c r="H1088" i="5"/>
  <c r="G1089" i="5"/>
  <c r="F1088" i="5"/>
  <c r="BH1185" i="2" l="1"/>
  <c r="CB1184" i="2"/>
  <c r="CC1184" i="2" s="1"/>
  <c r="CA1184" i="2"/>
  <c r="BI1184" i="2"/>
  <c r="F1089" i="5"/>
  <c r="G1090" i="5"/>
  <c r="AQ1139" i="2"/>
  <c r="AO1139" i="2"/>
  <c r="AP1140" i="2"/>
  <c r="F1090" i="5" l="1"/>
  <c r="H1090" i="5"/>
  <c r="G1091" i="5"/>
  <c r="AP1141" i="2"/>
  <c r="AO1140" i="2"/>
  <c r="BJ1185" i="2"/>
  <c r="BK1185" i="2" s="1"/>
  <c r="BH1186" i="2"/>
  <c r="BI1185" i="2"/>
  <c r="CA1185" i="2"/>
  <c r="F1091" i="5" l="1"/>
  <c r="G1092" i="5"/>
  <c r="BI1186" i="2"/>
  <c r="BH1187" i="2"/>
  <c r="CA1186" i="2"/>
  <c r="CB1186" i="2"/>
  <c r="CC1186" i="2" s="1"/>
  <c r="BL1186" i="2"/>
  <c r="BM1186" i="2" s="1"/>
  <c r="AP1142" i="2"/>
  <c r="AQ1141" i="2"/>
  <c r="AO1141" i="2"/>
  <c r="AO1142" i="2" l="1"/>
  <c r="AP1143" i="2"/>
  <c r="BH1188" i="2"/>
  <c r="CD1187" i="2"/>
  <c r="CE1187" i="2" s="1"/>
  <c r="CA1187" i="2"/>
  <c r="BJ1187" i="2"/>
  <c r="BK1187" i="2" s="1"/>
  <c r="BI1187" i="2"/>
  <c r="G1093" i="5"/>
  <c r="H1092" i="5"/>
  <c r="F1092" i="5"/>
  <c r="F1093" i="5" l="1"/>
  <c r="G1094" i="5"/>
  <c r="BI1188" i="2"/>
  <c r="BH1189" i="2"/>
  <c r="CB1188" i="2"/>
  <c r="CC1188" i="2" s="1"/>
  <c r="CA1188" i="2"/>
  <c r="AP1144" i="2"/>
  <c r="AO1143" i="2"/>
  <c r="AQ1143" i="2"/>
  <c r="CA1189" i="2" l="1"/>
  <c r="BI1189" i="2"/>
  <c r="BH1190" i="2"/>
  <c r="BJ1189" i="2"/>
  <c r="BK1189" i="2" s="1"/>
  <c r="AO1144" i="2"/>
  <c r="AP1145" i="2"/>
  <c r="F1094" i="5"/>
  <c r="G1095" i="5"/>
  <c r="H1094" i="5"/>
  <c r="AO1145" i="2" l="1"/>
  <c r="AP1146" i="2"/>
  <c r="AQ1145" i="2"/>
  <c r="CB1190" i="2"/>
  <c r="CC1190" i="2" s="1"/>
  <c r="CA1190" i="2"/>
  <c r="BH1191" i="2"/>
  <c r="BL1190" i="2"/>
  <c r="BM1190" i="2" s="1"/>
  <c r="BI1190" i="2"/>
  <c r="G1096" i="5"/>
  <c r="F1095" i="5"/>
  <c r="BJ1191" i="2" l="1"/>
  <c r="BK1191" i="2" s="1"/>
  <c r="BI1191" i="2"/>
  <c r="CA1191" i="2"/>
  <c r="CD1191" i="2"/>
  <c r="CE1191" i="2" s="1"/>
  <c r="BH1192" i="2"/>
  <c r="AP1147" i="2"/>
  <c r="AO1146" i="2"/>
  <c r="H1096" i="5"/>
  <c r="G1097" i="5"/>
  <c r="F1096" i="5"/>
  <c r="BH1193" i="2" l="1"/>
  <c r="CB1192" i="2"/>
  <c r="CC1192" i="2" s="1"/>
  <c r="CA1192" i="2"/>
  <c r="BI1192" i="2"/>
  <c r="AQ1147" i="2"/>
  <c r="AO1147" i="2"/>
  <c r="AP1148" i="2"/>
  <c r="F1097" i="5"/>
  <c r="G1098" i="5"/>
  <c r="AP1149" i="2" l="1"/>
  <c r="AO1148" i="2"/>
  <c r="F1098" i="5"/>
  <c r="H1098" i="5"/>
  <c r="G1099" i="5"/>
  <c r="BJ1193" i="2"/>
  <c r="BK1193" i="2" s="1"/>
  <c r="BH1194" i="2"/>
  <c r="BI1193" i="2"/>
  <c r="CA1193" i="2"/>
  <c r="F1099" i="5" l="1"/>
  <c r="G1100" i="5"/>
  <c r="BI1194" i="2"/>
  <c r="BH1195" i="2"/>
  <c r="BL1194" i="2"/>
  <c r="BM1194" i="2" s="1"/>
  <c r="CB1194" i="2"/>
  <c r="CC1194" i="2" s="1"/>
  <c r="CA1194" i="2"/>
  <c r="AP1150" i="2"/>
  <c r="AQ1149" i="2"/>
  <c r="AO1149" i="2"/>
  <c r="AO1150" i="2" l="1"/>
  <c r="AP1151" i="2"/>
  <c r="BH1196" i="2"/>
  <c r="CD1195" i="2"/>
  <c r="CE1195" i="2" s="1"/>
  <c r="CA1195" i="2"/>
  <c r="BJ1195" i="2"/>
  <c r="BK1195" i="2" s="1"/>
  <c r="BI1195" i="2"/>
  <c r="G1101" i="5"/>
  <c r="H1100" i="5"/>
  <c r="F1100" i="5"/>
  <c r="F1101" i="5" l="1"/>
  <c r="G1102" i="5"/>
  <c r="AP1152" i="2"/>
  <c r="AO1151" i="2"/>
  <c r="AQ1151" i="2"/>
  <c r="BI1196" i="2"/>
  <c r="BH1197" i="2"/>
  <c r="CB1196" i="2"/>
  <c r="CC1196" i="2" s="1"/>
  <c r="CA1196" i="2"/>
  <c r="F1102" i="5" l="1"/>
  <c r="G1103" i="5"/>
  <c r="H1102" i="5"/>
  <c r="CA1197" i="2"/>
  <c r="BJ1197" i="2"/>
  <c r="BK1197" i="2" s="1"/>
  <c r="BI1197" i="2"/>
  <c r="BH1198" i="2"/>
  <c r="AO1152" i="2"/>
  <c r="AP1153" i="2"/>
  <c r="G1104" i="5" l="1"/>
  <c r="F1103" i="5"/>
  <c r="CB1198" i="2"/>
  <c r="CC1198" i="2" s="1"/>
  <c r="CA1198" i="2"/>
  <c r="BH1199" i="2"/>
  <c r="BL1198" i="2"/>
  <c r="BM1198" i="2" s="1"/>
  <c r="BI1198" i="2"/>
  <c r="AO1153" i="2"/>
  <c r="AP1154" i="2"/>
  <c r="AQ1153" i="2"/>
  <c r="BJ1199" i="2" l="1"/>
  <c r="BK1199" i="2" s="1"/>
  <c r="BI1199" i="2"/>
  <c r="CA1199" i="2"/>
  <c r="CD1199" i="2"/>
  <c r="CE1199" i="2" s="1"/>
  <c r="BH1200" i="2"/>
  <c r="AP1155" i="2"/>
  <c r="AO1154" i="2"/>
  <c r="H1104" i="5"/>
  <c r="G1105" i="5"/>
  <c r="F1104" i="5"/>
  <c r="AQ1155" i="2" l="1"/>
  <c r="AO1155" i="2"/>
  <c r="AP1156" i="2"/>
  <c r="BH1201" i="2"/>
  <c r="CB1200" i="2"/>
  <c r="CC1200" i="2" s="1"/>
  <c r="CA1200" i="2"/>
  <c r="BI1200" i="2"/>
  <c r="F1105" i="5"/>
  <c r="G1106" i="5"/>
  <c r="AP1157" i="2" l="1"/>
  <c r="AO1156" i="2"/>
  <c r="BJ1201" i="2"/>
  <c r="BK1201" i="2" s="1"/>
  <c r="BH1202" i="2"/>
  <c r="BI1201" i="2"/>
  <c r="CA1201" i="2"/>
  <c r="F1106" i="5"/>
  <c r="H1106" i="5"/>
  <c r="G1107" i="5"/>
  <c r="BI1202" i="2" l="1"/>
  <c r="BH1203" i="2"/>
  <c r="CA1202" i="2"/>
  <c r="CB1202" i="2"/>
  <c r="CC1202" i="2" s="1"/>
  <c r="BL1202" i="2"/>
  <c r="BM1202" i="2" s="1"/>
  <c r="F1107" i="5"/>
  <c r="G1108" i="5"/>
  <c r="AP1158" i="2"/>
  <c r="AQ1157" i="2"/>
  <c r="AO1157" i="2"/>
  <c r="G1109" i="5" l="1"/>
  <c r="H1108" i="5"/>
  <c r="F1108" i="5"/>
  <c r="AO1158" i="2"/>
  <c r="AP1159" i="2"/>
  <c r="BH1204" i="2"/>
  <c r="CD1203" i="2"/>
  <c r="CE1203" i="2" s="1"/>
  <c r="CA1203" i="2"/>
  <c r="BJ1203" i="2"/>
  <c r="BK1203" i="2" s="1"/>
  <c r="BI1203" i="2"/>
  <c r="BI1204" i="2" l="1"/>
  <c r="BH1205" i="2"/>
  <c r="CB1204" i="2"/>
  <c r="CC1204" i="2" s="1"/>
  <c r="CA1204" i="2"/>
  <c r="AP1160" i="2"/>
  <c r="AO1159" i="2"/>
  <c r="AQ1159" i="2"/>
  <c r="F1109" i="5"/>
  <c r="G1110" i="5"/>
  <c r="AO1160" i="2" l="1"/>
  <c r="AP1161" i="2"/>
  <c r="CA1205" i="2"/>
  <c r="BJ1205" i="2"/>
  <c r="BK1205" i="2" s="1"/>
  <c r="BI1205" i="2"/>
  <c r="F1110" i="5"/>
  <c r="G1111" i="5"/>
  <c r="H1110" i="5"/>
  <c r="G1112" i="5" l="1"/>
  <c r="F1111" i="5"/>
  <c r="AO1161" i="2"/>
  <c r="AP1162" i="2"/>
  <c r="AQ1161" i="2"/>
  <c r="AP1163" i="2" l="1"/>
  <c r="AO1162" i="2"/>
  <c r="H1112" i="5"/>
  <c r="F1112" i="5"/>
  <c r="G1113" i="5"/>
  <c r="F1113" i="5" l="1"/>
  <c r="G1114" i="5"/>
  <c r="AQ1163" i="2"/>
  <c r="AO1163" i="2"/>
  <c r="AP1164" i="2"/>
  <c r="AP1165" i="2" l="1"/>
  <c r="AO1164" i="2"/>
  <c r="F1114" i="5"/>
  <c r="G1115" i="5"/>
  <c r="H1114" i="5"/>
  <c r="F1115" i="5" l="1"/>
  <c r="G1116" i="5"/>
  <c r="AP1166" i="2"/>
  <c r="AQ1165" i="2"/>
  <c r="AO1165" i="2"/>
  <c r="AO1166" i="2" l="1"/>
  <c r="AP1167" i="2"/>
  <c r="G1117" i="5"/>
  <c r="H1116" i="5"/>
  <c r="F1116" i="5"/>
  <c r="F1117" i="5" l="1"/>
  <c r="G1118" i="5"/>
  <c r="AP1168" i="2"/>
  <c r="AO1167" i="2"/>
  <c r="AQ1167" i="2"/>
  <c r="AO1168" i="2" l="1"/>
  <c r="AP1169" i="2"/>
  <c r="H1118" i="5"/>
  <c r="F1118" i="5"/>
  <c r="G1119" i="5"/>
  <c r="G1120" i="5" l="1"/>
  <c r="F1119" i="5"/>
  <c r="AO1169" i="2"/>
  <c r="AP1170" i="2"/>
  <c r="AQ1169" i="2"/>
  <c r="AP1171" i="2" l="1"/>
  <c r="AO1170" i="2"/>
  <c r="H1120" i="5"/>
  <c r="F1120" i="5"/>
  <c r="G1121" i="5"/>
  <c r="F1121" i="5" l="1"/>
  <c r="G1122" i="5"/>
  <c r="AQ1171" i="2"/>
  <c r="AO1171" i="2"/>
  <c r="AP1172" i="2"/>
  <c r="AP1173" i="2" l="1"/>
  <c r="AO1172" i="2"/>
  <c r="F1122" i="5"/>
  <c r="G1123" i="5"/>
  <c r="H1122" i="5"/>
  <c r="F1123" i="5" l="1"/>
  <c r="G1124" i="5"/>
  <c r="AP1174" i="2"/>
  <c r="AQ1173" i="2"/>
  <c r="AO1173" i="2"/>
  <c r="AO1174" i="2" l="1"/>
  <c r="AP1175" i="2"/>
  <c r="G1125" i="5"/>
  <c r="H1124" i="5"/>
  <c r="F1124" i="5"/>
  <c r="F1125" i="5" l="1"/>
  <c r="G1126" i="5"/>
  <c r="AP1176" i="2"/>
  <c r="AO1175" i="2"/>
  <c r="AQ1175" i="2"/>
  <c r="AO1176" i="2" l="1"/>
  <c r="AP1177" i="2"/>
  <c r="H1126" i="5"/>
  <c r="F1126" i="5"/>
  <c r="G1127" i="5"/>
  <c r="G1128" i="5" l="1"/>
  <c r="F1127" i="5"/>
  <c r="AO1177" i="2"/>
  <c r="AP1178" i="2"/>
  <c r="AQ1177" i="2"/>
  <c r="AP1179" i="2" l="1"/>
  <c r="AO1178" i="2"/>
  <c r="H1128" i="5"/>
  <c r="F1128" i="5"/>
  <c r="G1129" i="5"/>
  <c r="F1129" i="5" l="1"/>
  <c r="G1130" i="5"/>
  <c r="AQ1179" i="2"/>
  <c r="AO1179" i="2"/>
  <c r="AP1180" i="2"/>
  <c r="AP1181" i="2" l="1"/>
  <c r="AO1180" i="2"/>
  <c r="F1130" i="5"/>
  <c r="G1131" i="5"/>
  <c r="H1130" i="5"/>
  <c r="F1131" i="5" l="1"/>
  <c r="G1132" i="5"/>
  <c r="AP1182" i="2"/>
  <c r="AQ1181" i="2"/>
  <c r="AO1181" i="2"/>
  <c r="AO1182" i="2" l="1"/>
  <c r="AP1183" i="2"/>
  <c r="G1133" i="5"/>
  <c r="H1132" i="5"/>
  <c r="F1132" i="5"/>
  <c r="F1133" i="5" l="1"/>
  <c r="G1134" i="5"/>
  <c r="AP1184" i="2"/>
  <c r="AO1183" i="2"/>
  <c r="AQ1183" i="2"/>
  <c r="AO1184" i="2" l="1"/>
  <c r="AP1185" i="2"/>
  <c r="H1134" i="5"/>
  <c r="F1134" i="5"/>
  <c r="G1135" i="5"/>
  <c r="G1136" i="5" l="1"/>
  <c r="F1135" i="5"/>
  <c r="AO1185" i="2"/>
  <c r="AP1186" i="2"/>
  <c r="AQ1185" i="2"/>
  <c r="AP1187" i="2" l="1"/>
  <c r="AO1186" i="2"/>
  <c r="H1136" i="5"/>
  <c r="F1136" i="5"/>
  <c r="G1137" i="5"/>
  <c r="F1137" i="5" l="1"/>
  <c r="G1138" i="5"/>
  <c r="AQ1187" i="2"/>
  <c r="AO1187" i="2"/>
  <c r="AP1188" i="2"/>
  <c r="AP1189" i="2" l="1"/>
  <c r="AO1188" i="2"/>
  <c r="F1138" i="5"/>
  <c r="G1139" i="5"/>
  <c r="H1138" i="5"/>
  <c r="F1139" i="5" l="1"/>
  <c r="G1140" i="5"/>
  <c r="AP1190" i="2"/>
  <c r="AQ1189" i="2"/>
  <c r="AO1189" i="2"/>
  <c r="G1141" i="5" l="1"/>
  <c r="H1140" i="5"/>
  <c r="F1140" i="5"/>
  <c r="AO1190" i="2"/>
  <c r="AP1191" i="2"/>
  <c r="AP1192" i="2" l="1"/>
  <c r="AO1191" i="2"/>
  <c r="AQ1191" i="2"/>
  <c r="F1141" i="5"/>
  <c r="G1142" i="5"/>
  <c r="H1142" i="5" l="1"/>
  <c r="F1142" i="5"/>
  <c r="G1143" i="5"/>
  <c r="AO1192" i="2"/>
  <c r="AP1193" i="2"/>
  <c r="AO1193" i="2" l="1"/>
  <c r="AP1194" i="2"/>
  <c r="AQ1193" i="2"/>
  <c r="G1144" i="5"/>
  <c r="F1143" i="5"/>
  <c r="H1144" i="5" l="1"/>
  <c r="F1144" i="5"/>
  <c r="G1145" i="5"/>
  <c r="AP1195" i="2"/>
  <c r="AO1194" i="2"/>
  <c r="F1145" i="5" l="1"/>
  <c r="G1146" i="5"/>
  <c r="AQ1195" i="2"/>
  <c r="AO1195" i="2"/>
  <c r="AP1196" i="2"/>
  <c r="AP1197" i="2" l="1"/>
  <c r="AO1196" i="2"/>
  <c r="F1146" i="5"/>
  <c r="G1147" i="5"/>
  <c r="H1146" i="5"/>
  <c r="F1147" i="5" l="1"/>
  <c r="G1148" i="5"/>
  <c r="AP1198" i="2"/>
  <c r="AQ1197" i="2"/>
  <c r="AO1197" i="2"/>
  <c r="AO1198" i="2" l="1"/>
  <c r="AP1199" i="2"/>
  <c r="G1149" i="5"/>
  <c r="H1148" i="5"/>
  <c r="F1148" i="5"/>
  <c r="F1149" i="5" l="1"/>
  <c r="G1150" i="5"/>
  <c r="AP1200" i="2"/>
  <c r="AO1199" i="2"/>
  <c r="AQ1199" i="2"/>
  <c r="H1150" i="5" l="1"/>
  <c r="F1150" i="5"/>
  <c r="G1151" i="5"/>
  <c r="AO1200" i="2"/>
  <c r="AP1201" i="2"/>
  <c r="AO1201" i="2" l="1"/>
  <c r="AP1202" i="2"/>
  <c r="AQ1201" i="2"/>
  <c r="G1152" i="5"/>
  <c r="F1151" i="5"/>
  <c r="AP1203" i="2" l="1"/>
  <c r="AO1202" i="2"/>
  <c r="H1152" i="5"/>
  <c r="F1152" i="5"/>
  <c r="G1153" i="5"/>
  <c r="F1153" i="5" l="1"/>
  <c r="G1154" i="5"/>
  <c r="AQ1203" i="2"/>
  <c r="AO1203" i="2"/>
  <c r="AP1204" i="2"/>
  <c r="AP1205" i="2" l="1"/>
  <c r="AO1204" i="2"/>
  <c r="F1154" i="5"/>
  <c r="G1155" i="5"/>
  <c r="H1154" i="5"/>
  <c r="F1155" i="5" l="1"/>
  <c r="G1156" i="5"/>
  <c r="AP1206" i="2"/>
  <c r="AQ1205" i="2"/>
  <c r="AO1205" i="2"/>
  <c r="AO1206" i="2" l="1"/>
  <c r="AP1207" i="2"/>
  <c r="G1157" i="5"/>
  <c r="H1156" i="5"/>
  <c r="F1156" i="5"/>
  <c r="F1157" i="5" l="1"/>
  <c r="G1158" i="5"/>
  <c r="AQ1207" i="2"/>
  <c r="AP1208" i="2"/>
  <c r="AO1207" i="2"/>
  <c r="AP1209" i="2" l="1"/>
  <c r="AO1208" i="2"/>
  <c r="H1158" i="5"/>
  <c r="F1158" i="5"/>
  <c r="G1159" i="5"/>
  <c r="G1160" i="5" l="1"/>
  <c r="F1159" i="5"/>
  <c r="AO1209" i="2"/>
  <c r="AP1210" i="2"/>
  <c r="AQ1209" i="2"/>
  <c r="AP1211" i="2" l="1"/>
  <c r="AO1210" i="2"/>
  <c r="H1160" i="5"/>
  <c r="F1160" i="5"/>
  <c r="G1161" i="5"/>
  <c r="F1161" i="5" l="1"/>
  <c r="G1162" i="5"/>
  <c r="AO1211" i="2"/>
  <c r="AP1212" i="2"/>
  <c r="AQ1211" i="2"/>
  <c r="AO1212" i="2" l="1"/>
  <c r="AP1213" i="2"/>
  <c r="F1162" i="5"/>
  <c r="G1163" i="5"/>
  <c r="H1162" i="5"/>
  <c r="F1163" i="5" l="1"/>
  <c r="G1164" i="5"/>
  <c r="AP1214" i="2"/>
  <c r="AQ1213" i="2"/>
  <c r="AO1213" i="2"/>
  <c r="AO1214" i="2" l="1"/>
  <c r="AP1215" i="2"/>
  <c r="G1165" i="5"/>
  <c r="H1164" i="5"/>
  <c r="F1164" i="5"/>
  <c r="F1165" i="5" l="1"/>
  <c r="G1166" i="5"/>
  <c r="AQ1215" i="2"/>
  <c r="AP1216" i="2"/>
  <c r="AO1215" i="2"/>
  <c r="AP1217" i="2" l="1"/>
  <c r="AO1216" i="2"/>
  <c r="H1166" i="5"/>
  <c r="F1166" i="5"/>
  <c r="G1167" i="5"/>
  <c r="G1168" i="5" l="1"/>
  <c r="F1167" i="5"/>
  <c r="AO1217" i="2"/>
  <c r="AQ1217" i="2"/>
  <c r="AP1218" i="2"/>
  <c r="AP1219" i="2" l="1"/>
  <c r="AO1218" i="2"/>
  <c r="H1168" i="5"/>
  <c r="F1168" i="5"/>
  <c r="G1169" i="5"/>
  <c r="F1169" i="5" l="1"/>
  <c r="G1170" i="5"/>
  <c r="AO1219" i="2"/>
  <c r="AP1220" i="2"/>
  <c r="AQ1219" i="2"/>
  <c r="AO1220" i="2" l="1"/>
  <c r="AP1221" i="2"/>
  <c r="F1170" i="5"/>
  <c r="G1171" i="5"/>
  <c r="H1170" i="5"/>
  <c r="F1171" i="5" l="1"/>
  <c r="G1172" i="5"/>
  <c r="AP1222" i="2"/>
  <c r="AQ1221" i="2"/>
  <c r="AO1221" i="2"/>
  <c r="AO1222" i="2" l="1"/>
  <c r="AP1223" i="2"/>
  <c r="G1173" i="5"/>
  <c r="H1172" i="5"/>
  <c r="F1172" i="5"/>
  <c r="F1173" i="5" l="1"/>
  <c r="G1174" i="5"/>
  <c r="AQ1223" i="2"/>
  <c r="AP1224" i="2"/>
  <c r="AO1223" i="2"/>
  <c r="AP1225" i="2" l="1"/>
  <c r="AO1224" i="2"/>
  <c r="H1174" i="5"/>
  <c r="F1174" i="5"/>
  <c r="G1175" i="5"/>
  <c r="G1176" i="5" l="1"/>
  <c r="F1175" i="5"/>
  <c r="AO1225" i="2"/>
  <c r="AP1226" i="2"/>
  <c r="AQ1225" i="2"/>
  <c r="AP1227" i="2" l="1"/>
  <c r="AO1226" i="2"/>
  <c r="H1176" i="5"/>
  <c r="F1176" i="5"/>
  <c r="G1177" i="5"/>
  <c r="F1177" i="5" l="1"/>
  <c r="G1178" i="5"/>
  <c r="AO1227" i="2"/>
  <c r="AP1228" i="2"/>
  <c r="AQ1227" i="2"/>
  <c r="AO1228" i="2" l="1"/>
  <c r="AP1229" i="2"/>
  <c r="F1178" i="5"/>
  <c r="G1179" i="5"/>
  <c r="H1178" i="5"/>
  <c r="F1179" i="5" l="1"/>
  <c r="G1180" i="5"/>
  <c r="AP1230" i="2"/>
  <c r="AQ1229" i="2"/>
  <c r="AO1229" i="2"/>
  <c r="AO1230" i="2" l="1"/>
  <c r="AP1231" i="2"/>
  <c r="G1181" i="5"/>
  <c r="H1180" i="5"/>
  <c r="F1180" i="5"/>
  <c r="F1181" i="5" l="1"/>
  <c r="G1182" i="5"/>
  <c r="AQ1231" i="2"/>
  <c r="AP1232" i="2"/>
  <c r="AO1231" i="2"/>
  <c r="AP1233" i="2" l="1"/>
  <c r="AO1232" i="2"/>
  <c r="H1182" i="5"/>
  <c r="F1182" i="5"/>
  <c r="G1183" i="5"/>
  <c r="G1184" i="5" l="1"/>
  <c r="F1183" i="5"/>
  <c r="AO1233" i="2"/>
  <c r="AQ1233" i="2"/>
  <c r="AP1234" i="2"/>
  <c r="AP1235" i="2" l="1"/>
  <c r="AO1234" i="2"/>
  <c r="H1184" i="5"/>
  <c r="F1184" i="5"/>
  <c r="G1185" i="5"/>
  <c r="F1185" i="5" l="1"/>
  <c r="G1186" i="5"/>
  <c r="AO1235" i="2"/>
  <c r="AP1236" i="2"/>
  <c r="AQ1235" i="2"/>
  <c r="AO1236" i="2" l="1"/>
  <c r="AP1237" i="2"/>
  <c r="F1186" i="5"/>
  <c r="G1187" i="5"/>
  <c r="H1186" i="5"/>
  <c r="F1187" i="5" l="1"/>
  <c r="G1188" i="5"/>
  <c r="AP1238" i="2"/>
  <c r="AQ1237" i="2"/>
  <c r="AO1237" i="2"/>
  <c r="AO1238" i="2" l="1"/>
  <c r="AP1239" i="2"/>
  <c r="G1189" i="5"/>
  <c r="H1188" i="5"/>
  <c r="F1188" i="5"/>
  <c r="F1189" i="5" l="1"/>
  <c r="G1190" i="5"/>
  <c r="AQ1239" i="2"/>
  <c r="AP1240" i="2"/>
  <c r="AO1239" i="2"/>
  <c r="AP1241" i="2" l="1"/>
  <c r="AO1240" i="2"/>
  <c r="H1190" i="5"/>
  <c r="F1190" i="5"/>
  <c r="G1191" i="5"/>
  <c r="G1192" i="5" l="1"/>
  <c r="F1191" i="5"/>
  <c r="AO1241" i="2"/>
  <c r="AP1242" i="2"/>
  <c r="AQ1241" i="2"/>
  <c r="AP1243" i="2" l="1"/>
  <c r="AO1242" i="2"/>
  <c r="H1192" i="5"/>
  <c r="F1192" i="5"/>
  <c r="G1193" i="5"/>
  <c r="F1193" i="5" l="1"/>
  <c r="G1194" i="5"/>
  <c r="AO1243" i="2"/>
  <c r="AP1244" i="2"/>
  <c r="AQ1243" i="2"/>
  <c r="AO1244" i="2" l="1"/>
  <c r="AP1245" i="2"/>
  <c r="F1194" i="5"/>
  <c r="G1195" i="5"/>
  <c r="H1194" i="5"/>
  <c r="F1195" i="5" l="1"/>
  <c r="G1196" i="5"/>
  <c r="AP1246" i="2"/>
  <c r="AQ1245" i="2"/>
  <c r="AO1245" i="2"/>
  <c r="AO1246" i="2" l="1"/>
  <c r="AP1247" i="2"/>
  <c r="G1197" i="5"/>
  <c r="H1196" i="5"/>
  <c r="F1196" i="5"/>
  <c r="F1197" i="5" l="1"/>
  <c r="G1198" i="5"/>
  <c r="AQ1247" i="2"/>
  <c r="AP1248" i="2"/>
  <c r="AO1247" i="2"/>
  <c r="AP1249" i="2" l="1"/>
  <c r="AO1248" i="2"/>
  <c r="H1198" i="5"/>
  <c r="F1198" i="5"/>
  <c r="G1199" i="5"/>
  <c r="G1200" i="5" l="1"/>
  <c r="F1199" i="5"/>
  <c r="AO1249" i="2"/>
  <c r="AP1250" i="2"/>
  <c r="AQ1249" i="2"/>
  <c r="AP1251" i="2" l="1"/>
  <c r="AO1250" i="2"/>
  <c r="H1200" i="5"/>
  <c r="F1200" i="5"/>
  <c r="G1201" i="5"/>
  <c r="F1201" i="5" l="1"/>
  <c r="G1202" i="5"/>
  <c r="AO1251" i="2"/>
  <c r="AP1252" i="2"/>
  <c r="AQ1251" i="2"/>
  <c r="AO1252" i="2" l="1"/>
  <c r="AP1253" i="2"/>
  <c r="F1202" i="5"/>
  <c r="G1203" i="5"/>
  <c r="H1202" i="5"/>
  <c r="F1203" i="5" l="1"/>
  <c r="G1204" i="5"/>
  <c r="AP1254" i="2"/>
  <c r="AQ1253" i="2"/>
  <c r="AO1253" i="2"/>
  <c r="AO1254" i="2" l="1"/>
  <c r="AP1255" i="2"/>
  <c r="G1205" i="5"/>
  <c r="H1204" i="5"/>
  <c r="F1204" i="5"/>
  <c r="F1205" i="5" l="1"/>
  <c r="G1206" i="5"/>
  <c r="AQ1255" i="2"/>
  <c r="AP1256" i="2"/>
  <c r="AO1255" i="2"/>
  <c r="AP1257" i="2" l="1"/>
  <c r="AO1256" i="2"/>
  <c r="H1206" i="5"/>
  <c r="F1206" i="5"/>
  <c r="G1207" i="5"/>
  <c r="G1208" i="5" l="1"/>
  <c r="F1207" i="5"/>
  <c r="AO1257" i="2"/>
  <c r="AQ1257" i="2"/>
  <c r="AP1258" i="2"/>
  <c r="AP1259" i="2" l="1"/>
  <c r="AO1258" i="2"/>
  <c r="H1208" i="5"/>
  <c r="F1208" i="5"/>
  <c r="G1209" i="5"/>
  <c r="F1209" i="5" l="1"/>
  <c r="G1210" i="5"/>
  <c r="AO1259" i="2"/>
  <c r="AP1260" i="2"/>
  <c r="AQ1259" i="2"/>
  <c r="AO1260" i="2" l="1"/>
  <c r="AP1261" i="2"/>
  <c r="F1210" i="5"/>
  <c r="G1211" i="5"/>
  <c r="H1210" i="5"/>
  <c r="F1211" i="5" l="1"/>
  <c r="G1212" i="5"/>
  <c r="AP1262" i="2"/>
  <c r="AQ1261" i="2"/>
  <c r="AO1261" i="2"/>
  <c r="AO1262" i="2" l="1"/>
  <c r="AP1263" i="2"/>
  <c r="G1213" i="5"/>
  <c r="H1212" i="5"/>
  <c r="F1212" i="5"/>
  <c r="F1213" i="5" l="1"/>
  <c r="G1214" i="5"/>
  <c r="AQ1263" i="2"/>
  <c r="AP1264" i="2"/>
  <c r="AO1263" i="2"/>
  <c r="AP1265" i="2" l="1"/>
  <c r="AO1264" i="2"/>
  <c r="H1214" i="5"/>
  <c r="F1214" i="5"/>
  <c r="G1215" i="5"/>
  <c r="G1216" i="5" l="1"/>
  <c r="F1215" i="5"/>
  <c r="AO1265" i="2"/>
  <c r="AP1266" i="2"/>
  <c r="AQ1265" i="2"/>
  <c r="AP1267" i="2" l="1"/>
  <c r="AO1266" i="2"/>
  <c r="H1216" i="5"/>
  <c r="F1216" i="5"/>
  <c r="G1217" i="5"/>
  <c r="F1217" i="5" l="1"/>
  <c r="G1218" i="5"/>
  <c r="AO1267" i="2"/>
  <c r="AP1268" i="2"/>
  <c r="AQ1267" i="2"/>
  <c r="AO1268" i="2" l="1"/>
  <c r="AP1269" i="2"/>
  <c r="F1218" i="5"/>
  <c r="G1219" i="5"/>
  <c r="H1218" i="5"/>
  <c r="F1219" i="5" l="1"/>
  <c r="G1220" i="5"/>
  <c r="AP1270" i="2"/>
  <c r="AQ1269" i="2"/>
  <c r="AO1269" i="2"/>
  <c r="AO1270" i="2" l="1"/>
  <c r="AP1271" i="2"/>
  <c r="G1221" i="5"/>
  <c r="H1220" i="5"/>
  <c r="F1220" i="5"/>
  <c r="F1221" i="5" l="1"/>
  <c r="G1222" i="5"/>
  <c r="AQ1271" i="2"/>
  <c r="AP1272" i="2"/>
  <c r="AO1271" i="2"/>
  <c r="AP1273" i="2" l="1"/>
  <c r="AO1272" i="2"/>
  <c r="H1222" i="5"/>
  <c r="F1222" i="5"/>
  <c r="G1223" i="5"/>
  <c r="G1224" i="5" l="1"/>
  <c r="F1223" i="5"/>
  <c r="AO1273" i="2"/>
  <c r="AQ1273" i="2"/>
  <c r="AP1274" i="2"/>
  <c r="AP1275" i="2" l="1"/>
  <c r="AO1274" i="2"/>
  <c r="H1224" i="5"/>
  <c r="F1224" i="5"/>
  <c r="G1225" i="5"/>
  <c r="F1225" i="5" l="1"/>
  <c r="G1226" i="5"/>
  <c r="AO1275" i="2"/>
  <c r="AP1276" i="2"/>
  <c r="AQ1275" i="2"/>
  <c r="AO1276" i="2" l="1"/>
  <c r="AP1277" i="2"/>
  <c r="F1226" i="5"/>
  <c r="G1227" i="5"/>
  <c r="H1226" i="5"/>
  <c r="F1227" i="5" l="1"/>
  <c r="G1228" i="5"/>
  <c r="AP1278" i="2"/>
  <c r="AQ1277" i="2"/>
  <c r="AO1277" i="2"/>
  <c r="AO1278" i="2" l="1"/>
  <c r="AP1279" i="2"/>
  <c r="G1229" i="5"/>
  <c r="H1228" i="5"/>
  <c r="F1228" i="5"/>
  <c r="F1229" i="5" l="1"/>
  <c r="G1230" i="5"/>
  <c r="AQ1279" i="2"/>
  <c r="AP1280" i="2"/>
  <c r="AO1279" i="2"/>
  <c r="AP1281" i="2" l="1"/>
  <c r="AO1280" i="2"/>
  <c r="H1230" i="5"/>
  <c r="F1230" i="5"/>
  <c r="G1231" i="5"/>
  <c r="G1232" i="5" l="1"/>
  <c r="F1231" i="5"/>
  <c r="AO1281" i="2"/>
  <c r="AQ1281" i="2"/>
  <c r="AP1282" i="2"/>
  <c r="AP1283" i="2" l="1"/>
  <c r="AO1282" i="2"/>
  <c r="H1232" i="5"/>
  <c r="F1232" i="5"/>
  <c r="G1233" i="5"/>
  <c r="F1233" i="5" l="1"/>
  <c r="G1234" i="5"/>
  <c r="AO1283" i="2"/>
  <c r="AP1284" i="2"/>
  <c r="AQ1283" i="2"/>
  <c r="AO1284" i="2" l="1"/>
  <c r="AP1285" i="2"/>
  <c r="F1234" i="5"/>
  <c r="G1235" i="5"/>
  <c r="H1234" i="5"/>
  <c r="F1235" i="5" l="1"/>
  <c r="G1236" i="5"/>
  <c r="AP1286" i="2"/>
  <c r="AQ1285" i="2"/>
  <c r="AO1285" i="2"/>
  <c r="AO1286" i="2" l="1"/>
  <c r="AP1287" i="2"/>
  <c r="G1237" i="5"/>
  <c r="H1236" i="5"/>
  <c r="F1236" i="5"/>
  <c r="F1237" i="5" l="1"/>
  <c r="G1238" i="5"/>
  <c r="AQ1287" i="2"/>
  <c r="AP1288" i="2"/>
  <c r="AO1287" i="2"/>
  <c r="AP1289" i="2" l="1"/>
  <c r="AO1288" i="2"/>
  <c r="H1238" i="5"/>
  <c r="F1238" i="5"/>
  <c r="G1239" i="5"/>
  <c r="G1240" i="5" l="1"/>
  <c r="F1239" i="5"/>
  <c r="AO1289" i="2"/>
  <c r="AP1290" i="2"/>
  <c r="AQ1289" i="2"/>
  <c r="AP1291" i="2" l="1"/>
  <c r="AO1290" i="2"/>
  <c r="H1240" i="5"/>
  <c r="F1240" i="5"/>
  <c r="G1241" i="5"/>
  <c r="AO1291" i="2" l="1"/>
  <c r="AP1292" i="2"/>
  <c r="AQ1291" i="2"/>
  <c r="F1241" i="5"/>
  <c r="G1242" i="5"/>
  <c r="F1242" i="5" l="1"/>
  <c r="G1243" i="5"/>
  <c r="H1242" i="5"/>
  <c r="AO1292" i="2"/>
  <c r="AP1293" i="2"/>
  <c r="AP1294" i="2" l="1"/>
  <c r="AQ1293" i="2"/>
  <c r="AO1293" i="2"/>
  <c r="F1243" i="5"/>
  <c r="G1244" i="5"/>
  <c r="G1245" i="5" l="1"/>
  <c r="H1244" i="5"/>
  <c r="F1244" i="5"/>
  <c r="AO1294" i="2"/>
  <c r="AP1295" i="2"/>
  <c r="AQ1295" i="2" l="1"/>
  <c r="AP1296" i="2"/>
  <c r="AO1295" i="2"/>
  <c r="F1245" i="5"/>
  <c r="G1246" i="5"/>
  <c r="H1246" i="5" l="1"/>
  <c r="F1246" i="5"/>
  <c r="G1247" i="5"/>
  <c r="AP1297" i="2"/>
  <c r="AO1296" i="2"/>
  <c r="AO1297" i="2" l="1"/>
  <c r="AQ1297" i="2"/>
  <c r="AP1298" i="2"/>
  <c r="G1248" i="5"/>
  <c r="F1247" i="5"/>
  <c r="H1248" i="5" l="1"/>
  <c r="F1248" i="5"/>
  <c r="G1249" i="5"/>
  <c r="AP1299" i="2"/>
  <c r="AO1298" i="2"/>
  <c r="AO1299" i="2" l="1"/>
  <c r="AP1300" i="2"/>
  <c r="AQ1299" i="2"/>
  <c r="F1249" i="5"/>
  <c r="G1250" i="5"/>
  <c r="F1250" i="5" l="1"/>
  <c r="G1251" i="5"/>
  <c r="H1250" i="5"/>
  <c r="AO1300" i="2"/>
  <c r="AP1301" i="2"/>
  <c r="AP1302" i="2" l="1"/>
  <c r="AQ1301" i="2"/>
  <c r="AO1301" i="2"/>
  <c r="F1251" i="5"/>
  <c r="G1252" i="5"/>
  <c r="G1253" i="5" l="1"/>
  <c r="H1252" i="5"/>
  <c r="F1252" i="5"/>
  <c r="AO1302" i="2"/>
  <c r="AP1303" i="2"/>
  <c r="AQ1303" i="2" l="1"/>
  <c r="AP1304" i="2"/>
  <c r="AO1303" i="2"/>
  <c r="F1253" i="5"/>
  <c r="G1254" i="5"/>
  <c r="H1254" i="5" l="1"/>
  <c r="F1254" i="5"/>
  <c r="G1255" i="5"/>
  <c r="AP1305" i="2"/>
  <c r="AO1304" i="2"/>
  <c r="AO1305" i="2" l="1"/>
  <c r="AP1306" i="2"/>
  <c r="AQ1305" i="2"/>
  <c r="G1256" i="5"/>
  <c r="F1255" i="5"/>
  <c r="H1256" i="5" l="1"/>
  <c r="F1256" i="5"/>
  <c r="G1257" i="5"/>
  <c r="AP1307" i="2"/>
  <c r="AO1306" i="2"/>
  <c r="AO1307" i="2" l="1"/>
  <c r="AP1308" i="2"/>
  <c r="AQ1307" i="2"/>
  <c r="F1257" i="5"/>
  <c r="G1258" i="5"/>
  <c r="F1258" i="5" l="1"/>
  <c r="G1259" i="5"/>
  <c r="H1258" i="5"/>
  <c r="AO1308" i="2"/>
  <c r="AP1309" i="2"/>
  <c r="AP1310" i="2" l="1"/>
  <c r="AQ1309" i="2"/>
  <c r="AO1309" i="2"/>
  <c r="F1259" i="5"/>
  <c r="G1260" i="5"/>
  <c r="G1261" i="5" l="1"/>
  <c r="H1260" i="5"/>
  <c r="F1260" i="5"/>
  <c r="AO1310" i="2"/>
  <c r="AP1311" i="2"/>
  <c r="AQ1311" i="2" l="1"/>
  <c r="AP1312" i="2"/>
  <c r="AO1311" i="2"/>
  <c r="F1261" i="5"/>
  <c r="G1262" i="5"/>
  <c r="H1262" i="5" l="1"/>
  <c r="F1262" i="5"/>
  <c r="G1263" i="5"/>
  <c r="AP1313" i="2"/>
  <c r="AO1312" i="2"/>
  <c r="AO1313" i="2" l="1"/>
  <c r="AP1314" i="2"/>
  <c r="AQ1313" i="2"/>
  <c r="G1264" i="5"/>
  <c r="F1263" i="5"/>
  <c r="H1264" i="5" l="1"/>
  <c r="F1264" i="5"/>
  <c r="G1265" i="5"/>
  <c r="AP1315" i="2"/>
  <c r="AO1314" i="2"/>
  <c r="AO1315" i="2" l="1"/>
  <c r="AP1316" i="2"/>
  <c r="AQ1315" i="2"/>
  <c r="F1265" i="5"/>
  <c r="G1266" i="5"/>
  <c r="F1266" i="5" l="1"/>
  <c r="G1267" i="5"/>
  <c r="H1266" i="5"/>
  <c r="AO1316" i="2"/>
  <c r="AP1317" i="2"/>
  <c r="AP1318" i="2" l="1"/>
  <c r="AQ1317" i="2"/>
  <c r="AO1317" i="2"/>
  <c r="F1267" i="5"/>
  <c r="G1268" i="5"/>
  <c r="G1269" i="5" l="1"/>
  <c r="H1268" i="5"/>
  <c r="F1268" i="5"/>
  <c r="AO1318" i="2"/>
  <c r="AP1319" i="2"/>
  <c r="AQ1319" i="2" l="1"/>
  <c r="AP1320" i="2"/>
  <c r="AO1319" i="2"/>
  <c r="F1269" i="5"/>
  <c r="G1270" i="5"/>
  <c r="H1270" i="5" l="1"/>
  <c r="F1270" i="5"/>
  <c r="G1271" i="5"/>
  <c r="AP1321" i="2"/>
  <c r="AO1320" i="2"/>
  <c r="AO1321" i="2" l="1"/>
  <c r="AQ1321" i="2"/>
  <c r="AP1322" i="2"/>
  <c r="G1272" i="5"/>
  <c r="F1271" i="5"/>
  <c r="AP1323" i="2" l="1"/>
  <c r="AO1322" i="2"/>
  <c r="H1272" i="5"/>
  <c r="F1272" i="5"/>
  <c r="G1273" i="5"/>
  <c r="F1273" i="5" l="1"/>
  <c r="G1274" i="5"/>
  <c r="AO1323" i="2"/>
  <c r="AP1324" i="2"/>
  <c r="AQ1323" i="2"/>
  <c r="AO1324" i="2" l="1"/>
  <c r="AP1325" i="2"/>
  <c r="F1274" i="5"/>
  <c r="G1275" i="5"/>
  <c r="H1274" i="5"/>
  <c r="F1275" i="5" l="1"/>
  <c r="G1276" i="5"/>
  <c r="AP1326" i="2"/>
  <c r="AQ1325" i="2"/>
  <c r="AO1325" i="2"/>
  <c r="AO1326" i="2" l="1"/>
  <c r="AP1327" i="2"/>
  <c r="G1277" i="5"/>
  <c r="H1276" i="5"/>
  <c r="F1276" i="5"/>
  <c r="F1277" i="5" l="1"/>
  <c r="G1278" i="5"/>
  <c r="AQ1327" i="2"/>
  <c r="AP1328" i="2"/>
  <c r="AO1327" i="2"/>
  <c r="AP1329" i="2" l="1"/>
  <c r="AO1328" i="2"/>
  <c r="H1278" i="5"/>
  <c r="F1278" i="5"/>
  <c r="G1279" i="5"/>
  <c r="G1280" i="5" l="1"/>
  <c r="F1279" i="5"/>
  <c r="AO1329" i="2"/>
  <c r="AQ1329" i="2"/>
  <c r="AP1330" i="2"/>
  <c r="AP1331" i="2" l="1"/>
  <c r="AO1330" i="2"/>
  <c r="H1280" i="5"/>
  <c r="F1280" i="5"/>
  <c r="G1281" i="5"/>
  <c r="F1281" i="5" l="1"/>
  <c r="G1282" i="5"/>
  <c r="AO1331" i="2"/>
  <c r="AP1332" i="2"/>
  <c r="AQ1331" i="2"/>
  <c r="AO1332" i="2" l="1"/>
  <c r="AP1333" i="2"/>
  <c r="F1282" i="5"/>
  <c r="G1283" i="5"/>
  <c r="H1282" i="5"/>
  <c r="F1283" i="5" l="1"/>
  <c r="G1284" i="5"/>
  <c r="AP1334" i="2"/>
  <c r="AQ1333" i="2"/>
  <c r="AO1333" i="2"/>
  <c r="AO1334" i="2" l="1"/>
  <c r="AP1335" i="2"/>
  <c r="G1285" i="5"/>
  <c r="H1284" i="5"/>
  <c r="F1284" i="5"/>
  <c r="F1285" i="5" l="1"/>
  <c r="G1286" i="5"/>
  <c r="AQ1335" i="2"/>
  <c r="AP1336" i="2"/>
  <c r="AO1335" i="2"/>
  <c r="AP1337" i="2" l="1"/>
  <c r="AO1336" i="2"/>
  <c r="H1286" i="5"/>
  <c r="F1286" i="5"/>
  <c r="G1287" i="5"/>
  <c r="G1288" i="5" l="1"/>
  <c r="F1287" i="5"/>
  <c r="AO1337" i="2"/>
  <c r="AP1338" i="2"/>
  <c r="AQ1337" i="2"/>
  <c r="AP1339" i="2" l="1"/>
  <c r="AO1338" i="2"/>
  <c r="H1288" i="5"/>
  <c r="F1288" i="5"/>
  <c r="G1289" i="5"/>
  <c r="F1289" i="5" l="1"/>
  <c r="G1290" i="5"/>
  <c r="AO1339" i="2"/>
  <c r="AP1340" i="2"/>
  <c r="AQ1339" i="2"/>
  <c r="AO1340" i="2" l="1"/>
  <c r="AP1341" i="2"/>
  <c r="F1290" i="5"/>
  <c r="G1291" i="5"/>
  <c r="H1290" i="5"/>
  <c r="F1291" i="5" l="1"/>
  <c r="G1292" i="5"/>
  <c r="AP1342" i="2"/>
  <c r="AQ1341" i="2"/>
  <c r="AO1341" i="2"/>
  <c r="AO1342" i="2" l="1"/>
  <c r="AP1343" i="2"/>
  <c r="G1293" i="5"/>
  <c r="H1292" i="5"/>
  <c r="F1292" i="5"/>
  <c r="F1293" i="5" l="1"/>
  <c r="G1294" i="5"/>
  <c r="AQ1343" i="2"/>
  <c r="AP1344" i="2"/>
  <c r="AO1343" i="2"/>
  <c r="AP1345" i="2" l="1"/>
  <c r="AO1344" i="2"/>
  <c r="H1294" i="5"/>
  <c r="F1294" i="5"/>
  <c r="G1295" i="5"/>
  <c r="G1296" i="5" l="1"/>
  <c r="F1295" i="5"/>
  <c r="AO1345" i="2"/>
  <c r="AP1346" i="2"/>
  <c r="AQ1345" i="2"/>
  <c r="AP1347" i="2" l="1"/>
  <c r="AO1346" i="2"/>
  <c r="H1296" i="5"/>
  <c r="F1296" i="5"/>
  <c r="G1297" i="5"/>
  <c r="F1297" i="5" l="1"/>
  <c r="G1298" i="5"/>
  <c r="AO1347" i="2"/>
  <c r="AP1348" i="2"/>
  <c r="AQ1347" i="2"/>
  <c r="AO1348" i="2" l="1"/>
  <c r="AP1349" i="2"/>
  <c r="F1298" i="5"/>
  <c r="G1299" i="5"/>
  <c r="H1298" i="5"/>
  <c r="F1299" i="5" l="1"/>
  <c r="G1300" i="5"/>
  <c r="AP1350" i="2"/>
  <c r="AQ1349" i="2"/>
  <c r="AO1349" i="2"/>
  <c r="AO1350" i="2" l="1"/>
  <c r="AP1351" i="2"/>
  <c r="G1301" i="5"/>
  <c r="H1300" i="5"/>
  <c r="F1300" i="5"/>
  <c r="F1301" i="5" l="1"/>
  <c r="G1302" i="5"/>
  <c r="AQ1351" i="2"/>
  <c r="AP1352" i="2"/>
  <c r="AO1351" i="2"/>
  <c r="AP1353" i="2" l="1"/>
  <c r="AO1352" i="2"/>
  <c r="H1302" i="5"/>
  <c r="F1302" i="5"/>
  <c r="G1303" i="5"/>
  <c r="G1304" i="5" l="1"/>
  <c r="F1303" i="5"/>
  <c r="AO1353" i="2"/>
  <c r="AP1354" i="2"/>
  <c r="AQ1353" i="2"/>
  <c r="AP1355" i="2" l="1"/>
  <c r="AO1354" i="2"/>
  <c r="H1304" i="5"/>
  <c r="F1304" i="5"/>
  <c r="G1305" i="5"/>
  <c r="F1305" i="5" l="1"/>
  <c r="G1306" i="5"/>
  <c r="AO1355" i="2"/>
  <c r="AP1356" i="2"/>
  <c r="AQ1355" i="2"/>
  <c r="AO1356" i="2" l="1"/>
  <c r="AP1357" i="2"/>
  <c r="F1306" i="5"/>
  <c r="G1307" i="5"/>
  <c r="H1306" i="5"/>
  <c r="F1307" i="5" l="1"/>
  <c r="G1308" i="5"/>
  <c r="AP1358" i="2"/>
  <c r="AQ1357" i="2"/>
  <c r="AO1357" i="2"/>
  <c r="AO1358" i="2" l="1"/>
  <c r="AP1359" i="2"/>
  <c r="G1309" i="5"/>
  <c r="H1308" i="5"/>
  <c r="F1308" i="5"/>
  <c r="F1309" i="5" l="1"/>
  <c r="G1310" i="5"/>
  <c r="AP1360" i="2"/>
  <c r="AQ1359" i="2"/>
  <c r="AO1359" i="2"/>
  <c r="AP1361" i="2" l="1"/>
  <c r="AO1360" i="2"/>
  <c r="H1310" i="5"/>
  <c r="F1310" i="5"/>
  <c r="G1311" i="5"/>
  <c r="G1312" i="5" l="1"/>
  <c r="F1311" i="5"/>
  <c r="AP1362" i="2"/>
  <c r="AQ1361" i="2"/>
  <c r="AO1361" i="2"/>
  <c r="AP1363" i="2" l="1"/>
  <c r="AO1362" i="2"/>
  <c r="H1312" i="5"/>
  <c r="F1312" i="5"/>
  <c r="G1313" i="5"/>
  <c r="F1313" i="5" l="1"/>
  <c r="G1314" i="5"/>
  <c r="AP1364" i="2"/>
  <c r="AO1363" i="2"/>
  <c r="AQ1363" i="2"/>
  <c r="AO1364" i="2" l="1"/>
  <c r="AP1365" i="2"/>
  <c r="F1314" i="5"/>
  <c r="G1315" i="5"/>
  <c r="H1314" i="5"/>
  <c r="F1315" i="5" l="1"/>
  <c r="G1316" i="5"/>
  <c r="AQ1365" i="2"/>
  <c r="AP1366" i="2"/>
  <c r="AO1365" i="2"/>
  <c r="AP1367" i="2" l="1"/>
  <c r="AO1366" i="2"/>
  <c r="G1317" i="5"/>
  <c r="H1316" i="5"/>
  <c r="F1316" i="5"/>
  <c r="F1317" i="5" l="1"/>
  <c r="G1318" i="5"/>
  <c r="AQ1367" i="2"/>
  <c r="AP1368" i="2"/>
  <c r="AO1367" i="2"/>
  <c r="AP1369" i="2" l="1"/>
  <c r="AO1368" i="2"/>
  <c r="H1318" i="5"/>
  <c r="F1318" i="5"/>
  <c r="G1319" i="5"/>
  <c r="G1320" i="5" l="1"/>
  <c r="F1319" i="5"/>
  <c r="AP1370" i="2"/>
  <c r="AQ1369" i="2"/>
  <c r="AO1369" i="2"/>
  <c r="AP1371" i="2" l="1"/>
  <c r="AO1370" i="2"/>
  <c r="H1320" i="5"/>
  <c r="F1320" i="5"/>
  <c r="G1321" i="5"/>
  <c r="F1321" i="5" l="1"/>
  <c r="G1322" i="5"/>
  <c r="AP1372" i="2"/>
  <c r="AQ1371" i="2"/>
  <c r="AO1371" i="2"/>
  <c r="AO1372" i="2" l="1"/>
  <c r="AP1373" i="2"/>
  <c r="F1322" i="5"/>
  <c r="G1323" i="5"/>
  <c r="H1322" i="5"/>
  <c r="F1323" i="5" l="1"/>
  <c r="G1324" i="5"/>
  <c r="AQ1373" i="2"/>
  <c r="AO1373" i="2"/>
  <c r="AP1374" i="2"/>
  <c r="AP1375" i="2" l="1"/>
  <c r="AO1374" i="2"/>
  <c r="G1325" i="5"/>
  <c r="H1324" i="5"/>
  <c r="F1324" i="5"/>
  <c r="F1325" i="5" l="1"/>
  <c r="G1326" i="5"/>
  <c r="AQ1375" i="2"/>
  <c r="AO1375" i="2"/>
  <c r="AP1376" i="2"/>
  <c r="AP1377" i="2" l="1"/>
  <c r="AO1376" i="2"/>
  <c r="H1326" i="5"/>
  <c r="F1326" i="5"/>
  <c r="G1327" i="5"/>
  <c r="G1328" i="5" l="1"/>
  <c r="F1327" i="5"/>
  <c r="AP1378" i="2"/>
  <c r="AQ1377" i="2"/>
  <c r="AO1377" i="2"/>
  <c r="AO1378" i="2" l="1"/>
  <c r="AP1379" i="2"/>
  <c r="H1328" i="5"/>
  <c r="F1328" i="5"/>
  <c r="G1329" i="5"/>
  <c r="F1329" i="5" l="1"/>
  <c r="G1330" i="5"/>
  <c r="AP1380" i="2"/>
  <c r="AQ1379" i="2"/>
  <c r="AO1379" i="2"/>
  <c r="AO1380" i="2" l="1"/>
  <c r="AP1381" i="2"/>
  <c r="F1330" i="5"/>
  <c r="G1331" i="5"/>
  <c r="H1330" i="5"/>
  <c r="F1331" i="5" l="1"/>
  <c r="G1332" i="5"/>
  <c r="AQ1381" i="2"/>
  <c r="AO1381" i="2"/>
  <c r="AP1382" i="2"/>
  <c r="AP1383" i="2" l="1"/>
  <c r="AO1382" i="2"/>
  <c r="G1333" i="5"/>
  <c r="H1332" i="5"/>
  <c r="F1332" i="5"/>
  <c r="F1333" i="5" l="1"/>
  <c r="G1334" i="5"/>
  <c r="AQ1383" i="2"/>
  <c r="AO1383" i="2"/>
  <c r="AP1384" i="2"/>
  <c r="AP1385" i="2" l="1"/>
  <c r="AO1384" i="2"/>
  <c r="H1334" i="5"/>
  <c r="F1334" i="5"/>
  <c r="G1335" i="5"/>
  <c r="G1336" i="5" l="1"/>
  <c r="F1335" i="5"/>
  <c r="AP1386" i="2"/>
  <c r="AQ1385" i="2"/>
  <c r="AO1385" i="2"/>
  <c r="AO1386" i="2" l="1"/>
  <c r="AP1387" i="2"/>
  <c r="H1336" i="5"/>
  <c r="F1336" i="5"/>
  <c r="G1337" i="5"/>
  <c r="F1337" i="5" l="1"/>
  <c r="G1338" i="5"/>
  <c r="AP1388" i="2"/>
  <c r="AQ1387" i="2"/>
  <c r="AO1387" i="2"/>
  <c r="AO1388" i="2" l="1"/>
  <c r="AP1389" i="2"/>
  <c r="F1338" i="5"/>
  <c r="G1339" i="5"/>
  <c r="H1338" i="5"/>
  <c r="F1339" i="5" l="1"/>
  <c r="G1340" i="5"/>
  <c r="AQ1389" i="2"/>
  <c r="AO1389" i="2"/>
  <c r="AP1390" i="2"/>
  <c r="AP1391" i="2" l="1"/>
  <c r="AO1390" i="2"/>
  <c r="G1341" i="5"/>
  <c r="H1340" i="5"/>
  <c r="F1340" i="5"/>
  <c r="F1341" i="5" l="1"/>
  <c r="G1342" i="5"/>
  <c r="AQ1391" i="2"/>
  <c r="AO1391" i="2"/>
  <c r="AP1392" i="2"/>
  <c r="AP1393" i="2" l="1"/>
  <c r="AO1392" i="2"/>
  <c r="H1342" i="5"/>
  <c r="F1342" i="5"/>
  <c r="G1343" i="5"/>
  <c r="G1344" i="5" l="1"/>
  <c r="F1343" i="5"/>
  <c r="AP1394" i="2"/>
  <c r="AQ1393" i="2"/>
  <c r="AO1393" i="2"/>
  <c r="AO1394" i="2" l="1"/>
  <c r="AP1395" i="2"/>
  <c r="H1344" i="5"/>
  <c r="F1344" i="5"/>
  <c r="G1345" i="5"/>
  <c r="F1345" i="5" l="1"/>
  <c r="G1346" i="5"/>
  <c r="AP1396" i="2"/>
  <c r="AQ1395" i="2"/>
  <c r="AO1395" i="2"/>
  <c r="AO1396" i="2" l="1"/>
  <c r="AP1397" i="2"/>
  <c r="F1346" i="5"/>
  <c r="G1347" i="5"/>
  <c r="H1346" i="5"/>
  <c r="F1347" i="5" l="1"/>
  <c r="G1348" i="5"/>
  <c r="AQ1397" i="2"/>
  <c r="AO1397" i="2"/>
  <c r="AP1398" i="2"/>
  <c r="AP1399" i="2" l="1"/>
  <c r="AO1398" i="2"/>
  <c r="G1349" i="5"/>
  <c r="H1348" i="5"/>
  <c r="F1348" i="5"/>
  <c r="AQ1399" i="2" l="1"/>
  <c r="AO1399" i="2"/>
  <c r="AP1400" i="2"/>
  <c r="F1349" i="5"/>
  <c r="G1350" i="5"/>
  <c r="H1350" i="5" l="1"/>
  <c r="F1350" i="5"/>
  <c r="G1351" i="5"/>
  <c r="AP1401" i="2"/>
  <c r="AO1400" i="2"/>
  <c r="AP1402" i="2" l="1"/>
  <c r="AQ1401" i="2"/>
  <c r="AO1401" i="2"/>
  <c r="G1352" i="5"/>
  <c r="F1351" i="5"/>
  <c r="H1352" i="5" l="1"/>
  <c r="F1352" i="5"/>
  <c r="G1353" i="5"/>
  <c r="AO1402" i="2"/>
  <c r="AP1403" i="2"/>
  <c r="AP1404" i="2" l="1"/>
  <c r="AQ1403" i="2"/>
  <c r="AO1403" i="2"/>
  <c r="F1353" i="5"/>
  <c r="G1354" i="5"/>
  <c r="F1354" i="5" l="1"/>
  <c r="G1355" i="5"/>
  <c r="H1354" i="5"/>
  <c r="AO1404" i="2"/>
  <c r="AP1405" i="2"/>
  <c r="AQ1405" i="2" l="1"/>
  <c r="AO1405" i="2"/>
  <c r="AP1406" i="2"/>
  <c r="F1355" i="5"/>
  <c r="G1356" i="5"/>
  <c r="G1357" i="5" l="1"/>
  <c r="H1356" i="5"/>
  <c r="F1356" i="5"/>
  <c r="AP1407" i="2"/>
  <c r="AO1406" i="2"/>
  <c r="AQ1407" i="2" l="1"/>
  <c r="AO1407" i="2"/>
  <c r="AP1408" i="2"/>
  <c r="F1357" i="5"/>
  <c r="G1358" i="5"/>
  <c r="H1358" i="5" l="1"/>
  <c r="F1358" i="5"/>
  <c r="G1359" i="5"/>
  <c r="AP1409" i="2"/>
  <c r="AO1408" i="2"/>
  <c r="AP1410" i="2" l="1"/>
  <c r="AQ1409" i="2"/>
  <c r="AO1409" i="2"/>
  <c r="G1360" i="5"/>
  <c r="F1359" i="5"/>
  <c r="H1360" i="5" l="1"/>
  <c r="F1360" i="5"/>
  <c r="G1361" i="5"/>
  <c r="AO1410" i="2"/>
  <c r="AP1411" i="2"/>
  <c r="AP1412" i="2" l="1"/>
  <c r="AQ1411" i="2"/>
  <c r="AO1411" i="2"/>
  <c r="F1361" i="5"/>
  <c r="G1362" i="5"/>
  <c r="F1362" i="5" l="1"/>
  <c r="G1363" i="5"/>
  <c r="H1362" i="5"/>
  <c r="AO1412" i="2"/>
  <c r="AP1413" i="2"/>
  <c r="AQ1413" i="2" l="1"/>
  <c r="AO1413" i="2"/>
  <c r="AP1414" i="2"/>
  <c r="F1363" i="5"/>
  <c r="G1364" i="5"/>
  <c r="G1365" i="5" l="1"/>
  <c r="H1364" i="5"/>
  <c r="F1364" i="5"/>
  <c r="AP1415" i="2"/>
  <c r="AO1414" i="2"/>
  <c r="AQ1415" i="2" l="1"/>
  <c r="AO1415" i="2"/>
  <c r="AP1416" i="2"/>
  <c r="F1365" i="5"/>
  <c r="G1366" i="5"/>
  <c r="H1366" i="5" l="1"/>
  <c r="F1366" i="5"/>
  <c r="G1367" i="5"/>
  <c r="AP1417" i="2"/>
  <c r="AO1416" i="2"/>
  <c r="AP1418" i="2" l="1"/>
  <c r="AQ1417" i="2"/>
  <c r="AO1417" i="2"/>
  <c r="G1368" i="5"/>
  <c r="F1367" i="5"/>
  <c r="H1368" i="5" l="1"/>
  <c r="F1368" i="5"/>
  <c r="G1369" i="5"/>
  <c r="AO1418" i="2"/>
  <c r="AP1419" i="2"/>
  <c r="AP1420" i="2" l="1"/>
  <c r="AQ1419" i="2"/>
  <c r="AO1419" i="2"/>
  <c r="F1369" i="5"/>
  <c r="G1370" i="5"/>
  <c r="F1370" i="5" l="1"/>
  <c r="G1371" i="5"/>
  <c r="H1370" i="5"/>
  <c r="AO1420" i="2"/>
  <c r="AP1421" i="2"/>
  <c r="AQ1421" i="2" l="1"/>
  <c r="AO1421" i="2"/>
  <c r="AP1422" i="2"/>
  <c r="F1371" i="5"/>
  <c r="G1372" i="5"/>
  <c r="G1373" i="5" l="1"/>
  <c r="H1372" i="5"/>
  <c r="F1372" i="5"/>
  <c r="AP1423" i="2"/>
  <c r="AO1422" i="2"/>
  <c r="AQ1423" i="2" l="1"/>
  <c r="AO1423" i="2"/>
  <c r="AP1424" i="2"/>
  <c r="F1373" i="5"/>
  <c r="G1374" i="5"/>
  <c r="H1374" i="5" l="1"/>
  <c r="F1374" i="5"/>
  <c r="G1375" i="5"/>
  <c r="AP1425" i="2"/>
  <c r="AO1424" i="2"/>
  <c r="AP1426" i="2" l="1"/>
  <c r="AQ1425" i="2"/>
  <c r="AO1425" i="2"/>
  <c r="G1376" i="5"/>
  <c r="F1375" i="5"/>
  <c r="AO1426" i="2" l="1"/>
  <c r="AP1427" i="2"/>
  <c r="H1376" i="5"/>
  <c r="F1376" i="5"/>
  <c r="G1377" i="5"/>
  <c r="G1378" i="5" l="1"/>
  <c r="F1377" i="5"/>
  <c r="AP1428" i="2"/>
  <c r="AO1427" i="2"/>
  <c r="AQ1427" i="2"/>
  <c r="AO1428" i="2" l="1"/>
  <c r="AP1429" i="2"/>
  <c r="H1378" i="5"/>
  <c r="F1378" i="5"/>
  <c r="G1379" i="5"/>
  <c r="F1379" i="5" l="1"/>
  <c r="G1380" i="5"/>
  <c r="AQ1429" i="2"/>
  <c r="AO1429" i="2"/>
  <c r="AP1430" i="2"/>
  <c r="AP1431" i="2" l="1"/>
  <c r="AO1430" i="2"/>
  <c r="H1380" i="5"/>
  <c r="F1380" i="5"/>
  <c r="G1381" i="5"/>
  <c r="F1381" i="5" l="1"/>
  <c r="G1382" i="5"/>
  <c r="AQ1431" i="2"/>
  <c r="AO1431" i="2"/>
  <c r="AP1432" i="2"/>
  <c r="AP1433" i="2" l="1"/>
  <c r="AO1432" i="2"/>
  <c r="H1382" i="5"/>
  <c r="F1382" i="5"/>
  <c r="G1383" i="5"/>
  <c r="G1384" i="5" l="1"/>
  <c r="F1383" i="5"/>
  <c r="AP1434" i="2"/>
  <c r="AQ1433" i="2"/>
  <c r="AO1433" i="2"/>
  <c r="AO1434" i="2" l="1"/>
  <c r="AP1435" i="2"/>
  <c r="H1384" i="5"/>
  <c r="F1384" i="5"/>
  <c r="G1385" i="5"/>
  <c r="F1385" i="5" l="1"/>
  <c r="G1386" i="5"/>
  <c r="AP1436" i="2"/>
  <c r="AO1435" i="2"/>
  <c r="AQ1435" i="2"/>
  <c r="AO1436" i="2" l="1"/>
  <c r="AP1437" i="2"/>
  <c r="F1386" i="5"/>
  <c r="G1387" i="5"/>
  <c r="H1386" i="5"/>
  <c r="F1387" i="5" l="1"/>
  <c r="G1388" i="5"/>
  <c r="AQ1437" i="2"/>
  <c r="AO1437" i="2"/>
  <c r="AP1438" i="2"/>
  <c r="AP1439" i="2" l="1"/>
  <c r="AO1438" i="2"/>
  <c r="G1389" i="5"/>
  <c r="H1388" i="5"/>
  <c r="F1388" i="5"/>
  <c r="F1389" i="5" l="1"/>
  <c r="G1390" i="5"/>
  <c r="AQ1439" i="2"/>
  <c r="AO1439" i="2"/>
  <c r="AP1440" i="2"/>
  <c r="AP1441" i="2" l="1"/>
  <c r="AO1440" i="2"/>
  <c r="H1390" i="5"/>
  <c r="F1390" i="5"/>
  <c r="G1391" i="5"/>
  <c r="G1392" i="5" l="1"/>
  <c r="F1391" i="5"/>
  <c r="AP1442" i="2"/>
  <c r="AO1441" i="2"/>
  <c r="AQ1441" i="2"/>
  <c r="AO1442" i="2" l="1"/>
  <c r="AP1443" i="2"/>
  <c r="H1392" i="5"/>
  <c r="F1392" i="5"/>
  <c r="G1393" i="5"/>
  <c r="F1393" i="5" l="1"/>
  <c r="G1394" i="5"/>
  <c r="AP1444" i="2"/>
  <c r="AQ1443" i="2"/>
  <c r="AO1443" i="2"/>
  <c r="AO1444" i="2" l="1"/>
  <c r="AP1445" i="2"/>
  <c r="F1394" i="5"/>
  <c r="G1395" i="5"/>
  <c r="H1394" i="5"/>
  <c r="F1395" i="5" l="1"/>
  <c r="G1396" i="5"/>
  <c r="AQ1445" i="2"/>
  <c r="AO1445" i="2"/>
  <c r="AP1446" i="2"/>
  <c r="AP1447" i="2" l="1"/>
  <c r="AO1446" i="2"/>
  <c r="G1397" i="5"/>
  <c r="H1396" i="5"/>
  <c r="F1396" i="5"/>
  <c r="F1397" i="5" l="1"/>
  <c r="G1398" i="5"/>
  <c r="AQ1447" i="2"/>
  <c r="AO1447" i="2"/>
  <c r="AP1448" i="2"/>
  <c r="AP1449" i="2" l="1"/>
  <c r="AO1448" i="2"/>
  <c r="H1398" i="5"/>
  <c r="F1398" i="5"/>
  <c r="G1399" i="5"/>
  <c r="G1400" i="5" l="1"/>
  <c r="F1399" i="5"/>
  <c r="AP1450" i="2"/>
  <c r="AQ1449" i="2"/>
  <c r="AO1449" i="2"/>
  <c r="AO1450" i="2" l="1"/>
  <c r="AP1451" i="2"/>
  <c r="H1400" i="5"/>
  <c r="F1400" i="5"/>
  <c r="G1401" i="5"/>
  <c r="F1401" i="5" l="1"/>
  <c r="G1402" i="5"/>
  <c r="AP1452" i="2"/>
  <c r="AQ1451" i="2"/>
  <c r="AO1451" i="2"/>
  <c r="AO1452" i="2" l="1"/>
  <c r="AP1453" i="2"/>
  <c r="F1402" i="5"/>
  <c r="G1403" i="5"/>
  <c r="H1402" i="5"/>
  <c r="F1403" i="5" l="1"/>
  <c r="G1404" i="5"/>
  <c r="AQ1453" i="2"/>
  <c r="AO1453" i="2"/>
  <c r="AP1454" i="2"/>
  <c r="AP1455" i="2" l="1"/>
  <c r="AO1454" i="2"/>
  <c r="G1405" i="5"/>
  <c r="H1404" i="5"/>
  <c r="F1404" i="5"/>
  <c r="F1405" i="5" l="1"/>
  <c r="G1406" i="5"/>
  <c r="AQ1455" i="2"/>
  <c r="AO1455" i="2"/>
  <c r="AP1456" i="2"/>
  <c r="AP1457" i="2" l="1"/>
  <c r="AO1456" i="2"/>
  <c r="H1406" i="5"/>
  <c r="F1406" i="5"/>
  <c r="G1407" i="5"/>
  <c r="G1408" i="5" l="1"/>
  <c r="F1407" i="5"/>
  <c r="AP1458" i="2"/>
  <c r="AQ1457" i="2"/>
  <c r="AO1457" i="2"/>
  <c r="AO1458" i="2" l="1"/>
  <c r="AP1459" i="2"/>
  <c r="H1408" i="5"/>
  <c r="F1408" i="5"/>
  <c r="G1409" i="5"/>
  <c r="F1409" i="5" l="1"/>
  <c r="G1410" i="5"/>
  <c r="AP1460" i="2"/>
  <c r="AQ1459" i="2"/>
  <c r="AO1459" i="2"/>
  <c r="AO1460" i="2" l="1"/>
  <c r="AP1461" i="2"/>
  <c r="F1410" i="5"/>
  <c r="G1411" i="5"/>
  <c r="H1410" i="5"/>
  <c r="F1411" i="5" l="1"/>
  <c r="G1412" i="5"/>
  <c r="AQ1461" i="2"/>
  <c r="AO1461" i="2"/>
  <c r="AP1462" i="2"/>
  <c r="AP1463" i="2" l="1"/>
  <c r="AO1462" i="2"/>
  <c r="G1413" i="5"/>
  <c r="H1412" i="5"/>
  <c r="F1412" i="5"/>
  <c r="F1413" i="5" l="1"/>
  <c r="G1414" i="5"/>
  <c r="AQ1463" i="2"/>
  <c r="AO1463" i="2"/>
  <c r="AP1464" i="2"/>
  <c r="AP1465" i="2" l="1"/>
  <c r="AO1464" i="2"/>
  <c r="H1414" i="5"/>
  <c r="F1414" i="5"/>
  <c r="G1415" i="5"/>
  <c r="G1416" i="5" l="1"/>
  <c r="F1415" i="5"/>
  <c r="AP1466" i="2"/>
  <c r="AQ1465" i="2"/>
  <c r="AO1465" i="2"/>
  <c r="AO1466" i="2" l="1"/>
  <c r="AP1467" i="2"/>
  <c r="H1416" i="5"/>
  <c r="F1416" i="5"/>
  <c r="G1417" i="5"/>
  <c r="F1417" i="5" l="1"/>
  <c r="G1418" i="5"/>
  <c r="AP1468" i="2"/>
  <c r="AO1467" i="2"/>
  <c r="AQ1467" i="2"/>
  <c r="AO1468" i="2" l="1"/>
  <c r="AP1469" i="2"/>
  <c r="F1418" i="5"/>
  <c r="G1419" i="5"/>
  <c r="H1418" i="5"/>
  <c r="F1419" i="5" l="1"/>
  <c r="G1420" i="5"/>
  <c r="AQ1469" i="2"/>
  <c r="AO1469" i="2"/>
  <c r="AP1470" i="2"/>
  <c r="AP1471" i="2" l="1"/>
  <c r="AO1470" i="2"/>
  <c r="G1421" i="5"/>
  <c r="H1420" i="5"/>
  <c r="F1420" i="5"/>
  <c r="F1421" i="5" l="1"/>
  <c r="G1422" i="5"/>
  <c r="AQ1471" i="2"/>
  <c r="AO1471" i="2"/>
  <c r="AP1472" i="2"/>
  <c r="AP1473" i="2" l="1"/>
  <c r="AO1472" i="2"/>
  <c r="H1422" i="5"/>
  <c r="F1422" i="5"/>
  <c r="G1423" i="5"/>
  <c r="G1424" i="5" l="1"/>
  <c r="F1423" i="5"/>
  <c r="AP1474" i="2"/>
  <c r="AQ1473" i="2"/>
  <c r="AO1473" i="2"/>
  <c r="AO1474" i="2" l="1"/>
  <c r="AP1475" i="2"/>
  <c r="H1424" i="5"/>
  <c r="F1424" i="5"/>
  <c r="G1425" i="5"/>
  <c r="F1425" i="5" l="1"/>
  <c r="G1426" i="5"/>
  <c r="AP1476" i="2"/>
  <c r="AO1475" i="2"/>
  <c r="AQ1475" i="2"/>
  <c r="AO1476" i="2" l="1"/>
  <c r="AP1477" i="2"/>
  <c r="F1426" i="5"/>
  <c r="G1427" i="5"/>
  <c r="H1426" i="5"/>
  <c r="F1427" i="5" l="1"/>
  <c r="G1428" i="5"/>
  <c r="AQ1477" i="2"/>
  <c r="AO1477" i="2"/>
  <c r="AP1478" i="2"/>
  <c r="AP1479" i="2" l="1"/>
  <c r="AO1478" i="2"/>
  <c r="G1429" i="5"/>
  <c r="H1428" i="5"/>
  <c r="F1428" i="5"/>
  <c r="F1429" i="5" l="1"/>
  <c r="G1430" i="5"/>
  <c r="AQ1479" i="2"/>
  <c r="AO1479" i="2"/>
  <c r="AP1480" i="2"/>
  <c r="AP1481" i="2" l="1"/>
  <c r="AO1480" i="2"/>
  <c r="H1430" i="5"/>
  <c r="F1430" i="5"/>
  <c r="G1431" i="5"/>
  <c r="G1432" i="5" l="1"/>
  <c r="F1431" i="5"/>
  <c r="AP1482" i="2"/>
  <c r="AO1481" i="2"/>
  <c r="AQ1481" i="2"/>
  <c r="AO1482" i="2" l="1"/>
  <c r="AP1483" i="2"/>
  <c r="H1432" i="5"/>
  <c r="F1432" i="5"/>
  <c r="G1433" i="5"/>
  <c r="F1433" i="5" l="1"/>
  <c r="G1434" i="5"/>
  <c r="AP1484" i="2"/>
  <c r="AQ1483" i="2"/>
  <c r="AO1483" i="2"/>
  <c r="AO1484" i="2" l="1"/>
  <c r="AP1485" i="2"/>
  <c r="F1434" i="5"/>
  <c r="G1435" i="5"/>
  <c r="H1434" i="5"/>
  <c r="F1435" i="5" l="1"/>
  <c r="G1436" i="5"/>
  <c r="AQ1485" i="2"/>
  <c r="AO1485" i="2"/>
  <c r="AP1486" i="2"/>
  <c r="AP1487" i="2" l="1"/>
  <c r="AO1486" i="2"/>
  <c r="G1437" i="5"/>
  <c r="H1436" i="5"/>
  <c r="F1436" i="5"/>
  <c r="F1437" i="5" l="1"/>
  <c r="G1438" i="5"/>
  <c r="AQ1487" i="2"/>
  <c r="AO1487" i="2"/>
  <c r="AP1488" i="2"/>
  <c r="AP1489" i="2" l="1"/>
  <c r="AO1488" i="2"/>
  <c r="H1438" i="5"/>
  <c r="F1438" i="5"/>
  <c r="G1439" i="5"/>
  <c r="G1440" i="5" l="1"/>
  <c r="F1439" i="5"/>
  <c r="AP1490" i="2"/>
  <c r="AO1489" i="2"/>
  <c r="AQ1489" i="2"/>
  <c r="AO1490" i="2" l="1"/>
  <c r="AP1491" i="2"/>
  <c r="H1440" i="5"/>
  <c r="F1440" i="5"/>
  <c r="G1441" i="5"/>
  <c r="G1442" i="5" l="1"/>
  <c r="F1441" i="5"/>
  <c r="AP1492" i="2"/>
  <c r="AQ1491" i="2"/>
  <c r="AO1491" i="2"/>
  <c r="AO1492" i="2" l="1"/>
  <c r="AP1493" i="2"/>
  <c r="G1443" i="5"/>
  <c r="F1442" i="5"/>
  <c r="H1442" i="5"/>
  <c r="F1443" i="5" l="1"/>
  <c r="G1444" i="5"/>
  <c r="AQ1493" i="2"/>
  <c r="AO1493" i="2"/>
  <c r="AP1494" i="2"/>
  <c r="AP1495" i="2" l="1"/>
  <c r="AO1494" i="2"/>
  <c r="F1444" i="5"/>
  <c r="G1445" i="5"/>
  <c r="H1444" i="5"/>
  <c r="G1446" i="5" l="1"/>
  <c r="F1445" i="5"/>
  <c r="AQ1495" i="2"/>
  <c r="AO1495" i="2"/>
  <c r="AP1496" i="2"/>
  <c r="AP1497" i="2" l="1"/>
  <c r="AO1496" i="2"/>
  <c r="H1446" i="5"/>
  <c r="F1446" i="5"/>
  <c r="G1447" i="5"/>
  <c r="G1448" i="5" l="1"/>
  <c r="F1447" i="5"/>
  <c r="AP1498" i="2"/>
  <c r="AQ1497" i="2"/>
  <c r="AO1497" i="2"/>
  <c r="AO1498" i="2" l="1"/>
  <c r="AP1499" i="2"/>
  <c r="F1448" i="5"/>
  <c r="H1448" i="5"/>
  <c r="G1449" i="5"/>
  <c r="G1450" i="5" l="1"/>
  <c r="F1449" i="5"/>
  <c r="AP1500" i="2"/>
  <c r="AQ1499" i="2"/>
  <c r="AO1499" i="2"/>
  <c r="AO1500" i="2" l="1"/>
  <c r="AP1501" i="2"/>
  <c r="G1451" i="5"/>
  <c r="F1450" i="5"/>
  <c r="H1450" i="5"/>
  <c r="F1451" i="5" l="1"/>
  <c r="G1452" i="5"/>
  <c r="AQ1501" i="2"/>
  <c r="AO1501" i="2"/>
  <c r="AP1502" i="2"/>
  <c r="AP1503" i="2" l="1"/>
  <c r="AO1502" i="2"/>
  <c r="F1452" i="5"/>
  <c r="G1453" i="5"/>
  <c r="H1452" i="5"/>
  <c r="G1454" i="5" l="1"/>
  <c r="F1453" i="5"/>
  <c r="AQ1503" i="2"/>
  <c r="AO1503" i="2"/>
  <c r="AP1504" i="2"/>
  <c r="AP1505" i="2" l="1"/>
  <c r="AO1504" i="2"/>
  <c r="H1454" i="5"/>
  <c r="F1454" i="5"/>
  <c r="G1455" i="5"/>
  <c r="G1456" i="5" l="1"/>
  <c r="F1455" i="5"/>
  <c r="AP1506" i="2"/>
  <c r="AQ1505" i="2"/>
  <c r="AO1505" i="2"/>
  <c r="AO1506" i="2" l="1"/>
  <c r="AP1507" i="2"/>
  <c r="F1456" i="5"/>
  <c r="H1456" i="5"/>
  <c r="G1457" i="5"/>
  <c r="G1458" i="5" l="1"/>
  <c r="F1457" i="5"/>
  <c r="AP1508" i="2"/>
  <c r="AQ1507" i="2"/>
  <c r="AO1507" i="2"/>
  <c r="AO1508" i="2" l="1"/>
  <c r="AP1509" i="2"/>
  <c r="G1459" i="5"/>
  <c r="F1458" i="5"/>
  <c r="H1458" i="5"/>
  <c r="F1459" i="5" l="1"/>
  <c r="G1460" i="5"/>
  <c r="AQ1509" i="2"/>
  <c r="AO1509" i="2"/>
  <c r="AP1510" i="2"/>
  <c r="AP1511" i="2" l="1"/>
  <c r="AO1510" i="2"/>
  <c r="F1460" i="5"/>
  <c r="G1461" i="5"/>
  <c r="H1460" i="5"/>
  <c r="G1462" i="5" l="1"/>
  <c r="F1461" i="5"/>
  <c r="AQ1511" i="2"/>
  <c r="AO1511" i="2"/>
  <c r="AP1512" i="2"/>
  <c r="AP1513" i="2" l="1"/>
  <c r="AO1512" i="2"/>
  <c r="H1462" i="5"/>
  <c r="F1462" i="5"/>
  <c r="G1463" i="5"/>
  <c r="G1464" i="5" l="1"/>
  <c r="F1463" i="5"/>
  <c r="AP1514" i="2"/>
  <c r="AO1513" i="2"/>
  <c r="AQ1513" i="2"/>
  <c r="AO1514" i="2" l="1"/>
  <c r="AP1515" i="2"/>
  <c r="F1464" i="5"/>
  <c r="G1465" i="5"/>
  <c r="H1464" i="5"/>
  <c r="G1466" i="5" l="1"/>
  <c r="F1465" i="5"/>
  <c r="AP1516" i="2"/>
  <c r="AQ1515" i="2"/>
  <c r="AO1515" i="2"/>
  <c r="AO1516" i="2" l="1"/>
  <c r="AP1517" i="2"/>
  <c r="F1466" i="5"/>
  <c r="G1467" i="5"/>
  <c r="H1466" i="5"/>
  <c r="F1467" i="5" l="1"/>
  <c r="G1468" i="5"/>
  <c r="AQ1517" i="2"/>
  <c r="AO1517" i="2"/>
  <c r="AP1518" i="2"/>
  <c r="AP1519" i="2" l="1"/>
  <c r="AO1518" i="2"/>
  <c r="G1469" i="5"/>
  <c r="H1468" i="5"/>
  <c r="F1468" i="5"/>
  <c r="F1469" i="5" l="1"/>
  <c r="G1470" i="5"/>
  <c r="AQ1519" i="2"/>
  <c r="AO1519" i="2"/>
  <c r="AP1520" i="2"/>
  <c r="AP1521" i="2" l="1"/>
  <c r="AO1520" i="2"/>
  <c r="H1470" i="5"/>
  <c r="F1470" i="5"/>
  <c r="G1471" i="5"/>
  <c r="G1472" i="5" l="1"/>
  <c r="F1471" i="5"/>
  <c r="AP1522" i="2"/>
  <c r="AQ1521" i="2"/>
  <c r="AO1521" i="2"/>
  <c r="AO1522" i="2" l="1"/>
  <c r="AP1523" i="2"/>
  <c r="H1472" i="5"/>
  <c r="F1472" i="5"/>
  <c r="G1473" i="5"/>
  <c r="G1474" i="5" l="1"/>
  <c r="F1473" i="5"/>
  <c r="AP1524" i="2"/>
  <c r="AQ1523" i="2"/>
  <c r="AO1523" i="2"/>
  <c r="AO1524" i="2" l="1"/>
  <c r="AP1525" i="2"/>
  <c r="F1474" i="5"/>
  <c r="G1475" i="5"/>
  <c r="H1474" i="5"/>
  <c r="F1475" i="5" l="1"/>
  <c r="G1476" i="5"/>
  <c r="AQ1525" i="2"/>
  <c r="AO1525" i="2"/>
  <c r="AP1526" i="2"/>
  <c r="AP1527" i="2" l="1"/>
  <c r="AO1526" i="2"/>
  <c r="G1477" i="5"/>
  <c r="H1476" i="5"/>
  <c r="F1476" i="5"/>
  <c r="F1477" i="5" l="1"/>
  <c r="G1478" i="5"/>
  <c r="AQ1527" i="2"/>
  <c r="AO1527" i="2"/>
  <c r="AP1528" i="2"/>
  <c r="AP1529" i="2" l="1"/>
  <c r="AO1528" i="2"/>
  <c r="H1478" i="5"/>
  <c r="F1478" i="5"/>
  <c r="G1479" i="5"/>
  <c r="G1480" i="5" l="1"/>
  <c r="F1479" i="5"/>
  <c r="AP1530" i="2"/>
  <c r="AQ1529" i="2"/>
  <c r="AO1529" i="2"/>
  <c r="AO1530" i="2" l="1"/>
  <c r="AP1531" i="2"/>
  <c r="H1480" i="5"/>
  <c r="F1480" i="5"/>
  <c r="G1481" i="5"/>
  <c r="G1482" i="5" l="1"/>
  <c r="F1481" i="5"/>
  <c r="AP1532" i="2"/>
  <c r="AQ1531" i="2"/>
  <c r="AO1531" i="2"/>
  <c r="AO1532" i="2" l="1"/>
  <c r="AP1533" i="2"/>
  <c r="F1482" i="5"/>
  <c r="G1483" i="5"/>
  <c r="H1482" i="5"/>
  <c r="F1483" i="5" l="1"/>
  <c r="G1484" i="5"/>
  <c r="AQ1533" i="2"/>
  <c r="AO1533" i="2"/>
  <c r="AP1534" i="2"/>
  <c r="AP1535" i="2" l="1"/>
  <c r="AO1534" i="2"/>
  <c r="G1485" i="5"/>
  <c r="H1484" i="5"/>
  <c r="F1484" i="5"/>
  <c r="F1485" i="5" l="1"/>
  <c r="G1486" i="5"/>
  <c r="AQ1535" i="2"/>
  <c r="AO1535" i="2"/>
  <c r="AP1536" i="2"/>
  <c r="AP1537" i="2" l="1"/>
  <c r="AO1536" i="2"/>
  <c r="H1486" i="5"/>
  <c r="F1486" i="5"/>
  <c r="G1487" i="5"/>
  <c r="G1488" i="5" l="1"/>
  <c r="F1487" i="5"/>
  <c r="AP1538" i="2"/>
  <c r="AQ1537" i="2"/>
  <c r="AO1537" i="2"/>
  <c r="AO1538" i="2" l="1"/>
  <c r="AP1539" i="2"/>
  <c r="H1488" i="5"/>
  <c r="F1488" i="5"/>
  <c r="G1489" i="5"/>
  <c r="G1490" i="5" l="1"/>
  <c r="F1489" i="5"/>
  <c r="AP1540" i="2"/>
  <c r="AQ1539" i="2"/>
  <c r="AO1539" i="2"/>
  <c r="AO1540" i="2" l="1"/>
  <c r="AP1541" i="2"/>
  <c r="F1490" i="5"/>
  <c r="G1491" i="5"/>
  <c r="H1490" i="5"/>
  <c r="F1491" i="5" l="1"/>
  <c r="G1492" i="5"/>
  <c r="AQ1541" i="2"/>
  <c r="AO1541" i="2"/>
  <c r="AP1542" i="2"/>
  <c r="AP1543" i="2" l="1"/>
  <c r="AO1542" i="2"/>
  <c r="G1493" i="5"/>
  <c r="H1492" i="5"/>
  <c r="F1492" i="5"/>
  <c r="F1493" i="5" l="1"/>
  <c r="G1494" i="5"/>
  <c r="AQ1543" i="2"/>
  <c r="AO1543" i="2"/>
  <c r="AP1544" i="2"/>
  <c r="AP1545" i="2" l="1"/>
  <c r="AO1544" i="2"/>
  <c r="H1494" i="5"/>
  <c r="F1494" i="5"/>
  <c r="G1495" i="5"/>
  <c r="G1496" i="5" l="1"/>
  <c r="F1495" i="5"/>
  <c r="AP1546" i="2"/>
  <c r="AQ1545" i="2"/>
  <c r="AO1545" i="2"/>
  <c r="AO1546" i="2" l="1"/>
  <c r="AP1547" i="2"/>
  <c r="H1496" i="5"/>
  <c r="F1496" i="5"/>
  <c r="G1497" i="5"/>
  <c r="G1498" i="5" l="1"/>
  <c r="F1497" i="5"/>
  <c r="AP1548" i="2"/>
  <c r="AQ1547" i="2"/>
  <c r="AO1547" i="2"/>
  <c r="AO1548" i="2" l="1"/>
  <c r="AP1549" i="2"/>
  <c r="F1498" i="5"/>
  <c r="G1499" i="5"/>
  <c r="H1498" i="5"/>
  <c r="F1499" i="5" l="1"/>
  <c r="G1500" i="5"/>
  <c r="AQ1549" i="2"/>
  <c r="AO1549" i="2"/>
  <c r="AP1550" i="2"/>
  <c r="AP1551" i="2" l="1"/>
  <c r="AO1550" i="2"/>
  <c r="G1501" i="5"/>
  <c r="H1500" i="5"/>
  <c r="F1500" i="5"/>
  <c r="F1501" i="5" l="1"/>
  <c r="G1502" i="5"/>
  <c r="AQ1551" i="2"/>
  <c r="AO1551" i="2"/>
  <c r="AP1552" i="2"/>
  <c r="AP1553" i="2" l="1"/>
  <c r="AO1552" i="2"/>
  <c r="H1502" i="5"/>
  <c r="F1502" i="5"/>
  <c r="G1503" i="5"/>
  <c r="G1504" i="5" l="1"/>
  <c r="F1503" i="5"/>
  <c r="AP1554" i="2"/>
  <c r="AQ1553" i="2"/>
  <c r="AO1553" i="2"/>
  <c r="AO1554" i="2" l="1"/>
  <c r="AP1555" i="2"/>
  <c r="H1504" i="5"/>
  <c r="F1504" i="5"/>
  <c r="G1505" i="5"/>
  <c r="G1506" i="5" l="1"/>
  <c r="F1505" i="5"/>
  <c r="AP1556" i="2"/>
  <c r="AQ1555" i="2"/>
  <c r="AO1555" i="2"/>
  <c r="AO1556" i="2" l="1"/>
  <c r="AP1557" i="2"/>
  <c r="F1506" i="5"/>
  <c r="G1507" i="5"/>
  <c r="H1506" i="5"/>
  <c r="F1507" i="5" l="1"/>
  <c r="G1508" i="5"/>
  <c r="AQ1557" i="2"/>
  <c r="AO1557" i="2"/>
  <c r="AP1558" i="2"/>
  <c r="AP1559" i="2" l="1"/>
  <c r="AO1558" i="2"/>
  <c r="G1509" i="5"/>
  <c r="H1508" i="5"/>
  <c r="F1508" i="5"/>
  <c r="F1509" i="5" l="1"/>
  <c r="G1510" i="5"/>
  <c r="AQ1559" i="2"/>
  <c r="AO1559" i="2"/>
  <c r="AP1560" i="2"/>
  <c r="AP1561" i="2" l="1"/>
  <c r="AO1560" i="2"/>
  <c r="H1510" i="5"/>
  <c r="F1510" i="5"/>
  <c r="G1511" i="5"/>
  <c r="G1512" i="5" l="1"/>
  <c r="F1511" i="5"/>
  <c r="AP1562" i="2"/>
  <c r="AQ1561" i="2"/>
  <c r="AO1561" i="2"/>
  <c r="AO1562" i="2" l="1"/>
  <c r="AP1563" i="2"/>
  <c r="H1512" i="5"/>
  <c r="F1512" i="5"/>
  <c r="G1513" i="5"/>
  <c r="G1514" i="5" l="1"/>
  <c r="F1513" i="5"/>
  <c r="AP1564" i="2"/>
  <c r="AQ1563" i="2"/>
  <c r="AO1563" i="2"/>
  <c r="AO1564" i="2" l="1"/>
  <c r="AP1565" i="2"/>
  <c r="F1514" i="5"/>
  <c r="G1515" i="5"/>
  <c r="H1514" i="5"/>
  <c r="F1515" i="5" l="1"/>
  <c r="G1516" i="5"/>
  <c r="AQ1565" i="2"/>
  <c r="AO1565" i="2"/>
  <c r="AP1566" i="2"/>
  <c r="AP1567" i="2" l="1"/>
  <c r="AO1566" i="2"/>
  <c r="G1517" i="5"/>
  <c r="H1516" i="5"/>
  <c r="F1516" i="5"/>
  <c r="F1517" i="5" l="1"/>
  <c r="G1518" i="5"/>
  <c r="AQ1567" i="2"/>
  <c r="AO1567" i="2"/>
  <c r="AP1568" i="2"/>
  <c r="AP1569" i="2" l="1"/>
  <c r="AO1568" i="2"/>
  <c r="H1518" i="5"/>
  <c r="F1518" i="5"/>
  <c r="G1519" i="5"/>
  <c r="G1520" i="5" l="1"/>
  <c r="F1519" i="5"/>
  <c r="AP1570" i="2"/>
  <c r="AQ1569" i="2"/>
  <c r="AO1569" i="2"/>
  <c r="AO1570" i="2" l="1"/>
  <c r="AP1571" i="2"/>
  <c r="H1520" i="5"/>
  <c r="F1520" i="5"/>
  <c r="G1521" i="5"/>
  <c r="G1522" i="5" l="1"/>
  <c r="F1521" i="5"/>
  <c r="AP1572" i="2"/>
  <c r="AQ1571" i="2"/>
  <c r="AO1571" i="2"/>
  <c r="AO1572" i="2" l="1"/>
  <c r="AP1573" i="2"/>
  <c r="F1522" i="5"/>
  <c r="G1523" i="5"/>
  <c r="H1522" i="5"/>
  <c r="F1523" i="5" l="1"/>
  <c r="G1524" i="5"/>
  <c r="AQ1573" i="2"/>
  <c r="AO1573" i="2"/>
  <c r="AP1574" i="2"/>
  <c r="AP1575" i="2" l="1"/>
  <c r="AO1574" i="2"/>
  <c r="G1525" i="5"/>
  <c r="H1524" i="5"/>
  <c r="F1524" i="5"/>
  <c r="F1525" i="5" l="1"/>
  <c r="G1526" i="5"/>
  <c r="AQ1575" i="2"/>
  <c r="AO1575" i="2"/>
  <c r="AP1576" i="2"/>
  <c r="AP1577" i="2" l="1"/>
  <c r="AO1576" i="2"/>
  <c r="H1526" i="5"/>
  <c r="F1526" i="5"/>
  <c r="G1527" i="5"/>
  <c r="G1528" i="5" l="1"/>
  <c r="F1527" i="5"/>
  <c r="AP1578" i="2"/>
  <c r="AO1577" i="2"/>
  <c r="AQ1577" i="2"/>
  <c r="AO1578" i="2" l="1"/>
  <c r="AP1579" i="2"/>
  <c r="H1528" i="5"/>
  <c r="F1528" i="5"/>
  <c r="G1529" i="5"/>
  <c r="G1530" i="5" l="1"/>
  <c r="F1529" i="5"/>
  <c r="AP1580" i="2"/>
  <c r="AQ1579" i="2"/>
  <c r="AO1579" i="2"/>
  <c r="AO1580" i="2" l="1"/>
  <c r="AP1581" i="2"/>
  <c r="F1530" i="5"/>
  <c r="G1531" i="5"/>
  <c r="H1530" i="5"/>
  <c r="F1531" i="5" l="1"/>
  <c r="G1532" i="5"/>
  <c r="AQ1581" i="2"/>
  <c r="AO1581" i="2"/>
  <c r="AP1582" i="2"/>
  <c r="AP1583" i="2" l="1"/>
  <c r="AO1582" i="2"/>
  <c r="G1533" i="5"/>
  <c r="H1532" i="5"/>
  <c r="F1532" i="5"/>
  <c r="F1533" i="5" l="1"/>
  <c r="G1534" i="5"/>
  <c r="AQ1583" i="2"/>
  <c r="AO1583" i="2"/>
  <c r="AP1584" i="2"/>
  <c r="AP1585" i="2" l="1"/>
  <c r="AO1584" i="2"/>
  <c r="H1534" i="5"/>
  <c r="F1534" i="5"/>
  <c r="G1535" i="5"/>
  <c r="G1536" i="5" l="1"/>
  <c r="F1535" i="5"/>
  <c r="AP1586" i="2"/>
  <c r="AQ1585" i="2"/>
  <c r="AO1585" i="2"/>
  <c r="AO1586" i="2" l="1"/>
  <c r="AP1587" i="2"/>
  <c r="H1536" i="5"/>
  <c r="F1536" i="5"/>
  <c r="G1537" i="5"/>
  <c r="G1538" i="5" l="1"/>
  <c r="F1537" i="5"/>
  <c r="AP1588" i="2"/>
  <c r="AQ1587" i="2"/>
  <c r="AO1587" i="2"/>
  <c r="AO1588" i="2" l="1"/>
  <c r="AP1589" i="2"/>
  <c r="F1538" i="5"/>
  <c r="G1539" i="5"/>
  <c r="H1538" i="5"/>
  <c r="F1539" i="5" l="1"/>
  <c r="G1540" i="5"/>
  <c r="AQ1589" i="2"/>
  <c r="AO1589" i="2"/>
  <c r="AP1590" i="2"/>
  <c r="AP1591" i="2" l="1"/>
  <c r="AO1590" i="2"/>
  <c r="G1541" i="5"/>
  <c r="H1540" i="5"/>
  <c r="F1540" i="5"/>
  <c r="F1541" i="5" l="1"/>
  <c r="G1542" i="5"/>
  <c r="AQ1591" i="2"/>
  <c r="AO1591" i="2"/>
  <c r="AP1592" i="2"/>
  <c r="AP1593" i="2" l="1"/>
  <c r="AO1592" i="2"/>
  <c r="H1542" i="5"/>
  <c r="F1542" i="5"/>
  <c r="G1543" i="5"/>
  <c r="G1544" i="5" l="1"/>
  <c r="F1543" i="5"/>
  <c r="AP1594" i="2"/>
  <c r="AQ1593" i="2"/>
  <c r="AO1593" i="2"/>
  <c r="AO1594" i="2" l="1"/>
  <c r="AP1595" i="2"/>
  <c r="H1544" i="5"/>
  <c r="F1544" i="5"/>
  <c r="G1545" i="5"/>
  <c r="G1546" i="5" l="1"/>
  <c r="F1545" i="5"/>
  <c r="AP1596" i="2"/>
  <c r="AO1595" i="2"/>
  <c r="AQ1595" i="2"/>
  <c r="AO1596" i="2" l="1"/>
  <c r="AP1597" i="2"/>
  <c r="F1546" i="5"/>
  <c r="G1547" i="5"/>
  <c r="H1546" i="5"/>
  <c r="F1547" i="5" l="1"/>
  <c r="G1548" i="5"/>
  <c r="AQ1597" i="2"/>
  <c r="AO1597" i="2"/>
  <c r="AP1598" i="2"/>
  <c r="G1549" i="5" l="1"/>
  <c r="H1548" i="5"/>
  <c r="F1548" i="5"/>
  <c r="AP1599" i="2"/>
  <c r="AO1598" i="2"/>
  <c r="AQ1599" i="2" l="1"/>
  <c r="AO1599" i="2"/>
  <c r="AP1600" i="2"/>
  <c r="F1549" i="5"/>
  <c r="G1550" i="5"/>
  <c r="H1550" i="5" l="1"/>
  <c r="F1550" i="5"/>
  <c r="G1551" i="5"/>
  <c r="AP1601" i="2"/>
  <c r="AO1600" i="2"/>
  <c r="AP1602" i="2" l="1"/>
  <c r="AQ1601" i="2"/>
  <c r="AO1601" i="2"/>
  <c r="G1552" i="5"/>
  <c r="F1551" i="5"/>
  <c r="H1552" i="5" l="1"/>
  <c r="F1552" i="5"/>
  <c r="G1553" i="5"/>
  <c r="AO1602" i="2"/>
  <c r="AP1603" i="2"/>
  <c r="AP1604" i="2" l="1"/>
  <c r="AQ1603" i="2"/>
  <c r="AO1603" i="2"/>
  <c r="G1554" i="5"/>
  <c r="F1553" i="5"/>
  <c r="F1554" i="5" l="1"/>
  <c r="G1555" i="5"/>
  <c r="H1554" i="5"/>
  <c r="AO1604" i="2"/>
  <c r="AP1605" i="2"/>
  <c r="AQ1605" i="2" l="1"/>
  <c r="AO1605" i="2"/>
  <c r="AP1606" i="2"/>
  <c r="F1555" i="5"/>
  <c r="G1556" i="5"/>
  <c r="G1557" i="5" l="1"/>
  <c r="H1556" i="5"/>
  <c r="F1556" i="5"/>
  <c r="AP1607" i="2"/>
  <c r="AO1606" i="2"/>
  <c r="AQ1607" i="2" l="1"/>
  <c r="AO1607" i="2"/>
  <c r="AP1608" i="2"/>
  <c r="F1557" i="5"/>
  <c r="G1558" i="5"/>
  <c r="H1558" i="5" l="1"/>
  <c r="F1558" i="5"/>
  <c r="G1559" i="5"/>
  <c r="AP1609" i="2"/>
  <c r="AO1608" i="2"/>
  <c r="AP1610" i="2" l="1"/>
  <c r="AQ1609" i="2"/>
  <c r="AO1609" i="2"/>
  <c r="G1560" i="5"/>
  <c r="F1559" i="5"/>
  <c r="H1560" i="5" l="1"/>
  <c r="F1560" i="5"/>
  <c r="G1561" i="5"/>
  <c r="AO1610" i="2"/>
  <c r="AP1611" i="2"/>
  <c r="AP1612" i="2" l="1"/>
  <c r="AO1611" i="2"/>
  <c r="AQ1611" i="2"/>
  <c r="G1562" i="5"/>
  <c r="F1561" i="5"/>
  <c r="F1562" i="5" l="1"/>
  <c r="G1563" i="5"/>
  <c r="H1562" i="5"/>
  <c r="AO1612" i="2"/>
  <c r="AP1613" i="2"/>
  <c r="AQ1613" i="2" l="1"/>
  <c r="AO1613" i="2"/>
  <c r="AP1614" i="2"/>
  <c r="F1563" i="5"/>
  <c r="G1564" i="5"/>
  <c r="G1565" i="5" l="1"/>
  <c r="H1564" i="5"/>
  <c r="F1564" i="5"/>
  <c r="AP1615" i="2"/>
  <c r="AO1614" i="2"/>
  <c r="AQ1615" i="2" l="1"/>
  <c r="AO1615" i="2"/>
  <c r="AP1616" i="2"/>
  <c r="F1565" i="5"/>
  <c r="G1566" i="5"/>
  <c r="H1566" i="5" l="1"/>
  <c r="F1566" i="5"/>
  <c r="G1567" i="5"/>
  <c r="AP1617" i="2"/>
  <c r="AO1616" i="2"/>
  <c r="AP1618" i="2" l="1"/>
  <c r="AQ1617" i="2"/>
  <c r="AO1617" i="2"/>
  <c r="G1568" i="5"/>
  <c r="F1567" i="5"/>
  <c r="H1568" i="5" l="1"/>
  <c r="F1568" i="5"/>
  <c r="G1569" i="5"/>
  <c r="AO1618" i="2"/>
  <c r="AP1619" i="2"/>
  <c r="AP1620" i="2" l="1"/>
  <c r="AQ1619" i="2"/>
  <c r="AO1619" i="2"/>
  <c r="G1570" i="5"/>
  <c r="F1569" i="5"/>
  <c r="F1570" i="5" l="1"/>
  <c r="G1571" i="5"/>
  <c r="H1570" i="5"/>
  <c r="AO1620" i="2"/>
  <c r="AP1621" i="2"/>
  <c r="AQ1621" i="2" l="1"/>
  <c r="AO1621" i="2"/>
  <c r="AP1622" i="2"/>
  <c r="F1571" i="5"/>
  <c r="G1572" i="5"/>
  <c r="G1573" i="5" l="1"/>
  <c r="H1572" i="5"/>
  <c r="F1572" i="5"/>
  <c r="AP1623" i="2"/>
  <c r="AO1622" i="2"/>
  <c r="AQ1623" i="2" l="1"/>
  <c r="AO1623" i="2"/>
  <c r="AP1624" i="2"/>
  <c r="F1573" i="5"/>
  <c r="G1574" i="5"/>
  <c r="H1574" i="5" l="1"/>
  <c r="F1574" i="5"/>
  <c r="G1575" i="5"/>
  <c r="AP1625" i="2"/>
  <c r="AO1624" i="2"/>
  <c r="AP1626" i="2" l="1"/>
  <c r="AO1625" i="2"/>
  <c r="AQ1625" i="2"/>
  <c r="G1576" i="5"/>
  <c r="F1575" i="5"/>
  <c r="H1576" i="5" l="1"/>
  <c r="F1576" i="5"/>
  <c r="G1577" i="5"/>
  <c r="AO1626" i="2"/>
  <c r="AP1627" i="2"/>
  <c r="AP1628" i="2" l="1"/>
  <c r="AQ1627" i="2"/>
  <c r="AO1627" i="2"/>
  <c r="G1578" i="5"/>
  <c r="F1577" i="5"/>
  <c r="F1578" i="5" l="1"/>
  <c r="G1579" i="5"/>
  <c r="H1578" i="5"/>
  <c r="AO1628" i="2"/>
  <c r="AP1629" i="2"/>
  <c r="AQ1629" i="2" l="1"/>
  <c r="AO1629" i="2"/>
  <c r="AP1630" i="2"/>
  <c r="F1579" i="5"/>
  <c r="G1580" i="5"/>
  <c r="G1581" i="5" l="1"/>
  <c r="H1580" i="5"/>
  <c r="F1580" i="5"/>
  <c r="AP1631" i="2"/>
  <c r="AO1630" i="2"/>
  <c r="AP1632" i="2" l="1"/>
  <c r="AQ1631" i="2"/>
  <c r="AO1631" i="2"/>
  <c r="F1581" i="5"/>
  <c r="G1582" i="5"/>
  <c r="H1582" i="5" l="1"/>
  <c r="F1582" i="5"/>
  <c r="G1583" i="5"/>
  <c r="AO1632" i="2"/>
  <c r="AP1633" i="2"/>
  <c r="AQ1633" i="2" l="1"/>
  <c r="AP1634" i="2"/>
  <c r="AO1633" i="2"/>
  <c r="G1584" i="5"/>
  <c r="F1583" i="5"/>
  <c r="H1584" i="5" l="1"/>
  <c r="F1584" i="5"/>
  <c r="G1585" i="5"/>
  <c r="AO1634" i="2"/>
  <c r="AP1635" i="2"/>
  <c r="AQ1635" i="2" l="1"/>
  <c r="AO1635" i="2"/>
  <c r="AP1636" i="2"/>
  <c r="G1586" i="5"/>
  <c r="F1585" i="5"/>
  <c r="F1586" i="5" l="1"/>
  <c r="G1587" i="5"/>
  <c r="H1586" i="5"/>
  <c r="AO1636" i="2"/>
  <c r="AP1637" i="2"/>
  <c r="AQ1637" i="2" l="1"/>
  <c r="AO1637" i="2"/>
  <c r="AP1638" i="2"/>
  <c r="F1587" i="5"/>
  <c r="G1588" i="5"/>
  <c r="G1589" i="5" l="1"/>
  <c r="H1588" i="5"/>
  <c r="F1588" i="5"/>
  <c r="AP1639" i="2"/>
  <c r="AO1638" i="2"/>
  <c r="AQ1639" i="2" l="1"/>
  <c r="AP1640" i="2"/>
  <c r="AO1639" i="2"/>
  <c r="F1589" i="5"/>
  <c r="G1590" i="5"/>
  <c r="H1590" i="5" l="1"/>
  <c r="F1590" i="5"/>
  <c r="G1591" i="5"/>
  <c r="AP1641" i="2"/>
  <c r="AO1640" i="2"/>
  <c r="AQ1641" i="2" l="1"/>
  <c r="AP1642" i="2"/>
  <c r="AO1641" i="2"/>
  <c r="G1592" i="5"/>
  <c r="F1591" i="5"/>
  <c r="H1592" i="5" l="1"/>
  <c r="F1592" i="5"/>
  <c r="G1593" i="5"/>
  <c r="AP1643" i="2"/>
  <c r="AO1642" i="2"/>
  <c r="AQ1643" i="2" l="1"/>
  <c r="AO1643" i="2"/>
  <c r="AP1644" i="2"/>
  <c r="G1594" i="5"/>
  <c r="F1593" i="5"/>
  <c r="F1594" i="5" l="1"/>
  <c r="G1595" i="5"/>
  <c r="H1594" i="5"/>
  <c r="AO1644" i="2"/>
  <c r="AP1645" i="2"/>
  <c r="AP1646" i="2" l="1"/>
  <c r="AQ1645" i="2"/>
  <c r="AO1645" i="2"/>
  <c r="F1595" i="5"/>
  <c r="G1596" i="5"/>
  <c r="G1597" i="5" l="1"/>
  <c r="H1596" i="5"/>
  <c r="F1596" i="5"/>
  <c r="AO1646" i="2"/>
  <c r="AP1647" i="2"/>
  <c r="AQ1647" i="2" l="1"/>
  <c r="AO1647" i="2"/>
  <c r="AP1648" i="2"/>
  <c r="F1597" i="5"/>
  <c r="G1598" i="5"/>
  <c r="H1598" i="5" l="1"/>
  <c r="F1598" i="5"/>
  <c r="G1599" i="5"/>
  <c r="AP1649" i="2"/>
  <c r="AO1648" i="2"/>
  <c r="AQ1649" i="2" l="1"/>
  <c r="AP1650" i="2"/>
  <c r="AO1649" i="2"/>
  <c r="G1600" i="5"/>
  <c r="F1599" i="5"/>
  <c r="H1600" i="5" l="1"/>
  <c r="F1600" i="5"/>
  <c r="G1601" i="5"/>
  <c r="AP1651" i="2"/>
  <c r="AO1650" i="2"/>
  <c r="AQ1651" i="2" l="1"/>
  <c r="AP1652" i="2"/>
  <c r="AO1651" i="2"/>
  <c r="G1602" i="5"/>
  <c r="F1601" i="5"/>
  <c r="F1602" i="5" l="1"/>
  <c r="G1603" i="5"/>
  <c r="H1602" i="5"/>
  <c r="AO1652" i="2"/>
  <c r="AP1653" i="2"/>
  <c r="AP1654" i="2" l="1"/>
  <c r="AQ1653" i="2"/>
  <c r="AO1653" i="2"/>
  <c r="F1603" i="5"/>
  <c r="G1604" i="5"/>
  <c r="G1605" i="5" l="1"/>
  <c r="H1604" i="5"/>
  <c r="F1604" i="5"/>
  <c r="AO1654" i="2"/>
  <c r="AP1655" i="2"/>
  <c r="AQ1655" i="2" l="1"/>
  <c r="AP1656" i="2"/>
  <c r="AO1655" i="2"/>
  <c r="F1605" i="5"/>
  <c r="G1606" i="5"/>
  <c r="H1606" i="5" l="1"/>
  <c r="F1606" i="5"/>
  <c r="G1607" i="5"/>
  <c r="AP1657" i="2"/>
  <c r="AO1656" i="2"/>
  <c r="AQ1657" i="2" l="1"/>
  <c r="AP1658" i="2"/>
  <c r="AO1657" i="2"/>
  <c r="G1608" i="5"/>
  <c r="F1607" i="5"/>
  <c r="H1608" i="5" l="1"/>
  <c r="F1608" i="5"/>
  <c r="G1609" i="5"/>
  <c r="AP1659" i="2"/>
  <c r="AO1658" i="2"/>
  <c r="AQ1659" i="2" l="1"/>
  <c r="AP1660" i="2"/>
  <c r="AO1659" i="2"/>
  <c r="F1609" i="5"/>
  <c r="G1610" i="5"/>
  <c r="F1610" i="5" l="1"/>
  <c r="G1611" i="5"/>
  <c r="H1610" i="5"/>
  <c r="AO1660" i="2"/>
  <c r="AP1661" i="2"/>
  <c r="AP1662" i="2" l="1"/>
  <c r="AQ1661" i="2"/>
  <c r="AO1661" i="2"/>
  <c r="F1611" i="5"/>
  <c r="G1612" i="5"/>
  <c r="G1613" i="5" l="1"/>
  <c r="H1612" i="5"/>
  <c r="F1612" i="5"/>
  <c r="AP1663" i="2"/>
  <c r="AO1662" i="2"/>
  <c r="AQ1663" i="2" l="1"/>
  <c r="AP1664" i="2"/>
  <c r="AO1663" i="2"/>
  <c r="F1613" i="5"/>
  <c r="G1614" i="5"/>
  <c r="AP1665" i="2" l="1"/>
  <c r="AO1664" i="2"/>
  <c r="H1614" i="5"/>
  <c r="F1614" i="5"/>
  <c r="G1615" i="5"/>
  <c r="G1616" i="5" l="1"/>
  <c r="F1615" i="5"/>
  <c r="AQ1665" i="2"/>
  <c r="AO1665" i="2"/>
  <c r="AP1666" i="2"/>
  <c r="AP1667" i="2" l="1"/>
  <c r="AO1666" i="2"/>
  <c r="H1616" i="5"/>
  <c r="F1616" i="5"/>
  <c r="G1617" i="5"/>
  <c r="F1617" i="5" l="1"/>
  <c r="G1618" i="5"/>
  <c r="AP1668" i="2"/>
  <c r="AQ1667" i="2"/>
  <c r="AO1667" i="2"/>
  <c r="AO1668" i="2" l="1"/>
  <c r="AP1669" i="2"/>
  <c r="F1618" i="5"/>
  <c r="G1619" i="5"/>
  <c r="H1618" i="5"/>
  <c r="F1619" i="5" l="1"/>
  <c r="G1620" i="5"/>
  <c r="AP1670" i="2"/>
  <c r="AQ1669" i="2"/>
  <c r="AO1669" i="2"/>
  <c r="AP1671" i="2" l="1"/>
  <c r="AO1670" i="2"/>
  <c r="G1621" i="5"/>
  <c r="H1620" i="5"/>
  <c r="F1620" i="5"/>
  <c r="F1621" i="5" l="1"/>
  <c r="G1622" i="5"/>
  <c r="AQ1671" i="2"/>
  <c r="AP1672" i="2"/>
  <c r="AO1671" i="2"/>
  <c r="AP1673" i="2" l="1"/>
  <c r="AO1672" i="2"/>
  <c r="H1622" i="5"/>
  <c r="F1622" i="5"/>
  <c r="G1623" i="5"/>
  <c r="G1624" i="5" l="1"/>
  <c r="F1623" i="5"/>
  <c r="AQ1673" i="2"/>
  <c r="AO1673" i="2"/>
  <c r="AP1674" i="2"/>
  <c r="AP1675" i="2" l="1"/>
  <c r="AO1674" i="2"/>
  <c r="H1624" i="5"/>
  <c r="F1624" i="5"/>
  <c r="G1625" i="5"/>
  <c r="G1626" i="5" l="1"/>
  <c r="F1625" i="5"/>
  <c r="AP1676" i="2"/>
  <c r="AQ1675" i="2"/>
  <c r="AO1675" i="2"/>
  <c r="AO1676" i="2" l="1"/>
  <c r="AP1677" i="2"/>
  <c r="H1626" i="5"/>
  <c r="F1626" i="5"/>
  <c r="G1627" i="5"/>
  <c r="G1628" i="5" l="1"/>
  <c r="H1627" i="5"/>
  <c r="F1627" i="5"/>
  <c r="AP1678" i="2"/>
  <c r="AQ1677" i="2"/>
  <c r="AO1677" i="2"/>
  <c r="AO1678" i="2" l="1"/>
  <c r="AQ1678" i="2"/>
  <c r="AP1679" i="2"/>
  <c r="F1628" i="5"/>
  <c r="H1628" i="5"/>
  <c r="G1629" i="5"/>
  <c r="H1629" i="5" l="1"/>
  <c r="G1630" i="5"/>
  <c r="F1629" i="5"/>
  <c r="AQ1679" i="2"/>
  <c r="AP1680" i="2"/>
  <c r="AO1679" i="2"/>
  <c r="AP1681" i="2" l="1"/>
  <c r="AO1680" i="2"/>
  <c r="AQ1680" i="2"/>
  <c r="G1631" i="5"/>
  <c r="H1630" i="5"/>
  <c r="F1630" i="5"/>
  <c r="F1631" i="5" l="1"/>
  <c r="G1632" i="5"/>
  <c r="H1631" i="5"/>
  <c r="AO1681" i="2"/>
  <c r="AQ1681" i="2"/>
  <c r="AP1682" i="2"/>
  <c r="AP1683" i="2" l="1"/>
  <c r="AQ1682" i="2"/>
  <c r="AO1682" i="2"/>
  <c r="F1632" i="5"/>
  <c r="H1632" i="5"/>
  <c r="G1633" i="5"/>
  <c r="G1634" i="5" l="1"/>
  <c r="H1633" i="5"/>
  <c r="F1633" i="5"/>
  <c r="AO1683" i="2"/>
  <c r="AP1684" i="2"/>
  <c r="AQ1683" i="2"/>
  <c r="AQ1684" i="2" l="1"/>
  <c r="AO1684" i="2"/>
  <c r="AP1685" i="2"/>
  <c r="H1634" i="5"/>
  <c r="G1635" i="5"/>
  <c r="F1634" i="5"/>
  <c r="G1636" i="5" l="1"/>
  <c r="H1635" i="5"/>
  <c r="F1635" i="5"/>
  <c r="AP1686" i="2"/>
  <c r="AQ1685" i="2"/>
  <c r="AO1685" i="2"/>
  <c r="AO1686" i="2" l="1"/>
  <c r="AQ1686" i="2"/>
  <c r="AP1687" i="2"/>
  <c r="F1636" i="5"/>
  <c r="G1637" i="5"/>
  <c r="H1636" i="5"/>
  <c r="H1637" i="5" l="1"/>
  <c r="F1637" i="5"/>
  <c r="G1638" i="5"/>
  <c r="AQ1687" i="2"/>
  <c r="AP1688" i="2"/>
  <c r="AO1687" i="2"/>
  <c r="AP1689" i="2" l="1"/>
  <c r="AO1688" i="2"/>
  <c r="AQ1688" i="2"/>
  <c r="G1639" i="5"/>
  <c r="H1638" i="5"/>
  <c r="F1638" i="5"/>
  <c r="F1639" i="5" l="1"/>
  <c r="H1639" i="5"/>
  <c r="G1640" i="5"/>
  <c r="AO1689" i="2"/>
  <c r="AQ1689" i="2"/>
  <c r="AP1690" i="2"/>
  <c r="AP1691" i="2" l="1"/>
  <c r="AQ1690" i="2"/>
  <c r="AO1690" i="2"/>
  <c r="F1640" i="5"/>
  <c r="G1641" i="5"/>
  <c r="H1640" i="5"/>
  <c r="G1642" i="5" l="1"/>
  <c r="H1641" i="5"/>
  <c r="F1641" i="5"/>
  <c r="AO1691" i="2"/>
  <c r="AP1692" i="2"/>
  <c r="AQ1691" i="2"/>
  <c r="AQ1692" i="2" l="1"/>
  <c r="AO1692" i="2"/>
  <c r="AP1693" i="2"/>
  <c r="H1642" i="5"/>
  <c r="G1643" i="5"/>
  <c r="F1642" i="5"/>
  <c r="G1644" i="5" l="1"/>
  <c r="H1643" i="5"/>
  <c r="F1643" i="5"/>
  <c r="AP1694" i="2"/>
  <c r="AQ1693" i="2"/>
  <c r="AO1693" i="2"/>
  <c r="AO1694" i="2" l="1"/>
  <c r="AQ1694" i="2"/>
  <c r="AP1695" i="2"/>
  <c r="F1644" i="5"/>
  <c r="G1645" i="5"/>
  <c r="H1644" i="5"/>
  <c r="H1645" i="5" l="1"/>
  <c r="G1646" i="5"/>
  <c r="F1645" i="5"/>
  <c r="AQ1695" i="2"/>
  <c r="AP1696" i="2"/>
  <c r="AO1695" i="2"/>
  <c r="AP1697" i="2" l="1"/>
  <c r="AO1696" i="2"/>
  <c r="AQ1696" i="2"/>
  <c r="G1647" i="5"/>
  <c r="H1646" i="5"/>
  <c r="F1646" i="5"/>
  <c r="F1647" i="5" l="1"/>
  <c r="G1648" i="5"/>
  <c r="H1647" i="5"/>
  <c r="AO1697" i="2"/>
  <c r="AQ1697" i="2"/>
  <c r="AP1698" i="2"/>
  <c r="AP1699" i="2" l="1"/>
  <c r="AQ1698" i="2"/>
  <c r="AO1698" i="2"/>
  <c r="F1648" i="5"/>
  <c r="H1648" i="5"/>
  <c r="G1649" i="5"/>
  <c r="G1650" i="5" l="1"/>
  <c r="H1649" i="5"/>
  <c r="H1651" i="5" s="1"/>
  <c r="H1653" i="5" s="1"/>
  <c r="H1655" i="5" s="1"/>
  <c r="H1657" i="5" s="1"/>
  <c r="H1659" i="5" s="1"/>
  <c r="H1661" i="5" s="1"/>
  <c r="H1663" i="5" s="1"/>
  <c r="H1665" i="5" s="1"/>
  <c r="H1667" i="5" s="1"/>
  <c r="H1669" i="5" s="1"/>
  <c r="H1671" i="5" s="1"/>
  <c r="H1673" i="5" s="1"/>
  <c r="H1675" i="5" s="1"/>
  <c r="H1677" i="5" s="1"/>
  <c r="H1679" i="5" s="1"/>
  <c r="H1681" i="5" s="1"/>
  <c r="H1683" i="5" s="1"/>
  <c r="H1685" i="5" s="1"/>
  <c r="H1687" i="5" s="1"/>
  <c r="H1689" i="5" s="1"/>
  <c r="H1691" i="5" s="1"/>
  <c r="H1693" i="5" s="1"/>
  <c r="H1695" i="5" s="1"/>
  <c r="H1697" i="5" s="1"/>
  <c r="H1699" i="5" s="1"/>
  <c r="H1701" i="5" s="1"/>
  <c r="H1703" i="5" s="1"/>
  <c r="H1705" i="5" s="1"/>
  <c r="H1707" i="5" s="1"/>
  <c r="H1709" i="5" s="1"/>
  <c r="H1711" i="5" s="1"/>
  <c r="H1713" i="5" s="1"/>
  <c r="H1715" i="5" s="1"/>
  <c r="H1717" i="5" s="1"/>
  <c r="H1719" i="5" s="1"/>
  <c r="H1721" i="5" s="1"/>
  <c r="H1723" i="5" s="1"/>
  <c r="H1725" i="5" s="1"/>
  <c r="H1727" i="5" s="1"/>
  <c r="H1729" i="5" s="1"/>
  <c r="H1731" i="5" s="1"/>
  <c r="H1733" i="5" s="1"/>
  <c r="H1735" i="5" s="1"/>
  <c r="H1737" i="5" s="1"/>
  <c r="H1739" i="5" s="1"/>
  <c r="H1741" i="5" s="1"/>
  <c r="H1743" i="5" s="1"/>
  <c r="H1745" i="5" s="1"/>
  <c r="H1747" i="5" s="1"/>
  <c r="H1749" i="5" s="1"/>
  <c r="H1751" i="5" s="1"/>
  <c r="H1753" i="5" s="1"/>
  <c r="H1755" i="5" s="1"/>
  <c r="H1757" i="5" s="1"/>
  <c r="H1759" i="5" s="1"/>
  <c r="H1761" i="5" s="1"/>
  <c r="H1763" i="5" s="1"/>
  <c r="H1765" i="5" s="1"/>
  <c r="H1767" i="5" s="1"/>
  <c r="H1769" i="5" s="1"/>
  <c r="H1771" i="5" s="1"/>
  <c r="H1773" i="5" s="1"/>
  <c r="H1775" i="5" s="1"/>
  <c r="H1777" i="5" s="1"/>
  <c r="H1779" i="5" s="1"/>
  <c r="H1781" i="5" s="1"/>
  <c r="H1783" i="5" s="1"/>
  <c r="H1785" i="5" s="1"/>
  <c r="H1787" i="5" s="1"/>
  <c r="H1789" i="5" s="1"/>
  <c r="H1791" i="5" s="1"/>
  <c r="H1793" i="5" s="1"/>
  <c r="H1795" i="5" s="1"/>
  <c r="H1797" i="5" s="1"/>
  <c r="H1799" i="5" s="1"/>
  <c r="H1801" i="5" s="1"/>
  <c r="H1803" i="5" s="1"/>
  <c r="H1805" i="5" s="1"/>
  <c r="H1807" i="5" s="1"/>
  <c r="H1809" i="5" s="1"/>
  <c r="H1811" i="5" s="1"/>
  <c r="H1813" i="5" s="1"/>
  <c r="H1815" i="5" s="1"/>
  <c r="H1817" i="5" s="1"/>
  <c r="H1819" i="5" s="1"/>
  <c r="H1821" i="5" s="1"/>
  <c r="H1823" i="5" s="1"/>
  <c r="H1825" i="5" s="1"/>
  <c r="H1827" i="5" s="1"/>
  <c r="H1829" i="5" s="1"/>
  <c r="H1831" i="5" s="1"/>
  <c r="H1833" i="5" s="1"/>
  <c r="H1835" i="5" s="1"/>
  <c r="H1837" i="5" s="1"/>
  <c r="H1839" i="5" s="1"/>
  <c r="H1841" i="5" s="1"/>
  <c r="H1843" i="5" s="1"/>
  <c r="H1845" i="5" s="1"/>
  <c r="H1847" i="5" s="1"/>
  <c r="H1849" i="5" s="1"/>
  <c r="H1851" i="5" s="1"/>
  <c r="H1853" i="5" s="1"/>
  <c r="H1855" i="5" s="1"/>
  <c r="H1857" i="5" s="1"/>
  <c r="H1859" i="5" s="1"/>
  <c r="H1861" i="5" s="1"/>
  <c r="H1863" i="5" s="1"/>
  <c r="H1865" i="5" s="1"/>
  <c r="H1867" i="5" s="1"/>
  <c r="H1869" i="5" s="1"/>
  <c r="H1871" i="5" s="1"/>
  <c r="H1873" i="5" s="1"/>
  <c r="H1875" i="5" s="1"/>
  <c r="H1877" i="5" s="1"/>
  <c r="H1879" i="5" s="1"/>
  <c r="H1881" i="5" s="1"/>
  <c r="H1883" i="5" s="1"/>
  <c r="H1885" i="5" s="1"/>
  <c r="H1887" i="5" s="1"/>
  <c r="H1889" i="5" s="1"/>
  <c r="H1891" i="5" s="1"/>
  <c r="H1893" i="5" s="1"/>
  <c r="H1895" i="5" s="1"/>
  <c r="H1897" i="5" s="1"/>
  <c r="H1899" i="5" s="1"/>
  <c r="H1901" i="5" s="1"/>
  <c r="H1903" i="5" s="1"/>
  <c r="H1905" i="5" s="1"/>
  <c r="H1907" i="5" s="1"/>
  <c r="H1909" i="5" s="1"/>
  <c r="H1911" i="5" s="1"/>
  <c r="H1913" i="5" s="1"/>
  <c r="H1915" i="5" s="1"/>
  <c r="H1917" i="5" s="1"/>
  <c r="H1919" i="5" s="1"/>
  <c r="H1921" i="5" s="1"/>
  <c r="H1923" i="5" s="1"/>
  <c r="H1925" i="5" s="1"/>
  <c r="H1927" i="5" s="1"/>
  <c r="H1929" i="5" s="1"/>
  <c r="H1931" i="5" s="1"/>
  <c r="H1933" i="5" s="1"/>
  <c r="H1935" i="5" s="1"/>
  <c r="H1937" i="5" s="1"/>
  <c r="H1939" i="5" s="1"/>
  <c r="H1941" i="5" s="1"/>
  <c r="H1943" i="5" s="1"/>
  <c r="H1945" i="5" s="1"/>
  <c r="H1947" i="5" s="1"/>
  <c r="H1949" i="5" s="1"/>
  <c r="H1951" i="5" s="1"/>
  <c r="H1953" i="5" s="1"/>
  <c r="H1955" i="5" s="1"/>
  <c r="H1957" i="5" s="1"/>
  <c r="H1959" i="5" s="1"/>
  <c r="H1961" i="5" s="1"/>
  <c r="H1963" i="5" s="1"/>
  <c r="H1965" i="5" s="1"/>
  <c r="H1967" i="5" s="1"/>
  <c r="H1969" i="5" s="1"/>
  <c r="H1971" i="5" s="1"/>
  <c r="H1973" i="5" s="1"/>
  <c r="H1975" i="5" s="1"/>
  <c r="H1977" i="5" s="1"/>
  <c r="H1979" i="5" s="1"/>
  <c r="H1981" i="5" s="1"/>
  <c r="H1983" i="5" s="1"/>
  <c r="H1985" i="5" s="1"/>
  <c r="H1987" i="5" s="1"/>
  <c r="H1989" i="5" s="1"/>
  <c r="H1991" i="5" s="1"/>
  <c r="H1993" i="5" s="1"/>
  <c r="H1995" i="5" s="1"/>
  <c r="H1997" i="5" s="1"/>
  <c r="H1999" i="5" s="1"/>
  <c r="H2001" i="5" s="1"/>
  <c r="H2003" i="5" s="1"/>
  <c r="H2005" i="5" s="1"/>
  <c r="H2007" i="5" s="1"/>
  <c r="H2009" i="5" s="1"/>
  <c r="H2011" i="5" s="1"/>
  <c r="H2013" i="5" s="1"/>
  <c r="H2015" i="5" s="1"/>
  <c r="H2017" i="5" s="1"/>
  <c r="H2019" i="5" s="1"/>
  <c r="H2021" i="5" s="1"/>
  <c r="H2023" i="5" s="1"/>
  <c r="H2025" i="5" s="1"/>
  <c r="H2027" i="5" s="1"/>
  <c r="H2029" i="5" s="1"/>
  <c r="H2031" i="5" s="1"/>
  <c r="H2033" i="5" s="1"/>
  <c r="H2035" i="5" s="1"/>
  <c r="H2037" i="5" s="1"/>
  <c r="H2039" i="5" s="1"/>
  <c r="H2041" i="5" s="1"/>
  <c r="H2043" i="5" s="1"/>
  <c r="H2045" i="5" s="1"/>
  <c r="H2047" i="5" s="1"/>
  <c r="H2049" i="5" s="1"/>
  <c r="H2051" i="5" s="1"/>
  <c r="H2053" i="5" s="1"/>
  <c r="H2055" i="5" s="1"/>
  <c r="H2057" i="5" s="1"/>
  <c r="H2059" i="5" s="1"/>
  <c r="H2061" i="5" s="1"/>
  <c r="H2063" i="5" s="1"/>
  <c r="H2065" i="5" s="1"/>
  <c r="H2067" i="5" s="1"/>
  <c r="H2069" i="5" s="1"/>
  <c r="H2071" i="5" s="1"/>
  <c r="H2073" i="5" s="1"/>
  <c r="H2075" i="5" s="1"/>
  <c r="H2077" i="5" s="1"/>
  <c r="H2079" i="5" s="1"/>
  <c r="H2081" i="5" s="1"/>
  <c r="H2083" i="5" s="1"/>
  <c r="H2085" i="5" s="1"/>
  <c r="H2087" i="5" s="1"/>
  <c r="H2089" i="5" s="1"/>
  <c r="H2091" i="5" s="1"/>
  <c r="H2093" i="5" s="1"/>
  <c r="H2095" i="5" s="1"/>
  <c r="H2097" i="5" s="1"/>
  <c r="H2099" i="5" s="1"/>
  <c r="H2101" i="5" s="1"/>
  <c r="H2103" i="5" s="1"/>
  <c r="H2105" i="5" s="1"/>
  <c r="H2107" i="5" s="1"/>
  <c r="H2109" i="5" s="1"/>
  <c r="H2111" i="5" s="1"/>
  <c r="H2113" i="5" s="1"/>
  <c r="H2115" i="5" s="1"/>
  <c r="H2117" i="5" s="1"/>
  <c r="H2119" i="5" s="1"/>
  <c r="H2121" i="5" s="1"/>
  <c r="H2123" i="5" s="1"/>
  <c r="H2125" i="5" s="1"/>
  <c r="H2127" i="5" s="1"/>
  <c r="H2129" i="5" s="1"/>
  <c r="H2131" i="5" s="1"/>
  <c r="H2133" i="5" s="1"/>
  <c r="H2135" i="5" s="1"/>
  <c r="H2137" i="5" s="1"/>
  <c r="H2139" i="5" s="1"/>
  <c r="H2141" i="5" s="1"/>
  <c r="H2143" i="5" s="1"/>
  <c r="H2145" i="5" s="1"/>
  <c r="H2147" i="5" s="1"/>
  <c r="H2149" i="5" s="1"/>
  <c r="H2151" i="5" s="1"/>
  <c r="H2153" i="5" s="1"/>
  <c r="H2155" i="5" s="1"/>
  <c r="H2157" i="5" s="1"/>
  <c r="H2159" i="5" s="1"/>
  <c r="H2161" i="5" s="1"/>
  <c r="H2163" i="5" s="1"/>
  <c r="H2165" i="5" s="1"/>
  <c r="H2167" i="5" s="1"/>
  <c r="H2169" i="5" s="1"/>
  <c r="H2171" i="5" s="1"/>
  <c r="H2173" i="5" s="1"/>
  <c r="H2175" i="5" s="1"/>
  <c r="H2177" i="5" s="1"/>
  <c r="H2179" i="5" s="1"/>
  <c r="H2181" i="5" s="1"/>
  <c r="H2183" i="5" s="1"/>
  <c r="H2185" i="5" s="1"/>
  <c r="H2187" i="5" s="1"/>
  <c r="H2189" i="5" s="1"/>
  <c r="H2191" i="5" s="1"/>
  <c r="H2193" i="5" s="1"/>
  <c r="H2195" i="5" s="1"/>
  <c r="H2197" i="5" s="1"/>
  <c r="H2199" i="5" s="1"/>
  <c r="H2201" i="5" s="1"/>
  <c r="H2203" i="5" s="1"/>
  <c r="H2205" i="5" s="1"/>
  <c r="H2207" i="5" s="1"/>
  <c r="H2209" i="5" s="1"/>
  <c r="H2211" i="5" s="1"/>
  <c r="H2213" i="5" s="1"/>
  <c r="H2215" i="5" s="1"/>
  <c r="H2217" i="5" s="1"/>
  <c r="H2219" i="5" s="1"/>
  <c r="H2221" i="5" s="1"/>
  <c r="H2223" i="5" s="1"/>
  <c r="H2225" i="5" s="1"/>
  <c r="H2227" i="5" s="1"/>
  <c r="H2229" i="5" s="1"/>
  <c r="H2231" i="5" s="1"/>
  <c r="H2233" i="5" s="1"/>
  <c r="H2235" i="5" s="1"/>
  <c r="H2237" i="5" s="1"/>
  <c r="H2239" i="5" s="1"/>
  <c r="H2241" i="5" s="1"/>
  <c r="H2243" i="5" s="1"/>
  <c r="H2245" i="5" s="1"/>
  <c r="H2247" i="5" s="1"/>
  <c r="H2249" i="5" s="1"/>
  <c r="H2251" i="5" s="1"/>
  <c r="H2253" i="5" s="1"/>
  <c r="H2255" i="5" s="1"/>
  <c r="H2257" i="5" s="1"/>
  <c r="H2259" i="5" s="1"/>
  <c r="H2261" i="5" s="1"/>
  <c r="H2263" i="5" s="1"/>
  <c r="H2265" i="5" s="1"/>
  <c r="H2267" i="5" s="1"/>
  <c r="H2269" i="5" s="1"/>
  <c r="H2271" i="5" s="1"/>
  <c r="H2273" i="5" s="1"/>
  <c r="H2275" i="5" s="1"/>
  <c r="H2277" i="5" s="1"/>
  <c r="H2279" i="5" s="1"/>
  <c r="H2281" i="5" s="1"/>
  <c r="H2283" i="5" s="1"/>
  <c r="H2285" i="5" s="1"/>
  <c r="H2287" i="5" s="1"/>
  <c r="H2289" i="5" s="1"/>
  <c r="H2291" i="5" s="1"/>
  <c r="H2293" i="5" s="1"/>
  <c r="H2295" i="5" s="1"/>
  <c r="H2297" i="5" s="1"/>
  <c r="H2299" i="5" s="1"/>
  <c r="H2301" i="5" s="1"/>
  <c r="H2303" i="5" s="1"/>
  <c r="H2305" i="5" s="1"/>
  <c r="H2307" i="5" s="1"/>
  <c r="H2309" i="5" s="1"/>
  <c r="H2311" i="5" s="1"/>
  <c r="H2313" i="5" s="1"/>
  <c r="H2315" i="5" s="1"/>
  <c r="H2317" i="5" s="1"/>
  <c r="H2319" i="5" s="1"/>
  <c r="H2321" i="5" s="1"/>
  <c r="H2323" i="5" s="1"/>
  <c r="H2325" i="5" s="1"/>
  <c r="H2327" i="5" s="1"/>
  <c r="H2329" i="5" s="1"/>
  <c r="H2331" i="5" s="1"/>
  <c r="H2333" i="5" s="1"/>
  <c r="H2335" i="5" s="1"/>
  <c r="H2337" i="5" s="1"/>
  <c r="H2339" i="5" s="1"/>
  <c r="H2341" i="5" s="1"/>
  <c r="H2343" i="5" s="1"/>
  <c r="H2345" i="5" s="1"/>
  <c r="H2347" i="5" s="1"/>
  <c r="H2349" i="5" s="1"/>
  <c r="H2351" i="5" s="1"/>
  <c r="H2353" i="5" s="1"/>
  <c r="H2355" i="5" s="1"/>
  <c r="H2357" i="5" s="1"/>
  <c r="H2359" i="5" s="1"/>
  <c r="H2361" i="5" s="1"/>
  <c r="H2363" i="5" s="1"/>
  <c r="H2365" i="5" s="1"/>
  <c r="H2367" i="5" s="1"/>
  <c r="H2369" i="5" s="1"/>
  <c r="H2371" i="5" s="1"/>
  <c r="H2373" i="5" s="1"/>
  <c r="H2375" i="5" s="1"/>
  <c r="H2377" i="5" s="1"/>
  <c r="H2379" i="5" s="1"/>
  <c r="H2381" i="5" s="1"/>
  <c r="H2383" i="5" s="1"/>
  <c r="H2385" i="5" s="1"/>
  <c r="H2387" i="5" s="1"/>
  <c r="H2389" i="5" s="1"/>
  <c r="H2391" i="5" s="1"/>
  <c r="H2393" i="5" s="1"/>
  <c r="H2395" i="5" s="1"/>
  <c r="H2397" i="5" s="1"/>
  <c r="H2399" i="5" s="1"/>
  <c r="H2401" i="5" s="1"/>
  <c r="H2403" i="5" s="1"/>
  <c r="H2405" i="5" s="1"/>
  <c r="H2407" i="5" s="1"/>
  <c r="H2409" i="5" s="1"/>
  <c r="H2411" i="5" s="1"/>
  <c r="H2413" i="5" s="1"/>
  <c r="H2415" i="5" s="1"/>
  <c r="H2417" i="5" s="1"/>
  <c r="H2419" i="5" s="1"/>
  <c r="H2421" i="5" s="1"/>
  <c r="H2423" i="5" s="1"/>
  <c r="H2425" i="5" s="1"/>
  <c r="H2427" i="5" s="1"/>
  <c r="H2429" i="5" s="1"/>
  <c r="H2431" i="5" s="1"/>
  <c r="H2433" i="5" s="1"/>
  <c r="H2435" i="5" s="1"/>
  <c r="H2437" i="5" s="1"/>
  <c r="H2439" i="5" s="1"/>
  <c r="H2441" i="5" s="1"/>
  <c r="H2443" i="5" s="1"/>
  <c r="H2445" i="5" s="1"/>
  <c r="H2447" i="5" s="1"/>
  <c r="H2449" i="5" s="1"/>
  <c r="H2451" i="5" s="1"/>
  <c r="H2453" i="5" s="1"/>
  <c r="H2455" i="5" s="1"/>
  <c r="H2457" i="5" s="1"/>
  <c r="H2459" i="5" s="1"/>
  <c r="H2461" i="5" s="1"/>
  <c r="H2463" i="5" s="1"/>
  <c r="H2465" i="5" s="1"/>
  <c r="H2467" i="5" s="1"/>
  <c r="H2469" i="5" s="1"/>
  <c r="H2471" i="5" s="1"/>
  <c r="H2473" i="5" s="1"/>
  <c r="H2475" i="5" s="1"/>
  <c r="H2477" i="5" s="1"/>
  <c r="H2479" i="5" s="1"/>
  <c r="H2481" i="5" s="1"/>
  <c r="H2483" i="5" s="1"/>
  <c r="H2485" i="5" s="1"/>
  <c r="H2487" i="5" s="1"/>
  <c r="H2489" i="5" s="1"/>
  <c r="H2491" i="5" s="1"/>
  <c r="H2493" i="5" s="1"/>
  <c r="H2495" i="5" s="1"/>
  <c r="H2497" i="5" s="1"/>
  <c r="H2499" i="5" s="1"/>
  <c r="H2501" i="5" s="1"/>
  <c r="H2503" i="5" s="1"/>
  <c r="H2505" i="5" s="1"/>
  <c r="H2507" i="5" s="1"/>
  <c r="H2509" i="5" s="1"/>
  <c r="H2511" i="5" s="1"/>
  <c r="H2513" i="5" s="1"/>
  <c r="H2515" i="5" s="1"/>
  <c r="H2517" i="5" s="1"/>
  <c r="H2519" i="5" s="1"/>
  <c r="H2521" i="5" s="1"/>
  <c r="H2523" i="5" s="1"/>
  <c r="H2525" i="5" s="1"/>
  <c r="H2527" i="5" s="1"/>
  <c r="H2529" i="5" s="1"/>
  <c r="H2531" i="5" s="1"/>
  <c r="H2533" i="5" s="1"/>
  <c r="H2535" i="5" s="1"/>
  <c r="H2537" i="5" s="1"/>
  <c r="H2539" i="5" s="1"/>
  <c r="H2541" i="5" s="1"/>
  <c r="H2543" i="5" s="1"/>
  <c r="H2545" i="5" s="1"/>
  <c r="H2547" i="5" s="1"/>
  <c r="H2549" i="5" s="1"/>
  <c r="H2551" i="5" s="1"/>
  <c r="H2553" i="5" s="1"/>
  <c r="H2555" i="5" s="1"/>
  <c r="H2557" i="5" s="1"/>
  <c r="H2559" i="5" s="1"/>
  <c r="H2561" i="5" s="1"/>
  <c r="H2563" i="5" s="1"/>
  <c r="H2565" i="5" s="1"/>
  <c r="H2567" i="5" s="1"/>
  <c r="H2569" i="5" s="1"/>
  <c r="H2571" i="5" s="1"/>
  <c r="H2573" i="5" s="1"/>
  <c r="H2575" i="5" s="1"/>
  <c r="H2577" i="5" s="1"/>
  <c r="H2579" i="5" s="1"/>
  <c r="H2581" i="5" s="1"/>
  <c r="H2583" i="5" s="1"/>
  <c r="H2585" i="5" s="1"/>
  <c r="H2587" i="5" s="1"/>
  <c r="H2589" i="5" s="1"/>
  <c r="H2591" i="5" s="1"/>
  <c r="H2593" i="5" s="1"/>
  <c r="H2595" i="5" s="1"/>
  <c r="H2597" i="5" s="1"/>
  <c r="H2599" i="5" s="1"/>
  <c r="H2601" i="5" s="1"/>
  <c r="H2603" i="5" s="1"/>
  <c r="H2605" i="5" s="1"/>
  <c r="H2607" i="5" s="1"/>
  <c r="H2609" i="5" s="1"/>
  <c r="H2611" i="5" s="1"/>
  <c r="H2613" i="5" s="1"/>
  <c r="H2615" i="5" s="1"/>
  <c r="H2617" i="5" s="1"/>
  <c r="H2619" i="5" s="1"/>
  <c r="H2621" i="5" s="1"/>
  <c r="H2623" i="5" s="1"/>
  <c r="H2625" i="5" s="1"/>
  <c r="H2627" i="5" s="1"/>
  <c r="H2629" i="5" s="1"/>
  <c r="H2631" i="5" s="1"/>
  <c r="H2633" i="5" s="1"/>
  <c r="H2635" i="5" s="1"/>
  <c r="H2637" i="5" s="1"/>
  <c r="H2639" i="5" s="1"/>
  <c r="H2641" i="5" s="1"/>
  <c r="H2643" i="5" s="1"/>
  <c r="H2645" i="5" s="1"/>
  <c r="H2647" i="5" s="1"/>
  <c r="H2649" i="5" s="1"/>
  <c r="H2651" i="5" s="1"/>
  <c r="H2653" i="5" s="1"/>
  <c r="H2655" i="5" s="1"/>
  <c r="H2657" i="5" s="1"/>
  <c r="H2659" i="5" s="1"/>
  <c r="H2661" i="5" s="1"/>
  <c r="H2663" i="5" s="1"/>
  <c r="H2665" i="5" s="1"/>
  <c r="H2667" i="5" s="1"/>
  <c r="H2669" i="5" s="1"/>
  <c r="H2671" i="5" s="1"/>
  <c r="H2673" i="5" s="1"/>
  <c r="H2675" i="5" s="1"/>
  <c r="H2677" i="5" s="1"/>
  <c r="H2679" i="5" s="1"/>
  <c r="H2681" i="5" s="1"/>
  <c r="H2683" i="5" s="1"/>
  <c r="H2685" i="5" s="1"/>
  <c r="H2687" i="5" s="1"/>
  <c r="H2689" i="5" s="1"/>
  <c r="H2691" i="5" s="1"/>
  <c r="H2693" i="5" s="1"/>
  <c r="H2695" i="5" s="1"/>
  <c r="H2697" i="5" s="1"/>
  <c r="H2699" i="5" s="1"/>
  <c r="H2701" i="5" s="1"/>
  <c r="H2703" i="5" s="1"/>
  <c r="H2705" i="5" s="1"/>
  <c r="H2707" i="5" s="1"/>
  <c r="H2709" i="5" s="1"/>
  <c r="H2711" i="5" s="1"/>
  <c r="H2713" i="5" s="1"/>
  <c r="H2715" i="5" s="1"/>
  <c r="H2717" i="5" s="1"/>
  <c r="H2719" i="5" s="1"/>
  <c r="H2721" i="5" s="1"/>
  <c r="H2723" i="5" s="1"/>
  <c r="H2725" i="5" s="1"/>
  <c r="H2727" i="5" s="1"/>
  <c r="H2729" i="5" s="1"/>
  <c r="H2731" i="5" s="1"/>
  <c r="H2733" i="5" s="1"/>
  <c r="H2735" i="5" s="1"/>
  <c r="H2737" i="5" s="1"/>
  <c r="F1649" i="5"/>
  <c r="AO1699" i="2"/>
  <c r="AP1700" i="2"/>
  <c r="AQ1699" i="2"/>
  <c r="AQ1700" i="2" l="1"/>
  <c r="AQ1702" i="2" s="1"/>
  <c r="AQ1704" i="2" s="1"/>
  <c r="AQ1706" i="2" s="1"/>
  <c r="AQ1708" i="2" s="1"/>
  <c r="AQ1710" i="2" s="1"/>
  <c r="AQ1712" i="2" s="1"/>
  <c r="AQ1714" i="2" s="1"/>
  <c r="AQ1716" i="2" s="1"/>
  <c r="AQ1718" i="2" s="1"/>
  <c r="AQ1720" i="2" s="1"/>
  <c r="AQ1722" i="2" s="1"/>
  <c r="AQ1724" i="2" s="1"/>
  <c r="AQ1726" i="2" s="1"/>
  <c r="AQ1728" i="2" s="1"/>
  <c r="AQ1730" i="2" s="1"/>
  <c r="AQ1732" i="2" s="1"/>
  <c r="AQ1734" i="2" s="1"/>
  <c r="AQ1736" i="2" s="1"/>
  <c r="AQ1738" i="2" s="1"/>
  <c r="AQ1740" i="2" s="1"/>
  <c r="AQ1742" i="2" s="1"/>
  <c r="AQ1744" i="2" s="1"/>
  <c r="AQ1746" i="2" s="1"/>
  <c r="AQ1748" i="2" s="1"/>
  <c r="AQ1750" i="2" s="1"/>
  <c r="AQ1752" i="2" s="1"/>
  <c r="AQ1754" i="2" s="1"/>
  <c r="AQ1756" i="2" s="1"/>
  <c r="AQ1758" i="2" s="1"/>
  <c r="AQ1760" i="2" s="1"/>
  <c r="AQ1762" i="2" s="1"/>
  <c r="AQ1764" i="2" s="1"/>
  <c r="AQ1766" i="2" s="1"/>
  <c r="AQ1768" i="2" s="1"/>
  <c r="AQ1770" i="2" s="1"/>
  <c r="AQ1772" i="2" s="1"/>
  <c r="AQ1774" i="2" s="1"/>
  <c r="AQ1776" i="2" s="1"/>
  <c r="AQ1778" i="2" s="1"/>
  <c r="AQ1780" i="2" s="1"/>
  <c r="AQ1782" i="2" s="1"/>
  <c r="AQ1784" i="2" s="1"/>
  <c r="AQ1786" i="2" s="1"/>
  <c r="AQ1788" i="2" s="1"/>
  <c r="AQ1790" i="2" s="1"/>
  <c r="AQ1792" i="2" s="1"/>
  <c r="AQ1794" i="2" s="1"/>
  <c r="AQ1796" i="2" s="1"/>
  <c r="AQ1798" i="2" s="1"/>
  <c r="AQ1800" i="2" s="1"/>
  <c r="AQ1802" i="2" s="1"/>
  <c r="AQ1804" i="2" s="1"/>
  <c r="AQ1806" i="2" s="1"/>
  <c r="AQ1808" i="2" s="1"/>
  <c r="AQ1810" i="2" s="1"/>
  <c r="AQ1812" i="2" s="1"/>
  <c r="AQ1814" i="2" s="1"/>
  <c r="AQ1816" i="2" s="1"/>
  <c r="AQ1818" i="2" s="1"/>
  <c r="AQ1820" i="2" s="1"/>
  <c r="AQ1822" i="2" s="1"/>
  <c r="AQ1824" i="2" s="1"/>
  <c r="AQ1826" i="2" s="1"/>
  <c r="AQ1828" i="2" s="1"/>
  <c r="AQ1830" i="2" s="1"/>
  <c r="AQ1832" i="2" s="1"/>
  <c r="AQ1834" i="2" s="1"/>
  <c r="AQ1836" i="2" s="1"/>
  <c r="AQ1838" i="2" s="1"/>
  <c r="AQ1840" i="2" s="1"/>
  <c r="AQ1842" i="2" s="1"/>
  <c r="AQ1844" i="2" s="1"/>
  <c r="AQ1846" i="2" s="1"/>
  <c r="AQ1848" i="2" s="1"/>
  <c r="AQ1850" i="2" s="1"/>
  <c r="AQ1852" i="2" s="1"/>
  <c r="AQ1854" i="2" s="1"/>
  <c r="AQ1856" i="2" s="1"/>
  <c r="AQ1858" i="2" s="1"/>
  <c r="AQ1860" i="2" s="1"/>
  <c r="AQ1862" i="2" s="1"/>
  <c r="AQ1864" i="2" s="1"/>
  <c r="AQ1866" i="2" s="1"/>
  <c r="AQ1868" i="2" s="1"/>
  <c r="AQ1870" i="2" s="1"/>
  <c r="AQ1872" i="2" s="1"/>
  <c r="AQ1874" i="2" s="1"/>
  <c r="AQ1876" i="2" s="1"/>
  <c r="AQ1878" i="2" s="1"/>
  <c r="AQ1880" i="2" s="1"/>
  <c r="AQ1882" i="2" s="1"/>
  <c r="AQ1884" i="2" s="1"/>
  <c r="AQ1886" i="2" s="1"/>
  <c r="AQ1888" i="2" s="1"/>
  <c r="AQ1890" i="2" s="1"/>
  <c r="AQ1892" i="2" s="1"/>
  <c r="AQ1894" i="2" s="1"/>
  <c r="AQ1896" i="2" s="1"/>
  <c r="AQ1898" i="2" s="1"/>
  <c r="AQ1900" i="2" s="1"/>
  <c r="AQ1902" i="2" s="1"/>
  <c r="AQ1904" i="2" s="1"/>
  <c r="AQ1906" i="2" s="1"/>
  <c r="AQ1908" i="2" s="1"/>
  <c r="AQ1910" i="2" s="1"/>
  <c r="AQ1912" i="2" s="1"/>
  <c r="AQ1914" i="2" s="1"/>
  <c r="AQ1916" i="2" s="1"/>
  <c r="AQ1918" i="2" s="1"/>
  <c r="AQ1920" i="2" s="1"/>
  <c r="AQ1922" i="2" s="1"/>
  <c r="AQ1924" i="2" s="1"/>
  <c r="AQ1926" i="2" s="1"/>
  <c r="AQ1928" i="2" s="1"/>
  <c r="AQ1930" i="2" s="1"/>
  <c r="AQ1932" i="2" s="1"/>
  <c r="AQ1934" i="2" s="1"/>
  <c r="AQ1936" i="2" s="1"/>
  <c r="AQ1938" i="2" s="1"/>
  <c r="AQ1940" i="2" s="1"/>
  <c r="AQ1942" i="2" s="1"/>
  <c r="AQ1944" i="2" s="1"/>
  <c r="AQ1946" i="2" s="1"/>
  <c r="AQ1948" i="2" s="1"/>
  <c r="AQ1950" i="2" s="1"/>
  <c r="AQ1952" i="2" s="1"/>
  <c r="AQ1954" i="2" s="1"/>
  <c r="AQ1956" i="2" s="1"/>
  <c r="AQ1958" i="2" s="1"/>
  <c r="AQ1960" i="2" s="1"/>
  <c r="AQ1962" i="2" s="1"/>
  <c r="AQ1964" i="2" s="1"/>
  <c r="AQ1966" i="2" s="1"/>
  <c r="AQ1968" i="2" s="1"/>
  <c r="AQ1970" i="2" s="1"/>
  <c r="AQ1972" i="2" s="1"/>
  <c r="AQ1974" i="2" s="1"/>
  <c r="AQ1976" i="2" s="1"/>
  <c r="AQ1978" i="2" s="1"/>
  <c r="AQ1980" i="2" s="1"/>
  <c r="AQ1982" i="2" s="1"/>
  <c r="AQ1984" i="2" s="1"/>
  <c r="AQ1986" i="2" s="1"/>
  <c r="AQ1988" i="2" s="1"/>
  <c r="AQ1990" i="2" s="1"/>
  <c r="AQ1992" i="2" s="1"/>
  <c r="AQ1994" i="2" s="1"/>
  <c r="AQ1996" i="2" s="1"/>
  <c r="AQ1998" i="2" s="1"/>
  <c r="AQ2000" i="2" s="1"/>
  <c r="AQ2002" i="2" s="1"/>
  <c r="AQ2004" i="2" s="1"/>
  <c r="AQ2006" i="2" s="1"/>
  <c r="AQ2008" i="2" s="1"/>
  <c r="AQ2010" i="2" s="1"/>
  <c r="AQ2012" i="2" s="1"/>
  <c r="AQ2014" i="2" s="1"/>
  <c r="AQ2016" i="2" s="1"/>
  <c r="AQ2018" i="2" s="1"/>
  <c r="AQ2020" i="2" s="1"/>
  <c r="AQ2022" i="2" s="1"/>
  <c r="AQ2024" i="2" s="1"/>
  <c r="AQ2026" i="2" s="1"/>
  <c r="AQ2028" i="2" s="1"/>
  <c r="AQ2030" i="2" s="1"/>
  <c r="AQ2032" i="2" s="1"/>
  <c r="AQ2034" i="2" s="1"/>
  <c r="AQ2036" i="2" s="1"/>
  <c r="AQ2038" i="2" s="1"/>
  <c r="AQ2040" i="2" s="1"/>
  <c r="AQ2042" i="2" s="1"/>
  <c r="AQ2044" i="2" s="1"/>
  <c r="AQ2046" i="2" s="1"/>
  <c r="AQ2048" i="2" s="1"/>
  <c r="AQ2050" i="2" s="1"/>
  <c r="AQ2052" i="2" s="1"/>
  <c r="AQ2054" i="2" s="1"/>
  <c r="AQ2056" i="2" s="1"/>
  <c r="AQ2058" i="2" s="1"/>
  <c r="AQ2060" i="2" s="1"/>
  <c r="AQ2062" i="2" s="1"/>
  <c r="AQ2064" i="2" s="1"/>
  <c r="AQ2066" i="2" s="1"/>
  <c r="AQ2068" i="2" s="1"/>
  <c r="AQ2070" i="2" s="1"/>
  <c r="AQ2072" i="2" s="1"/>
  <c r="AQ2074" i="2" s="1"/>
  <c r="AQ2076" i="2" s="1"/>
  <c r="AQ2078" i="2" s="1"/>
  <c r="AQ2080" i="2" s="1"/>
  <c r="AQ2082" i="2" s="1"/>
  <c r="AQ2084" i="2" s="1"/>
  <c r="AQ2086" i="2" s="1"/>
  <c r="AQ2088" i="2" s="1"/>
  <c r="AQ2090" i="2" s="1"/>
  <c r="AQ2092" i="2" s="1"/>
  <c r="AQ2094" i="2" s="1"/>
  <c r="AQ2096" i="2" s="1"/>
  <c r="AQ2098" i="2" s="1"/>
  <c r="AQ2100" i="2" s="1"/>
  <c r="AQ2102" i="2" s="1"/>
  <c r="AQ2104" i="2" s="1"/>
  <c r="AQ2106" i="2" s="1"/>
  <c r="AQ2108" i="2" s="1"/>
  <c r="AQ2110" i="2" s="1"/>
  <c r="AQ2112" i="2" s="1"/>
  <c r="AQ2114" i="2" s="1"/>
  <c r="AQ2116" i="2" s="1"/>
  <c r="AQ2118" i="2" s="1"/>
  <c r="AQ2120" i="2" s="1"/>
  <c r="AQ2122" i="2" s="1"/>
  <c r="AQ2124" i="2" s="1"/>
  <c r="AQ2126" i="2" s="1"/>
  <c r="AQ2128" i="2" s="1"/>
  <c r="AQ2130" i="2" s="1"/>
  <c r="AQ2132" i="2" s="1"/>
  <c r="AQ2134" i="2" s="1"/>
  <c r="AQ2136" i="2" s="1"/>
  <c r="AQ2138" i="2" s="1"/>
  <c r="AQ2140" i="2" s="1"/>
  <c r="AQ2142" i="2" s="1"/>
  <c r="AQ2144" i="2" s="1"/>
  <c r="AQ2146" i="2" s="1"/>
  <c r="AQ2148" i="2" s="1"/>
  <c r="AQ2150" i="2" s="1"/>
  <c r="AQ2152" i="2" s="1"/>
  <c r="AQ2154" i="2" s="1"/>
  <c r="AQ2156" i="2" s="1"/>
  <c r="AQ2158" i="2" s="1"/>
  <c r="AQ2160" i="2" s="1"/>
  <c r="AQ2162" i="2" s="1"/>
  <c r="AQ2164" i="2" s="1"/>
  <c r="AQ2166" i="2" s="1"/>
  <c r="AQ2168" i="2" s="1"/>
  <c r="AQ2170" i="2" s="1"/>
  <c r="AQ2172" i="2" s="1"/>
  <c r="AQ2174" i="2" s="1"/>
  <c r="AQ2176" i="2" s="1"/>
  <c r="AQ2178" i="2" s="1"/>
  <c r="AQ2180" i="2" s="1"/>
  <c r="AQ2182" i="2" s="1"/>
  <c r="AQ2184" i="2" s="1"/>
  <c r="AQ2186" i="2" s="1"/>
  <c r="AQ2188" i="2" s="1"/>
  <c r="AQ2190" i="2" s="1"/>
  <c r="AQ2192" i="2" s="1"/>
  <c r="AQ2194" i="2" s="1"/>
  <c r="AQ2196" i="2" s="1"/>
  <c r="AQ2198" i="2" s="1"/>
  <c r="AQ2200" i="2" s="1"/>
  <c r="AQ2202" i="2" s="1"/>
  <c r="AQ2204" i="2" s="1"/>
  <c r="AQ2206" i="2" s="1"/>
  <c r="AQ2208" i="2" s="1"/>
  <c r="AQ2210" i="2" s="1"/>
  <c r="AQ2212" i="2" s="1"/>
  <c r="AQ2214" i="2" s="1"/>
  <c r="AQ2216" i="2" s="1"/>
  <c r="AQ2218" i="2" s="1"/>
  <c r="AQ2220" i="2" s="1"/>
  <c r="AQ2222" i="2" s="1"/>
  <c r="AQ2224" i="2" s="1"/>
  <c r="AQ2226" i="2" s="1"/>
  <c r="AQ2228" i="2" s="1"/>
  <c r="AQ2230" i="2" s="1"/>
  <c r="AQ2232" i="2" s="1"/>
  <c r="AQ2234" i="2" s="1"/>
  <c r="AQ2236" i="2" s="1"/>
  <c r="AQ2238" i="2" s="1"/>
  <c r="AQ2240" i="2" s="1"/>
  <c r="AQ2242" i="2" s="1"/>
  <c r="AQ2244" i="2" s="1"/>
  <c r="AQ2246" i="2" s="1"/>
  <c r="AQ2248" i="2" s="1"/>
  <c r="AQ2250" i="2" s="1"/>
  <c r="AQ2252" i="2" s="1"/>
  <c r="AQ2254" i="2" s="1"/>
  <c r="AQ2256" i="2" s="1"/>
  <c r="AQ2258" i="2" s="1"/>
  <c r="AQ2260" i="2" s="1"/>
  <c r="AQ2262" i="2" s="1"/>
  <c r="AQ2264" i="2" s="1"/>
  <c r="AQ2266" i="2" s="1"/>
  <c r="AQ2268" i="2" s="1"/>
  <c r="AQ2270" i="2" s="1"/>
  <c r="AQ2272" i="2" s="1"/>
  <c r="AQ2274" i="2" s="1"/>
  <c r="AQ2276" i="2" s="1"/>
  <c r="AQ2278" i="2" s="1"/>
  <c r="AQ2280" i="2" s="1"/>
  <c r="AQ2282" i="2" s="1"/>
  <c r="AQ2284" i="2" s="1"/>
  <c r="AQ2286" i="2" s="1"/>
  <c r="AQ2288" i="2" s="1"/>
  <c r="AQ2290" i="2" s="1"/>
  <c r="AQ2292" i="2" s="1"/>
  <c r="AQ2294" i="2" s="1"/>
  <c r="AQ2296" i="2" s="1"/>
  <c r="AQ2298" i="2" s="1"/>
  <c r="AQ2300" i="2" s="1"/>
  <c r="AQ2302" i="2" s="1"/>
  <c r="AQ2304" i="2" s="1"/>
  <c r="AQ2306" i="2" s="1"/>
  <c r="AQ2308" i="2" s="1"/>
  <c r="AQ2310" i="2" s="1"/>
  <c r="AQ2312" i="2" s="1"/>
  <c r="AQ2314" i="2" s="1"/>
  <c r="AQ2316" i="2" s="1"/>
  <c r="AQ2318" i="2" s="1"/>
  <c r="AQ2320" i="2" s="1"/>
  <c r="AQ2322" i="2" s="1"/>
  <c r="AQ2324" i="2" s="1"/>
  <c r="AQ2326" i="2" s="1"/>
  <c r="AQ2328" i="2" s="1"/>
  <c r="AQ2330" i="2" s="1"/>
  <c r="AQ2332" i="2" s="1"/>
  <c r="AQ2334" i="2" s="1"/>
  <c r="AQ2336" i="2" s="1"/>
  <c r="AQ2338" i="2" s="1"/>
  <c r="AQ2340" i="2" s="1"/>
  <c r="AQ2342" i="2" s="1"/>
  <c r="AQ2344" i="2" s="1"/>
  <c r="AQ2346" i="2" s="1"/>
  <c r="AQ2348" i="2" s="1"/>
  <c r="AQ2350" i="2" s="1"/>
  <c r="AQ2352" i="2" s="1"/>
  <c r="AQ2354" i="2" s="1"/>
  <c r="AQ2356" i="2" s="1"/>
  <c r="AQ2358" i="2" s="1"/>
  <c r="AQ2360" i="2" s="1"/>
  <c r="AQ2362" i="2" s="1"/>
  <c r="AQ2364" i="2" s="1"/>
  <c r="AQ2366" i="2" s="1"/>
  <c r="AQ2368" i="2" s="1"/>
  <c r="AQ2370" i="2" s="1"/>
  <c r="AQ2372" i="2" s="1"/>
  <c r="AQ2374" i="2" s="1"/>
  <c r="AQ2376" i="2" s="1"/>
  <c r="AQ2378" i="2" s="1"/>
  <c r="AQ2380" i="2" s="1"/>
  <c r="AQ2382" i="2" s="1"/>
  <c r="AQ2384" i="2" s="1"/>
  <c r="AQ2386" i="2" s="1"/>
  <c r="AQ2388" i="2" s="1"/>
  <c r="AQ2390" i="2" s="1"/>
  <c r="AQ2392" i="2" s="1"/>
  <c r="AQ2394" i="2" s="1"/>
  <c r="AQ2396" i="2" s="1"/>
  <c r="AQ2398" i="2" s="1"/>
  <c r="AQ2400" i="2" s="1"/>
  <c r="AQ2402" i="2" s="1"/>
  <c r="AQ2404" i="2" s="1"/>
  <c r="AQ2406" i="2" s="1"/>
  <c r="AQ2408" i="2" s="1"/>
  <c r="AQ2410" i="2" s="1"/>
  <c r="AQ2412" i="2" s="1"/>
  <c r="AQ2414" i="2" s="1"/>
  <c r="AQ2416" i="2" s="1"/>
  <c r="AQ2418" i="2" s="1"/>
  <c r="AQ2420" i="2" s="1"/>
  <c r="AQ2422" i="2" s="1"/>
  <c r="AQ2424" i="2" s="1"/>
  <c r="AQ2426" i="2" s="1"/>
  <c r="AQ2428" i="2" s="1"/>
  <c r="AQ2430" i="2" s="1"/>
  <c r="AQ2432" i="2" s="1"/>
  <c r="AQ2434" i="2" s="1"/>
  <c r="AQ2436" i="2" s="1"/>
  <c r="AQ2438" i="2" s="1"/>
  <c r="AQ2440" i="2" s="1"/>
  <c r="AQ2442" i="2" s="1"/>
  <c r="AQ2444" i="2" s="1"/>
  <c r="AQ2446" i="2" s="1"/>
  <c r="AQ2448" i="2" s="1"/>
  <c r="AQ2450" i="2" s="1"/>
  <c r="AQ2452" i="2" s="1"/>
  <c r="AQ2454" i="2" s="1"/>
  <c r="AQ2456" i="2" s="1"/>
  <c r="AQ2458" i="2" s="1"/>
  <c r="AQ2460" i="2" s="1"/>
  <c r="AQ2462" i="2" s="1"/>
  <c r="AQ2464" i="2" s="1"/>
  <c r="AQ2466" i="2" s="1"/>
  <c r="AQ2468" i="2" s="1"/>
  <c r="AQ2470" i="2" s="1"/>
  <c r="AQ2472" i="2" s="1"/>
  <c r="AQ2474" i="2" s="1"/>
  <c r="AQ2476" i="2" s="1"/>
  <c r="AQ2478" i="2" s="1"/>
  <c r="AQ2480" i="2" s="1"/>
  <c r="AQ2482" i="2" s="1"/>
  <c r="AQ2484" i="2" s="1"/>
  <c r="AQ2486" i="2" s="1"/>
  <c r="AQ2488" i="2" s="1"/>
  <c r="AQ2490" i="2" s="1"/>
  <c r="AQ2492" i="2" s="1"/>
  <c r="AQ2494" i="2" s="1"/>
  <c r="AQ2496" i="2" s="1"/>
  <c r="AQ2498" i="2" s="1"/>
  <c r="AQ2500" i="2" s="1"/>
  <c r="AQ2502" i="2" s="1"/>
  <c r="AQ2504" i="2" s="1"/>
  <c r="AQ2506" i="2" s="1"/>
  <c r="AQ2508" i="2" s="1"/>
  <c r="AQ2510" i="2" s="1"/>
  <c r="AQ2512" i="2" s="1"/>
  <c r="AQ2514" i="2" s="1"/>
  <c r="AQ2516" i="2" s="1"/>
  <c r="AQ2518" i="2" s="1"/>
  <c r="AQ2520" i="2" s="1"/>
  <c r="AQ2522" i="2" s="1"/>
  <c r="AQ2524" i="2" s="1"/>
  <c r="AQ2526" i="2" s="1"/>
  <c r="AQ2528" i="2" s="1"/>
  <c r="AQ2530" i="2" s="1"/>
  <c r="AQ2532" i="2" s="1"/>
  <c r="AQ2534" i="2" s="1"/>
  <c r="AQ2536" i="2" s="1"/>
  <c r="AQ2538" i="2" s="1"/>
  <c r="AQ2540" i="2" s="1"/>
  <c r="AQ2542" i="2" s="1"/>
  <c r="AQ2544" i="2" s="1"/>
  <c r="AQ2546" i="2" s="1"/>
  <c r="AQ2548" i="2" s="1"/>
  <c r="AQ2550" i="2" s="1"/>
  <c r="AQ2552" i="2" s="1"/>
  <c r="AQ2554" i="2" s="1"/>
  <c r="AQ2556" i="2" s="1"/>
  <c r="AQ2558" i="2" s="1"/>
  <c r="AQ2560" i="2" s="1"/>
  <c r="AQ2562" i="2" s="1"/>
  <c r="AQ2564" i="2" s="1"/>
  <c r="AQ2566" i="2" s="1"/>
  <c r="AQ2568" i="2" s="1"/>
  <c r="AQ2570" i="2" s="1"/>
  <c r="AQ2572" i="2" s="1"/>
  <c r="AQ2574" i="2" s="1"/>
  <c r="AQ2576" i="2" s="1"/>
  <c r="AQ2578" i="2" s="1"/>
  <c r="AQ2580" i="2" s="1"/>
  <c r="AQ2582" i="2" s="1"/>
  <c r="AQ2584" i="2" s="1"/>
  <c r="AQ2586" i="2" s="1"/>
  <c r="AQ2588" i="2" s="1"/>
  <c r="AQ2590" i="2" s="1"/>
  <c r="AQ2592" i="2" s="1"/>
  <c r="AQ2594" i="2" s="1"/>
  <c r="AQ2596" i="2" s="1"/>
  <c r="AQ2598" i="2" s="1"/>
  <c r="AQ2600" i="2" s="1"/>
  <c r="AQ2602" i="2" s="1"/>
  <c r="AQ2604" i="2" s="1"/>
  <c r="AQ2606" i="2" s="1"/>
  <c r="AQ2608" i="2" s="1"/>
  <c r="AQ2610" i="2" s="1"/>
  <c r="AQ2612" i="2" s="1"/>
  <c r="AQ2614" i="2" s="1"/>
  <c r="AQ2616" i="2" s="1"/>
  <c r="AQ2618" i="2" s="1"/>
  <c r="AQ2620" i="2" s="1"/>
  <c r="AQ2622" i="2" s="1"/>
  <c r="AQ2624" i="2" s="1"/>
  <c r="AQ2626" i="2" s="1"/>
  <c r="AQ2628" i="2" s="1"/>
  <c r="AQ2630" i="2" s="1"/>
  <c r="AQ2632" i="2" s="1"/>
  <c r="AQ2634" i="2" s="1"/>
  <c r="AQ2636" i="2" s="1"/>
  <c r="AQ2638" i="2" s="1"/>
  <c r="AQ2640" i="2" s="1"/>
  <c r="AQ2642" i="2" s="1"/>
  <c r="AQ2644" i="2" s="1"/>
  <c r="AQ2646" i="2" s="1"/>
  <c r="AQ2648" i="2" s="1"/>
  <c r="AQ2650" i="2" s="1"/>
  <c r="AQ2652" i="2" s="1"/>
  <c r="AQ2654" i="2" s="1"/>
  <c r="AQ2656" i="2" s="1"/>
  <c r="AQ2658" i="2" s="1"/>
  <c r="AQ2660" i="2" s="1"/>
  <c r="AQ2662" i="2" s="1"/>
  <c r="AQ2664" i="2" s="1"/>
  <c r="AQ2666" i="2" s="1"/>
  <c r="AQ2668" i="2" s="1"/>
  <c r="AQ2670" i="2" s="1"/>
  <c r="AQ2672" i="2" s="1"/>
  <c r="AQ2674" i="2" s="1"/>
  <c r="AQ2676" i="2" s="1"/>
  <c r="AQ2678" i="2" s="1"/>
  <c r="AQ2680" i="2" s="1"/>
  <c r="AQ2682" i="2" s="1"/>
  <c r="AQ2684" i="2" s="1"/>
  <c r="AQ2686" i="2" s="1"/>
  <c r="AQ2688" i="2" s="1"/>
  <c r="AQ2690" i="2" s="1"/>
  <c r="AQ2692" i="2" s="1"/>
  <c r="AQ2694" i="2" s="1"/>
  <c r="AQ2696" i="2" s="1"/>
  <c r="AQ2698" i="2" s="1"/>
  <c r="AQ2700" i="2" s="1"/>
  <c r="AQ2702" i="2" s="1"/>
  <c r="AQ2704" i="2" s="1"/>
  <c r="AQ2706" i="2" s="1"/>
  <c r="AQ2708" i="2" s="1"/>
  <c r="AQ2710" i="2" s="1"/>
  <c r="AQ2712" i="2" s="1"/>
  <c r="AQ2714" i="2" s="1"/>
  <c r="AQ2716" i="2" s="1"/>
  <c r="AQ2718" i="2" s="1"/>
  <c r="AQ2720" i="2" s="1"/>
  <c r="AQ2722" i="2" s="1"/>
  <c r="AQ2724" i="2" s="1"/>
  <c r="AQ2726" i="2" s="1"/>
  <c r="AQ2728" i="2" s="1"/>
  <c r="AQ2730" i="2" s="1"/>
  <c r="AQ2732" i="2" s="1"/>
  <c r="AQ2734" i="2" s="1"/>
  <c r="AQ2736" i="2" s="1"/>
  <c r="AQ2738" i="2" s="1"/>
  <c r="AQ2740" i="2" s="1"/>
  <c r="AQ2742" i="2" s="1"/>
  <c r="AQ2744" i="2" s="1"/>
  <c r="AQ2746" i="2" s="1"/>
  <c r="AQ2748" i="2" s="1"/>
  <c r="AQ2750" i="2" s="1"/>
  <c r="AQ2752" i="2" s="1"/>
  <c r="AQ2754" i="2" s="1"/>
  <c r="AQ2756" i="2" s="1"/>
  <c r="AQ2758" i="2" s="1"/>
  <c r="AQ2760" i="2" s="1"/>
  <c r="AQ2762" i="2" s="1"/>
  <c r="AQ2764" i="2" s="1"/>
  <c r="AQ2766" i="2" s="1"/>
  <c r="AQ2768" i="2" s="1"/>
  <c r="AQ2770" i="2" s="1"/>
  <c r="AQ2772" i="2" s="1"/>
  <c r="AQ2774" i="2" s="1"/>
  <c r="AQ2776" i="2" s="1"/>
  <c r="AQ2778" i="2" s="1"/>
  <c r="AQ2780" i="2" s="1"/>
  <c r="AQ2782" i="2" s="1"/>
  <c r="AQ2784" i="2" s="1"/>
  <c r="AQ2786" i="2" s="1"/>
  <c r="AQ2788" i="2" s="1"/>
  <c r="AO1700" i="2"/>
  <c r="AP1701" i="2"/>
  <c r="H1650" i="5"/>
  <c r="F1650" i="5"/>
  <c r="G1651" i="5"/>
  <c r="F1651" i="5" l="1"/>
  <c r="G1652" i="5"/>
  <c r="AP1702" i="2"/>
  <c r="AQ1701" i="2"/>
  <c r="AO1701" i="2"/>
  <c r="F1652" i="5" l="1"/>
  <c r="G1653" i="5"/>
  <c r="H1652" i="5"/>
  <c r="AO1702" i="2"/>
  <c r="AP1703" i="2"/>
  <c r="AQ1703" i="2" l="1"/>
  <c r="AP1704" i="2"/>
  <c r="AO1703" i="2"/>
  <c r="F1653" i="5"/>
  <c r="G1654" i="5"/>
  <c r="G1655" i="5" l="1"/>
  <c r="H1654" i="5"/>
  <c r="F1654" i="5"/>
  <c r="AP1705" i="2"/>
  <c r="AO1704" i="2"/>
  <c r="AO1705" i="2" l="1"/>
  <c r="AQ1705" i="2"/>
  <c r="AP1706" i="2"/>
  <c r="F1655" i="5"/>
  <c r="G1656" i="5"/>
  <c r="H1656" i="5" l="1"/>
  <c r="F1656" i="5"/>
  <c r="G1657" i="5"/>
  <c r="AP1707" i="2"/>
  <c r="AO1706" i="2"/>
  <c r="AO1707" i="2" l="1"/>
  <c r="AP1708" i="2"/>
  <c r="AQ1707" i="2"/>
  <c r="G1658" i="5"/>
  <c r="F1657" i="5"/>
  <c r="H1658" i="5" l="1"/>
  <c r="F1658" i="5"/>
  <c r="G1659" i="5"/>
  <c r="AO1708" i="2"/>
  <c r="AP1709" i="2"/>
  <c r="AP1710" i="2" l="1"/>
  <c r="AQ1709" i="2"/>
  <c r="AO1709" i="2"/>
  <c r="F1659" i="5"/>
  <c r="G1660" i="5"/>
  <c r="F1660" i="5" l="1"/>
  <c r="G1661" i="5"/>
  <c r="H1660" i="5"/>
  <c r="AO1710" i="2"/>
  <c r="AP1711" i="2"/>
  <c r="AQ1711" i="2" l="1"/>
  <c r="AP1712" i="2"/>
  <c r="AO1711" i="2"/>
  <c r="G1662" i="5"/>
  <c r="F1661" i="5"/>
  <c r="G1663" i="5" l="1"/>
  <c r="H1662" i="5"/>
  <c r="F1662" i="5"/>
  <c r="AP1713" i="2"/>
  <c r="AO1712" i="2"/>
  <c r="AO1713" i="2" l="1"/>
  <c r="AQ1713" i="2"/>
  <c r="AP1714" i="2"/>
  <c r="F1663" i="5"/>
  <c r="G1664" i="5"/>
  <c r="H1664" i="5" l="1"/>
  <c r="F1664" i="5"/>
  <c r="G1665" i="5"/>
  <c r="AP1715" i="2"/>
  <c r="AO1714" i="2"/>
  <c r="AO1715" i="2" l="1"/>
  <c r="AP1716" i="2"/>
  <c r="AQ1715" i="2"/>
  <c r="G1666" i="5"/>
  <c r="F1665" i="5"/>
  <c r="H1666" i="5" l="1"/>
  <c r="F1666" i="5"/>
  <c r="G1667" i="5"/>
  <c r="AO1716" i="2"/>
  <c r="AP1717" i="2"/>
  <c r="AP1718" i="2" l="1"/>
  <c r="AQ1717" i="2"/>
  <c r="AO1717" i="2"/>
  <c r="G1668" i="5"/>
  <c r="F1667" i="5"/>
  <c r="F1668" i="5" l="1"/>
  <c r="G1669" i="5"/>
  <c r="H1668" i="5"/>
  <c r="AO1718" i="2"/>
  <c r="AP1719" i="2"/>
  <c r="AQ1719" i="2" l="1"/>
  <c r="AP1720" i="2"/>
  <c r="AO1719" i="2"/>
  <c r="F1669" i="5"/>
  <c r="G1670" i="5"/>
  <c r="G1671" i="5" l="1"/>
  <c r="H1670" i="5"/>
  <c r="F1670" i="5"/>
  <c r="AP1721" i="2"/>
  <c r="AO1720" i="2"/>
  <c r="AO1721" i="2" l="1"/>
  <c r="AQ1721" i="2"/>
  <c r="AP1722" i="2"/>
  <c r="F1671" i="5"/>
  <c r="G1672" i="5"/>
  <c r="H1672" i="5" l="1"/>
  <c r="F1672" i="5"/>
  <c r="G1673" i="5"/>
  <c r="AP1723" i="2"/>
  <c r="AO1722" i="2"/>
  <c r="AO1723" i="2" l="1"/>
  <c r="AP1724" i="2"/>
  <c r="AQ1723" i="2"/>
  <c r="G1674" i="5"/>
  <c r="F1673" i="5"/>
  <c r="H1674" i="5" l="1"/>
  <c r="F1674" i="5"/>
  <c r="G1675" i="5"/>
  <c r="AO1724" i="2"/>
  <c r="AP1725" i="2"/>
  <c r="AP1726" i="2" l="1"/>
  <c r="AQ1725" i="2"/>
  <c r="AO1725" i="2"/>
  <c r="F1675" i="5"/>
  <c r="G1676" i="5"/>
  <c r="F1676" i="5" l="1"/>
  <c r="G1677" i="5"/>
  <c r="H1676" i="5"/>
  <c r="AO1726" i="2"/>
  <c r="AP1727" i="2"/>
  <c r="AQ1727" i="2" l="1"/>
  <c r="AP1728" i="2"/>
  <c r="AO1727" i="2"/>
  <c r="G1678" i="5"/>
  <c r="F1677" i="5"/>
  <c r="G1679" i="5" l="1"/>
  <c r="H1678" i="5"/>
  <c r="F1678" i="5"/>
  <c r="AP1729" i="2"/>
  <c r="AO1728" i="2"/>
  <c r="AO1729" i="2" l="1"/>
  <c r="AQ1729" i="2"/>
  <c r="AP1730" i="2"/>
  <c r="F1679" i="5"/>
  <c r="G1680" i="5"/>
  <c r="H1680" i="5" l="1"/>
  <c r="F1680" i="5"/>
  <c r="G1681" i="5"/>
  <c r="AP1731" i="2"/>
  <c r="AO1730" i="2"/>
  <c r="AO1731" i="2" l="1"/>
  <c r="AP1732" i="2"/>
  <c r="AQ1731" i="2"/>
  <c r="G1682" i="5"/>
  <c r="F1681" i="5"/>
  <c r="AO1732" i="2" l="1"/>
  <c r="AP1733" i="2"/>
  <c r="H1682" i="5"/>
  <c r="F1682" i="5"/>
  <c r="G1683" i="5"/>
  <c r="G1684" i="5" l="1"/>
  <c r="F1683" i="5"/>
  <c r="AP1734" i="2"/>
  <c r="AQ1733" i="2"/>
  <c r="AO1733" i="2"/>
  <c r="AO1734" i="2" l="1"/>
  <c r="AP1735" i="2"/>
  <c r="F1684" i="5"/>
  <c r="G1685" i="5"/>
  <c r="H1684" i="5"/>
  <c r="F1685" i="5" l="1"/>
  <c r="G1686" i="5"/>
  <c r="AQ1735" i="2"/>
  <c r="AP1736" i="2"/>
  <c r="AO1735" i="2"/>
  <c r="AP1737" i="2" l="1"/>
  <c r="AO1736" i="2"/>
  <c r="G1687" i="5"/>
  <c r="H1686" i="5"/>
  <c r="F1686" i="5"/>
  <c r="F1687" i="5" l="1"/>
  <c r="G1688" i="5"/>
  <c r="AO1737" i="2"/>
  <c r="AQ1737" i="2"/>
  <c r="AP1738" i="2"/>
  <c r="AP1739" i="2" l="1"/>
  <c r="AO1738" i="2"/>
  <c r="H1688" i="5"/>
  <c r="F1688" i="5"/>
  <c r="G1689" i="5"/>
  <c r="G1690" i="5" l="1"/>
  <c r="F1689" i="5"/>
  <c r="AO1739" i="2"/>
  <c r="AP1740" i="2"/>
  <c r="AQ1739" i="2"/>
  <c r="AO1740" i="2" l="1"/>
  <c r="AP1741" i="2"/>
  <c r="H1690" i="5"/>
  <c r="F1690" i="5"/>
  <c r="G1691" i="5"/>
  <c r="F1691" i="5" l="1"/>
  <c r="G1692" i="5"/>
  <c r="AP1742" i="2"/>
  <c r="AQ1741" i="2"/>
  <c r="AO1741" i="2"/>
  <c r="AO1742" i="2" l="1"/>
  <c r="AP1743" i="2"/>
  <c r="F1692" i="5"/>
  <c r="G1693" i="5"/>
  <c r="H1692" i="5"/>
  <c r="G1694" i="5" l="1"/>
  <c r="F1693" i="5"/>
  <c r="AQ1743" i="2"/>
  <c r="AP1744" i="2"/>
  <c r="AO1743" i="2"/>
  <c r="AP1745" i="2" l="1"/>
  <c r="AO1744" i="2"/>
  <c r="G1695" i="5"/>
  <c r="H1694" i="5"/>
  <c r="F1694" i="5"/>
  <c r="F1695" i="5" l="1"/>
  <c r="G1696" i="5"/>
  <c r="AO1745" i="2"/>
  <c r="AQ1745" i="2"/>
  <c r="AP1746" i="2"/>
  <c r="AP1747" i="2" l="1"/>
  <c r="AO1746" i="2"/>
  <c r="H1696" i="5"/>
  <c r="F1696" i="5"/>
  <c r="G1697" i="5"/>
  <c r="G1698" i="5" l="1"/>
  <c r="F1697" i="5"/>
  <c r="AO1747" i="2"/>
  <c r="AP1748" i="2"/>
  <c r="AQ1747" i="2"/>
  <c r="AO1748" i="2" l="1"/>
  <c r="AP1749" i="2"/>
  <c r="H1698" i="5"/>
  <c r="F1698" i="5"/>
  <c r="G1699" i="5"/>
  <c r="G1700" i="5" l="1"/>
  <c r="F1699" i="5"/>
  <c r="AP1750" i="2"/>
  <c r="AQ1749" i="2"/>
  <c r="AO1749" i="2"/>
  <c r="AO1750" i="2" l="1"/>
  <c r="AP1751" i="2"/>
  <c r="F1700" i="5"/>
  <c r="G1701" i="5"/>
  <c r="H1700" i="5"/>
  <c r="F1701" i="5" l="1"/>
  <c r="G1702" i="5"/>
  <c r="AQ1751" i="2"/>
  <c r="AP1752" i="2"/>
  <c r="AO1751" i="2"/>
  <c r="AP1753" i="2" l="1"/>
  <c r="AO1752" i="2"/>
  <c r="G1703" i="5"/>
  <c r="H1702" i="5"/>
  <c r="F1702" i="5"/>
  <c r="F1703" i="5" l="1"/>
  <c r="G1704" i="5"/>
  <c r="AO1753" i="2"/>
  <c r="AQ1753" i="2"/>
  <c r="AP1754" i="2"/>
  <c r="AP1755" i="2" l="1"/>
  <c r="AO1754" i="2"/>
  <c r="H1704" i="5"/>
  <c r="F1704" i="5"/>
  <c r="G1705" i="5"/>
  <c r="G1706" i="5" l="1"/>
  <c r="F1705" i="5"/>
  <c r="AO1755" i="2"/>
  <c r="AP1756" i="2"/>
  <c r="AQ1755" i="2"/>
  <c r="AO1756" i="2" l="1"/>
  <c r="AP1757" i="2"/>
  <c r="H1706" i="5"/>
  <c r="F1706" i="5"/>
  <c r="G1707" i="5"/>
  <c r="F1707" i="5" l="1"/>
  <c r="G1708" i="5"/>
  <c r="AP1758" i="2"/>
  <c r="AQ1757" i="2"/>
  <c r="AO1757" i="2"/>
  <c r="AO1758" i="2" l="1"/>
  <c r="AP1759" i="2"/>
  <c r="F1708" i="5"/>
  <c r="G1709" i="5"/>
  <c r="H1708" i="5"/>
  <c r="G1710" i="5" l="1"/>
  <c r="F1709" i="5"/>
  <c r="AQ1759" i="2"/>
  <c r="AP1760" i="2"/>
  <c r="AO1759" i="2"/>
  <c r="AP1761" i="2" l="1"/>
  <c r="AO1760" i="2"/>
  <c r="G1711" i="5"/>
  <c r="H1710" i="5"/>
  <c r="F1710" i="5"/>
  <c r="F1711" i="5" l="1"/>
  <c r="G1712" i="5"/>
  <c r="AO1761" i="2"/>
  <c r="AQ1761" i="2"/>
  <c r="AP1762" i="2"/>
  <c r="AP1763" i="2" l="1"/>
  <c r="AO1762" i="2"/>
  <c r="H1712" i="5"/>
  <c r="F1712" i="5"/>
  <c r="G1713" i="5"/>
  <c r="G1714" i="5" l="1"/>
  <c r="F1713" i="5"/>
  <c r="AO1763" i="2"/>
  <c r="AP1764" i="2"/>
  <c r="AQ1763" i="2"/>
  <c r="AO1764" i="2" l="1"/>
  <c r="AP1765" i="2"/>
  <c r="H1714" i="5"/>
  <c r="F1714" i="5"/>
  <c r="G1715" i="5"/>
  <c r="G1716" i="5" l="1"/>
  <c r="F1715" i="5"/>
  <c r="AP1766" i="2"/>
  <c r="AQ1765" i="2"/>
  <c r="AO1765" i="2"/>
  <c r="AO1766" i="2" l="1"/>
  <c r="AP1767" i="2"/>
  <c r="F1716" i="5"/>
  <c r="G1717" i="5"/>
  <c r="H1716" i="5"/>
  <c r="F1717" i="5" l="1"/>
  <c r="G1718" i="5"/>
  <c r="AQ1767" i="2"/>
  <c r="AP1768" i="2"/>
  <c r="AO1767" i="2"/>
  <c r="AP1769" i="2" l="1"/>
  <c r="AO1768" i="2"/>
  <c r="G1719" i="5"/>
  <c r="H1718" i="5"/>
  <c r="F1718" i="5"/>
  <c r="F1719" i="5" l="1"/>
  <c r="G1720" i="5"/>
  <c r="AO1769" i="2"/>
  <c r="AQ1769" i="2"/>
  <c r="AP1770" i="2"/>
  <c r="AP1771" i="2" l="1"/>
  <c r="AO1770" i="2"/>
  <c r="H1720" i="5"/>
  <c r="F1720" i="5"/>
  <c r="G1721" i="5"/>
  <c r="G1722" i="5" l="1"/>
  <c r="F1721" i="5"/>
  <c r="AO1771" i="2"/>
  <c r="AP1772" i="2"/>
  <c r="AQ1771" i="2"/>
  <c r="AO1772" i="2" l="1"/>
  <c r="AP1773" i="2"/>
  <c r="H1722" i="5"/>
  <c r="F1722" i="5"/>
  <c r="G1723" i="5"/>
  <c r="F1723" i="5" l="1"/>
  <c r="G1724" i="5"/>
  <c r="AP1774" i="2"/>
  <c r="AQ1773" i="2"/>
  <c r="AO1773" i="2"/>
  <c r="AO1774" i="2" l="1"/>
  <c r="AP1775" i="2"/>
  <c r="F1724" i="5"/>
  <c r="G1725" i="5"/>
  <c r="H1724" i="5"/>
  <c r="G1726" i="5" l="1"/>
  <c r="F1725" i="5"/>
  <c r="AQ1775" i="2"/>
  <c r="AP1776" i="2"/>
  <c r="AO1775" i="2"/>
  <c r="AP1777" i="2" l="1"/>
  <c r="AO1776" i="2"/>
  <c r="G1727" i="5"/>
  <c r="H1726" i="5"/>
  <c r="F1726" i="5"/>
  <c r="F1727" i="5" l="1"/>
  <c r="G1728" i="5"/>
  <c r="AO1777" i="2"/>
  <c r="AQ1777" i="2"/>
  <c r="AP1778" i="2"/>
  <c r="AP1779" i="2" l="1"/>
  <c r="AO1778" i="2"/>
  <c r="H1728" i="5"/>
  <c r="F1728" i="5"/>
  <c r="G1729" i="5"/>
  <c r="G1730" i="5" l="1"/>
  <c r="F1729" i="5"/>
  <c r="AO1779" i="2"/>
  <c r="AP1780" i="2"/>
  <c r="AQ1779" i="2"/>
  <c r="AO1780" i="2" l="1"/>
  <c r="AP1781" i="2"/>
  <c r="H1730" i="5"/>
  <c r="F1730" i="5"/>
  <c r="G1731" i="5"/>
  <c r="G1732" i="5" l="1"/>
  <c r="F1731" i="5"/>
  <c r="AP1782" i="2"/>
  <c r="AQ1781" i="2"/>
  <c r="AO1781" i="2"/>
  <c r="AO1782" i="2" l="1"/>
  <c r="AP1783" i="2"/>
  <c r="F1732" i="5"/>
  <c r="G1733" i="5"/>
  <c r="H1732" i="5"/>
  <c r="F1733" i="5" l="1"/>
  <c r="G1734" i="5"/>
  <c r="AQ1783" i="2"/>
  <c r="AP1784" i="2"/>
  <c r="AO1783" i="2"/>
  <c r="AP1785" i="2" l="1"/>
  <c r="AO1784" i="2"/>
  <c r="G1735" i="5"/>
  <c r="H1734" i="5"/>
  <c r="F1734" i="5"/>
  <c r="F1735" i="5" l="1"/>
  <c r="G1736" i="5"/>
  <c r="AO1785" i="2"/>
  <c r="AQ1785" i="2"/>
  <c r="AP1786" i="2"/>
  <c r="AP1787" i="2" l="1"/>
  <c r="AO1786" i="2"/>
  <c r="H1736" i="5"/>
  <c r="F1736" i="5"/>
  <c r="G1737" i="5"/>
  <c r="G1738" i="5" l="1"/>
  <c r="F1737" i="5"/>
  <c r="AO1787" i="2"/>
  <c r="AP1788" i="2"/>
  <c r="AQ1787" i="2"/>
  <c r="AO1788" i="2" l="1"/>
  <c r="AP1789" i="2"/>
  <c r="H1738" i="5"/>
  <c r="F1738" i="5"/>
  <c r="G1739" i="5"/>
  <c r="F1739" i="5" l="1"/>
  <c r="G1740" i="5"/>
  <c r="AP1790" i="2"/>
  <c r="AQ1789" i="2"/>
  <c r="AO1789" i="2"/>
  <c r="AO1790" i="2" l="1"/>
  <c r="AP1791" i="2"/>
  <c r="F1740" i="5"/>
  <c r="G1741" i="5"/>
  <c r="H1740" i="5"/>
  <c r="G1742" i="5" l="1"/>
  <c r="F1741" i="5"/>
  <c r="AQ1791" i="2"/>
  <c r="AP1792" i="2"/>
  <c r="AO1791" i="2"/>
  <c r="AP1793" i="2" l="1"/>
  <c r="AO1792" i="2"/>
  <c r="G1743" i="5"/>
  <c r="H1742" i="5"/>
  <c r="F1742" i="5"/>
  <c r="F1743" i="5" l="1"/>
  <c r="G1744" i="5"/>
  <c r="AO1793" i="2"/>
  <c r="AQ1793" i="2"/>
  <c r="AP1794" i="2"/>
  <c r="AP1795" i="2" l="1"/>
  <c r="AO1794" i="2"/>
  <c r="H1744" i="5"/>
  <c r="F1744" i="5"/>
  <c r="G1745" i="5"/>
  <c r="G1746" i="5" l="1"/>
  <c r="F1745" i="5"/>
  <c r="AO1795" i="2"/>
  <c r="AP1796" i="2"/>
  <c r="AQ1795" i="2"/>
  <c r="AO1796" i="2" l="1"/>
  <c r="AP1797" i="2"/>
  <c r="H1746" i="5"/>
  <c r="F1746" i="5"/>
  <c r="G1747" i="5"/>
  <c r="G1748" i="5" l="1"/>
  <c r="F1747" i="5"/>
  <c r="AP1798" i="2"/>
  <c r="AQ1797" i="2"/>
  <c r="AO1797" i="2"/>
  <c r="AO1798" i="2" l="1"/>
  <c r="AP1799" i="2"/>
  <c r="F1748" i="5"/>
  <c r="G1749" i="5"/>
  <c r="H1748" i="5"/>
  <c r="F1749" i="5" l="1"/>
  <c r="G1750" i="5"/>
  <c r="AQ1799" i="2"/>
  <c r="AP1800" i="2"/>
  <c r="AO1799" i="2"/>
  <c r="AP1801" i="2" l="1"/>
  <c r="AO1800" i="2"/>
  <c r="G1751" i="5"/>
  <c r="H1750" i="5"/>
  <c r="F1750" i="5"/>
  <c r="F1751" i="5" l="1"/>
  <c r="G1752" i="5"/>
  <c r="AO1801" i="2"/>
  <c r="AQ1801" i="2"/>
  <c r="AP1802" i="2"/>
  <c r="AP1803" i="2" l="1"/>
  <c r="AO1802" i="2"/>
  <c r="H1752" i="5"/>
  <c r="F1752" i="5"/>
  <c r="G1753" i="5"/>
  <c r="G1754" i="5" l="1"/>
  <c r="F1753" i="5"/>
  <c r="AO1803" i="2"/>
  <c r="AP1804" i="2"/>
  <c r="AQ1803" i="2"/>
  <c r="AO1804" i="2" l="1"/>
  <c r="AP1805" i="2"/>
  <c r="H1754" i="5"/>
  <c r="F1754" i="5"/>
  <c r="G1755" i="5"/>
  <c r="G1756" i="5" l="1"/>
  <c r="F1755" i="5"/>
  <c r="AP1806" i="2"/>
  <c r="AQ1805" i="2"/>
  <c r="AO1805" i="2"/>
  <c r="AO1806" i="2" l="1"/>
  <c r="AP1807" i="2"/>
  <c r="F1756" i="5"/>
  <c r="G1757" i="5"/>
  <c r="H1756" i="5"/>
  <c r="F1757" i="5" l="1"/>
  <c r="G1758" i="5"/>
  <c r="AQ1807" i="2"/>
  <c r="AP1808" i="2"/>
  <c r="AO1807" i="2"/>
  <c r="AP1809" i="2" l="1"/>
  <c r="AO1808" i="2"/>
  <c r="G1759" i="5"/>
  <c r="H1758" i="5"/>
  <c r="F1758" i="5"/>
  <c r="F1759" i="5" l="1"/>
  <c r="G1760" i="5"/>
  <c r="AO1809" i="2"/>
  <c r="AQ1809" i="2"/>
  <c r="AP1810" i="2"/>
  <c r="AP1811" i="2" l="1"/>
  <c r="AO1810" i="2"/>
  <c r="H1760" i="5"/>
  <c r="F1760" i="5"/>
  <c r="G1761" i="5"/>
  <c r="G1762" i="5" l="1"/>
  <c r="F1761" i="5"/>
  <c r="AO1811" i="2"/>
  <c r="AP1812" i="2"/>
  <c r="AQ1811" i="2"/>
  <c r="H1762" i="5" l="1"/>
  <c r="F1762" i="5"/>
  <c r="G1763" i="5"/>
  <c r="AO1812" i="2"/>
  <c r="AP1813" i="2"/>
  <c r="AP1814" i="2" l="1"/>
  <c r="AQ1813" i="2"/>
  <c r="AO1813" i="2"/>
  <c r="G1764" i="5"/>
  <c r="F1763" i="5"/>
  <c r="F1764" i="5" l="1"/>
  <c r="G1765" i="5"/>
  <c r="H1764" i="5"/>
  <c r="AO1814" i="2"/>
  <c r="AP1815" i="2"/>
  <c r="AQ1815" i="2" l="1"/>
  <c r="AP1816" i="2"/>
  <c r="AO1815" i="2"/>
  <c r="F1765" i="5"/>
  <c r="G1766" i="5"/>
  <c r="AP1817" i="2" l="1"/>
  <c r="AO1816" i="2"/>
  <c r="G1767" i="5"/>
  <c r="H1766" i="5"/>
  <c r="F1766" i="5"/>
  <c r="F1767" i="5" l="1"/>
  <c r="G1768" i="5"/>
  <c r="AO1817" i="2"/>
  <c r="AQ1817" i="2"/>
  <c r="AP1818" i="2"/>
  <c r="AP1819" i="2" l="1"/>
  <c r="AO1818" i="2"/>
  <c r="H1768" i="5"/>
  <c r="F1768" i="5"/>
  <c r="G1769" i="5"/>
  <c r="G1770" i="5" l="1"/>
  <c r="F1769" i="5"/>
  <c r="AO1819" i="2"/>
  <c r="AP1820" i="2"/>
  <c r="AQ1819" i="2"/>
  <c r="AO1820" i="2" l="1"/>
  <c r="AP1821" i="2"/>
  <c r="H1770" i="5"/>
  <c r="F1770" i="5"/>
  <c r="G1771" i="5"/>
  <c r="G1772" i="5" l="1"/>
  <c r="F1771" i="5"/>
  <c r="AP1822" i="2"/>
  <c r="AQ1821" i="2"/>
  <c r="AO1821" i="2"/>
  <c r="AO1822" i="2" l="1"/>
  <c r="AP1823" i="2"/>
  <c r="F1772" i="5"/>
  <c r="G1773" i="5"/>
  <c r="H1772" i="5"/>
  <c r="F1773" i="5" l="1"/>
  <c r="G1774" i="5"/>
  <c r="AQ1823" i="2"/>
  <c r="AP1824" i="2"/>
  <c r="AO1823" i="2"/>
  <c r="AP1825" i="2" l="1"/>
  <c r="AO1824" i="2"/>
  <c r="G1775" i="5"/>
  <c r="H1774" i="5"/>
  <c r="F1774" i="5"/>
  <c r="F1775" i="5" l="1"/>
  <c r="G1776" i="5"/>
  <c r="AO1825" i="2"/>
  <c r="AQ1825" i="2"/>
  <c r="AP1826" i="2"/>
  <c r="AP1827" i="2" l="1"/>
  <c r="AO1826" i="2"/>
  <c r="H1776" i="5"/>
  <c r="F1776" i="5"/>
  <c r="G1777" i="5"/>
  <c r="G1778" i="5" l="1"/>
  <c r="F1777" i="5"/>
  <c r="AO1827" i="2"/>
  <c r="AP1828" i="2"/>
  <c r="AQ1827" i="2"/>
  <c r="AO1828" i="2" l="1"/>
  <c r="AP1829" i="2"/>
  <c r="H1778" i="5"/>
  <c r="F1778" i="5"/>
  <c r="G1779" i="5"/>
  <c r="G1780" i="5" l="1"/>
  <c r="F1779" i="5"/>
  <c r="AP1830" i="2"/>
  <c r="AQ1829" i="2"/>
  <c r="AO1829" i="2"/>
  <c r="AO1830" i="2" l="1"/>
  <c r="AP1831" i="2"/>
  <c r="F1780" i="5"/>
  <c r="G1781" i="5"/>
  <c r="H1780" i="5"/>
  <c r="F1781" i="5" l="1"/>
  <c r="G1782" i="5"/>
  <c r="AQ1831" i="2"/>
  <c r="AP1832" i="2"/>
  <c r="AO1831" i="2"/>
  <c r="AP1833" i="2" l="1"/>
  <c r="AO1832" i="2"/>
  <c r="G1783" i="5"/>
  <c r="H1782" i="5"/>
  <c r="F1782" i="5"/>
  <c r="F1783" i="5" l="1"/>
  <c r="G1784" i="5"/>
  <c r="AO1833" i="2"/>
  <c r="AQ1833" i="2"/>
  <c r="AP1834" i="2"/>
  <c r="AP1835" i="2" l="1"/>
  <c r="AO1834" i="2"/>
  <c r="H1784" i="5"/>
  <c r="F1784" i="5"/>
  <c r="G1785" i="5"/>
  <c r="G1786" i="5" l="1"/>
  <c r="F1785" i="5"/>
  <c r="AO1835" i="2"/>
  <c r="AP1836" i="2"/>
  <c r="AQ1835" i="2"/>
  <c r="AO1836" i="2" l="1"/>
  <c r="AP1837" i="2"/>
  <c r="H1786" i="5"/>
  <c r="F1786" i="5"/>
  <c r="G1787" i="5"/>
  <c r="G1788" i="5" l="1"/>
  <c r="F1787" i="5"/>
  <c r="AP1838" i="2"/>
  <c r="AQ1837" i="2"/>
  <c r="AO1837" i="2"/>
  <c r="AO1838" i="2" l="1"/>
  <c r="AP1839" i="2"/>
  <c r="F1788" i="5"/>
  <c r="G1789" i="5"/>
  <c r="H1788" i="5"/>
  <c r="F1789" i="5" l="1"/>
  <c r="G1790" i="5"/>
  <c r="AQ1839" i="2"/>
  <c r="AP1840" i="2"/>
  <c r="AO1839" i="2"/>
  <c r="AP1841" i="2" l="1"/>
  <c r="AO1840" i="2"/>
  <c r="G1791" i="5"/>
  <c r="H1790" i="5"/>
  <c r="F1790" i="5"/>
  <c r="F1791" i="5" l="1"/>
  <c r="G1792" i="5"/>
  <c r="AO1841" i="2"/>
  <c r="AQ1841" i="2"/>
  <c r="AP1842" i="2"/>
  <c r="AP1843" i="2" l="1"/>
  <c r="AO1842" i="2"/>
  <c r="H1792" i="5"/>
  <c r="F1792" i="5"/>
  <c r="G1793" i="5"/>
  <c r="G1794" i="5" l="1"/>
  <c r="F1793" i="5"/>
  <c r="AO1843" i="2"/>
  <c r="AP1844" i="2"/>
  <c r="AQ1843" i="2"/>
  <c r="AO1844" i="2" l="1"/>
  <c r="AP1845" i="2"/>
  <c r="H1794" i="5"/>
  <c r="F1794" i="5"/>
  <c r="G1795" i="5"/>
  <c r="G1796" i="5" l="1"/>
  <c r="F1795" i="5"/>
  <c r="AP1846" i="2"/>
  <c r="AQ1845" i="2"/>
  <c r="AO1845" i="2"/>
  <c r="AO1846" i="2" l="1"/>
  <c r="AP1847" i="2"/>
  <c r="F1796" i="5"/>
  <c r="G1797" i="5"/>
  <c r="H1796" i="5"/>
  <c r="F1797" i="5" l="1"/>
  <c r="G1798" i="5"/>
  <c r="AQ1847" i="2"/>
  <c r="AP1848" i="2"/>
  <c r="AO1847" i="2"/>
  <c r="AP1849" i="2" l="1"/>
  <c r="AO1848" i="2"/>
  <c r="G1799" i="5"/>
  <c r="H1798" i="5"/>
  <c r="F1798" i="5"/>
  <c r="F1799" i="5" l="1"/>
  <c r="G1800" i="5"/>
  <c r="AO1849" i="2"/>
  <c r="AQ1849" i="2"/>
  <c r="AP1850" i="2"/>
  <c r="AP1851" i="2" l="1"/>
  <c r="AO1850" i="2"/>
  <c r="H1800" i="5"/>
  <c r="F1800" i="5"/>
  <c r="G1801" i="5"/>
  <c r="G1802" i="5" l="1"/>
  <c r="F1801" i="5"/>
  <c r="AO1851" i="2"/>
  <c r="AP1852" i="2"/>
  <c r="AQ1851" i="2"/>
  <c r="AO1852" i="2" l="1"/>
  <c r="AP1853" i="2"/>
  <c r="H1802" i="5"/>
  <c r="F1802" i="5"/>
  <c r="G1803" i="5"/>
  <c r="G1804" i="5" l="1"/>
  <c r="F1803" i="5"/>
  <c r="AP1854" i="2"/>
  <c r="AQ1853" i="2"/>
  <c r="AO1853" i="2"/>
  <c r="AO1854" i="2" l="1"/>
  <c r="AP1855" i="2"/>
  <c r="F1804" i="5"/>
  <c r="G1805" i="5"/>
  <c r="H1804" i="5"/>
  <c r="F1805" i="5" l="1"/>
  <c r="G1806" i="5"/>
  <c r="AQ1855" i="2"/>
  <c r="AP1856" i="2"/>
  <c r="AO1855" i="2"/>
  <c r="AP1857" i="2" l="1"/>
  <c r="AO1856" i="2"/>
  <c r="G1807" i="5"/>
  <c r="H1806" i="5"/>
  <c r="F1806" i="5"/>
  <c r="F1807" i="5" l="1"/>
  <c r="G1808" i="5"/>
  <c r="AO1857" i="2"/>
  <c r="AQ1857" i="2"/>
  <c r="AP1858" i="2"/>
  <c r="AP1859" i="2" l="1"/>
  <c r="AO1858" i="2"/>
  <c r="H1808" i="5"/>
  <c r="F1808" i="5"/>
  <c r="G1809" i="5"/>
  <c r="G1810" i="5" l="1"/>
  <c r="F1809" i="5"/>
  <c r="AO1859" i="2"/>
  <c r="AP1860" i="2"/>
  <c r="AQ1859" i="2"/>
  <c r="AO1860" i="2" l="1"/>
  <c r="AP1861" i="2"/>
  <c r="H1810" i="5"/>
  <c r="F1810" i="5"/>
  <c r="G1811" i="5"/>
  <c r="G1812" i="5" l="1"/>
  <c r="F1811" i="5"/>
  <c r="AP1862" i="2"/>
  <c r="AQ1861" i="2"/>
  <c r="AO1861" i="2"/>
  <c r="AO1862" i="2" l="1"/>
  <c r="AP1863" i="2"/>
  <c r="F1812" i="5"/>
  <c r="G1813" i="5"/>
  <c r="H1812" i="5"/>
  <c r="F1813" i="5" l="1"/>
  <c r="G1814" i="5"/>
  <c r="AQ1863" i="2"/>
  <c r="AP1864" i="2"/>
  <c r="AO1863" i="2"/>
  <c r="AP1865" i="2" l="1"/>
  <c r="AO1864" i="2"/>
  <c r="G1815" i="5"/>
  <c r="H1814" i="5"/>
  <c r="F1814" i="5"/>
  <c r="F1815" i="5" l="1"/>
  <c r="G1816" i="5"/>
  <c r="AO1865" i="2"/>
  <c r="AQ1865" i="2"/>
  <c r="AP1866" i="2"/>
  <c r="AP1867" i="2" l="1"/>
  <c r="AO1866" i="2"/>
  <c r="H1816" i="5"/>
  <c r="F1816" i="5"/>
  <c r="G1817" i="5"/>
  <c r="G1818" i="5" l="1"/>
  <c r="F1817" i="5"/>
  <c r="AO1867" i="2"/>
  <c r="AP1868" i="2"/>
  <c r="AQ1867" i="2"/>
  <c r="AO1868" i="2" l="1"/>
  <c r="AP1869" i="2"/>
  <c r="H1818" i="5"/>
  <c r="F1818" i="5"/>
  <c r="G1819" i="5"/>
  <c r="G1820" i="5" l="1"/>
  <c r="F1819" i="5"/>
  <c r="AP1870" i="2"/>
  <c r="AQ1869" i="2"/>
  <c r="AO1869" i="2"/>
  <c r="AO1870" i="2" l="1"/>
  <c r="AP1871" i="2"/>
  <c r="F1820" i="5"/>
  <c r="G1821" i="5"/>
  <c r="H1820" i="5"/>
  <c r="F1821" i="5" l="1"/>
  <c r="G1822" i="5"/>
  <c r="AQ1871" i="2"/>
  <c r="AP1872" i="2"/>
  <c r="AO1871" i="2"/>
  <c r="AP1873" i="2" l="1"/>
  <c r="AO1872" i="2"/>
  <c r="G1823" i="5"/>
  <c r="H1822" i="5"/>
  <c r="F1822" i="5"/>
  <c r="F1823" i="5" l="1"/>
  <c r="G1824" i="5"/>
  <c r="AO1873" i="2"/>
  <c r="AQ1873" i="2"/>
  <c r="AP1874" i="2"/>
  <c r="AP1875" i="2" l="1"/>
  <c r="AO1874" i="2"/>
  <c r="H1824" i="5"/>
  <c r="F1824" i="5"/>
  <c r="G1825" i="5"/>
  <c r="G1826" i="5" l="1"/>
  <c r="F1825" i="5"/>
  <c r="AO1875" i="2"/>
  <c r="AP1876" i="2"/>
  <c r="AQ1875" i="2"/>
  <c r="AO1876" i="2" l="1"/>
  <c r="AP1877" i="2"/>
  <c r="H1826" i="5"/>
  <c r="F1826" i="5"/>
  <c r="G1827" i="5"/>
  <c r="G1828" i="5" l="1"/>
  <c r="F1827" i="5"/>
  <c r="AP1878" i="2"/>
  <c r="AQ1877" i="2"/>
  <c r="AO1877" i="2"/>
  <c r="AO1878" i="2" l="1"/>
  <c r="AP1879" i="2"/>
  <c r="F1828" i="5"/>
  <c r="G1829" i="5"/>
  <c r="H1828" i="5"/>
  <c r="F1829" i="5" l="1"/>
  <c r="G1830" i="5"/>
  <c r="AQ1879" i="2"/>
  <c r="AP1880" i="2"/>
  <c r="AO1879" i="2"/>
  <c r="AP1881" i="2" l="1"/>
  <c r="AO1880" i="2"/>
  <c r="G1831" i="5"/>
  <c r="H1830" i="5"/>
  <c r="F1830" i="5"/>
  <c r="F1831" i="5" l="1"/>
  <c r="G1832" i="5"/>
  <c r="AO1881" i="2"/>
  <c r="AQ1881" i="2"/>
  <c r="AP1882" i="2"/>
  <c r="AP1883" i="2" l="1"/>
  <c r="AO1882" i="2"/>
  <c r="H1832" i="5"/>
  <c r="F1832" i="5"/>
  <c r="G1833" i="5"/>
  <c r="G1834" i="5" l="1"/>
  <c r="F1833" i="5"/>
  <c r="AO1883" i="2"/>
  <c r="AP1884" i="2"/>
  <c r="AQ1883" i="2"/>
  <c r="AO1884" i="2" l="1"/>
  <c r="AP1885" i="2"/>
  <c r="H1834" i="5"/>
  <c r="F1834" i="5"/>
  <c r="G1835" i="5"/>
  <c r="G1836" i="5" l="1"/>
  <c r="F1835" i="5"/>
  <c r="AP1886" i="2"/>
  <c r="AQ1885" i="2"/>
  <c r="AO1885" i="2"/>
  <c r="AO1886" i="2" l="1"/>
  <c r="AP1887" i="2"/>
  <c r="F1836" i="5"/>
  <c r="G1837" i="5"/>
  <c r="H1836" i="5"/>
  <c r="F1837" i="5" l="1"/>
  <c r="G1838" i="5"/>
  <c r="AQ1887" i="2"/>
  <c r="AP1888" i="2"/>
  <c r="AO1887" i="2"/>
  <c r="AP1889" i="2" l="1"/>
  <c r="AO1888" i="2"/>
  <c r="G1839" i="5"/>
  <c r="H1838" i="5"/>
  <c r="F1838" i="5"/>
  <c r="F1839" i="5" l="1"/>
  <c r="G1840" i="5"/>
  <c r="AO1889" i="2"/>
  <c r="AQ1889" i="2"/>
  <c r="AP1890" i="2"/>
  <c r="AP1891" i="2" l="1"/>
  <c r="AO1890" i="2"/>
  <c r="H1840" i="5"/>
  <c r="F1840" i="5"/>
  <c r="G1841" i="5"/>
  <c r="G1842" i="5" l="1"/>
  <c r="F1841" i="5"/>
  <c r="AO1891" i="2"/>
  <c r="AP1892" i="2"/>
  <c r="AQ1891" i="2"/>
  <c r="AO1892" i="2" l="1"/>
  <c r="AP1893" i="2"/>
  <c r="H1842" i="5"/>
  <c r="F1842" i="5"/>
  <c r="G1843" i="5"/>
  <c r="G1844" i="5" l="1"/>
  <c r="F1843" i="5"/>
  <c r="AP1894" i="2"/>
  <c r="AQ1893" i="2"/>
  <c r="AO1893" i="2"/>
  <c r="AP1895" i="2" l="1"/>
  <c r="AO1894" i="2"/>
  <c r="F1844" i="5"/>
  <c r="G1845" i="5"/>
  <c r="H1844" i="5"/>
  <c r="F1845" i="5" l="1"/>
  <c r="G1846" i="5"/>
  <c r="AP1896" i="2"/>
  <c r="AO1895" i="2"/>
  <c r="AQ1895" i="2"/>
  <c r="AP1897" i="2" l="1"/>
  <c r="AO1896" i="2"/>
  <c r="G1847" i="5"/>
  <c r="H1846" i="5"/>
  <c r="F1846" i="5"/>
  <c r="F1847" i="5" l="1"/>
  <c r="G1848" i="5"/>
  <c r="AP1898" i="2"/>
  <c r="AQ1897" i="2"/>
  <c r="AO1897" i="2"/>
  <c r="AO1898" i="2" l="1"/>
  <c r="AP1899" i="2"/>
  <c r="H1848" i="5"/>
  <c r="F1848" i="5"/>
  <c r="G1849" i="5"/>
  <c r="G1850" i="5" l="1"/>
  <c r="F1849" i="5"/>
  <c r="AP1900" i="2"/>
  <c r="AO1899" i="2"/>
  <c r="AQ1899" i="2"/>
  <c r="AP1901" i="2" l="1"/>
  <c r="AO1900" i="2"/>
  <c r="H1850" i="5"/>
  <c r="F1850" i="5"/>
  <c r="G1851" i="5"/>
  <c r="G1852" i="5" l="1"/>
  <c r="F1851" i="5"/>
  <c r="AO1901" i="2"/>
  <c r="AQ1901" i="2"/>
  <c r="AP1902" i="2"/>
  <c r="AP1903" i="2" l="1"/>
  <c r="AO1902" i="2"/>
  <c r="F1852" i="5"/>
  <c r="G1853" i="5"/>
  <c r="H1852" i="5"/>
  <c r="F1853" i="5" l="1"/>
  <c r="G1854" i="5"/>
  <c r="AO1903" i="2"/>
  <c r="AP1904" i="2"/>
  <c r="AQ1903" i="2"/>
  <c r="AO1904" i="2" l="1"/>
  <c r="AP1905" i="2"/>
  <c r="G1855" i="5"/>
  <c r="H1854" i="5"/>
  <c r="F1854" i="5"/>
  <c r="F1855" i="5" l="1"/>
  <c r="G1856" i="5"/>
  <c r="AP1906" i="2"/>
  <c r="AQ1905" i="2"/>
  <c r="AO1905" i="2"/>
  <c r="AO1906" i="2" l="1"/>
  <c r="AP1907" i="2"/>
  <c r="H1856" i="5"/>
  <c r="F1856" i="5"/>
  <c r="G1857" i="5"/>
  <c r="G1858" i="5" l="1"/>
  <c r="F1857" i="5"/>
  <c r="AP1908" i="2"/>
  <c r="AO1907" i="2"/>
  <c r="AQ1907" i="2"/>
  <c r="AP1909" i="2" l="1"/>
  <c r="AO1908" i="2"/>
  <c r="H1858" i="5"/>
  <c r="F1858" i="5"/>
  <c r="G1859" i="5"/>
  <c r="G1860" i="5" l="1"/>
  <c r="F1859" i="5"/>
  <c r="AO1909" i="2"/>
  <c r="AQ1909" i="2"/>
  <c r="AP1910" i="2"/>
  <c r="AP1911" i="2" l="1"/>
  <c r="AO1910" i="2"/>
  <c r="F1860" i="5"/>
  <c r="G1861" i="5"/>
  <c r="H1860" i="5"/>
  <c r="F1861" i="5" l="1"/>
  <c r="G1862" i="5"/>
  <c r="AO1911" i="2"/>
  <c r="AP1912" i="2"/>
  <c r="AQ1911" i="2"/>
  <c r="AP1913" i="2" l="1"/>
  <c r="AO1912" i="2"/>
  <c r="G1863" i="5"/>
  <c r="H1862" i="5"/>
  <c r="F1862" i="5"/>
  <c r="F1863" i="5" l="1"/>
  <c r="G1864" i="5"/>
  <c r="AP1914" i="2"/>
  <c r="AO1913" i="2"/>
  <c r="AQ1913" i="2"/>
  <c r="AO1914" i="2" l="1"/>
  <c r="AP1915" i="2"/>
  <c r="H1864" i="5"/>
  <c r="F1864" i="5"/>
  <c r="G1865" i="5"/>
  <c r="G1866" i="5" l="1"/>
  <c r="F1865" i="5"/>
  <c r="AP1916" i="2"/>
  <c r="AQ1915" i="2"/>
  <c r="AO1915" i="2"/>
  <c r="AP1917" i="2" l="1"/>
  <c r="AO1916" i="2"/>
  <c r="H1866" i="5"/>
  <c r="F1866" i="5"/>
  <c r="G1867" i="5"/>
  <c r="G1868" i="5" l="1"/>
  <c r="F1867" i="5"/>
  <c r="AO1917" i="2"/>
  <c r="AQ1917" i="2"/>
  <c r="AP1918" i="2"/>
  <c r="AP1919" i="2" l="1"/>
  <c r="AO1918" i="2"/>
  <c r="F1868" i="5"/>
  <c r="G1869" i="5"/>
  <c r="H1868" i="5"/>
  <c r="F1869" i="5" l="1"/>
  <c r="G1870" i="5"/>
  <c r="AO1919" i="2"/>
  <c r="AP1920" i="2"/>
  <c r="AQ1919" i="2"/>
  <c r="AP1921" i="2" l="1"/>
  <c r="AO1920" i="2"/>
  <c r="G1871" i="5"/>
  <c r="H1870" i="5"/>
  <c r="F1870" i="5"/>
  <c r="F1871" i="5" l="1"/>
  <c r="G1872" i="5"/>
  <c r="AP1922" i="2"/>
  <c r="AO1921" i="2"/>
  <c r="AQ1921" i="2"/>
  <c r="AO1922" i="2" l="1"/>
  <c r="AP1923" i="2"/>
  <c r="H1872" i="5"/>
  <c r="F1872" i="5"/>
  <c r="G1873" i="5"/>
  <c r="G1874" i="5" l="1"/>
  <c r="F1873" i="5"/>
  <c r="AP1924" i="2"/>
  <c r="AQ1923" i="2"/>
  <c r="AO1923" i="2"/>
  <c r="AP1925" i="2" l="1"/>
  <c r="AO1924" i="2"/>
  <c r="H1874" i="5"/>
  <c r="F1874" i="5"/>
  <c r="G1875" i="5"/>
  <c r="G1876" i="5" l="1"/>
  <c r="F1875" i="5"/>
  <c r="AO1925" i="2"/>
  <c r="AQ1925" i="2"/>
  <c r="AP1926" i="2"/>
  <c r="AP1927" i="2" l="1"/>
  <c r="AO1926" i="2"/>
  <c r="F1876" i="5"/>
  <c r="G1877" i="5"/>
  <c r="H1876" i="5"/>
  <c r="F1877" i="5" l="1"/>
  <c r="G1878" i="5"/>
  <c r="AO1927" i="2"/>
  <c r="AP1928" i="2"/>
  <c r="AQ1927" i="2"/>
  <c r="AO1928" i="2" l="1"/>
  <c r="AP1929" i="2"/>
  <c r="G1879" i="5"/>
  <c r="H1878" i="5"/>
  <c r="F1878" i="5"/>
  <c r="F1879" i="5" l="1"/>
  <c r="G1880" i="5"/>
  <c r="AP1930" i="2"/>
  <c r="AQ1929" i="2"/>
  <c r="AO1929" i="2"/>
  <c r="AO1930" i="2" l="1"/>
  <c r="AP1931" i="2"/>
  <c r="H1880" i="5"/>
  <c r="F1880" i="5"/>
  <c r="G1881" i="5"/>
  <c r="G1882" i="5" l="1"/>
  <c r="F1881" i="5"/>
  <c r="AP1932" i="2"/>
  <c r="AO1931" i="2"/>
  <c r="AQ1931" i="2"/>
  <c r="AP1933" i="2" l="1"/>
  <c r="AO1932" i="2"/>
  <c r="H1882" i="5"/>
  <c r="F1882" i="5"/>
  <c r="G1883" i="5"/>
  <c r="G1884" i="5" l="1"/>
  <c r="F1883" i="5"/>
  <c r="AO1933" i="2"/>
  <c r="AQ1933" i="2"/>
  <c r="AP1934" i="2"/>
  <c r="AP1935" i="2" l="1"/>
  <c r="AO1934" i="2"/>
  <c r="F1884" i="5"/>
  <c r="G1885" i="5"/>
  <c r="H1884" i="5"/>
  <c r="F1885" i="5" l="1"/>
  <c r="G1886" i="5"/>
  <c r="AO1935" i="2"/>
  <c r="AP1936" i="2"/>
  <c r="AQ1935" i="2"/>
  <c r="AO1936" i="2" l="1"/>
  <c r="AP1937" i="2"/>
  <c r="G1887" i="5"/>
  <c r="H1886" i="5"/>
  <c r="F1886" i="5"/>
  <c r="F1887" i="5" l="1"/>
  <c r="G1888" i="5"/>
  <c r="AP1938" i="2"/>
  <c r="AQ1937" i="2"/>
  <c r="AO1937" i="2"/>
  <c r="AO1938" i="2" l="1"/>
  <c r="AP1939" i="2"/>
  <c r="H1888" i="5"/>
  <c r="F1888" i="5"/>
  <c r="G1889" i="5"/>
  <c r="G1890" i="5" l="1"/>
  <c r="F1889" i="5"/>
  <c r="AP1940" i="2"/>
  <c r="AO1939" i="2"/>
  <c r="AQ1939" i="2"/>
  <c r="AP1941" i="2" l="1"/>
  <c r="AO1940" i="2"/>
  <c r="H1890" i="5"/>
  <c r="F1890" i="5"/>
  <c r="G1891" i="5"/>
  <c r="G1892" i="5" l="1"/>
  <c r="F1891" i="5"/>
  <c r="AO1941" i="2"/>
  <c r="AQ1941" i="2"/>
  <c r="AP1942" i="2"/>
  <c r="AP1943" i="2" l="1"/>
  <c r="AO1942" i="2"/>
  <c r="F1892" i="5"/>
  <c r="G1893" i="5"/>
  <c r="H1892" i="5"/>
  <c r="F1893" i="5" l="1"/>
  <c r="G1894" i="5"/>
  <c r="AO1943" i="2"/>
  <c r="AP1944" i="2"/>
  <c r="AQ1943" i="2"/>
  <c r="AP1945" i="2" l="1"/>
  <c r="AO1944" i="2"/>
  <c r="G1895" i="5"/>
  <c r="H1894" i="5"/>
  <c r="F1894" i="5"/>
  <c r="F1895" i="5" l="1"/>
  <c r="G1896" i="5"/>
  <c r="AP1946" i="2"/>
  <c r="AO1945" i="2"/>
  <c r="AQ1945" i="2"/>
  <c r="AO1946" i="2" l="1"/>
  <c r="AP1947" i="2"/>
  <c r="H1896" i="5"/>
  <c r="F1896" i="5"/>
  <c r="G1897" i="5"/>
  <c r="G1898" i="5" l="1"/>
  <c r="F1897" i="5"/>
  <c r="AP1948" i="2"/>
  <c r="AQ1947" i="2"/>
  <c r="AO1947" i="2"/>
  <c r="AP1949" i="2" l="1"/>
  <c r="AO1948" i="2"/>
  <c r="H1898" i="5"/>
  <c r="F1898" i="5"/>
  <c r="G1899" i="5"/>
  <c r="G1900" i="5" l="1"/>
  <c r="F1899" i="5"/>
  <c r="AO1949" i="2"/>
  <c r="AQ1949" i="2"/>
  <c r="AP1950" i="2"/>
  <c r="AP1951" i="2" l="1"/>
  <c r="AO1950" i="2"/>
  <c r="H1900" i="5"/>
  <c r="F1900" i="5"/>
  <c r="G1901" i="5"/>
  <c r="G1902" i="5" l="1"/>
  <c r="F1901" i="5"/>
  <c r="AO1951" i="2"/>
  <c r="AP1952" i="2"/>
  <c r="AQ1951" i="2"/>
  <c r="AO1952" i="2" l="1"/>
  <c r="AP1953" i="2"/>
  <c r="F1902" i="5"/>
  <c r="G1903" i="5"/>
  <c r="H1902" i="5"/>
  <c r="F1903" i="5" l="1"/>
  <c r="G1904" i="5"/>
  <c r="AP1954" i="2"/>
  <c r="AQ1953" i="2"/>
  <c r="AO1953" i="2"/>
  <c r="AO1954" i="2" l="1"/>
  <c r="AP1955" i="2"/>
  <c r="H1904" i="5"/>
  <c r="F1904" i="5"/>
  <c r="G1905" i="5"/>
  <c r="G1906" i="5" l="1"/>
  <c r="F1905" i="5"/>
  <c r="AP1956" i="2"/>
  <c r="AQ1955" i="2"/>
  <c r="AO1955" i="2"/>
  <c r="AP1957" i="2" l="1"/>
  <c r="AO1956" i="2"/>
  <c r="F1906" i="5"/>
  <c r="H1906" i="5"/>
  <c r="G1907" i="5"/>
  <c r="F1907" i="5" l="1"/>
  <c r="G1908" i="5"/>
  <c r="AO1957" i="2"/>
  <c r="AQ1957" i="2"/>
  <c r="AP1958" i="2"/>
  <c r="AP1959" i="2" l="1"/>
  <c r="AO1958" i="2"/>
  <c r="G1909" i="5"/>
  <c r="H1908" i="5"/>
  <c r="F1908" i="5"/>
  <c r="G1910" i="5" l="1"/>
  <c r="F1909" i="5"/>
  <c r="AO1959" i="2"/>
  <c r="AP1960" i="2"/>
  <c r="AQ1959" i="2"/>
  <c r="AO1960" i="2" l="1"/>
  <c r="AP1961" i="2"/>
  <c r="G1911" i="5"/>
  <c r="H1910" i="5"/>
  <c r="F1910" i="5"/>
  <c r="F1911" i="5" l="1"/>
  <c r="G1912" i="5"/>
  <c r="AP1962" i="2"/>
  <c r="AQ1961" i="2"/>
  <c r="AO1961" i="2"/>
  <c r="AO1962" i="2" l="1"/>
  <c r="AP1963" i="2"/>
  <c r="H1912" i="5"/>
  <c r="G1913" i="5"/>
  <c r="F1912" i="5"/>
  <c r="G1914" i="5" l="1"/>
  <c r="F1913" i="5"/>
  <c r="AP1964" i="2"/>
  <c r="AO1963" i="2"/>
  <c r="AQ1963" i="2"/>
  <c r="AP1965" i="2" l="1"/>
  <c r="AO1964" i="2"/>
  <c r="F1914" i="5"/>
  <c r="G1915" i="5"/>
  <c r="H1914" i="5"/>
  <c r="F1915" i="5" l="1"/>
  <c r="G1916" i="5"/>
  <c r="AO1965" i="2"/>
  <c r="AQ1965" i="2"/>
  <c r="AP1966" i="2"/>
  <c r="AP1967" i="2" l="1"/>
  <c r="AO1966" i="2"/>
  <c r="G1917" i="5"/>
  <c r="F1916" i="5"/>
  <c r="H1916" i="5"/>
  <c r="G1918" i="5" l="1"/>
  <c r="F1917" i="5"/>
  <c r="AO1967" i="2"/>
  <c r="AP1968" i="2"/>
  <c r="AQ1967" i="2"/>
  <c r="AP1969" i="2" l="1"/>
  <c r="AO1968" i="2"/>
  <c r="F1918" i="5"/>
  <c r="G1919" i="5"/>
  <c r="H1918" i="5"/>
  <c r="F1919" i="5" l="1"/>
  <c r="G1920" i="5"/>
  <c r="AP1970" i="2"/>
  <c r="AO1969" i="2"/>
  <c r="AQ1969" i="2"/>
  <c r="AO1970" i="2" l="1"/>
  <c r="AP1971" i="2"/>
  <c r="H1920" i="5"/>
  <c r="F1920" i="5"/>
  <c r="G1921" i="5"/>
  <c r="G1922" i="5" l="1"/>
  <c r="F1921" i="5"/>
  <c r="AP1972" i="2"/>
  <c r="AO1971" i="2"/>
  <c r="AQ1971" i="2"/>
  <c r="AP1973" i="2" l="1"/>
  <c r="AO1972" i="2"/>
  <c r="F1922" i="5"/>
  <c r="H1922" i="5"/>
  <c r="G1923" i="5"/>
  <c r="F1923" i="5" l="1"/>
  <c r="G1924" i="5"/>
  <c r="AO1973" i="2"/>
  <c r="AQ1973" i="2"/>
  <c r="AP1974" i="2"/>
  <c r="AP1975" i="2" l="1"/>
  <c r="AO1974" i="2"/>
  <c r="G1925" i="5"/>
  <c r="H1924" i="5"/>
  <c r="F1924" i="5"/>
  <c r="G1926" i="5" l="1"/>
  <c r="F1925" i="5"/>
  <c r="AO1975" i="2"/>
  <c r="AP1976" i="2"/>
  <c r="AQ1975" i="2"/>
  <c r="AP1977" i="2" l="1"/>
  <c r="AO1976" i="2"/>
  <c r="G1927" i="5"/>
  <c r="H1926" i="5"/>
  <c r="F1926" i="5"/>
  <c r="F1927" i="5" l="1"/>
  <c r="G1928" i="5"/>
  <c r="AP1978" i="2"/>
  <c r="AO1977" i="2"/>
  <c r="AQ1977" i="2"/>
  <c r="AO1978" i="2" l="1"/>
  <c r="AP1979" i="2"/>
  <c r="H1928" i="5"/>
  <c r="G1929" i="5"/>
  <c r="F1928" i="5"/>
  <c r="G1930" i="5" l="1"/>
  <c r="F1929" i="5"/>
  <c r="AP1980" i="2"/>
  <c r="AQ1979" i="2"/>
  <c r="AO1979" i="2"/>
  <c r="AP1981" i="2" l="1"/>
  <c r="AO1980" i="2"/>
  <c r="F1930" i="5"/>
  <c r="G1931" i="5"/>
  <c r="H1930" i="5"/>
  <c r="F1931" i="5" l="1"/>
  <c r="G1932" i="5"/>
  <c r="AO1981" i="2"/>
  <c r="AQ1981" i="2"/>
  <c r="AP1982" i="2"/>
  <c r="AP1983" i="2" l="1"/>
  <c r="AO1982" i="2"/>
  <c r="G1933" i="5"/>
  <c r="F1932" i="5"/>
  <c r="H1932" i="5"/>
  <c r="G1934" i="5" l="1"/>
  <c r="F1933" i="5"/>
  <c r="AO1983" i="2"/>
  <c r="AP1984" i="2"/>
  <c r="AQ1983" i="2"/>
  <c r="AO1984" i="2" l="1"/>
  <c r="AP1985" i="2"/>
  <c r="H1934" i="5"/>
  <c r="F1934" i="5"/>
  <c r="G1935" i="5"/>
  <c r="F1935" i="5" l="1"/>
  <c r="G1936" i="5"/>
  <c r="AP1986" i="2"/>
  <c r="AQ1985" i="2"/>
  <c r="AO1985" i="2"/>
  <c r="AO1986" i="2" l="1"/>
  <c r="AP1987" i="2"/>
  <c r="H1936" i="5"/>
  <c r="G1937" i="5"/>
  <c r="F1936" i="5"/>
  <c r="G1938" i="5" l="1"/>
  <c r="F1937" i="5"/>
  <c r="AP1988" i="2"/>
  <c r="AO1987" i="2"/>
  <c r="AQ1987" i="2"/>
  <c r="AP1989" i="2" l="1"/>
  <c r="AO1988" i="2"/>
  <c r="F1938" i="5"/>
  <c r="G1939" i="5"/>
  <c r="H1938" i="5"/>
  <c r="F1939" i="5" l="1"/>
  <c r="G1940" i="5"/>
  <c r="AO1989" i="2"/>
  <c r="AQ1989" i="2"/>
  <c r="AP1990" i="2"/>
  <c r="AP1991" i="2" l="1"/>
  <c r="AO1990" i="2"/>
  <c r="G1941" i="5"/>
  <c r="F1940" i="5"/>
  <c r="H1940" i="5"/>
  <c r="G1942" i="5" l="1"/>
  <c r="F1941" i="5"/>
  <c r="AO1991" i="2"/>
  <c r="AP1992" i="2"/>
  <c r="AQ1991" i="2"/>
  <c r="AO1992" i="2" l="1"/>
  <c r="AP1993" i="2"/>
  <c r="H1942" i="5"/>
  <c r="F1942" i="5"/>
  <c r="G1943" i="5"/>
  <c r="F1943" i="5" l="1"/>
  <c r="G1944" i="5"/>
  <c r="AP1994" i="2"/>
  <c r="AO1993" i="2"/>
  <c r="AQ1993" i="2"/>
  <c r="AO1994" i="2" l="1"/>
  <c r="AP1995" i="2"/>
  <c r="H1944" i="5"/>
  <c r="G1945" i="5"/>
  <c r="F1944" i="5"/>
  <c r="G1946" i="5" l="1"/>
  <c r="F1945" i="5"/>
  <c r="AP1996" i="2"/>
  <c r="AO1995" i="2"/>
  <c r="AQ1995" i="2"/>
  <c r="AP1997" i="2" l="1"/>
  <c r="AO1996" i="2"/>
  <c r="F1946" i="5"/>
  <c r="G1947" i="5"/>
  <c r="H1946" i="5"/>
  <c r="F1947" i="5" l="1"/>
  <c r="G1948" i="5"/>
  <c r="AO1997" i="2"/>
  <c r="AQ1997" i="2"/>
  <c r="AP1998" i="2"/>
  <c r="AP1999" i="2" l="1"/>
  <c r="AO1998" i="2"/>
  <c r="G1949" i="5"/>
  <c r="H1948" i="5"/>
  <c r="F1948" i="5"/>
  <c r="F1949" i="5" l="1"/>
  <c r="G1950" i="5"/>
  <c r="AO1999" i="2"/>
  <c r="AP2000" i="2"/>
  <c r="AQ1999" i="2"/>
  <c r="AO2000" i="2" l="1"/>
  <c r="AP2001" i="2"/>
  <c r="G1951" i="5"/>
  <c r="H1950" i="5"/>
  <c r="F1950" i="5"/>
  <c r="F1951" i="5" l="1"/>
  <c r="G1952" i="5"/>
  <c r="AP2002" i="2"/>
  <c r="AO2001" i="2"/>
  <c r="AQ2001" i="2"/>
  <c r="AO2002" i="2" l="1"/>
  <c r="AP2003" i="2"/>
  <c r="H1952" i="5"/>
  <c r="F1952" i="5"/>
  <c r="G1953" i="5"/>
  <c r="G1954" i="5" l="1"/>
  <c r="F1953" i="5"/>
  <c r="AP2004" i="2"/>
  <c r="AQ2003" i="2"/>
  <c r="AO2003" i="2"/>
  <c r="AP2005" i="2" l="1"/>
  <c r="AO2004" i="2"/>
  <c r="F1954" i="5"/>
  <c r="G1955" i="5"/>
  <c r="H1954" i="5"/>
  <c r="F1955" i="5" l="1"/>
  <c r="G1956" i="5"/>
  <c r="AO2005" i="2"/>
  <c r="AQ2005" i="2"/>
  <c r="AP2006" i="2"/>
  <c r="AP2007" i="2" l="1"/>
  <c r="AO2006" i="2"/>
  <c r="G1957" i="5"/>
  <c r="H1956" i="5"/>
  <c r="F1956" i="5"/>
  <c r="F1957" i="5" l="1"/>
  <c r="G1958" i="5"/>
  <c r="AO2007" i="2"/>
  <c r="AP2008" i="2"/>
  <c r="AQ2007" i="2"/>
  <c r="AO2008" i="2" l="1"/>
  <c r="AP2009" i="2"/>
  <c r="H1958" i="5"/>
  <c r="G1959" i="5"/>
  <c r="F1958" i="5"/>
  <c r="F1959" i="5" l="1"/>
  <c r="G1960" i="5"/>
  <c r="AP2010" i="2"/>
  <c r="AQ2009" i="2"/>
  <c r="AO2009" i="2"/>
  <c r="AO2010" i="2" l="1"/>
  <c r="AP2011" i="2"/>
  <c r="H1960" i="5"/>
  <c r="F1960" i="5"/>
  <c r="G1961" i="5"/>
  <c r="G1962" i="5" l="1"/>
  <c r="F1961" i="5"/>
  <c r="AP2012" i="2"/>
  <c r="AQ2011" i="2"/>
  <c r="AO2011" i="2"/>
  <c r="AP2013" i="2" l="1"/>
  <c r="AO2012" i="2"/>
  <c r="F1962" i="5"/>
  <c r="G1963" i="5"/>
  <c r="H1962" i="5"/>
  <c r="F1963" i="5" l="1"/>
  <c r="G1964" i="5"/>
  <c r="AO2013" i="2"/>
  <c r="AQ2013" i="2"/>
  <c r="AP2014" i="2"/>
  <c r="AP2015" i="2" l="1"/>
  <c r="AO2014" i="2"/>
  <c r="G1965" i="5"/>
  <c r="H1964" i="5"/>
  <c r="F1964" i="5"/>
  <c r="F1965" i="5" l="1"/>
  <c r="G1966" i="5"/>
  <c r="AO2015" i="2"/>
  <c r="AP2016" i="2"/>
  <c r="AQ2015" i="2"/>
  <c r="AO2016" i="2" l="1"/>
  <c r="AP2017" i="2"/>
  <c r="H1966" i="5"/>
  <c r="G1967" i="5"/>
  <c r="F1966" i="5"/>
  <c r="F1967" i="5" l="1"/>
  <c r="G1968" i="5"/>
  <c r="AP2018" i="2"/>
  <c r="AQ2017" i="2"/>
  <c r="AO2017" i="2"/>
  <c r="AO2018" i="2" l="1"/>
  <c r="AP2019" i="2"/>
  <c r="H1968" i="5"/>
  <c r="F1968" i="5"/>
  <c r="G1969" i="5"/>
  <c r="G1970" i="5" l="1"/>
  <c r="F1969" i="5"/>
  <c r="AP2020" i="2"/>
  <c r="AO2019" i="2"/>
  <c r="AQ2019" i="2"/>
  <c r="AP2021" i="2" l="1"/>
  <c r="AO2020" i="2"/>
  <c r="F1970" i="5"/>
  <c r="G1971" i="5"/>
  <c r="H1970" i="5"/>
  <c r="F1971" i="5" l="1"/>
  <c r="G1972" i="5"/>
  <c r="AO2021" i="2"/>
  <c r="AQ2021" i="2"/>
  <c r="AP2022" i="2"/>
  <c r="AP2023" i="2" l="1"/>
  <c r="AO2022" i="2"/>
  <c r="G1973" i="5"/>
  <c r="H1972" i="5"/>
  <c r="F1972" i="5"/>
  <c r="F1973" i="5" l="1"/>
  <c r="G1974" i="5"/>
  <c r="AO2023" i="2"/>
  <c r="AP2024" i="2"/>
  <c r="AQ2023" i="2"/>
  <c r="AO2024" i="2" l="1"/>
  <c r="AP2025" i="2"/>
  <c r="H1974" i="5"/>
  <c r="G1975" i="5"/>
  <c r="F1974" i="5"/>
  <c r="F1975" i="5" l="1"/>
  <c r="G1976" i="5"/>
  <c r="AP2026" i="2"/>
  <c r="AO2025" i="2"/>
  <c r="AQ2025" i="2"/>
  <c r="AO2026" i="2" l="1"/>
  <c r="AP2027" i="2"/>
  <c r="H1976" i="5"/>
  <c r="F1976" i="5"/>
  <c r="G1977" i="5"/>
  <c r="G1978" i="5" l="1"/>
  <c r="F1977" i="5"/>
  <c r="AP2028" i="2"/>
  <c r="AO2027" i="2"/>
  <c r="AQ2027" i="2"/>
  <c r="AP2029" i="2" l="1"/>
  <c r="AO2028" i="2"/>
  <c r="F1978" i="5"/>
  <c r="G1979" i="5"/>
  <c r="H1978" i="5"/>
  <c r="F1979" i="5" l="1"/>
  <c r="G1980" i="5"/>
  <c r="AO2029" i="2"/>
  <c r="AQ2029" i="2"/>
  <c r="AP2030" i="2"/>
  <c r="AP2031" i="2" l="1"/>
  <c r="AO2030" i="2"/>
  <c r="G1981" i="5"/>
  <c r="H1980" i="5"/>
  <c r="F1980" i="5"/>
  <c r="F1981" i="5" l="1"/>
  <c r="G1982" i="5"/>
  <c r="AO2031" i="2"/>
  <c r="AP2032" i="2"/>
  <c r="AQ2031" i="2"/>
  <c r="AP2033" i="2" l="1"/>
  <c r="AO2032" i="2"/>
  <c r="H1982" i="5"/>
  <c r="G1983" i="5"/>
  <c r="F1982" i="5"/>
  <c r="F1983" i="5" l="1"/>
  <c r="G1984" i="5"/>
  <c r="AP2034" i="2"/>
  <c r="AO2033" i="2"/>
  <c r="AQ2033" i="2"/>
  <c r="AO2034" i="2" l="1"/>
  <c r="AP2035" i="2"/>
  <c r="H1984" i="5"/>
  <c r="F1984" i="5"/>
  <c r="G1985" i="5"/>
  <c r="G1986" i="5" l="1"/>
  <c r="F1985" i="5"/>
  <c r="AP2036" i="2"/>
  <c r="AQ2035" i="2"/>
  <c r="AO2035" i="2"/>
  <c r="AP2037" i="2" l="1"/>
  <c r="AO2036" i="2"/>
  <c r="F1986" i="5"/>
  <c r="G1987" i="5"/>
  <c r="H1986" i="5"/>
  <c r="F1987" i="5" l="1"/>
  <c r="G1988" i="5"/>
  <c r="AO2037" i="2"/>
  <c r="AQ2037" i="2"/>
  <c r="AP2038" i="2"/>
  <c r="AP2039" i="2" l="1"/>
  <c r="AO2038" i="2"/>
  <c r="G1989" i="5"/>
  <c r="H1988" i="5"/>
  <c r="F1988" i="5"/>
  <c r="F1989" i="5" l="1"/>
  <c r="G1990" i="5"/>
  <c r="AO2039" i="2"/>
  <c r="AP2040" i="2"/>
  <c r="AQ2039" i="2"/>
  <c r="AO2040" i="2" l="1"/>
  <c r="AP2041" i="2"/>
  <c r="H1990" i="5"/>
  <c r="G1991" i="5"/>
  <c r="F1990" i="5"/>
  <c r="F1991" i="5" l="1"/>
  <c r="G1992" i="5"/>
  <c r="AP2042" i="2"/>
  <c r="AQ2041" i="2"/>
  <c r="AO2041" i="2"/>
  <c r="AO2042" i="2" l="1"/>
  <c r="AP2043" i="2"/>
  <c r="H1992" i="5"/>
  <c r="F1992" i="5"/>
  <c r="G1993" i="5"/>
  <c r="G1994" i="5" l="1"/>
  <c r="F1993" i="5"/>
  <c r="AP2044" i="2"/>
  <c r="AO2043" i="2"/>
  <c r="AQ2043" i="2"/>
  <c r="AP2045" i="2" l="1"/>
  <c r="AO2044" i="2"/>
  <c r="F1994" i="5"/>
  <c r="G1995" i="5"/>
  <c r="H1994" i="5"/>
  <c r="F1995" i="5" l="1"/>
  <c r="G1996" i="5"/>
  <c r="AO2045" i="2"/>
  <c r="AQ2045" i="2"/>
  <c r="AP2046" i="2"/>
  <c r="AP2047" i="2" l="1"/>
  <c r="AO2046" i="2"/>
  <c r="G1997" i="5"/>
  <c r="H1996" i="5"/>
  <c r="F1996" i="5"/>
  <c r="F1997" i="5" l="1"/>
  <c r="G1998" i="5"/>
  <c r="AO2047" i="2"/>
  <c r="AP2048" i="2"/>
  <c r="AQ2047" i="2"/>
  <c r="AP2049" i="2" l="1"/>
  <c r="AO2048" i="2"/>
  <c r="H1998" i="5"/>
  <c r="G1999" i="5"/>
  <c r="F1998" i="5"/>
  <c r="F1999" i="5" l="1"/>
  <c r="G2000" i="5"/>
  <c r="AP2050" i="2"/>
  <c r="AO2049" i="2"/>
  <c r="AQ2049" i="2"/>
  <c r="AO2050" i="2" l="1"/>
  <c r="AP2051" i="2"/>
  <c r="H2000" i="5"/>
  <c r="F2000" i="5"/>
  <c r="G2001" i="5"/>
  <c r="G2002" i="5" l="1"/>
  <c r="F2001" i="5"/>
  <c r="AP2052" i="2"/>
  <c r="AQ2051" i="2"/>
  <c r="AO2051" i="2"/>
  <c r="AP2053" i="2" l="1"/>
  <c r="AO2052" i="2"/>
  <c r="F2002" i="5"/>
  <c r="G2003" i="5"/>
  <c r="H2002" i="5"/>
  <c r="F2003" i="5" l="1"/>
  <c r="G2004" i="5"/>
  <c r="AO2053" i="2"/>
  <c r="AQ2053" i="2"/>
  <c r="AP2054" i="2"/>
  <c r="AP2055" i="2" l="1"/>
  <c r="AO2054" i="2"/>
  <c r="G2005" i="5"/>
  <c r="H2004" i="5"/>
  <c r="F2004" i="5"/>
  <c r="F2005" i="5" l="1"/>
  <c r="G2006" i="5"/>
  <c r="AO2055" i="2"/>
  <c r="AP2056" i="2"/>
  <c r="AQ2055" i="2"/>
  <c r="AO2056" i="2" l="1"/>
  <c r="AP2057" i="2"/>
  <c r="H2006" i="5"/>
  <c r="G2007" i="5"/>
  <c r="F2006" i="5"/>
  <c r="F2007" i="5" l="1"/>
  <c r="G2008" i="5"/>
  <c r="AP2058" i="2"/>
  <c r="AQ2057" i="2"/>
  <c r="AO2057" i="2"/>
  <c r="AO2058" i="2" l="1"/>
  <c r="AP2059" i="2"/>
  <c r="H2008" i="5"/>
  <c r="F2008" i="5"/>
  <c r="G2009" i="5"/>
  <c r="G2010" i="5" l="1"/>
  <c r="F2009" i="5"/>
  <c r="AP2060" i="2"/>
  <c r="AQ2059" i="2"/>
  <c r="AO2059" i="2"/>
  <c r="AP2061" i="2" l="1"/>
  <c r="AO2060" i="2"/>
  <c r="F2010" i="5"/>
  <c r="G2011" i="5"/>
  <c r="H2010" i="5"/>
  <c r="F2011" i="5" l="1"/>
  <c r="G2012" i="5"/>
  <c r="AO2061" i="2"/>
  <c r="AQ2061" i="2"/>
  <c r="AP2062" i="2"/>
  <c r="AP2063" i="2" l="1"/>
  <c r="AO2062" i="2"/>
  <c r="G2013" i="5"/>
  <c r="H2012" i="5"/>
  <c r="F2012" i="5"/>
  <c r="F2013" i="5" l="1"/>
  <c r="G2014" i="5"/>
  <c r="AO2063" i="2"/>
  <c r="AP2064" i="2"/>
  <c r="AQ2063" i="2"/>
  <c r="AO2064" i="2" l="1"/>
  <c r="AP2065" i="2"/>
  <c r="H2014" i="5"/>
  <c r="G2015" i="5"/>
  <c r="F2014" i="5"/>
  <c r="F2015" i="5" l="1"/>
  <c r="G2016" i="5"/>
  <c r="AP2066" i="2"/>
  <c r="AQ2065" i="2"/>
  <c r="AO2065" i="2"/>
  <c r="AO2066" i="2" l="1"/>
  <c r="AP2067" i="2"/>
  <c r="H2016" i="5"/>
  <c r="F2016" i="5"/>
  <c r="G2017" i="5"/>
  <c r="G2018" i="5" l="1"/>
  <c r="F2017" i="5"/>
  <c r="AP2068" i="2"/>
  <c r="AO2067" i="2"/>
  <c r="AQ2067" i="2"/>
  <c r="AP2069" i="2" l="1"/>
  <c r="AO2068" i="2"/>
  <c r="F2018" i="5"/>
  <c r="G2019" i="5"/>
  <c r="H2018" i="5"/>
  <c r="F2019" i="5" l="1"/>
  <c r="G2020" i="5"/>
  <c r="AO2069" i="2"/>
  <c r="AQ2069" i="2"/>
  <c r="AP2070" i="2"/>
  <c r="AP2071" i="2" l="1"/>
  <c r="AO2070" i="2"/>
  <c r="G2021" i="5"/>
  <c r="H2020" i="5"/>
  <c r="F2020" i="5"/>
  <c r="F2021" i="5" l="1"/>
  <c r="G2022" i="5"/>
  <c r="AO2071" i="2"/>
  <c r="AP2072" i="2"/>
  <c r="AQ2071" i="2"/>
  <c r="AO2072" i="2" l="1"/>
  <c r="AP2073" i="2"/>
  <c r="G2023" i="5"/>
  <c r="F2022" i="5"/>
  <c r="H2022" i="5"/>
  <c r="F2023" i="5" l="1"/>
  <c r="G2024" i="5"/>
  <c r="AP2074" i="2"/>
  <c r="AO2073" i="2"/>
  <c r="AQ2073" i="2"/>
  <c r="AO2074" i="2" l="1"/>
  <c r="AP2075" i="2"/>
  <c r="H2024" i="5"/>
  <c r="F2024" i="5"/>
  <c r="G2025" i="5"/>
  <c r="G2026" i="5" l="1"/>
  <c r="F2025" i="5"/>
  <c r="AP2076" i="2"/>
  <c r="AQ2075" i="2"/>
  <c r="AO2075" i="2"/>
  <c r="AP2077" i="2" l="1"/>
  <c r="AO2076" i="2"/>
  <c r="H2026" i="5"/>
  <c r="F2026" i="5"/>
  <c r="G2027" i="5"/>
  <c r="G2028" i="5" l="1"/>
  <c r="F2027" i="5"/>
  <c r="AO2077" i="2"/>
  <c r="AQ2077" i="2"/>
  <c r="AP2078" i="2"/>
  <c r="AP2079" i="2" l="1"/>
  <c r="AO2078" i="2"/>
  <c r="F2028" i="5"/>
  <c r="G2029" i="5"/>
  <c r="H2028" i="5"/>
  <c r="F2029" i="5" l="1"/>
  <c r="G2030" i="5"/>
  <c r="AO2079" i="2"/>
  <c r="AP2080" i="2"/>
  <c r="AQ2079" i="2"/>
  <c r="AO2080" i="2" l="1"/>
  <c r="AP2081" i="2"/>
  <c r="G2031" i="5"/>
  <c r="F2030" i="5"/>
  <c r="H2030" i="5"/>
  <c r="F2031" i="5" l="1"/>
  <c r="G2032" i="5"/>
  <c r="AP2082" i="2"/>
  <c r="AQ2081" i="2"/>
  <c r="AO2081" i="2"/>
  <c r="AO2082" i="2" l="1"/>
  <c r="AP2083" i="2"/>
  <c r="H2032" i="5"/>
  <c r="F2032" i="5"/>
  <c r="G2033" i="5"/>
  <c r="G2034" i="5" l="1"/>
  <c r="F2033" i="5"/>
  <c r="AP2084" i="2"/>
  <c r="AO2083" i="2"/>
  <c r="AQ2083" i="2"/>
  <c r="AP2085" i="2" l="1"/>
  <c r="AO2084" i="2"/>
  <c r="H2034" i="5"/>
  <c r="F2034" i="5"/>
  <c r="G2035" i="5"/>
  <c r="G2036" i="5" l="1"/>
  <c r="F2035" i="5"/>
  <c r="AO2085" i="2"/>
  <c r="AQ2085" i="2"/>
  <c r="AP2086" i="2"/>
  <c r="AP2087" i="2" l="1"/>
  <c r="AO2086" i="2"/>
  <c r="F2036" i="5"/>
  <c r="G2037" i="5"/>
  <c r="H2036" i="5"/>
  <c r="F2037" i="5" l="1"/>
  <c r="G2038" i="5"/>
  <c r="AO2087" i="2"/>
  <c r="AP2088" i="2"/>
  <c r="AQ2087" i="2"/>
  <c r="AP2089" i="2" l="1"/>
  <c r="AO2088" i="2"/>
  <c r="G2039" i="5"/>
  <c r="F2038" i="5"/>
  <c r="H2038" i="5"/>
  <c r="F2039" i="5" l="1"/>
  <c r="G2040" i="5"/>
  <c r="AP2090" i="2"/>
  <c r="AO2089" i="2"/>
  <c r="AQ2089" i="2"/>
  <c r="AO2090" i="2" l="1"/>
  <c r="AP2091" i="2"/>
  <c r="H2040" i="5"/>
  <c r="F2040" i="5"/>
  <c r="G2041" i="5"/>
  <c r="G2042" i="5" l="1"/>
  <c r="F2041" i="5"/>
  <c r="AP2092" i="2"/>
  <c r="AO2091" i="2"/>
  <c r="AQ2091" i="2"/>
  <c r="AP2093" i="2" l="1"/>
  <c r="AO2092" i="2"/>
  <c r="H2042" i="5"/>
  <c r="F2042" i="5"/>
  <c r="G2043" i="5"/>
  <c r="G2044" i="5" l="1"/>
  <c r="F2043" i="5"/>
  <c r="AO2093" i="2"/>
  <c r="AQ2093" i="2"/>
  <c r="AP2094" i="2"/>
  <c r="AP2095" i="2" l="1"/>
  <c r="AO2094" i="2"/>
  <c r="F2044" i="5"/>
  <c r="G2045" i="5"/>
  <c r="H2044" i="5"/>
  <c r="F2045" i="5" l="1"/>
  <c r="G2046" i="5"/>
  <c r="AO2095" i="2"/>
  <c r="AP2096" i="2"/>
  <c r="AQ2095" i="2"/>
  <c r="AP2097" i="2" l="1"/>
  <c r="AO2096" i="2"/>
  <c r="G2047" i="5"/>
  <c r="F2046" i="5"/>
  <c r="H2046" i="5"/>
  <c r="F2047" i="5" l="1"/>
  <c r="G2048" i="5"/>
  <c r="AP2098" i="2"/>
  <c r="AO2097" i="2"/>
  <c r="AQ2097" i="2"/>
  <c r="AO2098" i="2" l="1"/>
  <c r="AP2099" i="2"/>
  <c r="H2048" i="5"/>
  <c r="F2048" i="5"/>
  <c r="G2049" i="5"/>
  <c r="AP2100" i="2" l="1"/>
  <c r="AQ2099" i="2"/>
  <c r="AO2099" i="2"/>
  <c r="G2050" i="5"/>
  <c r="F2049" i="5"/>
  <c r="H2050" i="5" l="1"/>
  <c r="F2050" i="5"/>
  <c r="G2051" i="5"/>
  <c r="AP2101" i="2"/>
  <c r="AO2100" i="2"/>
  <c r="AO2101" i="2" l="1"/>
  <c r="AQ2101" i="2"/>
  <c r="AP2102" i="2"/>
  <c r="G2052" i="5"/>
  <c r="F2051" i="5"/>
  <c r="F2052" i="5" l="1"/>
  <c r="G2053" i="5"/>
  <c r="H2052" i="5"/>
  <c r="AP2103" i="2"/>
  <c r="AO2102" i="2"/>
  <c r="AO2103" i="2" l="1"/>
  <c r="AP2104" i="2"/>
  <c r="AQ2103" i="2"/>
  <c r="F2053" i="5"/>
  <c r="G2054" i="5"/>
  <c r="AO2104" i="2" l="1"/>
  <c r="AP2105" i="2"/>
  <c r="G2055" i="5"/>
  <c r="F2054" i="5"/>
  <c r="H2054" i="5"/>
  <c r="F2055" i="5" l="1"/>
  <c r="G2056" i="5"/>
  <c r="AP2106" i="2"/>
  <c r="AQ2105" i="2"/>
  <c r="AO2105" i="2"/>
  <c r="H2056" i="5" l="1"/>
  <c r="F2056" i="5"/>
  <c r="G2057" i="5"/>
  <c r="AO2106" i="2"/>
  <c r="AP2107" i="2"/>
  <c r="AP2108" i="2" l="1"/>
  <c r="AO2107" i="2"/>
  <c r="AQ2107" i="2"/>
  <c r="G2058" i="5"/>
  <c r="F2057" i="5"/>
  <c r="H2058" i="5" l="1"/>
  <c r="F2058" i="5"/>
  <c r="G2059" i="5"/>
  <c r="AP2109" i="2"/>
  <c r="AO2108" i="2"/>
  <c r="AO2109" i="2" l="1"/>
  <c r="AQ2109" i="2"/>
  <c r="AP2110" i="2"/>
  <c r="G2060" i="5"/>
  <c r="F2059" i="5"/>
  <c r="AP2111" i="2" l="1"/>
  <c r="AO2110" i="2"/>
  <c r="F2060" i="5"/>
  <c r="G2061" i="5"/>
  <c r="H2060" i="5"/>
  <c r="F2061" i="5" l="1"/>
  <c r="G2062" i="5"/>
  <c r="AO2111" i="2"/>
  <c r="AP2112" i="2"/>
  <c r="AQ2111" i="2"/>
  <c r="AP2113" i="2" l="1"/>
  <c r="AO2112" i="2"/>
  <c r="G2063" i="5"/>
  <c r="F2062" i="5"/>
  <c r="H2062" i="5"/>
  <c r="F2063" i="5" l="1"/>
  <c r="G2064" i="5"/>
  <c r="AP2114" i="2"/>
  <c r="AO2113" i="2"/>
  <c r="AQ2113" i="2"/>
  <c r="AO2114" i="2" l="1"/>
  <c r="AP2115" i="2"/>
  <c r="H2064" i="5"/>
  <c r="F2064" i="5"/>
  <c r="G2065" i="5"/>
  <c r="G2066" i="5" l="1"/>
  <c r="F2065" i="5"/>
  <c r="AP2116" i="2"/>
  <c r="AQ2115" i="2"/>
  <c r="AO2115" i="2"/>
  <c r="AP2117" i="2" l="1"/>
  <c r="AO2116" i="2"/>
  <c r="H2066" i="5"/>
  <c r="F2066" i="5"/>
  <c r="G2067" i="5"/>
  <c r="G2068" i="5" l="1"/>
  <c r="F2067" i="5"/>
  <c r="AO2117" i="2"/>
  <c r="AQ2117" i="2"/>
  <c r="AP2118" i="2"/>
  <c r="AP2119" i="2" l="1"/>
  <c r="AO2118" i="2"/>
  <c r="F2068" i="5"/>
  <c r="G2069" i="5"/>
  <c r="H2068" i="5"/>
  <c r="F2069" i="5" l="1"/>
  <c r="G2070" i="5"/>
  <c r="AO2119" i="2"/>
  <c r="AP2120" i="2"/>
  <c r="AQ2119" i="2"/>
  <c r="AO2120" i="2" l="1"/>
  <c r="AP2121" i="2"/>
  <c r="G2071" i="5"/>
  <c r="F2070" i="5"/>
  <c r="H2070" i="5"/>
  <c r="F2071" i="5" l="1"/>
  <c r="G2072" i="5"/>
  <c r="AP2122" i="2"/>
  <c r="AO2121" i="2"/>
  <c r="AQ2121" i="2"/>
  <c r="AO2122" i="2" l="1"/>
  <c r="AP2123" i="2"/>
  <c r="H2072" i="5"/>
  <c r="G2073" i="5"/>
  <c r="F2072" i="5"/>
  <c r="G2074" i="5" l="1"/>
  <c r="F2073" i="5"/>
  <c r="AP2124" i="2"/>
  <c r="AQ2123" i="2"/>
  <c r="AO2123" i="2"/>
  <c r="AP2125" i="2" l="1"/>
  <c r="AO2124" i="2"/>
  <c r="H2074" i="5"/>
  <c r="F2074" i="5"/>
  <c r="G2075" i="5"/>
  <c r="G2076" i="5" l="1"/>
  <c r="F2075" i="5"/>
  <c r="AO2125" i="2"/>
  <c r="AQ2125" i="2"/>
  <c r="AP2126" i="2"/>
  <c r="AP2127" i="2" l="1"/>
  <c r="AO2126" i="2"/>
  <c r="F2076" i="5"/>
  <c r="G2077" i="5"/>
  <c r="H2076" i="5"/>
  <c r="G2078" i="5" l="1"/>
  <c r="F2077" i="5"/>
  <c r="AO2127" i="2"/>
  <c r="AP2128" i="2"/>
  <c r="AQ2127" i="2"/>
  <c r="AP2129" i="2" l="1"/>
  <c r="AO2128" i="2"/>
  <c r="G2079" i="5"/>
  <c r="F2078" i="5"/>
  <c r="H2078" i="5"/>
  <c r="F2079" i="5" l="1"/>
  <c r="G2080" i="5"/>
  <c r="AP2130" i="2"/>
  <c r="AO2129" i="2"/>
  <c r="AQ2129" i="2"/>
  <c r="AO2130" i="2" l="1"/>
  <c r="AP2131" i="2"/>
  <c r="H2080" i="5"/>
  <c r="G2081" i="5"/>
  <c r="F2080" i="5"/>
  <c r="G2082" i="5" l="1"/>
  <c r="F2081" i="5"/>
  <c r="AP2132" i="2"/>
  <c r="AQ2131" i="2"/>
  <c r="AO2131" i="2"/>
  <c r="AP2133" i="2" l="1"/>
  <c r="AO2132" i="2"/>
  <c r="H2082" i="5"/>
  <c r="F2082" i="5"/>
  <c r="G2083" i="5"/>
  <c r="G2084" i="5" l="1"/>
  <c r="F2083" i="5"/>
  <c r="AO2133" i="2"/>
  <c r="AQ2133" i="2"/>
  <c r="AP2134" i="2"/>
  <c r="AP2135" i="2" l="1"/>
  <c r="AO2134" i="2"/>
  <c r="F2084" i="5"/>
  <c r="G2085" i="5"/>
  <c r="H2084" i="5"/>
  <c r="F2085" i="5" l="1"/>
  <c r="G2086" i="5"/>
  <c r="AO2135" i="2"/>
  <c r="AP2136" i="2"/>
  <c r="AQ2135" i="2"/>
  <c r="AO2136" i="2" l="1"/>
  <c r="AP2137" i="2"/>
  <c r="G2087" i="5"/>
  <c r="F2086" i="5"/>
  <c r="H2086" i="5"/>
  <c r="F2087" i="5" l="1"/>
  <c r="G2088" i="5"/>
  <c r="AP2138" i="2"/>
  <c r="AO2137" i="2"/>
  <c r="AQ2137" i="2"/>
  <c r="AO2138" i="2" l="1"/>
  <c r="AP2139" i="2"/>
  <c r="H2088" i="5"/>
  <c r="G2089" i="5"/>
  <c r="F2088" i="5"/>
  <c r="G2090" i="5" l="1"/>
  <c r="F2089" i="5"/>
  <c r="AP2140" i="2"/>
  <c r="AQ2139" i="2"/>
  <c r="AO2139" i="2"/>
  <c r="AP2141" i="2" l="1"/>
  <c r="AO2140" i="2"/>
  <c r="H2090" i="5"/>
  <c r="F2090" i="5"/>
  <c r="G2091" i="5"/>
  <c r="G2092" i="5" l="1"/>
  <c r="F2091" i="5"/>
  <c r="AO2141" i="2"/>
  <c r="AQ2141" i="2"/>
  <c r="AP2142" i="2"/>
  <c r="AP2143" i="2" l="1"/>
  <c r="AO2142" i="2"/>
  <c r="F2092" i="5"/>
  <c r="G2093" i="5"/>
  <c r="H2092" i="5"/>
  <c r="G2094" i="5" l="1"/>
  <c r="F2093" i="5"/>
  <c r="AO2143" i="2"/>
  <c r="AP2144" i="2"/>
  <c r="AQ2143" i="2"/>
  <c r="AP2145" i="2" l="1"/>
  <c r="AO2144" i="2"/>
  <c r="G2095" i="5"/>
  <c r="F2094" i="5"/>
  <c r="H2094" i="5"/>
  <c r="F2095" i="5" l="1"/>
  <c r="G2096" i="5"/>
  <c r="AP2146" i="2"/>
  <c r="AO2145" i="2"/>
  <c r="AQ2145" i="2"/>
  <c r="AO2146" i="2" l="1"/>
  <c r="AP2147" i="2"/>
  <c r="H2096" i="5"/>
  <c r="G2097" i="5"/>
  <c r="F2096" i="5"/>
  <c r="G2098" i="5" l="1"/>
  <c r="F2097" i="5"/>
  <c r="AP2148" i="2"/>
  <c r="AQ2147" i="2"/>
  <c r="AO2147" i="2"/>
  <c r="AP2149" i="2" l="1"/>
  <c r="AO2148" i="2"/>
  <c r="H2098" i="5"/>
  <c r="F2098" i="5"/>
  <c r="G2099" i="5"/>
  <c r="G2100" i="5" l="1"/>
  <c r="F2099" i="5"/>
  <c r="AO2149" i="2"/>
  <c r="AQ2149" i="2"/>
  <c r="AP2150" i="2"/>
  <c r="AP2151" i="2" l="1"/>
  <c r="AO2150" i="2"/>
  <c r="F2100" i="5"/>
  <c r="G2101" i="5"/>
  <c r="H2100" i="5"/>
  <c r="F2101" i="5" l="1"/>
  <c r="G2102" i="5"/>
  <c r="AO2151" i="2"/>
  <c r="AP2152" i="2"/>
  <c r="AQ2151" i="2"/>
  <c r="AP2153" i="2" l="1"/>
  <c r="AO2152" i="2"/>
  <c r="G2103" i="5"/>
  <c r="F2102" i="5"/>
  <c r="H2102" i="5"/>
  <c r="F2103" i="5" l="1"/>
  <c r="G2104" i="5"/>
  <c r="AP2154" i="2"/>
  <c r="AO2153" i="2"/>
  <c r="AQ2153" i="2"/>
  <c r="AO2154" i="2" l="1"/>
  <c r="AP2155" i="2"/>
  <c r="H2104" i="5"/>
  <c r="G2105" i="5"/>
  <c r="F2104" i="5"/>
  <c r="G2106" i="5" l="1"/>
  <c r="F2105" i="5"/>
  <c r="AP2156" i="2"/>
  <c r="AO2155" i="2"/>
  <c r="AQ2155" i="2"/>
  <c r="AP2157" i="2" l="1"/>
  <c r="AO2156" i="2"/>
  <c r="H2106" i="5"/>
  <c r="F2106" i="5"/>
  <c r="G2107" i="5"/>
  <c r="G2108" i="5" l="1"/>
  <c r="F2107" i="5"/>
  <c r="AO2157" i="2"/>
  <c r="AQ2157" i="2"/>
  <c r="AP2158" i="2"/>
  <c r="AP2159" i="2" l="1"/>
  <c r="AO2158" i="2"/>
  <c r="F2108" i="5"/>
  <c r="G2109" i="5"/>
  <c r="H2108" i="5"/>
  <c r="G2110" i="5" l="1"/>
  <c r="F2109" i="5"/>
  <c r="AO2159" i="2"/>
  <c r="AP2160" i="2"/>
  <c r="AQ2159" i="2"/>
  <c r="AO2160" i="2" l="1"/>
  <c r="AP2161" i="2"/>
  <c r="G2111" i="5"/>
  <c r="F2110" i="5"/>
  <c r="H2110" i="5"/>
  <c r="F2111" i="5" l="1"/>
  <c r="G2112" i="5"/>
  <c r="AP2162" i="2"/>
  <c r="AQ2161" i="2"/>
  <c r="AO2161" i="2"/>
  <c r="AO2162" i="2" l="1"/>
  <c r="AP2163" i="2"/>
  <c r="H2112" i="5"/>
  <c r="G2113" i="5"/>
  <c r="F2112" i="5"/>
  <c r="G2114" i="5" l="1"/>
  <c r="F2113" i="5"/>
  <c r="AP2164" i="2"/>
  <c r="AO2163" i="2"/>
  <c r="AQ2163" i="2"/>
  <c r="AP2165" i="2" l="1"/>
  <c r="AO2164" i="2"/>
  <c r="H2114" i="5"/>
  <c r="F2114" i="5"/>
  <c r="G2115" i="5"/>
  <c r="G2116" i="5" l="1"/>
  <c r="F2115" i="5"/>
  <c r="AO2165" i="2"/>
  <c r="AQ2165" i="2"/>
  <c r="AP2166" i="2"/>
  <c r="AP2167" i="2" l="1"/>
  <c r="AO2166" i="2"/>
  <c r="F2116" i="5"/>
  <c r="G2117" i="5"/>
  <c r="H2116" i="5"/>
  <c r="F2117" i="5" l="1"/>
  <c r="G2118" i="5"/>
  <c r="AO2167" i="2"/>
  <c r="AP2168" i="2"/>
  <c r="AQ2167" i="2"/>
  <c r="AO2168" i="2" l="1"/>
  <c r="AP2169" i="2"/>
  <c r="G2119" i="5"/>
  <c r="F2118" i="5"/>
  <c r="H2118" i="5"/>
  <c r="F2119" i="5" l="1"/>
  <c r="G2120" i="5"/>
  <c r="AP2170" i="2"/>
  <c r="AQ2169" i="2"/>
  <c r="AO2169" i="2"/>
  <c r="AO2170" i="2" l="1"/>
  <c r="AP2171" i="2"/>
  <c r="H2120" i="5"/>
  <c r="G2121" i="5"/>
  <c r="F2120" i="5"/>
  <c r="G2122" i="5" l="1"/>
  <c r="F2121" i="5"/>
  <c r="AP2172" i="2"/>
  <c r="AO2171" i="2"/>
  <c r="AQ2171" i="2"/>
  <c r="AP2173" i="2" l="1"/>
  <c r="AO2172" i="2"/>
  <c r="H2122" i="5"/>
  <c r="F2122" i="5"/>
  <c r="G2123" i="5"/>
  <c r="G2124" i="5" l="1"/>
  <c r="F2123" i="5"/>
  <c r="AO2173" i="2"/>
  <c r="AQ2173" i="2"/>
  <c r="AP2174" i="2"/>
  <c r="AP2175" i="2" l="1"/>
  <c r="AO2174" i="2"/>
  <c r="F2124" i="5"/>
  <c r="G2125" i="5"/>
  <c r="H2124" i="5"/>
  <c r="G2126" i="5" l="1"/>
  <c r="F2125" i="5"/>
  <c r="AO2175" i="2"/>
  <c r="AP2176" i="2"/>
  <c r="AQ2175" i="2"/>
  <c r="AO2176" i="2" l="1"/>
  <c r="AP2177" i="2"/>
  <c r="G2127" i="5"/>
  <c r="F2126" i="5"/>
  <c r="H2126" i="5"/>
  <c r="F2127" i="5" l="1"/>
  <c r="G2128" i="5"/>
  <c r="AP2178" i="2"/>
  <c r="AQ2177" i="2"/>
  <c r="AO2177" i="2"/>
  <c r="H2128" i="5" l="1"/>
  <c r="G2129" i="5"/>
  <c r="F2128" i="5"/>
  <c r="AO2178" i="2"/>
  <c r="AP2179" i="2"/>
  <c r="AP2180" i="2" l="1"/>
  <c r="AO2179" i="2"/>
  <c r="AQ2179" i="2"/>
  <c r="G2130" i="5"/>
  <c r="F2129" i="5"/>
  <c r="H2130" i="5" l="1"/>
  <c r="F2130" i="5"/>
  <c r="G2131" i="5"/>
  <c r="AP2181" i="2"/>
  <c r="AO2180" i="2"/>
  <c r="G2132" i="5" l="1"/>
  <c r="F2131" i="5"/>
  <c r="AO2181" i="2"/>
  <c r="AQ2181" i="2"/>
  <c r="AP2182" i="2"/>
  <c r="AP2183" i="2" l="1"/>
  <c r="AO2182" i="2"/>
  <c r="F2132" i="5"/>
  <c r="G2133" i="5"/>
  <c r="H2132" i="5"/>
  <c r="F2133" i="5" l="1"/>
  <c r="G2134" i="5"/>
  <c r="AO2183" i="2"/>
  <c r="AP2184" i="2"/>
  <c r="AQ2183" i="2"/>
  <c r="AO2184" i="2" l="1"/>
  <c r="AP2185" i="2"/>
  <c r="G2135" i="5"/>
  <c r="F2134" i="5"/>
  <c r="H2134" i="5"/>
  <c r="F2135" i="5" l="1"/>
  <c r="G2136" i="5"/>
  <c r="AP2186" i="2"/>
  <c r="AQ2185" i="2"/>
  <c r="AO2185" i="2"/>
  <c r="AO2186" i="2" l="1"/>
  <c r="AP2187" i="2"/>
  <c r="H2136" i="5"/>
  <c r="G2137" i="5"/>
  <c r="F2136" i="5"/>
  <c r="G2138" i="5" l="1"/>
  <c r="F2137" i="5"/>
  <c r="AP2188" i="2"/>
  <c r="AQ2187" i="2"/>
  <c r="AO2187" i="2"/>
  <c r="AP2189" i="2" l="1"/>
  <c r="AO2188" i="2"/>
  <c r="H2138" i="5"/>
  <c r="F2138" i="5"/>
  <c r="G2139" i="5"/>
  <c r="G2140" i="5" l="1"/>
  <c r="F2139" i="5"/>
  <c r="AO2189" i="2"/>
  <c r="AQ2189" i="2"/>
  <c r="AP2190" i="2"/>
  <c r="AP2191" i="2" l="1"/>
  <c r="AO2190" i="2"/>
  <c r="F2140" i="5"/>
  <c r="G2141" i="5"/>
  <c r="H2140" i="5"/>
  <c r="G2142" i="5" l="1"/>
  <c r="F2141" i="5"/>
  <c r="AO2191" i="2"/>
  <c r="AP2192" i="2"/>
  <c r="AQ2191" i="2"/>
  <c r="AP2193" i="2" l="1"/>
  <c r="AO2192" i="2"/>
  <c r="G2143" i="5"/>
  <c r="F2142" i="5"/>
  <c r="H2142" i="5"/>
  <c r="F2143" i="5" l="1"/>
  <c r="G2144" i="5"/>
  <c r="AP2194" i="2"/>
  <c r="AO2193" i="2"/>
  <c r="AQ2193" i="2"/>
  <c r="AO2194" i="2" l="1"/>
  <c r="AP2195" i="2"/>
  <c r="H2144" i="5"/>
  <c r="G2145" i="5"/>
  <c r="F2144" i="5"/>
  <c r="G2146" i="5" l="1"/>
  <c r="F2145" i="5"/>
  <c r="AP2196" i="2"/>
  <c r="AQ2195" i="2"/>
  <c r="AO2195" i="2"/>
  <c r="AP2197" i="2" l="1"/>
  <c r="AO2196" i="2"/>
  <c r="H2146" i="5"/>
  <c r="F2146" i="5"/>
  <c r="G2147" i="5"/>
  <c r="G2148" i="5" l="1"/>
  <c r="F2147" i="5"/>
  <c r="AO2197" i="2"/>
  <c r="AQ2197" i="2"/>
  <c r="AP2198" i="2"/>
  <c r="AP2199" i="2" l="1"/>
  <c r="AO2198" i="2"/>
  <c r="F2148" i="5"/>
  <c r="G2149" i="5"/>
  <c r="H2148" i="5"/>
  <c r="F2149" i="5" l="1"/>
  <c r="G2150" i="5"/>
  <c r="AO2199" i="2"/>
  <c r="AP2200" i="2"/>
  <c r="AQ2199" i="2"/>
  <c r="AP2201" i="2" l="1"/>
  <c r="AO2200" i="2"/>
  <c r="G2151" i="5"/>
  <c r="F2150" i="5"/>
  <c r="H2150" i="5"/>
  <c r="F2151" i="5" l="1"/>
  <c r="G2152" i="5"/>
  <c r="AP2202" i="2"/>
  <c r="AO2201" i="2"/>
  <c r="AQ2201" i="2"/>
  <c r="H2152" i="5" l="1"/>
  <c r="G2153" i="5"/>
  <c r="F2152" i="5"/>
  <c r="AO2202" i="2"/>
  <c r="AP2203" i="2"/>
  <c r="AO2203" i="2" l="1"/>
  <c r="AP2204" i="2"/>
  <c r="AQ2203" i="2"/>
  <c r="G2154" i="5"/>
  <c r="F2153" i="5"/>
  <c r="AO2204" i="2" l="1"/>
  <c r="AP2205" i="2"/>
  <c r="H2154" i="5"/>
  <c r="F2154" i="5"/>
  <c r="G2155" i="5"/>
  <c r="G2156" i="5" l="1"/>
  <c r="F2155" i="5"/>
  <c r="AQ2205" i="2"/>
  <c r="AO2205" i="2"/>
  <c r="AP2206" i="2"/>
  <c r="AP2207" i="2" l="1"/>
  <c r="AO2206" i="2"/>
  <c r="F2156" i="5"/>
  <c r="G2157" i="5"/>
  <c r="H2156" i="5"/>
  <c r="G2158" i="5" l="1"/>
  <c r="F2157" i="5"/>
  <c r="AQ2207" i="2"/>
  <c r="AO2207" i="2"/>
  <c r="AP2208" i="2"/>
  <c r="AP2209" i="2" l="1"/>
  <c r="AO2208" i="2"/>
  <c r="G2159" i="5"/>
  <c r="F2158" i="5"/>
  <c r="H2158" i="5"/>
  <c r="F2159" i="5" l="1"/>
  <c r="G2160" i="5"/>
  <c r="AP2210" i="2"/>
  <c r="AO2209" i="2"/>
  <c r="AQ2209" i="2"/>
  <c r="H2160" i="5" l="1"/>
  <c r="G2161" i="5"/>
  <c r="F2160" i="5"/>
  <c r="AO2210" i="2"/>
  <c r="AP2211" i="2"/>
  <c r="AP2212" i="2" l="1"/>
  <c r="AO2211" i="2"/>
  <c r="AQ2211" i="2"/>
  <c r="G2162" i="5"/>
  <c r="F2161" i="5"/>
  <c r="H2162" i="5" l="1"/>
  <c r="F2162" i="5"/>
  <c r="G2163" i="5"/>
  <c r="AO2212" i="2"/>
  <c r="AP2213" i="2"/>
  <c r="AQ2213" i="2" l="1"/>
  <c r="AO2213" i="2"/>
  <c r="AP2214" i="2"/>
  <c r="G2164" i="5"/>
  <c r="F2163" i="5"/>
  <c r="F2164" i="5" l="1"/>
  <c r="G2165" i="5"/>
  <c r="H2164" i="5"/>
  <c r="AP2215" i="2"/>
  <c r="AO2214" i="2"/>
  <c r="AQ2215" i="2" l="1"/>
  <c r="AO2215" i="2"/>
  <c r="AP2216" i="2"/>
  <c r="F2165" i="5"/>
  <c r="G2166" i="5"/>
  <c r="G2167" i="5" l="1"/>
  <c r="F2166" i="5"/>
  <c r="H2166" i="5"/>
  <c r="AP2217" i="2"/>
  <c r="AO2216" i="2"/>
  <c r="AP2218" i="2" l="1"/>
  <c r="AO2217" i="2"/>
  <c r="AQ2217" i="2"/>
  <c r="F2167" i="5"/>
  <c r="G2168" i="5"/>
  <c r="H2168" i="5" l="1"/>
  <c r="G2169" i="5"/>
  <c r="F2168" i="5"/>
  <c r="AO2218" i="2"/>
  <c r="AP2219" i="2"/>
  <c r="AP2220" i="2" l="1"/>
  <c r="AO2219" i="2"/>
  <c r="AQ2219" i="2"/>
  <c r="G2170" i="5"/>
  <c r="F2169" i="5"/>
  <c r="H2170" i="5" l="1"/>
  <c r="F2170" i="5"/>
  <c r="G2171" i="5"/>
  <c r="AO2220" i="2"/>
  <c r="AP2221" i="2"/>
  <c r="AQ2221" i="2" l="1"/>
  <c r="AO2221" i="2"/>
  <c r="AP2222" i="2"/>
  <c r="G2172" i="5"/>
  <c r="F2171" i="5"/>
  <c r="F2172" i="5" l="1"/>
  <c r="G2173" i="5"/>
  <c r="H2172" i="5"/>
  <c r="AP2223" i="2"/>
  <c r="AO2222" i="2"/>
  <c r="AQ2223" i="2" l="1"/>
  <c r="AO2223" i="2"/>
  <c r="AP2224" i="2"/>
  <c r="G2174" i="5"/>
  <c r="F2173" i="5"/>
  <c r="G2175" i="5" l="1"/>
  <c r="F2174" i="5"/>
  <c r="H2174" i="5"/>
  <c r="AP2225" i="2"/>
  <c r="AO2224" i="2"/>
  <c r="AP2226" i="2" l="1"/>
  <c r="AO2225" i="2"/>
  <c r="AQ2225" i="2"/>
  <c r="F2175" i="5"/>
  <c r="G2176" i="5"/>
  <c r="H2176" i="5" l="1"/>
  <c r="G2177" i="5"/>
  <c r="F2176" i="5"/>
  <c r="AO2226" i="2"/>
  <c r="AP2227" i="2"/>
  <c r="AP2228" i="2" l="1"/>
  <c r="AO2227" i="2"/>
  <c r="AQ2227" i="2"/>
  <c r="G2178" i="5"/>
  <c r="F2177" i="5"/>
  <c r="H2178" i="5" l="1"/>
  <c r="F2178" i="5"/>
  <c r="G2179" i="5"/>
  <c r="AO2228" i="2"/>
  <c r="AP2229" i="2"/>
  <c r="AQ2229" i="2" l="1"/>
  <c r="AO2229" i="2"/>
  <c r="AP2230" i="2"/>
  <c r="G2180" i="5"/>
  <c r="F2179" i="5"/>
  <c r="F2180" i="5" l="1"/>
  <c r="G2181" i="5"/>
  <c r="H2180" i="5"/>
  <c r="AP2231" i="2"/>
  <c r="AO2230" i="2"/>
  <c r="AQ2231" i="2" l="1"/>
  <c r="AO2231" i="2"/>
  <c r="AP2232" i="2"/>
  <c r="F2181" i="5"/>
  <c r="G2182" i="5"/>
  <c r="G2183" i="5" l="1"/>
  <c r="F2182" i="5"/>
  <c r="H2182" i="5"/>
  <c r="AP2233" i="2"/>
  <c r="AO2232" i="2"/>
  <c r="AP2234" i="2" l="1"/>
  <c r="AO2233" i="2"/>
  <c r="AQ2233" i="2"/>
  <c r="F2183" i="5"/>
  <c r="G2184" i="5"/>
  <c r="H2184" i="5" l="1"/>
  <c r="G2185" i="5"/>
  <c r="F2184" i="5"/>
  <c r="AO2234" i="2"/>
  <c r="AP2235" i="2"/>
  <c r="AP2236" i="2" l="1"/>
  <c r="AO2235" i="2"/>
  <c r="AQ2235" i="2"/>
  <c r="G2186" i="5"/>
  <c r="F2185" i="5"/>
  <c r="H2186" i="5" l="1"/>
  <c r="F2186" i="5"/>
  <c r="G2187" i="5"/>
  <c r="AO2236" i="2"/>
  <c r="AP2237" i="2"/>
  <c r="AQ2237" i="2" l="1"/>
  <c r="AO2237" i="2"/>
  <c r="AP2238" i="2"/>
  <c r="G2188" i="5"/>
  <c r="F2187" i="5"/>
  <c r="F2188" i="5" l="1"/>
  <c r="G2189" i="5"/>
  <c r="H2188" i="5"/>
  <c r="AP2239" i="2"/>
  <c r="AO2238" i="2"/>
  <c r="AQ2239" i="2" l="1"/>
  <c r="AO2239" i="2"/>
  <c r="AP2240" i="2"/>
  <c r="G2190" i="5"/>
  <c r="F2189" i="5"/>
  <c r="G2191" i="5" l="1"/>
  <c r="F2190" i="5"/>
  <c r="H2190" i="5"/>
  <c r="AP2241" i="2"/>
  <c r="AO2240" i="2"/>
  <c r="AP2242" i="2" l="1"/>
  <c r="AO2241" i="2"/>
  <c r="AQ2241" i="2"/>
  <c r="F2191" i="5"/>
  <c r="G2192" i="5"/>
  <c r="H2192" i="5" l="1"/>
  <c r="G2193" i="5"/>
  <c r="F2192" i="5"/>
  <c r="AO2242" i="2"/>
  <c r="AP2243" i="2"/>
  <c r="AP2244" i="2" l="1"/>
  <c r="AO2243" i="2"/>
  <c r="AQ2243" i="2"/>
  <c r="G2194" i="5"/>
  <c r="F2193" i="5"/>
  <c r="H2194" i="5" l="1"/>
  <c r="F2194" i="5"/>
  <c r="G2195" i="5"/>
  <c r="AO2244" i="2"/>
  <c r="AP2245" i="2"/>
  <c r="AQ2245" i="2" l="1"/>
  <c r="AO2245" i="2"/>
  <c r="AP2246" i="2"/>
  <c r="G2196" i="5"/>
  <c r="F2195" i="5"/>
  <c r="F2196" i="5" l="1"/>
  <c r="G2197" i="5"/>
  <c r="H2196" i="5"/>
  <c r="AP2247" i="2"/>
  <c r="AO2246" i="2"/>
  <c r="AQ2247" i="2" l="1"/>
  <c r="AO2247" i="2"/>
  <c r="AP2248" i="2"/>
  <c r="F2197" i="5"/>
  <c r="G2198" i="5"/>
  <c r="G2199" i="5" l="1"/>
  <c r="F2198" i="5"/>
  <c r="H2198" i="5"/>
  <c r="AP2249" i="2"/>
  <c r="AO2248" i="2"/>
  <c r="AP2250" i="2" l="1"/>
  <c r="AO2249" i="2"/>
  <c r="AQ2249" i="2"/>
  <c r="F2199" i="5"/>
  <c r="G2200" i="5"/>
  <c r="H2200" i="5" l="1"/>
  <c r="G2201" i="5"/>
  <c r="F2200" i="5"/>
  <c r="AO2250" i="2"/>
  <c r="AP2251" i="2"/>
  <c r="AP2252" i="2" l="1"/>
  <c r="AO2251" i="2"/>
  <c r="AQ2251" i="2"/>
  <c r="G2202" i="5"/>
  <c r="F2201" i="5"/>
  <c r="H2202" i="5" l="1"/>
  <c r="F2202" i="5"/>
  <c r="G2203" i="5"/>
  <c r="AO2252" i="2"/>
  <c r="AP2253" i="2"/>
  <c r="AQ2253" i="2" l="1"/>
  <c r="AO2253" i="2"/>
  <c r="AP2254" i="2"/>
  <c r="G2204" i="5"/>
  <c r="F2203" i="5"/>
  <c r="F2204" i="5" l="1"/>
  <c r="G2205" i="5"/>
  <c r="H2204" i="5"/>
  <c r="AP2255" i="2"/>
  <c r="AO2254" i="2"/>
  <c r="AQ2255" i="2" l="1"/>
  <c r="AO2255" i="2"/>
  <c r="AP2256" i="2"/>
  <c r="G2206" i="5"/>
  <c r="F2205" i="5"/>
  <c r="G2207" i="5" l="1"/>
  <c r="F2206" i="5"/>
  <c r="H2206" i="5"/>
  <c r="AP2257" i="2"/>
  <c r="AO2256" i="2"/>
  <c r="AP2258" i="2" l="1"/>
  <c r="AO2257" i="2"/>
  <c r="AQ2257" i="2"/>
  <c r="F2207" i="5"/>
  <c r="G2208" i="5"/>
  <c r="H2208" i="5" l="1"/>
  <c r="G2209" i="5"/>
  <c r="F2208" i="5"/>
  <c r="AO2258" i="2"/>
  <c r="AP2259" i="2"/>
  <c r="G2210" i="5" l="1"/>
  <c r="F2209" i="5"/>
  <c r="AP2260" i="2"/>
  <c r="AO2259" i="2"/>
  <c r="AQ2259" i="2"/>
  <c r="AO2260" i="2" l="1"/>
  <c r="AP2261" i="2"/>
  <c r="H2210" i="5"/>
  <c r="F2210" i="5"/>
  <c r="G2211" i="5"/>
  <c r="G2212" i="5" l="1"/>
  <c r="F2211" i="5"/>
  <c r="AQ2261" i="2"/>
  <c r="AO2261" i="2"/>
  <c r="AP2262" i="2"/>
  <c r="AP2263" i="2" l="1"/>
  <c r="AO2262" i="2"/>
  <c r="F2212" i="5"/>
  <c r="G2213" i="5"/>
  <c r="H2212" i="5"/>
  <c r="F2213" i="5" l="1"/>
  <c r="G2214" i="5"/>
  <c r="AQ2263" i="2"/>
  <c r="AO2263" i="2"/>
  <c r="AP2264" i="2"/>
  <c r="AP2265" i="2" l="1"/>
  <c r="AO2264" i="2"/>
  <c r="G2215" i="5"/>
  <c r="F2214" i="5"/>
  <c r="H2214" i="5"/>
  <c r="F2215" i="5" l="1"/>
  <c r="G2216" i="5"/>
  <c r="AP2266" i="2"/>
  <c r="AO2265" i="2"/>
  <c r="AQ2265" i="2"/>
  <c r="AO2266" i="2" l="1"/>
  <c r="AP2267" i="2"/>
  <c r="H2216" i="5"/>
  <c r="G2217" i="5"/>
  <c r="F2216" i="5"/>
  <c r="G2218" i="5" l="1"/>
  <c r="F2217" i="5"/>
  <c r="AP2268" i="2"/>
  <c r="AO2267" i="2"/>
  <c r="AQ2267" i="2"/>
  <c r="AO2268" i="2" l="1"/>
  <c r="AP2269" i="2"/>
  <c r="H2218" i="5"/>
  <c r="F2218" i="5"/>
  <c r="G2219" i="5"/>
  <c r="G2220" i="5" l="1"/>
  <c r="F2219" i="5"/>
  <c r="AQ2269" i="2"/>
  <c r="AO2269" i="2"/>
  <c r="AP2270" i="2"/>
  <c r="AP2271" i="2" l="1"/>
  <c r="AO2270" i="2"/>
  <c r="F2220" i="5"/>
  <c r="G2221" i="5"/>
  <c r="H2220" i="5"/>
  <c r="G2222" i="5" l="1"/>
  <c r="F2221" i="5"/>
  <c r="AQ2271" i="2"/>
  <c r="AO2271" i="2"/>
  <c r="AP2272" i="2"/>
  <c r="AP2273" i="2" l="1"/>
  <c r="AO2272" i="2"/>
  <c r="G2223" i="5"/>
  <c r="F2222" i="5"/>
  <c r="H2222" i="5"/>
  <c r="F2223" i="5" l="1"/>
  <c r="G2224" i="5"/>
  <c r="AP2274" i="2"/>
  <c r="AO2273" i="2"/>
  <c r="AQ2273" i="2"/>
  <c r="AO2274" i="2" l="1"/>
  <c r="AP2275" i="2"/>
  <c r="H2224" i="5"/>
  <c r="G2225" i="5"/>
  <c r="F2224" i="5"/>
  <c r="G2226" i="5" l="1"/>
  <c r="F2225" i="5"/>
  <c r="AP2276" i="2"/>
  <c r="AO2275" i="2"/>
  <c r="AQ2275" i="2"/>
  <c r="AO2276" i="2" l="1"/>
  <c r="AP2277" i="2"/>
  <c r="H2226" i="5"/>
  <c r="F2226" i="5"/>
  <c r="G2227" i="5"/>
  <c r="G2228" i="5" l="1"/>
  <c r="F2227" i="5"/>
  <c r="AP2278" i="2"/>
  <c r="AO2277" i="2"/>
  <c r="AQ2277" i="2"/>
  <c r="AO2278" i="2" l="1"/>
  <c r="AP2279" i="2"/>
  <c r="F2228" i="5"/>
  <c r="G2229" i="5"/>
  <c r="H2228" i="5"/>
  <c r="F2229" i="5" l="1"/>
  <c r="G2230" i="5"/>
  <c r="AP2280" i="2"/>
  <c r="AO2279" i="2"/>
  <c r="AQ2279" i="2"/>
  <c r="AO2280" i="2" l="1"/>
  <c r="AP2281" i="2"/>
  <c r="G2231" i="5"/>
  <c r="F2230" i="5"/>
  <c r="H2230" i="5"/>
  <c r="F2231" i="5" l="1"/>
  <c r="G2232" i="5"/>
  <c r="AP2282" i="2"/>
  <c r="AO2281" i="2"/>
  <c r="AQ2281" i="2"/>
  <c r="AO2282" i="2" l="1"/>
  <c r="AP2283" i="2"/>
  <c r="H2232" i="5"/>
  <c r="G2233" i="5"/>
  <c r="F2232" i="5"/>
  <c r="G2234" i="5" l="1"/>
  <c r="F2233" i="5"/>
  <c r="AP2284" i="2"/>
  <c r="AO2283" i="2"/>
  <c r="AQ2283" i="2"/>
  <c r="AO2284" i="2" l="1"/>
  <c r="AP2285" i="2"/>
  <c r="H2234" i="5"/>
  <c r="F2234" i="5"/>
  <c r="G2235" i="5"/>
  <c r="G2236" i="5" l="1"/>
  <c r="F2235" i="5"/>
  <c r="AP2286" i="2"/>
  <c r="AO2285" i="2"/>
  <c r="AQ2285" i="2"/>
  <c r="AO2286" i="2" l="1"/>
  <c r="AP2287" i="2"/>
  <c r="F2236" i="5"/>
  <c r="G2237" i="5"/>
  <c r="H2236" i="5"/>
  <c r="G2238" i="5" l="1"/>
  <c r="F2237" i="5"/>
  <c r="AP2288" i="2"/>
  <c r="AO2287" i="2"/>
  <c r="AQ2287" i="2"/>
  <c r="AO2288" i="2" l="1"/>
  <c r="AP2289" i="2"/>
  <c r="G2239" i="5"/>
  <c r="F2238" i="5"/>
  <c r="H2238" i="5"/>
  <c r="F2239" i="5" l="1"/>
  <c r="G2240" i="5"/>
  <c r="AP2290" i="2"/>
  <c r="AO2289" i="2"/>
  <c r="AQ2289" i="2"/>
  <c r="AO2290" i="2" l="1"/>
  <c r="AP2291" i="2"/>
  <c r="H2240" i="5"/>
  <c r="G2241" i="5"/>
  <c r="F2240" i="5"/>
  <c r="G2242" i="5" l="1"/>
  <c r="F2241" i="5"/>
  <c r="AP2292" i="2"/>
  <c r="AO2291" i="2"/>
  <c r="AQ2291" i="2"/>
  <c r="AO2292" i="2" l="1"/>
  <c r="AP2293" i="2"/>
  <c r="H2242" i="5"/>
  <c r="F2242" i="5"/>
  <c r="G2243" i="5"/>
  <c r="F2243" i="5" l="1"/>
  <c r="G2244" i="5"/>
  <c r="AP2294" i="2"/>
  <c r="AO2293" i="2"/>
  <c r="AQ2293" i="2"/>
  <c r="AO2294" i="2" l="1"/>
  <c r="AP2295" i="2"/>
  <c r="H2244" i="5"/>
  <c r="F2244" i="5"/>
  <c r="G2245" i="5"/>
  <c r="G2246" i="5" l="1"/>
  <c r="F2245" i="5"/>
  <c r="AP2296" i="2"/>
  <c r="AO2295" i="2"/>
  <c r="AQ2295" i="2"/>
  <c r="AO2296" i="2" l="1"/>
  <c r="AP2297" i="2"/>
  <c r="F2246" i="5"/>
  <c r="G2247" i="5"/>
  <c r="H2246" i="5"/>
  <c r="G2248" i="5" l="1"/>
  <c r="F2247" i="5"/>
  <c r="AP2298" i="2"/>
  <c r="AO2297" i="2"/>
  <c r="AQ2297" i="2"/>
  <c r="AO2298" i="2" l="1"/>
  <c r="AP2299" i="2"/>
  <c r="G2249" i="5"/>
  <c r="F2248" i="5"/>
  <c r="H2248" i="5"/>
  <c r="F2249" i="5" l="1"/>
  <c r="G2250" i="5"/>
  <c r="AP2300" i="2"/>
  <c r="AO2299" i="2"/>
  <c r="AQ2299" i="2"/>
  <c r="AO2300" i="2" l="1"/>
  <c r="AP2301" i="2"/>
  <c r="H2250" i="5"/>
  <c r="G2251" i="5"/>
  <c r="F2250" i="5"/>
  <c r="F2251" i="5" l="1"/>
  <c r="G2252" i="5"/>
  <c r="AP2302" i="2"/>
  <c r="AO2301" i="2"/>
  <c r="AQ2301" i="2"/>
  <c r="AO2302" i="2" l="1"/>
  <c r="AP2303" i="2"/>
  <c r="H2252" i="5"/>
  <c r="F2252" i="5"/>
  <c r="G2253" i="5"/>
  <c r="G2254" i="5" l="1"/>
  <c r="F2253" i="5"/>
  <c r="AP2304" i="2"/>
  <c r="AO2303" i="2"/>
  <c r="AQ2303" i="2"/>
  <c r="AO2304" i="2" l="1"/>
  <c r="AP2305" i="2"/>
  <c r="F2254" i="5"/>
  <c r="G2255" i="5"/>
  <c r="H2254" i="5"/>
  <c r="G2256" i="5" l="1"/>
  <c r="F2255" i="5"/>
  <c r="AP2306" i="2"/>
  <c r="AO2305" i="2"/>
  <c r="AQ2305" i="2"/>
  <c r="AO2306" i="2" l="1"/>
  <c r="AP2307" i="2"/>
  <c r="G2257" i="5"/>
  <c r="H2256" i="5"/>
  <c r="F2256" i="5"/>
  <c r="F2257" i="5" l="1"/>
  <c r="G2258" i="5"/>
  <c r="AP2308" i="2"/>
  <c r="AO2307" i="2"/>
  <c r="AQ2307" i="2"/>
  <c r="H2258" i="5" l="1"/>
  <c r="F2258" i="5"/>
  <c r="G2259" i="5"/>
  <c r="AO2308" i="2"/>
  <c r="AP2309" i="2"/>
  <c r="AP2310" i="2" l="1"/>
  <c r="AO2309" i="2"/>
  <c r="AQ2309" i="2"/>
  <c r="F2259" i="5"/>
  <c r="G2260" i="5"/>
  <c r="H2260" i="5" l="1"/>
  <c r="F2260" i="5"/>
  <c r="G2261" i="5"/>
  <c r="AO2310" i="2"/>
  <c r="AP2311" i="2"/>
  <c r="AP2312" i="2" l="1"/>
  <c r="AO2311" i="2"/>
  <c r="AQ2311" i="2"/>
  <c r="G2262" i="5"/>
  <c r="F2261" i="5"/>
  <c r="F2262" i="5" l="1"/>
  <c r="G2263" i="5"/>
  <c r="H2262" i="5"/>
  <c r="AO2312" i="2"/>
  <c r="AP2313" i="2"/>
  <c r="AP2314" i="2" l="1"/>
  <c r="AO2313" i="2"/>
  <c r="AQ2313" i="2"/>
  <c r="G2264" i="5"/>
  <c r="F2263" i="5"/>
  <c r="G2265" i="5" l="1"/>
  <c r="F2264" i="5"/>
  <c r="H2264" i="5"/>
  <c r="AO2314" i="2"/>
  <c r="AP2315" i="2"/>
  <c r="AP2316" i="2" l="1"/>
  <c r="AO2315" i="2"/>
  <c r="AQ2315" i="2"/>
  <c r="F2265" i="5"/>
  <c r="G2266" i="5"/>
  <c r="H2266" i="5" l="1"/>
  <c r="G2267" i="5"/>
  <c r="F2266" i="5"/>
  <c r="AO2316" i="2"/>
  <c r="AP2317" i="2"/>
  <c r="F2267" i="5" l="1"/>
  <c r="G2268" i="5"/>
  <c r="AP2318" i="2"/>
  <c r="AO2317" i="2"/>
  <c r="AQ2317" i="2"/>
  <c r="H2268" i="5" l="1"/>
  <c r="F2268" i="5"/>
  <c r="G2269" i="5"/>
  <c r="AO2318" i="2"/>
  <c r="AP2319" i="2"/>
  <c r="AP2320" i="2" l="1"/>
  <c r="AO2319" i="2"/>
  <c r="AQ2319" i="2"/>
  <c r="G2270" i="5"/>
  <c r="F2269" i="5"/>
  <c r="F2270" i="5" l="1"/>
  <c r="G2271" i="5"/>
  <c r="H2270" i="5"/>
  <c r="AO2320" i="2"/>
  <c r="AP2321" i="2"/>
  <c r="G2272" i="5" l="1"/>
  <c r="F2271" i="5"/>
  <c r="AP2322" i="2"/>
  <c r="AO2321" i="2"/>
  <c r="AQ2321" i="2"/>
  <c r="AO2322" i="2" l="1"/>
  <c r="AP2323" i="2"/>
  <c r="G2273" i="5"/>
  <c r="F2272" i="5"/>
  <c r="H2272" i="5"/>
  <c r="AP2324" i="2" l="1"/>
  <c r="AO2323" i="2"/>
  <c r="AQ2323" i="2"/>
  <c r="F2273" i="5"/>
  <c r="G2274" i="5"/>
  <c r="H2274" i="5" l="1"/>
  <c r="F2274" i="5"/>
  <c r="G2275" i="5"/>
  <c r="AO2324" i="2"/>
  <c r="AP2325" i="2"/>
  <c r="AP2326" i="2" l="1"/>
  <c r="AO2325" i="2"/>
  <c r="AQ2325" i="2"/>
  <c r="F2275" i="5"/>
  <c r="G2276" i="5"/>
  <c r="H2276" i="5" l="1"/>
  <c r="F2276" i="5"/>
  <c r="G2277" i="5"/>
  <c r="AO2326" i="2"/>
  <c r="AP2327" i="2"/>
  <c r="AP2328" i="2" l="1"/>
  <c r="AO2327" i="2"/>
  <c r="AQ2327" i="2"/>
  <c r="G2278" i="5"/>
  <c r="F2277" i="5"/>
  <c r="F2278" i="5" l="1"/>
  <c r="G2279" i="5"/>
  <c r="H2278" i="5"/>
  <c r="AO2328" i="2"/>
  <c r="AP2329" i="2"/>
  <c r="AP2330" i="2" l="1"/>
  <c r="AO2329" i="2"/>
  <c r="AQ2329" i="2"/>
  <c r="G2280" i="5"/>
  <c r="F2279" i="5"/>
  <c r="G2281" i="5" l="1"/>
  <c r="F2280" i="5"/>
  <c r="H2280" i="5"/>
  <c r="AO2330" i="2"/>
  <c r="AP2331" i="2"/>
  <c r="AP2332" i="2" l="1"/>
  <c r="AO2331" i="2"/>
  <c r="AQ2331" i="2"/>
  <c r="F2281" i="5"/>
  <c r="G2282" i="5"/>
  <c r="H2282" i="5" l="1"/>
  <c r="G2283" i="5"/>
  <c r="F2282" i="5"/>
  <c r="AO2332" i="2"/>
  <c r="AP2333" i="2"/>
  <c r="AP2334" i="2" l="1"/>
  <c r="AO2333" i="2"/>
  <c r="AQ2333" i="2"/>
  <c r="F2283" i="5"/>
  <c r="G2284" i="5"/>
  <c r="H2284" i="5" l="1"/>
  <c r="F2284" i="5"/>
  <c r="G2285" i="5"/>
  <c r="AO2334" i="2"/>
  <c r="AP2335" i="2"/>
  <c r="AP2336" i="2" l="1"/>
  <c r="AO2335" i="2"/>
  <c r="AQ2335" i="2"/>
  <c r="G2286" i="5"/>
  <c r="F2285" i="5"/>
  <c r="F2286" i="5" l="1"/>
  <c r="G2287" i="5"/>
  <c r="H2286" i="5"/>
  <c r="AO2336" i="2"/>
  <c r="AP2337" i="2"/>
  <c r="AP2338" i="2" l="1"/>
  <c r="AO2337" i="2"/>
  <c r="AQ2337" i="2"/>
  <c r="G2288" i="5"/>
  <c r="F2287" i="5"/>
  <c r="G2289" i="5" l="1"/>
  <c r="H2288" i="5"/>
  <c r="F2288" i="5"/>
  <c r="AO2338" i="2"/>
  <c r="AP2339" i="2"/>
  <c r="AP2340" i="2" l="1"/>
  <c r="AO2339" i="2"/>
  <c r="AQ2339" i="2"/>
  <c r="F2289" i="5"/>
  <c r="G2290" i="5"/>
  <c r="H2290" i="5" l="1"/>
  <c r="F2290" i="5"/>
  <c r="G2291" i="5"/>
  <c r="AO2340" i="2"/>
  <c r="AP2341" i="2"/>
  <c r="AP2342" i="2" l="1"/>
  <c r="AO2341" i="2"/>
  <c r="AQ2341" i="2"/>
  <c r="F2291" i="5"/>
  <c r="G2292" i="5"/>
  <c r="H2292" i="5" l="1"/>
  <c r="F2292" i="5"/>
  <c r="G2293" i="5"/>
  <c r="AO2342" i="2"/>
  <c r="AP2343" i="2"/>
  <c r="AP2344" i="2" l="1"/>
  <c r="AO2343" i="2"/>
  <c r="AQ2343" i="2"/>
  <c r="G2294" i="5"/>
  <c r="F2293" i="5"/>
  <c r="F2294" i="5" l="1"/>
  <c r="G2295" i="5"/>
  <c r="H2294" i="5"/>
  <c r="AO2344" i="2"/>
  <c r="AP2345" i="2"/>
  <c r="AP2346" i="2" l="1"/>
  <c r="AO2345" i="2"/>
  <c r="AQ2345" i="2"/>
  <c r="G2296" i="5"/>
  <c r="F2295" i="5"/>
  <c r="G2297" i="5" l="1"/>
  <c r="F2296" i="5"/>
  <c r="H2296" i="5"/>
  <c r="AO2346" i="2"/>
  <c r="AP2347" i="2"/>
  <c r="AP2348" i="2" l="1"/>
  <c r="AO2347" i="2"/>
  <c r="AQ2347" i="2"/>
  <c r="F2297" i="5"/>
  <c r="G2298" i="5"/>
  <c r="H2298" i="5" l="1"/>
  <c r="G2299" i="5"/>
  <c r="F2298" i="5"/>
  <c r="AO2348" i="2"/>
  <c r="AP2349" i="2"/>
  <c r="AP2350" i="2" l="1"/>
  <c r="AO2349" i="2"/>
  <c r="AQ2349" i="2"/>
  <c r="F2299" i="5"/>
  <c r="G2300" i="5"/>
  <c r="H2300" i="5" l="1"/>
  <c r="F2300" i="5"/>
  <c r="G2301" i="5"/>
  <c r="AO2350" i="2"/>
  <c r="AP2351" i="2"/>
  <c r="AP2352" i="2" l="1"/>
  <c r="AO2351" i="2"/>
  <c r="AQ2351" i="2"/>
  <c r="G2302" i="5"/>
  <c r="F2301" i="5"/>
  <c r="F2302" i="5" l="1"/>
  <c r="G2303" i="5"/>
  <c r="H2302" i="5"/>
  <c r="AO2352" i="2"/>
  <c r="AP2353" i="2"/>
  <c r="AP2354" i="2" l="1"/>
  <c r="AO2353" i="2"/>
  <c r="AQ2353" i="2"/>
  <c r="G2304" i="5"/>
  <c r="F2303" i="5"/>
  <c r="G2305" i="5" l="1"/>
  <c r="F2304" i="5"/>
  <c r="H2304" i="5"/>
  <c r="AO2354" i="2"/>
  <c r="AP2355" i="2"/>
  <c r="AP2356" i="2" l="1"/>
  <c r="AO2355" i="2"/>
  <c r="AQ2355" i="2"/>
  <c r="F2305" i="5"/>
  <c r="G2306" i="5"/>
  <c r="H2306" i="5" l="1"/>
  <c r="F2306" i="5"/>
  <c r="G2307" i="5"/>
  <c r="AO2356" i="2"/>
  <c r="AP2357" i="2"/>
  <c r="AP2358" i="2" l="1"/>
  <c r="AO2357" i="2"/>
  <c r="AQ2357" i="2"/>
  <c r="F2307" i="5"/>
  <c r="G2308" i="5"/>
  <c r="H2308" i="5" l="1"/>
  <c r="F2308" i="5"/>
  <c r="G2309" i="5"/>
  <c r="AO2358" i="2"/>
  <c r="AP2359" i="2"/>
  <c r="AP2360" i="2" l="1"/>
  <c r="AO2359" i="2"/>
  <c r="AQ2359" i="2"/>
  <c r="G2310" i="5"/>
  <c r="F2309" i="5"/>
  <c r="F2310" i="5" l="1"/>
  <c r="G2311" i="5"/>
  <c r="H2310" i="5"/>
  <c r="AO2360" i="2"/>
  <c r="AP2361" i="2"/>
  <c r="AP2362" i="2" l="1"/>
  <c r="AO2361" i="2"/>
  <c r="AQ2361" i="2"/>
  <c r="G2312" i="5"/>
  <c r="F2311" i="5"/>
  <c r="G2313" i="5" l="1"/>
  <c r="F2312" i="5"/>
  <c r="H2312" i="5"/>
  <c r="AO2362" i="2"/>
  <c r="AP2363" i="2"/>
  <c r="AP2364" i="2" l="1"/>
  <c r="AO2363" i="2"/>
  <c r="AQ2363" i="2"/>
  <c r="F2313" i="5"/>
  <c r="G2314" i="5"/>
  <c r="H2314" i="5" l="1"/>
  <c r="G2315" i="5"/>
  <c r="F2314" i="5"/>
  <c r="AO2364" i="2"/>
  <c r="AP2365" i="2"/>
  <c r="AP2366" i="2" l="1"/>
  <c r="AO2365" i="2"/>
  <c r="AQ2365" i="2"/>
  <c r="F2315" i="5"/>
  <c r="G2316" i="5"/>
  <c r="H2316" i="5" l="1"/>
  <c r="F2316" i="5"/>
  <c r="G2317" i="5"/>
  <c r="AO2366" i="2"/>
  <c r="AP2367" i="2"/>
  <c r="AP2368" i="2" l="1"/>
  <c r="AO2367" i="2"/>
  <c r="AQ2367" i="2"/>
  <c r="G2318" i="5"/>
  <c r="F2317" i="5"/>
  <c r="F2318" i="5" l="1"/>
  <c r="G2319" i="5"/>
  <c r="H2318" i="5"/>
  <c r="AO2368" i="2"/>
  <c r="AP2369" i="2"/>
  <c r="AP2370" i="2" l="1"/>
  <c r="AO2369" i="2"/>
  <c r="AQ2369" i="2"/>
  <c r="G2320" i="5"/>
  <c r="F2319" i="5"/>
  <c r="G2321" i="5" l="1"/>
  <c r="H2320" i="5"/>
  <c r="F2320" i="5"/>
  <c r="AO2370" i="2"/>
  <c r="AP2371" i="2"/>
  <c r="AP2372" i="2" l="1"/>
  <c r="AO2371" i="2"/>
  <c r="AQ2371" i="2"/>
  <c r="F2321" i="5"/>
  <c r="G2322" i="5"/>
  <c r="H2322" i="5" l="1"/>
  <c r="F2322" i="5"/>
  <c r="G2323" i="5"/>
  <c r="AO2372" i="2"/>
  <c r="AP2373" i="2"/>
  <c r="AP2374" i="2" l="1"/>
  <c r="AO2373" i="2"/>
  <c r="AQ2373" i="2"/>
  <c r="F2323" i="5"/>
  <c r="G2324" i="5"/>
  <c r="H2324" i="5" l="1"/>
  <c r="F2324" i="5"/>
  <c r="G2325" i="5"/>
  <c r="AO2374" i="2"/>
  <c r="AP2375" i="2"/>
  <c r="AP2376" i="2" l="1"/>
  <c r="AO2375" i="2"/>
  <c r="AQ2375" i="2"/>
  <c r="G2326" i="5"/>
  <c r="F2325" i="5"/>
  <c r="F2326" i="5" l="1"/>
  <c r="G2327" i="5"/>
  <c r="H2326" i="5"/>
  <c r="AO2376" i="2"/>
  <c r="AP2377" i="2"/>
  <c r="AP2378" i="2" l="1"/>
  <c r="AO2377" i="2"/>
  <c r="AQ2377" i="2"/>
  <c r="G2328" i="5"/>
  <c r="F2327" i="5"/>
  <c r="G2329" i="5" l="1"/>
  <c r="F2328" i="5"/>
  <c r="H2328" i="5"/>
  <c r="AO2378" i="2"/>
  <c r="AP2379" i="2"/>
  <c r="AP2380" i="2" l="1"/>
  <c r="AO2379" i="2"/>
  <c r="AQ2379" i="2"/>
  <c r="F2329" i="5"/>
  <c r="G2330" i="5"/>
  <c r="H2330" i="5" l="1"/>
  <c r="G2331" i="5"/>
  <c r="F2330" i="5"/>
  <c r="AO2380" i="2"/>
  <c r="AP2381" i="2"/>
  <c r="AP2382" i="2" l="1"/>
  <c r="AO2381" i="2"/>
  <c r="AQ2381" i="2"/>
  <c r="F2331" i="5"/>
  <c r="G2332" i="5"/>
  <c r="H2332" i="5" l="1"/>
  <c r="F2332" i="5"/>
  <c r="G2333" i="5"/>
  <c r="AO2382" i="2"/>
  <c r="AP2383" i="2"/>
  <c r="AP2384" i="2" l="1"/>
  <c r="AO2383" i="2"/>
  <c r="AQ2383" i="2"/>
  <c r="G2334" i="5"/>
  <c r="F2333" i="5"/>
  <c r="F2334" i="5" l="1"/>
  <c r="G2335" i="5"/>
  <c r="H2334" i="5"/>
  <c r="AO2384" i="2"/>
  <c r="AP2385" i="2"/>
  <c r="AP2386" i="2" l="1"/>
  <c r="AO2385" i="2"/>
  <c r="AQ2385" i="2"/>
  <c r="G2336" i="5"/>
  <c r="F2335" i="5"/>
  <c r="G2337" i="5" l="1"/>
  <c r="H2336" i="5"/>
  <c r="F2336" i="5"/>
  <c r="AO2386" i="2"/>
  <c r="AP2387" i="2"/>
  <c r="AP2388" i="2" l="1"/>
  <c r="AO2387" i="2"/>
  <c r="AQ2387" i="2"/>
  <c r="F2337" i="5"/>
  <c r="G2338" i="5"/>
  <c r="H2338" i="5" l="1"/>
  <c r="F2338" i="5"/>
  <c r="G2339" i="5"/>
  <c r="AO2388" i="2"/>
  <c r="AP2389" i="2"/>
  <c r="F2339" i="5" l="1"/>
  <c r="G2340" i="5"/>
  <c r="AP2390" i="2"/>
  <c r="AO2389" i="2"/>
  <c r="AQ2389" i="2"/>
  <c r="H2340" i="5" l="1"/>
  <c r="F2340" i="5"/>
  <c r="G2341" i="5"/>
  <c r="AO2390" i="2"/>
  <c r="AP2391" i="2"/>
  <c r="G2342" i="5" l="1"/>
  <c r="F2341" i="5"/>
  <c r="AP2392" i="2"/>
  <c r="AO2391" i="2"/>
  <c r="AQ2391" i="2"/>
  <c r="AO2392" i="2" l="1"/>
  <c r="AP2393" i="2"/>
  <c r="F2342" i="5"/>
  <c r="G2343" i="5"/>
  <c r="H2342" i="5"/>
  <c r="G2344" i="5" l="1"/>
  <c r="F2343" i="5"/>
  <c r="AP2394" i="2"/>
  <c r="AO2393" i="2"/>
  <c r="AQ2393" i="2"/>
  <c r="AO2394" i="2" l="1"/>
  <c r="AP2395" i="2"/>
  <c r="G2345" i="5"/>
  <c r="F2344" i="5"/>
  <c r="H2344" i="5"/>
  <c r="F2345" i="5" l="1"/>
  <c r="G2346" i="5"/>
  <c r="AP2396" i="2"/>
  <c r="AO2395" i="2"/>
  <c r="AQ2395" i="2"/>
  <c r="AO2396" i="2" l="1"/>
  <c r="AP2397" i="2"/>
  <c r="H2346" i="5"/>
  <c r="G2347" i="5"/>
  <c r="F2346" i="5"/>
  <c r="F2347" i="5" l="1"/>
  <c r="G2348" i="5"/>
  <c r="AP2398" i="2"/>
  <c r="AO2397" i="2"/>
  <c r="AQ2397" i="2"/>
  <c r="AO2398" i="2" l="1"/>
  <c r="AP2399" i="2"/>
  <c r="H2348" i="5"/>
  <c r="F2348" i="5"/>
  <c r="G2349" i="5"/>
  <c r="G2350" i="5" l="1"/>
  <c r="F2349" i="5"/>
  <c r="AP2400" i="2"/>
  <c r="AO2399" i="2"/>
  <c r="AQ2399" i="2"/>
  <c r="AO2400" i="2" l="1"/>
  <c r="AP2401" i="2"/>
  <c r="F2350" i="5"/>
  <c r="G2351" i="5"/>
  <c r="H2350" i="5"/>
  <c r="G2352" i="5" l="1"/>
  <c r="F2351" i="5"/>
  <c r="AP2402" i="2"/>
  <c r="AO2401" i="2"/>
  <c r="AQ2401" i="2"/>
  <c r="AO2402" i="2" l="1"/>
  <c r="AP2403" i="2"/>
  <c r="G2353" i="5"/>
  <c r="F2352" i="5"/>
  <c r="H2352" i="5"/>
  <c r="F2353" i="5" l="1"/>
  <c r="G2354" i="5"/>
  <c r="AP2404" i="2"/>
  <c r="AO2403" i="2"/>
  <c r="AQ2403" i="2"/>
  <c r="AO2404" i="2" l="1"/>
  <c r="AP2405" i="2"/>
  <c r="H2354" i="5"/>
  <c r="G2355" i="5"/>
  <c r="F2354" i="5"/>
  <c r="F2355" i="5" l="1"/>
  <c r="G2356" i="5"/>
  <c r="AP2406" i="2"/>
  <c r="AO2405" i="2"/>
  <c r="AQ2405" i="2"/>
  <c r="AO2406" i="2" l="1"/>
  <c r="AP2407" i="2"/>
  <c r="H2356" i="5"/>
  <c r="F2356" i="5"/>
  <c r="G2357" i="5"/>
  <c r="G2358" i="5" l="1"/>
  <c r="F2357" i="5"/>
  <c r="AP2408" i="2"/>
  <c r="AO2407" i="2"/>
  <c r="AQ2407" i="2"/>
  <c r="AO2408" i="2" l="1"/>
  <c r="AP2409" i="2"/>
  <c r="F2358" i="5"/>
  <c r="G2359" i="5"/>
  <c r="H2358" i="5"/>
  <c r="G2360" i="5" l="1"/>
  <c r="F2359" i="5"/>
  <c r="AP2410" i="2"/>
  <c r="AO2409" i="2"/>
  <c r="AQ2409" i="2"/>
  <c r="AO2410" i="2" l="1"/>
  <c r="AP2411" i="2"/>
  <c r="G2361" i="5"/>
  <c r="F2360" i="5"/>
  <c r="H2360" i="5"/>
  <c r="F2361" i="5" l="1"/>
  <c r="G2362" i="5"/>
  <c r="AP2412" i="2"/>
  <c r="AO2411" i="2"/>
  <c r="AQ2411" i="2"/>
  <c r="AO2412" i="2" l="1"/>
  <c r="AP2413" i="2"/>
  <c r="H2362" i="5"/>
  <c r="G2363" i="5"/>
  <c r="F2362" i="5"/>
  <c r="F2363" i="5" l="1"/>
  <c r="G2364" i="5"/>
  <c r="AP2414" i="2"/>
  <c r="AO2413" i="2"/>
  <c r="AQ2413" i="2"/>
  <c r="AO2414" i="2" l="1"/>
  <c r="AP2415" i="2"/>
  <c r="H2364" i="5"/>
  <c r="F2364" i="5"/>
  <c r="G2365" i="5"/>
  <c r="G2366" i="5" l="1"/>
  <c r="F2365" i="5"/>
  <c r="AP2416" i="2"/>
  <c r="AO2415" i="2"/>
  <c r="AQ2415" i="2"/>
  <c r="AO2416" i="2" l="1"/>
  <c r="AP2417" i="2"/>
  <c r="F2366" i="5"/>
  <c r="G2367" i="5"/>
  <c r="H2366" i="5"/>
  <c r="G2368" i="5" l="1"/>
  <c r="F2367" i="5"/>
  <c r="AP2418" i="2"/>
  <c r="AO2417" i="2"/>
  <c r="AQ2417" i="2"/>
  <c r="AO2418" i="2" l="1"/>
  <c r="AP2419" i="2"/>
  <c r="G2369" i="5"/>
  <c r="F2368" i="5"/>
  <c r="H2368" i="5"/>
  <c r="F2369" i="5" l="1"/>
  <c r="G2370" i="5"/>
  <c r="AP2420" i="2"/>
  <c r="AO2419" i="2"/>
  <c r="AQ2419" i="2"/>
  <c r="AO2420" i="2" l="1"/>
  <c r="AP2421" i="2"/>
  <c r="H2370" i="5"/>
  <c r="G2371" i="5"/>
  <c r="F2370" i="5"/>
  <c r="F2371" i="5" l="1"/>
  <c r="G2372" i="5"/>
  <c r="AP2422" i="2"/>
  <c r="AO2421" i="2"/>
  <c r="AQ2421" i="2"/>
  <c r="AO2422" i="2" l="1"/>
  <c r="AP2423" i="2"/>
  <c r="H2372" i="5"/>
  <c r="F2372" i="5"/>
  <c r="G2373" i="5"/>
  <c r="G2374" i="5" l="1"/>
  <c r="F2373" i="5"/>
  <c r="AP2424" i="2"/>
  <c r="AO2423" i="2"/>
  <c r="AQ2423" i="2"/>
  <c r="AO2424" i="2" l="1"/>
  <c r="AP2425" i="2"/>
  <c r="F2374" i="5"/>
  <c r="G2375" i="5"/>
  <c r="H2374" i="5"/>
  <c r="G2376" i="5" l="1"/>
  <c r="F2375" i="5"/>
  <c r="AP2426" i="2"/>
  <c r="AO2425" i="2"/>
  <c r="AQ2425" i="2"/>
  <c r="AO2426" i="2" l="1"/>
  <c r="AP2427" i="2"/>
  <c r="G2377" i="5"/>
  <c r="F2376" i="5"/>
  <c r="H2376" i="5"/>
  <c r="F2377" i="5" l="1"/>
  <c r="G2378" i="5"/>
  <c r="AP2428" i="2"/>
  <c r="AO2427" i="2"/>
  <c r="AQ2427" i="2"/>
  <c r="AO2428" i="2" l="1"/>
  <c r="AP2429" i="2"/>
  <c r="H2378" i="5"/>
  <c r="G2379" i="5"/>
  <c r="F2378" i="5"/>
  <c r="F2379" i="5" l="1"/>
  <c r="G2380" i="5"/>
  <c r="AP2430" i="2"/>
  <c r="AO2429" i="2"/>
  <c r="AQ2429" i="2"/>
  <c r="AO2430" i="2" l="1"/>
  <c r="AP2431" i="2"/>
  <c r="H2380" i="5"/>
  <c r="F2380" i="5"/>
  <c r="G2381" i="5"/>
  <c r="G2382" i="5" l="1"/>
  <c r="F2381" i="5"/>
  <c r="AP2432" i="2"/>
  <c r="AO2431" i="2"/>
  <c r="AQ2431" i="2"/>
  <c r="AO2432" i="2" l="1"/>
  <c r="AP2433" i="2"/>
  <c r="F2382" i="5"/>
  <c r="G2383" i="5"/>
  <c r="H2382" i="5"/>
  <c r="G2384" i="5" l="1"/>
  <c r="F2383" i="5"/>
  <c r="AP2434" i="2"/>
  <c r="AO2433" i="2"/>
  <c r="AQ2433" i="2"/>
  <c r="G2385" i="5" l="1"/>
  <c r="F2384" i="5"/>
  <c r="H2384" i="5"/>
  <c r="AO2434" i="2"/>
  <c r="AP2435" i="2"/>
  <c r="AP2436" i="2" l="1"/>
  <c r="AO2435" i="2"/>
  <c r="AQ2435" i="2"/>
  <c r="F2385" i="5"/>
  <c r="G2386" i="5"/>
  <c r="H2386" i="5" l="1"/>
  <c r="G2387" i="5"/>
  <c r="F2386" i="5"/>
  <c r="AO2436" i="2"/>
  <c r="AP2437" i="2"/>
  <c r="AP2438" i="2" l="1"/>
  <c r="AO2437" i="2"/>
  <c r="AQ2437" i="2"/>
  <c r="F2387" i="5"/>
  <c r="G2388" i="5"/>
  <c r="H2388" i="5" l="1"/>
  <c r="F2388" i="5"/>
  <c r="G2389" i="5"/>
  <c r="AO2438" i="2"/>
  <c r="AP2439" i="2"/>
  <c r="AP2440" i="2" l="1"/>
  <c r="AO2439" i="2"/>
  <c r="AQ2439" i="2"/>
  <c r="G2390" i="5"/>
  <c r="F2389" i="5"/>
  <c r="F2390" i="5" l="1"/>
  <c r="G2391" i="5"/>
  <c r="H2390" i="5"/>
  <c r="AO2440" i="2"/>
  <c r="AP2441" i="2"/>
  <c r="AP2442" i="2" l="1"/>
  <c r="AO2441" i="2"/>
  <c r="AQ2441" i="2"/>
  <c r="G2392" i="5"/>
  <c r="F2391" i="5"/>
  <c r="G2393" i="5" l="1"/>
  <c r="F2392" i="5"/>
  <c r="H2392" i="5"/>
  <c r="AO2442" i="2"/>
  <c r="AP2443" i="2"/>
  <c r="AP2444" i="2" l="1"/>
  <c r="AO2443" i="2"/>
  <c r="AQ2443" i="2"/>
  <c r="F2393" i="5"/>
  <c r="G2394" i="5"/>
  <c r="H2394" i="5" l="1"/>
  <c r="G2395" i="5"/>
  <c r="F2394" i="5"/>
  <c r="AO2444" i="2"/>
  <c r="AP2445" i="2"/>
  <c r="AP2446" i="2" l="1"/>
  <c r="AO2445" i="2"/>
  <c r="AQ2445" i="2"/>
  <c r="F2395" i="5"/>
  <c r="G2396" i="5"/>
  <c r="H2396" i="5" l="1"/>
  <c r="F2396" i="5"/>
  <c r="G2397" i="5"/>
  <c r="AO2446" i="2"/>
  <c r="AP2447" i="2"/>
  <c r="AP2448" i="2" l="1"/>
  <c r="AO2447" i="2"/>
  <c r="AQ2447" i="2"/>
  <c r="G2398" i="5"/>
  <c r="F2397" i="5"/>
  <c r="F2398" i="5" l="1"/>
  <c r="G2399" i="5"/>
  <c r="H2398" i="5"/>
  <c r="AO2448" i="2"/>
  <c r="AP2449" i="2"/>
  <c r="AP2450" i="2" l="1"/>
  <c r="AO2449" i="2"/>
  <c r="AQ2449" i="2"/>
  <c r="G2400" i="5"/>
  <c r="F2399" i="5"/>
  <c r="G2401" i="5" l="1"/>
  <c r="F2400" i="5"/>
  <c r="H2400" i="5"/>
  <c r="AO2450" i="2"/>
  <c r="AP2451" i="2"/>
  <c r="AP2452" i="2" l="1"/>
  <c r="AO2451" i="2"/>
  <c r="AQ2451" i="2"/>
  <c r="F2401" i="5"/>
  <c r="G2402" i="5"/>
  <c r="H2402" i="5" l="1"/>
  <c r="G2403" i="5"/>
  <c r="F2402" i="5"/>
  <c r="AO2452" i="2"/>
  <c r="AP2453" i="2"/>
  <c r="AP2454" i="2" l="1"/>
  <c r="AO2453" i="2"/>
  <c r="AQ2453" i="2"/>
  <c r="F2403" i="5"/>
  <c r="G2404" i="5"/>
  <c r="H2404" i="5" l="1"/>
  <c r="F2404" i="5"/>
  <c r="G2405" i="5"/>
  <c r="AO2454" i="2"/>
  <c r="AP2455" i="2"/>
  <c r="AP2456" i="2" l="1"/>
  <c r="AO2455" i="2"/>
  <c r="AQ2455" i="2"/>
  <c r="G2406" i="5"/>
  <c r="F2405" i="5"/>
  <c r="F2406" i="5" l="1"/>
  <c r="G2407" i="5"/>
  <c r="H2406" i="5"/>
  <c r="AO2456" i="2"/>
  <c r="AP2457" i="2"/>
  <c r="AP2458" i="2" l="1"/>
  <c r="AO2457" i="2"/>
  <c r="AQ2457" i="2"/>
  <c r="G2408" i="5"/>
  <c r="F2407" i="5"/>
  <c r="G2409" i="5" l="1"/>
  <c r="F2408" i="5"/>
  <c r="H2408" i="5"/>
  <c r="AO2458" i="2"/>
  <c r="AP2459" i="2"/>
  <c r="AP2460" i="2" l="1"/>
  <c r="AO2459" i="2"/>
  <c r="AQ2459" i="2"/>
  <c r="F2409" i="5"/>
  <c r="G2410" i="5"/>
  <c r="H2410" i="5" l="1"/>
  <c r="G2411" i="5"/>
  <c r="F2410" i="5"/>
  <c r="AO2460" i="2"/>
  <c r="AP2461" i="2"/>
  <c r="AP2462" i="2" l="1"/>
  <c r="AO2461" i="2"/>
  <c r="AQ2461" i="2"/>
  <c r="F2411" i="5"/>
  <c r="G2412" i="5"/>
  <c r="H2412" i="5" l="1"/>
  <c r="F2412" i="5"/>
  <c r="G2413" i="5"/>
  <c r="AO2462" i="2"/>
  <c r="AP2463" i="2"/>
  <c r="AP2464" i="2" l="1"/>
  <c r="AO2463" i="2"/>
  <c r="AQ2463" i="2"/>
  <c r="G2414" i="5"/>
  <c r="F2413" i="5"/>
  <c r="F2414" i="5" l="1"/>
  <c r="G2415" i="5"/>
  <c r="H2414" i="5"/>
  <c r="AO2464" i="2"/>
  <c r="AP2465" i="2"/>
  <c r="AP2466" i="2" l="1"/>
  <c r="AO2465" i="2"/>
  <c r="AQ2465" i="2"/>
  <c r="G2416" i="5"/>
  <c r="F2415" i="5"/>
  <c r="G2417" i="5" l="1"/>
  <c r="F2416" i="5"/>
  <c r="H2416" i="5"/>
  <c r="AO2466" i="2"/>
  <c r="AP2467" i="2"/>
  <c r="AP2468" i="2" l="1"/>
  <c r="AO2467" i="2"/>
  <c r="AQ2467" i="2"/>
  <c r="F2417" i="5"/>
  <c r="G2418" i="5"/>
  <c r="H2418" i="5" l="1"/>
  <c r="G2419" i="5"/>
  <c r="F2418" i="5"/>
  <c r="AO2468" i="2"/>
  <c r="AP2469" i="2"/>
  <c r="AP2470" i="2" l="1"/>
  <c r="AO2469" i="2"/>
  <c r="AQ2469" i="2"/>
  <c r="F2419" i="5"/>
  <c r="G2420" i="5"/>
  <c r="H2420" i="5" l="1"/>
  <c r="F2420" i="5"/>
  <c r="G2421" i="5"/>
  <c r="AO2470" i="2"/>
  <c r="AP2471" i="2"/>
  <c r="AP2472" i="2" l="1"/>
  <c r="AO2471" i="2"/>
  <c r="AQ2471" i="2"/>
  <c r="G2422" i="5"/>
  <c r="F2421" i="5"/>
  <c r="F2422" i="5" l="1"/>
  <c r="G2423" i="5"/>
  <c r="H2422" i="5"/>
  <c r="AO2472" i="2"/>
  <c r="AP2473" i="2"/>
  <c r="AP2474" i="2" l="1"/>
  <c r="AO2473" i="2"/>
  <c r="AQ2473" i="2"/>
  <c r="G2424" i="5"/>
  <c r="F2423" i="5"/>
  <c r="G2425" i="5" l="1"/>
  <c r="F2424" i="5"/>
  <c r="H2424" i="5"/>
  <c r="AO2474" i="2"/>
  <c r="AP2475" i="2"/>
  <c r="AP2476" i="2" l="1"/>
  <c r="AO2475" i="2"/>
  <c r="AQ2475" i="2"/>
  <c r="F2425" i="5"/>
  <c r="G2426" i="5"/>
  <c r="H2426" i="5" l="1"/>
  <c r="G2427" i="5"/>
  <c r="F2426" i="5"/>
  <c r="AO2476" i="2"/>
  <c r="AP2477" i="2"/>
  <c r="AP2478" i="2" l="1"/>
  <c r="AO2477" i="2"/>
  <c r="AQ2477" i="2"/>
  <c r="F2427" i="5"/>
  <c r="G2428" i="5"/>
  <c r="H2428" i="5" l="1"/>
  <c r="F2428" i="5"/>
  <c r="G2429" i="5"/>
  <c r="AO2478" i="2"/>
  <c r="AP2479" i="2"/>
  <c r="AP2480" i="2" l="1"/>
  <c r="AO2479" i="2"/>
  <c r="AQ2479" i="2"/>
  <c r="G2430" i="5"/>
  <c r="F2429" i="5"/>
  <c r="F2430" i="5" l="1"/>
  <c r="G2431" i="5"/>
  <c r="H2430" i="5"/>
  <c r="AO2480" i="2"/>
  <c r="AP2481" i="2"/>
  <c r="AP2482" i="2" l="1"/>
  <c r="AO2481" i="2"/>
  <c r="AQ2481" i="2"/>
  <c r="G2432" i="5"/>
  <c r="F2431" i="5"/>
  <c r="G2433" i="5" l="1"/>
  <c r="F2432" i="5"/>
  <c r="H2432" i="5"/>
  <c r="AO2482" i="2"/>
  <c r="AP2483" i="2"/>
  <c r="AP2484" i="2" l="1"/>
  <c r="AO2483" i="2"/>
  <c r="AQ2483" i="2"/>
  <c r="F2433" i="5"/>
  <c r="G2434" i="5"/>
  <c r="H2434" i="5" l="1"/>
  <c r="G2435" i="5"/>
  <c r="F2434" i="5"/>
  <c r="AO2484" i="2"/>
  <c r="AP2485" i="2"/>
  <c r="AP2486" i="2" l="1"/>
  <c r="AO2485" i="2"/>
  <c r="AQ2485" i="2"/>
  <c r="F2435" i="5"/>
  <c r="G2436" i="5"/>
  <c r="H2436" i="5" l="1"/>
  <c r="F2436" i="5"/>
  <c r="G2437" i="5"/>
  <c r="AO2486" i="2"/>
  <c r="AP2487" i="2"/>
  <c r="AP2488" i="2" l="1"/>
  <c r="AO2487" i="2"/>
  <c r="AQ2487" i="2"/>
  <c r="G2438" i="5"/>
  <c r="F2437" i="5"/>
  <c r="F2438" i="5" l="1"/>
  <c r="G2439" i="5"/>
  <c r="H2438" i="5"/>
  <c r="AO2488" i="2"/>
  <c r="AP2489" i="2"/>
  <c r="AP2490" i="2" l="1"/>
  <c r="AO2489" i="2"/>
  <c r="AQ2489" i="2"/>
  <c r="G2440" i="5"/>
  <c r="F2439" i="5"/>
  <c r="G2441" i="5" l="1"/>
  <c r="F2440" i="5"/>
  <c r="H2440" i="5"/>
  <c r="AO2490" i="2"/>
  <c r="AP2491" i="2"/>
  <c r="AP2492" i="2" l="1"/>
  <c r="AO2491" i="2"/>
  <c r="AQ2491" i="2"/>
  <c r="F2441" i="5"/>
  <c r="G2442" i="5"/>
  <c r="H2442" i="5" l="1"/>
  <c r="G2443" i="5"/>
  <c r="F2442" i="5"/>
  <c r="AO2492" i="2"/>
  <c r="AP2493" i="2"/>
  <c r="AP2494" i="2" l="1"/>
  <c r="AO2493" i="2"/>
  <c r="AQ2493" i="2"/>
  <c r="F2443" i="5"/>
  <c r="G2444" i="5"/>
  <c r="H2444" i="5" l="1"/>
  <c r="F2444" i="5"/>
  <c r="G2445" i="5"/>
  <c r="AO2494" i="2"/>
  <c r="AP2495" i="2"/>
  <c r="G2446" i="5" l="1"/>
  <c r="F2445" i="5"/>
  <c r="AP2496" i="2"/>
  <c r="AO2495" i="2"/>
  <c r="AQ2495" i="2"/>
  <c r="AO2496" i="2" l="1"/>
  <c r="AP2497" i="2"/>
  <c r="F2446" i="5"/>
  <c r="G2447" i="5"/>
  <c r="H2446" i="5"/>
  <c r="G2448" i="5" l="1"/>
  <c r="F2447" i="5"/>
  <c r="AP2498" i="2"/>
  <c r="AO2497" i="2"/>
  <c r="AQ2497" i="2"/>
  <c r="AO2498" i="2" l="1"/>
  <c r="AP2499" i="2"/>
  <c r="G2449" i="5"/>
  <c r="F2448" i="5"/>
  <c r="H2448" i="5"/>
  <c r="AP2500" i="2" l="1"/>
  <c r="AO2499" i="2"/>
  <c r="AQ2499" i="2"/>
  <c r="F2449" i="5"/>
  <c r="G2450" i="5"/>
  <c r="H2450" i="5" l="1"/>
  <c r="G2451" i="5"/>
  <c r="F2450" i="5"/>
  <c r="AO2500" i="2"/>
  <c r="AP2501" i="2"/>
  <c r="AP2502" i="2" l="1"/>
  <c r="AO2501" i="2"/>
  <c r="AQ2501" i="2"/>
  <c r="F2451" i="5"/>
  <c r="G2452" i="5"/>
  <c r="H2452" i="5" l="1"/>
  <c r="F2452" i="5"/>
  <c r="G2453" i="5"/>
  <c r="AO2502" i="2"/>
  <c r="AP2503" i="2"/>
  <c r="AP2504" i="2" l="1"/>
  <c r="AO2503" i="2"/>
  <c r="AQ2503" i="2"/>
  <c r="G2454" i="5"/>
  <c r="F2453" i="5"/>
  <c r="AO2504" i="2" l="1"/>
  <c r="AP2505" i="2"/>
  <c r="F2454" i="5"/>
  <c r="G2455" i="5"/>
  <c r="H2454" i="5"/>
  <c r="AP2506" i="2" l="1"/>
  <c r="AO2505" i="2"/>
  <c r="AQ2505" i="2"/>
  <c r="G2456" i="5"/>
  <c r="F2455" i="5"/>
  <c r="G2457" i="5" l="1"/>
  <c r="F2456" i="5"/>
  <c r="H2456" i="5"/>
  <c r="AO2506" i="2"/>
  <c r="AP2507" i="2"/>
  <c r="AP2508" i="2" l="1"/>
  <c r="AO2507" i="2"/>
  <c r="AQ2507" i="2"/>
  <c r="F2457" i="5"/>
  <c r="G2458" i="5"/>
  <c r="AO2508" i="2" l="1"/>
  <c r="AP2509" i="2"/>
  <c r="H2458" i="5"/>
  <c r="G2459" i="5"/>
  <c r="F2458" i="5"/>
  <c r="F2459" i="5" l="1"/>
  <c r="G2460" i="5"/>
  <c r="AP2510" i="2"/>
  <c r="AO2509" i="2"/>
  <c r="AQ2509" i="2"/>
  <c r="AO2510" i="2" l="1"/>
  <c r="AP2511" i="2"/>
  <c r="H2460" i="5"/>
  <c r="F2460" i="5"/>
  <c r="G2461" i="5"/>
  <c r="G2462" i="5" l="1"/>
  <c r="F2461" i="5"/>
  <c r="AP2512" i="2"/>
  <c r="AO2511" i="2"/>
  <c r="AQ2511" i="2"/>
  <c r="AO2512" i="2" l="1"/>
  <c r="AP2513" i="2"/>
  <c r="F2462" i="5"/>
  <c r="G2463" i="5"/>
  <c r="H2462" i="5"/>
  <c r="G2464" i="5" l="1"/>
  <c r="F2463" i="5"/>
  <c r="AP2514" i="2"/>
  <c r="AO2513" i="2"/>
  <c r="AQ2513" i="2"/>
  <c r="AO2514" i="2" l="1"/>
  <c r="AP2515" i="2"/>
  <c r="G2465" i="5"/>
  <c r="F2464" i="5"/>
  <c r="H2464" i="5"/>
  <c r="F2465" i="5" l="1"/>
  <c r="G2466" i="5"/>
  <c r="AP2516" i="2"/>
  <c r="AO2515" i="2"/>
  <c r="AQ2515" i="2"/>
  <c r="AO2516" i="2" l="1"/>
  <c r="AP2517" i="2"/>
  <c r="H2466" i="5"/>
  <c r="G2467" i="5"/>
  <c r="F2466" i="5"/>
  <c r="F2467" i="5" l="1"/>
  <c r="G2468" i="5"/>
  <c r="AP2518" i="2"/>
  <c r="AO2517" i="2"/>
  <c r="AQ2517" i="2"/>
  <c r="AO2518" i="2" l="1"/>
  <c r="AP2519" i="2"/>
  <c r="H2468" i="5"/>
  <c r="F2468" i="5"/>
  <c r="G2469" i="5"/>
  <c r="G2470" i="5" l="1"/>
  <c r="F2469" i="5"/>
  <c r="AP2520" i="2"/>
  <c r="AO2519" i="2"/>
  <c r="AQ2519" i="2"/>
  <c r="AO2520" i="2" l="1"/>
  <c r="AP2521" i="2"/>
  <c r="F2470" i="5"/>
  <c r="G2471" i="5"/>
  <c r="H2470" i="5"/>
  <c r="AP2522" i="2" l="1"/>
  <c r="AO2521" i="2"/>
  <c r="AQ2521" i="2"/>
  <c r="G2472" i="5"/>
  <c r="F2471" i="5"/>
  <c r="G2473" i="5" l="1"/>
  <c r="F2472" i="5"/>
  <c r="H2472" i="5"/>
  <c r="AO2522" i="2"/>
  <c r="AP2523" i="2"/>
  <c r="AP2524" i="2" l="1"/>
  <c r="AO2523" i="2"/>
  <c r="AQ2523" i="2"/>
  <c r="F2473" i="5"/>
  <c r="G2474" i="5"/>
  <c r="H2474" i="5" l="1"/>
  <c r="G2475" i="5"/>
  <c r="F2474" i="5"/>
  <c r="AO2524" i="2"/>
  <c r="AP2525" i="2"/>
  <c r="AP2526" i="2" l="1"/>
  <c r="AO2525" i="2"/>
  <c r="AQ2525" i="2"/>
  <c r="F2475" i="5"/>
  <c r="G2476" i="5"/>
  <c r="H2476" i="5" l="1"/>
  <c r="F2476" i="5"/>
  <c r="G2477" i="5"/>
  <c r="AO2526" i="2"/>
  <c r="AP2527" i="2"/>
  <c r="AP2528" i="2" l="1"/>
  <c r="AO2527" i="2"/>
  <c r="AQ2527" i="2"/>
  <c r="G2478" i="5"/>
  <c r="F2477" i="5"/>
  <c r="F2478" i="5" l="1"/>
  <c r="G2479" i="5"/>
  <c r="H2478" i="5"/>
  <c r="AO2528" i="2"/>
  <c r="AP2529" i="2"/>
  <c r="AP2530" i="2" l="1"/>
  <c r="AO2529" i="2"/>
  <c r="AQ2529" i="2"/>
  <c r="G2480" i="5"/>
  <c r="F2479" i="5"/>
  <c r="G2481" i="5" l="1"/>
  <c r="F2480" i="5"/>
  <c r="H2480" i="5"/>
  <c r="AO2530" i="2"/>
  <c r="AP2531" i="2"/>
  <c r="AP2532" i="2" l="1"/>
  <c r="AO2531" i="2"/>
  <c r="AQ2531" i="2"/>
  <c r="F2481" i="5"/>
  <c r="G2482" i="5"/>
  <c r="H2482" i="5" l="1"/>
  <c r="G2483" i="5"/>
  <c r="F2482" i="5"/>
  <c r="AO2532" i="2"/>
  <c r="AP2533" i="2"/>
  <c r="AP2534" i="2" l="1"/>
  <c r="AO2533" i="2"/>
  <c r="AQ2533" i="2"/>
  <c r="F2483" i="5"/>
  <c r="G2484" i="5"/>
  <c r="H2484" i="5" l="1"/>
  <c r="F2484" i="5"/>
  <c r="G2485" i="5"/>
  <c r="AO2534" i="2"/>
  <c r="AP2535" i="2"/>
  <c r="AP2536" i="2" l="1"/>
  <c r="AO2535" i="2"/>
  <c r="AQ2535" i="2"/>
  <c r="G2486" i="5"/>
  <c r="F2485" i="5"/>
  <c r="F2486" i="5" l="1"/>
  <c r="G2487" i="5"/>
  <c r="H2486" i="5"/>
  <c r="AO2536" i="2"/>
  <c r="AP2537" i="2"/>
  <c r="AP2538" i="2" l="1"/>
  <c r="AO2537" i="2"/>
  <c r="AQ2537" i="2"/>
  <c r="G2488" i="5"/>
  <c r="F2487" i="5"/>
  <c r="G2489" i="5" l="1"/>
  <c r="F2488" i="5"/>
  <c r="H2488" i="5"/>
  <c r="AO2538" i="2"/>
  <c r="AP2539" i="2"/>
  <c r="AP2540" i="2" l="1"/>
  <c r="AO2539" i="2"/>
  <c r="AQ2539" i="2"/>
  <c r="F2489" i="5"/>
  <c r="G2490" i="5"/>
  <c r="H2490" i="5" l="1"/>
  <c r="G2491" i="5"/>
  <c r="F2490" i="5"/>
  <c r="AO2540" i="2"/>
  <c r="AP2541" i="2"/>
  <c r="AP2542" i="2" l="1"/>
  <c r="AO2541" i="2"/>
  <c r="AQ2541" i="2"/>
  <c r="F2491" i="5"/>
  <c r="G2492" i="5"/>
  <c r="F2492" i="5" l="1"/>
  <c r="H2492" i="5"/>
  <c r="G2493" i="5"/>
  <c r="AO2542" i="2"/>
  <c r="AP2543" i="2"/>
  <c r="AP2544" i="2" l="1"/>
  <c r="AO2543" i="2"/>
  <c r="AQ2543" i="2"/>
  <c r="G2494" i="5"/>
  <c r="F2493" i="5"/>
  <c r="H2494" i="5" l="1"/>
  <c r="F2494" i="5"/>
  <c r="G2495" i="5"/>
  <c r="AO2544" i="2"/>
  <c r="AP2545" i="2"/>
  <c r="AP2546" i="2" l="1"/>
  <c r="AO2545" i="2"/>
  <c r="AQ2545" i="2"/>
  <c r="F2495" i="5"/>
  <c r="G2496" i="5"/>
  <c r="F2496" i="5" l="1"/>
  <c r="G2497" i="5"/>
  <c r="H2496" i="5"/>
  <c r="AO2546" i="2"/>
  <c r="AP2547" i="2"/>
  <c r="F2497" i="5" l="1"/>
  <c r="G2498" i="5"/>
  <c r="AP2548" i="2"/>
  <c r="AO2547" i="2"/>
  <c r="AQ2547" i="2"/>
  <c r="G2499" i="5" l="1"/>
  <c r="H2498" i="5"/>
  <c r="F2498" i="5"/>
  <c r="AO2548" i="2"/>
  <c r="AP2549" i="2"/>
  <c r="AP2550" i="2" l="1"/>
  <c r="AO2549" i="2"/>
  <c r="AQ2549" i="2"/>
  <c r="F2499" i="5"/>
  <c r="G2500" i="5"/>
  <c r="H2500" i="5" l="1"/>
  <c r="F2500" i="5"/>
  <c r="G2501" i="5"/>
  <c r="AO2550" i="2"/>
  <c r="AP2551" i="2"/>
  <c r="AP2552" i="2" l="1"/>
  <c r="AO2551" i="2"/>
  <c r="AQ2551" i="2"/>
  <c r="G2502" i="5"/>
  <c r="F2501" i="5"/>
  <c r="H2502" i="5" l="1"/>
  <c r="F2502" i="5"/>
  <c r="G2503" i="5"/>
  <c r="AO2552" i="2"/>
  <c r="AP2553" i="2"/>
  <c r="AP2554" i="2" l="1"/>
  <c r="AO2553" i="2"/>
  <c r="AQ2553" i="2"/>
  <c r="F2503" i="5"/>
  <c r="G2504" i="5"/>
  <c r="F2504" i="5" l="1"/>
  <c r="G2505" i="5"/>
  <c r="H2504" i="5"/>
  <c r="AO2554" i="2"/>
  <c r="AP2555" i="2"/>
  <c r="AP2556" i="2" l="1"/>
  <c r="AO2555" i="2"/>
  <c r="AQ2555" i="2"/>
  <c r="F2505" i="5"/>
  <c r="G2506" i="5"/>
  <c r="G2507" i="5" l="1"/>
  <c r="H2506" i="5"/>
  <c r="F2506" i="5"/>
  <c r="AO2556" i="2"/>
  <c r="AP2557" i="2"/>
  <c r="AP2558" i="2" l="1"/>
  <c r="AO2557" i="2"/>
  <c r="AQ2557" i="2"/>
  <c r="F2507" i="5"/>
  <c r="G2508" i="5"/>
  <c r="H2508" i="5" l="1"/>
  <c r="F2508" i="5"/>
  <c r="G2509" i="5"/>
  <c r="AO2558" i="2"/>
  <c r="AP2559" i="2"/>
  <c r="AP2560" i="2" l="1"/>
  <c r="AO2559" i="2"/>
  <c r="AQ2559" i="2"/>
  <c r="G2510" i="5"/>
  <c r="F2509" i="5"/>
  <c r="H2510" i="5" l="1"/>
  <c r="F2510" i="5"/>
  <c r="G2511" i="5"/>
  <c r="AO2560" i="2"/>
  <c r="AP2561" i="2"/>
  <c r="AP2562" i="2" l="1"/>
  <c r="AO2561" i="2"/>
  <c r="AQ2561" i="2"/>
  <c r="F2511" i="5"/>
  <c r="G2512" i="5"/>
  <c r="F2512" i="5" l="1"/>
  <c r="G2513" i="5"/>
  <c r="H2512" i="5"/>
  <c r="AO2562" i="2"/>
  <c r="AP2563" i="2"/>
  <c r="AP2564" i="2" l="1"/>
  <c r="AO2563" i="2"/>
  <c r="AQ2563" i="2"/>
  <c r="F2513" i="5"/>
  <c r="G2514" i="5"/>
  <c r="G2515" i="5" l="1"/>
  <c r="H2514" i="5"/>
  <c r="F2514" i="5"/>
  <c r="AO2564" i="2"/>
  <c r="AP2565" i="2"/>
  <c r="AP2566" i="2" l="1"/>
  <c r="AO2565" i="2"/>
  <c r="AQ2565" i="2"/>
  <c r="F2515" i="5"/>
  <c r="G2516" i="5"/>
  <c r="H2516" i="5" l="1"/>
  <c r="F2516" i="5"/>
  <c r="G2517" i="5"/>
  <c r="AO2566" i="2"/>
  <c r="AP2567" i="2"/>
  <c r="AP2568" i="2" l="1"/>
  <c r="AO2567" i="2"/>
  <c r="AQ2567" i="2"/>
  <c r="G2518" i="5"/>
  <c r="F2517" i="5"/>
  <c r="H2518" i="5" l="1"/>
  <c r="F2518" i="5"/>
  <c r="G2519" i="5"/>
  <c r="AO2568" i="2"/>
  <c r="AP2569" i="2"/>
  <c r="AP2570" i="2" l="1"/>
  <c r="AO2569" i="2"/>
  <c r="AQ2569" i="2"/>
  <c r="F2519" i="5"/>
  <c r="G2520" i="5"/>
  <c r="F2520" i="5" l="1"/>
  <c r="G2521" i="5"/>
  <c r="H2520" i="5"/>
  <c r="AO2570" i="2"/>
  <c r="AP2571" i="2"/>
  <c r="AP2572" i="2" l="1"/>
  <c r="AO2571" i="2"/>
  <c r="AQ2571" i="2"/>
  <c r="F2521" i="5"/>
  <c r="G2522" i="5"/>
  <c r="G2523" i="5" l="1"/>
  <c r="H2522" i="5"/>
  <c r="F2522" i="5"/>
  <c r="AO2572" i="2"/>
  <c r="AP2573" i="2"/>
  <c r="AP2574" i="2" l="1"/>
  <c r="AO2573" i="2"/>
  <c r="AQ2573" i="2"/>
  <c r="F2523" i="5"/>
  <c r="G2524" i="5"/>
  <c r="H2524" i="5" l="1"/>
  <c r="F2524" i="5"/>
  <c r="G2525" i="5"/>
  <c r="AO2574" i="2"/>
  <c r="AP2575" i="2"/>
  <c r="AP2576" i="2" l="1"/>
  <c r="AO2575" i="2"/>
  <c r="AQ2575" i="2"/>
  <c r="G2526" i="5"/>
  <c r="F2525" i="5"/>
  <c r="H2526" i="5" l="1"/>
  <c r="F2526" i="5"/>
  <c r="G2527" i="5"/>
  <c r="AO2576" i="2"/>
  <c r="AP2577" i="2"/>
  <c r="AP2578" i="2" l="1"/>
  <c r="AO2577" i="2"/>
  <c r="AQ2577" i="2"/>
  <c r="F2527" i="5"/>
  <c r="G2528" i="5"/>
  <c r="F2528" i="5" l="1"/>
  <c r="G2529" i="5"/>
  <c r="H2528" i="5"/>
  <c r="AO2578" i="2"/>
  <c r="AP2579" i="2"/>
  <c r="AP2580" i="2" l="1"/>
  <c r="AO2579" i="2"/>
  <c r="AQ2579" i="2"/>
  <c r="F2529" i="5"/>
  <c r="G2530" i="5"/>
  <c r="G2531" i="5" l="1"/>
  <c r="H2530" i="5"/>
  <c r="F2530" i="5"/>
  <c r="AO2580" i="2"/>
  <c r="AP2581" i="2"/>
  <c r="AP2582" i="2" l="1"/>
  <c r="AO2581" i="2"/>
  <c r="AQ2581" i="2"/>
  <c r="F2531" i="5"/>
  <c r="G2532" i="5"/>
  <c r="H2532" i="5" l="1"/>
  <c r="F2532" i="5"/>
  <c r="G2533" i="5"/>
  <c r="AO2582" i="2"/>
  <c r="AP2583" i="2"/>
  <c r="AP2584" i="2" l="1"/>
  <c r="AO2583" i="2"/>
  <c r="AQ2583" i="2"/>
  <c r="G2534" i="5"/>
  <c r="F2533" i="5"/>
  <c r="H2534" i="5" l="1"/>
  <c r="F2534" i="5"/>
  <c r="G2535" i="5"/>
  <c r="AO2584" i="2"/>
  <c r="AP2585" i="2"/>
  <c r="AP2586" i="2" l="1"/>
  <c r="AO2585" i="2"/>
  <c r="AQ2585" i="2"/>
  <c r="G2536" i="5"/>
  <c r="F2535" i="5"/>
  <c r="F2536" i="5" l="1"/>
  <c r="G2537" i="5"/>
  <c r="H2536" i="5"/>
  <c r="AO2586" i="2"/>
  <c r="AP2587" i="2"/>
  <c r="AP2588" i="2" l="1"/>
  <c r="AO2587" i="2"/>
  <c r="AQ2587" i="2"/>
  <c r="F2537" i="5"/>
  <c r="G2538" i="5"/>
  <c r="G2539" i="5" l="1"/>
  <c r="H2538" i="5"/>
  <c r="F2538" i="5"/>
  <c r="AO2588" i="2"/>
  <c r="AP2589" i="2"/>
  <c r="AP2590" i="2" l="1"/>
  <c r="AO2589" i="2"/>
  <c r="AQ2589" i="2"/>
  <c r="F2539" i="5"/>
  <c r="G2540" i="5"/>
  <c r="H2540" i="5" l="1"/>
  <c r="F2540" i="5"/>
  <c r="G2541" i="5"/>
  <c r="AO2590" i="2"/>
  <c r="AP2591" i="2"/>
  <c r="AP2592" i="2" l="1"/>
  <c r="AO2591" i="2"/>
  <c r="AQ2591" i="2"/>
  <c r="G2542" i="5"/>
  <c r="F2541" i="5"/>
  <c r="H2542" i="5" l="1"/>
  <c r="F2542" i="5"/>
  <c r="G2543" i="5"/>
  <c r="AO2592" i="2"/>
  <c r="AP2593" i="2"/>
  <c r="AP2594" i="2" l="1"/>
  <c r="AO2593" i="2"/>
  <c r="AQ2593" i="2"/>
  <c r="F2543" i="5"/>
  <c r="G2544" i="5"/>
  <c r="F2544" i="5" l="1"/>
  <c r="G2545" i="5"/>
  <c r="H2544" i="5"/>
  <c r="AO2594" i="2"/>
  <c r="AP2595" i="2"/>
  <c r="AP2596" i="2" l="1"/>
  <c r="AO2595" i="2"/>
  <c r="AQ2595" i="2"/>
  <c r="F2545" i="5"/>
  <c r="G2546" i="5"/>
  <c r="G2547" i="5" l="1"/>
  <c r="H2546" i="5"/>
  <c r="F2546" i="5"/>
  <c r="AO2596" i="2"/>
  <c r="AP2597" i="2"/>
  <c r="AP2598" i="2" l="1"/>
  <c r="AO2597" i="2"/>
  <c r="AQ2597" i="2"/>
  <c r="F2547" i="5"/>
  <c r="G2548" i="5"/>
  <c r="H2548" i="5" l="1"/>
  <c r="F2548" i="5"/>
  <c r="G2549" i="5"/>
  <c r="AO2598" i="2"/>
  <c r="AP2599" i="2"/>
  <c r="AP2600" i="2" l="1"/>
  <c r="AO2599" i="2"/>
  <c r="AQ2599" i="2"/>
  <c r="G2550" i="5"/>
  <c r="F2549" i="5"/>
  <c r="H2550" i="5" l="1"/>
  <c r="F2550" i="5"/>
  <c r="G2551" i="5"/>
  <c r="AO2600" i="2"/>
  <c r="AP2601" i="2"/>
  <c r="AP2602" i="2" l="1"/>
  <c r="AO2601" i="2"/>
  <c r="AQ2601" i="2"/>
  <c r="G2552" i="5"/>
  <c r="F2551" i="5"/>
  <c r="F2552" i="5" l="1"/>
  <c r="G2553" i="5"/>
  <c r="H2552" i="5"/>
  <c r="AO2602" i="2"/>
  <c r="AP2603" i="2"/>
  <c r="AP2604" i="2" l="1"/>
  <c r="AO2603" i="2"/>
  <c r="AQ2603" i="2"/>
  <c r="F2553" i="5"/>
  <c r="G2554" i="5"/>
  <c r="G2555" i="5" l="1"/>
  <c r="H2554" i="5"/>
  <c r="F2554" i="5"/>
  <c r="AO2604" i="2"/>
  <c r="AP2605" i="2"/>
  <c r="AP2606" i="2" l="1"/>
  <c r="AO2605" i="2"/>
  <c r="AQ2605" i="2"/>
  <c r="F2555" i="5"/>
  <c r="G2556" i="5"/>
  <c r="H2556" i="5" l="1"/>
  <c r="F2556" i="5"/>
  <c r="G2557" i="5"/>
  <c r="AO2606" i="2"/>
  <c r="AP2607" i="2"/>
  <c r="AP2608" i="2" l="1"/>
  <c r="AO2607" i="2"/>
  <c r="AQ2607" i="2"/>
  <c r="G2558" i="5"/>
  <c r="F2557" i="5"/>
  <c r="H2558" i="5" l="1"/>
  <c r="F2558" i="5"/>
  <c r="G2559" i="5"/>
  <c r="AO2608" i="2"/>
  <c r="AP2609" i="2"/>
  <c r="AP2610" i="2" l="1"/>
  <c r="AO2609" i="2"/>
  <c r="AQ2609" i="2"/>
  <c r="F2559" i="5"/>
  <c r="G2560" i="5"/>
  <c r="F2560" i="5" l="1"/>
  <c r="G2561" i="5"/>
  <c r="H2560" i="5"/>
  <c r="AO2610" i="2"/>
  <c r="AP2611" i="2"/>
  <c r="AP2612" i="2" l="1"/>
  <c r="AO2611" i="2"/>
  <c r="AQ2611" i="2"/>
  <c r="F2561" i="5"/>
  <c r="G2562" i="5"/>
  <c r="G2563" i="5" l="1"/>
  <c r="H2562" i="5"/>
  <c r="F2562" i="5"/>
  <c r="AO2612" i="2"/>
  <c r="AP2613" i="2"/>
  <c r="AP2614" i="2" l="1"/>
  <c r="AO2613" i="2"/>
  <c r="AQ2613" i="2"/>
  <c r="F2563" i="5"/>
  <c r="G2564" i="5"/>
  <c r="H2564" i="5" l="1"/>
  <c r="F2564" i="5"/>
  <c r="G2565" i="5"/>
  <c r="AO2614" i="2"/>
  <c r="AP2615" i="2"/>
  <c r="AP2616" i="2" l="1"/>
  <c r="AO2615" i="2"/>
  <c r="AQ2615" i="2"/>
  <c r="G2566" i="5"/>
  <c r="F2565" i="5"/>
  <c r="H2566" i="5" l="1"/>
  <c r="F2566" i="5"/>
  <c r="G2567" i="5"/>
  <c r="AO2616" i="2"/>
  <c r="AP2617" i="2"/>
  <c r="AP2618" i="2" l="1"/>
  <c r="AO2617" i="2"/>
  <c r="AQ2617" i="2"/>
  <c r="G2568" i="5"/>
  <c r="F2567" i="5"/>
  <c r="F2568" i="5" l="1"/>
  <c r="G2569" i="5"/>
  <c r="H2568" i="5"/>
  <c r="AO2618" i="2"/>
  <c r="AP2619" i="2"/>
  <c r="AP2620" i="2" l="1"/>
  <c r="AO2619" i="2"/>
  <c r="AQ2619" i="2"/>
  <c r="F2569" i="5"/>
  <c r="G2570" i="5"/>
  <c r="G2571" i="5" l="1"/>
  <c r="H2570" i="5"/>
  <c r="F2570" i="5"/>
  <c r="AO2620" i="2"/>
  <c r="AP2621" i="2"/>
  <c r="AP2622" i="2" l="1"/>
  <c r="AO2621" i="2"/>
  <c r="AQ2621" i="2"/>
  <c r="F2571" i="5"/>
  <c r="G2572" i="5"/>
  <c r="H2572" i="5" l="1"/>
  <c r="F2572" i="5"/>
  <c r="G2573" i="5"/>
  <c r="AO2622" i="2"/>
  <c r="AP2623" i="2"/>
  <c r="AP2624" i="2" l="1"/>
  <c r="AO2623" i="2"/>
  <c r="AQ2623" i="2"/>
  <c r="G2574" i="5"/>
  <c r="F2573" i="5"/>
  <c r="H2574" i="5" l="1"/>
  <c r="F2574" i="5"/>
  <c r="G2575" i="5"/>
  <c r="AO2624" i="2"/>
  <c r="AP2625" i="2"/>
  <c r="AP2626" i="2" l="1"/>
  <c r="AO2625" i="2"/>
  <c r="AQ2625" i="2"/>
  <c r="F2575" i="5"/>
  <c r="G2576" i="5"/>
  <c r="F2576" i="5" l="1"/>
  <c r="G2577" i="5"/>
  <c r="H2576" i="5"/>
  <c r="AO2626" i="2"/>
  <c r="AP2627" i="2"/>
  <c r="AP2628" i="2" l="1"/>
  <c r="AO2627" i="2"/>
  <c r="AQ2627" i="2"/>
  <c r="F2577" i="5"/>
  <c r="G2578" i="5"/>
  <c r="G2579" i="5" l="1"/>
  <c r="H2578" i="5"/>
  <c r="F2578" i="5"/>
  <c r="AO2628" i="2"/>
  <c r="AP2629" i="2"/>
  <c r="AP2630" i="2" l="1"/>
  <c r="AO2629" i="2"/>
  <c r="AQ2629" i="2"/>
  <c r="F2579" i="5"/>
  <c r="G2580" i="5"/>
  <c r="H2580" i="5" l="1"/>
  <c r="F2580" i="5"/>
  <c r="G2581" i="5"/>
  <c r="AO2630" i="2"/>
  <c r="AP2631" i="2"/>
  <c r="AP2632" i="2" l="1"/>
  <c r="AO2631" i="2"/>
  <c r="AQ2631" i="2"/>
  <c r="G2582" i="5"/>
  <c r="F2581" i="5"/>
  <c r="H2582" i="5" l="1"/>
  <c r="F2582" i="5"/>
  <c r="G2583" i="5"/>
  <c r="AO2632" i="2"/>
  <c r="AP2633" i="2"/>
  <c r="AP2634" i="2" l="1"/>
  <c r="AO2633" i="2"/>
  <c r="AQ2633" i="2"/>
  <c r="G2584" i="5"/>
  <c r="F2583" i="5"/>
  <c r="F2584" i="5" l="1"/>
  <c r="G2585" i="5"/>
  <c r="H2584" i="5"/>
  <c r="AO2634" i="2"/>
  <c r="AP2635" i="2"/>
  <c r="AP2636" i="2" l="1"/>
  <c r="AO2635" i="2"/>
  <c r="AQ2635" i="2"/>
  <c r="F2585" i="5"/>
  <c r="G2586" i="5"/>
  <c r="G2587" i="5" l="1"/>
  <c r="H2586" i="5"/>
  <c r="F2586" i="5"/>
  <c r="AO2636" i="2"/>
  <c r="AP2637" i="2"/>
  <c r="AP2638" i="2" l="1"/>
  <c r="AO2637" i="2"/>
  <c r="AQ2637" i="2"/>
  <c r="F2587" i="5"/>
  <c r="G2588" i="5"/>
  <c r="H2588" i="5" l="1"/>
  <c r="F2588" i="5"/>
  <c r="G2589" i="5"/>
  <c r="AO2638" i="2"/>
  <c r="AP2639" i="2"/>
  <c r="AP2640" i="2" l="1"/>
  <c r="AO2639" i="2"/>
  <c r="AQ2639" i="2"/>
  <c r="G2590" i="5"/>
  <c r="F2589" i="5"/>
  <c r="H2590" i="5" l="1"/>
  <c r="F2590" i="5"/>
  <c r="G2591" i="5"/>
  <c r="AO2640" i="2"/>
  <c r="AP2641" i="2"/>
  <c r="AP2642" i="2" l="1"/>
  <c r="AO2641" i="2"/>
  <c r="AQ2641" i="2"/>
  <c r="F2591" i="5"/>
  <c r="G2592" i="5"/>
  <c r="F2592" i="5" l="1"/>
  <c r="G2593" i="5"/>
  <c r="H2592" i="5"/>
  <c r="AO2642" i="2"/>
  <c r="AP2643" i="2"/>
  <c r="AP2644" i="2" l="1"/>
  <c r="AO2643" i="2"/>
  <c r="AQ2643" i="2"/>
  <c r="F2593" i="5"/>
  <c r="G2594" i="5"/>
  <c r="G2595" i="5" l="1"/>
  <c r="H2594" i="5"/>
  <c r="F2594" i="5"/>
  <c r="AO2644" i="2"/>
  <c r="AP2645" i="2"/>
  <c r="AP2646" i="2" l="1"/>
  <c r="AO2645" i="2"/>
  <c r="AQ2645" i="2"/>
  <c r="F2595" i="5"/>
  <c r="G2596" i="5"/>
  <c r="H2596" i="5" l="1"/>
  <c r="F2596" i="5"/>
  <c r="G2597" i="5"/>
  <c r="AO2646" i="2"/>
  <c r="AP2647" i="2"/>
  <c r="AP2648" i="2" l="1"/>
  <c r="AO2647" i="2"/>
  <c r="AQ2647" i="2"/>
  <c r="G2598" i="5"/>
  <c r="F2597" i="5"/>
  <c r="H2598" i="5" l="1"/>
  <c r="F2598" i="5"/>
  <c r="G2599" i="5"/>
  <c r="AO2648" i="2"/>
  <c r="AP2649" i="2"/>
  <c r="G2600" i="5" l="1"/>
  <c r="F2599" i="5"/>
  <c r="AP2650" i="2"/>
  <c r="AO2649" i="2"/>
  <c r="AQ2649" i="2"/>
  <c r="AO2650" i="2" l="1"/>
  <c r="AP2651" i="2"/>
  <c r="F2600" i="5"/>
  <c r="G2601" i="5"/>
  <c r="H2600" i="5"/>
  <c r="F2601" i="5" l="1"/>
  <c r="G2602" i="5"/>
  <c r="AP2652" i="2"/>
  <c r="AO2651" i="2"/>
  <c r="AQ2651" i="2"/>
  <c r="AO2652" i="2" l="1"/>
  <c r="AP2653" i="2"/>
  <c r="G2603" i="5"/>
  <c r="H2602" i="5"/>
  <c r="F2602" i="5"/>
  <c r="F2603" i="5" l="1"/>
  <c r="G2604" i="5"/>
  <c r="AP2654" i="2"/>
  <c r="AO2653" i="2"/>
  <c r="AQ2653" i="2"/>
  <c r="AO2654" i="2" l="1"/>
  <c r="AP2655" i="2"/>
  <c r="H2604" i="5"/>
  <c r="F2604" i="5"/>
  <c r="G2605" i="5"/>
  <c r="G2606" i="5" l="1"/>
  <c r="F2605" i="5"/>
  <c r="AP2656" i="2"/>
  <c r="AO2655" i="2"/>
  <c r="AQ2655" i="2"/>
  <c r="AO2656" i="2" l="1"/>
  <c r="AP2657" i="2"/>
  <c r="H2606" i="5"/>
  <c r="F2606" i="5"/>
  <c r="G2607" i="5"/>
  <c r="F2607" i="5" l="1"/>
  <c r="G2608" i="5"/>
  <c r="AP2658" i="2"/>
  <c r="AO2657" i="2"/>
  <c r="AQ2657" i="2"/>
  <c r="AO2658" i="2" l="1"/>
  <c r="AP2659" i="2"/>
  <c r="F2608" i="5"/>
  <c r="G2609" i="5"/>
  <c r="H2608" i="5"/>
  <c r="F2609" i="5" l="1"/>
  <c r="G2610" i="5"/>
  <c r="AP2660" i="2"/>
  <c r="AO2659" i="2"/>
  <c r="AQ2659" i="2"/>
  <c r="AO2660" i="2" l="1"/>
  <c r="AP2661" i="2"/>
  <c r="G2611" i="5"/>
  <c r="H2610" i="5"/>
  <c r="F2610" i="5"/>
  <c r="F2611" i="5" l="1"/>
  <c r="G2612" i="5"/>
  <c r="AP2662" i="2"/>
  <c r="AO2661" i="2"/>
  <c r="AQ2661" i="2"/>
  <c r="AO2662" i="2" l="1"/>
  <c r="AP2663" i="2"/>
  <c r="H2612" i="5"/>
  <c r="F2612" i="5"/>
  <c r="G2613" i="5"/>
  <c r="G2614" i="5" l="1"/>
  <c r="F2613" i="5"/>
  <c r="AP2664" i="2"/>
  <c r="AO2663" i="2"/>
  <c r="AQ2663" i="2"/>
  <c r="AO2664" i="2" l="1"/>
  <c r="AP2665" i="2"/>
  <c r="H2614" i="5"/>
  <c r="F2614" i="5"/>
  <c r="G2615" i="5"/>
  <c r="G2616" i="5" l="1"/>
  <c r="F2615" i="5"/>
  <c r="AP2666" i="2"/>
  <c r="AO2665" i="2"/>
  <c r="AQ2665" i="2"/>
  <c r="AO2666" i="2" l="1"/>
  <c r="AP2667" i="2"/>
  <c r="F2616" i="5"/>
  <c r="G2617" i="5"/>
  <c r="H2616" i="5"/>
  <c r="F2617" i="5" l="1"/>
  <c r="G2618" i="5"/>
  <c r="AP2668" i="2"/>
  <c r="AO2667" i="2"/>
  <c r="AQ2667" i="2"/>
  <c r="AO2668" i="2" l="1"/>
  <c r="AP2669" i="2"/>
  <c r="G2619" i="5"/>
  <c r="H2618" i="5"/>
  <c r="F2618" i="5"/>
  <c r="F2619" i="5" l="1"/>
  <c r="G2620" i="5"/>
  <c r="AP2670" i="2"/>
  <c r="AO2669" i="2"/>
  <c r="AQ2669" i="2"/>
  <c r="H2620" i="5" l="1"/>
  <c r="F2620" i="5"/>
  <c r="G2621" i="5"/>
  <c r="AO2670" i="2"/>
  <c r="AP2671" i="2"/>
  <c r="G2622" i="5" l="1"/>
  <c r="F2621" i="5"/>
  <c r="AP2672" i="2"/>
  <c r="AO2671" i="2"/>
  <c r="AQ2671" i="2"/>
  <c r="AO2672" i="2" l="1"/>
  <c r="AP2673" i="2"/>
  <c r="H2622" i="5"/>
  <c r="F2622" i="5"/>
  <c r="G2623" i="5"/>
  <c r="F2623" i="5" l="1"/>
  <c r="G2624" i="5"/>
  <c r="AP2674" i="2"/>
  <c r="AO2673" i="2"/>
  <c r="AQ2673" i="2"/>
  <c r="AO2674" i="2" l="1"/>
  <c r="AP2675" i="2"/>
  <c r="F2624" i="5"/>
  <c r="G2625" i="5"/>
  <c r="H2624" i="5"/>
  <c r="F2625" i="5" l="1"/>
  <c r="G2626" i="5"/>
  <c r="AP2676" i="2"/>
  <c r="AO2675" i="2"/>
  <c r="AQ2675" i="2"/>
  <c r="AO2676" i="2" l="1"/>
  <c r="AP2677" i="2"/>
  <c r="G2627" i="5"/>
  <c r="H2626" i="5"/>
  <c r="F2626" i="5"/>
  <c r="F2627" i="5" l="1"/>
  <c r="G2628" i="5"/>
  <c r="AP2678" i="2"/>
  <c r="AO2677" i="2"/>
  <c r="AQ2677" i="2"/>
  <c r="AO2678" i="2" l="1"/>
  <c r="AP2679" i="2"/>
  <c r="H2628" i="5"/>
  <c r="F2628" i="5"/>
  <c r="G2629" i="5"/>
  <c r="G2630" i="5" l="1"/>
  <c r="F2629" i="5"/>
  <c r="AP2680" i="2"/>
  <c r="AO2679" i="2"/>
  <c r="AQ2679" i="2"/>
  <c r="H2630" i="5" l="1"/>
  <c r="F2630" i="5"/>
  <c r="G2631" i="5"/>
  <c r="AO2680" i="2"/>
  <c r="AP2681" i="2"/>
  <c r="AP2682" i="2" l="1"/>
  <c r="AO2681" i="2"/>
  <c r="AQ2681" i="2"/>
  <c r="G2632" i="5"/>
  <c r="F2631" i="5"/>
  <c r="F2632" i="5" l="1"/>
  <c r="G2633" i="5"/>
  <c r="H2632" i="5"/>
  <c r="AO2682" i="2"/>
  <c r="AP2683" i="2"/>
  <c r="AP2684" i="2" l="1"/>
  <c r="AO2683" i="2"/>
  <c r="AQ2683" i="2"/>
  <c r="F2633" i="5"/>
  <c r="G2634" i="5"/>
  <c r="G2635" i="5" l="1"/>
  <c r="H2634" i="5"/>
  <c r="F2634" i="5"/>
  <c r="AO2684" i="2"/>
  <c r="AP2685" i="2"/>
  <c r="AP2686" i="2" l="1"/>
  <c r="AO2685" i="2"/>
  <c r="AQ2685" i="2"/>
  <c r="F2635" i="5"/>
  <c r="G2636" i="5"/>
  <c r="AO2686" i="2" l="1"/>
  <c r="AP2687" i="2"/>
  <c r="H2636" i="5"/>
  <c r="F2636" i="5"/>
  <c r="G2637" i="5"/>
  <c r="G2638" i="5" l="1"/>
  <c r="F2637" i="5"/>
  <c r="AP2688" i="2"/>
  <c r="AO2687" i="2"/>
  <c r="AQ2687" i="2"/>
  <c r="AO2688" i="2" l="1"/>
  <c r="AP2689" i="2"/>
  <c r="H2638" i="5"/>
  <c r="F2638" i="5"/>
  <c r="G2639" i="5"/>
  <c r="G2640" i="5" l="1"/>
  <c r="F2639" i="5"/>
  <c r="AP2690" i="2"/>
  <c r="AO2689" i="2"/>
  <c r="AQ2689" i="2"/>
  <c r="AO2690" i="2" l="1"/>
  <c r="AP2691" i="2"/>
  <c r="F2640" i="5"/>
  <c r="G2641" i="5"/>
  <c r="H2640" i="5"/>
  <c r="F2641" i="5" l="1"/>
  <c r="G2642" i="5"/>
  <c r="AP2692" i="2"/>
  <c r="AO2691" i="2"/>
  <c r="AQ2691" i="2"/>
  <c r="AO2692" i="2" l="1"/>
  <c r="AP2693" i="2"/>
  <c r="G2643" i="5"/>
  <c r="F2642" i="5"/>
  <c r="H2642" i="5"/>
  <c r="G2644" i="5" l="1"/>
  <c r="F2643" i="5"/>
  <c r="AP2694" i="2"/>
  <c r="AO2693" i="2"/>
  <c r="AQ2693" i="2"/>
  <c r="AO2694" i="2" l="1"/>
  <c r="AP2695" i="2"/>
  <c r="H2644" i="5"/>
  <c r="G2645" i="5"/>
  <c r="F2644" i="5"/>
  <c r="G2646" i="5" l="1"/>
  <c r="F2645" i="5"/>
  <c r="AP2696" i="2"/>
  <c r="AO2695" i="2"/>
  <c r="AQ2695" i="2"/>
  <c r="AO2696" i="2" l="1"/>
  <c r="AP2697" i="2"/>
  <c r="H2646" i="5"/>
  <c r="F2646" i="5"/>
  <c r="G2647" i="5"/>
  <c r="F2647" i="5" l="1"/>
  <c r="G2648" i="5"/>
  <c r="AP2698" i="2"/>
  <c r="AO2697" i="2"/>
  <c r="AQ2697" i="2"/>
  <c r="AP2699" i="2" l="1"/>
  <c r="AO2698" i="2"/>
  <c r="F2648" i="5"/>
  <c r="G2649" i="5"/>
  <c r="H2648" i="5"/>
  <c r="F2649" i="5" l="1"/>
  <c r="G2650" i="5"/>
  <c r="AP2700" i="2"/>
  <c r="AQ2699" i="2"/>
  <c r="AO2699" i="2"/>
  <c r="G2651" i="5" l="1"/>
  <c r="F2650" i="5"/>
  <c r="H2650" i="5"/>
  <c r="AP2701" i="2"/>
  <c r="AO2700" i="2"/>
  <c r="AO2701" i="2" l="1"/>
  <c r="AQ2701" i="2"/>
  <c r="AP2702" i="2"/>
  <c r="G2652" i="5"/>
  <c r="F2651" i="5"/>
  <c r="H2652" i="5" l="1"/>
  <c r="G2653" i="5"/>
  <c r="F2652" i="5"/>
  <c r="AP2703" i="2"/>
  <c r="AO2702" i="2"/>
  <c r="AQ2703" i="2" l="1"/>
  <c r="AO2703" i="2"/>
  <c r="AP2704" i="2"/>
  <c r="F2653" i="5"/>
  <c r="G2654" i="5"/>
  <c r="H2654" i="5" l="1"/>
  <c r="F2654" i="5"/>
  <c r="G2655" i="5"/>
  <c r="AP2705" i="2"/>
  <c r="AO2704" i="2"/>
  <c r="AQ2705" i="2" l="1"/>
  <c r="AO2705" i="2"/>
  <c r="AP2706" i="2"/>
  <c r="F2655" i="5"/>
  <c r="G2656" i="5"/>
  <c r="F2656" i="5" l="1"/>
  <c r="G2657" i="5"/>
  <c r="H2656" i="5"/>
  <c r="AP2707" i="2"/>
  <c r="AO2706" i="2"/>
  <c r="AQ2707" i="2" l="1"/>
  <c r="AO2707" i="2"/>
  <c r="AP2708" i="2"/>
  <c r="F2657" i="5"/>
  <c r="G2658" i="5"/>
  <c r="G2659" i="5" l="1"/>
  <c r="F2658" i="5"/>
  <c r="H2658" i="5"/>
  <c r="AP2709" i="2"/>
  <c r="AO2708" i="2"/>
  <c r="AP2710" i="2" l="1"/>
  <c r="AQ2709" i="2"/>
  <c r="AO2709" i="2"/>
  <c r="G2660" i="5"/>
  <c r="F2659" i="5"/>
  <c r="H2660" i="5" l="1"/>
  <c r="G2661" i="5"/>
  <c r="F2660" i="5"/>
  <c r="AP2711" i="2"/>
  <c r="AO2710" i="2"/>
  <c r="AP2712" i="2" l="1"/>
  <c r="AQ2711" i="2"/>
  <c r="AO2711" i="2"/>
  <c r="G2662" i="5"/>
  <c r="F2661" i="5"/>
  <c r="AP2713" i="2" l="1"/>
  <c r="AO2712" i="2"/>
  <c r="H2662" i="5"/>
  <c r="F2662" i="5"/>
  <c r="G2663" i="5"/>
  <c r="F2663" i="5" l="1"/>
  <c r="G2664" i="5"/>
  <c r="AP2714" i="2"/>
  <c r="AO2713" i="2"/>
  <c r="AQ2713" i="2"/>
  <c r="AP2715" i="2" l="1"/>
  <c r="AO2714" i="2"/>
  <c r="F2664" i="5"/>
  <c r="G2665" i="5"/>
  <c r="H2664" i="5"/>
  <c r="F2665" i="5" l="1"/>
  <c r="G2666" i="5"/>
  <c r="AP2716" i="2"/>
  <c r="AQ2715" i="2"/>
  <c r="AO2715" i="2"/>
  <c r="AP2717" i="2" l="1"/>
  <c r="AO2716" i="2"/>
  <c r="G2667" i="5"/>
  <c r="F2666" i="5"/>
  <c r="H2666" i="5"/>
  <c r="G2668" i="5" l="1"/>
  <c r="F2667" i="5"/>
  <c r="AP2718" i="2"/>
  <c r="AO2717" i="2"/>
  <c r="AQ2717" i="2"/>
  <c r="AP2719" i="2" l="1"/>
  <c r="AO2718" i="2"/>
  <c r="H2668" i="5"/>
  <c r="G2669" i="5"/>
  <c r="F2668" i="5"/>
  <c r="F2669" i="5" l="1"/>
  <c r="G2670" i="5"/>
  <c r="AP2720" i="2"/>
  <c r="AO2719" i="2"/>
  <c r="AQ2719" i="2"/>
  <c r="AP2721" i="2" l="1"/>
  <c r="AO2720" i="2"/>
  <c r="H2670" i="5"/>
  <c r="F2670" i="5"/>
  <c r="G2671" i="5"/>
  <c r="F2671" i="5" l="1"/>
  <c r="G2672" i="5"/>
  <c r="AP2722" i="2"/>
  <c r="AO2721" i="2"/>
  <c r="AQ2721" i="2"/>
  <c r="AP2723" i="2" l="1"/>
  <c r="AO2722" i="2"/>
  <c r="F2672" i="5"/>
  <c r="G2673" i="5"/>
  <c r="H2672" i="5"/>
  <c r="F2673" i="5" l="1"/>
  <c r="G2674" i="5"/>
  <c r="AP2724" i="2"/>
  <c r="AO2723" i="2"/>
  <c r="AQ2723" i="2"/>
  <c r="AP2725" i="2" l="1"/>
  <c r="AO2724" i="2"/>
  <c r="G2675" i="5"/>
  <c r="F2674" i="5"/>
  <c r="H2674" i="5"/>
  <c r="G2676" i="5" l="1"/>
  <c r="F2675" i="5"/>
  <c r="AP2726" i="2"/>
  <c r="AO2725" i="2"/>
  <c r="AQ2725" i="2"/>
  <c r="H2676" i="5" l="1"/>
  <c r="G2677" i="5"/>
  <c r="F2676" i="5"/>
  <c r="AP2727" i="2"/>
  <c r="AO2726" i="2"/>
  <c r="G2678" i="5" l="1"/>
  <c r="F2677" i="5"/>
  <c r="AP2728" i="2"/>
  <c r="AO2727" i="2"/>
  <c r="AQ2727" i="2"/>
  <c r="H2678" i="5" l="1"/>
  <c r="F2678" i="5"/>
  <c r="G2679" i="5"/>
  <c r="AP2729" i="2"/>
  <c r="AO2728" i="2"/>
  <c r="AP2730" i="2" l="1"/>
  <c r="AO2729" i="2"/>
  <c r="AQ2729" i="2"/>
  <c r="F2679" i="5"/>
  <c r="G2680" i="5"/>
  <c r="F2680" i="5" l="1"/>
  <c r="G2681" i="5"/>
  <c r="H2680" i="5"/>
  <c r="AP2731" i="2"/>
  <c r="AO2730" i="2"/>
  <c r="AP2732" i="2" l="1"/>
  <c r="AO2731" i="2"/>
  <c r="AQ2731" i="2"/>
  <c r="F2681" i="5"/>
  <c r="G2682" i="5"/>
  <c r="G2683" i="5" l="1"/>
  <c r="F2682" i="5"/>
  <c r="H2682" i="5"/>
  <c r="AP2733" i="2"/>
  <c r="AO2732" i="2"/>
  <c r="AP2734" i="2" l="1"/>
  <c r="AO2733" i="2"/>
  <c r="AQ2733" i="2"/>
  <c r="G2684" i="5"/>
  <c r="F2683" i="5"/>
  <c r="H2684" i="5" l="1"/>
  <c r="G2685" i="5"/>
  <c r="F2684" i="5"/>
  <c r="AP2735" i="2"/>
  <c r="AO2734" i="2"/>
  <c r="AP2736" i="2" l="1"/>
  <c r="AO2735" i="2"/>
  <c r="AQ2735" i="2"/>
  <c r="F2685" i="5"/>
  <c r="G2686" i="5"/>
  <c r="H2686" i="5" l="1"/>
  <c r="F2686" i="5"/>
  <c r="G2687" i="5"/>
  <c r="AP2737" i="2"/>
  <c r="AO2736" i="2"/>
  <c r="AP2738" i="2" l="1"/>
  <c r="AO2737" i="2"/>
  <c r="AQ2737" i="2"/>
  <c r="F2687" i="5"/>
  <c r="G2688" i="5"/>
  <c r="F2688" i="5" l="1"/>
  <c r="G2689" i="5"/>
  <c r="H2688" i="5"/>
  <c r="AP2739" i="2"/>
  <c r="AO2738" i="2"/>
  <c r="AP2740" i="2" l="1"/>
  <c r="AO2739" i="2"/>
  <c r="AQ2739" i="2"/>
  <c r="F2689" i="5"/>
  <c r="G2690" i="5"/>
  <c r="G2691" i="5" l="1"/>
  <c r="F2690" i="5"/>
  <c r="H2690" i="5"/>
  <c r="AP2741" i="2"/>
  <c r="AO2740" i="2"/>
  <c r="AP2742" i="2" l="1"/>
  <c r="AO2741" i="2"/>
  <c r="AQ2741" i="2"/>
  <c r="G2692" i="5"/>
  <c r="F2691" i="5"/>
  <c r="H2692" i="5" l="1"/>
  <c r="G2693" i="5"/>
  <c r="F2692" i="5"/>
  <c r="AP2743" i="2"/>
  <c r="AO2742" i="2"/>
  <c r="AP2744" i="2" l="1"/>
  <c r="AO2743" i="2"/>
  <c r="AQ2743" i="2"/>
  <c r="G2694" i="5"/>
  <c r="F2693" i="5"/>
  <c r="H2694" i="5" l="1"/>
  <c r="F2694" i="5"/>
  <c r="G2695" i="5"/>
  <c r="AP2745" i="2"/>
  <c r="AO2744" i="2"/>
  <c r="AP2746" i="2" l="1"/>
  <c r="AO2745" i="2"/>
  <c r="AQ2745" i="2"/>
  <c r="F2695" i="5"/>
  <c r="G2696" i="5"/>
  <c r="F2696" i="5" l="1"/>
  <c r="G2697" i="5"/>
  <c r="H2696" i="5"/>
  <c r="AP2747" i="2"/>
  <c r="AO2746" i="2"/>
  <c r="AP2748" i="2" l="1"/>
  <c r="AO2747" i="2"/>
  <c r="AQ2747" i="2"/>
  <c r="F2697" i="5"/>
  <c r="G2698" i="5"/>
  <c r="G2699" i="5" l="1"/>
  <c r="F2698" i="5"/>
  <c r="H2698" i="5"/>
  <c r="AP2749" i="2"/>
  <c r="AO2748" i="2"/>
  <c r="AP2750" i="2" l="1"/>
  <c r="AO2749" i="2"/>
  <c r="AQ2749" i="2"/>
  <c r="G2700" i="5"/>
  <c r="F2699" i="5"/>
  <c r="H2700" i="5" l="1"/>
  <c r="G2701" i="5"/>
  <c r="F2700" i="5"/>
  <c r="AP2751" i="2"/>
  <c r="AO2750" i="2"/>
  <c r="AP2752" i="2" l="1"/>
  <c r="AO2751" i="2"/>
  <c r="AQ2751" i="2"/>
  <c r="F2701" i="5"/>
  <c r="G2702" i="5"/>
  <c r="H2702" i="5" l="1"/>
  <c r="F2702" i="5"/>
  <c r="G2703" i="5"/>
  <c r="AP2753" i="2"/>
  <c r="AO2752" i="2"/>
  <c r="AP2754" i="2" l="1"/>
  <c r="AO2753" i="2"/>
  <c r="AQ2753" i="2"/>
  <c r="F2703" i="5"/>
  <c r="G2704" i="5"/>
  <c r="F2704" i="5" l="1"/>
  <c r="G2705" i="5"/>
  <c r="H2704" i="5"/>
  <c r="AP2755" i="2"/>
  <c r="AO2754" i="2"/>
  <c r="AP2756" i="2" l="1"/>
  <c r="AO2755" i="2"/>
  <c r="AQ2755" i="2"/>
  <c r="F2705" i="5"/>
  <c r="G2706" i="5"/>
  <c r="G2707" i="5" l="1"/>
  <c r="F2706" i="5"/>
  <c r="H2706" i="5"/>
  <c r="AP2757" i="2"/>
  <c r="AO2756" i="2"/>
  <c r="AP2758" i="2" l="1"/>
  <c r="AO2757" i="2"/>
  <c r="AQ2757" i="2"/>
  <c r="G2708" i="5"/>
  <c r="F2707" i="5"/>
  <c r="H2708" i="5" l="1"/>
  <c r="G2709" i="5"/>
  <c r="F2708" i="5"/>
  <c r="AP2759" i="2"/>
  <c r="AO2758" i="2"/>
  <c r="AP2760" i="2" l="1"/>
  <c r="AO2759" i="2"/>
  <c r="AQ2759" i="2"/>
  <c r="G2710" i="5"/>
  <c r="F2709" i="5"/>
  <c r="H2710" i="5" l="1"/>
  <c r="F2710" i="5"/>
  <c r="G2711" i="5"/>
  <c r="AP2761" i="2"/>
  <c r="AO2760" i="2"/>
  <c r="AP2762" i="2" l="1"/>
  <c r="AO2761" i="2"/>
  <c r="AQ2761" i="2"/>
  <c r="F2711" i="5"/>
  <c r="G2712" i="5"/>
  <c r="F2712" i="5" l="1"/>
  <c r="G2713" i="5"/>
  <c r="H2712" i="5"/>
  <c r="AP2763" i="2"/>
  <c r="AO2762" i="2"/>
  <c r="AP2764" i="2" l="1"/>
  <c r="AO2763" i="2"/>
  <c r="AQ2763" i="2"/>
  <c r="F2713" i="5"/>
  <c r="G2714" i="5"/>
  <c r="G2715" i="5" l="1"/>
  <c r="F2714" i="5"/>
  <c r="H2714" i="5"/>
  <c r="AP2765" i="2"/>
  <c r="AO2764" i="2"/>
  <c r="AP2766" i="2" l="1"/>
  <c r="AO2765" i="2"/>
  <c r="AQ2765" i="2"/>
  <c r="G2716" i="5"/>
  <c r="F2715" i="5"/>
  <c r="H2716" i="5" l="1"/>
  <c r="G2717" i="5"/>
  <c r="F2716" i="5"/>
  <c r="AP2767" i="2"/>
  <c r="AO2766" i="2"/>
  <c r="F2717" i="5" l="1"/>
  <c r="G2718" i="5"/>
  <c r="AP2768" i="2"/>
  <c r="AO2767" i="2"/>
  <c r="AQ2767" i="2"/>
  <c r="H2718" i="5" l="1"/>
  <c r="F2718" i="5"/>
  <c r="G2719" i="5"/>
  <c r="AP2769" i="2"/>
  <c r="AO2768" i="2"/>
  <c r="AP2770" i="2" l="1"/>
  <c r="AO2769" i="2"/>
  <c r="AQ2769" i="2"/>
  <c r="F2719" i="5"/>
  <c r="G2720" i="5"/>
  <c r="F2720" i="5" l="1"/>
  <c r="G2721" i="5"/>
  <c r="H2720" i="5"/>
  <c r="AP2771" i="2"/>
  <c r="AO2770" i="2"/>
  <c r="AP2772" i="2" l="1"/>
  <c r="AO2771" i="2"/>
  <c r="AQ2771" i="2"/>
  <c r="F2721" i="5"/>
  <c r="G2722" i="5"/>
  <c r="G2723" i="5" l="1"/>
  <c r="F2722" i="5"/>
  <c r="H2722" i="5"/>
  <c r="AP2773" i="2"/>
  <c r="AO2772" i="2"/>
  <c r="AP2774" i="2" l="1"/>
  <c r="AO2773" i="2"/>
  <c r="AQ2773" i="2"/>
  <c r="G2724" i="5"/>
  <c r="F2723" i="5"/>
  <c r="H2724" i="5" l="1"/>
  <c r="G2725" i="5"/>
  <c r="F2724" i="5"/>
  <c r="AP2775" i="2"/>
  <c r="AO2774" i="2"/>
  <c r="AP2776" i="2" l="1"/>
  <c r="AO2775" i="2"/>
  <c r="AQ2775" i="2"/>
  <c r="G2726" i="5"/>
  <c r="F2725" i="5"/>
  <c r="H2726" i="5" l="1"/>
  <c r="F2726" i="5"/>
  <c r="G2727" i="5"/>
  <c r="AP2777" i="2"/>
  <c r="AO2776" i="2"/>
  <c r="AP2778" i="2" l="1"/>
  <c r="AO2777" i="2"/>
  <c r="AQ2777" i="2"/>
  <c r="F2727" i="5"/>
  <c r="G2728" i="5"/>
  <c r="F2728" i="5" l="1"/>
  <c r="G2729" i="5"/>
  <c r="H2728" i="5"/>
  <c r="AP2779" i="2"/>
  <c r="AO2778" i="2"/>
  <c r="AP2780" i="2" l="1"/>
  <c r="AO2779" i="2"/>
  <c r="AQ2779" i="2"/>
  <c r="F2729" i="5"/>
  <c r="G2730" i="5"/>
  <c r="G2731" i="5" l="1"/>
  <c r="F2730" i="5"/>
  <c r="H2730" i="5"/>
  <c r="AP2781" i="2"/>
  <c r="AO2780" i="2"/>
  <c r="AP2782" i="2" l="1"/>
  <c r="AO2781" i="2"/>
  <c r="AQ2781" i="2"/>
  <c r="G2732" i="5"/>
  <c r="F2731" i="5"/>
  <c r="H2732" i="5" l="1"/>
  <c r="G2733" i="5"/>
  <c r="F2732" i="5"/>
  <c r="AP2783" i="2"/>
  <c r="AO2782" i="2"/>
  <c r="AP2784" i="2" l="1"/>
  <c r="AO2783" i="2"/>
  <c r="AQ2783" i="2"/>
  <c r="G2734" i="5"/>
  <c r="F2733" i="5"/>
  <c r="H2734" i="5" l="1"/>
  <c r="F2734" i="5"/>
  <c r="G2735" i="5"/>
  <c r="AP2785" i="2"/>
  <c r="AO2784" i="2"/>
  <c r="AP2786" i="2" l="1"/>
  <c r="AO2785" i="2"/>
  <c r="AQ2785" i="2"/>
  <c r="G2736" i="5"/>
  <c r="F2735" i="5"/>
  <c r="F2736" i="5" l="1"/>
  <c r="G2737" i="5"/>
  <c r="H2736" i="5"/>
  <c r="AP2787" i="2"/>
  <c r="AO2786" i="2"/>
  <c r="AP2788" i="2" l="1"/>
  <c r="AO2787" i="2"/>
  <c r="AQ2787" i="2"/>
  <c r="F2737" i="5"/>
  <c r="G2738" i="5"/>
  <c r="H2738" i="5" l="1"/>
  <c r="F2738" i="5"/>
  <c r="AP2789" i="2"/>
  <c r="AO2788" i="2"/>
  <c r="AO2789" i="2" l="1"/>
  <c r="AQ2789" i="2"/>
</calcChain>
</file>

<file path=xl/sharedStrings.xml><?xml version="1.0" encoding="utf-8"?>
<sst xmlns="http://schemas.openxmlformats.org/spreadsheetml/2006/main" count="1544" uniqueCount="944">
  <si>
    <t>COLLATZ  DECODED</t>
  </si>
  <si>
    <t>Original Collatz function definition:</t>
  </si>
  <si>
    <t>'odds only' Collatz</t>
  </si>
  <si>
    <r>
      <rPr>
        <sz val="16"/>
        <color rgb="FFFF0000"/>
        <rFont val="Aptos ExtraBold"/>
      </rPr>
      <t xml:space="preserve">DEFINITION:   </t>
    </r>
    <r>
      <rPr>
        <b/>
        <sz val="16"/>
        <color rgb="FFFF0000"/>
        <rFont val="Aptos Narrow"/>
      </rPr>
      <t>prefix</t>
    </r>
    <r>
      <rPr>
        <sz val="16"/>
        <color rgb="FFFF0000"/>
        <rFont val="Aptos ExtraBold"/>
      </rPr>
      <t xml:space="preserve"> </t>
    </r>
    <r>
      <rPr>
        <b/>
        <sz val="16"/>
        <color theme="1"/>
        <rFont val="Aptos ExtraBold"/>
      </rPr>
      <t xml:space="preserve">of </t>
    </r>
    <r>
      <rPr>
        <b/>
        <i/>
        <sz val="16"/>
        <color theme="1"/>
        <rFont val="Aptos ExtraBold"/>
      </rPr>
      <t>n</t>
    </r>
    <r>
      <rPr>
        <b/>
        <sz val="16"/>
        <color theme="1"/>
        <rFont val="Aptos ExtraBold"/>
      </rPr>
      <t>:</t>
    </r>
    <r>
      <rPr>
        <b/>
        <i/>
        <sz val="16"/>
        <color theme="1"/>
        <rFont val="Aptos ExtraBold"/>
      </rPr>
      <t xml:space="preserve"> </t>
    </r>
    <r>
      <rPr>
        <sz val="16"/>
        <color rgb="FFFF0000"/>
        <rFont val="Aptos ExtraBold"/>
      </rPr>
      <t>P(</t>
    </r>
    <r>
      <rPr>
        <i/>
        <sz val="16"/>
        <color rgb="FFFF0000"/>
        <rFont val="Aptos ExtraBold"/>
      </rPr>
      <t>n</t>
    </r>
    <r>
      <rPr>
        <sz val="16"/>
        <color rgb="FFFF0000"/>
        <rFont val="Aptos ExtraBold"/>
      </rPr>
      <t>)</t>
    </r>
  </si>
  <si>
    <t>1.</t>
  </si>
  <si>
    <r>
      <rPr>
        <sz val="11"/>
        <color theme="1"/>
        <rFont val="Aptos Narrow"/>
      </rPr>
      <t>Assume we have found r</t>
    </r>
    <r>
      <rPr>
        <vertAlign val="subscript"/>
        <sz val="11"/>
        <color theme="1"/>
        <rFont val="Aptos Narrow"/>
      </rPr>
      <t>q</t>
    </r>
    <r>
      <rPr>
        <sz val="11"/>
        <color theme="1"/>
        <rFont val="Aptos Narrow"/>
      </rPr>
      <t>, then our string is of the form</t>
    </r>
  </si>
  <si>
    <t>In our approach to the Collatz Conjecture we re-define the function…our definition produces the identical odd integer results</t>
  </si>
  <si>
    <r>
      <rPr>
        <sz val="11"/>
        <color theme="1"/>
        <rFont val="Aptos Narrow"/>
      </rPr>
      <t xml:space="preserve"> 1. Represent the integer</t>
    </r>
    <r>
      <rPr>
        <i/>
        <sz val="11"/>
        <color theme="1"/>
        <rFont val="Aptos Narrow"/>
      </rPr>
      <t xml:space="preserve"> n</t>
    </r>
    <r>
      <rPr>
        <sz val="11"/>
        <color theme="1"/>
        <rFont val="Aptos Narrow"/>
      </rPr>
      <t xml:space="preserve"> in binary:  r</t>
    </r>
    <r>
      <rPr>
        <vertAlign val="subscript"/>
        <sz val="11"/>
        <color theme="1"/>
        <rFont val="Aptos Narrow"/>
      </rPr>
      <t>k</t>
    </r>
    <r>
      <rPr>
        <sz val="11"/>
        <color theme="1"/>
        <rFont val="Aptos Narrow"/>
      </rPr>
      <t>r</t>
    </r>
    <r>
      <rPr>
        <vertAlign val="subscript"/>
        <sz val="11"/>
        <color theme="1"/>
        <rFont val="Aptos Narrow"/>
      </rPr>
      <t>k-1</t>
    </r>
    <r>
      <rPr>
        <sz val="11"/>
        <color theme="1"/>
        <rFont val="Aptos Narrow"/>
      </rPr>
      <t>...r</t>
    </r>
    <r>
      <rPr>
        <vertAlign val="subscript"/>
        <sz val="11"/>
        <color theme="1"/>
        <rFont val="Aptos Narrow"/>
      </rPr>
      <t>2</t>
    </r>
    <r>
      <rPr>
        <sz val="11"/>
        <color theme="1"/>
        <rFont val="Aptos Narrow"/>
      </rPr>
      <t>r</t>
    </r>
    <r>
      <rPr>
        <vertAlign val="subscript"/>
        <sz val="11"/>
        <color theme="1"/>
        <rFont val="Aptos Narrow"/>
      </rPr>
      <t>1</t>
    </r>
    <r>
      <rPr>
        <sz val="11"/>
        <color theme="1"/>
        <rFont val="Aptos Narrow"/>
      </rPr>
      <t>r</t>
    </r>
    <r>
      <rPr>
        <vertAlign val="subscript"/>
        <sz val="11"/>
        <color theme="1"/>
        <rFont val="Aptos Narrow"/>
      </rPr>
      <t>0</t>
    </r>
    <r>
      <rPr>
        <sz val="11"/>
        <color theme="1"/>
        <rFont val="Aptos Narrow"/>
      </rPr>
      <t xml:space="preserve"> ,  r ∈ {0, 1}</t>
    </r>
  </si>
  <si>
    <r>
      <rPr>
        <sz val="11"/>
        <color theme="1"/>
        <rFont val="Aptos Narrow"/>
      </rPr>
      <t xml:space="preserve">  r</t>
    </r>
    <r>
      <rPr>
        <vertAlign val="subscript"/>
        <sz val="11"/>
        <color theme="1"/>
        <rFont val="Aptos Narrow"/>
      </rPr>
      <t>k</t>
    </r>
    <r>
      <rPr>
        <sz val="11"/>
        <color theme="1"/>
        <rFont val="Aptos Narrow"/>
      </rPr>
      <t>r</t>
    </r>
    <r>
      <rPr>
        <vertAlign val="subscript"/>
        <sz val="11"/>
        <color theme="1"/>
        <rFont val="Aptos Narrow"/>
      </rPr>
      <t>k-1</t>
    </r>
    <r>
      <rPr>
        <sz val="11"/>
        <color theme="1"/>
        <rFont val="Aptos Narrow"/>
      </rPr>
      <t>...r</t>
    </r>
    <r>
      <rPr>
        <vertAlign val="subscript"/>
        <sz val="11"/>
        <color theme="1"/>
        <rFont val="Aptos Narrow"/>
      </rPr>
      <t>q+2</t>
    </r>
    <r>
      <rPr>
        <sz val="11"/>
        <color theme="1"/>
        <rFont val="Aptos Narrow"/>
      </rPr>
      <t>0010101...</t>
    </r>
    <r>
      <rPr>
        <sz val="11"/>
        <color theme="1"/>
        <rFont val="Aptos Narrow"/>
      </rPr>
      <t xml:space="preserve">01  </t>
    </r>
  </si>
  <si>
    <r>
      <rPr>
        <sz val="11"/>
        <color theme="1"/>
        <rFont val="Aptos Narrow"/>
      </rPr>
      <t>where r</t>
    </r>
    <r>
      <rPr>
        <vertAlign val="subscript"/>
        <sz val="11"/>
        <color theme="1"/>
        <rFont val="Aptos Narrow"/>
      </rPr>
      <t>q</t>
    </r>
    <r>
      <rPr>
        <sz val="11"/>
        <color theme="1"/>
        <rFont val="Aptos Narrow"/>
      </rPr>
      <t xml:space="preserve"> = 0</t>
    </r>
  </si>
  <si>
    <t>or</t>
  </si>
  <si>
    <r>
      <rPr>
        <sz val="11"/>
        <color theme="1"/>
        <rFont val="Aptos Narrow"/>
      </rPr>
      <t xml:space="preserve"> 2. Starting with the least significant digit r</t>
    </r>
    <r>
      <rPr>
        <vertAlign val="subscript"/>
        <sz val="11"/>
        <color theme="1"/>
        <rFont val="Aptos Narrow"/>
      </rPr>
      <t>0</t>
    </r>
    <r>
      <rPr>
        <sz val="11"/>
        <color theme="1"/>
        <rFont val="Aptos Narrow"/>
      </rPr>
      <t>, move left and find the first repeat digit: find the least k such that  r</t>
    </r>
    <r>
      <rPr>
        <vertAlign val="subscript"/>
        <sz val="11"/>
        <color theme="1"/>
        <rFont val="Aptos Narrow"/>
      </rPr>
      <t>k</t>
    </r>
    <r>
      <rPr>
        <sz val="11"/>
        <color theme="1"/>
        <rFont val="Aptos Narrow"/>
      </rPr>
      <t xml:space="preserve"> = r</t>
    </r>
    <r>
      <rPr>
        <vertAlign val="subscript"/>
        <sz val="11"/>
        <color theme="1"/>
        <rFont val="Aptos Narrow"/>
      </rPr>
      <t xml:space="preserve">k+1 </t>
    </r>
    <r>
      <rPr>
        <sz val="11"/>
        <color theme="1"/>
        <rFont val="Aptos Narrow"/>
      </rPr>
      <t>and label it r</t>
    </r>
    <r>
      <rPr>
        <vertAlign val="subscript"/>
        <sz val="11"/>
        <color theme="1"/>
        <rFont val="Aptos Narrow"/>
      </rPr>
      <t>q</t>
    </r>
  </si>
  <si>
    <r>
      <rPr>
        <sz val="11"/>
        <color theme="1"/>
        <rFont val="Aptos Narrow"/>
      </rPr>
      <t xml:space="preserve">  r</t>
    </r>
    <r>
      <rPr>
        <vertAlign val="subscript"/>
        <sz val="11"/>
        <color theme="1"/>
        <rFont val="Aptos Narrow"/>
      </rPr>
      <t>k</t>
    </r>
    <r>
      <rPr>
        <sz val="11"/>
        <color theme="1"/>
        <rFont val="Aptos Narrow"/>
      </rPr>
      <t>r</t>
    </r>
    <r>
      <rPr>
        <vertAlign val="subscript"/>
        <sz val="11"/>
        <color theme="1"/>
        <rFont val="Aptos Narrow"/>
      </rPr>
      <t>k-1</t>
    </r>
    <r>
      <rPr>
        <sz val="11"/>
        <color theme="1"/>
        <rFont val="Aptos Narrow"/>
      </rPr>
      <t>...r</t>
    </r>
    <r>
      <rPr>
        <vertAlign val="subscript"/>
        <sz val="11"/>
        <color theme="1"/>
        <rFont val="Aptos Narrow"/>
      </rPr>
      <t>q+2</t>
    </r>
    <r>
      <rPr>
        <sz val="11"/>
        <color theme="1"/>
        <rFont val="Aptos Narrow"/>
      </rPr>
      <t>1101010…01</t>
    </r>
    <r>
      <rPr>
        <sz val="11"/>
        <color theme="1"/>
        <rFont val="Aptos Narrow"/>
      </rPr>
      <t xml:space="preserve">  </t>
    </r>
  </si>
  <si>
    <r>
      <rPr>
        <sz val="11"/>
        <color theme="1"/>
        <rFont val="Aptos Narrow"/>
      </rPr>
      <t>where r</t>
    </r>
    <r>
      <rPr>
        <vertAlign val="subscript"/>
        <sz val="11"/>
        <color theme="1"/>
        <rFont val="Aptos Narrow"/>
      </rPr>
      <t>q</t>
    </r>
    <r>
      <rPr>
        <sz val="11"/>
        <color theme="1"/>
        <rFont val="Aptos Narrow"/>
      </rPr>
      <t xml:space="preserve"> = 1</t>
    </r>
  </si>
  <si>
    <t>…for some number of repeated ...01... pairs</t>
  </si>
  <si>
    <r>
      <rPr>
        <sz val="11"/>
        <color theme="1"/>
        <rFont val="Aptos Narrow"/>
      </rPr>
      <t xml:space="preserve">3. If there exists no such k, then the prefix of the integer </t>
    </r>
    <r>
      <rPr>
        <i/>
        <sz val="11"/>
        <color theme="1"/>
        <rFont val="Aptos Narrow"/>
      </rPr>
      <t>n</t>
    </r>
    <r>
      <rPr>
        <sz val="11"/>
        <color theme="1"/>
        <rFont val="Aptos Narrow"/>
      </rPr>
      <t xml:space="preserve"> is the </t>
    </r>
    <r>
      <rPr>
        <b/>
        <sz val="11"/>
        <color theme="1"/>
        <rFont val="Aptos Narrow"/>
      </rPr>
      <t>empty prefix</t>
    </r>
    <r>
      <rPr>
        <sz val="11"/>
        <color theme="1"/>
        <rFont val="Aptos Narrow"/>
      </rPr>
      <t xml:space="preserve"> which is assigned the value 0, else the</t>
    </r>
    <r>
      <rPr>
        <b/>
        <sz val="11"/>
        <color rgb="FFFF0000"/>
        <rFont val="Aptos Narrow"/>
      </rPr>
      <t xml:space="preserve"> </t>
    </r>
    <r>
      <rPr>
        <b/>
        <sz val="11"/>
        <color theme="1"/>
        <rFont val="Aptos Narrow"/>
      </rPr>
      <t>prefix</t>
    </r>
    <r>
      <rPr>
        <sz val="11"/>
        <color theme="1"/>
        <rFont val="Aptos Narrow"/>
      </rPr>
      <t xml:space="preserve"> of </t>
    </r>
    <r>
      <rPr>
        <i/>
        <sz val="11"/>
        <color theme="1"/>
        <rFont val="Aptos Narrow"/>
      </rPr>
      <t>n</t>
    </r>
    <r>
      <rPr>
        <sz val="11"/>
        <color theme="1"/>
        <rFont val="Aptos Narrow"/>
      </rPr>
      <t xml:space="preserve"> is the integer represented in binary by the string of digits r</t>
    </r>
    <r>
      <rPr>
        <vertAlign val="subscript"/>
        <sz val="11"/>
        <color theme="1"/>
        <rFont val="Aptos Narrow"/>
      </rPr>
      <t>k</t>
    </r>
    <r>
      <rPr>
        <sz val="11"/>
        <color theme="1"/>
        <rFont val="Aptos Narrow"/>
      </rPr>
      <t xml:space="preserve">  for k&gt;q  </t>
    </r>
  </si>
  <si>
    <r>
      <rPr>
        <sz val="11"/>
        <color theme="1"/>
        <rFont val="Aptos Narrow"/>
      </rPr>
      <t>WLOG assume we have the string  r</t>
    </r>
    <r>
      <rPr>
        <vertAlign val="subscript"/>
        <sz val="11"/>
        <color theme="1"/>
        <rFont val="Aptos Narrow"/>
      </rPr>
      <t>k</t>
    </r>
    <r>
      <rPr>
        <sz val="11"/>
        <color theme="1"/>
        <rFont val="Aptos Narrow"/>
      </rPr>
      <t>r</t>
    </r>
    <r>
      <rPr>
        <vertAlign val="subscript"/>
        <sz val="11"/>
        <color theme="1"/>
        <rFont val="Aptos Narrow"/>
      </rPr>
      <t>k-1</t>
    </r>
    <r>
      <rPr>
        <sz val="11"/>
        <color theme="1"/>
        <rFont val="Aptos Narrow"/>
      </rPr>
      <t>...r</t>
    </r>
    <r>
      <rPr>
        <vertAlign val="subscript"/>
        <sz val="11"/>
        <color theme="1"/>
        <rFont val="Aptos Narrow"/>
      </rPr>
      <t>q+2</t>
    </r>
    <r>
      <rPr>
        <sz val="11"/>
        <color theme="1"/>
        <rFont val="Aptos Narrow"/>
      </rPr>
      <t>00101 where r</t>
    </r>
    <r>
      <rPr>
        <vertAlign val="subscript"/>
        <sz val="11"/>
        <color theme="1"/>
        <rFont val="Aptos Narrow"/>
      </rPr>
      <t>q</t>
    </r>
    <r>
      <rPr>
        <sz val="11"/>
        <color theme="1"/>
        <rFont val="Aptos Narrow"/>
      </rPr>
      <t xml:space="preserve"> is 0</t>
    </r>
  </si>
  <si>
    <r>
      <rPr>
        <sz val="11"/>
        <color theme="1"/>
        <rFont val="Aptos Narrow"/>
      </rPr>
      <t>r</t>
    </r>
    <r>
      <rPr>
        <vertAlign val="subscript"/>
        <sz val="11"/>
        <color theme="1"/>
        <rFont val="Aptos Narrow"/>
      </rPr>
      <t>k</t>
    </r>
    <r>
      <rPr>
        <sz val="11"/>
        <color theme="1"/>
        <rFont val="Aptos Narrow"/>
      </rPr>
      <t>r</t>
    </r>
    <r>
      <rPr>
        <vertAlign val="subscript"/>
        <sz val="11"/>
        <color theme="1"/>
        <rFont val="Aptos Narrow"/>
      </rPr>
      <t>k-1</t>
    </r>
    <r>
      <rPr>
        <sz val="11"/>
        <color theme="1"/>
        <rFont val="Aptos Narrow"/>
      </rPr>
      <t>...r</t>
    </r>
    <r>
      <rPr>
        <vertAlign val="subscript"/>
        <sz val="11"/>
        <color theme="1"/>
        <rFont val="Aptos Narrow"/>
      </rPr>
      <t>q+2</t>
    </r>
    <r>
      <rPr>
        <sz val="11"/>
        <color theme="1"/>
        <rFont val="Aptos Narrow"/>
      </rPr>
      <t>110101 where r</t>
    </r>
    <r>
      <rPr>
        <vertAlign val="subscript"/>
        <sz val="11"/>
        <color theme="1"/>
        <rFont val="Aptos Narrow"/>
      </rPr>
      <t xml:space="preserve">q </t>
    </r>
    <r>
      <rPr>
        <sz val="11"/>
        <color theme="1"/>
        <rFont val="Aptos Narrow"/>
      </rPr>
      <t>is 1</t>
    </r>
  </si>
  <si>
    <t>The Collatz function (odd results only version) can be defined as:</t>
  </si>
  <si>
    <r>
      <rPr>
        <sz val="16"/>
        <color theme="1"/>
        <rFont val="Aptos Narrow"/>
      </rPr>
      <t xml:space="preserve">PROOF </t>
    </r>
    <r>
      <rPr>
        <sz val="16"/>
        <color theme="1"/>
        <rFont val="Aptos Narrow"/>
      </rPr>
      <t>→</t>
    </r>
  </si>
  <si>
    <t>2.</t>
  </si>
  <si>
    <t>Applying the original Collatz function by multiplying by 3 and adding 1, then dividing by 2 until we get an odd result</t>
  </si>
  <si>
    <r>
      <rPr>
        <sz val="11"/>
        <color rgb="FFFF0000"/>
        <rFont val="Aptos Narrow"/>
      </rPr>
      <t>r</t>
    </r>
    <r>
      <rPr>
        <vertAlign val="subscript"/>
        <sz val="11"/>
        <color rgb="FFFF0000"/>
        <rFont val="Aptos Narrow"/>
      </rPr>
      <t>q</t>
    </r>
    <r>
      <rPr>
        <sz val="11"/>
        <color rgb="FFFF0000"/>
        <rFont val="Aptos Narrow"/>
      </rPr>
      <t xml:space="preserve"> </t>
    </r>
    <r>
      <rPr>
        <sz val="11"/>
        <color rgb="FFFF0000"/>
        <rFont val="Aptos Narrow"/>
      </rPr>
      <t>↓</t>
    </r>
  </si>
  <si>
    <r>
      <rPr>
        <b/>
        <sz val="12"/>
        <color theme="1"/>
        <rFont val="Aptos Narrow"/>
      </rPr>
      <t>for P(</t>
    </r>
    <r>
      <rPr>
        <b/>
        <i/>
        <sz val="12"/>
        <color theme="1"/>
        <rFont val="Aptos Narrow"/>
      </rPr>
      <t>n</t>
    </r>
    <r>
      <rPr>
        <b/>
        <sz val="12"/>
        <color theme="1"/>
        <rFont val="Aptos Narrow"/>
      </rPr>
      <t xml:space="preserve">) even... </t>
    </r>
    <r>
      <rPr>
        <b/>
        <i/>
        <sz val="12"/>
        <color theme="1"/>
        <rFont val="Aptos Narrow"/>
      </rPr>
      <t>C</t>
    </r>
    <r>
      <rPr>
        <b/>
        <vertAlign val="subscript"/>
        <sz val="12"/>
        <color theme="1"/>
        <rFont val="Aptos Narrow"/>
      </rPr>
      <t xml:space="preserve"> </t>
    </r>
    <r>
      <rPr>
        <b/>
        <sz val="12"/>
        <color theme="1"/>
        <rFont val="Aptos Narrow"/>
      </rPr>
      <t>(</t>
    </r>
    <r>
      <rPr>
        <b/>
        <i/>
        <sz val="12"/>
        <color theme="1"/>
        <rFont val="Aptos Narrow"/>
      </rPr>
      <t>P</t>
    </r>
    <r>
      <rPr>
        <b/>
        <sz val="12"/>
        <color theme="1"/>
        <rFont val="Aptos Narrow"/>
      </rPr>
      <t>(</t>
    </r>
    <r>
      <rPr>
        <b/>
        <i/>
        <sz val="12"/>
        <color theme="1"/>
        <rFont val="Aptos Narrow"/>
      </rPr>
      <t>n</t>
    </r>
    <r>
      <rPr>
        <b/>
        <sz val="12"/>
        <color theme="1"/>
        <rFont val="Aptos Narrow"/>
      </rPr>
      <t>)) = 3</t>
    </r>
    <r>
      <rPr>
        <b/>
        <i/>
        <sz val="12"/>
        <color theme="1"/>
        <rFont val="Aptos Narrow"/>
      </rPr>
      <t>P</t>
    </r>
    <r>
      <rPr>
        <b/>
        <sz val="12"/>
        <color theme="1"/>
        <rFont val="Aptos Narrow"/>
      </rPr>
      <t>(</t>
    </r>
    <r>
      <rPr>
        <b/>
        <i/>
        <sz val="12"/>
        <color theme="1"/>
        <rFont val="Aptos Narrow"/>
      </rPr>
      <t>n</t>
    </r>
    <r>
      <rPr>
        <b/>
        <sz val="12"/>
        <color theme="1"/>
        <rFont val="Aptos Narrow"/>
      </rPr>
      <t>) + 1</t>
    </r>
  </si>
  <si>
    <t>n</t>
  </si>
  <si>
    <r>
      <rPr>
        <sz val="11"/>
        <color theme="1"/>
        <rFont val="Aptos Narrow"/>
      </rPr>
      <t>r</t>
    </r>
    <r>
      <rPr>
        <vertAlign val="subscript"/>
        <sz val="11"/>
        <color theme="1"/>
        <rFont val="Aptos Narrow"/>
      </rPr>
      <t>k</t>
    </r>
  </si>
  <si>
    <r>
      <rPr>
        <sz val="11"/>
        <color theme="1"/>
        <rFont val="Aptos Narrow"/>
      </rPr>
      <t>r</t>
    </r>
    <r>
      <rPr>
        <vertAlign val="subscript"/>
        <sz val="11"/>
        <color theme="1"/>
        <rFont val="Aptos Narrow"/>
      </rPr>
      <t>k-1</t>
    </r>
  </si>
  <si>
    <t>…</t>
  </si>
  <si>
    <r>
      <rPr>
        <sz val="11"/>
        <color theme="1"/>
        <rFont val="Aptos Narrow"/>
      </rPr>
      <t>r</t>
    </r>
    <r>
      <rPr>
        <vertAlign val="subscript"/>
        <sz val="11"/>
        <color theme="1"/>
        <rFont val="Aptos Narrow"/>
      </rPr>
      <t>q+2</t>
    </r>
  </si>
  <si>
    <t>2n+1</t>
  </si>
  <si>
    <r>
      <rPr>
        <sz val="11"/>
        <color theme="1"/>
        <rFont val="Aptos Narrow"/>
      </rPr>
      <t>r</t>
    </r>
    <r>
      <rPr>
        <vertAlign val="subscript"/>
        <sz val="11"/>
        <color theme="1"/>
        <rFont val="Aptos Narrow"/>
      </rPr>
      <t>k</t>
    </r>
  </si>
  <si>
    <r>
      <rPr>
        <sz val="11"/>
        <color theme="1"/>
        <rFont val="Aptos Narrow"/>
      </rPr>
      <t>r</t>
    </r>
    <r>
      <rPr>
        <vertAlign val="subscript"/>
        <sz val="11"/>
        <color theme="1"/>
        <rFont val="Aptos Narrow"/>
      </rPr>
      <t>k-1</t>
    </r>
  </si>
  <si>
    <r>
      <rPr>
        <sz val="11"/>
        <color theme="1"/>
        <rFont val="Aptos Narrow"/>
      </rPr>
      <t>r</t>
    </r>
    <r>
      <rPr>
        <vertAlign val="subscript"/>
        <sz val="11"/>
        <color theme="1"/>
        <rFont val="Aptos Narrow"/>
      </rPr>
      <t>q+1</t>
    </r>
  </si>
  <si>
    <r>
      <rPr>
        <b/>
        <sz val="12"/>
        <color theme="1"/>
        <rFont val="Aptos Narrow"/>
      </rPr>
      <t>for P(</t>
    </r>
    <r>
      <rPr>
        <b/>
        <i/>
        <sz val="12"/>
        <color theme="1"/>
        <rFont val="Aptos Narrow"/>
      </rPr>
      <t>n</t>
    </r>
    <r>
      <rPr>
        <b/>
        <sz val="12"/>
        <color theme="1"/>
        <rFont val="Aptos Narrow"/>
      </rPr>
      <t xml:space="preserve">) odd... </t>
    </r>
    <r>
      <rPr>
        <b/>
        <i/>
        <sz val="12"/>
        <color theme="1"/>
        <rFont val="Aptos Narrow"/>
      </rPr>
      <t>C</t>
    </r>
    <r>
      <rPr>
        <b/>
        <vertAlign val="subscript"/>
        <sz val="12"/>
        <color theme="1"/>
        <rFont val="Aptos Narrow"/>
      </rPr>
      <t xml:space="preserve"> </t>
    </r>
    <r>
      <rPr>
        <b/>
        <sz val="12"/>
        <color theme="1"/>
        <rFont val="Aptos Narrow"/>
      </rPr>
      <t>(</t>
    </r>
    <r>
      <rPr>
        <b/>
        <i/>
        <sz val="12"/>
        <color theme="1"/>
        <rFont val="Aptos Narrow"/>
      </rPr>
      <t>P</t>
    </r>
    <r>
      <rPr>
        <b/>
        <sz val="12"/>
        <color theme="1"/>
        <rFont val="Aptos Narrow"/>
      </rPr>
      <t>(</t>
    </r>
    <r>
      <rPr>
        <b/>
        <i/>
        <sz val="12"/>
        <color theme="1"/>
        <rFont val="Aptos Narrow"/>
      </rPr>
      <t>n</t>
    </r>
    <r>
      <rPr>
        <b/>
        <sz val="12"/>
        <color theme="1"/>
        <rFont val="Aptos Narrow"/>
      </rPr>
      <t>)) = 3</t>
    </r>
    <r>
      <rPr>
        <sz val="12"/>
        <color theme="1"/>
        <rFont val="Aptos Narrow"/>
      </rPr>
      <t>P</t>
    </r>
    <r>
      <rPr>
        <b/>
        <sz val="12"/>
        <color theme="1"/>
        <rFont val="Aptos Narrow"/>
      </rPr>
      <t>(</t>
    </r>
    <r>
      <rPr>
        <b/>
        <i/>
        <sz val="12"/>
        <color theme="1"/>
        <rFont val="Aptos Narrow"/>
      </rPr>
      <t>n</t>
    </r>
    <r>
      <rPr>
        <b/>
        <sz val="12"/>
        <color theme="1"/>
        <rFont val="Aptos Narrow"/>
      </rPr>
      <t>) + 2</t>
    </r>
  </si>
  <si>
    <t>3n+1</t>
  </si>
  <si>
    <r>
      <rPr>
        <sz val="11"/>
        <color theme="1"/>
        <rFont val="Aptos Narrow"/>
      </rPr>
      <t>r</t>
    </r>
    <r>
      <rPr>
        <vertAlign val="subscript"/>
        <sz val="11"/>
        <color theme="1"/>
        <rFont val="Aptos Narrow"/>
      </rPr>
      <t>j</t>
    </r>
  </si>
  <si>
    <r>
      <rPr>
        <sz val="11"/>
        <color theme="1"/>
        <rFont val="Aptos Narrow"/>
      </rPr>
      <t>r</t>
    </r>
    <r>
      <rPr>
        <vertAlign val="subscript"/>
        <sz val="11"/>
        <color theme="1"/>
        <rFont val="Aptos Narrow"/>
      </rPr>
      <t>j-1</t>
    </r>
  </si>
  <si>
    <t>.</t>
  </si>
  <si>
    <r>
      <rPr>
        <sz val="11"/>
        <color theme="1"/>
        <rFont val="Aptos Narrow"/>
      </rPr>
      <t>r</t>
    </r>
    <r>
      <rPr>
        <vertAlign val="subscript"/>
        <sz val="11"/>
        <color theme="1"/>
        <rFont val="Aptos Narrow"/>
      </rPr>
      <t>q+2</t>
    </r>
  </si>
  <si>
    <r>
      <rPr>
        <sz val="11"/>
        <color theme="1"/>
        <rFont val="Aptos Narrow"/>
      </rPr>
      <t>dividing by</t>
    </r>
    <r>
      <rPr>
        <sz val="11"/>
        <color rgb="FFFF0000"/>
        <rFont val="Aptos Narrow"/>
      </rPr>
      <t xml:space="preserve"> 2 </t>
    </r>
    <r>
      <rPr>
        <vertAlign val="superscript"/>
        <sz val="11"/>
        <color rgb="FFFF0000"/>
        <rFont val="Aptos Narrow"/>
      </rPr>
      <t>4</t>
    </r>
    <r>
      <rPr>
        <sz val="11"/>
        <color theme="1"/>
        <rFont val="Aptos Narrow"/>
      </rPr>
      <t xml:space="preserve"> yields:</t>
    </r>
  </si>
  <si>
    <r>
      <rPr>
        <sz val="11"/>
        <color theme="1"/>
        <rFont val="Aptos Narrow"/>
      </rPr>
      <t>r</t>
    </r>
    <r>
      <rPr>
        <vertAlign val="subscript"/>
        <sz val="11"/>
        <color theme="1"/>
        <rFont val="Aptos Narrow"/>
      </rPr>
      <t>j</t>
    </r>
  </si>
  <si>
    <r>
      <rPr>
        <sz val="11"/>
        <color theme="1"/>
        <rFont val="Aptos Narrow"/>
      </rPr>
      <t>r</t>
    </r>
    <r>
      <rPr>
        <vertAlign val="subscript"/>
        <sz val="11"/>
        <color theme="1"/>
        <rFont val="Aptos Narrow"/>
      </rPr>
      <t>j-1</t>
    </r>
  </si>
  <si>
    <r>
      <rPr>
        <sz val="11"/>
        <color theme="1"/>
        <rFont val="Aptos Narrow"/>
      </rPr>
      <t>r</t>
    </r>
    <r>
      <rPr>
        <vertAlign val="subscript"/>
        <sz val="11"/>
        <color theme="1"/>
        <rFont val="Aptos Narrow"/>
      </rPr>
      <t>q+2</t>
    </r>
  </si>
  <si>
    <t>Viewed as a function on the set of prefixes of odd positive integers represented in binary the Collatz function is affine and fully determinate…the results predictable...there is nothing random about it. The aim of this presentation is to establish that fact.</t>
  </si>
  <si>
    <r>
      <rPr>
        <sz val="11"/>
        <color rgb="FFFF0000"/>
        <rFont val="Aptos Narrow"/>
      </rPr>
      <t>r</t>
    </r>
    <r>
      <rPr>
        <vertAlign val="subscript"/>
        <sz val="11"/>
        <color rgb="FFFF0000"/>
        <rFont val="Aptos Narrow"/>
      </rPr>
      <t>q</t>
    </r>
    <r>
      <rPr>
        <sz val="11"/>
        <color rgb="FFFF0000"/>
        <rFont val="Aptos Narrow"/>
      </rPr>
      <t xml:space="preserve"> </t>
    </r>
    <r>
      <rPr>
        <sz val="11"/>
        <color rgb="FFFF0000"/>
        <rFont val="Aptos Narrow"/>
      </rPr>
      <t>↓</t>
    </r>
  </si>
  <si>
    <r>
      <rPr>
        <sz val="11"/>
        <color theme="1"/>
        <rFont val="Aptos Narrow"/>
      </rPr>
      <t>r</t>
    </r>
    <r>
      <rPr>
        <vertAlign val="subscript"/>
        <sz val="11"/>
        <color theme="1"/>
        <rFont val="Aptos Narrow"/>
      </rPr>
      <t>k</t>
    </r>
  </si>
  <si>
    <r>
      <rPr>
        <sz val="11"/>
        <color theme="1"/>
        <rFont val="Aptos Narrow"/>
      </rPr>
      <t>r</t>
    </r>
    <r>
      <rPr>
        <vertAlign val="subscript"/>
        <sz val="11"/>
        <color theme="1"/>
        <rFont val="Aptos Narrow"/>
      </rPr>
      <t>k-1</t>
    </r>
  </si>
  <si>
    <r>
      <rPr>
        <sz val="11"/>
        <color theme="1"/>
        <rFont val="Aptos Narrow"/>
      </rPr>
      <t>r</t>
    </r>
    <r>
      <rPr>
        <vertAlign val="subscript"/>
        <sz val="11"/>
        <color theme="1"/>
        <rFont val="Aptos Narrow"/>
      </rPr>
      <t>q+2</t>
    </r>
  </si>
  <si>
    <r>
      <rPr>
        <sz val="11"/>
        <color theme="1"/>
        <rFont val="Aptos Narrow"/>
      </rPr>
      <t>r</t>
    </r>
    <r>
      <rPr>
        <vertAlign val="subscript"/>
        <sz val="11"/>
        <color theme="1"/>
        <rFont val="Aptos Narrow"/>
      </rPr>
      <t>k</t>
    </r>
  </si>
  <si>
    <r>
      <rPr>
        <sz val="11"/>
        <color theme="1"/>
        <rFont val="Aptos Narrow"/>
      </rPr>
      <t>r</t>
    </r>
    <r>
      <rPr>
        <vertAlign val="subscript"/>
        <sz val="11"/>
        <color theme="1"/>
        <rFont val="Aptos Narrow"/>
      </rPr>
      <t>k-1</t>
    </r>
  </si>
  <si>
    <r>
      <rPr>
        <sz val="11"/>
        <color theme="1"/>
        <rFont val="Aptos Narrow"/>
      </rPr>
      <t>r</t>
    </r>
    <r>
      <rPr>
        <vertAlign val="subscript"/>
        <sz val="11"/>
        <color theme="1"/>
        <rFont val="Aptos Narrow"/>
      </rPr>
      <t>q+1</t>
    </r>
  </si>
  <si>
    <r>
      <rPr>
        <sz val="11"/>
        <color theme="1"/>
        <rFont val="Aptos Narrow"/>
      </rPr>
      <t>dividing by</t>
    </r>
    <r>
      <rPr>
        <sz val="11"/>
        <color rgb="FFFF0000"/>
        <rFont val="Aptos Narrow"/>
      </rPr>
      <t xml:space="preserve"> 2 </t>
    </r>
    <r>
      <rPr>
        <vertAlign val="superscript"/>
        <sz val="11"/>
        <color rgb="FFFF0000"/>
        <rFont val="Aptos Narrow"/>
      </rPr>
      <t>5</t>
    </r>
    <r>
      <rPr>
        <sz val="11"/>
        <color theme="1"/>
        <rFont val="Aptos Narrow"/>
      </rPr>
      <t xml:space="preserve"> yields:</t>
    </r>
  </si>
  <si>
    <r>
      <rPr>
        <sz val="11"/>
        <color theme="1"/>
        <rFont val="Aptos Narrow"/>
      </rPr>
      <t>r</t>
    </r>
    <r>
      <rPr>
        <vertAlign val="subscript"/>
        <sz val="11"/>
        <color theme="1"/>
        <rFont val="Aptos Narrow"/>
      </rPr>
      <t>j</t>
    </r>
  </si>
  <si>
    <r>
      <rPr>
        <sz val="11"/>
        <color theme="1"/>
        <rFont val="Aptos Narrow"/>
      </rPr>
      <t>r</t>
    </r>
    <r>
      <rPr>
        <vertAlign val="subscript"/>
        <sz val="11"/>
        <color theme="1"/>
        <rFont val="Aptos Narrow"/>
      </rPr>
      <t>j-1</t>
    </r>
  </si>
  <si>
    <r>
      <rPr>
        <sz val="11"/>
        <color theme="1"/>
        <rFont val="Aptos Narrow"/>
      </rPr>
      <t>r</t>
    </r>
    <r>
      <rPr>
        <vertAlign val="subscript"/>
        <sz val="11"/>
        <color theme="1"/>
        <rFont val="Aptos Narrow"/>
      </rPr>
      <t>q+2</t>
    </r>
  </si>
  <si>
    <r>
      <rPr>
        <sz val="11"/>
        <color theme="1"/>
        <rFont val="Aptos Narrow"/>
      </rPr>
      <t>r</t>
    </r>
    <r>
      <rPr>
        <vertAlign val="subscript"/>
        <sz val="11"/>
        <color theme="1"/>
        <rFont val="Aptos Narrow"/>
      </rPr>
      <t>j</t>
    </r>
  </si>
  <si>
    <r>
      <rPr>
        <sz val="11"/>
        <color theme="1"/>
        <rFont val="Aptos Narrow"/>
      </rPr>
      <t>r</t>
    </r>
    <r>
      <rPr>
        <vertAlign val="subscript"/>
        <sz val="11"/>
        <color theme="1"/>
        <rFont val="Aptos Narrow"/>
      </rPr>
      <t>j-1</t>
    </r>
  </si>
  <si>
    <r>
      <rPr>
        <sz val="11"/>
        <color theme="1"/>
        <rFont val="Aptos Narrow"/>
      </rPr>
      <t>r</t>
    </r>
    <r>
      <rPr>
        <vertAlign val="subscript"/>
        <sz val="11"/>
        <color theme="1"/>
        <rFont val="Aptos Narrow"/>
      </rPr>
      <t>q+2</t>
    </r>
  </si>
  <si>
    <t>3.</t>
  </si>
  <si>
    <t>Applying our 'odds only' prefix version of the Collatz function</t>
  </si>
  <si>
    <r>
      <rPr>
        <sz val="11"/>
        <color theme="1"/>
        <rFont val="Aptos Narrow"/>
      </rPr>
      <t xml:space="preserve">For </t>
    </r>
    <r>
      <rPr>
        <i/>
        <sz val="11"/>
        <color theme="1"/>
        <rFont val="Aptos Narrow"/>
      </rPr>
      <t xml:space="preserve">n </t>
    </r>
    <r>
      <rPr>
        <sz val="11"/>
        <color theme="1"/>
        <rFont val="Aptos Narrow"/>
      </rPr>
      <t>= r</t>
    </r>
    <r>
      <rPr>
        <vertAlign val="subscript"/>
        <sz val="11"/>
        <color theme="1"/>
        <rFont val="Aptos Narrow"/>
      </rPr>
      <t>k</t>
    </r>
    <r>
      <rPr>
        <sz val="11"/>
        <color theme="1"/>
        <rFont val="Aptos Narrow"/>
      </rPr>
      <t>r</t>
    </r>
    <r>
      <rPr>
        <vertAlign val="subscript"/>
        <sz val="11"/>
        <color theme="1"/>
        <rFont val="Aptos Narrow"/>
      </rPr>
      <t>k-1</t>
    </r>
    <r>
      <rPr>
        <sz val="11"/>
        <color theme="1"/>
        <rFont val="Aptos Narrow"/>
      </rPr>
      <t>...r</t>
    </r>
    <r>
      <rPr>
        <vertAlign val="subscript"/>
        <sz val="11"/>
        <color theme="1"/>
        <rFont val="Aptos Narrow"/>
      </rPr>
      <t>q+2</t>
    </r>
    <r>
      <rPr>
        <sz val="11"/>
        <color theme="1"/>
        <rFont val="Aptos Narrow"/>
      </rPr>
      <t>00101, P(</t>
    </r>
    <r>
      <rPr>
        <i/>
        <sz val="11"/>
        <color theme="1"/>
        <rFont val="Aptos Narrow"/>
      </rPr>
      <t>n</t>
    </r>
    <r>
      <rPr>
        <sz val="11"/>
        <color theme="1"/>
        <rFont val="Aptos Narrow"/>
      </rPr>
      <t>) = r</t>
    </r>
    <r>
      <rPr>
        <vertAlign val="subscript"/>
        <sz val="11"/>
        <color theme="1"/>
        <rFont val="Aptos Narrow"/>
      </rPr>
      <t>k</t>
    </r>
    <r>
      <rPr>
        <sz val="11"/>
        <color theme="1"/>
        <rFont val="Aptos Narrow"/>
      </rPr>
      <t>r</t>
    </r>
    <r>
      <rPr>
        <vertAlign val="subscript"/>
        <sz val="11"/>
        <color theme="1"/>
        <rFont val="Aptos Narrow"/>
      </rPr>
      <t>k-1...</t>
    </r>
    <r>
      <rPr>
        <sz val="11"/>
        <color theme="1"/>
        <rFont val="Aptos Narrow"/>
      </rPr>
      <t>r</t>
    </r>
    <r>
      <rPr>
        <vertAlign val="subscript"/>
        <sz val="11"/>
        <color theme="1"/>
        <rFont val="Aptos Narrow"/>
      </rPr>
      <t>q+2</t>
    </r>
    <r>
      <rPr>
        <sz val="11"/>
        <color theme="1"/>
        <rFont val="Aptos Narrow"/>
      </rPr>
      <t>0</t>
    </r>
  </si>
  <si>
    <r>
      <rPr>
        <sz val="11"/>
        <color theme="1"/>
        <rFont val="Aptos Narrow"/>
      </rPr>
      <t xml:space="preserve">For </t>
    </r>
    <r>
      <rPr>
        <i/>
        <sz val="11"/>
        <color theme="1"/>
        <rFont val="Aptos Narrow"/>
      </rPr>
      <t xml:space="preserve">n </t>
    </r>
    <r>
      <rPr>
        <sz val="11"/>
        <color theme="1"/>
        <rFont val="Aptos Narrow"/>
      </rPr>
      <t>= r</t>
    </r>
    <r>
      <rPr>
        <vertAlign val="subscript"/>
        <sz val="11"/>
        <color theme="1"/>
        <rFont val="Aptos Narrow"/>
      </rPr>
      <t>k</t>
    </r>
    <r>
      <rPr>
        <sz val="11"/>
        <color theme="1"/>
        <rFont val="Aptos Narrow"/>
      </rPr>
      <t>r</t>
    </r>
    <r>
      <rPr>
        <vertAlign val="subscript"/>
        <sz val="11"/>
        <color theme="1"/>
        <rFont val="Aptos Narrow"/>
      </rPr>
      <t>k-1</t>
    </r>
    <r>
      <rPr>
        <sz val="11"/>
        <color theme="1"/>
        <rFont val="Aptos Narrow"/>
      </rPr>
      <t>...r</t>
    </r>
    <r>
      <rPr>
        <vertAlign val="subscript"/>
        <sz val="11"/>
        <color theme="1"/>
        <rFont val="Aptos Narrow"/>
      </rPr>
      <t>q+2</t>
    </r>
    <r>
      <rPr>
        <sz val="11"/>
        <color theme="1"/>
        <rFont val="Aptos Narrow"/>
      </rPr>
      <t>110101, P(</t>
    </r>
    <r>
      <rPr>
        <i/>
        <sz val="11"/>
        <color theme="1"/>
        <rFont val="Aptos Narrow"/>
      </rPr>
      <t>n</t>
    </r>
    <r>
      <rPr>
        <sz val="11"/>
        <color theme="1"/>
        <rFont val="Aptos Narrow"/>
      </rPr>
      <t>) = r</t>
    </r>
    <r>
      <rPr>
        <vertAlign val="subscript"/>
        <sz val="11"/>
        <color theme="1"/>
        <rFont val="Aptos Narrow"/>
      </rPr>
      <t>k</t>
    </r>
    <r>
      <rPr>
        <sz val="11"/>
        <color theme="1"/>
        <rFont val="Aptos Narrow"/>
      </rPr>
      <t>r</t>
    </r>
    <r>
      <rPr>
        <vertAlign val="subscript"/>
        <sz val="11"/>
        <color theme="1"/>
        <rFont val="Aptos Narrow"/>
      </rPr>
      <t>k-1...</t>
    </r>
    <r>
      <rPr>
        <sz val="11"/>
        <color theme="1"/>
        <rFont val="Aptos Narrow"/>
      </rPr>
      <t>r</t>
    </r>
    <r>
      <rPr>
        <vertAlign val="subscript"/>
        <sz val="11"/>
        <color theme="1"/>
        <rFont val="Aptos Narrow"/>
      </rPr>
      <t>q+2</t>
    </r>
    <r>
      <rPr>
        <sz val="11"/>
        <color theme="1"/>
        <rFont val="Aptos Narrow"/>
      </rPr>
      <t>1</t>
    </r>
  </si>
  <si>
    <t>Since every member of a given prefix equivalence class will by the original Collatz function produce the identical first odd integer result and thus the identical prefix class result, a proof of the conjecture can be achieved by consideration of the sequence of prefix classes alone. Proving that we are able to specify the sequence of classes determined by the Collatz function for any given odd positive integer is sufficient as a foundation for a proof that every integer will eventually descend to the fixed cycle at 1.</t>
  </si>
  <si>
    <r>
      <rPr>
        <sz val="11"/>
        <color theme="1"/>
        <rFont val="Aptos Narrow"/>
      </rPr>
      <t>3P(</t>
    </r>
    <r>
      <rPr>
        <i/>
        <sz val="11"/>
        <color theme="1"/>
        <rFont val="Aptos Narrow"/>
      </rPr>
      <t>n</t>
    </r>
    <r>
      <rPr>
        <sz val="11"/>
        <color theme="1"/>
        <rFont val="Aptos Narrow"/>
      </rPr>
      <t xml:space="preserve">) + 1 = </t>
    </r>
  </si>
  <si>
    <r>
      <rPr>
        <sz val="11"/>
        <color theme="1"/>
        <rFont val="Aptos Narrow"/>
      </rPr>
      <t>r</t>
    </r>
    <r>
      <rPr>
        <vertAlign val="subscript"/>
        <sz val="11"/>
        <color theme="1"/>
        <rFont val="Aptos Narrow"/>
      </rPr>
      <t>k</t>
    </r>
  </si>
  <si>
    <r>
      <rPr>
        <sz val="11"/>
        <color theme="1"/>
        <rFont val="Aptos Narrow"/>
      </rPr>
      <t>r</t>
    </r>
    <r>
      <rPr>
        <vertAlign val="subscript"/>
        <sz val="11"/>
        <color theme="1"/>
        <rFont val="Aptos Narrow"/>
      </rPr>
      <t>k-1</t>
    </r>
  </si>
  <si>
    <r>
      <rPr>
        <sz val="11"/>
        <color theme="1"/>
        <rFont val="Aptos Narrow"/>
      </rPr>
      <t>r</t>
    </r>
    <r>
      <rPr>
        <vertAlign val="subscript"/>
        <sz val="11"/>
        <color theme="1"/>
        <rFont val="Aptos Narrow"/>
      </rPr>
      <t>q+2</t>
    </r>
  </si>
  <si>
    <r>
      <rPr>
        <sz val="11"/>
        <color theme="1"/>
        <rFont val="Aptos Narrow"/>
      </rPr>
      <t>3P(</t>
    </r>
    <r>
      <rPr>
        <i/>
        <sz val="11"/>
        <color theme="1"/>
        <rFont val="Aptos Narrow"/>
      </rPr>
      <t>n</t>
    </r>
    <r>
      <rPr>
        <sz val="11"/>
        <color theme="1"/>
        <rFont val="Aptos Narrow"/>
      </rPr>
      <t xml:space="preserve">) + 2 = </t>
    </r>
  </si>
  <si>
    <r>
      <rPr>
        <sz val="11"/>
        <color theme="1"/>
        <rFont val="Aptos Narrow"/>
      </rPr>
      <t>r</t>
    </r>
    <r>
      <rPr>
        <vertAlign val="subscript"/>
        <sz val="11"/>
        <color theme="1"/>
        <rFont val="Aptos Narrow"/>
      </rPr>
      <t>k</t>
    </r>
  </si>
  <si>
    <r>
      <rPr>
        <sz val="11"/>
        <color theme="1"/>
        <rFont val="Aptos Narrow"/>
      </rPr>
      <t>r</t>
    </r>
    <r>
      <rPr>
        <vertAlign val="subscript"/>
        <sz val="11"/>
        <color theme="1"/>
        <rFont val="Aptos Narrow"/>
      </rPr>
      <t>k-1</t>
    </r>
  </si>
  <si>
    <r>
      <rPr>
        <sz val="11"/>
        <color theme="1"/>
        <rFont val="Aptos Narrow"/>
      </rPr>
      <t>r</t>
    </r>
    <r>
      <rPr>
        <vertAlign val="subscript"/>
        <sz val="11"/>
        <color theme="1"/>
        <rFont val="Aptos Narrow"/>
      </rPr>
      <t>q+2</t>
    </r>
  </si>
  <si>
    <r>
      <rPr>
        <sz val="11"/>
        <color theme="1"/>
        <rFont val="Aptos Narrow"/>
      </rPr>
      <t>r</t>
    </r>
    <r>
      <rPr>
        <vertAlign val="subscript"/>
        <sz val="11"/>
        <color theme="1"/>
        <rFont val="Aptos Narrow"/>
      </rPr>
      <t>k</t>
    </r>
  </si>
  <si>
    <r>
      <rPr>
        <sz val="11"/>
        <color theme="1"/>
        <rFont val="Aptos Narrow"/>
      </rPr>
      <t>r</t>
    </r>
    <r>
      <rPr>
        <vertAlign val="subscript"/>
        <sz val="11"/>
        <color theme="1"/>
        <rFont val="Aptos Narrow"/>
      </rPr>
      <t>k-1</t>
    </r>
  </si>
  <si>
    <r>
      <rPr>
        <sz val="11"/>
        <color theme="1"/>
        <rFont val="Aptos Narrow"/>
      </rPr>
      <t>r</t>
    </r>
    <r>
      <rPr>
        <vertAlign val="subscript"/>
        <sz val="11"/>
        <color theme="1"/>
        <rFont val="Aptos Narrow"/>
      </rPr>
      <t>q+2</t>
    </r>
  </si>
  <si>
    <r>
      <rPr>
        <sz val="11"/>
        <color theme="1"/>
        <rFont val="Aptos Narrow"/>
      </rPr>
      <t>r</t>
    </r>
    <r>
      <rPr>
        <vertAlign val="subscript"/>
        <sz val="11"/>
        <color theme="1"/>
        <rFont val="Aptos Narrow"/>
      </rPr>
      <t>k</t>
    </r>
  </si>
  <si>
    <r>
      <rPr>
        <sz val="11"/>
        <color theme="1"/>
        <rFont val="Aptos Narrow"/>
      </rPr>
      <t>r</t>
    </r>
    <r>
      <rPr>
        <vertAlign val="subscript"/>
        <sz val="11"/>
        <color theme="1"/>
        <rFont val="Aptos Narrow"/>
      </rPr>
      <t>k-1</t>
    </r>
  </si>
  <si>
    <r>
      <rPr>
        <sz val="11"/>
        <color theme="1"/>
        <rFont val="Aptos Narrow"/>
      </rPr>
      <t>r</t>
    </r>
    <r>
      <rPr>
        <vertAlign val="subscript"/>
        <sz val="11"/>
        <color theme="1"/>
        <rFont val="Aptos Narrow"/>
      </rPr>
      <t>q+2</t>
    </r>
  </si>
  <si>
    <r>
      <rPr>
        <sz val="11"/>
        <color theme="1"/>
        <rFont val="Aptos Narrow"/>
      </rPr>
      <t>r</t>
    </r>
    <r>
      <rPr>
        <vertAlign val="subscript"/>
        <sz val="11"/>
        <color theme="1"/>
        <rFont val="Aptos Narrow"/>
      </rPr>
      <t>j</t>
    </r>
  </si>
  <si>
    <r>
      <rPr>
        <sz val="11"/>
        <color theme="1"/>
        <rFont val="Aptos Narrow"/>
      </rPr>
      <t>r</t>
    </r>
    <r>
      <rPr>
        <vertAlign val="subscript"/>
        <sz val="11"/>
        <color theme="1"/>
        <rFont val="Aptos Narrow"/>
      </rPr>
      <t>j-1</t>
    </r>
  </si>
  <si>
    <r>
      <rPr>
        <sz val="11"/>
        <color theme="1"/>
        <rFont val="Aptos Narrow"/>
      </rPr>
      <t>r</t>
    </r>
    <r>
      <rPr>
        <vertAlign val="subscript"/>
        <sz val="11"/>
        <color theme="1"/>
        <rFont val="Aptos Narrow"/>
      </rPr>
      <t>q+2</t>
    </r>
  </si>
  <si>
    <r>
      <rPr>
        <sz val="11"/>
        <color theme="1"/>
        <rFont val="Aptos Narrow"/>
      </rPr>
      <t>r</t>
    </r>
    <r>
      <rPr>
        <vertAlign val="subscript"/>
        <sz val="11"/>
        <color theme="1"/>
        <rFont val="Aptos Narrow"/>
      </rPr>
      <t>j</t>
    </r>
  </si>
  <si>
    <r>
      <rPr>
        <sz val="11"/>
        <color theme="1"/>
        <rFont val="Aptos Narrow"/>
      </rPr>
      <t>r</t>
    </r>
    <r>
      <rPr>
        <vertAlign val="subscript"/>
        <sz val="11"/>
        <color theme="1"/>
        <rFont val="Aptos Narrow"/>
      </rPr>
      <t>j-1</t>
    </r>
  </si>
  <si>
    <r>
      <rPr>
        <sz val="11"/>
        <color theme="1"/>
        <rFont val="Aptos Narrow"/>
      </rPr>
      <t>r</t>
    </r>
    <r>
      <rPr>
        <vertAlign val="subscript"/>
        <sz val="11"/>
        <color theme="1"/>
        <rFont val="Aptos Narrow"/>
      </rPr>
      <t>q+2</t>
    </r>
  </si>
  <si>
    <t>4.</t>
  </si>
  <si>
    <t>Both the original and our re-defined version of the 'odds only'  Collatz function will always produce the identical odd positive integer result</t>
  </si>
  <si>
    <t>DEFINITION</t>
  </si>
  <si>
    <r>
      <rPr>
        <b/>
        <sz val="11"/>
        <color rgb="FFFF0000"/>
        <rFont val="Aptos Narrow"/>
      </rPr>
      <t>The positive integers partitioned into</t>
    </r>
    <r>
      <rPr>
        <b/>
        <sz val="11"/>
        <color theme="1"/>
        <rFont val="Aptos Narrow"/>
      </rPr>
      <t xml:space="preserve"> equivalence classes</t>
    </r>
    <r>
      <rPr>
        <b/>
        <sz val="11"/>
        <color rgb="FFFF0000"/>
        <rFont val="Aptos Narrow"/>
      </rPr>
      <t xml:space="preserve">: integers that share the </t>
    </r>
    <r>
      <rPr>
        <b/>
        <sz val="11"/>
        <color theme="1"/>
        <rFont val="Aptos Narrow"/>
      </rPr>
      <t>identical</t>
    </r>
    <r>
      <rPr>
        <b/>
        <sz val="11"/>
        <color rgb="FFFF0000"/>
        <rFont val="Aptos Narrow"/>
      </rPr>
      <t xml:space="preserve"> </t>
    </r>
    <r>
      <rPr>
        <b/>
        <sz val="11"/>
        <color theme="1"/>
        <rFont val="Aptos Narrow"/>
      </rPr>
      <t>prefix</t>
    </r>
  </si>
  <si>
    <t>EXAMPLE:</t>
  </si>
  <si>
    <t>The origin of the re-definition:</t>
  </si>
  <si>
    <r>
      <rPr>
        <sz val="11"/>
        <color theme="1"/>
        <rFont val="Aptos Narrow"/>
      </rPr>
      <t>3</t>
    </r>
    <r>
      <rPr>
        <i/>
        <sz val="11"/>
        <color theme="1"/>
        <rFont val="Aptos Narrow"/>
      </rPr>
      <t>n</t>
    </r>
    <r>
      <rPr>
        <sz val="11"/>
        <color theme="1"/>
        <rFont val="Aptos Narrow"/>
      </rPr>
      <t>+1 = 3(</t>
    </r>
    <r>
      <rPr>
        <i/>
        <sz val="11"/>
        <color theme="1"/>
        <rFont val="Aptos Narrow"/>
      </rPr>
      <t>n</t>
    </r>
    <r>
      <rPr>
        <sz val="11"/>
        <color theme="1"/>
        <rFont val="Aptos Narrow"/>
      </rPr>
      <t>+ 1/3)</t>
    </r>
  </si>
  <si>
    <t>The original definition in binary:</t>
  </si>
  <si>
    <t>Our re-definition in terms of prefix</t>
  </si>
  <si>
    <t>add 1/3</t>
  </si>
  <si>
    <r>
      <rPr>
        <sz val="11"/>
        <color rgb="FF00B0F0"/>
        <rFont val="Aptos Narrow"/>
      </rPr>
      <t>P(</t>
    </r>
    <r>
      <rPr>
        <i/>
        <sz val="11"/>
        <color rgb="FF00B0F0"/>
        <rFont val="Aptos Narrow"/>
      </rPr>
      <t>n</t>
    </r>
    <r>
      <rPr>
        <sz val="11"/>
        <color rgb="FF00B0F0"/>
        <rFont val="Aptos Narrow"/>
      </rPr>
      <t>)</t>
    </r>
  </si>
  <si>
    <t>.0</t>
  </si>
  <si>
    <t>multiply by 3</t>
  </si>
  <si>
    <r>
      <rPr>
        <sz val="11"/>
        <color theme="1"/>
        <rFont val="Aptos Narrow"/>
      </rPr>
      <t>P(</t>
    </r>
    <r>
      <rPr>
        <i/>
        <sz val="11"/>
        <color theme="1"/>
        <rFont val="Aptos Narrow"/>
      </rPr>
      <t>n</t>
    </r>
    <r>
      <rPr>
        <sz val="11"/>
        <color theme="1"/>
        <rFont val="Aptos Narrow"/>
      </rPr>
      <t>)</t>
    </r>
  </si>
  <si>
    <r>
      <rPr>
        <sz val="11"/>
        <color theme="1"/>
        <rFont val="Aptos Narrow"/>
      </rPr>
      <t>prefix odd 3p(</t>
    </r>
    <r>
      <rPr>
        <i/>
        <sz val="11"/>
        <color theme="1"/>
        <rFont val="Aptos Narrow"/>
      </rPr>
      <t>n</t>
    </r>
    <r>
      <rPr>
        <sz val="11"/>
        <color theme="1"/>
        <rFont val="Aptos Narrow"/>
      </rPr>
      <t>) + 2</t>
    </r>
  </si>
  <si>
    <t>divide by 2 until odd result</t>
  </si>
  <si>
    <r>
      <rPr>
        <sz val="11"/>
        <color theme="1"/>
        <rFont val="Aptos Narrow"/>
      </rPr>
      <t>2P(</t>
    </r>
    <r>
      <rPr>
        <i/>
        <sz val="11"/>
        <color theme="1"/>
        <rFont val="Aptos Narrow"/>
      </rPr>
      <t>n</t>
    </r>
    <r>
      <rPr>
        <sz val="11"/>
        <color theme="1"/>
        <rFont val="Aptos Narrow"/>
      </rPr>
      <t>)</t>
    </r>
  </si>
  <si>
    <t>.1</t>
  </si>
  <si>
    <t>simplify</t>
  </si>
  <si>
    <r>
      <rPr>
        <sz val="11"/>
        <color theme="1"/>
        <rFont val="Aptos Narrow"/>
      </rPr>
      <t>P(</t>
    </r>
    <r>
      <rPr>
        <i/>
        <sz val="11"/>
        <color theme="1"/>
        <rFont val="Aptos Narrow"/>
      </rPr>
      <t>n</t>
    </r>
    <r>
      <rPr>
        <sz val="11"/>
        <color theme="1"/>
        <rFont val="Aptos Narrow"/>
      </rPr>
      <t>)</t>
    </r>
  </si>
  <si>
    <t>prefix odd 3p(n) + 2</t>
  </si>
  <si>
    <r>
      <rPr>
        <sz val="11"/>
        <color theme="1"/>
        <rFont val="Aptos Narrow"/>
      </rPr>
      <t>2P(</t>
    </r>
    <r>
      <rPr>
        <i/>
        <sz val="11"/>
        <color theme="1"/>
        <rFont val="Aptos Narrow"/>
      </rPr>
      <t>n</t>
    </r>
    <r>
      <rPr>
        <sz val="11"/>
        <color theme="1"/>
        <rFont val="Aptos Narrow"/>
      </rPr>
      <t>)</t>
    </r>
  </si>
  <si>
    <r>
      <rPr>
        <sz val="11"/>
        <color theme="1"/>
        <rFont val="Aptos Narrow"/>
      </rPr>
      <t xml:space="preserve">... it became clear that we could divide by the correct power of 2 </t>
    </r>
    <r>
      <rPr>
        <b/>
        <sz val="11"/>
        <color theme="1"/>
        <rFont val="Aptos Narrow"/>
      </rPr>
      <t>before</t>
    </r>
    <r>
      <rPr>
        <sz val="11"/>
        <color theme="1"/>
        <rFont val="Aptos Narrow"/>
      </rPr>
      <t xml:space="preserve"> multiplying by 3, if we define '</t>
    </r>
    <r>
      <rPr>
        <b/>
        <sz val="11"/>
        <color theme="1"/>
        <rFont val="Aptos Narrow"/>
      </rPr>
      <t>prefix</t>
    </r>
    <r>
      <rPr>
        <sz val="11"/>
        <color theme="1"/>
        <rFont val="Aptos Narrow"/>
      </rPr>
      <t>' as stated above</t>
    </r>
  </si>
  <si>
    <r>
      <rPr>
        <sz val="11"/>
        <color theme="1"/>
        <rFont val="Aptos Narrow"/>
      </rPr>
      <t>P(</t>
    </r>
    <r>
      <rPr>
        <i/>
        <sz val="11"/>
        <color theme="1"/>
        <rFont val="Aptos Narrow"/>
      </rPr>
      <t>n</t>
    </r>
    <r>
      <rPr>
        <sz val="11"/>
        <color theme="1"/>
        <rFont val="Aptos Narrow"/>
      </rPr>
      <t>)</t>
    </r>
  </si>
  <si>
    <t>prefix even 3p(n) + 1</t>
  </si>
  <si>
    <r>
      <rPr>
        <sz val="11"/>
        <color theme="1"/>
        <rFont val="Aptos Narrow"/>
      </rPr>
      <t>2P(</t>
    </r>
    <r>
      <rPr>
        <i/>
        <sz val="11"/>
        <color theme="1"/>
        <rFont val="Aptos Narrow"/>
      </rPr>
      <t>n</t>
    </r>
    <r>
      <rPr>
        <sz val="11"/>
        <color theme="1"/>
        <rFont val="Aptos Narrow"/>
      </rPr>
      <t>)</t>
    </r>
  </si>
  <si>
    <t>...find the prefix of the whole string…move the decimal by dividing by 2 until the prefix is the only part left of the decimal</t>
  </si>
  <si>
    <r>
      <rPr>
        <sz val="11"/>
        <color rgb="FFFF0000"/>
        <rFont val="Aptos Narrow"/>
      </rPr>
      <t>r</t>
    </r>
    <r>
      <rPr>
        <vertAlign val="subscript"/>
        <sz val="11"/>
        <color rgb="FFFF0000"/>
        <rFont val="Aptos Narrow"/>
      </rPr>
      <t>q+2</t>
    </r>
    <r>
      <rPr>
        <sz val="11"/>
        <color rgb="FFFF0000"/>
        <rFont val="Aptos Narrow"/>
      </rPr>
      <t xml:space="preserve"> is empty</t>
    </r>
  </si>
  <si>
    <r>
      <rPr>
        <sz val="11"/>
        <color theme="1"/>
        <rFont val="Aptos Narrow"/>
      </rPr>
      <t>P(</t>
    </r>
    <r>
      <rPr>
        <i/>
        <sz val="11"/>
        <color theme="1"/>
        <rFont val="Aptos Narrow"/>
      </rPr>
      <t>n</t>
    </r>
    <r>
      <rPr>
        <sz val="11"/>
        <color theme="1"/>
        <rFont val="Aptos Narrow"/>
      </rPr>
      <t>)</t>
    </r>
  </si>
  <si>
    <r>
      <rPr>
        <sz val="11"/>
        <color theme="1"/>
        <rFont val="Aptos Narrow"/>
      </rPr>
      <t>2P(</t>
    </r>
    <r>
      <rPr>
        <i/>
        <sz val="11"/>
        <color theme="1"/>
        <rFont val="Aptos Narrow"/>
      </rPr>
      <t>n</t>
    </r>
    <r>
      <rPr>
        <sz val="11"/>
        <color theme="1"/>
        <rFont val="Aptos Narrow"/>
      </rPr>
      <t>)</t>
    </r>
  </si>
  <si>
    <t>empty prefix</t>
  </si>
  <si>
    <t>halt</t>
  </si>
  <si>
    <r>
      <rPr>
        <sz val="11"/>
        <color theme="1"/>
        <rFont val="Aptos Narrow"/>
      </rPr>
      <t>…we further simplified the process and arrived at this definition of C</t>
    </r>
    <r>
      <rPr>
        <vertAlign val="subscript"/>
        <sz val="11"/>
        <color theme="1"/>
        <rFont val="Aptos Narrow"/>
      </rPr>
      <t>p</t>
    </r>
    <r>
      <rPr>
        <sz val="11"/>
        <color theme="1"/>
        <rFont val="Aptos Narrow"/>
      </rPr>
      <t>(P(</t>
    </r>
    <r>
      <rPr>
        <i/>
        <sz val="11"/>
        <color theme="1"/>
        <rFont val="Aptos Narrow"/>
      </rPr>
      <t>n</t>
    </r>
    <r>
      <rPr>
        <sz val="11"/>
        <color theme="1"/>
        <rFont val="Aptos Narrow"/>
      </rPr>
      <t>))</t>
    </r>
  </si>
  <si>
    <r>
      <rPr>
        <b/>
        <sz val="11"/>
        <color theme="1"/>
        <rFont val="Aptos Narrow"/>
      </rPr>
      <t xml:space="preserve">for </t>
    </r>
    <r>
      <rPr>
        <b/>
        <i/>
        <sz val="11"/>
        <color theme="1"/>
        <rFont val="Aptos Narrow"/>
      </rPr>
      <t>P</t>
    </r>
    <r>
      <rPr>
        <b/>
        <sz val="11"/>
        <color theme="1"/>
        <rFont val="Aptos Narrow"/>
      </rPr>
      <t>(</t>
    </r>
    <r>
      <rPr>
        <b/>
        <i/>
        <sz val="11"/>
        <color theme="1"/>
        <rFont val="Aptos Narrow"/>
      </rPr>
      <t>n</t>
    </r>
    <r>
      <rPr>
        <b/>
        <sz val="11"/>
        <color theme="1"/>
        <rFont val="Aptos Narrow"/>
      </rPr>
      <t xml:space="preserve">) even... </t>
    </r>
    <r>
      <rPr>
        <b/>
        <i/>
        <sz val="11"/>
        <color theme="1"/>
        <rFont val="Aptos Narrow"/>
      </rPr>
      <t>C</t>
    </r>
    <r>
      <rPr>
        <b/>
        <sz val="11"/>
        <color theme="1"/>
        <rFont val="Aptos Narrow"/>
      </rPr>
      <t>(</t>
    </r>
    <r>
      <rPr>
        <b/>
        <i/>
        <sz val="11"/>
        <color theme="1"/>
        <rFont val="Aptos Narrow"/>
      </rPr>
      <t>P</t>
    </r>
    <r>
      <rPr>
        <b/>
        <sz val="11"/>
        <color theme="1"/>
        <rFont val="Aptos Narrow"/>
      </rPr>
      <t>(</t>
    </r>
    <r>
      <rPr>
        <b/>
        <i/>
        <sz val="11"/>
        <color theme="1"/>
        <rFont val="Aptos Narrow"/>
      </rPr>
      <t>n</t>
    </r>
    <r>
      <rPr>
        <b/>
        <sz val="11"/>
        <color theme="1"/>
        <rFont val="Aptos Narrow"/>
      </rPr>
      <t>)) = 3</t>
    </r>
    <r>
      <rPr>
        <b/>
        <i/>
        <sz val="11"/>
        <color theme="1"/>
        <rFont val="Aptos Narrow"/>
      </rPr>
      <t>P</t>
    </r>
    <r>
      <rPr>
        <b/>
        <sz val="11"/>
        <color theme="1"/>
        <rFont val="Aptos Narrow"/>
      </rPr>
      <t>(</t>
    </r>
    <r>
      <rPr>
        <b/>
        <i/>
        <sz val="11"/>
        <color theme="1"/>
        <rFont val="Aptos Narrow"/>
      </rPr>
      <t>n</t>
    </r>
    <r>
      <rPr>
        <b/>
        <sz val="11"/>
        <color theme="1"/>
        <rFont val="Aptos Narrow"/>
      </rPr>
      <t>) + 1</t>
    </r>
  </si>
  <si>
    <r>
      <rPr>
        <b/>
        <sz val="11"/>
        <color theme="1"/>
        <rFont val="Aptos Narrow"/>
      </rPr>
      <t xml:space="preserve">for </t>
    </r>
    <r>
      <rPr>
        <b/>
        <i/>
        <sz val="11"/>
        <color theme="1"/>
        <rFont val="Aptos Narrow"/>
      </rPr>
      <t>P</t>
    </r>
    <r>
      <rPr>
        <b/>
        <sz val="11"/>
        <color theme="1"/>
        <rFont val="Aptos Narrow"/>
      </rPr>
      <t>(</t>
    </r>
    <r>
      <rPr>
        <b/>
        <i/>
        <sz val="11"/>
        <color theme="1"/>
        <rFont val="Aptos Narrow"/>
      </rPr>
      <t>n</t>
    </r>
    <r>
      <rPr>
        <b/>
        <sz val="11"/>
        <color theme="1"/>
        <rFont val="Aptos Narrow"/>
      </rPr>
      <t xml:space="preserve">) odd... </t>
    </r>
    <r>
      <rPr>
        <b/>
        <i/>
        <sz val="11"/>
        <color theme="1"/>
        <rFont val="Aptos Narrow"/>
      </rPr>
      <t>C</t>
    </r>
    <r>
      <rPr>
        <b/>
        <sz val="11"/>
        <color theme="1"/>
        <rFont val="Aptos Narrow"/>
      </rPr>
      <t>(</t>
    </r>
    <r>
      <rPr>
        <b/>
        <i/>
        <sz val="11"/>
        <color theme="1"/>
        <rFont val="Aptos Narrow"/>
      </rPr>
      <t>P</t>
    </r>
    <r>
      <rPr>
        <b/>
        <sz val="11"/>
        <color theme="1"/>
        <rFont val="Aptos Narrow"/>
      </rPr>
      <t>(</t>
    </r>
    <r>
      <rPr>
        <b/>
        <i/>
        <sz val="11"/>
        <color theme="1"/>
        <rFont val="Aptos Narrow"/>
      </rPr>
      <t>n</t>
    </r>
    <r>
      <rPr>
        <b/>
        <sz val="11"/>
        <color theme="1"/>
        <rFont val="Aptos Narrow"/>
      </rPr>
      <t>)) = 3</t>
    </r>
    <r>
      <rPr>
        <b/>
        <i/>
        <sz val="11"/>
        <color theme="1"/>
        <rFont val="Aptos Narrow"/>
      </rPr>
      <t>P</t>
    </r>
    <r>
      <rPr>
        <b/>
        <sz val="11"/>
        <color theme="1"/>
        <rFont val="Aptos Narrow"/>
      </rPr>
      <t>(</t>
    </r>
    <r>
      <rPr>
        <b/>
        <i/>
        <sz val="11"/>
        <color theme="1"/>
        <rFont val="Aptos Narrow"/>
      </rPr>
      <t>n</t>
    </r>
    <r>
      <rPr>
        <b/>
        <sz val="11"/>
        <color theme="1"/>
        <rFont val="Aptos Narrow"/>
      </rPr>
      <t>) + 2</t>
    </r>
  </si>
  <si>
    <t>'odds only' Collatz:</t>
  </si>
  <si>
    <t>In our approach to the Collatz Conjecture we re-define the function…our definition produces the identical odd integer results… see Sheet P(n)</t>
  </si>
  <si>
    <r>
      <rPr>
        <sz val="14"/>
        <color theme="1"/>
        <rFont val="Aptos Narrow"/>
      </rPr>
      <t xml:space="preserve">The analysis that follows deals only with </t>
    </r>
    <r>
      <rPr>
        <b/>
        <sz val="14"/>
        <color theme="1"/>
        <rFont val="Aptos Narrow"/>
      </rPr>
      <t xml:space="preserve">positive </t>
    </r>
    <r>
      <rPr>
        <b/>
        <sz val="14"/>
        <color rgb="FFFF0000"/>
        <rFont val="Aptos Narrow"/>
      </rPr>
      <t>odd</t>
    </r>
    <r>
      <rPr>
        <b/>
        <sz val="14"/>
        <color theme="1"/>
        <rFont val="Aptos Narrow"/>
      </rPr>
      <t xml:space="preserve"> integer results</t>
    </r>
    <r>
      <rPr>
        <sz val="14"/>
        <color theme="1"/>
        <rFont val="Aptos Narrow"/>
      </rPr>
      <t xml:space="preserve">  from the Collatz function…even integer results follow easily from these …there is no loss of generality</t>
    </r>
  </si>
  <si>
    <r>
      <rPr>
        <sz val="14"/>
        <color theme="1"/>
        <rFont val="Aptos Narrow"/>
      </rPr>
      <t xml:space="preserve">Note that in the Collatz graph below we see </t>
    </r>
    <r>
      <rPr>
        <b/>
        <sz val="14"/>
        <color rgb="FFFF0000"/>
        <rFont val="Aptos Narrow"/>
      </rPr>
      <t xml:space="preserve">each </t>
    </r>
    <r>
      <rPr>
        <b/>
        <sz val="14"/>
        <color theme="1"/>
        <rFont val="Aptos Narrow"/>
      </rPr>
      <t>infinite</t>
    </r>
    <r>
      <rPr>
        <b/>
        <sz val="14"/>
        <color rgb="FFFF0000"/>
        <rFont val="Aptos Narrow"/>
      </rPr>
      <t xml:space="preserve"> odd number equivalence class</t>
    </r>
    <r>
      <rPr>
        <sz val="14"/>
        <color theme="1"/>
        <rFont val="Aptos Narrow"/>
      </rPr>
      <t xml:space="preserve"> shadowed by a string of even numbers…that </t>
    </r>
    <r>
      <rPr>
        <b/>
        <sz val="14"/>
        <color theme="1"/>
        <rFont val="Aptos Narrow"/>
      </rPr>
      <t xml:space="preserve">infinite </t>
    </r>
    <r>
      <rPr>
        <b/>
        <sz val="14"/>
        <color rgb="FFFF0000"/>
        <rFont val="Aptos Narrow"/>
      </rPr>
      <t>string of even numbers with increasing powers of 2</t>
    </r>
    <r>
      <rPr>
        <sz val="14"/>
        <color theme="1"/>
        <rFont val="Aptos Narrow"/>
      </rPr>
      <t xml:space="preserve"> is what gives the odd number prefix class its structure…</t>
    </r>
  </si>
  <si>
    <r>
      <rPr>
        <b/>
        <sz val="14"/>
        <color rgb="FFFF0000"/>
        <rFont val="Aptos Narrow"/>
      </rPr>
      <t>The positive integers partitioned into</t>
    </r>
    <r>
      <rPr>
        <b/>
        <sz val="14"/>
        <color theme="1"/>
        <rFont val="Aptos Narrow"/>
      </rPr>
      <t xml:space="preserve"> equivalence classes</t>
    </r>
    <r>
      <rPr>
        <b/>
        <sz val="14"/>
        <color rgb="FFFF0000"/>
        <rFont val="Aptos Narrow"/>
      </rPr>
      <t xml:space="preserve">: integers that share the </t>
    </r>
    <r>
      <rPr>
        <b/>
        <sz val="14"/>
        <color theme="1"/>
        <rFont val="Aptos Narrow"/>
      </rPr>
      <t>identical</t>
    </r>
    <r>
      <rPr>
        <b/>
        <sz val="14"/>
        <color rgb="FFFF0000"/>
        <rFont val="Aptos Narrow"/>
      </rPr>
      <t xml:space="preserve"> </t>
    </r>
    <r>
      <rPr>
        <b/>
        <sz val="14"/>
        <color theme="1"/>
        <rFont val="Aptos Narrow"/>
      </rPr>
      <t>prefix</t>
    </r>
  </si>
  <si>
    <r>
      <rPr>
        <sz val="14"/>
        <color rgb="FFFF0000"/>
        <rFont val="Aptos ExtraBold"/>
      </rPr>
      <t xml:space="preserve">DEFINITION:   </t>
    </r>
    <r>
      <rPr>
        <b/>
        <sz val="14"/>
        <color rgb="FFFF0000"/>
        <rFont val="Aptos Narrow"/>
      </rPr>
      <t>prefix</t>
    </r>
    <r>
      <rPr>
        <sz val="14"/>
        <color rgb="FFFF0000"/>
        <rFont val="Aptos ExtraBold"/>
      </rPr>
      <t xml:space="preserve"> </t>
    </r>
    <r>
      <rPr>
        <b/>
        <sz val="14"/>
        <color theme="1"/>
        <rFont val="Aptos ExtraBold"/>
      </rPr>
      <t xml:space="preserve">of </t>
    </r>
    <r>
      <rPr>
        <b/>
        <i/>
        <sz val="14"/>
        <color theme="1"/>
        <rFont val="Aptos ExtraBold"/>
      </rPr>
      <t>n</t>
    </r>
    <r>
      <rPr>
        <b/>
        <sz val="14"/>
        <color theme="1"/>
        <rFont val="Aptos ExtraBold"/>
      </rPr>
      <t>:</t>
    </r>
    <r>
      <rPr>
        <b/>
        <i/>
        <sz val="14"/>
        <color theme="1"/>
        <rFont val="Aptos ExtraBold"/>
      </rPr>
      <t xml:space="preserve"> </t>
    </r>
    <r>
      <rPr>
        <i/>
        <sz val="14"/>
        <color rgb="FFFF0000"/>
        <rFont val="Aptos ExtraBold"/>
      </rPr>
      <t>P</t>
    </r>
    <r>
      <rPr>
        <sz val="14"/>
        <color rgb="FFFF0000"/>
        <rFont val="Aptos ExtraBold"/>
      </rPr>
      <t>(</t>
    </r>
    <r>
      <rPr>
        <i/>
        <sz val="14"/>
        <color rgb="FFFF0000"/>
        <rFont val="Aptos ExtraBold"/>
      </rPr>
      <t>n</t>
    </r>
    <r>
      <rPr>
        <sz val="14"/>
        <color rgb="FFFF0000"/>
        <rFont val="Aptos ExtraBold"/>
      </rPr>
      <t>)</t>
    </r>
  </si>
  <si>
    <r>
      <rPr>
        <sz val="14"/>
        <color theme="1"/>
        <rFont val="Aptos Narrow"/>
      </rPr>
      <t xml:space="preserve"> 1. Represent the integer </t>
    </r>
    <r>
      <rPr>
        <i/>
        <sz val="14"/>
        <color theme="1"/>
        <rFont val="Aptos Narrow"/>
      </rPr>
      <t>n</t>
    </r>
    <r>
      <rPr>
        <sz val="14"/>
        <color theme="1"/>
        <rFont val="Aptos Narrow"/>
      </rPr>
      <t xml:space="preserve"> in binary:  r</t>
    </r>
    <r>
      <rPr>
        <vertAlign val="subscript"/>
        <sz val="14"/>
        <color theme="1"/>
        <rFont val="Aptos Narrow"/>
      </rPr>
      <t>k</t>
    </r>
    <r>
      <rPr>
        <sz val="14"/>
        <color theme="1"/>
        <rFont val="Aptos Narrow"/>
      </rPr>
      <t>r</t>
    </r>
    <r>
      <rPr>
        <vertAlign val="subscript"/>
        <sz val="14"/>
        <color theme="1"/>
        <rFont val="Aptos Narrow"/>
      </rPr>
      <t>k-1</t>
    </r>
    <r>
      <rPr>
        <sz val="14"/>
        <color theme="1"/>
        <rFont val="Aptos Narrow"/>
      </rPr>
      <t>...r</t>
    </r>
    <r>
      <rPr>
        <vertAlign val="subscript"/>
        <sz val="14"/>
        <color theme="1"/>
        <rFont val="Aptos Narrow"/>
      </rPr>
      <t>2</t>
    </r>
    <r>
      <rPr>
        <sz val="14"/>
        <color theme="1"/>
        <rFont val="Aptos Narrow"/>
      </rPr>
      <t>r</t>
    </r>
    <r>
      <rPr>
        <vertAlign val="subscript"/>
        <sz val="14"/>
        <color theme="1"/>
        <rFont val="Aptos Narrow"/>
      </rPr>
      <t>1</t>
    </r>
    <r>
      <rPr>
        <sz val="14"/>
        <color theme="1"/>
        <rFont val="Aptos Narrow"/>
      </rPr>
      <t>r</t>
    </r>
    <r>
      <rPr>
        <vertAlign val="subscript"/>
        <sz val="14"/>
        <color theme="1"/>
        <rFont val="Aptos Narrow"/>
      </rPr>
      <t>0</t>
    </r>
    <r>
      <rPr>
        <sz val="14"/>
        <color theme="1"/>
        <rFont val="Aptos Narrow"/>
      </rPr>
      <t xml:space="preserve"> ,  r ∈ {0, 1}</t>
    </r>
  </si>
  <si>
    <r>
      <rPr>
        <sz val="14"/>
        <color theme="1"/>
        <rFont val="Aptos Narrow"/>
      </rPr>
      <t xml:space="preserve"> 2. Starting with the least significant digit r</t>
    </r>
    <r>
      <rPr>
        <vertAlign val="subscript"/>
        <sz val="14"/>
        <color theme="1"/>
        <rFont val="Aptos Narrow"/>
      </rPr>
      <t>0</t>
    </r>
    <r>
      <rPr>
        <sz val="14"/>
        <color theme="1"/>
        <rFont val="Aptos Narrow"/>
      </rPr>
      <t>,, move left and find the first repeat digit: find the least k such that  r</t>
    </r>
    <r>
      <rPr>
        <vertAlign val="subscript"/>
        <sz val="14"/>
        <color theme="1"/>
        <rFont val="Aptos Narrow"/>
      </rPr>
      <t>k</t>
    </r>
    <r>
      <rPr>
        <sz val="14"/>
        <color theme="1"/>
        <rFont val="Aptos Narrow"/>
      </rPr>
      <t xml:space="preserve"> = r</t>
    </r>
    <r>
      <rPr>
        <vertAlign val="subscript"/>
        <sz val="14"/>
        <color theme="1"/>
        <rFont val="Aptos Narrow"/>
      </rPr>
      <t xml:space="preserve">k+1 </t>
    </r>
    <r>
      <rPr>
        <sz val="14"/>
        <color theme="1"/>
        <rFont val="Aptos Narrow"/>
      </rPr>
      <t>and label it r</t>
    </r>
    <r>
      <rPr>
        <vertAlign val="subscript"/>
        <sz val="14"/>
        <color theme="1"/>
        <rFont val="Aptos Narrow"/>
      </rPr>
      <t>q</t>
    </r>
  </si>
  <si>
    <r>
      <rPr>
        <sz val="14"/>
        <color theme="1"/>
        <rFont val="Aptos Narrow"/>
      </rPr>
      <t xml:space="preserve">In this analysis we view the Collatz function as operating on infinite </t>
    </r>
    <r>
      <rPr>
        <b/>
        <sz val="14"/>
        <color theme="1"/>
        <rFont val="Aptos Narrow"/>
      </rPr>
      <t>prefix equivalence classes</t>
    </r>
    <r>
      <rPr>
        <sz val="14"/>
        <color theme="1"/>
        <rFont val="Aptos Narrow"/>
      </rPr>
      <t xml:space="preserve"> of odd numbers…as a function from one </t>
    </r>
    <r>
      <rPr>
        <b/>
        <sz val="14"/>
        <color theme="1"/>
        <rFont val="Aptos Narrow"/>
      </rPr>
      <t>prefix class</t>
    </r>
    <r>
      <rPr>
        <sz val="14"/>
        <color theme="1"/>
        <rFont val="Aptos Narrow"/>
      </rPr>
      <t xml:space="preserve"> to another by way of a 'collapse' of a whole infinite class to a single element in the next '</t>
    </r>
    <r>
      <rPr>
        <b/>
        <sz val="14"/>
        <color theme="1"/>
        <rFont val="Aptos Narrow"/>
      </rPr>
      <t>downward</t>
    </r>
    <r>
      <rPr>
        <sz val="14"/>
        <color theme="1"/>
        <rFont val="Aptos Narrow"/>
      </rPr>
      <t xml:space="preserve">' class...the Collatz function operates on a class and gives the same odd integer result for </t>
    </r>
    <r>
      <rPr>
        <b/>
        <sz val="14"/>
        <color rgb="FFFF0000"/>
        <rFont val="Aptos Narrow"/>
      </rPr>
      <t>every</t>
    </r>
    <r>
      <rPr>
        <sz val="14"/>
        <color theme="1"/>
        <rFont val="Aptos Narrow"/>
      </rPr>
      <t xml:space="preserve"> member of that infinite class</t>
    </r>
  </si>
  <si>
    <t>The Collatz function establishes an order on the prefix equivalence classes of odd positive integers and an orientation:</t>
  </si>
  <si>
    <r>
      <rPr>
        <b/>
        <sz val="14"/>
        <color theme="1"/>
        <rFont val="Aptos Narrow"/>
      </rPr>
      <t>upward</t>
    </r>
    <r>
      <rPr>
        <sz val="14"/>
        <color theme="1"/>
        <rFont val="Aptos Narrow"/>
      </rPr>
      <t>: (</t>
    </r>
    <r>
      <rPr>
        <i/>
        <sz val="14"/>
        <color theme="1"/>
        <rFont val="Aptos Narrow"/>
      </rPr>
      <t xml:space="preserve">m </t>
    </r>
    <r>
      <rPr>
        <sz val="14"/>
        <color theme="1"/>
        <rFont val="Aptos Narrow"/>
      </rPr>
      <t>→</t>
    </r>
    <r>
      <rPr>
        <i/>
        <sz val="9"/>
        <color theme="1"/>
        <rFont val="Aptos Narrow"/>
      </rPr>
      <t xml:space="preserve"> </t>
    </r>
    <r>
      <rPr>
        <i/>
        <sz val="14"/>
        <color theme="1"/>
        <rFont val="Aptos Narrow"/>
      </rPr>
      <t>n</t>
    </r>
    <r>
      <rPr>
        <sz val="14"/>
        <color theme="1"/>
        <rFont val="Aptos Narrow"/>
      </rPr>
      <t xml:space="preserve"> ) in ARRAY 2</t>
    </r>
  </si>
  <si>
    <t>see Sheet 5</t>
  </si>
  <si>
    <r>
      <rPr>
        <b/>
        <sz val="14"/>
        <color theme="1"/>
        <rFont val="Aptos Narrow"/>
      </rPr>
      <t>downward</t>
    </r>
    <r>
      <rPr>
        <sz val="14"/>
        <color theme="1"/>
        <rFont val="Aptos Narrow"/>
      </rPr>
      <t>: (</t>
    </r>
    <r>
      <rPr>
        <i/>
        <sz val="14"/>
        <color theme="1"/>
        <rFont val="Aptos Narrow"/>
      </rPr>
      <t xml:space="preserve">n </t>
    </r>
    <r>
      <rPr>
        <sz val="14"/>
        <color theme="1"/>
        <rFont val="Aptos Narrow"/>
      </rPr>
      <t xml:space="preserve">→ </t>
    </r>
    <r>
      <rPr>
        <i/>
        <sz val="14"/>
        <color theme="1"/>
        <rFont val="Aptos Narrow"/>
      </rPr>
      <t>m</t>
    </r>
    <r>
      <rPr>
        <sz val="14"/>
        <color theme="1"/>
        <rFont val="Aptos Narrow"/>
      </rPr>
      <t xml:space="preserve"> ) in ARRAY 2</t>
    </r>
  </si>
  <si>
    <r>
      <rPr>
        <sz val="14"/>
        <color theme="1"/>
        <rFont val="Aptos Narrow"/>
      </rPr>
      <t xml:space="preserve">3. If there exists no such k, then the prefix of the integer </t>
    </r>
    <r>
      <rPr>
        <i/>
        <sz val="14"/>
        <color theme="1"/>
        <rFont val="Aptos Narrow"/>
      </rPr>
      <t>n</t>
    </r>
    <r>
      <rPr>
        <sz val="14"/>
        <color theme="1"/>
        <rFont val="Aptos Narrow"/>
      </rPr>
      <t xml:space="preserve"> is the </t>
    </r>
    <r>
      <rPr>
        <b/>
        <sz val="14"/>
        <color theme="1"/>
        <rFont val="Aptos Narrow"/>
      </rPr>
      <t>empty prefix</t>
    </r>
    <r>
      <rPr>
        <sz val="14"/>
        <color theme="1"/>
        <rFont val="Aptos Narrow"/>
      </rPr>
      <t xml:space="preserve"> which is assigned the value 0, else the</t>
    </r>
    <r>
      <rPr>
        <b/>
        <sz val="14"/>
        <color rgb="FFFF0000"/>
        <rFont val="Aptos Narrow"/>
      </rPr>
      <t xml:space="preserve"> </t>
    </r>
    <r>
      <rPr>
        <b/>
        <sz val="14"/>
        <color theme="1"/>
        <rFont val="Aptos Narrow"/>
      </rPr>
      <t>prefix</t>
    </r>
    <r>
      <rPr>
        <sz val="14"/>
        <color theme="1"/>
        <rFont val="Aptos Narrow"/>
      </rPr>
      <t xml:space="preserve"> of </t>
    </r>
    <r>
      <rPr>
        <i/>
        <sz val="14"/>
        <color theme="1"/>
        <rFont val="Aptos Narrow"/>
      </rPr>
      <t xml:space="preserve">n </t>
    </r>
    <r>
      <rPr>
        <sz val="14"/>
        <color theme="1"/>
        <rFont val="Aptos Narrow"/>
      </rPr>
      <t>is the integer represented in binary by the string of digits r</t>
    </r>
    <r>
      <rPr>
        <vertAlign val="subscript"/>
        <sz val="14"/>
        <color theme="1"/>
        <rFont val="Aptos Narrow"/>
      </rPr>
      <t>k</t>
    </r>
    <r>
      <rPr>
        <sz val="14"/>
        <color theme="1"/>
        <rFont val="Aptos Narrow"/>
      </rPr>
      <t xml:space="preserve">  for k&gt;q  </t>
    </r>
  </si>
  <si>
    <r>
      <rPr>
        <sz val="14"/>
        <color theme="1"/>
        <rFont val="Aptos Narrow"/>
      </rPr>
      <t xml:space="preserve">In this analysis we take the view that the domain of the </t>
    </r>
    <r>
      <rPr>
        <b/>
        <sz val="14"/>
        <color theme="1"/>
        <rFont val="Aptos Narrow"/>
      </rPr>
      <t xml:space="preserve">downward </t>
    </r>
    <r>
      <rPr>
        <sz val="14"/>
        <color theme="1"/>
        <rFont val="Aptos Narrow"/>
      </rPr>
      <t>Collatz function (C</t>
    </r>
    <r>
      <rPr>
        <vertAlign val="subscript"/>
        <sz val="14"/>
        <color theme="1"/>
        <rFont val="Aptos Narrow"/>
      </rPr>
      <t>f</t>
    </r>
    <r>
      <rPr>
        <sz val="14"/>
        <color theme="1"/>
        <rFont val="Aptos Narrow"/>
      </rPr>
      <t xml:space="preserve">) is the set of prefix classes </t>
    </r>
    <r>
      <rPr>
        <i/>
        <sz val="14"/>
        <color theme="1"/>
        <rFont val="Aptos Narrow"/>
      </rPr>
      <t>E</t>
    </r>
    <r>
      <rPr>
        <sz val="14"/>
        <color theme="1"/>
        <rFont val="Aptos Narrow"/>
      </rPr>
      <t xml:space="preserve"> and its codomain is the set of prefix classes </t>
    </r>
    <r>
      <rPr>
        <i/>
        <sz val="14"/>
        <color theme="1"/>
        <rFont val="Aptos Narrow"/>
      </rPr>
      <t>E</t>
    </r>
    <r>
      <rPr>
        <sz val="14"/>
        <color theme="1"/>
        <rFont val="Aptos Narrow"/>
      </rPr>
      <t xml:space="preserve"> as determined by any single member of a class of odd positive integers... C</t>
    </r>
    <r>
      <rPr>
        <vertAlign val="subscript"/>
        <sz val="14"/>
        <color theme="1"/>
        <rFont val="Aptos Narrow"/>
      </rPr>
      <t>f</t>
    </r>
    <r>
      <rPr>
        <sz val="14"/>
        <color theme="1"/>
        <rFont val="Aptos Narrow"/>
      </rPr>
      <t xml:space="preserve">: </t>
    </r>
    <r>
      <rPr>
        <i/>
        <sz val="14"/>
        <color theme="1"/>
        <rFont val="Aptos Narrow"/>
      </rPr>
      <t>E</t>
    </r>
    <r>
      <rPr>
        <sz val="14"/>
        <color theme="1"/>
        <rFont val="Aptos Narrow"/>
      </rPr>
      <t xml:space="preserve">→ </t>
    </r>
    <r>
      <rPr>
        <i/>
        <sz val="14"/>
        <color theme="1"/>
        <rFont val="Aptos Narrow"/>
      </rPr>
      <t>E</t>
    </r>
  </si>
  <si>
    <r>
      <rPr>
        <sz val="14"/>
        <color theme="1"/>
        <rFont val="Aptos Narrow"/>
      </rPr>
      <t xml:space="preserve">The goal of this spreadsheet is to make obvious that the </t>
    </r>
    <r>
      <rPr>
        <b/>
        <sz val="14"/>
        <color theme="1"/>
        <rFont val="Aptos Narrow"/>
      </rPr>
      <t xml:space="preserve">downward </t>
    </r>
    <r>
      <rPr>
        <sz val="14"/>
        <color theme="1"/>
        <rFont val="Aptos Narrow"/>
      </rPr>
      <t>Collatz function establishes a '</t>
    </r>
    <r>
      <rPr>
        <b/>
        <sz val="14"/>
        <color theme="1"/>
        <rFont val="Aptos Narrow"/>
      </rPr>
      <t>cascade</t>
    </r>
    <r>
      <rPr>
        <sz val="14"/>
        <color theme="1"/>
        <rFont val="Aptos Narrow"/>
      </rPr>
      <t>' of prefix classes by way of '</t>
    </r>
    <r>
      <rPr>
        <b/>
        <sz val="14"/>
        <color theme="1"/>
        <rFont val="Aptos Narrow"/>
      </rPr>
      <t>sending</t>
    </r>
    <r>
      <rPr>
        <sz val="14"/>
        <color theme="1"/>
        <rFont val="Aptos Narrow"/>
      </rPr>
      <t>' a whole infinite class of odd integers to a single element in the '</t>
    </r>
    <r>
      <rPr>
        <b/>
        <sz val="14"/>
        <color theme="1"/>
        <rFont val="Aptos Narrow"/>
      </rPr>
      <t>receiving</t>
    </r>
    <r>
      <rPr>
        <sz val="14"/>
        <color theme="1"/>
        <rFont val="Aptos Narrow"/>
      </rPr>
      <t>' class…over and over ….until we arrive at the empty prefix class and the element that establishes it ...to 1</t>
    </r>
  </si>
  <si>
    <r>
      <rPr>
        <sz val="14"/>
        <color theme="1"/>
        <rFont val="Aptos Narrow"/>
      </rPr>
      <t xml:space="preserve">The orientation of </t>
    </r>
    <r>
      <rPr>
        <b/>
        <sz val="14"/>
        <color theme="1"/>
        <rFont val="Aptos Narrow"/>
      </rPr>
      <t>upward</t>
    </r>
    <r>
      <rPr>
        <sz val="14"/>
        <color theme="1"/>
        <rFont val="Aptos Narrow"/>
      </rPr>
      <t xml:space="preserve"> and </t>
    </r>
    <r>
      <rPr>
        <b/>
        <sz val="14"/>
        <color theme="1"/>
        <rFont val="Aptos Narrow"/>
      </rPr>
      <t>downward</t>
    </r>
    <r>
      <rPr>
        <sz val="14"/>
        <color theme="1"/>
        <rFont val="Aptos Narrow"/>
      </rPr>
      <t xml:space="preserve"> are derived from what we see in the Collatz graph as shown below</t>
    </r>
  </si>
  <si>
    <t xml:space="preserve">Let </t>
  </si>
  <si>
    <t xml:space="preserve">= the prefix of </t>
  </si>
  <si>
    <r>
      <rPr>
        <b/>
        <sz val="14"/>
        <color theme="1"/>
        <rFont val="Aptos Narrow"/>
      </rPr>
      <t>Tail</t>
    </r>
    <r>
      <rPr>
        <sz val="14"/>
        <color theme="1"/>
        <rFont val="Aptos Narrow"/>
      </rPr>
      <t>: for positive integers in binary, digits to the right of the prefix</t>
    </r>
  </si>
  <si>
    <r>
      <rPr>
        <sz val="14"/>
        <color theme="1"/>
        <rFont val="Aptos Narrow"/>
      </rPr>
      <t>f(</t>
    </r>
    <r>
      <rPr>
        <i/>
        <sz val="14"/>
        <color theme="1"/>
        <rFont val="Aptos Narrow"/>
      </rPr>
      <t>m</t>
    </r>
    <r>
      <rPr>
        <sz val="14"/>
        <color theme="1"/>
        <rFont val="Aptos Narrow"/>
      </rPr>
      <t>) =: 4</t>
    </r>
    <r>
      <rPr>
        <i/>
        <sz val="14"/>
        <color theme="1"/>
        <rFont val="Aptos Narrow"/>
      </rPr>
      <t>m</t>
    </r>
    <r>
      <rPr>
        <sz val="14"/>
        <color theme="1"/>
        <rFont val="Aptos Narrow"/>
      </rPr>
      <t>+1… in binary f(</t>
    </r>
    <r>
      <rPr>
        <i/>
        <sz val="14"/>
        <color theme="1"/>
        <rFont val="Aptos Narrow"/>
      </rPr>
      <t>m</t>
    </r>
    <r>
      <rPr>
        <sz val="14"/>
        <color theme="1"/>
        <rFont val="Aptos Narrow"/>
      </rPr>
      <t xml:space="preserve">) is an </t>
    </r>
    <r>
      <rPr>
        <b/>
        <sz val="14"/>
        <color theme="1"/>
        <rFont val="Aptos Narrow"/>
      </rPr>
      <t>extension</t>
    </r>
  </si>
  <si>
    <r>
      <rPr>
        <b/>
        <sz val="14"/>
        <color theme="1"/>
        <rFont val="Aptos Narrow"/>
      </rPr>
      <t>extension</t>
    </r>
    <r>
      <rPr>
        <sz val="14"/>
        <color theme="1"/>
        <rFont val="Aptos Narrow"/>
      </rPr>
      <t xml:space="preserve"> can also be defined as   '01'  appended to the right end of a binary string </t>
    </r>
  </si>
  <si>
    <r>
      <rPr>
        <sz val="16"/>
        <color theme="1"/>
        <rFont val="Aptos Narrow"/>
      </rPr>
      <t xml:space="preserve">...→ member </t>
    </r>
    <r>
      <rPr>
        <i/>
        <sz val="16"/>
        <color theme="1"/>
        <rFont val="Aptos Narrow"/>
      </rPr>
      <t>n</t>
    </r>
    <r>
      <rPr>
        <i/>
        <vertAlign val="subscript"/>
        <sz val="16"/>
        <color theme="1"/>
        <rFont val="Aptos Narrow"/>
      </rPr>
      <t xml:space="preserve">a </t>
    </r>
    <r>
      <rPr>
        <sz val="16"/>
        <color theme="1"/>
        <rFont val="Aptos Narrow"/>
      </rPr>
      <t xml:space="preserve">of prefix class A → </t>
    </r>
    <r>
      <rPr>
        <i/>
        <sz val="16"/>
        <color theme="1"/>
        <rFont val="Aptos Narrow"/>
      </rPr>
      <t>n</t>
    </r>
    <r>
      <rPr>
        <i/>
        <vertAlign val="subscript"/>
        <sz val="16"/>
        <color theme="1"/>
        <rFont val="Aptos Narrow"/>
      </rPr>
      <t>b</t>
    </r>
    <r>
      <rPr>
        <sz val="16"/>
        <color theme="1"/>
        <rFont val="Aptos Narrow"/>
      </rPr>
      <t xml:space="preserve"> of prefix class B → n</t>
    </r>
    <r>
      <rPr>
        <vertAlign val="subscript"/>
        <sz val="16"/>
        <color theme="1"/>
        <rFont val="Aptos Narrow"/>
      </rPr>
      <t>c</t>
    </r>
    <r>
      <rPr>
        <sz val="16"/>
        <color theme="1"/>
        <rFont val="Aptos Narrow"/>
      </rPr>
      <t xml:space="preserve"> of prefix class C → …</t>
    </r>
  </si>
  <si>
    <r>
      <rPr>
        <b/>
        <sz val="14"/>
        <color theme="1"/>
        <rFont val="Aptos Narrow"/>
      </rPr>
      <t>downward</t>
    </r>
    <r>
      <rPr>
        <sz val="14"/>
        <color theme="1"/>
        <rFont val="Aptos Narrow"/>
      </rPr>
      <t xml:space="preserve"> is a cascade through prefix classes by way of an affine function applied to integers </t>
    </r>
    <r>
      <rPr>
        <b/>
        <sz val="14"/>
        <color rgb="FFFF0000"/>
        <rFont val="Aptos Narrow"/>
      </rPr>
      <t>as</t>
    </r>
    <r>
      <rPr>
        <sz val="14"/>
        <color theme="1"/>
        <rFont val="Aptos Narrow"/>
      </rPr>
      <t xml:space="preserve"> prefixes </t>
    </r>
  </si>
  <si>
    <r>
      <rPr>
        <b/>
        <sz val="14"/>
        <color theme="1"/>
        <rFont val="Aptos Narrow"/>
      </rPr>
      <t xml:space="preserve"> upward</t>
    </r>
    <r>
      <rPr>
        <sz val="14"/>
        <color theme="1"/>
        <rFont val="Aptos Narrow"/>
      </rPr>
      <t xml:space="preserve">: away from 1 (branching upward) for </t>
    </r>
    <r>
      <rPr>
        <i/>
        <sz val="14"/>
        <color theme="1"/>
        <rFont val="Aptos Narrow"/>
      </rPr>
      <t xml:space="preserve">n &gt; </t>
    </r>
    <r>
      <rPr>
        <sz val="14"/>
        <color theme="1"/>
        <rFont val="Aptos Narrow"/>
      </rPr>
      <t>1</t>
    </r>
  </si>
  <si>
    <r>
      <rPr>
        <sz val="14"/>
        <color theme="1"/>
        <rFont val="Aptos Narrow"/>
      </rPr>
      <t xml:space="preserve">for </t>
    </r>
    <r>
      <rPr>
        <i/>
        <sz val="14"/>
        <color theme="1"/>
        <rFont val="Aptos Narrow"/>
      </rPr>
      <t xml:space="preserve">n </t>
    </r>
    <r>
      <rPr>
        <sz val="14"/>
        <color theme="1"/>
        <rFont val="Aptos Narrow"/>
      </rPr>
      <t xml:space="preserve">≡ </t>
    </r>
    <r>
      <rPr>
        <b/>
        <sz val="14"/>
        <color rgb="FF00B0F0"/>
        <rFont val="Aptos Narrow"/>
      </rPr>
      <t>1</t>
    </r>
    <r>
      <rPr>
        <sz val="14"/>
        <color theme="1"/>
        <rFont val="Aptos Narrow"/>
      </rPr>
      <t xml:space="preserve"> or </t>
    </r>
    <r>
      <rPr>
        <b/>
        <sz val="14"/>
        <color rgb="FFFF0000"/>
        <rFont val="Aptos Narrow"/>
      </rPr>
      <t>2</t>
    </r>
    <r>
      <rPr>
        <sz val="14"/>
        <color theme="1"/>
        <rFont val="Aptos Narrow"/>
      </rPr>
      <t xml:space="preserve"> (mod 3) the</t>
    </r>
    <r>
      <rPr>
        <b/>
        <sz val="14"/>
        <color theme="1"/>
        <rFont val="Aptos Narrow"/>
      </rPr>
      <t xml:space="preserve"> upward</t>
    </r>
    <r>
      <rPr>
        <sz val="14"/>
        <color theme="1"/>
        <rFont val="Aptos Narrow"/>
      </rPr>
      <t xml:space="preserve"> (inverse) C</t>
    </r>
    <r>
      <rPr>
        <vertAlign val="subscript"/>
        <sz val="14"/>
        <color theme="1"/>
        <rFont val="Aptos Narrow"/>
      </rPr>
      <t>f</t>
    </r>
    <r>
      <rPr>
        <sz val="14"/>
        <color theme="1"/>
        <rFont val="Aptos Narrow"/>
      </rPr>
      <t xml:space="preserve">  connects two </t>
    </r>
    <r>
      <rPr>
        <b/>
        <sz val="14"/>
        <color theme="1"/>
        <rFont val="Aptos Narrow"/>
      </rPr>
      <t>prefix classes</t>
    </r>
    <r>
      <rPr>
        <sz val="14"/>
        <color theme="1"/>
        <rFont val="Aptos Narrow"/>
      </rPr>
      <t xml:space="preserve"> by way of a connection between members in each class</t>
    </r>
  </si>
  <si>
    <t>Individual members of a class are related by the extension function f(m) = 4m+1…each such member has unique upward branching</t>
  </si>
  <si>
    <r>
      <rPr>
        <i/>
        <sz val="14"/>
        <color theme="1"/>
        <rFont val="Aptos Narrow"/>
      </rPr>
      <t>given n</t>
    </r>
    <r>
      <rPr>
        <i/>
        <vertAlign val="subscript"/>
        <sz val="14"/>
        <color theme="1"/>
        <rFont val="Aptos Narrow"/>
      </rPr>
      <t>a</t>
    </r>
    <r>
      <rPr>
        <i/>
        <sz val="14"/>
        <color theme="1"/>
        <rFont val="Aptos Narrow"/>
      </rPr>
      <t xml:space="preserve"> in Class A  </t>
    </r>
    <r>
      <rPr>
        <sz val="14"/>
        <color theme="1"/>
        <rFont val="Aptos Narrow"/>
      </rPr>
      <t>→</t>
    </r>
    <r>
      <rPr>
        <i/>
        <sz val="14"/>
        <color theme="1"/>
        <rFont val="Aptos Narrow"/>
      </rPr>
      <t xml:space="preserve"> </t>
    </r>
  </si>
  <si>
    <t xml:space="preserve">≡ 0 mod 3: </t>
  </si>
  <si>
    <r>
      <rPr>
        <sz val="11"/>
        <color theme="1"/>
        <rFont val="Aptos Narrow"/>
      </rPr>
      <t>2</t>
    </r>
    <r>
      <rPr>
        <i/>
        <sz val="11"/>
        <color theme="1"/>
        <rFont val="Aptos Narrow"/>
      </rPr>
      <t>n</t>
    </r>
    <r>
      <rPr>
        <sz val="11"/>
        <color theme="1"/>
        <rFont val="Aptos Narrow"/>
      </rPr>
      <t xml:space="preserve"> ('odd # dead end'...no futher branching)</t>
    </r>
  </si>
  <si>
    <r>
      <rPr>
        <sz val="14"/>
        <color rgb="FFFF0000"/>
        <rFont val="Aptos Narrow"/>
      </rPr>
      <t>≡</t>
    </r>
    <r>
      <rPr>
        <sz val="14"/>
        <color rgb="FFFF0000"/>
        <rFont val="Aptos Narrow"/>
      </rPr>
      <t xml:space="preserve"> </t>
    </r>
    <r>
      <rPr>
        <b/>
        <sz val="14"/>
        <color rgb="FF00B0F0"/>
        <rFont val="Aptos Narrow"/>
      </rPr>
      <t>1</t>
    </r>
    <r>
      <rPr>
        <sz val="14"/>
        <color rgb="FFFF0000"/>
        <rFont val="Aptos Narrow"/>
      </rPr>
      <t xml:space="preserve"> </t>
    </r>
    <r>
      <rPr>
        <sz val="14"/>
        <color rgb="FFFF0000"/>
        <rFont val="Aptos Narrow"/>
      </rPr>
      <t>mod 3:</t>
    </r>
    <r>
      <rPr>
        <sz val="14"/>
        <color rgb="FFFF0000"/>
        <rFont val="Aptos Narrow"/>
      </rPr>
      <t xml:space="preserve"> </t>
    </r>
  </si>
  <si>
    <r>
      <rPr>
        <sz val="11"/>
        <color theme="1"/>
        <rFont val="Aptos Narrow"/>
      </rPr>
      <t>(</t>
    </r>
    <r>
      <rPr>
        <b/>
        <sz val="11"/>
        <color rgb="FF00B0F0"/>
        <rFont val="Aptos Narrow"/>
      </rPr>
      <t>4</t>
    </r>
    <r>
      <rPr>
        <i/>
        <sz val="11"/>
        <color theme="1"/>
        <rFont val="Aptos Narrow"/>
      </rPr>
      <t>n</t>
    </r>
    <r>
      <rPr>
        <i/>
        <vertAlign val="subscript"/>
        <sz val="11"/>
        <color theme="1"/>
        <rFont val="Aptos Narrow"/>
      </rPr>
      <t>a</t>
    </r>
    <r>
      <rPr>
        <sz val="11"/>
        <color theme="1"/>
        <rFont val="Aptos Narrow"/>
      </rPr>
      <t>-1)/3</t>
    </r>
  </si>
  <si>
    <r>
      <rPr>
        <i/>
        <sz val="14"/>
        <color theme="1"/>
        <rFont val="Aptos Narrow"/>
      </rPr>
      <t>some n</t>
    </r>
    <r>
      <rPr>
        <i/>
        <vertAlign val="subscript"/>
        <sz val="14"/>
        <color theme="1"/>
        <rFont val="Aptos Narrow"/>
      </rPr>
      <t>b</t>
    </r>
    <r>
      <rPr>
        <i/>
        <sz val="14"/>
        <color theme="1"/>
        <rFont val="Aptos Narrow"/>
      </rPr>
      <t xml:space="preserve"> in Class B</t>
    </r>
  </si>
  <si>
    <r>
      <rPr>
        <i/>
        <sz val="14"/>
        <color theme="1"/>
        <rFont val="Aptos Narrow"/>
      </rPr>
      <t xml:space="preserve"> find n</t>
    </r>
    <r>
      <rPr>
        <i/>
        <vertAlign val="subscript"/>
        <sz val="14"/>
        <color theme="1"/>
        <rFont val="Aptos Narrow"/>
      </rPr>
      <t xml:space="preserve">a  </t>
    </r>
    <r>
      <rPr>
        <i/>
        <sz val="14"/>
        <color theme="1"/>
        <rFont val="Aptos Narrow"/>
      </rPr>
      <t>mod 3</t>
    </r>
  </si>
  <si>
    <r>
      <rPr>
        <sz val="14"/>
        <color rgb="FF00B0F0"/>
        <rFont val="Aptos Narrow"/>
      </rPr>
      <t>≡</t>
    </r>
    <r>
      <rPr>
        <sz val="14"/>
        <color rgb="FF00B0F0"/>
        <rFont val="Aptos Narrow"/>
      </rPr>
      <t xml:space="preserve"> </t>
    </r>
    <r>
      <rPr>
        <b/>
        <sz val="14"/>
        <color rgb="FFFF0000"/>
        <rFont val="Aptos Narrow"/>
      </rPr>
      <t>2</t>
    </r>
    <r>
      <rPr>
        <sz val="14"/>
        <color rgb="FF00B0F0"/>
        <rFont val="Aptos Narrow"/>
      </rPr>
      <t xml:space="preserve"> mod 3:</t>
    </r>
    <r>
      <rPr>
        <sz val="14"/>
        <color rgb="FF00B0F0"/>
        <rFont val="Aptos Narrow"/>
      </rPr>
      <t xml:space="preserve"> </t>
    </r>
  </si>
  <si>
    <r>
      <rPr>
        <sz val="11"/>
        <color theme="1"/>
        <rFont val="Aptos Narrow"/>
      </rPr>
      <t>(</t>
    </r>
    <r>
      <rPr>
        <b/>
        <sz val="11"/>
        <color rgb="FFFF0000"/>
        <rFont val="Aptos Narrow"/>
      </rPr>
      <t>2</t>
    </r>
    <r>
      <rPr>
        <i/>
        <sz val="11"/>
        <color theme="1"/>
        <rFont val="Aptos Narrow"/>
      </rPr>
      <t>n</t>
    </r>
    <r>
      <rPr>
        <i/>
        <vertAlign val="subscript"/>
        <sz val="11"/>
        <color theme="1"/>
        <rFont val="Aptos Narrow"/>
      </rPr>
      <t>a</t>
    </r>
    <r>
      <rPr>
        <sz val="11"/>
        <color theme="1"/>
        <rFont val="Aptos Narrow"/>
      </rPr>
      <t>-1)/3</t>
    </r>
  </si>
  <si>
    <t>Multiples of 3 are connected to exactly 1 other integer. Those ≡ 1 or 2 mod 3 are connected to exactly 1 ‘up’ and 1 ‘down’…have exactly 1 'parent' and 1 'child'. The function connecting classes is affine. There can be no cycles above 1</t>
  </si>
  <si>
    <r>
      <rPr>
        <b/>
        <sz val="14"/>
        <color theme="1"/>
        <rFont val="Aptos Narrow"/>
      </rPr>
      <t>downward</t>
    </r>
    <r>
      <rPr>
        <sz val="14"/>
        <color theme="1"/>
        <rFont val="Aptos Narrow"/>
      </rPr>
      <t>: toward 1 (single file downward)</t>
    </r>
  </si>
  <si>
    <r>
      <rPr>
        <sz val="14"/>
        <color theme="1"/>
        <rFont val="Aptos Narrow"/>
      </rPr>
      <t>We are defining our version of the Collatz function with the domain</t>
    </r>
    <r>
      <rPr>
        <sz val="14"/>
        <color rgb="FFFF0000"/>
        <rFont val="Aptos Narrow"/>
      </rPr>
      <t xml:space="preserve"> prefix classes</t>
    </r>
    <r>
      <rPr>
        <sz val="14"/>
        <color theme="1"/>
        <rFont val="Aptos Narrow"/>
      </rPr>
      <t xml:space="preserve"> </t>
    </r>
    <r>
      <rPr>
        <sz val="14"/>
        <color rgb="FFFF0000"/>
        <rFont val="Aptos Narrow"/>
      </rPr>
      <t>of</t>
    </r>
    <r>
      <rPr>
        <sz val="14"/>
        <color theme="1"/>
        <rFont val="Aptos Narrow"/>
      </rPr>
      <t xml:space="preserve"> </t>
    </r>
    <r>
      <rPr>
        <sz val="14"/>
        <color rgb="FFFF0000"/>
        <rFont val="Aptos Narrow"/>
      </rPr>
      <t xml:space="preserve">odd positive integers </t>
    </r>
    <r>
      <rPr>
        <sz val="14"/>
        <color theme="1"/>
        <rFont val="Aptos Narrow"/>
      </rPr>
      <t>…every integer in a class has exactly the same, precisely equal, first odd integer outcome by the original definition of the Collatz function.</t>
    </r>
  </si>
  <si>
    <t xml:space="preserve">The Collatz function determines an orientation of upward and downward </t>
  </si>
  <si>
    <r>
      <rPr>
        <sz val="14"/>
        <color theme="1"/>
        <rFont val="Aptos Narrow"/>
      </rPr>
      <t>The downward C</t>
    </r>
    <r>
      <rPr>
        <vertAlign val="subscript"/>
        <sz val="14"/>
        <color theme="1"/>
        <rFont val="Aptos Narrow"/>
      </rPr>
      <t>f</t>
    </r>
    <r>
      <rPr>
        <sz val="14"/>
        <color theme="1"/>
        <rFont val="Aptos Narrow"/>
      </rPr>
      <t xml:space="preserve"> connects individual integers by way of operating on prefix classes by operating on the prefix that determines the class to which an integer belongs</t>
    </r>
  </si>
  <si>
    <t>→</t>
  </si>
  <si>
    <r>
      <rPr>
        <i/>
        <sz val="14"/>
        <color theme="1"/>
        <rFont val="Aptos Narrow"/>
      </rPr>
      <t>n</t>
    </r>
    <r>
      <rPr>
        <i/>
        <vertAlign val="subscript"/>
        <sz val="14"/>
        <color theme="1"/>
        <rFont val="Aptos Narrow"/>
      </rPr>
      <t>a</t>
    </r>
    <r>
      <rPr>
        <i/>
        <sz val="14"/>
        <color theme="1"/>
        <rFont val="Aptos Narrow"/>
      </rPr>
      <t xml:space="preserve"> </t>
    </r>
    <r>
      <rPr>
        <sz val="14"/>
        <color theme="1"/>
        <rFont val="Aptos Narrow"/>
      </rPr>
      <t>→</t>
    </r>
    <r>
      <rPr>
        <i/>
        <sz val="14"/>
        <color theme="1"/>
        <rFont val="Aptos Narrow"/>
      </rPr>
      <t xml:space="preserve"> </t>
    </r>
    <r>
      <rPr>
        <i/>
        <sz val="12"/>
        <color theme="1"/>
        <rFont val="Aptos Narrow"/>
      </rPr>
      <t>find its prefix (class)</t>
    </r>
  </si>
  <si>
    <t>3(even prefix) + 1</t>
  </si>
  <si>
    <r>
      <rPr>
        <i/>
        <sz val="14"/>
        <color theme="1"/>
        <rFont val="Aptos Narrow"/>
      </rPr>
      <t xml:space="preserve"> n</t>
    </r>
    <r>
      <rPr>
        <i/>
        <vertAlign val="subscript"/>
        <sz val="14"/>
        <color theme="1"/>
        <rFont val="Aptos Narrow"/>
      </rPr>
      <t>b</t>
    </r>
    <r>
      <rPr>
        <i/>
        <sz val="14"/>
        <color theme="1"/>
        <rFont val="Aptos Narrow"/>
      </rPr>
      <t xml:space="preserve"> </t>
    </r>
    <r>
      <rPr>
        <sz val="14"/>
        <color theme="1"/>
        <rFont val="Aptos Narrow"/>
      </rPr>
      <t>→</t>
    </r>
    <r>
      <rPr>
        <i/>
        <sz val="12"/>
        <color theme="1"/>
        <rFont val="Aptos Narrow"/>
      </rPr>
      <t xml:space="preserve"> </t>
    </r>
    <r>
      <rPr>
        <i/>
        <sz val="12"/>
        <color theme="1"/>
        <rFont val="Aptos Narrow"/>
      </rPr>
      <t>find its prefix  (class)</t>
    </r>
  </si>
  <si>
    <t>3(odd prefix) + 2</t>
  </si>
  <si>
    <t>a(j) = 4j+3</t>
  </si>
  <si>
    <t>j = 0,1,2,3,…</t>
  </si>
  <si>
    <r>
      <rPr>
        <sz val="14"/>
        <color theme="1"/>
        <rFont val="Aptos Narrow"/>
      </rPr>
      <t xml:space="preserve">If </t>
    </r>
    <r>
      <rPr>
        <i/>
        <sz val="14"/>
        <color theme="1"/>
        <rFont val="Aptos Narrow"/>
      </rPr>
      <t>n</t>
    </r>
    <r>
      <rPr>
        <sz val="14"/>
        <color theme="1"/>
        <rFont val="Aptos Narrow"/>
      </rPr>
      <t xml:space="preserve"> is a multiple of 3, then </t>
    </r>
    <r>
      <rPr>
        <i/>
        <sz val="14"/>
        <color theme="1"/>
        <rFont val="Aptos Narrow"/>
      </rPr>
      <t>n</t>
    </r>
    <r>
      <rPr>
        <sz val="14"/>
        <color theme="1"/>
        <rFont val="Aptos Narrow"/>
      </rPr>
      <t xml:space="preserve"> is not = b(j) or d(j) for any j. If </t>
    </r>
    <r>
      <rPr>
        <i/>
        <sz val="14"/>
        <color theme="1"/>
        <rFont val="Aptos Narrow"/>
      </rPr>
      <t>n</t>
    </r>
    <r>
      <rPr>
        <sz val="14"/>
        <color theme="1"/>
        <rFont val="Aptos Narrow"/>
      </rPr>
      <t xml:space="preserve"> is a multiple of 3 and = a(j) or c(j), then </t>
    </r>
    <r>
      <rPr>
        <i/>
        <sz val="14"/>
        <color theme="1"/>
        <rFont val="Aptos Narrow"/>
      </rPr>
      <t>n</t>
    </r>
    <r>
      <rPr>
        <sz val="14"/>
        <color theme="1"/>
        <rFont val="Aptos Narrow"/>
      </rPr>
      <t xml:space="preserve"> has no odd predecessor and determines a 'column' of even numbers with no branches</t>
    </r>
  </si>
  <si>
    <r>
      <rPr>
        <sz val="14"/>
        <color theme="1"/>
        <rFont val="Aptos Narrow"/>
      </rPr>
      <t xml:space="preserve">If </t>
    </r>
    <r>
      <rPr>
        <i/>
        <sz val="14"/>
        <color theme="1"/>
        <rFont val="Aptos Narrow"/>
      </rPr>
      <t>n</t>
    </r>
    <r>
      <rPr>
        <sz val="14"/>
        <color theme="1"/>
        <rFont val="Aptos Narrow"/>
      </rPr>
      <t xml:space="preserve"> is of the form  24j+21, then n has no odd predecessor and determines a 'column' of even numbers with no branches.</t>
    </r>
  </si>
  <si>
    <t>ARRAY 3</t>
  </si>
  <si>
    <r>
      <rPr>
        <b/>
        <sz val="11"/>
        <color theme="1"/>
        <rFont val="Aptos Narrow"/>
      </rPr>
      <t xml:space="preserve">SECTION # </t>
    </r>
    <r>
      <rPr>
        <b/>
        <sz val="11"/>
        <color theme="1"/>
        <rFont val="Aptos Narrow"/>
      </rPr>
      <t>→</t>
    </r>
  </si>
  <si>
    <t>b(j) = 6j+5</t>
  </si>
  <si>
    <t>a(j)</t>
  </si>
  <si>
    <t>4j+3</t>
  </si>
  <si>
    <t>n-2</t>
  </si>
  <si>
    <t>n+2</t>
  </si>
  <si>
    <t>n+6</t>
  </si>
  <si>
    <t>n+10</t>
  </si>
  <si>
    <t>n+14</t>
  </si>
  <si>
    <t>n+18</t>
  </si>
  <si>
    <r>
      <rPr>
        <sz val="11"/>
        <color rgb="FF00B0F0"/>
        <rFont val="Aptos Narrow"/>
      </rPr>
      <t xml:space="preserve">3   </t>
    </r>
    <r>
      <rPr>
        <sz val="11"/>
        <color theme="1"/>
        <rFont val="Aptos Narrow"/>
      </rPr>
      <t xml:space="preserve">← </t>
    </r>
  </si>
  <si>
    <t>from j=0</t>
  </si>
  <si>
    <t>j counts by 1's</t>
  </si>
  <si>
    <t>c(j) = 8j+9</t>
  </si>
  <si>
    <t>b(j)</t>
  </si>
  <si>
    <t>6j+5</t>
  </si>
  <si>
    <t>← in each SECTION</t>
  </si>
  <si>
    <t>n+12</t>
  </si>
  <si>
    <r>
      <rPr>
        <sz val="8"/>
        <color theme="1"/>
        <rFont val="Aptos Narrow"/>
      </rPr>
      <t xml:space="preserve">← </t>
    </r>
    <r>
      <rPr>
        <sz val="8"/>
        <color theme="1"/>
        <rFont val="Aptos Narrow"/>
      </rPr>
      <t>from 5 at j = 0, j counts by 2's</t>
    </r>
  </si>
  <si>
    <t>d(j) = 6j+7</t>
  </si>
  <si>
    <t>d(j)</t>
  </si>
  <si>
    <t>6j+7</t>
  </si>
  <si>
    <t>n = 5+24(SECTION #)</t>
  </si>
  <si>
    <t>n+8</t>
  </si>
  <si>
    <t>n+20</t>
  </si>
  <si>
    <t>← from j =  1, j counts by 2's</t>
  </si>
  <si>
    <t>etc.</t>
  </si>
  <si>
    <t>c(j)</t>
  </si>
  <si>
    <t>8j+9</t>
  </si>
  <si>
    <t>n+4</t>
  </si>
  <si>
    <t>← from 9 at j = 0, j counts by 3's</t>
  </si>
  <si>
    <t>In ARRAY 1 below:                              j = 0,1,2,3,…                          k = 1,2,3,…                     f(m) = 4m+1</t>
  </si>
  <si>
    <t>b(j)01</t>
  </si>
  <si>
    <t>24j+21</t>
  </si>
  <si>
    <t>All values in every SECTION follow this rule</t>
  </si>
  <si>
    <t>n+16</t>
  </si>
  <si>
    <t>← from 21 at j = 0, j counts by 1's</t>
  </si>
  <si>
    <t>a(j) = odd prefix with 1 appended</t>
  </si>
  <si>
    <r>
      <rPr>
        <b/>
        <sz val="11"/>
        <color rgb="FFFF0000"/>
        <rFont val="Aptos Narrow"/>
      </rPr>
      <t xml:space="preserve">b(j) </t>
    </r>
    <r>
      <rPr>
        <b/>
        <sz val="11"/>
        <color theme="1"/>
        <rFont val="Aptos Narrow"/>
      </rPr>
      <t>=C</t>
    </r>
    <r>
      <rPr>
        <b/>
        <vertAlign val="subscript"/>
        <sz val="11"/>
        <color theme="1"/>
        <rFont val="Aptos Narrow"/>
      </rPr>
      <t>f</t>
    </r>
    <r>
      <rPr>
        <b/>
        <sz val="11"/>
        <color theme="1"/>
        <rFont val="Aptos Narrow"/>
      </rPr>
      <t xml:space="preserve"> (a(j))</t>
    </r>
  </si>
  <si>
    <t>a, b, c, d of j can be expressed in any one of several ways</t>
  </si>
  <si>
    <r>
      <rPr>
        <b/>
        <sz val="14"/>
        <color rgb="FFFF0000"/>
        <rFont val="Aptos Narrow"/>
      </rPr>
      <t xml:space="preserve"> </t>
    </r>
    <r>
      <rPr>
        <b/>
        <sz val="14"/>
        <color rgb="FFFF0000"/>
        <rFont val="Aptos Narrow"/>
      </rPr>
      <t>EVERY</t>
    </r>
    <r>
      <rPr>
        <b/>
        <sz val="14"/>
        <color theme="1"/>
        <rFont val="Aptos Narrow"/>
      </rPr>
      <t xml:space="preserve"> prefix is accounted for and  every possible extention of a prefix... </t>
    </r>
    <r>
      <rPr>
        <b/>
        <sz val="14"/>
        <color rgb="FFFF0000"/>
        <rFont val="Aptos Narrow"/>
      </rPr>
      <t>EVERY</t>
    </r>
    <r>
      <rPr>
        <b/>
        <sz val="14"/>
        <color theme="1"/>
        <rFont val="Aptos Narrow"/>
      </rPr>
      <t xml:space="preserve"> odd integer &gt; 1  is of at least one of these forms:</t>
    </r>
  </si>
  <si>
    <t xml:space="preserve">EVERY odd integer is present in ARRAYs 1, 2, and 3 </t>
  </si>
  <si>
    <r>
      <rPr>
        <sz val="11"/>
        <color theme="1"/>
        <rFont val="Aptos Narrow"/>
      </rPr>
      <t xml:space="preserve">multiples of 3 appear as a(j), c(j) or b(j)01 for some j </t>
    </r>
    <r>
      <rPr>
        <sz val="11"/>
        <color theme="1"/>
        <rFont val="Aptos Narrow"/>
      </rPr>
      <t>→</t>
    </r>
  </si>
  <si>
    <t>c(j) = first extension of its prefix</t>
  </si>
  <si>
    <r>
      <rPr>
        <b/>
        <sz val="11"/>
        <color theme="1"/>
        <rFont val="Aptos Narrow"/>
      </rPr>
      <t>d(j) =C</t>
    </r>
    <r>
      <rPr>
        <b/>
        <vertAlign val="subscript"/>
        <sz val="11"/>
        <color theme="1"/>
        <rFont val="Aptos Narrow"/>
      </rPr>
      <t>f</t>
    </r>
    <r>
      <rPr>
        <b/>
        <sz val="11"/>
        <color theme="1"/>
        <rFont val="Aptos Narrow"/>
      </rPr>
      <t xml:space="preserve"> (c(j))</t>
    </r>
  </si>
  <si>
    <r>
      <rPr>
        <b/>
        <sz val="11"/>
        <color theme="1"/>
        <rFont val="Aptos Narrow"/>
      </rPr>
      <t>a(j)=[2</t>
    </r>
    <r>
      <rPr>
        <b/>
        <sz val="11"/>
        <color rgb="FFFF0000"/>
        <rFont val="Aptos Narrow"/>
      </rPr>
      <t>b(j)</t>
    </r>
    <r>
      <rPr>
        <b/>
        <sz val="11"/>
        <color theme="1"/>
        <rFont val="Aptos Narrow"/>
      </rPr>
      <t>-1]/3</t>
    </r>
  </si>
  <si>
    <r>
      <rPr>
        <b/>
        <sz val="11"/>
        <color rgb="FFFF0000"/>
        <rFont val="Aptos Narrow"/>
      </rPr>
      <t xml:space="preserve">b(j) </t>
    </r>
    <r>
      <rPr>
        <b/>
        <sz val="11"/>
        <color theme="1"/>
        <rFont val="Aptos Narrow"/>
      </rPr>
      <t>=6j+</t>
    </r>
    <r>
      <rPr>
        <b/>
        <sz val="14"/>
        <color theme="1"/>
        <rFont val="Aptos Narrow"/>
      </rPr>
      <t>5</t>
    </r>
  </si>
  <si>
    <t>a(j) =4j+3</t>
  </si>
  <si>
    <r>
      <rPr>
        <b/>
        <sz val="11"/>
        <color rgb="FFFF0000"/>
        <rFont val="Aptos Narrow"/>
      </rPr>
      <t xml:space="preserve">b(j) </t>
    </r>
    <r>
      <rPr>
        <b/>
        <sz val="11"/>
        <color theme="1"/>
        <rFont val="Aptos Narrow"/>
      </rPr>
      <t>=6j+</t>
    </r>
    <r>
      <rPr>
        <b/>
        <sz val="14"/>
        <color theme="1"/>
        <rFont val="Aptos Narrow"/>
      </rPr>
      <t>5</t>
    </r>
  </si>
  <si>
    <r>
      <rPr>
        <sz val="8"/>
        <color theme="1"/>
        <rFont val="Aptos Narrow"/>
      </rPr>
      <t xml:space="preserve"> </t>
    </r>
    <r>
      <rPr>
        <sz val="11"/>
        <color theme="1"/>
        <rFont val="Aptos Narrow"/>
      </rPr>
      <t>f^k[</t>
    </r>
    <r>
      <rPr>
        <sz val="11"/>
        <color rgb="FFFF0000"/>
        <rFont val="Aptos Narrow"/>
      </rPr>
      <t>b(j)</t>
    </r>
    <r>
      <rPr>
        <sz val="11"/>
        <color theme="1"/>
        <rFont val="Aptos Narrow"/>
      </rPr>
      <t xml:space="preserve">] = </t>
    </r>
    <r>
      <rPr>
        <sz val="11"/>
        <color rgb="FF00B050"/>
        <rFont val="Aptos Narrow"/>
      </rPr>
      <t>(6*4^k)(j+1)</t>
    </r>
    <r>
      <rPr>
        <sz val="11"/>
        <color rgb="FFFF0000"/>
        <rFont val="Aptos Narrow"/>
      </rPr>
      <t xml:space="preserve"> </t>
    </r>
    <r>
      <rPr>
        <sz val="11"/>
        <color theme="1"/>
        <rFont val="Aptos Narrow"/>
      </rPr>
      <t>-</t>
    </r>
    <r>
      <rPr>
        <sz val="11"/>
        <color rgb="FFFF0000"/>
        <rFont val="Aptos Narrow"/>
      </rPr>
      <t xml:space="preserve"> (1/3)[2^(2k+1)+1]</t>
    </r>
  </si>
  <si>
    <t>Every odd integer &gt; 1 is of one of these forms for some j = 0,1,2,3,...</t>
  </si>
  <si>
    <r>
      <rPr>
        <b/>
        <sz val="11"/>
        <color theme="1"/>
        <rFont val="Aptos Narrow"/>
      </rPr>
      <t>Branching</t>
    </r>
    <r>
      <rPr>
        <sz val="11"/>
        <color theme="1"/>
        <rFont val="Aptos Narrow"/>
      </rPr>
      <t xml:space="preserve"> in the Collatz graph is always at an even number of the form  3n+1 = 4+6i </t>
    </r>
  </si>
  <si>
    <r>
      <rPr>
        <b/>
        <sz val="14"/>
        <color rgb="FFFF0000"/>
        <rFont val="Aptos Narrow"/>
      </rPr>
      <t>The positive integers partitioned into</t>
    </r>
    <r>
      <rPr>
        <b/>
        <sz val="14"/>
        <color theme="1"/>
        <rFont val="Aptos Narrow"/>
      </rPr>
      <t xml:space="preserve"> equivalence classes</t>
    </r>
    <r>
      <rPr>
        <b/>
        <sz val="14"/>
        <color rgb="FFFF0000"/>
        <rFont val="Aptos Narrow"/>
      </rPr>
      <t xml:space="preserve">: integers that share the </t>
    </r>
    <r>
      <rPr>
        <b/>
        <sz val="14"/>
        <color theme="1"/>
        <rFont val="Aptos Narrow"/>
      </rPr>
      <t>identical</t>
    </r>
    <r>
      <rPr>
        <b/>
        <sz val="14"/>
        <color rgb="FFFF0000"/>
        <rFont val="Aptos Narrow"/>
      </rPr>
      <t xml:space="preserve"> </t>
    </r>
    <r>
      <rPr>
        <b/>
        <sz val="14"/>
        <color theme="1"/>
        <rFont val="Aptos Narrow"/>
      </rPr>
      <t>prefix</t>
    </r>
  </si>
  <si>
    <r>
      <rPr>
        <b/>
        <sz val="11"/>
        <color theme="1"/>
        <rFont val="Aptos Narrow"/>
      </rPr>
      <t>c(j)=[4</t>
    </r>
    <r>
      <rPr>
        <b/>
        <sz val="11"/>
        <color rgb="FFFF0000"/>
        <rFont val="Aptos Narrow"/>
      </rPr>
      <t>b(j)</t>
    </r>
    <r>
      <rPr>
        <b/>
        <sz val="11"/>
        <color theme="1"/>
        <rFont val="Aptos Narrow"/>
      </rPr>
      <t>+7]/3</t>
    </r>
  </si>
  <si>
    <r>
      <rPr>
        <b/>
        <sz val="11"/>
        <color rgb="FF00B0F0"/>
        <rFont val="Aptos Narrow"/>
      </rPr>
      <t>d(j)</t>
    </r>
    <r>
      <rPr>
        <b/>
        <sz val="11"/>
        <color theme="1"/>
        <rFont val="Aptos Narrow"/>
      </rPr>
      <t xml:space="preserve"> =</t>
    </r>
    <r>
      <rPr>
        <b/>
        <sz val="11"/>
        <color rgb="FFFF0000"/>
        <rFont val="Aptos Narrow"/>
      </rPr>
      <t xml:space="preserve"> b(j)</t>
    </r>
    <r>
      <rPr>
        <b/>
        <sz val="11"/>
        <color theme="1"/>
        <rFont val="Aptos Narrow"/>
      </rPr>
      <t>+2</t>
    </r>
  </si>
  <si>
    <r>
      <rPr>
        <b/>
        <sz val="11"/>
        <color theme="1"/>
        <rFont val="Aptos Narrow"/>
      </rPr>
      <t>c(j) =</t>
    </r>
    <r>
      <rPr>
        <b/>
        <sz val="11"/>
        <color rgb="FFFF0000"/>
        <rFont val="Aptos Narrow"/>
      </rPr>
      <t>8j+9</t>
    </r>
  </si>
  <si>
    <r>
      <rPr>
        <b/>
        <sz val="11"/>
        <color rgb="FF00B0F0"/>
        <rFont val="Aptos Narrow"/>
      </rPr>
      <t>d(j)</t>
    </r>
    <r>
      <rPr>
        <b/>
        <sz val="11"/>
        <color theme="1"/>
        <rFont val="Aptos Narrow"/>
      </rPr>
      <t xml:space="preserve"> =</t>
    </r>
    <r>
      <rPr>
        <b/>
        <sz val="11"/>
        <color rgb="FFFF0000"/>
        <rFont val="Aptos Narrow"/>
      </rPr>
      <t xml:space="preserve"> 6j+7</t>
    </r>
  </si>
  <si>
    <r>
      <rPr>
        <sz val="11"/>
        <color theme="1"/>
        <rFont val="Aptos Narrow"/>
      </rPr>
      <t xml:space="preserve"> f^k[</t>
    </r>
    <r>
      <rPr>
        <sz val="11"/>
        <color rgb="FF00B0F0"/>
        <rFont val="Aptos Narrow"/>
      </rPr>
      <t>d(j</t>
    </r>
    <r>
      <rPr>
        <sz val="11"/>
        <color theme="1"/>
        <rFont val="Aptos Narrow"/>
      </rPr>
      <t xml:space="preserve">)] = </t>
    </r>
    <r>
      <rPr>
        <sz val="11"/>
        <color rgb="FF00B050"/>
        <rFont val="Aptos Narrow"/>
      </rPr>
      <t>(6*4^k)(j+1)</t>
    </r>
    <r>
      <rPr>
        <sz val="11"/>
        <color theme="1"/>
        <rFont val="Aptos Narrow"/>
      </rPr>
      <t>+</t>
    </r>
    <r>
      <rPr>
        <sz val="11"/>
        <color rgb="FF00B0F0"/>
        <rFont val="Aptos Narrow"/>
      </rPr>
      <t>(1/3)[4^(k+1)-1]</t>
    </r>
  </si>
  <si>
    <r>
      <rPr>
        <b/>
        <sz val="14"/>
        <color rgb="FFFF0000"/>
        <rFont val="Aptos Narrow"/>
      </rPr>
      <t xml:space="preserve">4j+3  </t>
    </r>
    <r>
      <rPr>
        <b/>
        <sz val="14"/>
        <color rgb="FF00B0F0"/>
        <rFont val="Aptos Narrow"/>
      </rPr>
      <t>↔</t>
    </r>
    <r>
      <rPr>
        <b/>
        <sz val="14"/>
        <color rgb="FFFF0000"/>
        <rFont val="Aptos Narrow"/>
      </rPr>
      <t xml:space="preserve"> </t>
    </r>
    <r>
      <rPr>
        <b/>
        <sz val="14"/>
        <color rgb="FFFF0000"/>
        <rFont val="Aptos Narrow"/>
      </rPr>
      <t xml:space="preserve">a(j) </t>
    </r>
  </si>
  <si>
    <t xml:space="preserve">j is determined by the integers as prefixes:             </t>
  </si>
  <si>
    <t xml:space="preserve"> for n an odd positive integer &gt; 1, i=1,2,3,…</t>
  </si>
  <si>
    <r>
      <rPr>
        <b/>
        <sz val="16"/>
        <color theme="1"/>
        <rFont val="Aptos Narrow"/>
      </rPr>
      <t>↓ integers in counting order</t>
    </r>
    <r>
      <rPr>
        <b/>
        <sz val="16"/>
        <color theme="1"/>
        <rFont val="Aptos Narrow"/>
      </rPr>
      <t xml:space="preserve"> </t>
    </r>
    <r>
      <rPr>
        <b/>
        <sz val="16"/>
        <color theme="1"/>
        <rFont val="Aptos Narrow"/>
      </rPr>
      <t>↓</t>
    </r>
  </si>
  <si>
    <t>ARRAY 1</t>
  </si>
  <si>
    <r>
      <rPr>
        <b/>
        <sz val="14"/>
        <color rgb="FFFF0000"/>
        <rFont val="Aptos Narrow"/>
      </rPr>
      <t xml:space="preserve">6j+5 </t>
    </r>
    <r>
      <rPr>
        <b/>
        <sz val="14"/>
        <color rgb="FF00B0F0"/>
        <rFont val="Aptos Narrow"/>
      </rPr>
      <t>↔</t>
    </r>
    <r>
      <rPr>
        <b/>
        <sz val="14"/>
        <color rgb="FFFF0000"/>
        <rFont val="Aptos Narrow"/>
      </rPr>
      <t xml:space="preserve"> </t>
    </r>
    <r>
      <rPr>
        <b/>
        <sz val="14"/>
        <color rgb="FFFF0000"/>
        <rFont val="Aptos Narrow"/>
      </rPr>
      <t>b(j)</t>
    </r>
  </si>
  <si>
    <r>
      <t xml:space="preserve">No application of the 3n+1 part of the Collatz function can result in a multiple of 3….numbers in black in column </t>
    </r>
    <r>
      <rPr>
        <i/>
        <sz val="11"/>
        <color theme="1"/>
        <rFont val="Aptos Narrow"/>
      </rPr>
      <t>m</t>
    </r>
    <r>
      <rPr>
        <sz val="11"/>
        <color theme="1"/>
        <rFont val="Aptos Narrow"/>
      </rPr>
      <t xml:space="preserve"> are in a previously established prefix class…</t>
    </r>
    <r>
      <rPr>
        <b/>
        <sz val="11"/>
        <color theme="1"/>
        <rFont val="Aptos Narrow"/>
      </rPr>
      <t>Every</t>
    </r>
    <r>
      <rPr>
        <sz val="11"/>
        <color theme="1"/>
        <rFont val="Aptos Narrow"/>
      </rPr>
      <t xml:space="preserve"> odd number</t>
    </r>
    <r>
      <rPr>
        <i/>
        <sz val="11"/>
        <color theme="1"/>
        <rFont val="Aptos Narrow"/>
      </rPr>
      <t xml:space="preserve"> not a multiple of 3 </t>
    </r>
    <r>
      <rPr>
        <sz val="11"/>
        <color theme="1"/>
        <rFont val="Aptos Narrow"/>
      </rPr>
      <t xml:space="preserve">is present in ARRAY 2 in each of the columns </t>
    </r>
    <r>
      <rPr>
        <i/>
        <sz val="11"/>
        <color theme="1"/>
        <rFont val="Aptos Narrow"/>
      </rPr>
      <t xml:space="preserve">n </t>
    </r>
    <r>
      <rPr>
        <sz val="11"/>
        <color theme="1"/>
        <rFont val="Aptos Narrow"/>
      </rPr>
      <t>and</t>
    </r>
    <r>
      <rPr>
        <i/>
        <sz val="11"/>
        <color theme="1"/>
        <rFont val="Aptos Narrow"/>
      </rPr>
      <t xml:space="preserve"> m</t>
    </r>
  </si>
  <si>
    <t xml:space="preserve"> - (1/3)[2^(2k+1)+1] →</t>
  </si>
  <si>
    <r>
      <rPr>
        <b/>
        <sz val="14"/>
        <color rgb="FFFF0000"/>
        <rFont val="Aptos Narrow"/>
      </rPr>
      <t xml:space="preserve">6j+7 </t>
    </r>
    <r>
      <rPr>
        <b/>
        <sz val="14"/>
        <color rgb="FF00B0F0"/>
        <rFont val="Aptos Narrow"/>
      </rPr>
      <t>↔</t>
    </r>
    <r>
      <rPr>
        <b/>
        <sz val="14"/>
        <color rgb="FFFF0000"/>
        <rFont val="Aptos Narrow"/>
      </rPr>
      <t xml:space="preserve"> </t>
    </r>
    <r>
      <rPr>
        <b/>
        <sz val="14"/>
        <color rgb="FFFF0000"/>
        <rFont val="Aptos Narrow"/>
      </rPr>
      <t>d(j)</t>
    </r>
  </si>
  <si>
    <t>j = (odd prefix-1)/2</t>
  </si>
  <si>
    <t>In counting order equivalence classes become mixed... distinct intial values produce different  expansion intervals from one class to another</t>
  </si>
  <si>
    <t>the empty prefix</t>
  </si>
  <si>
    <r>
      <rPr>
        <sz val="11"/>
        <color rgb="FF00B0F0"/>
        <rFont val="Aptos Narrow"/>
      </rPr>
      <t>(1/3)[4^(k+1)-1]</t>
    </r>
    <r>
      <rPr>
        <sz val="11"/>
        <color rgb="FF00B0F0"/>
        <rFont val="Aptos Narrow"/>
      </rPr>
      <t>→</t>
    </r>
  </si>
  <si>
    <r>
      <rPr>
        <b/>
        <sz val="14"/>
        <color rgb="FFFF0000"/>
        <rFont val="Aptos Narrow"/>
      </rPr>
      <t xml:space="preserve">8j+9 </t>
    </r>
    <r>
      <rPr>
        <b/>
        <sz val="14"/>
        <color rgb="FF00B0F0"/>
        <rFont val="Aptos Narrow"/>
      </rPr>
      <t>↔</t>
    </r>
    <r>
      <rPr>
        <b/>
        <sz val="14"/>
        <color rgb="FFFF0000"/>
        <rFont val="Aptos Narrow"/>
      </rPr>
      <t xml:space="preserve"> </t>
    </r>
    <r>
      <rPr>
        <b/>
        <sz val="14"/>
        <color rgb="FFFF0000"/>
        <rFont val="Aptos Narrow"/>
      </rPr>
      <t>c(j)</t>
    </r>
  </si>
  <si>
    <t>j = (even prefix-2)/2</t>
  </si>
  <si>
    <t xml:space="preserve"> pre-established prefix</t>
  </si>
  <si>
    <t>j</t>
  </si>
  <si>
    <t>k</t>
  </si>
  <si>
    <r>
      <rPr>
        <b/>
        <sz val="14"/>
        <color rgb="FFFF0000"/>
        <rFont val="Aptos Narrow"/>
      </rPr>
      <t xml:space="preserve">24j+21 </t>
    </r>
    <r>
      <rPr>
        <b/>
        <sz val="14"/>
        <color rgb="FF00B0F0"/>
        <rFont val="Aptos Narrow"/>
      </rPr>
      <t>↔</t>
    </r>
    <r>
      <rPr>
        <b/>
        <sz val="14"/>
        <color rgb="FFFF0000"/>
        <rFont val="Aptos Narrow"/>
      </rPr>
      <t xml:space="preserve"> </t>
    </r>
    <r>
      <rPr>
        <b/>
        <sz val="14"/>
        <color rgb="FFFF0000"/>
        <rFont val="Aptos Narrow"/>
      </rPr>
      <t>the first extension of b(j)</t>
    </r>
    <r>
      <rPr>
        <b/>
        <sz val="14"/>
        <color rgb="FFFF0000"/>
        <rFont val="Aptos Narrow"/>
      </rPr>
      <t xml:space="preserve">                   </t>
    </r>
  </si>
  <si>
    <t xml:space="preserve"> new non-empty prefix  </t>
  </si>
  <si>
    <r>
      <rPr>
        <sz val="8"/>
        <color rgb="FFFF0000"/>
        <rFont val="Aptos Narrow"/>
      </rPr>
      <t>24j+21</t>
    </r>
    <r>
      <rPr>
        <sz val="8"/>
        <color rgb="FFFF0000"/>
        <rFont val="Aptos Narrow"/>
      </rPr>
      <t>→</t>
    </r>
  </si>
  <si>
    <r>
      <rPr>
        <sz val="14"/>
        <color theme="1"/>
        <rFont val="Aptos Narrow"/>
      </rPr>
      <t xml:space="preserve">Rows with </t>
    </r>
    <r>
      <rPr>
        <i/>
        <sz val="14"/>
        <color theme="1"/>
        <rFont val="Aptos Narrow"/>
      </rPr>
      <t>m</t>
    </r>
    <r>
      <rPr>
        <sz val="14"/>
        <color theme="1"/>
        <rFont val="Aptos Narrow"/>
      </rPr>
      <t xml:space="preserve"> = 1 are determined by elements in prefix class 0...Between rows with </t>
    </r>
    <r>
      <rPr>
        <i/>
        <sz val="14"/>
        <color theme="1"/>
        <rFont val="Aptos Narrow"/>
      </rPr>
      <t xml:space="preserve">m </t>
    </r>
    <r>
      <rPr>
        <sz val="14"/>
        <color theme="1"/>
        <rFont val="Aptos Narrow"/>
      </rPr>
      <t>= 1 the</t>
    </r>
    <r>
      <rPr>
        <b/>
        <sz val="14"/>
        <color theme="1"/>
        <rFont val="Aptos Narrow"/>
      </rPr>
      <t xml:space="preserve"> t </t>
    </r>
    <r>
      <rPr>
        <sz val="14"/>
        <color theme="1"/>
        <rFont val="Aptos Narrow"/>
      </rPr>
      <t>column is the 'ruler function' sequence…see Sheet 4</t>
    </r>
  </si>
  <si>
    <t>(6*4^k)*(j+1) →</t>
  </si>
  <si>
    <r>
      <rPr>
        <sz val="16"/>
        <color rgb="FF002060"/>
        <rFont val="Aptos Narrow"/>
      </rPr>
      <t>In binary, every integer</t>
    </r>
    <r>
      <rPr>
        <b/>
        <sz val="16"/>
        <color rgb="FFFF0000"/>
        <rFont val="Aptos Narrow"/>
      </rPr>
      <t xml:space="preserve"> </t>
    </r>
    <r>
      <rPr>
        <b/>
        <i/>
        <sz val="16"/>
        <color rgb="FFFF0000"/>
        <rFont val="Aptos Narrow"/>
      </rPr>
      <t>has</t>
    </r>
    <r>
      <rPr>
        <b/>
        <sz val="16"/>
        <color rgb="FFFF0000"/>
        <rFont val="Aptos Narrow"/>
      </rPr>
      <t xml:space="preserve"> </t>
    </r>
    <r>
      <rPr>
        <sz val="16"/>
        <color rgb="FF002060"/>
        <rFont val="Aptos Narrow"/>
      </rPr>
      <t>a</t>
    </r>
    <r>
      <rPr>
        <b/>
        <sz val="16"/>
        <color rgb="FFFF0000"/>
        <rFont val="Aptos Narrow"/>
      </rPr>
      <t xml:space="preserve"> </t>
    </r>
    <r>
      <rPr>
        <b/>
        <sz val="16"/>
        <color rgb="FF002060"/>
        <rFont val="Aptos Narrow"/>
      </rPr>
      <t>prefix</t>
    </r>
    <r>
      <rPr>
        <b/>
        <sz val="16"/>
        <color rgb="FFFF0000"/>
        <rFont val="Aptos Narrow"/>
      </rPr>
      <t xml:space="preserve"> </t>
    </r>
    <r>
      <rPr>
        <sz val="16"/>
        <color theme="1"/>
        <rFont val="Aptos Narrow"/>
      </rPr>
      <t>and every</t>
    </r>
    <r>
      <rPr>
        <b/>
        <sz val="16"/>
        <color rgb="FFFF0000"/>
        <rFont val="Aptos Narrow"/>
      </rPr>
      <t xml:space="preserve"> </t>
    </r>
    <r>
      <rPr>
        <sz val="16"/>
        <color theme="1"/>
        <rFont val="Aptos Narrow"/>
      </rPr>
      <t>integer</t>
    </r>
    <r>
      <rPr>
        <b/>
        <sz val="16"/>
        <color rgb="FFFF0000"/>
        <rFont val="Aptos Narrow"/>
      </rPr>
      <t xml:space="preserve"> </t>
    </r>
    <r>
      <rPr>
        <b/>
        <i/>
        <sz val="16"/>
        <color rgb="FFFF0000"/>
        <rFont val="Aptos Narrow"/>
      </rPr>
      <t>is</t>
    </r>
    <r>
      <rPr>
        <b/>
        <sz val="16"/>
        <color rgb="FFFF0000"/>
        <rFont val="Aptos Narrow"/>
      </rPr>
      <t xml:space="preserve"> </t>
    </r>
    <r>
      <rPr>
        <sz val="16"/>
        <color theme="1"/>
        <rFont val="Aptos Narrow"/>
      </rPr>
      <t xml:space="preserve">a </t>
    </r>
    <r>
      <rPr>
        <b/>
        <sz val="16"/>
        <color theme="1"/>
        <rFont val="Aptos Narrow"/>
      </rPr>
      <t>prefix</t>
    </r>
    <r>
      <rPr>
        <sz val="16"/>
        <color theme="1"/>
        <rFont val="Aptos Narrow"/>
      </rPr>
      <t>…each integer serves two roles…for every</t>
    </r>
    <r>
      <rPr>
        <b/>
        <sz val="16"/>
        <color rgb="FFFF0000"/>
        <rFont val="Aptos Narrow"/>
      </rPr>
      <t xml:space="preserve"> </t>
    </r>
    <r>
      <rPr>
        <b/>
        <sz val="16"/>
        <color rgb="FF00B0F0"/>
        <rFont val="Aptos Narrow"/>
      </rPr>
      <t>4</t>
    </r>
    <r>
      <rPr>
        <b/>
        <sz val="16"/>
        <color rgb="FFFF0000"/>
        <rFont val="Aptos Narrow"/>
      </rPr>
      <t xml:space="preserve"> </t>
    </r>
    <r>
      <rPr>
        <sz val="16"/>
        <color theme="1"/>
        <rFont val="Aptos Narrow"/>
      </rPr>
      <t>integers</t>
    </r>
    <r>
      <rPr>
        <b/>
        <sz val="16"/>
        <color rgb="FFFF0000"/>
        <rFont val="Aptos Narrow"/>
      </rPr>
      <t xml:space="preserve"> </t>
    </r>
    <r>
      <rPr>
        <sz val="16"/>
        <color theme="1"/>
        <rFont val="Aptos Narrow"/>
      </rPr>
      <t>there are</t>
    </r>
    <r>
      <rPr>
        <b/>
        <sz val="16"/>
        <color rgb="FFFF0000"/>
        <rFont val="Aptos Narrow"/>
      </rPr>
      <t xml:space="preserve"> 2</t>
    </r>
    <r>
      <rPr>
        <sz val="16"/>
        <color theme="1"/>
        <rFont val="Aptos Narrow"/>
      </rPr>
      <t xml:space="preserve"> new</t>
    </r>
    <r>
      <rPr>
        <b/>
        <sz val="16"/>
        <color rgb="FFFF0000"/>
        <rFont val="Aptos Narrow"/>
      </rPr>
      <t xml:space="preserve"> </t>
    </r>
    <r>
      <rPr>
        <b/>
        <sz val="16"/>
        <color theme="1"/>
        <rFont val="Aptos Narrow"/>
      </rPr>
      <t>prefixes</t>
    </r>
  </si>
  <si>
    <t>The Collatz function unscrambles the classes… in the Collatz graph all  members of every class are exactly 4 edges apart… they form an infinite 'row' one edge above an infinite, uninterupted 'row' of even numbers</t>
  </si>
  <si>
    <t>ARRAY 2</t>
  </si>
  <si>
    <t>Every odd integer &gt;1 appears in one of the 5 places (yellow or pink background) determined  by j</t>
  </si>
  <si>
    <r>
      <rPr>
        <sz val="11"/>
        <color theme="1"/>
        <rFont val="Aptos Narrow"/>
      </rPr>
      <t>3</t>
    </r>
    <r>
      <rPr>
        <i/>
        <sz val="11"/>
        <color theme="1"/>
        <rFont val="Aptos Narrow"/>
      </rPr>
      <t>n</t>
    </r>
    <r>
      <rPr>
        <sz val="11"/>
        <color theme="1"/>
        <rFont val="Aptos Narrow"/>
      </rPr>
      <t>+1 = 4+6i = (2^t)</t>
    </r>
    <r>
      <rPr>
        <b/>
        <i/>
        <sz val="11"/>
        <color theme="1"/>
        <rFont val="Aptos Narrow"/>
      </rPr>
      <t>m</t>
    </r>
  </si>
  <si>
    <t>i=1,2,3,…</t>
  </si>
  <si>
    <t>Odd integers divisible by 3 appear only as a(j)  or c(j) when j is a multiple of 3 or as a first extension of b(j)</t>
  </si>
  <si>
    <t>4+6i</t>
  </si>
  <si>
    <t>m</t>
  </si>
  <si>
    <t>2^t</t>
  </si>
  <si>
    <t>t</t>
  </si>
  <si>
    <t>The structure is completely determinate</t>
  </si>
  <si>
    <t>initially</t>
  </si>
  <si>
    <r>
      <rPr>
        <sz val="11"/>
        <color rgb="FF00B050"/>
        <rFont val="Aptos Narrow"/>
      </rPr>
      <t xml:space="preserve">+2 </t>
    </r>
    <r>
      <rPr>
        <sz val="11"/>
        <color rgb="FF00B050"/>
        <rFont val="Aptos Narrow"/>
      </rPr>
      <t>→</t>
    </r>
  </si>
  <si>
    <r>
      <rPr>
        <sz val="11"/>
        <color rgb="FF00B050"/>
        <rFont val="Aptos Narrow"/>
      </rPr>
      <t xml:space="preserve">+2 </t>
    </r>
    <r>
      <rPr>
        <sz val="11"/>
        <color rgb="FF00B050"/>
        <rFont val="Aptos Narrow"/>
      </rPr>
      <t>→</t>
    </r>
  </si>
  <si>
    <t>+4</t>
  </si>
  <si>
    <t>+6</t>
  </si>
  <si>
    <t>+8</t>
  </si>
  <si>
    <t>↓</t>
  </si>
  <si>
    <t>a(j+1)</t>
  </si>
  <si>
    <t>+2(j+1)</t>
  </si>
  <si>
    <t>b(j+1)</t>
  </si>
  <si>
    <t>d(j+1)</t>
  </si>
  <si>
    <t>c(j+1)</t>
  </si>
  <si>
    <t>j = 0, 1,2,3, …</t>
  </si>
  <si>
    <t>Initial values:</t>
  </si>
  <si>
    <t>Example results:</t>
  </si>
  <si>
    <r>
      <rPr>
        <sz val="11"/>
        <color rgb="FF00B050"/>
        <rFont val="Aptos Narrow"/>
      </rPr>
      <t xml:space="preserve">+2 </t>
    </r>
    <r>
      <rPr>
        <sz val="11"/>
        <color rgb="FF00B050"/>
        <rFont val="Aptos Narrow"/>
      </rPr>
      <t>→</t>
    </r>
  </si>
  <si>
    <r>
      <rPr>
        <sz val="11"/>
        <color rgb="FF00B050"/>
        <rFont val="Aptos Narrow"/>
      </rPr>
      <t xml:space="preserve">+2 </t>
    </r>
    <r>
      <rPr>
        <sz val="11"/>
        <color rgb="FF00B050"/>
        <rFont val="Aptos Narrow"/>
      </rPr>
      <t>→</t>
    </r>
  </si>
  <si>
    <t>+4 →</t>
  </si>
  <si>
    <t>+6 →</t>
  </si>
  <si>
    <t>+8 →</t>
  </si>
  <si>
    <t xml:space="preserve">   </t>
  </si>
  <si>
    <t>In counting order the prefixes are ordered (every integer is present as a prefix, and they are in counting order), but their class members are mixed. In the Collatz graph the prefix classes are ordered as determined by the Collatz function… class members are ordered by extension but the classes are mixed.</t>
  </si>
  <si>
    <t>ARRAY 4 exhibits the very same structure as that of ARRAY 2: the occurance of iterated extentions is given by the ruler function sequence between occurances of extentions of 5 which is itself an extension of 1 =&gt; 5, 21, 85, 341,...</t>
  </si>
  <si>
    <t>Each b(j) and d(j) in each set of five integers in ARRAY 1 is equal to some a(j) or c(j) in another set or is an extension in an equivalence class of some a(j) or c(j) of some previous j or in the class established by 1 (the empty prefix class: 1, 5, 21, 85, 341,...) … therefore, every odd integer is both present and connected to 1 in the Collatz graph... periodically</t>
  </si>
  <si>
    <t>ARRAY 4</t>
  </si>
  <si>
    <t>j'</t>
  </si>
  <si>
    <t>4j'+3</t>
  </si>
  <si>
    <t>j"</t>
  </si>
  <si>
    <t>8j"+9</t>
  </si>
  <si>
    <t>j'''</t>
  </si>
  <si>
    <t>f(4(1)+3)</t>
  </si>
  <si>
    <t>f(8(0)+9)</t>
  </si>
  <si>
    <t>f^2(4(0)+3)</t>
  </si>
  <si>
    <t>f(4(3)+3)</t>
  </si>
  <si>
    <t>f(4(4)+3)</t>
  </si>
  <si>
    <t>f^2(5)</t>
  </si>
  <si>
    <t>f(8(2)+9)</t>
  </si>
  <si>
    <t>f(4(6)+3)</t>
  </si>
  <si>
    <t>f(4(7)+3)</t>
  </si>
  <si>
    <t>f(8(3)+9)</t>
  </si>
  <si>
    <t>f^2(8(0)+9)</t>
  </si>
  <si>
    <t>f(4(9)+3)</t>
  </si>
  <si>
    <t>f(4(10)+3)</t>
  </si>
  <si>
    <t>f^2(4(2)+3)</t>
  </si>
  <si>
    <t>f(8(5)+9)</t>
  </si>
  <si>
    <t>f(4(12)+3)</t>
  </si>
  <si>
    <t>f(4(13)+3)</t>
  </si>
  <si>
    <t>f(8(6)+9)</t>
  </si>
  <si>
    <t>f^2(4(3)+3)</t>
  </si>
  <si>
    <t>f(4(15)+3)</t>
  </si>
  <si>
    <t>f(4(16)+3)</t>
  </si>
  <si>
    <t>f^2(8(1)+9)</t>
  </si>
  <si>
    <t>f(8(8)+9)</t>
  </si>
  <si>
    <t>f(4(18)+3)</t>
  </si>
  <si>
    <t>f(4(19)+3)</t>
  </si>
  <si>
    <t>f(8(9)+9)</t>
  </si>
  <si>
    <t>f^3(5)</t>
  </si>
  <si>
    <t>f(4(21)+3)</t>
  </si>
  <si>
    <t>f(4(22)+3)</t>
  </si>
  <si>
    <t>f^2(4(5)+3)</t>
  </si>
  <si>
    <t>f(8(11)+9)</t>
  </si>
  <si>
    <t>f(4(24)+3)</t>
  </si>
  <si>
    <t>f(4(25)+3)</t>
  </si>
  <si>
    <t>f(8(12)+9)</t>
  </si>
  <si>
    <t>f^2(4(6)+3)</t>
  </si>
  <si>
    <t>f(4(27)+3)</t>
  </si>
  <si>
    <t>f(4(28)+3)</t>
  </si>
  <si>
    <t>f^3(4(1)+3)</t>
  </si>
  <si>
    <t>f(8(14)+9)</t>
  </si>
  <si>
    <t>f(4(30)+3)</t>
  </si>
  <si>
    <t>f(4(31)+3)</t>
  </si>
  <si>
    <t>f(8(15)+9)</t>
  </si>
  <si>
    <t>f^2(8(3)+9)</t>
  </si>
  <si>
    <t>f(4(33)+3)</t>
  </si>
  <si>
    <t>f(4(34)+3)</t>
  </si>
  <si>
    <t>f^2(4(8)+3)</t>
  </si>
  <si>
    <t>f(8(17)+9)</t>
  </si>
  <si>
    <t>f(4(36)+3)</t>
  </si>
  <si>
    <t>f(4(37)+3)</t>
  </si>
  <si>
    <t>f(8(18)+9)</t>
  </si>
  <si>
    <t>f^2(4(9)+3)</t>
  </si>
  <si>
    <t>f(4(39)+3)</t>
  </si>
  <si>
    <t>f(4(40)+3)</t>
  </si>
  <si>
    <t>f^2(8(4)+9)</t>
  </si>
  <si>
    <t>f(8(20)+9)</t>
  </si>
  <si>
    <t>f(4(42)+3)</t>
  </si>
  <si>
    <t>f(4(43)+3)</t>
  </si>
  <si>
    <t>f(8(21)+9)</t>
  </si>
  <si>
    <t>f^3(4(2)+3)</t>
  </si>
  <si>
    <t>f(4(45)+3)</t>
  </si>
  <si>
    <t>f(4(46)+3)</t>
  </si>
  <si>
    <t>f^2(4(11)+3)</t>
  </si>
  <si>
    <t>f(8(23)+9)</t>
  </si>
  <si>
    <t>f(4(48)+3)</t>
  </si>
  <si>
    <t>f(4(49)+3)</t>
  </si>
  <si>
    <t>f(8(24)+9)</t>
  </si>
  <si>
    <t>f^2(4(12)+3)</t>
  </si>
  <si>
    <t>f(4(51)+3)</t>
  </si>
  <si>
    <t>f(4(52)+3)</t>
  </si>
  <si>
    <t>f^4(4(0)+3)</t>
  </si>
  <si>
    <t>f(8(26)+9)</t>
  </si>
  <si>
    <t>f(4(54)+3)</t>
  </si>
  <si>
    <t>f(4(55)+3)</t>
  </si>
  <si>
    <t>f(8(27)+9)</t>
  </si>
  <si>
    <t>f^2(8(6)+9)</t>
  </si>
  <si>
    <t>f(4(57)+3)</t>
  </si>
  <si>
    <t>f(4(58)+3)</t>
  </si>
  <si>
    <t>f^2(4(14)+3)</t>
  </si>
  <si>
    <t>f(8(29)+9)</t>
  </si>
  <si>
    <t>f(4(60)+3)</t>
  </si>
  <si>
    <t>f(4(61)+3)</t>
  </si>
  <si>
    <t>f(8(30)+9)</t>
  </si>
  <si>
    <t>f^2(4(15)+3)</t>
  </si>
  <si>
    <t>f(4(63)+3)</t>
  </si>
  <si>
    <t>f(4(64)+3)</t>
  </si>
  <si>
    <t>f^2(8(7)+9)</t>
  </si>
  <si>
    <t>f(8(32)+9)</t>
  </si>
  <si>
    <t>f(4(66)+3)</t>
  </si>
  <si>
    <t>f(4(67)+3)</t>
  </si>
  <si>
    <t>f(8(33)+9)</t>
  </si>
  <si>
    <t>f^3(8(1)+9)</t>
  </si>
  <si>
    <t>f(4(69)+3)</t>
  </si>
  <si>
    <t>f^2(4(17)+3)</t>
  </si>
  <si>
    <t>f(4(72)+3)</t>
  </si>
  <si>
    <t>f(8(36)+9)</t>
  </si>
  <si>
    <t xml:space="preserve"> </t>
  </si>
  <si>
    <t>f^2(4(18)+3)</t>
  </si>
  <si>
    <t>f(4(75)+3)</t>
  </si>
  <si>
    <t>f^3(4(4)+3)</t>
  </si>
  <si>
    <t>f(4(78)+3)</t>
  </si>
  <si>
    <t>f(8(39)+9)</t>
  </si>
  <si>
    <t>f^2(8(9)+9)</t>
  </si>
  <si>
    <t>f(4(81)+3)</t>
  </si>
  <si>
    <t>f^2(4(20)+3)</t>
  </si>
  <si>
    <t>f(4(84)+3)</t>
  </si>
  <si>
    <t>f(8(42)+9)</t>
  </si>
  <si>
    <t>f^2(4(21)+3)</t>
  </si>
  <si>
    <t>f(4(87)+3)</t>
  </si>
  <si>
    <t>f^2(8(10)+9)</t>
  </si>
  <si>
    <t>f(4(90)+3)</t>
  </si>
  <si>
    <t>f(8(45)+9)</t>
  </si>
  <si>
    <t>f^3(4(5)+3)</t>
  </si>
  <si>
    <t>f(4(93)+3)</t>
  </si>
  <si>
    <t>f^2(4(23)+3)</t>
  </si>
  <si>
    <t>f(4(96)+3)</t>
  </si>
  <si>
    <t>f(8(48)+9)</t>
  </si>
  <si>
    <t>f^2(4(24)+3)</t>
  </si>
  <si>
    <t>f(4(99)+3)</t>
  </si>
  <si>
    <t>f^3(8(2)+9)</t>
  </si>
  <si>
    <t>f(4(102)+3)</t>
  </si>
  <si>
    <t>f(8(51)+9)</t>
  </si>
  <si>
    <t>f^2(8(12)+9)</t>
  </si>
  <si>
    <t>f(4(105)+3)</t>
  </si>
  <si>
    <t>f^2(4(26)+3)</t>
  </si>
  <si>
    <t>f(4(108)+3)</t>
  </si>
  <si>
    <t>f(8(54)+9)</t>
  </si>
  <si>
    <t>f^2(4(27)+3)</t>
  </si>
  <si>
    <t>f(4(111)+3)</t>
  </si>
  <si>
    <t>f^2(8(13)+9)</t>
  </si>
  <si>
    <t>f(4(114)+3)</t>
  </si>
  <si>
    <t>f(8(57)+9)</t>
  </si>
  <si>
    <t>f^4(4(1)+3)</t>
  </si>
  <si>
    <t>f(4(117)+3)</t>
  </si>
  <si>
    <t>f^2(4(29)+3)</t>
  </si>
  <si>
    <t>f(4(120)+3)</t>
  </si>
  <si>
    <t>f(8(60)+9)</t>
  </si>
  <si>
    <t>f^2(4(30)+3)</t>
  </si>
  <si>
    <t>f(4(123)+3)</t>
  </si>
  <si>
    <t>f^3(4(7)+3)</t>
  </si>
  <si>
    <t>f(4(126)+3)</t>
  </si>
  <si>
    <t>f(8(63)+9)</t>
  </si>
  <si>
    <t>f^2(8(15)+9)</t>
  </si>
  <si>
    <t>f(4(129)+3)</t>
  </si>
  <si>
    <t>f^2(4(32)+3)</t>
  </si>
  <si>
    <t>f(4(132)+3)</t>
  </si>
  <si>
    <t>f(8(66)+9)</t>
  </si>
  <si>
    <t>f^2(4(33)+3)</t>
  </si>
  <si>
    <t>f(4(135)+3)</t>
  </si>
  <si>
    <t>f^2(8(16)+9)</t>
  </si>
  <si>
    <t>f(4(138)+3)</t>
  </si>
  <si>
    <t>f(8(69)+9)</t>
  </si>
  <si>
    <t>f^3(4(8)+3)</t>
  </si>
  <si>
    <t>f(4(141)+3)</t>
  </si>
  <si>
    <t>f^2(4(35)+3)</t>
  </si>
  <si>
    <t>f(4(144)+3)</t>
  </si>
  <si>
    <t>f(8(72)+9)</t>
  </si>
  <si>
    <t>f(4(147)+3)</t>
  </si>
  <si>
    <t>f^4(8(0)+9)</t>
  </si>
  <si>
    <t>f^3(8(4)+9)</t>
  </si>
  <si>
    <t>f^3(4(11)+3)</t>
  </si>
  <si>
    <t>f^3(4(14)+3)</t>
  </si>
  <si>
    <t>f^3(8(7)+9)</t>
  </si>
  <si>
    <t>f^3(8(10)+9)</t>
  </si>
  <si>
    <t>f^4(8(2)+9)</t>
  </si>
  <si>
    <t>prefix class</t>
  </si>
  <si>
    <r>
      <rPr>
        <b/>
        <sz val="12"/>
        <color rgb="FFFF0000"/>
        <rFont val="Aptos Narrow"/>
      </rPr>
      <t xml:space="preserve">equivalence class extensions: </t>
    </r>
    <r>
      <rPr>
        <sz val="12"/>
        <color rgb="FFFF0000"/>
        <rFont val="Aptos Narrow"/>
      </rPr>
      <t>f(m) = 4m+1</t>
    </r>
  </si>
  <si>
    <r>
      <rPr>
        <b/>
        <sz val="14"/>
        <color theme="1"/>
        <rFont val="Aptos Narrow"/>
      </rPr>
      <t>extension</t>
    </r>
    <r>
      <rPr>
        <sz val="14"/>
        <color theme="1"/>
        <rFont val="Aptos Narrow"/>
      </rPr>
      <t xml:space="preserve"> can also be defined as   '01'  appended to the right end of a binary string </t>
    </r>
  </si>
  <si>
    <t>b(j) and d(j) are the first odd results of applying the Collatz function to a(j) and c(j), respectively:</t>
  </si>
  <si>
    <t>k = 1,2,3,…</t>
  </si>
  <si>
    <t>f(m) = 4m+1</t>
  </si>
  <si>
    <r>
      <rPr>
        <b/>
        <sz val="12"/>
        <color rgb="FFFF0000"/>
        <rFont val="Aptos Narrow"/>
      </rPr>
      <t xml:space="preserve"> </t>
    </r>
    <r>
      <rPr>
        <b/>
        <sz val="12"/>
        <color rgb="FFFF0000"/>
        <rFont val="Aptos Narrow"/>
      </rPr>
      <t>EVERY</t>
    </r>
    <r>
      <rPr>
        <b/>
        <sz val="12"/>
        <color theme="1"/>
        <rFont val="Aptos Narrow"/>
      </rPr>
      <t xml:space="preserve"> prefix is accounted for and  every possible extention of a prefix... </t>
    </r>
    <r>
      <rPr>
        <b/>
        <sz val="12"/>
        <color rgb="FFFF0000"/>
        <rFont val="Aptos Narrow"/>
      </rPr>
      <t>EVERY</t>
    </r>
    <r>
      <rPr>
        <b/>
        <sz val="12"/>
        <color theme="1"/>
        <rFont val="Aptos Narrow"/>
      </rPr>
      <t xml:space="preserve"> odd integer &gt; 1  is of at least one of these forms:</t>
    </r>
  </si>
  <si>
    <t>(empty)</t>
  </si>
  <si>
    <t>mod 3</t>
  </si>
  <si>
    <r>
      <rPr>
        <b/>
        <sz val="11"/>
        <color theme="1"/>
        <rFont val="Aptos Narrow"/>
      </rPr>
      <t>a(j)=[2</t>
    </r>
    <r>
      <rPr>
        <b/>
        <sz val="11"/>
        <color rgb="FFFF0000"/>
        <rFont val="Aptos Narrow"/>
      </rPr>
      <t>b(j)</t>
    </r>
    <r>
      <rPr>
        <b/>
        <sz val="11"/>
        <color theme="1"/>
        <rFont val="Aptos Narrow"/>
      </rPr>
      <t>-1]/3</t>
    </r>
  </si>
  <si>
    <r>
      <rPr>
        <b/>
        <sz val="11"/>
        <color rgb="FFFF0000"/>
        <rFont val="Aptos Narrow"/>
      </rPr>
      <t xml:space="preserve">b(j) </t>
    </r>
    <r>
      <rPr>
        <b/>
        <sz val="11"/>
        <color theme="1"/>
        <rFont val="Aptos Narrow"/>
      </rPr>
      <t>=6j+</t>
    </r>
    <r>
      <rPr>
        <b/>
        <sz val="14"/>
        <color theme="1"/>
        <rFont val="Aptos Narrow"/>
      </rPr>
      <t>5</t>
    </r>
  </si>
  <si>
    <r>
      <rPr>
        <b/>
        <sz val="11"/>
        <color theme="1"/>
        <rFont val="Aptos Narrow"/>
      </rPr>
      <t xml:space="preserve">a(j) = </t>
    </r>
    <r>
      <rPr>
        <b/>
        <sz val="11"/>
        <color rgb="FFFF0000"/>
        <rFont val="Aptos Narrow"/>
      </rPr>
      <t>b(j)</t>
    </r>
    <r>
      <rPr>
        <b/>
        <sz val="11"/>
        <color theme="1"/>
        <rFont val="Aptos Narrow"/>
      </rPr>
      <t>-2(j+1)</t>
    </r>
  </si>
  <si>
    <r>
      <rPr>
        <b/>
        <sz val="11"/>
        <color rgb="FFFF0000"/>
        <rFont val="Aptos Narrow"/>
      </rPr>
      <t xml:space="preserve">b(j) </t>
    </r>
    <r>
      <rPr>
        <b/>
        <sz val="11"/>
        <color theme="1"/>
        <rFont val="Aptos Narrow"/>
      </rPr>
      <t>=6j+</t>
    </r>
    <r>
      <rPr>
        <b/>
        <sz val="14"/>
        <color theme="1"/>
        <rFont val="Aptos Narrow"/>
      </rPr>
      <t>5</t>
    </r>
  </si>
  <si>
    <r>
      <rPr>
        <sz val="8"/>
        <color theme="1"/>
        <rFont val="Aptos Narrow"/>
      </rPr>
      <t xml:space="preserve"> </t>
    </r>
    <r>
      <rPr>
        <sz val="11"/>
        <color theme="1"/>
        <rFont val="Aptos Narrow"/>
      </rPr>
      <t>f^k[</t>
    </r>
    <r>
      <rPr>
        <sz val="11"/>
        <color rgb="FFFF0000"/>
        <rFont val="Aptos Narrow"/>
      </rPr>
      <t>b(j)</t>
    </r>
    <r>
      <rPr>
        <sz val="11"/>
        <color theme="1"/>
        <rFont val="Aptos Narrow"/>
      </rPr>
      <t xml:space="preserve">] = </t>
    </r>
    <r>
      <rPr>
        <sz val="11"/>
        <color rgb="FF00B050"/>
        <rFont val="Aptos Narrow"/>
      </rPr>
      <t>(6*4^k)(j+1)</t>
    </r>
    <r>
      <rPr>
        <sz val="11"/>
        <color rgb="FFFF0000"/>
        <rFont val="Aptos Narrow"/>
      </rPr>
      <t xml:space="preserve"> </t>
    </r>
    <r>
      <rPr>
        <sz val="11"/>
        <color theme="1"/>
        <rFont val="Aptos Narrow"/>
      </rPr>
      <t xml:space="preserve">- </t>
    </r>
    <r>
      <rPr>
        <sz val="11"/>
        <color rgb="FFFF0000"/>
        <rFont val="Aptos Narrow"/>
      </rPr>
      <t>1/3[2^(2k+1)+1]</t>
    </r>
  </si>
  <si>
    <r>
      <rPr>
        <sz val="11"/>
        <color theme="1"/>
        <rFont val="Aptos Narrow"/>
      </rPr>
      <t>4*</t>
    </r>
    <r>
      <rPr>
        <sz val="11"/>
        <color rgb="FFFF0000"/>
        <rFont val="Aptos Narrow"/>
      </rPr>
      <t>2</t>
    </r>
    <r>
      <rPr>
        <sz val="11"/>
        <color theme="1"/>
        <rFont val="Aptos Narrow"/>
      </rPr>
      <t xml:space="preserve">+1=9 </t>
    </r>
    <r>
      <rPr>
        <sz val="11"/>
        <color theme="1"/>
        <rFont val="Aptos Narrow"/>
      </rPr>
      <t>≡</t>
    </r>
    <r>
      <rPr>
        <sz val="11"/>
        <color rgb="FFFF0000"/>
        <rFont val="Aptos Narrow"/>
      </rPr>
      <t xml:space="preserve"> 0</t>
    </r>
    <r>
      <rPr>
        <sz val="11"/>
        <color theme="1"/>
        <rFont val="Aptos Narrow"/>
      </rPr>
      <t xml:space="preserve"> mod 3:</t>
    </r>
    <r>
      <rPr>
        <sz val="11"/>
        <color theme="1"/>
        <rFont val="Aptos Narrow"/>
      </rPr>
      <t xml:space="preserve"> </t>
    </r>
    <r>
      <rPr>
        <sz val="11"/>
        <color rgb="FFFF0000"/>
        <rFont val="Aptos Narrow"/>
      </rPr>
      <t>2</t>
    </r>
    <r>
      <rPr>
        <sz val="11"/>
        <color rgb="FFFF0000"/>
        <rFont val="Aptos Narrow"/>
      </rPr>
      <t>→0</t>
    </r>
  </si>
  <si>
    <r>
      <rPr>
        <sz val="11"/>
        <color theme="1"/>
        <rFont val="Aptos Narrow"/>
      </rPr>
      <t>4*</t>
    </r>
    <r>
      <rPr>
        <sz val="11"/>
        <color rgb="FFFF0000"/>
        <rFont val="Aptos Narrow"/>
      </rPr>
      <t>0</t>
    </r>
    <r>
      <rPr>
        <sz val="11"/>
        <color theme="1"/>
        <rFont val="Aptos Narrow"/>
      </rPr>
      <t xml:space="preserve">+1=1 </t>
    </r>
    <r>
      <rPr>
        <sz val="11"/>
        <color theme="1"/>
        <rFont val="Aptos Narrow"/>
      </rPr>
      <t xml:space="preserve">≡ </t>
    </r>
    <r>
      <rPr>
        <sz val="11"/>
        <color rgb="FFFF0000"/>
        <rFont val="Aptos Narrow"/>
      </rPr>
      <t>1</t>
    </r>
    <r>
      <rPr>
        <sz val="11"/>
        <color theme="1"/>
        <rFont val="Aptos Narrow"/>
      </rPr>
      <t xml:space="preserve"> mod 3:</t>
    </r>
    <r>
      <rPr>
        <sz val="11"/>
        <color rgb="FFFF0000"/>
        <rFont val="Aptos Narrow"/>
      </rPr>
      <t xml:space="preserve"> 0→1</t>
    </r>
  </si>
  <si>
    <r>
      <rPr>
        <sz val="11"/>
        <color theme="1"/>
        <rFont val="Aptos Narrow"/>
      </rPr>
      <t>4*</t>
    </r>
    <r>
      <rPr>
        <sz val="11"/>
        <color rgb="FFFF0000"/>
        <rFont val="Aptos Narrow"/>
      </rPr>
      <t>1</t>
    </r>
    <r>
      <rPr>
        <sz val="11"/>
        <color theme="1"/>
        <rFont val="Aptos Narrow"/>
      </rPr>
      <t xml:space="preserve">+1=5 </t>
    </r>
    <r>
      <rPr>
        <sz val="11"/>
        <color theme="1"/>
        <rFont val="Aptos Narrow"/>
      </rPr>
      <t xml:space="preserve">≡ </t>
    </r>
    <r>
      <rPr>
        <sz val="11"/>
        <color rgb="FFFF0000"/>
        <rFont val="Aptos Narrow"/>
      </rPr>
      <t>2</t>
    </r>
    <r>
      <rPr>
        <sz val="11"/>
        <color theme="1"/>
        <rFont val="Aptos Narrow"/>
      </rPr>
      <t xml:space="preserve"> mod 3: </t>
    </r>
    <r>
      <rPr>
        <sz val="11"/>
        <color rgb="FFFF0000"/>
        <rFont val="Aptos Narrow"/>
      </rPr>
      <t>1→2</t>
    </r>
  </si>
  <si>
    <r>
      <rPr>
        <b/>
        <sz val="11"/>
        <color theme="1"/>
        <rFont val="Aptos Narrow"/>
      </rPr>
      <t>c(j)=[4</t>
    </r>
    <r>
      <rPr>
        <b/>
        <sz val="11"/>
        <color rgb="FFFF0000"/>
        <rFont val="Aptos Narrow"/>
      </rPr>
      <t>b(j)</t>
    </r>
    <r>
      <rPr>
        <b/>
        <sz val="11"/>
        <color theme="1"/>
        <rFont val="Aptos Narrow"/>
      </rPr>
      <t>+7]/3</t>
    </r>
  </si>
  <si>
    <r>
      <rPr>
        <b/>
        <sz val="11"/>
        <color rgb="FF00B0F0"/>
        <rFont val="Aptos Narrow"/>
      </rPr>
      <t>d(j)</t>
    </r>
    <r>
      <rPr>
        <b/>
        <sz val="11"/>
        <color theme="1"/>
        <rFont val="Aptos Narrow"/>
      </rPr>
      <t xml:space="preserve"> =</t>
    </r>
    <r>
      <rPr>
        <b/>
        <sz val="11"/>
        <color rgb="FFFF0000"/>
        <rFont val="Aptos Narrow"/>
      </rPr>
      <t xml:space="preserve"> b(j)</t>
    </r>
    <r>
      <rPr>
        <b/>
        <sz val="11"/>
        <color theme="1"/>
        <rFont val="Aptos Narrow"/>
      </rPr>
      <t>+2</t>
    </r>
  </si>
  <si>
    <r>
      <rPr>
        <b/>
        <sz val="11"/>
        <color theme="1"/>
        <rFont val="Aptos Narrow"/>
      </rPr>
      <t>c(j) =</t>
    </r>
    <r>
      <rPr>
        <b/>
        <sz val="11"/>
        <color rgb="FFFF0000"/>
        <rFont val="Aptos Narrow"/>
      </rPr>
      <t xml:space="preserve"> b(j)</t>
    </r>
    <r>
      <rPr>
        <b/>
        <sz val="11"/>
        <color theme="1"/>
        <rFont val="Aptos Narrow"/>
      </rPr>
      <t>+2(j+2)</t>
    </r>
  </si>
  <si>
    <r>
      <rPr>
        <b/>
        <sz val="11"/>
        <color rgb="FF00B0F0"/>
        <rFont val="Aptos Narrow"/>
      </rPr>
      <t>d(j)</t>
    </r>
    <r>
      <rPr>
        <b/>
        <sz val="11"/>
        <color theme="1"/>
        <rFont val="Aptos Narrow"/>
      </rPr>
      <t xml:space="preserve"> =</t>
    </r>
    <r>
      <rPr>
        <b/>
        <sz val="11"/>
        <color rgb="FFFF0000"/>
        <rFont val="Aptos Narrow"/>
      </rPr>
      <t xml:space="preserve"> b(j)</t>
    </r>
    <r>
      <rPr>
        <b/>
        <sz val="11"/>
        <color theme="1"/>
        <rFont val="Aptos Narrow"/>
      </rPr>
      <t>+2</t>
    </r>
  </si>
  <si>
    <r>
      <rPr>
        <sz val="11"/>
        <color theme="1"/>
        <rFont val="Aptos Narrow"/>
      </rPr>
      <t xml:space="preserve"> f^k[</t>
    </r>
    <r>
      <rPr>
        <sz val="11"/>
        <color rgb="FF00B0F0"/>
        <rFont val="Aptos Narrow"/>
      </rPr>
      <t>d(j</t>
    </r>
    <r>
      <rPr>
        <sz val="11"/>
        <color theme="1"/>
        <rFont val="Aptos Narrow"/>
      </rPr>
      <t xml:space="preserve">)] = </t>
    </r>
    <r>
      <rPr>
        <sz val="11"/>
        <color rgb="FF00B050"/>
        <rFont val="Aptos Narrow"/>
      </rPr>
      <t>(6*4^k)(j+1)</t>
    </r>
    <r>
      <rPr>
        <sz val="11"/>
        <color theme="1"/>
        <rFont val="Aptos Narrow"/>
      </rPr>
      <t>+</t>
    </r>
    <r>
      <rPr>
        <sz val="11"/>
        <color rgb="FF00B0F0"/>
        <rFont val="Aptos Narrow"/>
      </rPr>
      <t>1/3[4^(k+1)-1]</t>
    </r>
  </si>
  <si>
    <r>
      <rPr>
        <b/>
        <sz val="16"/>
        <color theme="1"/>
        <rFont val="Aptos Narrow"/>
      </rPr>
      <t xml:space="preserve">↓ simply </t>
    </r>
    <r>
      <rPr>
        <b/>
        <sz val="16"/>
        <color theme="1"/>
        <rFont val="Aptos Narrow"/>
      </rPr>
      <t xml:space="preserve">counting in binary </t>
    </r>
    <r>
      <rPr>
        <b/>
        <sz val="16"/>
        <color theme="1"/>
        <rFont val="Aptos Narrow"/>
      </rPr>
      <t>↓</t>
    </r>
  </si>
  <si>
    <t xml:space="preserve"> - 1/3[2^(2k+1)+1] →</t>
  </si>
  <si>
    <r>
      <rPr>
        <sz val="11"/>
        <color rgb="FF00B0F0"/>
        <rFont val="Aptos Narrow"/>
      </rPr>
      <t>1/3[4^(k+1)-1]</t>
    </r>
    <r>
      <rPr>
        <sz val="11"/>
        <color rgb="FF00B0F0"/>
        <rFont val="Aptos Narrow"/>
      </rPr>
      <t>→</t>
    </r>
  </si>
  <si>
    <r>
      <rPr>
        <sz val="11"/>
        <color rgb="FFFF0000"/>
        <rFont val="Aptos Narrow"/>
      </rPr>
      <t>24j+21</t>
    </r>
    <r>
      <rPr>
        <sz val="11"/>
        <color rgb="FFFF0000"/>
        <rFont val="Aptos Narrow"/>
      </rPr>
      <t>→</t>
    </r>
  </si>
  <si>
    <t>new odd prefix: 2j+1</t>
  </si>
  <si>
    <t>new even prefix: 2j+2</t>
  </si>
  <si>
    <t>equivalence class extensions:</t>
  </si>
  <si>
    <r>
      <rPr>
        <sz val="12"/>
        <color rgb="FFFF0000"/>
        <rFont val="Aptos Narrow"/>
      </rPr>
      <t>f(m) = 4m+1</t>
    </r>
    <r>
      <rPr>
        <b/>
        <sz val="12"/>
        <color rgb="FFFF0000"/>
        <rFont val="Aptos Narrow"/>
      </rPr>
      <t xml:space="preserve"> </t>
    </r>
    <r>
      <rPr>
        <sz val="12"/>
        <color theme="1"/>
        <rFont val="Aptos Narrow"/>
      </rPr>
      <t>or simply append</t>
    </r>
    <r>
      <rPr>
        <b/>
        <sz val="12"/>
        <color rgb="FFFF0000"/>
        <rFont val="Aptos Narrow"/>
      </rPr>
      <t xml:space="preserve"> …01</t>
    </r>
  </si>
  <si>
    <r>
      <rPr>
        <sz val="11"/>
        <color rgb="FF00B0F0"/>
        <rFont val="Aptos Narrow"/>
      </rPr>
      <t xml:space="preserve">(prefix) </t>
    </r>
    <r>
      <rPr>
        <sz val="11"/>
        <color rgb="FF00B0F0"/>
        <rFont val="Aptos Narrow"/>
      </rPr>
      <t>→</t>
    </r>
  </si>
  <si>
    <t>(3)</t>
  </si>
  <si>
    <t>(5)</t>
  </si>
  <si>
    <t>1</t>
  </si>
  <si>
    <t>10101</t>
  </si>
  <si>
    <t>101</t>
  </si>
  <si>
    <t>1010101</t>
  </si>
  <si>
    <t>101010101</t>
  </si>
  <si>
    <r>
      <rPr>
        <sz val="11"/>
        <color theme="1"/>
        <rFont val="Aptos Narrow"/>
      </rPr>
      <t xml:space="preserve">on the Collatz graph:"down 1…times 4…up 1" </t>
    </r>
    <r>
      <rPr>
        <sz val="11"/>
        <color theme="1"/>
        <rFont val="Aptos Narrow"/>
      </rPr>
      <t>→</t>
    </r>
    <r>
      <rPr>
        <sz val="7"/>
        <color theme="1"/>
        <rFont val="Aptos Narrow"/>
      </rPr>
      <t xml:space="preserve"> </t>
    </r>
    <r>
      <rPr>
        <sz val="11"/>
        <color theme="1"/>
        <rFont val="Aptos Narrow"/>
      </rPr>
      <t>Cf</t>
    </r>
    <r>
      <rPr>
        <vertAlign val="superscript"/>
        <sz val="11"/>
        <color theme="1"/>
        <rFont val="Aptos Narrow"/>
      </rPr>
      <t>-1</t>
    </r>
    <r>
      <rPr>
        <sz val="11"/>
        <color theme="1"/>
        <rFont val="Aptos Narrow"/>
      </rPr>
      <t>(Cf(m))*4) = (4(3m+1)-1)/3 = 4m+1</t>
    </r>
  </si>
  <si>
    <t xml:space="preserve">j = </t>
  </si>
  <si>
    <t>counts by 62 boxes</t>
  </si>
  <si>
    <t>counts by 6 boxes</t>
  </si>
  <si>
    <t>counts by 12 boxes</t>
  </si>
  <si>
    <r>
      <rPr>
        <b/>
        <sz val="11"/>
        <color theme="1"/>
        <rFont val="Aptos Narrow"/>
      </rPr>
      <t xml:space="preserve">SECTION # </t>
    </r>
    <r>
      <rPr>
        <b/>
        <sz val="11"/>
        <color theme="1"/>
        <rFont val="Aptos Narrow"/>
      </rPr>
      <t>→</t>
    </r>
  </si>
  <si>
    <r>
      <rPr>
        <sz val="11"/>
        <color rgb="FF00B0F0"/>
        <rFont val="Aptos Narrow"/>
      </rPr>
      <t xml:space="preserve">3   </t>
    </r>
    <r>
      <rPr>
        <sz val="11"/>
        <color theme="1"/>
        <rFont val="Aptos Narrow"/>
      </rPr>
      <t xml:space="preserve">← </t>
    </r>
  </si>
  <si>
    <r>
      <rPr>
        <sz val="8"/>
        <color theme="1"/>
        <rFont val="Aptos Narrow"/>
      </rPr>
      <t xml:space="preserve">← </t>
    </r>
    <r>
      <rPr>
        <sz val="8"/>
        <color theme="1"/>
        <rFont val="Aptos Narrow"/>
      </rPr>
      <t>from 5 at j = 0, j counts by 2's</t>
    </r>
  </si>
  <si>
    <t>A</t>
  </si>
  <si>
    <t>B</t>
  </si>
  <si>
    <t>D</t>
  </si>
  <si>
    <t>C</t>
  </si>
  <si>
    <t>E</t>
  </si>
  <si>
    <r>
      <rPr>
        <sz val="14"/>
        <color theme="1"/>
        <rFont val="Aptos Narrow"/>
      </rPr>
      <t xml:space="preserve">The path from </t>
    </r>
    <r>
      <rPr>
        <sz val="14"/>
        <color rgb="FFFF0000"/>
        <rFont val="Aptos Narrow"/>
      </rPr>
      <t>1</t>
    </r>
    <r>
      <rPr>
        <sz val="14"/>
        <color theme="1"/>
        <rFont val="Aptos Narrow"/>
      </rPr>
      <t xml:space="preserve">  to</t>
    </r>
    <r>
      <rPr>
        <sz val="14"/>
        <color rgb="FFFF0000"/>
        <rFont val="Aptos Narrow"/>
      </rPr>
      <t xml:space="preserve"> 67</t>
    </r>
    <r>
      <rPr>
        <sz val="14"/>
        <color theme="1"/>
        <rFont val="Aptos Narrow"/>
      </rPr>
      <t xml:space="preserve"> can be represented as</t>
    </r>
    <r>
      <rPr>
        <sz val="14"/>
        <color rgb="FF00B0F0"/>
        <rFont val="Aptos Narrow"/>
      </rPr>
      <t xml:space="preserve"> [e, (0, 1), (1,1), (4,1), (5,0), (3,1), (9,0), (6,2), (33,0)]</t>
    </r>
  </si>
  <si>
    <t>1, 5, 13, 17, 11, 29, 19, 101, 67</t>
  </si>
  <si>
    <r>
      <rPr>
        <sz val="14"/>
        <color theme="1"/>
        <rFont val="Aptos Narrow"/>
      </rPr>
      <t xml:space="preserve">The path from </t>
    </r>
    <r>
      <rPr>
        <sz val="14"/>
        <color rgb="FFFF0000"/>
        <rFont val="Aptos Narrow"/>
      </rPr>
      <t>67</t>
    </r>
    <r>
      <rPr>
        <sz val="14"/>
        <color theme="1"/>
        <rFont val="Aptos Narrow"/>
      </rPr>
      <t xml:space="preserve">  to</t>
    </r>
    <r>
      <rPr>
        <sz val="14"/>
        <color rgb="FFFF0000"/>
        <rFont val="Aptos Narrow"/>
      </rPr>
      <t xml:space="preserve"> 1</t>
    </r>
    <r>
      <rPr>
        <sz val="14"/>
        <color theme="1"/>
        <rFont val="Aptos Narrow"/>
      </rPr>
      <t xml:space="preserve"> can be represented by a sequence of the prefixes alone...</t>
    </r>
    <r>
      <rPr>
        <sz val="14"/>
        <color rgb="FFFF0000"/>
        <rFont val="Aptos Narrow"/>
      </rPr>
      <t xml:space="preserve"> [33,6,9,3,5,4,1,0,e]</t>
    </r>
  </si>
  <si>
    <t>Because both prefixes and class position follow counting order (as shown in ARRAY 1), every upward directed edge between two odd integers can be uniquely represented by two coordinates: (prefix, extension #)</t>
  </si>
  <si>
    <r>
      <rPr>
        <sz val="14"/>
        <color theme="1"/>
        <rFont val="Aptos Narrow"/>
      </rPr>
      <t xml:space="preserve">The path from </t>
    </r>
    <r>
      <rPr>
        <sz val="14"/>
        <color rgb="FFFF0000"/>
        <rFont val="Aptos Narrow"/>
      </rPr>
      <t>1</t>
    </r>
    <r>
      <rPr>
        <sz val="14"/>
        <color theme="1"/>
        <rFont val="Aptos Narrow"/>
      </rPr>
      <t xml:space="preserve">  to</t>
    </r>
    <r>
      <rPr>
        <sz val="14"/>
        <color rgb="FFFF0000"/>
        <rFont val="Aptos Narrow"/>
      </rPr>
      <t xml:space="preserve"> 33</t>
    </r>
    <r>
      <rPr>
        <sz val="14"/>
        <color theme="1"/>
        <rFont val="Aptos Narrow"/>
      </rPr>
      <t xml:space="preserve"> can be represented as</t>
    </r>
    <r>
      <rPr>
        <sz val="14"/>
        <color rgb="FF00B0F0"/>
        <rFont val="Aptos Narrow"/>
      </rPr>
      <t xml:space="preserve"> [e, (0, 1), (1,1), (4,1), (5,0), (3,1), (9,0), (6,1), (8,1)]</t>
    </r>
  </si>
  <si>
    <t>1, 5, 13, 17, 11, 29, 19, 25, 33</t>
  </si>
  <si>
    <t>extension # := class position…for odd prefixes the count begins at 0…for even prefixes the count begins at 1</t>
  </si>
  <si>
    <r>
      <rPr>
        <sz val="14"/>
        <color theme="1"/>
        <rFont val="Aptos Narrow"/>
      </rPr>
      <t xml:space="preserve">The path from </t>
    </r>
    <r>
      <rPr>
        <sz val="14"/>
        <color rgb="FFFF0000"/>
        <rFont val="Aptos Narrow"/>
      </rPr>
      <t>33</t>
    </r>
    <r>
      <rPr>
        <sz val="14"/>
        <color theme="1"/>
        <rFont val="Aptos Narrow"/>
      </rPr>
      <t xml:space="preserve">  to</t>
    </r>
    <r>
      <rPr>
        <sz val="14"/>
        <color rgb="FFFF0000"/>
        <rFont val="Aptos Narrow"/>
      </rPr>
      <t xml:space="preserve"> 1</t>
    </r>
    <r>
      <rPr>
        <sz val="14"/>
        <color theme="1"/>
        <rFont val="Aptos Narrow"/>
      </rPr>
      <t xml:space="preserve"> can be represented by a sequence of the prefixes alone...</t>
    </r>
    <r>
      <rPr>
        <sz val="14"/>
        <color rgb="FF00B0F0"/>
        <rFont val="Aptos Narrow"/>
      </rPr>
      <t xml:space="preserve">  </t>
    </r>
    <r>
      <rPr>
        <sz val="14"/>
        <color rgb="FFFF0000"/>
        <rFont val="Aptos Narrow"/>
      </rPr>
      <t xml:space="preserve"> [8,6,9,3,5,4,1,0,e]</t>
    </r>
  </si>
  <si>
    <r>
      <rPr>
        <sz val="14"/>
        <color theme="1"/>
        <rFont val="Aptos Narrow"/>
      </rPr>
      <t xml:space="preserve">The path from </t>
    </r>
    <r>
      <rPr>
        <sz val="14"/>
        <color rgb="FFFF0000"/>
        <rFont val="Aptos Narrow"/>
      </rPr>
      <t>1</t>
    </r>
    <r>
      <rPr>
        <sz val="14"/>
        <color theme="1"/>
        <rFont val="Aptos Narrow"/>
      </rPr>
      <t xml:space="preserve">  to</t>
    </r>
    <r>
      <rPr>
        <sz val="14"/>
        <color rgb="FFFF0000"/>
        <rFont val="Aptos Narrow"/>
      </rPr>
      <t xml:space="preserve"> 9</t>
    </r>
    <r>
      <rPr>
        <sz val="14"/>
        <color theme="1"/>
        <rFont val="Aptos Narrow"/>
      </rPr>
      <t xml:space="preserve"> can be represented as</t>
    </r>
    <r>
      <rPr>
        <sz val="14"/>
        <color rgb="FF00B0F0"/>
        <rFont val="Aptos Narrow"/>
      </rPr>
      <t xml:space="preserve"> [e, (0, 1), (1,1), (4,1), (5,0), (3,0), (2, 1)]</t>
    </r>
  </si>
  <si>
    <r>
      <rPr>
        <sz val="14"/>
        <color theme="1"/>
        <rFont val="Aptos Narrow"/>
      </rPr>
      <t xml:space="preserve">Every odd positive integer is present and connected to at least one other odd integer in the odds-only Collatz graph (see ARRAY 3). Every path from 1 to an odd positive integer </t>
    </r>
    <r>
      <rPr>
        <i/>
        <sz val="14"/>
        <color theme="1"/>
        <rFont val="Aptos Narrow"/>
      </rPr>
      <t xml:space="preserve">n </t>
    </r>
    <r>
      <rPr>
        <sz val="14"/>
        <color theme="1"/>
        <rFont val="Aptos Narrow"/>
      </rPr>
      <t>can be represented as a unique finite sequence of coordinate pairs …(class prefix, class position) and every odd integer determines a unique path.</t>
    </r>
  </si>
  <si>
    <t>1, 5, 13, 17, 11, 7, 9</t>
  </si>
  <si>
    <r>
      <rPr>
        <sz val="14"/>
        <color theme="1"/>
        <rFont val="Aptos Narrow"/>
      </rPr>
      <t xml:space="preserve">The path from </t>
    </r>
    <r>
      <rPr>
        <sz val="14"/>
        <color rgb="FFFF0000"/>
        <rFont val="Aptos Narrow"/>
      </rPr>
      <t>9</t>
    </r>
    <r>
      <rPr>
        <sz val="14"/>
        <color theme="1"/>
        <rFont val="Aptos Narrow"/>
      </rPr>
      <t xml:space="preserve">  to</t>
    </r>
    <r>
      <rPr>
        <sz val="14"/>
        <color rgb="FFFF0000"/>
        <rFont val="Aptos Narrow"/>
      </rPr>
      <t xml:space="preserve"> 1</t>
    </r>
    <r>
      <rPr>
        <sz val="14"/>
        <color theme="1"/>
        <rFont val="Aptos Narrow"/>
      </rPr>
      <t xml:space="preserve"> can be represented by a sequence of the prefixes alone...</t>
    </r>
    <r>
      <rPr>
        <sz val="14"/>
        <color rgb="FF00B0F0"/>
        <rFont val="Aptos Narrow"/>
      </rPr>
      <t xml:space="preserve">  </t>
    </r>
    <r>
      <rPr>
        <sz val="14"/>
        <color rgb="FFFF0000"/>
        <rFont val="Aptos Narrow"/>
      </rPr>
      <t xml:space="preserve"> [2,3,5,4,1,0,e]</t>
    </r>
  </si>
  <si>
    <r>
      <rPr>
        <sz val="14"/>
        <color theme="1"/>
        <rFont val="Aptos Narrow"/>
      </rPr>
      <t xml:space="preserve">The path from </t>
    </r>
    <r>
      <rPr>
        <sz val="14"/>
        <color rgb="FFFF0000"/>
        <rFont val="Aptos Narrow"/>
      </rPr>
      <t>1</t>
    </r>
    <r>
      <rPr>
        <sz val="14"/>
        <color theme="1"/>
        <rFont val="Aptos Narrow"/>
      </rPr>
      <t xml:space="preserve">  to</t>
    </r>
    <r>
      <rPr>
        <sz val="14"/>
        <color rgb="FFFF0000"/>
        <rFont val="Aptos Narrow"/>
      </rPr>
      <t xml:space="preserve"> 35</t>
    </r>
    <r>
      <rPr>
        <sz val="14"/>
        <color theme="1"/>
        <rFont val="Aptos Narrow"/>
      </rPr>
      <t xml:space="preserve"> can be represented as</t>
    </r>
    <r>
      <rPr>
        <sz val="14"/>
        <color rgb="FF00B0F0"/>
        <rFont val="Aptos Narrow"/>
      </rPr>
      <t xml:space="preserve"> [e, (0, 1), (1,2), (17,0)]</t>
    </r>
    <r>
      <rPr>
        <sz val="14"/>
        <color theme="1"/>
        <rFont val="Aptos Narrow"/>
      </rPr>
      <t xml:space="preserve">…every odd integer </t>
    </r>
    <r>
      <rPr>
        <i/>
        <sz val="14"/>
        <color theme="1"/>
        <rFont val="Aptos Narrow"/>
      </rPr>
      <t>n</t>
    </r>
    <r>
      <rPr>
        <sz val="14"/>
        <color theme="1"/>
        <rFont val="Aptos Narrow"/>
      </rPr>
      <t xml:space="preserve"> can be assigned a unique path expression linking each odd integer in order by prefix and extension number.</t>
    </r>
  </si>
  <si>
    <r>
      <rPr>
        <sz val="14"/>
        <color theme="1"/>
        <rFont val="Aptos Narrow"/>
      </rPr>
      <t xml:space="preserve">The path from </t>
    </r>
    <r>
      <rPr>
        <sz val="14"/>
        <color rgb="FFFF0000"/>
        <rFont val="Aptos Narrow"/>
      </rPr>
      <t>1</t>
    </r>
    <r>
      <rPr>
        <sz val="14"/>
        <color theme="1"/>
        <rFont val="Aptos Narrow"/>
      </rPr>
      <t xml:space="preserve">  to</t>
    </r>
    <r>
      <rPr>
        <sz val="14"/>
        <color rgb="FFFF0000"/>
        <rFont val="Aptos Narrow"/>
      </rPr>
      <t xml:space="preserve"> 65</t>
    </r>
    <r>
      <rPr>
        <sz val="14"/>
        <color theme="1"/>
        <rFont val="Aptos Narrow"/>
      </rPr>
      <t xml:space="preserve"> can be represented as</t>
    </r>
    <r>
      <rPr>
        <sz val="14"/>
        <color rgb="FF00B0F0"/>
        <rFont val="Aptos Narrow"/>
      </rPr>
      <t xml:space="preserve"> [e, (0, 1), (1,1), (4,1), (5,0), (3,0), (2, 2), (12,1), (16,1)]</t>
    </r>
  </si>
  <si>
    <t>1, 5, 13, 17, 11, 7, 37, 49, 65</t>
  </si>
  <si>
    <r>
      <rPr>
        <sz val="14"/>
        <color theme="1"/>
        <rFont val="Aptos Narrow"/>
      </rPr>
      <t xml:space="preserve">The path from </t>
    </r>
    <r>
      <rPr>
        <sz val="14"/>
        <color rgb="FFFF0000"/>
        <rFont val="Aptos Narrow"/>
      </rPr>
      <t>65</t>
    </r>
    <r>
      <rPr>
        <sz val="14"/>
        <color theme="1"/>
        <rFont val="Aptos Narrow"/>
      </rPr>
      <t xml:space="preserve">  to</t>
    </r>
    <r>
      <rPr>
        <sz val="14"/>
        <color rgb="FFFF0000"/>
        <rFont val="Aptos Narrow"/>
      </rPr>
      <t xml:space="preserve"> 1</t>
    </r>
    <r>
      <rPr>
        <sz val="14"/>
        <color theme="1"/>
        <rFont val="Aptos Narrow"/>
      </rPr>
      <t xml:space="preserve"> can be represented by the prefixes alone...</t>
    </r>
    <r>
      <rPr>
        <sz val="14"/>
        <color rgb="FF00B0F0"/>
        <rFont val="Aptos Narrow"/>
      </rPr>
      <t xml:space="preserve">  </t>
    </r>
    <r>
      <rPr>
        <sz val="14"/>
        <color rgb="FFFF0000"/>
        <rFont val="Aptos Narrow"/>
      </rPr>
      <t xml:space="preserve"> [16,12,2,3,5,4,1,0,e]</t>
    </r>
  </si>
  <si>
    <t>The path from 27 represented by edge labels: (prefix class, extension #)…see Sheet 8</t>
  </si>
  <si>
    <t>13,0</t>
  </si>
  <si>
    <t>10,1</t>
  </si>
  <si>
    <t>15,0</t>
  </si>
  <si>
    <t>23,0</t>
  </si>
  <si>
    <t>35,0</t>
  </si>
  <si>
    <t>53,0</t>
  </si>
  <si>
    <t>40,1</t>
  </si>
  <si>
    <t>30,1</t>
  </si>
  <si>
    <t>45,0</t>
  </si>
  <si>
    <t>34,1</t>
  </si>
  <si>
    <t>51,0</t>
  </si>
  <si>
    <t>77,0</t>
  </si>
  <si>
    <t>58,1</t>
  </si>
  <si>
    <t>87,0</t>
  </si>
  <si>
    <t>131,0</t>
  </si>
  <si>
    <t>197,0</t>
  </si>
  <si>
    <t>148,1</t>
  </si>
  <si>
    <t>55,1</t>
  </si>
  <si>
    <t>83,0</t>
  </si>
  <si>
    <t>125,0</t>
  </si>
  <si>
    <t>94,1</t>
  </si>
  <si>
    <t>141,0</t>
  </si>
  <si>
    <t>106,1</t>
  </si>
  <si>
    <t>159,0</t>
  </si>
  <si>
    <t>239,0</t>
  </si>
  <si>
    <t>359,0</t>
  </si>
  <si>
    <t>539,0</t>
  </si>
  <si>
    <t>809,0</t>
  </si>
  <si>
    <t>303,1</t>
  </si>
  <si>
    <t>455,0</t>
  </si>
  <si>
    <t>683,0</t>
  </si>
  <si>
    <t>1025,0</t>
  </si>
  <si>
    <t>192,2</t>
  </si>
  <si>
    <t>144,1</t>
  </si>
  <si>
    <t>108,2</t>
  </si>
  <si>
    <t>20,2</t>
  </si>
  <si>
    <t>7,1</t>
  </si>
  <si>
    <t>11,0</t>
  </si>
  <si>
    <t>17,0</t>
  </si>
  <si>
    <t>1,2</t>
  </si>
  <si>
    <t>0,1</t>
  </si>
  <si>
    <t>1101</t>
  </si>
  <si>
    <t>1010</t>
  </si>
  <si>
    <t>1111</t>
  </si>
  <si>
    <t>10111</t>
  </si>
  <si>
    <t>100011</t>
  </si>
  <si>
    <t>110101</t>
  </si>
  <si>
    <t>101000</t>
  </si>
  <si>
    <t>11110</t>
  </si>
  <si>
    <t>101101</t>
  </si>
  <si>
    <t>100010</t>
  </si>
  <si>
    <t>110011</t>
  </si>
  <si>
    <t>1001101</t>
  </si>
  <si>
    <t>111010</t>
  </si>
  <si>
    <t>1010111</t>
  </si>
  <si>
    <t>10000011</t>
  </si>
  <si>
    <t>11000101</t>
  </si>
  <si>
    <t>10010100</t>
  </si>
  <si>
    <t>110111</t>
  </si>
  <si>
    <t>1010011</t>
  </si>
  <si>
    <t>1111101</t>
  </si>
  <si>
    <t>1011110</t>
  </si>
  <si>
    <t>10001101</t>
  </si>
  <si>
    <t>1101010</t>
  </si>
  <si>
    <t>10011111</t>
  </si>
  <si>
    <t>11101111</t>
  </si>
  <si>
    <t>101100111</t>
  </si>
  <si>
    <t>100101111</t>
  </si>
  <si>
    <t>111000111</t>
  </si>
  <si>
    <t>11000000</t>
  </si>
  <si>
    <t>10010000</t>
  </si>
  <si>
    <t>1101100</t>
  </si>
  <si>
    <t>10100</t>
  </si>
  <si>
    <t>111</t>
  </si>
  <si>
    <t>1011</t>
  </si>
  <si>
    <t>10001</t>
  </si>
  <si>
    <t>0</t>
  </si>
  <si>
    <t>11011</t>
  </si>
  <si>
    <t>101001</t>
  </si>
  <si>
    <t>11111</t>
  </si>
  <si>
    <t>101111</t>
  </si>
  <si>
    <t>1000111</t>
  </si>
  <si>
    <t>1101011</t>
  </si>
  <si>
    <t>10100001</t>
  </si>
  <si>
    <t>1111001</t>
  </si>
  <si>
    <t>1011011</t>
  </si>
  <si>
    <t>10001001</t>
  </si>
  <si>
    <t>1100111</t>
  </si>
  <si>
    <t>10011011</t>
  </si>
  <si>
    <t>11101001</t>
  </si>
  <si>
    <t>10101111</t>
  </si>
  <si>
    <t>100000111</t>
  </si>
  <si>
    <t>110001011</t>
  </si>
  <si>
    <t>110111101</t>
  </si>
  <si>
    <t>10100111</t>
  </si>
  <si>
    <t>11111011</t>
  </si>
  <si>
    <t>101111001</t>
  </si>
  <si>
    <t>100011011</t>
  </si>
  <si>
    <t>110101001</t>
  </si>
  <si>
    <t>100111111</t>
  </si>
  <si>
    <t>111011111</t>
  </si>
  <si>
    <t>110110001</t>
  </si>
  <si>
    <t>111101</t>
  </si>
  <si>
    <t>prefix in</t>
  </si>
  <si>
    <t>mod 4</t>
  </si>
  <si>
    <t>counting by 6's</t>
  </si>
  <si>
    <t>counting by 4's</t>
  </si>
  <si>
    <t>even: 4m+1</t>
  </si>
  <si>
    <t>prefix out</t>
  </si>
  <si>
    <t>prefix pairs</t>
  </si>
  <si>
    <r>
      <rPr>
        <b/>
        <sz val="11"/>
        <color theme="1"/>
        <rFont val="Aptos Narrow"/>
      </rPr>
      <t xml:space="preserve">j </t>
    </r>
    <r>
      <rPr>
        <b/>
        <sz val="14"/>
        <color theme="1"/>
        <rFont val="Aptos Narrow"/>
      </rPr>
      <t>→ 6j+5</t>
    </r>
  </si>
  <si>
    <t xml:space="preserve">  </t>
  </si>
  <si>
    <t>4m+3</t>
  </si>
  <si>
    <t>4m+1</t>
  </si>
  <si>
    <r>
      <rPr>
        <sz val="11"/>
        <color theme="1"/>
        <rFont val="Aptos Narrow"/>
      </rPr>
      <t xml:space="preserve">Every odd integer is present and multiples of 3 appear as a(j), c(j) or b(j)01 but never as b(j) or d(j) </t>
    </r>
    <r>
      <rPr>
        <sz val="14"/>
        <color rgb="FFFF0000"/>
        <rFont val="Aptos Narrow"/>
      </rPr>
      <t>→</t>
    </r>
  </si>
  <si>
    <r>
      <rPr>
        <sz val="20"/>
        <color theme="1"/>
        <rFont val="Aptos Narrow"/>
      </rPr>
      <t>Prefix ordered pairs:  [Pr(</t>
    </r>
    <r>
      <rPr>
        <i/>
        <sz val="20"/>
        <color theme="1"/>
        <rFont val="Aptos Narrow"/>
      </rPr>
      <t>n</t>
    </r>
    <r>
      <rPr>
        <sz val="20"/>
        <color theme="1"/>
        <rFont val="Aptos Narrow"/>
      </rPr>
      <t>)</t>
    </r>
    <r>
      <rPr>
        <i/>
        <sz val="20"/>
        <color theme="1"/>
        <rFont val="Aptos Narrow"/>
      </rPr>
      <t xml:space="preserve">, </t>
    </r>
    <r>
      <rPr>
        <sz val="20"/>
        <color theme="1"/>
        <rFont val="Aptos Narrow"/>
      </rPr>
      <t>Pr(Cf(</t>
    </r>
    <r>
      <rPr>
        <i/>
        <sz val="20"/>
        <color theme="1"/>
        <rFont val="Aptos Narrow"/>
      </rPr>
      <t>n</t>
    </r>
    <r>
      <rPr>
        <sz val="20"/>
        <color theme="1"/>
        <rFont val="Aptos Narrow"/>
      </rPr>
      <t>))]</t>
    </r>
  </si>
  <si>
    <t>The pairs themselves occur in pairs that determine a line…the lines are separated by 1/3 in the x direction…see Sheet 7</t>
  </si>
  <si>
    <t>The graph captures the essential structure of the Collatz results: the iterative application of an affine function of one variable accounts for the exponential growth</t>
  </si>
  <si>
    <t>2m+1</t>
  </si>
  <si>
    <t>2m-1</t>
  </si>
  <si>
    <t>8m+1</t>
  </si>
  <si>
    <t>8m+3</t>
  </si>
  <si>
    <t>input prefix</t>
  </si>
  <si>
    <t>x</t>
  </si>
  <si>
    <t>y</t>
  </si>
  <si>
    <t xml:space="preserve">When plotted on the 2D plane the pairs themselves occur in pairs that determine two lines…the lines are separated by 1/3 in the x direction…see the graph below </t>
  </si>
  <si>
    <r>
      <rPr>
        <sz val="11"/>
        <color theme="1"/>
        <rFont val="Aptos Narrow"/>
      </rPr>
      <t>The</t>
    </r>
    <r>
      <rPr>
        <sz val="11"/>
        <color rgb="FFFF0000"/>
        <rFont val="Aptos Narrow"/>
      </rPr>
      <t xml:space="preserve"> powers of 2 </t>
    </r>
    <r>
      <rPr>
        <sz val="11"/>
        <color theme="1"/>
        <rFont val="Aptos Narrow"/>
      </rPr>
      <t xml:space="preserve">that show up in this structure are due to the ruler function sequence of </t>
    </r>
    <r>
      <rPr>
        <b/>
        <sz val="11"/>
        <color theme="1"/>
        <rFont val="Aptos Narrow"/>
      </rPr>
      <t>t</t>
    </r>
    <r>
      <rPr>
        <sz val="11"/>
        <color theme="1"/>
        <rFont val="Aptos Narrow"/>
      </rPr>
      <t xml:space="preserve"> in ARRAY 2… the structure is fundamentally exponential… the numerator of the slope of the lines grows exponentially... the frequency of the occurrence of points on the sequence of lines changes by a recurrance relation in the x direction: </t>
    </r>
    <r>
      <rPr>
        <sz val="11"/>
        <color rgb="FFFF0000"/>
        <rFont val="Aptos Narrow"/>
      </rPr>
      <t>1, 3, 5, 11, 21, 43, ... the sum of adjacent numbers are powers of 2</t>
    </r>
    <r>
      <rPr>
        <sz val="11"/>
        <color theme="1"/>
        <rFont val="Aptos Narrow"/>
      </rPr>
      <t>... it is fixed in the y direction: always 2 to 4 for a total of 6</t>
    </r>
    <r>
      <rPr>
        <sz val="11"/>
        <color rgb="FFFF0000"/>
        <rFont val="Aptos Narrow"/>
      </rPr>
      <t xml:space="preserve"> </t>
    </r>
    <r>
      <rPr>
        <sz val="11"/>
        <color rgb="FFFF0000"/>
        <rFont val="Aptos Narrow"/>
      </rPr>
      <t xml:space="preserve">→ the </t>
    </r>
    <r>
      <rPr>
        <b/>
        <sz val="11"/>
        <color rgb="FFFF0000"/>
        <rFont val="Aptos Narrow"/>
      </rPr>
      <t>2 to 1 makes 3</t>
    </r>
    <r>
      <rPr>
        <sz val="11"/>
        <color rgb="FFFF0000"/>
        <rFont val="Aptos Narrow"/>
      </rPr>
      <t xml:space="preserve"> relationship that is the fundamental pattern everywhere</t>
    </r>
  </si>
  <si>
    <t>8y = 3x - 4</t>
  </si>
  <si>
    <t>8y = 3x - 3</t>
  </si>
  <si>
    <t xml:space="preserve">2y = 3x </t>
  </si>
  <si>
    <t xml:space="preserve">2y = 3x + 1 </t>
  </si>
  <si>
    <t>4y = 3x + 1</t>
  </si>
  <si>
    <t>(17,1)</t>
  </si>
  <si>
    <t xml:space="preserve">4y = 3x </t>
  </si>
  <si>
    <t>(81,7)</t>
  </si>
  <si>
    <t>y = 3/32x - 19/32</t>
  </si>
  <si>
    <t>32y = 3x -19</t>
  </si>
  <si>
    <t>(49,2)</t>
  </si>
  <si>
    <t>1:2</t>
  </si>
  <si>
    <t>the cross ratio of projective geometry</t>
  </si>
  <si>
    <t>(177,8)</t>
  </si>
  <si>
    <t>y = 3/64x - 19/64</t>
  </si>
  <si>
    <t>as</t>
  </si>
  <si>
    <t>2:4</t>
  </si>
  <si>
    <t>"Projective geometry is all geometry", Arthur Cayley</t>
  </si>
  <si>
    <t>64y = 3x -19</t>
  </si>
  <si>
    <t>(92,4)</t>
  </si>
  <si>
    <t>3:6</t>
  </si>
  <si>
    <t>The graph captures the essential structure of the Collatz results: the iterative application of an affine function of one variable accounts for the exponential structure</t>
  </si>
  <si>
    <t>(220,10)</t>
  </si>
  <si>
    <t>64y = 3x - 20</t>
  </si>
  <si>
    <t>path of 27 using the 3*(prefix+tail) method</t>
  </si>
  <si>
    <t>right concatenation of prefixes process  starting with 27 at the 'top'</t>
  </si>
  <si>
    <t>The sequence of prefix classes from 27</t>
  </si>
  <si>
    <t>prefix</t>
  </si>
  <si>
    <t>q</t>
  </si>
  <si>
    <t>◦</t>
  </si>
  <si>
    <t>∙</t>
  </si>
  <si>
    <t>HALT</t>
  </si>
  <si>
    <t>the process continues without end, prefix by prefix as determined by the inverse Collatz function…yet at each odd integer in the Collatz graph the length of the resulting concatenation product to that vertex has a finite prefix</t>
  </si>
  <si>
    <t xml:space="preserve">left concatenation of prefixes process starting at the 'bottom' with the empty prefix  </t>
  </si>
  <si>
    <t>corresponding element in the binary representation with prefix in black and tail in red</t>
  </si>
  <si>
    <t xml:space="preserve"> add 1/3, then prefix/tail, then multiply by 3</t>
  </si>
  <si>
    <t>integer in binary</t>
  </si>
  <si>
    <t>integer + 1/3</t>
  </si>
  <si>
    <t>-&gt;</t>
  </si>
  <si>
    <t>times 3</t>
  </si>
  <si>
    <t>13 + 2/3</t>
  </si>
  <si>
    <t>373 -&gt;</t>
  </si>
  <si>
    <t>so the result is the same as above</t>
  </si>
  <si>
    <t>10+1/3</t>
  </si>
  <si>
    <t xml:space="preserve">11 2/3 x 2 </t>
  </si>
  <si>
    <t>By this method every integer in the same class as 23 will yield the same result…likewise with the original Collatz definition…the advantage is that it translates the whole process to one that reveals the importance/significance of 'prefix ' and eliminates the two part conditional in the original definition.</t>
  </si>
  <si>
    <t>15+2/3</t>
  </si>
  <si>
    <t xml:space="preserve">Going backwards (inverse Collatz…upwards in the graph): divide by 3, isolate the prefix, if odd append a 1, if even append 01 -&gt; there's your predecessor integer class smallest member </t>
  </si>
  <si>
    <t>23+2/3</t>
  </si>
  <si>
    <t>/</t>
  </si>
  <si>
    <t>prefix is 11</t>
  </si>
  <si>
    <t>append a 1</t>
  </si>
  <si>
    <t>predecessor class is the equivalence class of 23</t>
  </si>
  <si>
    <t>pick any odd number in this tree not divisible by 3 (those divisible by 3 have no odd predecessors…no branchings)</t>
  </si>
  <si>
    <t>https://upload.wikimedia.org/wikipedia/commons/8/8a/Collatz_orbits_of_the_all_integers_up_to_1000.svg</t>
  </si>
  <si>
    <t>35+2/3</t>
  </si>
  <si>
    <t>Ex.   391 -&gt;</t>
  </si>
  <si>
    <t>130 1/3</t>
  </si>
  <si>
    <t xml:space="preserve">-&gt; </t>
  </si>
  <si>
    <t>=</t>
  </si>
  <si>
    <t>so 391 is preceeded by 521</t>
  </si>
  <si>
    <t>check it out: 3(521)+1 = 1564 -&gt; divided by 4 is 351</t>
  </si>
  <si>
    <t>521 is the smallest odd integer with the prefix 10000010</t>
  </si>
  <si>
    <t>in binary</t>
  </si>
  <si>
    <r>
      <rPr>
        <sz val="11"/>
        <color theme="1"/>
        <rFont val="Aptos Narrow"/>
      </rPr>
      <t>P(</t>
    </r>
    <r>
      <rPr>
        <i/>
        <sz val="11"/>
        <color theme="1"/>
        <rFont val="Aptos Narrow"/>
      </rPr>
      <t>n</t>
    </r>
    <r>
      <rPr>
        <sz val="11"/>
        <color theme="1"/>
        <rFont val="Aptos Narrow"/>
      </rPr>
      <t>) binary</t>
    </r>
  </si>
  <si>
    <r>
      <rPr>
        <sz val="11"/>
        <color theme="1"/>
        <rFont val="Aptos Narrow"/>
      </rPr>
      <t>P(</t>
    </r>
    <r>
      <rPr>
        <i/>
        <sz val="11"/>
        <color theme="1"/>
        <rFont val="Aptos Narrow"/>
      </rPr>
      <t>n</t>
    </r>
    <r>
      <rPr>
        <sz val="11"/>
        <color theme="1"/>
        <rFont val="Aptos Narrow"/>
      </rPr>
      <t>) b10</t>
    </r>
  </si>
  <si>
    <r>
      <rPr>
        <sz val="11"/>
        <color theme="1"/>
        <rFont val="Aptos Narrow"/>
      </rPr>
      <t xml:space="preserve"> C</t>
    </r>
    <r>
      <rPr>
        <vertAlign val="subscript"/>
        <sz val="11"/>
        <color theme="1"/>
        <rFont val="Aptos Narrow"/>
      </rPr>
      <t>p</t>
    </r>
    <r>
      <rPr>
        <sz val="11"/>
        <color theme="1"/>
        <rFont val="Aptos Narrow"/>
      </rPr>
      <t>(P(n))</t>
    </r>
  </si>
  <si>
    <r>
      <rPr>
        <sz val="11"/>
        <color theme="1"/>
        <rFont val="Aptos Narrow"/>
      </rPr>
      <t>C</t>
    </r>
    <r>
      <rPr>
        <vertAlign val="subscript"/>
        <sz val="11"/>
        <color theme="1"/>
        <rFont val="Aptos Narrow"/>
      </rPr>
      <t>p</t>
    </r>
    <r>
      <rPr>
        <vertAlign val="superscript"/>
        <sz val="11"/>
        <color theme="1"/>
        <rFont val="Aptos Narrow"/>
      </rPr>
      <t>2</t>
    </r>
    <r>
      <rPr>
        <sz val="11"/>
        <color theme="1"/>
        <rFont val="Aptos Narrow"/>
      </rPr>
      <t>(P(n))</t>
    </r>
  </si>
  <si>
    <r>
      <rPr>
        <sz val="11"/>
        <color theme="1"/>
        <rFont val="Aptos Narrow"/>
      </rPr>
      <t>C</t>
    </r>
    <r>
      <rPr>
        <vertAlign val="subscript"/>
        <sz val="11"/>
        <color theme="1"/>
        <rFont val="Aptos Narrow"/>
      </rPr>
      <t>p</t>
    </r>
    <r>
      <rPr>
        <vertAlign val="superscript"/>
        <sz val="11"/>
        <color theme="1"/>
        <rFont val="Aptos Narrow"/>
      </rPr>
      <t>3</t>
    </r>
    <r>
      <rPr>
        <sz val="11"/>
        <color theme="1"/>
        <rFont val="Aptos Narrow"/>
      </rPr>
      <t>(P(n))</t>
    </r>
  </si>
  <si>
    <r>
      <rPr>
        <sz val="11"/>
        <color theme="1"/>
        <rFont val="Aptos Narrow"/>
      </rPr>
      <t>C</t>
    </r>
    <r>
      <rPr>
        <vertAlign val="subscript"/>
        <sz val="11"/>
        <color theme="1"/>
        <rFont val="Aptos Narrow"/>
      </rPr>
      <t>p</t>
    </r>
    <r>
      <rPr>
        <vertAlign val="superscript"/>
        <sz val="11"/>
        <color theme="1"/>
        <rFont val="Aptos Narrow"/>
      </rPr>
      <t>4</t>
    </r>
    <r>
      <rPr>
        <sz val="11"/>
        <color theme="1"/>
        <rFont val="Aptos Narrow"/>
      </rPr>
      <t>(P(n))</t>
    </r>
  </si>
  <si>
    <r>
      <rPr>
        <sz val="11"/>
        <color theme="1"/>
        <rFont val="Aptos Narrow"/>
      </rPr>
      <t>C</t>
    </r>
    <r>
      <rPr>
        <vertAlign val="subscript"/>
        <sz val="11"/>
        <color theme="1"/>
        <rFont val="Aptos Narrow"/>
      </rPr>
      <t>p</t>
    </r>
    <r>
      <rPr>
        <vertAlign val="superscript"/>
        <sz val="11"/>
        <color theme="1"/>
        <rFont val="Aptos Narrow"/>
      </rPr>
      <t>5</t>
    </r>
    <r>
      <rPr>
        <sz val="11"/>
        <color theme="1"/>
        <rFont val="Aptos Narrow"/>
      </rPr>
      <t>(P(n))</t>
    </r>
  </si>
  <si>
    <r>
      <rPr>
        <sz val="11"/>
        <color rgb="FFFF0000"/>
        <rFont val="Aptos Narrow"/>
      </rPr>
      <t>Cf(</t>
    </r>
    <r>
      <rPr>
        <i/>
        <sz val="11"/>
        <color rgb="FFFF0000"/>
        <rFont val="Aptos Narrow"/>
      </rPr>
      <t>n</t>
    </r>
    <r>
      <rPr>
        <sz val="11"/>
        <color rgb="FFFF0000"/>
        <rFont val="Aptos Narrow"/>
      </rPr>
      <t>)</t>
    </r>
  </si>
  <si>
    <r>
      <rPr>
        <sz val="11"/>
        <color rgb="FFFF0000"/>
        <rFont val="Aptos Narrow"/>
      </rPr>
      <t>Cf</t>
    </r>
    <r>
      <rPr>
        <vertAlign val="superscript"/>
        <sz val="11"/>
        <color rgb="FFFF0000"/>
        <rFont val="Aptos Narrow"/>
      </rPr>
      <t>2</t>
    </r>
    <r>
      <rPr>
        <sz val="11"/>
        <color rgb="FFFF0000"/>
        <rFont val="Aptos Narrow"/>
      </rPr>
      <t>(</t>
    </r>
    <r>
      <rPr>
        <i/>
        <sz val="11"/>
        <color rgb="FFFF0000"/>
        <rFont val="Aptos Narrow"/>
      </rPr>
      <t>n</t>
    </r>
    <r>
      <rPr>
        <sz val="11"/>
        <color rgb="FFFF0000"/>
        <rFont val="Aptos Narrow"/>
      </rPr>
      <t>)</t>
    </r>
  </si>
  <si>
    <r>
      <rPr>
        <sz val="11"/>
        <color rgb="FFFF0000"/>
        <rFont val="Aptos Narrow"/>
      </rPr>
      <t>Cf</t>
    </r>
    <r>
      <rPr>
        <vertAlign val="superscript"/>
        <sz val="11"/>
        <color rgb="FFFF0000"/>
        <rFont val="Aptos Narrow"/>
      </rPr>
      <t>3</t>
    </r>
    <r>
      <rPr>
        <sz val="11"/>
        <color rgb="FFFF0000"/>
        <rFont val="Aptos Narrow"/>
      </rPr>
      <t>(</t>
    </r>
    <r>
      <rPr>
        <i/>
        <sz val="11"/>
        <color rgb="FFFF0000"/>
        <rFont val="Aptos Narrow"/>
      </rPr>
      <t>n</t>
    </r>
    <r>
      <rPr>
        <sz val="11"/>
        <color rgb="FFFF0000"/>
        <rFont val="Aptos Narrow"/>
      </rPr>
      <t>)</t>
    </r>
  </si>
  <si>
    <r>
      <rPr>
        <sz val="11"/>
        <color rgb="FFFF0000"/>
        <rFont val="Aptos Narrow"/>
      </rPr>
      <t>Cf</t>
    </r>
    <r>
      <rPr>
        <vertAlign val="superscript"/>
        <sz val="11"/>
        <color rgb="FFFF0000"/>
        <rFont val="Aptos Narrow"/>
      </rPr>
      <t>4</t>
    </r>
    <r>
      <rPr>
        <sz val="11"/>
        <color rgb="FFFF0000"/>
        <rFont val="Aptos Narrow"/>
      </rPr>
      <t>(</t>
    </r>
    <r>
      <rPr>
        <i/>
        <sz val="11"/>
        <color rgb="FFFF0000"/>
        <rFont val="Aptos Narrow"/>
      </rPr>
      <t>n</t>
    </r>
    <r>
      <rPr>
        <sz val="11"/>
        <color rgb="FFFF0000"/>
        <rFont val="Aptos Narrow"/>
      </rPr>
      <t>)</t>
    </r>
  </si>
  <si>
    <r>
      <rPr>
        <sz val="11"/>
        <color rgb="FFFF0000"/>
        <rFont val="Aptos Narrow"/>
      </rPr>
      <t>Cf(</t>
    </r>
    <r>
      <rPr>
        <i/>
        <sz val="11"/>
        <color rgb="FFFF0000"/>
        <rFont val="Aptos Narrow"/>
      </rPr>
      <t>n</t>
    </r>
    <r>
      <rPr>
        <sz val="11"/>
        <color rgb="FFFF0000"/>
        <rFont val="Aptos Narrow"/>
      </rPr>
      <t>)</t>
    </r>
  </si>
  <si>
    <r>
      <rPr>
        <sz val="11"/>
        <color rgb="FFFF0000"/>
        <rFont val="Aptos Narrow"/>
      </rPr>
      <t>Cf</t>
    </r>
    <r>
      <rPr>
        <vertAlign val="superscript"/>
        <sz val="11"/>
        <color rgb="FFFF0000"/>
        <rFont val="Aptos Narrow"/>
      </rPr>
      <t>2</t>
    </r>
    <r>
      <rPr>
        <sz val="11"/>
        <color rgb="FFFF0000"/>
        <rFont val="Aptos Narrow"/>
      </rPr>
      <t>(</t>
    </r>
    <r>
      <rPr>
        <i/>
        <sz val="11"/>
        <color rgb="FFFF0000"/>
        <rFont val="Aptos Narrow"/>
      </rPr>
      <t>n</t>
    </r>
    <r>
      <rPr>
        <sz val="11"/>
        <color rgb="FFFF0000"/>
        <rFont val="Aptos Narrow"/>
      </rPr>
      <t>)</t>
    </r>
  </si>
  <si>
    <r>
      <rPr>
        <sz val="11"/>
        <color rgb="FFFF0000"/>
        <rFont val="Aptos Narrow"/>
      </rPr>
      <t>Cf</t>
    </r>
    <r>
      <rPr>
        <vertAlign val="superscript"/>
        <sz val="11"/>
        <color rgb="FFFF0000"/>
        <rFont val="Aptos Narrow"/>
      </rPr>
      <t>3</t>
    </r>
    <r>
      <rPr>
        <sz val="11"/>
        <color rgb="FFFF0000"/>
        <rFont val="Aptos Narrow"/>
      </rPr>
      <t>(</t>
    </r>
    <r>
      <rPr>
        <i/>
        <sz val="11"/>
        <color rgb="FFFF0000"/>
        <rFont val="Aptos Narrow"/>
      </rPr>
      <t>n</t>
    </r>
    <r>
      <rPr>
        <sz val="11"/>
        <color rgb="FFFF0000"/>
        <rFont val="Aptos Narrow"/>
      </rPr>
      <t>)</t>
    </r>
  </si>
  <si>
    <r>
      <rPr>
        <sz val="11"/>
        <color rgb="FFFF0000"/>
        <rFont val="Aptos Narrow"/>
      </rPr>
      <t>Cf</t>
    </r>
    <r>
      <rPr>
        <vertAlign val="superscript"/>
        <sz val="11"/>
        <color rgb="FFFF0000"/>
        <rFont val="Aptos Narrow"/>
      </rPr>
      <t>4</t>
    </r>
    <r>
      <rPr>
        <sz val="11"/>
        <color rgb="FFFF0000"/>
        <rFont val="Aptos Narrow"/>
      </rPr>
      <t>(</t>
    </r>
    <r>
      <rPr>
        <i/>
        <sz val="11"/>
        <color rgb="FFFF0000"/>
        <rFont val="Aptos Narrow"/>
      </rPr>
      <t>n</t>
    </r>
    <r>
      <rPr>
        <sz val="11"/>
        <color rgb="FFFF0000"/>
        <rFont val="Aptos Narrow"/>
      </rPr>
      <t>)</t>
    </r>
  </si>
  <si>
    <r>
      <rPr>
        <sz val="11"/>
        <color rgb="FFFF0000"/>
        <rFont val="Aptos Narrow"/>
      </rPr>
      <t>Cf</t>
    </r>
    <r>
      <rPr>
        <vertAlign val="superscript"/>
        <sz val="11"/>
        <color rgb="FFFF0000"/>
        <rFont val="Aptos Narrow"/>
      </rPr>
      <t>5</t>
    </r>
    <r>
      <rPr>
        <sz val="11"/>
        <color rgb="FFFF0000"/>
        <rFont val="Aptos Narrow"/>
      </rPr>
      <t>(</t>
    </r>
    <r>
      <rPr>
        <i/>
        <sz val="11"/>
        <color rgb="FFFF0000"/>
        <rFont val="Aptos Narrow"/>
      </rPr>
      <t>n</t>
    </r>
    <r>
      <rPr>
        <sz val="11"/>
        <color rgb="FFFF0000"/>
        <rFont val="Aptos Narrow"/>
      </rPr>
      <t>)</t>
    </r>
  </si>
  <si>
    <r>
      <rPr>
        <sz val="11"/>
        <color rgb="FFFF0000"/>
        <rFont val="Aptos Narrow"/>
      </rPr>
      <t>Cf</t>
    </r>
    <r>
      <rPr>
        <vertAlign val="superscript"/>
        <sz val="11"/>
        <color rgb="FFFF0000"/>
        <rFont val="Aptos Narrow"/>
      </rPr>
      <t>6</t>
    </r>
    <r>
      <rPr>
        <sz val="11"/>
        <color rgb="FFFF0000"/>
        <rFont val="Aptos Narrow"/>
      </rPr>
      <t>(</t>
    </r>
    <r>
      <rPr>
        <i/>
        <sz val="11"/>
        <color rgb="FFFF0000"/>
        <rFont val="Aptos Narrow"/>
      </rPr>
      <t>n</t>
    </r>
    <r>
      <rPr>
        <sz val="11"/>
        <color rgb="FFFF0000"/>
        <rFont val="Aptos Narrow"/>
      </rPr>
      <t>)</t>
    </r>
  </si>
  <si>
    <t>1110001110001</t>
  </si>
  <si>
    <t>11100011100</t>
  </si>
  <si>
    <t>11100011100011</t>
  </si>
  <si>
    <t>Because both prefixes and class position follow counting order, every odd integer can be uniquely represented by two coordinates: (prefix, class position). This coordinate scheme produces a total order on the integers distinct from counting order….see Sheet 5</t>
  </si>
  <si>
    <t>equivalence class extensions: f(m) = 4m+1 or simply append …01</t>
  </si>
  <si>
    <r>
      <rPr>
        <sz val="11"/>
        <color theme="1"/>
        <rFont val="Aptos Narrow"/>
      </rPr>
      <t xml:space="preserve">on the Collatz graph: "down 1…times 4…up 1" </t>
    </r>
    <r>
      <rPr>
        <sz val="11"/>
        <color theme="1"/>
        <rFont val="Aptos Narrow"/>
      </rPr>
      <t>→</t>
    </r>
    <r>
      <rPr>
        <sz val="7"/>
        <color theme="1"/>
        <rFont val="Aptos Narrow"/>
      </rPr>
      <t xml:space="preserve"> </t>
    </r>
    <r>
      <rPr>
        <sz val="11"/>
        <color theme="1"/>
        <rFont val="Aptos Narrow"/>
      </rPr>
      <t>Cf</t>
    </r>
    <r>
      <rPr>
        <vertAlign val="superscript"/>
        <sz val="11"/>
        <color theme="1"/>
        <rFont val="Aptos Narrow"/>
      </rPr>
      <t>-1</t>
    </r>
    <r>
      <rPr>
        <sz val="11"/>
        <color theme="1"/>
        <rFont val="Aptos Narrow"/>
      </rPr>
      <t>(Cf(m))*4) = (4(3m+1)-1)/3 = 4m+1</t>
    </r>
  </si>
  <si>
    <r>
      <rPr>
        <sz val="14"/>
        <color rgb="FFFF0000"/>
        <rFont val="Aptos Narrow"/>
      </rPr>
      <t>67</t>
    </r>
    <r>
      <rPr>
        <sz val="14"/>
        <color theme="1"/>
        <rFont val="Aptos Narrow"/>
      </rPr>
      <t xml:space="preserve"> can be uniquely represented as</t>
    </r>
    <r>
      <rPr>
        <sz val="14"/>
        <color rgb="FF00B0F0"/>
        <rFont val="Aptos Narrow"/>
      </rPr>
      <t xml:space="preserve"> [(0, 1), (1,1), (4,1), (5,0), (3,1), (9,0), (6,2), (33,0)]</t>
    </r>
  </si>
  <si>
    <t>The path from 27 represented via prefix classes…see Sheet 8</t>
  </si>
  <si>
    <t>coordinates</t>
  </si>
  <si>
    <r>
      <rPr>
        <sz val="11"/>
        <color rgb="FF00B0F0"/>
        <rFont val="Aptos Narrow"/>
      </rPr>
      <t xml:space="preserve">(prefix) </t>
    </r>
    <r>
      <rPr>
        <sz val="11"/>
        <color rgb="FF00B0F0"/>
        <rFont val="Aptos Narrow"/>
      </rPr>
      <t xml:space="preserve">→ </t>
    </r>
    <r>
      <rPr>
        <sz val="11"/>
        <color rgb="FF00B0F0"/>
        <rFont val="Aptos Narrow"/>
      </rPr>
      <t>(empty)</t>
    </r>
  </si>
  <si>
    <r>
      <rPr>
        <sz val="11"/>
        <color rgb="FF00B0F0"/>
        <rFont val="Aptos Narrow"/>
      </rPr>
      <t xml:space="preserve">(prefix) </t>
    </r>
    <r>
      <rPr>
        <sz val="11"/>
        <color rgb="FF00B0F0"/>
        <rFont val="Aptos Narrow"/>
      </rPr>
      <t xml:space="preserve">→ </t>
    </r>
    <r>
      <rPr>
        <sz val="11"/>
        <color rgb="FF00B0F0"/>
        <rFont val="Aptos Narrow"/>
      </rPr>
      <t>(3)</t>
    </r>
  </si>
  <si>
    <r>
      <rPr>
        <sz val="11"/>
        <color rgb="FF00B0F0"/>
        <rFont val="Aptos Narrow"/>
      </rPr>
      <t xml:space="preserve">(prefix) </t>
    </r>
    <r>
      <rPr>
        <sz val="11"/>
        <color rgb="FF00B0F0"/>
        <rFont val="Aptos Narrow"/>
      </rPr>
      <t xml:space="preserve">→ </t>
    </r>
    <r>
      <rPr>
        <sz val="11"/>
        <color rgb="FF00B0F0"/>
        <rFont val="Aptos Narrow"/>
      </rPr>
      <t>(5)</t>
    </r>
  </si>
  <si>
    <r>
      <rPr>
        <sz val="11"/>
        <color rgb="FF00B0F0"/>
        <rFont val="Aptos Narrow"/>
      </rPr>
      <t xml:space="preserve">(prefix) </t>
    </r>
    <r>
      <rPr>
        <sz val="11"/>
        <color rgb="FF00B0F0"/>
        <rFont val="Aptos Narrow"/>
      </rPr>
      <t xml:space="preserve">→ </t>
    </r>
    <r>
      <rPr>
        <sz val="11"/>
        <color rgb="FF00B0F0"/>
        <rFont val="Aptos Narrow"/>
      </rPr>
      <t>(4)</t>
    </r>
  </si>
  <si>
    <r>
      <rPr>
        <sz val="11"/>
        <color rgb="FF00B0F0"/>
        <rFont val="Aptos Narrow"/>
      </rPr>
      <t xml:space="preserve">(prefix) </t>
    </r>
    <r>
      <rPr>
        <sz val="11"/>
        <color rgb="FF00B0F0"/>
        <rFont val="Aptos Narrow"/>
      </rPr>
      <t xml:space="preserve">→ </t>
    </r>
    <r>
      <rPr>
        <sz val="11"/>
        <color rgb="FF00B0F0"/>
        <rFont val="Aptos Narrow"/>
      </rPr>
      <t>(6)</t>
    </r>
  </si>
  <si>
    <r>
      <rPr>
        <sz val="14"/>
        <color theme="1"/>
        <rFont val="Aptos Narrow"/>
      </rPr>
      <t xml:space="preserve">The path from </t>
    </r>
    <r>
      <rPr>
        <sz val="14"/>
        <color rgb="FFFF0000"/>
        <rFont val="Aptos Narrow"/>
      </rPr>
      <t>67</t>
    </r>
    <r>
      <rPr>
        <sz val="14"/>
        <color theme="1"/>
        <rFont val="Aptos Narrow"/>
      </rPr>
      <t xml:space="preserve">  to</t>
    </r>
    <r>
      <rPr>
        <sz val="14"/>
        <color rgb="FFFF0000"/>
        <rFont val="Aptos Narrow"/>
      </rPr>
      <t xml:space="preserve"> 1</t>
    </r>
    <r>
      <rPr>
        <sz val="14"/>
        <color theme="1"/>
        <rFont val="Aptos Narrow"/>
      </rPr>
      <t xml:space="preserve"> can be represented by a sequence of the prefixes alone...</t>
    </r>
    <r>
      <rPr>
        <sz val="14"/>
        <color rgb="FFFF0000"/>
        <rFont val="Aptos Narrow"/>
      </rPr>
      <t xml:space="preserve"> [33,6,9,3,5,4,1,0,e]</t>
    </r>
  </si>
  <si>
    <t>(0</t>
  </si>
  <si>
    <t>,0)</t>
  </si>
  <si>
    <t>(3</t>
  </si>
  <si>
    <t>(5</t>
  </si>
  <si>
    <t>01</t>
  </si>
  <si>
    <t>(4</t>
  </si>
  <si>
    <t>,1)</t>
  </si>
  <si>
    <t>(6</t>
  </si>
  <si>
    <r>
      <rPr>
        <sz val="14"/>
        <color rgb="FFFF0000"/>
        <rFont val="Aptos Narrow"/>
      </rPr>
      <t>33</t>
    </r>
    <r>
      <rPr>
        <sz val="14"/>
        <color theme="1"/>
        <rFont val="Aptos Narrow"/>
      </rPr>
      <t xml:space="preserve"> can be uniquely represented as</t>
    </r>
    <r>
      <rPr>
        <sz val="14"/>
        <color rgb="FF00B0F0"/>
        <rFont val="Aptos Narrow"/>
      </rPr>
      <t xml:space="preserve"> [(0, 1), (1,1), (4,1), (5,0), (3,1), (9,0), (6,1), (8,1)]</t>
    </r>
  </si>
  <si>
    <r>
      <rPr>
        <sz val="11"/>
        <color rgb="FF00B0F0"/>
        <rFont val="Aptos Narrow"/>
      </rPr>
      <t>01</t>
    </r>
    <r>
      <rPr>
        <sz val="11"/>
        <color theme="1"/>
        <rFont val="Aptos Narrow"/>
      </rPr>
      <t>01</t>
    </r>
  </si>
  <si>
    <t>,2)</t>
  </si>
  <si>
    <r>
      <rPr>
        <sz val="11"/>
        <color rgb="FF00B0F0"/>
        <rFont val="Aptos Narrow"/>
      </rPr>
      <t>01</t>
    </r>
    <r>
      <rPr>
        <sz val="11"/>
        <color theme="1"/>
        <rFont val="Aptos Narrow"/>
      </rPr>
      <t>01</t>
    </r>
  </si>
  <si>
    <r>
      <rPr>
        <sz val="14"/>
        <color theme="1"/>
        <rFont val="Aptos Narrow"/>
      </rPr>
      <t xml:space="preserve">The path from </t>
    </r>
    <r>
      <rPr>
        <sz val="14"/>
        <color rgb="FFFF0000"/>
        <rFont val="Aptos Narrow"/>
      </rPr>
      <t>33</t>
    </r>
    <r>
      <rPr>
        <sz val="14"/>
        <color theme="1"/>
        <rFont val="Aptos Narrow"/>
      </rPr>
      <t xml:space="preserve">  to</t>
    </r>
    <r>
      <rPr>
        <sz val="14"/>
        <color rgb="FFFF0000"/>
        <rFont val="Aptos Narrow"/>
      </rPr>
      <t xml:space="preserve"> 1</t>
    </r>
    <r>
      <rPr>
        <sz val="14"/>
        <color theme="1"/>
        <rFont val="Aptos Narrow"/>
      </rPr>
      <t xml:space="preserve"> can be represented by a sequence of the prefixes alone...</t>
    </r>
    <r>
      <rPr>
        <sz val="14"/>
        <color rgb="FF00B0F0"/>
        <rFont val="Aptos Narrow"/>
      </rPr>
      <t xml:space="preserve">  </t>
    </r>
    <r>
      <rPr>
        <sz val="14"/>
        <color rgb="FFFF0000"/>
        <rFont val="Aptos Narrow"/>
      </rPr>
      <t xml:space="preserve"> [8,6,9,3,5,4,1,0,e]</t>
    </r>
  </si>
  <si>
    <r>
      <rPr>
        <sz val="11"/>
        <color theme="1"/>
        <rFont val="Aptos Narrow"/>
      </rPr>
      <t xml:space="preserve">The </t>
    </r>
    <r>
      <rPr>
        <i/>
        <sz val="11"/>
        <color theme="1"/>
        <rFont val="Aptos Narrow"/>
      </rPr>
      <t xml:space="preserve">n </t>
    </r>
    <r>
      <rPr>
        <sz val="11"/>
        <color theme="1"/>
        <rFont val="Aptos Narrow"/>
      </rPr>
      <t>column in ARRAY 2 on Sheet 1 contains every possible odd number &gt; 1. Therefore ARRAY 2 contains every possible Collatz sequence in some sequence of rows in the table.</t>
    </r>
  </si>
  <si>
    <r>
      <rPr>
        <sz val="11"/>
        <color theme="1"/>
        <rFont val="Aptos Narrow"/>
      </rPr>
      <t>1</t>
    </r>
    <r>
      <rPr>
        <sz val="11"/>
        <color rgb="FF00B0F0"/>
        <rFont val="Aptos Narrow"/>
      </rPr>
      <t>01</t>
    </r>
    <r>
      <rPr>
        <sz val="11"/>
        <color theme="1"/>
        <rFont val="Aptos Narrow"/>
      </rPr>
      <t>01</t>
    </r>
  </si>
  <si>
    <r>
      <rPr>
        <sz val="11"/>
        <color theme="1"/>
        <rFont val="Aptos Narrow"/>
      </rPr>
      <t>1</t>
    </r>
    <r>
      <rPr>
        <sz val="11"/>
        <color rgb="FF00B0F0"/>
        <rFont val="Aptos Narrow"/>
      </rPr>
      <t>01</t>
    </r>
    <r>
      <rPr>
        <sz val="11"/>
        <color theme="1"/>
        <rFont val="Aptos Narrow"/>
      </rPr>
      <t>01</t>
    </r>
  </si>
  <si>
    <r>
      <rPr>
        <sz val="11"/>
        <color theme="1"/>
        <rFont val="Aptos Narrow"/>
      </rPr>
      <t>1</t>
    </r>
    <r>
      <rPr>
        <sz val="11"/>
        <color rgb="FF00B0F0"/>
        <rFont val="Aptos Narrow"/>
      </rPr>
      <t>01</t>
    </r>
    <r>
      <rPr>
        <sz val="11"/>
        <color theme="1"/>
        <rFont val="Aptos Narrow"/>
      </rPr>
      <t>01</t>
    </r>
  </si>
  <si>
    <r>
      <rPr>
        <sz val="11"/>
        <color rgb="FF00B0F0"/>
        <rFont val="Aptos Narrow"/>
      </rPr>
      <t>01</t>
    </r>
    <r>
      <rPr>
        <sz val="11"/>
        <color theme="1"/>
        <rFont val="Aptos Narrow"/>
      </rPr>
      <t>01</t>
    </r>
    <r>
      <rPr>
        <sz val="11"/>
        <color rgb="FF00B0F0"/>
        <rFont val="Aptos Narrow"/>
      </rPr>
      <t>01</t>
    </r>
  </si>
  <si>
    <t>,3)</t>
  </si>
  <si>
    <r>
      <rPr>
        <sz val="11"/>
        <color rgb="FF00B0F0"/>
        <rFont val="Aptos Narrow"/>
      </rPr>
      <t>01</t>
    </r>
    <r>
      <rPr>
        <sz val="11"/>
        <color theme="1"/>
        <rFont val="Aptos Narrow"/>
      </rPr>
      <t>01</t>
    </r>
    <r>
      <rPr>
        <sz val="11"/>
        <color rgb="FF00B0F0"/>
        <rFont val="Aptos Narrow"/>
      </rPr>
      <t>01</t>
    </r>
  </si>
  <si>
    <r>
      <rPr>
        <sz val="14"/>
        <color rgb="FFFF0000"/>
        <rFont val="Aptos Narrow"/>
      </rPr>
      <t>9</t>
    </r>
    <r>
      <rPr>
        <sz val="14"/>
        <color theme="1"/>
        <rFont val="Aptos Narrow"/>
      </rPr>
      <t xml:space="preserve"> can be uniquely represented as</t>
    </r>
    <r>
      <rPr>
        <sz val="14"/>
        <color rgb="FF00B0F0"/>
        <rFont val="Aptos Narrow"/>
      </rPr>
      <t xml:space="preserve"> [(0, 1), (1,1), (4,1), (5,0), (3,0), (2, 1)]</t>
    </r>
  </si>
  <si>
    <r>
      <rPr>
        <sz val="11"/>
        <color theme="1"/>
        <rFont val="Aptos Narrow"/>
      </rPr>
      <t>1</t>
    </r>
    <r>
      <rPr>
        <sz val="11"/>
        <color rgb="FF00B0F0"/>
        <rFont val="Aptos Narrow"/>
      </rPr>
      <t>01</t>
    </r>
    <r>
      <rPr>
        <sz val="11"/>
        <color theme="1"/>
        <rFont val="Aptos Narrow"/>
      </rPr>
      <t>01</t>
    </r>
    <r>
      <rPr>
        <sz val="11"/>
        <color rgb="FF00B0F0"/>
        <rFont val="Aptos Narrow"/>
      </rPr>
      <t>01</t>
    </r>
  </si>
  <si>
    <r>
      <rPr>
        <sz val="11"/>
        <color theme="1"/>
        <rFont val="Aptos Narrow"/>
      </rPr>
      <t>1</t>
    </r>
    <r>
      <rPr>
        <sz val="11"/>
        <color rgb="FF00B0F0"/>
        <rFont val="Aptos Narrow"/>
      </rPr>
      <t>01</t>
    </r>
    <r>
      <rPr>
        <sz val="11"/>
        <color theme="1"/>
        <rFont val="Aptos Narrow"/>
      </rPr>
      <t>01</t>
    </r>
    <r>
      <rPr>
        <sz val="11"/>
        <color rgb="FF00B0F0"/>
        <rFont val="Aptos Narrow"/>
      </rPr>
      <t>01</t>
    </r>
  </si>
  <si>
    <r>
      <rPr>
        <sz val="11"/>
        <color theme="1"/>
        <rFont val="Aptos Narrow"/>
      </rPr>
      <t>1</t>
    </r>
    <r>
      <rPr>
        <sz val="11"/>
        <color rgb="FF00B0F0"/>
        <rFont val="Aptos Narrow"/>
      </rPr>
      <t>01</t>
    </r>
    <r>
      <rPr>
        <sz val="11"/>
        <color theme="1"/>
        <rFont val="Aptos Narrow"/>
      </rPr>
      <t>01</t>
    </r>
    <r>
      <rPr>
        <sz val="11"/>
        <color rgb="FF00B0F0"/>
        <rFont val="Aptos Narrow"/>
      </rPr>
      <t>01</t>
    </r>
  </si>
  <si>
    <r>
      <rPr>
        <sz val="11"/>
        <color rgb="FF00B0F0"/>
        <rFont val="Aptos Narrow"/>
      </rPr>
      <t>01</t>
    </r>
    <r>
      <rPr>
        <sz val="11"/>
        <color theme="1"/>
        <rFont val="Aptos Narrow"/>
      </rPr>
      <t>01</t>
    </r>
    <r>
      <rPr>
        <sz val="11"/>
        <color rgb="FF00B0F0"/>
        <rFont val="Aptos Narrow"/>
      </rPr>
      <t>01</t>
    </r>
    <r>
      <rPr>
        <sz val="11"/>
        <color theme="1"/>
        <rFont val="Aptos Narrow"/>
      </rPr>
      <t>01</t>
    </r>
  </si>
  <si>
    <t>,4)</t>
  </si>
  <si>
    <r>
      <rPr>
        <sz val="11"/>
        <color rgb="FF00B0F0"/>
        <rFont val="Aptos Narrow"/>
      </rPr>
      <t>01</t>
    </r>
    <r>
      <rPr>
        <sz val="11"/>
        <color theme="1"/>
        <rFont val="Aptos Narrow"/>
      </rPr>
      <t>01</t>
    </r>
    <r>
      <rPr>
        <sz val="11"/>
        <color rgb="FF00B0F0"/>
        <rFont val="Aptos Narrow"/>
      </rPr>
      <t>01</t>
    </r>
    <r>
      <rPr>
        <sz val="11"/>
        <color theme="1"/>
        <rFont val="Aptos Narrow"/>
      </rPr>
      <t>01</t>
    </r>
  </si>
  <si>
    <r>
      <rPr>
        <sz val="11"/>
        <color theme="1"/>
        <rFont val="Aptos Narrow"/>
      </rPr>
      <t xml:space="preserve">The application of the 3n+1 part of the Collatz function can never result in a multiple of 3. Therefore, the </t>
    </r>
    <r>
      <rPr>
        <i/>
        <sz val="11"/>
        <color theme="1"/>
        <rFont val="Aptos Narrow"/>
      </rPr>
      <t>m</t>
    </r>
    <r>
      <rPr>
        <sz val="11"/>
        <color theme="1"/>
        <rFont val="Aptos Narrow"/>
      </rPr>
      <t xml:space="preserve"> column in ARRAY 2 must contain every possible odd number result from the Collatz function.</t>
    </r>
  </si>
  <si>
    <r>
      <rPr>
        <sz val="14"/>
        <color theme="1"/>
        <rFont val="Aptos Narrow"/>
      </rPr>
      <t xml:space="preserve">The path from </t>
    </r>
    <r>
      <rPr>
        <sz val="14"/>
        <color rgb="FFFF0000"/>
        <rFont val="Aptos Narrow"/>
      </rPr>
      <t>9</t>
    </r>
    <r>
      <rPr>
        <sz val="14"/>
        <color theme="1"/>
        <rFont val="Aptos Narrow"/>
      </rPr>
      <t xml:space="preserve">  to</t>
    </r>
    <r>
      <rPr>
        <sz val="14"/>
        <color rgb="FFFF0000"/>
        <rFont val="Aptos Narrow"/>
      </rPr>
      <t xml:space="preserve"> 1</t>
    </r>
    <r>
      <rPr>
        <sz val="14"/>
        <color theme="1"/>
        <rFont val="Aptos Narrow"/>
      </rPr>
      <t xml:space="preserve"> can be represented by a sequence of the prefixes alone...</t>
    </r>
    <r>
      <rPr>
        <sz val="14"/>
        <color rgb="FF00B0F0"/>
        <rFont val="Aptos Narrow"/>
      </rPr>
      <t xml:space="preserve">  </t>
    </r>
    <r>
      <rPr>
        <sz val="14"/>
        <color rgb="FFFF0000"/>
        <rFont val="Aptos Narrow"/>
      </rPr>
      <t xml:space="preserve"> [2,3,5,4,1,0,e]</t>
    </r>
  </si>
  <si>
    <r>
      <rPr>
        <sz val="11"/>
        <color theme="1"/>
        <rFont val="Aptos Narrow"/>
      </rPr>
      <t>1</t>
    </r>
    <r>
      <rPr>
        <sz val="11"/>
        <color rgb="FF00B0F0"/>
        <rFont val="Aptos Narrow"/>
      </rPr>
      <t>01</t>
    </r>
    <r>
      <rPr>
        <sz val="11"/>
        <color theme="1"/>
        <rFont val="Aptos Narrow"/>
      </rPr>
      <t>01</t>
    </r>
    <r>
      <rPr>
        <sz val="11"/>
        <color rgb="FF00B0F0"/>
        <rFont val="Aptos Narrow"/>
      </rPr>
      <t>01</t>
    </r>
    <r>
      <rPr>
        <sz val="11"/>
        <color theme="1"/>
        <rFont val="Aptos Narrow"/>
      </rPr>
      <t>01</t>
    </r>
  </si>
  <si>
    <r>
      <rPr>
        <sz val="11"/>
        <color theme="1"/>
        <rFont val="Aptos Narrow"/>
      </rPr>
      <t>1</t>
    </r>
    <r>
      <rPr>
        <sz val="11"/>
        <color rgb="FF00B0F0"/>
        <rFont val="Aptos Narrow"/>
      </rPr>
      <t>01</t>
    </r>
    <r>
      <rPr>
        <sz val="11"/>
        <color theme="1"/>
        <rFont val="Aptos Narrow"/>
      </rPr>
      <t>01</t>
    </r>
    <r>
      <rPr>
        <sz val="11"/>
        <color rgb="FF00B0F0"/>
        <rFont val="Aptos Narrow"/>
      </rPr>
      <t>01</t>
    </r>
    <r>
      <rPr>
        <sz val="11"/>
        <color theme="1"/>
        <rFont val="Aptos Narrow"/>
      </rPr>
      <t>01</t>
    </r>
  </si>
  <si>
    <r>
      <rPr>
        <sz val="11"/>
        <color theme="1"/>
        <rFont val="Aptos Narrow"/>
      </rPr>
      <t>1</t>
    </r>
    <r>
      <rPr>
        <sz val="11"/>
        <color rgb="FF00B0F0"/>
        <rFont val="Aptos Narrow"/>
      </rPr>
      <t>01</t>
    </r>
    <r>
      <rPr>
        <sz val="11"/>
        <color theme="1"/>
        <rFont val="Aptos Narrow"/>
      </rPr>
      <t>01</t>
    </r>
    <r>
      <rPr>
        <sz val="11"/>
        <color rgb="FF00B0F0"/>
        <rFont val="Aptos Narrow"/>
      </rPr>
      <t>01</t>
    </r>
    <r>
      <rPr>
        <sz val="11"/>
        <color theme="1"/>
        <rFont val="Aptos Narrow"/>
      </rPr>
      <t>01</t>
    </r>
  </si>
  <si>
    <r>
      <rPr>
        <sz val="11"/>
        <color rgb="FF00B0F0"/>
        <rFont val="Aptos Narrow"/>
      </rPr>
      <t>01</t>
    </r>
    <r>
      <rPr>
        <sz val="11"/>
        <color theme="1"/>
        <rFont val="Aptos Narrow"/>
      </rPr>
      <t>01</t>
    </r>
    <r>
      <rPr>
        <sz val="11"/>
        <color rgb="FF00B0F0"/>
        <rFont val="Aptos Narrow"/>
      </rPr>
      <t>01</t>
    </r>
    <r>
      <rPr>
        <sz val="11"/>
        <color theme="1"/>
        <rFont val="Aptos Narrow"/>
      </rPr>
      <t>01</t>
    </r>
    <r>
      <rPr>
        <sz val="11"/>
        <color rgb="FF00B0F0"/>
        <rFont val="Aptos Narrow"/>
      </rPr>
      <t>01</t>
    </r>
  </si>
  <si>
    <t>,5)</t>
  </si>
  <si>
    <r>
      <rPr>
        <sz val="11"/>
        <color rgb="FF00B0F0"/>
        <rFont val="Aptos Narrow"/>
      </rPr>
      <t>01</t>
    </r>
    <r>
      <rPr>
        <sz val="11"/>
        <color theme="1"/>
        <rFont val="Aptos Narrow"/>
      </rPr>
      <t>01</t>
    </r>
    <r>
      <rPr>
        <sz val="11"/>
        <color rgb="FF00B0F0"/>
        <rFont val="Aptos Narrow"/>
      </rPr>
      <t>01</t>
    </r>
    <r>
      <rPr>
        <sz val="11"/>
        <color theme="1"/>
        <rFont val="Aptos Narrow"/>
      </rPr>
      <t>01</t>
    </r>
    <r>
      <rPr>
        <sz val="11"/>
        <color rgb="FF00B0F0"/>
        <rFont val="Aptos Narrow"/>
      </rPr>
      <t>01</t>
    </r>
  </si>
  <si>
    <r>
      <rPr>
        <sz val="14"/>
        <color rgb="FFFF0000"/>
        <rFont val="Aptos Narrow"/>
      </rPr>
      <t>65</t>
    </r>
    <r>
      <rPr>
        <sz val="14"/>
        <color theme="1"/>
        <rFont val="Aptos Narrow"/>
      </rPr>
      <t xml:space="preserve"> can be uniquely represented as</t>
    </r>
    <r>
      <rPr>
        <sz val="14"/>
        <color rgb="FF00B0F0"/>
        <rFont val="Aptos Narrow"/>
      </rPr>
      <t xml:space="preserve"> [(0, 1), (1,1), (4,1), (5,0), (3,0), (2, 2), (12,1), (16,1)]</t>
    </r>
  </si>
  <si>
    <r>
      <rPr>
        <sz val="11"/>
        <color theme="1"/>
        <rFont val="Aptos Narrow"/>
      </rPr>
      <t>1</t>
    </r>
    <r>
      <rPr>
        <sz val="11"/>
        <color rgb="FF00B0F0"/>
        <rFont val="Aptos Narrow"/>
      </rPr>
      <t>01</t>
    </r>
    <r>
      <rPr>
        <sz val="11"/>
        <color theme="1"/>
        <rFont val="Aptos Narrow"/>
      </rPr>
      <t>01</t>
    </r>
    <r>
      <rPr>
        <sz val="11"/>
        <color rgb="FF00B0F0"/>
        <rFont val="Aptos Narrow"/>
      </rPr>
      <t>01</t>
    </r>
    <r>
      <rPr>
        <sz val="11"/>
        <color theme="1"/>
        <rFont val="Aptos Narrow"/>
      </rPr>
      <t>01</t>
    </r>
    <r>
      <rPr>
        <sz val="11"/>
        <color rgb="FF00B0F0"/>
        <rFont val="Aptos Narrow"/>
      </rPr>
      <t>01</t>
    </r>
  </si>
  <si>
    <r>
      <rPr>
        <sz val="11"/>
        <color theme="1"/>
        <rFont val="Aptos Narrow"/>
      </rPr>
      <t>1</t>
    </r>
    <r>
      <rPr>
        <sz val="11"/>
        <color rgb="FF00B0F0"/>
        <rFont val="Aptos Narrow"/>
      </rPr>
      <t>01</t>
    </r>
    <r>
      <rPr>
        <sz val="11"/>
        <color theme="1"/>
        <rFont val="Aptos Narrow"/>
      </rPr>
      <t>01</t>
    </r>
    <r>
      <rPr>
        <sz val="11"/>
        <color rgb="FF00B0F0"/>
        <rFont val="Aptos Narrow"/>
      </rPr>
      <t>01</t>
    </r>
    <r>
      <rPr>
        <sz val="11"/>
        <color theme="1"/>
        <rFont val="Aptos Narrow"/>
      </rPr>
      <t>01</t>
    </r>
    <r>
      <rPr>
        <sz val="11"/>
        <color rgb="FF00B0F0"/>
        <rFont val="Aptos Narrow"/>
      </rPr>
      <t>01</t>
    </r>
  </si>
  <si>
    <r>
      <rPr>
        <sz val="11"/>
        <color theme="1"/>
        <rFont val="Aptos Narrow"/>
      </rPr>
      <t>1</t>
    </r>
    <r>
      <rPr>
        <sz val="11"/>
        <color rgb="FF00B0F0"/>
        <rFont val="Aptos Narrow"/>
      </rPr>
      <t>01</t>
    </r>
    <r>
      <rPr>
        <sz val="11"/>
        <color theme="1"/>
        <rFont val="Aptos Narrow"/>
      </rPr>
      <t>01</t>
    </r>
    <r>
      <rPr>
        <sz val="11"/>
        <color rgb="FF00B0F0"/>
        <rFont val="Aptos Narrow"/>
      </rPr>
      <t>01</t>
    </r>
    <r>
      <rPr>
        <sz val="11"/>
        <color theme="1"/>
        <rFont val="Aptos Narrow"/>
      </rPr>
      <t>01</t>
    </r>
    <r>
      <rPr>
        <sz val="11"/>
        <color rgb="FF00B0F0"/>
        <rFont val="Aptos Narrow"/>
      </rPr>
      <t>01</t>
    </r>
  </si>
  <si>
    <r>
      <rPr>
        <sz val="11"/>
        <color rgb="FF00B0F0"/>
        <rFont val="Aptos Narrow"/>
      </rPr>
      <t>01</t>
    </r>
    <r>
      <rPr>
        <sz val="11"/>
        <color theme="1"/>
        <rFont val="Aptos Narrow"/>
      </rPr>
      <t>01</t>
    </r>
    <r>
      <rPr>
        <sz val="11"/>
        <color rgb="FF00B0F0"/>
        <rFont val="Aptos Narrow"/>
      </rPr>
      <t>01</t>
    </r>
    <r>
      <rPr>
        <sz val="11"/>
        <color theme="1"/>
        <rFont val="Aptos Narrow"/>
      </rPr>
      <t>01</t>
    </r>
    <r>
      <rPr>
        <sz val="11"/>
        <color rgb="FF00B0F0"/>
        <rFont val="Aptos Narrow"/>
      </rPr>
      <t>01</t>
    </r>
    <r>
      <rPr>
        <sz val="11"/>
        <color theme="1"/>
        <rFont val="Aptos Narrow"/>
      </rPr>
      <t>01</t>
    </r>
  </si>
  <si>
    <t>,6)</t>
  </si>
  <si>
    <r>
      <rPr>
        <sz val="11"/>
        <color rgb="FF00B0F0"/>
        <rFont val="Aptos Narrow"/>
      </rPr>
      <t>01</t>
    </r>
    <r>
      <rPr>
        <sz val="11"/>
        <color theme="1"/>
        <rFont val="Aptos Narrow"/>
      </rPr>
      <t>01</t>
    </r>
    <r>
      <rPr>
        <sz val="11"/>
        <color rgb="FF00B0F0"/>
        <rFont val="Aptos Narrow"/>
      </rPr>
      <t>01</t>
    </r>
    <r>
      <rPr>
        <sz val="11"/>
        <color theme="1"/>
        <rFont val="Aptos Narrow"/>
      </rPr>
      <t>01</t>
    </r>
    <r>
      <rPr>
        <sz val="11"/>
        <color rgb="FF00B0F0"/>
        <rFont val="Aptos Narrow"/>
      </rPr>
      <t>01</t>
    </r>
    <r>
      <rPr>
        <sz val="11"/>
        <color theme="1"/>
        <rFont val="Aptos Narrow"/>
      </rPr>
      <t>01</t>
    </r>
  </si>
  <si>
    <r>
      <rPr>
        <sz val="11"/>
        <color theme="1"/>
        <rFont val="Aptos Narrow"/>
      </rPr>
      <t>In the</t>
    </r>
    <r>
      <rPr>
        <sz val="11"/>
        <color rgb="FFFF0000"/>
        <rFont val="Aptos Narrow"/>
      </rPr>
      <t xml:space="preserve"> </t>
    </r>
    <r>
      <rPr>
        <sz val="11"/>
        <color rgb="FF00B0F0"/>
        <rFont val="Aptos Narrow"/>
      </rPr>
      <t>Stern-Brocot tree</t>
    </r>
    <r>
      <rPr>
        <sz val="11"/>
        <color theme="1"/>
        <rFont val="Aptos Narrow"/>
      </rPr>
      <t xml:space="preserve"> the set of binary encoded paths of </t>
    </r>
    <r>
      <rPr>
        <sz val="11"/>
        <color rgb="FFFF0000"/>
        <rFont val="Aptos Narrow"/>
      </rPr>
      <t>irrational elements &gt; 1 in Q[√5]</t>
    </r>
    <r>
      <rPr>
        <sz val="11"/>
        <color theme="1"/>
        <rFont val="Aptos Narrow"/>
      </rPr>
      <t xml:space="preserve"> corresponds </t>
    </r>
    <r>
      <rPr>
        <sz val="11"/>
        <color rgb="FF00B0F0"/>
        <rFont val="Aptos Narrow"/>
      </rPr>
      <t>one-to-one</t>
    </r>
    <r>
      <rPr>
        <sz val="11"/>
        <color rgb="FFFF0000"/>
        <rFont val="Aptos Narrow"/>
      </rPr>
      <t xml:space="preserve"> </t>
    </r>
    <r>
      <rPr>
        <sz val="11"/>
        <color theme="1"/>
        <rFont val="Aptos Narrow"/>
      </rPr>
      <t>to the</t>
    </r>
    <r>
      <rPr>
        <sz val="11"/>
        <color rgb="FFFF0000"/>
        <rFont val="Aptos Narrow"/>
      </rPr>
      <t xml:space="preserve"> integer equivalence classes</t>
    </r>
    <r>
      <rPr>
        <sz val="11"/>
        <color theme="1"/>
        <rFont val="Aptos Narrow"/>
      </rPr>
      <t xml:space="preserve"> established by prefix. Every possible finite prefix is the prefix of the encoding of some element in Q[√5]. Every such encoding is a binary string with a unique finite  prefix followed by an infinite alternating tail.</t>
    </r>
  </si>
  <si>
    <r>
      <rPr>
        <sz val="14"/>
        <color theme="1"/>
        <rFont val="Aptos Narrow"/>
      </rPr>
      <t xml:space="preserve">The path from </t>
    </r>
    <r>
      <rPr>
        <sz val="14"/>
        <color rgb="FFFF0000"/>
        <rFont val="Aptos Narrow"/>
      </rPr>
      <t>65</t>
    </r>
    <r>
      <rPr>
        <sz val="14"/>
        <color theme="1"/>
        <rFont val="Aptos Narrow"/>
      </rPr>
      <t xml:space="preserve">  to</t>
    </r>
    <r>
      <rPr>
        <sz val="14"/>
        <color rgb="FFFF0000"/>
        <rFont val="Aptos Narrow"/>
      </rPr>
      <t xml:space="preserve"> 1</t>
    </r>
    <r>
      <rPr>
        <sz val="14"/>
        <color theme="1"/>
        <rFont val="Aptos Narrow"/>
      </rPr>
      <t xml:space="preserve"> can be represented by the prefixes alone...</t>
    </r>
    <r>
      <rPr>
        <sz val="14"/>
        <color rgb="FF00B0F0"/>
        <rFont val="Aptos Narrow"/>
      </rPr>
      <t xml:space="preserve">  </t>
    </r>
    <r>
      <rPr>
        <sz val="14"/>
        <color rgb="FFFF0000"/>
        <rFont val="Aptos Narrow"/>
      </rPr>
      <t xml:space="preserve"> [16,12,2,3,5,4,1,0,e]</t>
    </r>
  </si>
  <si>
    <r>
      <rPr>
        <sz val="11"/>
        <color theme="1"/>
        <rFont val="Aptos Narrow"/>
      </rPr>
      <t>1</t>
    </r>
    <r>
      <rPr>
        <sz val="11"/>
        <color rgb="FF00B0F0"/>
        <rFont val="Aptos Narrow"/>
      </rPr>
      <t>01</t>
    </r>
    <r>
      <rPr>
        <sz val="11"/>
        <color theme="1"/>
        <rFont val="Aptos Narrow"/>
      </rPr>
      <t>01</t>
    </r>
    <r>
      <rPr>
        <sz val="11"/>
        <color rgb="FF00B0F0"/>
        <rFont val="Aptos Narrow"/>
      </rPr>
      <t>01</t>
    </r>
    <r>
      <rPr>
        <sz val="11"/>
        <color theme="1"/>
        <rFont val="Aptos Narrow"/>
      </rPr>
      <t>01</t>
    </r>
    <r>
      <rPr>
        <sz val="11"/>
        <color rgb="FF00B0F0"/>
        <rFont val="Aptos Narrow"/>
      </rPr>
      <t>01</t>
    </r>
    <r>
      <rPr>
        <sz val="11"/>
        <color theme="1"/>
        <rFont val="Aptos Narrow"/>
      </rPr>
      <t>01</t>
    </r>
  </si>
  <si>
    <r>
      <rPr>
        <sz val="11"/>
        <color theme="1"/>
        <rFont val="Aptos Narrow"/>
      </rPr>
      <t>1</t>
    </r>
    <r>
      <rPr>
        <sz val="11"/>
        <color rgb="FF00B0F0"/>
        <rFont val="Aptos Narrow"/>
      </rPr>
      <t>01</t>
    </r>
    <r>
      <rPr>
        <sz val="11"/>
        <color theme="1"/>
        <rFont val="Aptos Narrow"/>
      </rPr>
      <t>01</t>
    </r>
    <r>
      <rPr>
        <sz val="11"/>
        <color rgb="FF00B0F0"/>
        <rFont val="Aptos Narrow"/>
      </rPr>
      <t>01</t>
    </r>
    <r>
      <rPr>
        <sz val="11"/>
        <color theme="1"/>
        <rFont val="Aptos Narrow"/>
      </rPr>
      <t>01</t>
    </r>
    <r>
      <rPr>
        <sz val="11"/>
        <color rgb="FF00B0F0"/>
        <rFont val="Aptos Narrow"/>
      </rPr>
      <t>01</t>
    </r>
    <r>
      <rPr>
        <sz val="11"/>
        <color theme="1"/>
        <rFont val="Aptos Narrow"/>
      </rPr>
      <t>01</t>
    </r>
  </si>
  <si>
    <r>
      <rPr>
        <sz val="11"/>
        <color theme="1"/>
        <rFont val="Aptos Narrow"/>
      </rPr>
      <t>1</t>
    </r>
    <r>
      <rPr>
        <sz val="11"/>
        <color rgb="FF00B0F0"/>
        <rFont val="Aptos Narrow"/>
      </rPr>
      <t>01</t>
    </r>
    <r>
      <rPr>
        <sz val="11"/>
        <color theme="1"/>
        <rFont val="Aptos Narrow"/>
      </rPr>
      <t>01</t>
    </r>
    <r>
      <rPr>
        <sz val="11"/>
        <color rgb="FF00B0F0"/>
        <rFont val="Aptos Narrow"/>
      </rPr>
      <t>01</t>
    </r>
    <r>
      <rPr>
        <sz val="11"/>
        <color theme="1"/>
        <rFont val="Aptos Narrow"/>
      </rPr>
      <t>01</t>
    </r>
    <r>
      <rPr>
        <sz val="11"/>
        <color rgb="FF00B0F0"/>
        <rFont val="Aptos Narrow"/>
      </rPr>
      <t>01</t>
    </r>
    <r>
      <rPr>
        <sz val="11"/>
        <color theme="1"/>
        <rFont val="Aptos Narrow"/>
      </rPr>
      <t>01</t>
    </r>
  </si>
  <si>
    <r>
      <rPr>
        <sz val="11"/>
        <color rgb="FF00B0F0"/>
        <rFont val="Aptos Narrow"/>
      </rPr>
      <t>01</t>
    </r>
    <r>
      <rPr>
        <sz val="11"/>
        <color theme="1"/>
        <rFont val="Aptos Narrow"/>
      </rPr>
      <t>01</t>
    </r>
    <r>
      <rPr>
        <sz val="11"/>
        <color rgb="FF00B0F0"/>
        <rFont val="Aptos Narrow"/>
      </rPr>
      <t>01</t>
    </r>
    <r>
      <rPr>
        <sz val="11"/>
        <color theme="1"/>
        <rFont val="Aptos Narrow"/>
      </rPr>
      <t>01</t>
    </r>
    <r>
      <rPr>
        <sz val="11"/>
        <color rgb="FF00B0F0"/>
        <rFont val="Aptos Narrow"/>
      </rPr>
      <t>01</t>
    </r>
    <r>
      <rPr>
        <sz val="11"/>
        <color theme="1"/>
        <rFont val="Aptos Narrow"/>
      </rPr>
      <t>01</t>
    </r>
    <r>
      <rPr>
        <sz val="11"/>
        <color rgb="FF00B0F0"/>
        <rFont val="Aptos Narrow"/>
      </rPr>
      <t>01</t>
    </r>
  </si>
  <si>
    <t>,7)</t>
  </si>
  <si>
    <r>
      <rPr>
        <sz val="11"/>
        <color rgb="FF00B0F0"/>
        <rFont val="Aptos Narrow"/>
      </rPr>
      <t>01</t>
    </r>
    <r>
      <rPr>
        <sz val="11"/>
        <color theme="1"/>
        <rFont val="Aptos Narrow"/>
      </rPr>
      <t>01</t>
    </r>
    <r>
      <rPr>
        <sz val="11"/>
        <color rgb="FF00B0F0"/>
        <rFont val="Aptos Narrow"/>
      </rPr>
      <t>01</t>
    </r>
    <r>
      <rPr>
        <sz val="11"/>
        <color theme="1"/>
        <rFont val="Aptos Narrow"/>
      </rPr>
      <t>01</t>
    </r>
    <r>
      <rPr>
        <sz val="11"/>
        <color rgb="FF00B0F0"/>
        <rFont val="Aptos Narrow"/>
      </rPr>
      <t>01</t>
    </r>
    <r>
      <rPr>
        <sz val="11"/>
        <color theme="1"/>
        <rFont val="Aptos Narrow"/>
      </rPr>
      <t>01</t>
    </r>
    <r>
      <rPr>
        <sz val="11"/>
        <color rgb="FF00B0F0"/>
        <rFont val="Aptos Narrow"/>
      </rPr>
      <t>01</t>
    </r>
  </si>
  <si>
    <r>
      <rPr>
        <sz val="14"/>
        <color theme="1"/>
        <rFont val="Aptos Narrow"/>
      </rPr>
      <t xml:space="preserve">These </t>
    </r>
    <r>
      <rPr>
        <sz val="14"/>
        <color rgb="FFFF0000"/>
        <rFont val="Aptos Narrow"/>
      </rPr>
      <t>prefix sequences</t>
    </r>
    <r>
      <rPr>
        <sz val="14"/>
        <color theme="1"/>
        <rFont val="Aptos Narrow"/>
      </rPr>
      <t xml:space="preserve"> can be represented as a left concatenation of prefixes in binary attached to e, the infinte alternating tail, and each one then encodes some irrational element &gt; 1 in Q[√5]</t>
    </r>
  </si>
  <si>
    <r>
      <rPr>
        <sz val="11"/>
        <color theme="1"/>
        <rFont val="Aptos Narrow"/>
      </rPr>
      <t>1</t>
    </r>
    <r>
      <rPr>
        <sz val="11"/>
        <color rgb="FF00B0F0"/>
        <rFont val="Aptos Narrow"/>
      </rPr>
      <t>01</t>
    </r>
    <r>
      <rPr>
        <sz val="11"/>
        <color theme="1"/>
        <rFont val="Aptos Narrow"/>
      </rPr>
      <t>01</t>
    </r>
    <r>
      <rPr>
        <sz val="11"/>
        <color rgb="FF00B0F0"/>
        <rFont val="Aptos Narrow"/>
      </rPr>
      <t>01</t>
    </r>
    <r>
      <rPr>
        <sz val="11"/>
        <color theme="1"/>
        <rFont val="Aptos Narrow"/>
      </rPr>
      <t>01</t>
    </r>
    <r>
      <rPr>
        <sz val="11"/>
        <color rgb="FF00B0F0"/>
        <rFont val="Aptos Narrow"/>
      </rPr>
      <t>01</t>
    </r>
    <r>
      <rPr>
        <sz val="11"/>
        <color theme="1"/>
        <rFont val="Aptos Narrow"/>
      </rPr>
      <t>01</t>
    </r>
    <r>
      <rPr>
        <sz val="11"/>
        <color rgb="FF00B0F0"/>
        <rFont val="Aptos Narrow"/>
      </rPr>
      <t>01</t>
    </r>
  </si>
  <si>
    <r>
      <rPr>
        <sz val="11"/>
        <color theme="1"/>
        <rFont val="Aptos Narrow"/>
      </rPr>
      <t>1</t>
    </r>
    <r>
      <rPr>
        <sz val="11"/>
        <color rgb="FF00B0F0"/>
        <rFont val="Aptos Narrow"/>
      </rPr>
      <t>01</t>
    </r>
    <r>
      <rPr>
        <sz val="11"/>
        <color theme="1"/>
        <rFont val="Aptos Narrow"/>
      </rPr>
      <t>01</t>
    </r>
    <r>
      <rPr>
        <sz val="11"/>
        <color rgb="FF00B0F0"/>
        <rFont val="Aptos Narrow"/>
      </rPr>
      <t>01</t>
    </r>
    <r>
      <rPr>
        <sz val="11"/>
        <color theme="1"/>
        <rFont val="Aptos Narrow"/>
      </rPr>
      <t>01</t>
    </r>
    <r>
      <rPr>
        <sz val="11"/>
        <color rgb="FF00B0F0"/>
        <rFont val="Aptos Narrow"/>
      </rPr>
      <t>01</t>
    </r>
    <r>
      <rPr>
        <sz val="11"/>
        <color theme="1"/>
        <rFont val="Aptos Narrow"/>
      </rPr>
      <t>01</t>
    </r>
    <r>
      <rPr>
        <sz val="11"/>
        <color rgb="FF00B0F0"/>
        <rFont val="Aptos Narrow"/>
      </rPr>
      <t>01</t>
    </r>
  </si>
  <si>
    <r>
      <rPr>
        <sz val="11"/>
        <color theme="1"/>
        <rFont val="Aptos Narrow"/>
      </rPr>
      <t>1</t>
    </r>
    <r>
      <rPr>
        <sz val="11"/>
        <color rgb="FF00B0F0"/>
        <rFont val="Aptos Narrow"/>
      </rPr>
      <t>01</t>
    </r>
    <r>
      <rPr>
        <sz val="11"/>
        <color theme="1"/>
        <rFont val="Aptos Narrow"/>
      </rPr>
      <t>01</t>
    </r>
    <r>
      <rPr>
        <sz val="11"/>
        <color rgb="FF00B0F0"/>
        <rFont val="Aptos Narrow"/>
      </rPr>
      <t>01</t>
    </r>
    <r>
      <rPr>
        <sz val="11"/>
        <color theme="1"/>
        <rFont val="Aptos Narrow"/>
      </rPr>
      <t>01</t>
    </r>
    <r>
      <rPr>
        <sz val="11"/>
        <color rgb="FF00B0F0"/>
        <rFont val="Aptos Narrow"/>
      </rPr>
      <t>01</t>
    </r>
    <r>
      <rPr>
        <sz val="11"/>
        <color theme="1"/>
        <rFont val="Aptos Narrow"/>
      </rPr>
      <t>01</t>
    </r>
    <r>
      <rPr>
        <sz val="11"/>
        <color rgb="FF00B0F0"/>
        <rFont val="Aptos Narrow"/>
      </rPr>
      <t>01</t>
    </r>
  </si>
  <si>
    <r>
      <rPr>
        <sz val="11"/>
        <color rgb="FF00B0F0"/>
        <rFont val="Aptos Narrow"/>
      </rPr>
      <t>01</t>
    </r>
    <r>
      <rPr>
        <sz val="11"/>
        <color theme="1"/>
        <rFont val="Aptos Narrow"/>
      </rPr>
      <t>01</t>
    </r>
    <r>
      <rPr>
        <sz val="11"/>
        <color rgb="FF00B0F0"/>
        <rFont val="Aptos Narrow"/>
      </rPr>
      <t>01</t>
    </r>
    <r>
      <rPr>
        <sz val="11"/>
        <color theme="1"/>
        <rFont val="Aptos Narrow"/>
      </rPr>
      <t>01</t>
    </r>
    <r>
      <rPr>
        <sz val="11"/>
        <color rgb="FF00B0F0"/>
        <rFont val="Aptos Narrow"/>
      </rPr>
      <t>01</t>
    </r>
    <r>
      <rPr>
        <sz val="11"/>
        <color theme="1"/>
        <rFont val="Aptos Narrow"/>
      </rPr>
      <t>01</t>
    </r>
    <r>
      <rPr>
        <sz val="11"/>
        <color rgb="FF00B0F0"/>
        <rFont val="Aptos Narrow"/>
      </rPr>
      <t>01</t>
    </r>
    <r>
      <rPr>
        <sz val="11"/>
        <color theme="1"/>
        <rFont val="Aptos Narrow"/>
      </rPr>
      <t>01</t>
    </r>
  </si>
  <si>
    <t>,8)</t>
  </si>
  <si>
    <r>
      <rPr>
        <sz val="11"/>
        <color rgb="FF00B0F0"/>
        <rFont val="Aptos Narrow"/>
      </rPr>
      <t>01</t>
    </r>
    <r>
      <rPr>
        <sz val="11"/>
        <color theme="1"/>
        <rFont val="Aptos Narrow"/>
      </rPr>
      <t>01</t>
    </r>
    <r>
      <rPr>
        <sz val="11"/>
        <color rgb="FF00B0F0"/>
        <rFont val="Aptos Narrow"/>
      </rPr>
      <t>01</t>
    </r>
    <r>
      <rPr>
        <sz val="11"/>
        <color theme="1"/>
        <rFont val="Aptos Narrow"/>
      </rPr>
      <t>01</t>
    </r>
    <r>
      <rPr>
        <sz val="11"/>
        <color rgb="FF00B0F0"/>
        <rFont val="Aptos Narrow"/>
      </rPr>
      <t>01</t>
    </r>
    <r>
      <rPr>
        <sz val="11"/>
        <color theme="1"/>
        <rFont val="Aptos Narrow"/>
      </rPr>
      <t>01</t>
    </r>
    <r>
      <rPr>
        <sz val="11"/>
        <color rgb="FF00B0F0"/>
        <rFont val="Aptos Narrow"/>
      </rPr>
      <t>01</t>
    </r>
    <r>
      <rPr>
        <sz val="11"/>
        <color theme="1"/>
        <rFont val="Aptos Narrow"/>
      </rPr>
      <t>01</t>
    </r>
  </si>
  <si>
    <t>Any given odd positive integer and the path from any given odd positive integer to 1 can be specified in like manner.</t>
  </si>
  <si>
    <t>The integer equivalence class with the empty prefix (1, 5, 21, 85, 341,1365,…) corresponds to the infinite path that alternates from the the beginning at 1 in the Stern-Brocot tree….the path that corresponds to the Golden Mean.</t>
  </si>
  <si>
    <r>
      <rPr>
        <sz val="11"/>
        <color theme="1"/>
        <rFont val="Aptos Narrow"/>
      </rPr>
      <t xml:space="preserve">Every odd integer is present in the Collatz graph, therefore every prefix class is present. Every prefix class can be reached via branching as can be shown </t>
    </r>
    <r>
      <rPr>
        <sz val="11"/>
        <color rgb="FFFF0000"/>
        <rFont val="Aptos Narrow"/>
      </rPr>
      <t>by simple arithmetic</t>
    </r>
    <r>
      <rPr>
        <sz val="11"/>
        <color theme="1"/>
        <rFont val="Aptos Narrow"/>
      </rPr>
      <t>, therefore every odd integer can be reached starting at 1</t>
    </r>
  </si>
  <si>
    <t>If we start at 1 and map out every possible finite sequence of equivalence classes upward according to the rule below, then we can reverse the order of those finite sequences and produce the path to 1 for any odd positive integer. The structure of ARRAY 1, 2, and 3 proves that is possible. Every odd positive integer is present and connected in the Collatz graph. The Collatz function is fully determinate when viewed as a function on the set of prefixes of the binary representation of the odd positive integers.</t>
  </si>
  <si>
    <t>If we start with the empty prefix and form every possible sequence of left concatenations of prefixes corresponding to every possible branching in an application of the inverse (upward) Collatz function, then we will have assembled every possible prefix corresponding to the concatenation of the individual prefixes of numbers in any forward (downward) Collatz sequence.</t>
  </si>
  <si>
    <r>
      <rPr>
        <b/>
        <sz val="14"/>
        <color theme="1"/>
        <rFont val="Aptos Narrow"/>
      </rPr>
      <t xml:space="preserve"> upward</t>
    </r>
    <r>
      <rPr>
        <sz val="14"/>
        <color theme="1"/>
        <rFont val="Aptos Narrow"/>
      </rPr>
      <t xml:space="preserve">: away from 1 (branching upward) for </t>
    </r>
    <r>
      <rPr>
        <i/>
        <sz val="14"/>
        <color theme="1"/>
        <rFont val="Aptos Narrow"/>
      </rPr>
      <t xml:space="preserve">n &gt; </t>
    </r>
    <r>
      <rPr>
        <sz val="14"/>
        <color theme="1"/>
        <rFont val="Aptos Narrow"/>
      </rPr>
      <t>1</t>
    </r>
  </si>
  <si>
    <r>
      <rPr>
        <sz val="14"/>
        <color theme="1"/>
        <rFont val="Aptos Narrow"/>
      </rPr>
      <t>'</t>
    </r>
    <r>
      <rPr>
        <b/>
        <sz val="14"/>
        <color theme="1"/>
        <rFont val="Aptos Narrow"/>
      </rPr>
      <t>sending</t>
    </r>
    <r>
      <rPr>
        <sz val="14"/>
        <color theme="1"/>
        <rFont val="Aptos Narrow"/>
      </rPr>
      <t>' and '</t>
    </r>
    <r>
      <rPr>
        <b/>
        <sz val="14"/>
        <color theme="1"/>
        <rFont val="Aptos Narrow"/>
      </rPr>
      <t>receiving'</t>
    </r>
    <r>
      <rPr>
        <sz val="14"/>
        <color theme="1"/>
        <rFont val="Aptos Narrow"/>
      </rPr>
      <t xml:space="preserve"> is in reference to prefix classes…for the odd integers involved it is simply arithmetic as shown</t>
    </r>
  </si>
  <si>
    <t>Every possible Collatz sequence encoded by prefix concatenation is the prefix of a unique element of Q[√5] encoded in binary via its path in the Stern-Brocot tree.</t>
  </si>
  <si>
    <r>
      <rPr>
        <i/>
        <sz val="14"/>
        <color theme="1"/>
        <rFont val="Aptos Narrow"/>
      </rPr>
      <t>n</t>
    </r>
    <r>
      <rPr>
        <i/>
        <vertAlign val="subscript"/>
        <sz val="14"/>
        <color theme="1"/>
        <rFont val="Aptos Narrow"/>
      </rPr>
      <t>a</t>
    </r>
    <r>
      <rPr>
        <i/>
        <sz val="14"/>
        <color theme="1"/>
        <rFont val="Aptos Narrow"/>
      </rPr>
      <t xml:space="preserve"> </t>
    </r>
    <r>
      <rPr>
        <sz val="14"/>
        <color theme="1"/>
        <rFont val="Aptos Narrow"/>
      </rPr>
      <t>→</t>
    </r>
    <r>
      <rPr>
        <i/>
        <sz val="14"/>
        <color theme="1"/>
        <rFont val="Aptos Narrow"/>
      </rPr>
      <t xml:space="preserve">  find equivalence class (mod 3)</t>
    </r>
  </si>
  <si>
    <t xml:space="preserve">≡ 0 (mod 3): </t>
  </si>
  <si>
    <r>
      <rPr>
        <sz val="11"/>
        <color theme="1"/>
        <rFont val="Aptos Narrow"/>
      </rPr>
      <t>2</t>
    </r>
    <r>
      <rPr>
        <i/>
        <sz val="11"/>
        <color theme="1"/>
        <rFont val="Aptos Narrow"/>
      </rPr>
      <t xml:space="preserve">n </t>
    </r>
    <r>
      <rPr>
        <sz val="11"/>
        <color theme="1"/>
        <rFont val="Aptos Narrow"/>
      </rPr>
      <t>→</t>
    </r>
    <r>
      <rPr>
        <i/>
        <sz val="11"/>
        <color theme="1"/>
        <rFont val="Aptos Narrow"/>
      </rPr>
      <t xml:space="preserve"> </t>
    </r>
    <r>
      <rPr>
        <sz val="11"/>
        <color theme="1"/>
        <rFont val="Aptos Narrow"/>
      </rPr>
      <t>no futher branching)</t>
    </r>
  </si>
  <si>
    <r>
      <rPr>
        <sz val="14"/>
        <color theme="1"/>
        <rFont val="Aptos Narrow"/>
      </rPr>
      <t xml:space="preserve">for </t>
    </r>
    <r>
      <rPr>
        <i/>
        <sz val="14"/>
        <color theme="1"/>
        <rFont val="Aptos Narrow"/>
      </rPr>
      <t xml:space="preserve">n </t>
    </r>
    <r>
      <rPr>
        <sz val="14"/>
        <color theme="1"/>
        <rFont val="Aptos Narrow"/>
      </rPr>
      <t xml:space="preserve">≡ </t>
    </r>
    <r>
      <rPr>
        <b/>
        <sz val="14"/>
        <color rgb="FF00B0F0"/>
        <rFont val="Aptos Narrow"/>
      </rPr>
      <t>1</t>
    </r>
    <r>
      <rPr>
        <sz val="14"/>
        <color theme="1"/>
        <rFont val="Aptos Narrow"/>
      </rPr>
      <t xml:space="preserve"> or </t>
    </r>
    <r>
      <rPr>
        <b/>
        <sz val="14"/>
        <color rgb="FFFF0000"/>
        <rFont val="Aptos Narrow"/>
      </rPr>
      <t>2</t>
    </r>
    <r>
      <rPr>
        <sz val="14"/>
        <color theme="1"/>
        <rFont val="Aptos Narrow"/>
      </rPr>
      <t xml:space="preserve"> (mod 3) the</t>
    </r>
    <r>
      <rPr>
        <b/>
        <sz val="14"/>
        <color theme="1"/>
        <rFont val="Aptos Narrow"/>
      </rPr>
      <t xml:space="preserve"> upward</t>
    </r>
    <r>
      <rPr>
        <sz val="14"/>
        <color theme="1"/>
        <rFont val="Aptos Narrow"/>
      </rPr>
      <t xml:space="preserve"> Cf connects two </t>
    </r>
    <r>
      <rPr>
        <b/>
        <sz val="14"/>
        <color theme="1"/>
        <rFont val="Aptos Narrow"/>
      </rPr>
      <t>prefix classes</t>
    </r>
    <r>
      <rPr>
        <sz val="14"/>
        <color theme="1"/>
        <rFont val="Aptos Narrow"/>
      </rPr>
      <t xml:space="preserve"> by way of a connection between an individual member in each class</t>
    </r>
  </si>
  <si>
    <t>sending</t>
  </si>
  <si>
    <r>
      <rPr>
        <sz val="14"/>
        <color theme="1"/>
        <rFont val="Aptos Narrow"/>
      </rPr>
      <t xml:space="preserve">  0: </t>
    </r>
    <r>
      <rPr>
        <i/>
        <sz val="14"/>
        <color theme="1"/>
        <rFont val="Aptos Narrow"/>
      </rPr>
      <t>n</t>
    </r>
    <r>
      <rPr>
        <i/>
        <vertAlign val="subscript"/>
        <sz val="14"/>
        <color theme="1"/>
        <rFont val="Aptos Narrow"/>
      </rPr>
      <t xml:space="preserve">b </t>
    </r>
    <r>
      <rPr>
        <sz val="14"/>
        <color theme="1"/>
        <rFont val="Aptos Narrow"/>
      </rPr>
      <t>'odd # dead end'</t>
    </r>
  </si>
  <si>
    <r>
      <rPr>
        <sz val="14"/>
        <color rgb="FFFF0000"/>
        <rFont val="Aptos Narrow"/>
      </rPr>
      <t>≡</t>
    </r>
    <r>
      <rPr>
        <sz val="14"/>
        <color rgb="FFFF0000"/>
        <rFont val="Aptos Narrow"/>
      </rPr>
      <t xml:space="preserve"> </t>
    </r>
    <r>
      <rPr>
        <b/>
        <sz val="14"/>
        <color rgb="FF00B0F0"/>
        <rFont val="Aptos Narrow"/>
      </rPr>
      <t>1</t>
    </r>
    <r>
      <rPr>
        <sz val="14"/>
        <color rgb="FFFF0000"/>
        <rFont val="Aptos Narrow"/>
      </rPr>
      <t xml:space="preserve"> </t>
    </r>
    <r>
      <rPr>
        <sz val="14"/>
        <color rgb="FFFF0000"/>
        <rFont val="Aptos Narrow"/>
      </rPr>
      <t>(mod 3):</t>
    </r>
    <r>
      <rPr>
        <sz val="14"/>
        <color rgb="FFFF0000"/>
        <rFont val="Aptos Narrow"/>
      </rPr>
      <t xml:space="preserve"> </t>
    </r>
  </si>
  <si>
    <r>
      <rPr>
        <sz val="11"/>
        <color theme="1"/>
        <rFont val="Aptos Narrow"/>
      </rPr>
      <t>(</t>
    </r>
    <r>
      <rPr>
        <b/>
        <sz val="11"/>
        <color rgb="FF00B0F0"/>
        <rFont val="Aptos Narrow"/>
      </rPr>
      <t>4</t>
    </r>
    <r>
      <rPr>
        <i/>
        <sz val="11"/>
        <color theme="1"/>
        <rFont val="Aptos Narrow"/>
      </rPr>
      <t>n</t>
    </r>
    <r>
      <rPr>
        <i/>
        <vertAlign val="subscript"/>
        <sz val="11"/>
        <color theme="1"/>
        <rFont val="Aptos Narrow"/>
      </rPr>
      <t>a</t>
    </r>
    <r>
      <rPr>
        <sz val="11"/>
        <color theme="1"/>
        <rFont val="Aptos Narrow"/>
      </rPr>
      <t>-1)/3</t>
    </r>
  </si>
  <si>
    <r>
      <rPr>
        <i/>
        <sz val="14"/>
        <color theme="1"/>
        <rFont val="Aptos Narrow"/>
      </rPr>
      <t xml:space="preserve"> n</t>
    </r>
    <r>
      <rPr>
        <i/>
        <vertAlign val="subscript"/>
        <sz val="14"/>
        <color theme="1"/>
        <rFont val="Aptos Narrow"/>
      </rPr>
      <t>b</t>
    </r>
    <r>
      <rPr>
        <i/>
        <sz val="14"/>
        <color theme="1"/>
        <rFont val="Aptos Narrow"/>
      </rPr>
      <t xml:space="preserve"> </t>
    </r>
  </si>
  <si>
    <r>
      <rPr>
        <sz val="14"/>
        <color theme="1"/>
        <rFont val="Aptos Narrow"/>
      </rPr>
      <t xml:space="preserve"> prefix class A  member  </t>
    </r>
    <r>
      <rPr>
        <i/>
        <sz val="14"/>
        <color theme="1"/>
        <rFont val="Aptos Narrow"/>
      </rPr>
      <t>n</t>
    </r>
    <r>
      <rPr>
        <i/>
        <vertAlign val="subscript"/>
        <sz val="14"/>
        <color theme="1"/>
        <rFont val="Aptos Narrow"/>
      </rPr>
      <t>a</t>
    </r>
  </si>
  <si>
    <r>
      <rPr>
        <b/>
        <sz val="14"/>
        <color rgb="FF00B0F0"/>
        <rFont val="Aptos Narrow"/>
      </rPr>
      <t>1</t>
    </r>
    <r>
      <rPr>
        <sz val="14"/>
        <color theme="1"/>
        <rFont val="Aptos Narrow"/>
      </rPr>
      <t xml:space="preserve">:  </t>
    </r>
    <r>
      <rPr>
        <i/>
        <sz val="14"/>
        <color theme="1"/>
        <rFont val="Aptos Narrow"/>
      </rPr>
      <t>n</t>
    </r>
    <r>
      <rPr>
        <i/>
        <vertAlign val="subscript"/>
        <sz val="14"/>
        <color theme="1"/>
        <rFont val="Aptos Narrow"/>
      </rPr>
      <t xml:space="preserve">b </t>
    </r>
    <r>
      <rPr>
        <sz val="14"/>
        <color theme="1"/>
        <rFont val="Aptos Narrow"/>
      </rPr>
      <t xml:space="preserve">of </t>
    </r>
    <r>
      <rPr>
        <b/>
        <sz val="14"/>
        <color theme="1"/>
        <rFont val="Aptos Narrow"/>
      </rPr>
      <t xml:space="preserve">receiving </t>
    </r>
    <r>
      <rPr>
        <sz val="14"/>
        <color theme="1"/>
        <rFont val="Aptos Narrow"/>
      </rPr>
      <t>prefix class B</t>
    </r>
  </si>
  <si>
    <r>
      <rPr>
        <sz val="14"/>
        <color rgb="FF00B0F0"/>
        <rFont val="Aptos Narrow"/>
      </rPr>
      <t>≡</t>
    </r>
    <r>
      <rPr>
        <sz val="14"/>
        <color rgb="FF00B0F0"/>
        <rFont val="Aptos Narrow"/>
      </rPr>
      <t xml:space="preserve"> </t>
    </r>
    <r>
      <rPr>
        <b/>
        <sz val="14"/>
        <color rgb="FFFF0000"/>
        <rFont val="Aptos Narrow"/>
      </rPr>
      <t>2</t>
    </r>
    <r>
      <rPr>
        <sz val="14"/>
        <color rgb="FF00B0F0"/>
        <rFont val="Aptos Narrow"/>
      </rPr>
      <t xml:space="preserve"> (mod 3):</t>
    </r>
    <r>
      <rPr>
        <sz val="14"/>
        <color rgb="FF00B0F0"/>
        <rFont val="Aptos Narrow"/>
      </rPr>
      <t xml:space="preserve"> </t>
    </r>
  </si>
  <si>
    <r>
      <rPr>
        <sz val="11"/>
        <color theme="1"/>
        <rFont val="Aptos Narrow"/>
      </rPr>
      <t>(</t>
    </r>
    <r>
      <rPr>
        <b/>
        <sz val="11"/>
        <color rgb="FFFF0000"/>
        <rFont val="Aptos Narrow"/>
      </rPr>
      <t>2</t>
    </r>
    <r>
      <rPr>
        <i/>
        <sz val="11"/>
        <color theme="1"/>
        <rFont val="Aptos Narrow"/>
      </rPr>
      <t>n</t>
    </r>
    <r>
      <rPr>
        <i/>
        <vertAlign val="subscript"/>
        <sz val="11"/>
        <color theme="1"/>
        <rFont val="Aptos Narrow"/>
      </rPr>
      <t>a</t>
    </r>
    <r>
      <rPr>
        <sz val="11"/>
        <color theme="1"/>
        <rFont val="Aptos Narrow"/>
      </rPr>
      <t>-1)/3</t>
    </r>
  </si>
  <si>
    <r>
      <rPr>
        <b/>
        <sz val="14"/>
        <color rgb="FFFF0000"/>
        <rFont val="Aptos Narrow"/>
      </rPr>
      <t>2</t>
    </r>
    <r>
      <rPr>
        <sz val="14"/>
        <color theme="1"/>
        <rFont val="Aptos Narrow"/>
      </rPr>
      <t xml:space="preserve">:  </t>
    </r>
    <r>
      <rPr>
        <i/>
        <sz val="14"/>
        <color theme="1"/>
        <rFont val="Aptos Narrow"/>
      </rPr>
      <t>n</t>
    </r>
    <r>
      <rPr>
        <i/>
        <vertAlign val="subscript"/>
        <sz val="14"/>
        <color theme="1"/>
        <rFont val="Aptos Narrow"/>
      </rPr>
      <t xml:space="preserve">b </t>
    </r>
    <r>
      <rPr>
        <sz val="14"/>
        <color theme="1"/>
        <rFont val="Aptos Narrow"/>
      </rPr>
      <t xml:space="preserve">of </t>
    </r>
    <r>
      <rPr>
        <b/>
        <sz val="14"/>
        <color theme="1"/>
        <rFont val="Aptos Narrow"/>
      </rPr>
      <t xml:space="preserve">receiving </t>
    </r>
    <r>
      <rPr>
        <sz val="14"/>
        <color theme="1"/>
        <rFont val="Aptos Narrow"/>
      </rPr>
      <t>prefix class B</t>
    </r>
  </si>
  <si>
    <r>
      <rPr>
        <b/>
        <sz val="14"/>
        <color theme="1"/>
        <rFont val="Aptos Narrow"/>
      </rPr>
      <t>downward</t>
    </r>
    <r>
      <rPr>
        <sz val="14"/>
        <color theme="1"/>
        <rFont val="Aptos Narrow"/>
      </rPr>
      <t>: toward 1 (single file downward)</t>
    </r>
  </si>
  <si>
    <r>
      <rPr>
        <sz val="14"/>
        <color theme="1"/>
        <rFont val="Aptos Narrow"/>
      </rPr>
      <t xml:space="preserve"> member </t>
    </r>
    <r>
      <rPr>
        <i/>
        <sz val="14"/>
        <color theme="1"/>
        <rFont val="Aptos Narrow"/>
      </rPr>
      <t>n</t>
    </r>
    <r>
      <rPr>
        <i/>
        <vertAlign val="subscript"/>
        <sz val="14"/>
        <color theme="1"/>
        <rFont val="Aptos Narrow"/>
      </rPr>
      <t xml:space="preserve">a </t>
    </r>
    <r>
      <rPr>
        <sz val="14"/>
        <color theme="1"/>
        <rFont val="Aptos Narrow"/>
      </rPr>
      <t xml:space="preserve">of prefix class A → </t>
    </r>
    <r>
      <rPr>
        <i/>
        <sz val="14"/>
        <color theme="1"/>
        <rFont val="Aptos Narrow"/>
      </rPr>
      <t>n</t>
    </r>
    <r>
      <rPr>
        <i/>
        <vertAlign val="subscript"/>
        <sz val="14"/>
        <color theme="1"/>
        <rFont val="Aptos Narrow"/>
      </rPr>
      <t>b</t>
    </r>
    <r>
      <rPr>
        <sz val="14"/>
        <color theme="1"/>
        <rFont val="Aptos Narrow"/>
      </rPr>
      <t xml:space="preserve"> of prefix class B → n</t>
    </r>
    <r>
      <rPr>
        <vertAlign val="subscript"/>
        <sz val="14"/>
        <color theme="1"/>
        <rFont val="Aptos Narrow"/>
      </rPr>
      <t>c</t>
    </r>
    <r>
      <rPr>
        <sz val="14"/>
        <color theme="1"/>
        <rFont val="Aptos Narrow"/>
      </rPr>
      <t xml:space="preserve"> of prefix class C → …see Sheet 9</t>
    </r>
  </si>
  <si>
    <t>Every sequence of prefixes of odd integers in a  Collatz sequence will eventually arrive at the empty prefix, at 1</t>
  </si>
  <si>
    <r>
      <rPr>
        <i/>
        <sz val="14"/>
        <color theme="1"/>
        <rFont val="Aptos Narrow"/>
      </rPr>
      <t>n</t>
    </r>
    <r>
      <rPr>
        <i/>
        <vertAlign val="subscript"/>
        <sz val="14"/>
        <color theme="1"/>
        <rFont val="Aptos Narrow"/>
      </rPr>
      <t>a</t>
    </r>
    <r>
      <rPr>
        <i/>
        <sz val="14"/>
        <color theme="1"/>
        <rFont val="Aptos Narrow"/>
      </rPr>
      <t xml:space="preserve"> </t>
    </r>
    <r>
      <rPr>
        <sz val="14"/>
        <color theme="1"/>
        <rFont val="Aptos Narrow"/>
      </rPr>
      <t>→</t>
    </r>
    <r>
      <rPr>
        <i/>
        <sz val="14"/>
        <color theme="1"/>
        <rFont val="Aptos Narrow"/>
      </rPr>
      <t xml:space="preserve"> find its prefix (class)</t>
    </r>
  </si>
  <si>
    <r>
      <rPr>
        <i/>
        <sz val="14"/>
        <color theme="1"/>
        <rFont val="Aptos Narrow"/>
      </rPr>
      <t xml:space="preserve"> n</t>
    </r>
    <r>
      <rPr>
        <i/>
        <vertAlign val="subscript"/>
        <sz val="14"/>
        <color theme="1"/>
        <rFont val="Aptos Narrow"/>
      </rPr>
      <t>b</t>
    </r>
    <r>
      <rPr>
        <i/>
        <sz val="14"/>
        <color theme="1"/>
        <rFont val="Aptos Narrow"/>
      </rPr>
      <t xml:space="preserve"> </t>
    </r>
  </si>
  <si>
    <r>
      <rPr>
        <sz val="14"/>
        <color theme="1"/>
        <rFont val="Aptos Narrow"/>
      </rPr>
      <t>(</t>
    </r>
    <r>
      <rPr>
        <b/>
        <sz val="14"/>
        <color theme="1"/>
        <rFont val="Aptos Narrow"/>
      </rPr>
      <t>downward</t>
    </r>
    <r>
      <rPr>
        <sz val="14"/>
        <color theme="1"/>
        <rFont val="Aptos Narrow"/>
      </rPr>
      <t xml:space="preserve"> is a cascade through prefix classes by way of simple arithmetic applied to integers </t>
    </r>
    <r>
      <rPr>
        <b/>
        <sz val="14"/>
        <color rgb="FFFF0000"/>
        <rFont val="Aptos Narrow"/>
      </rPr>
      <t>as</t>
    </r>
    <r>
      <rPr>
        <sz val="14"/>
        <color theme="1"/>
        <rFont val="Aptos Narrow"/>
      </rPr>
      <t xml:space="preserve"> prefixes ending at the empty prefix…</t>
    </r>
    <r>
      <rPr>
        <b/>
        <sz val="14"/>
        <color theme="1"/>
        <rFont val="Aptos Narrow"/>
      </rPr>
      <t>see Sheet 5</t>
    </r>
    <r>
      <rPr>
        <sz val="14"/>
        <color theme="1"/>
        <rFont val="Aptos Narrow"/>
      </rPr>
      <t>)</t>
    </r>
  </si>
  <si>
    <r>
      <rPr>
        <sz val="16"/>
        <color theme="1"/>
        <rFont val="Aptos Narrow"/>
      </rPr>
      <t xml:space="preserve">Because 'upward' branching only occurs for odd positive integers ≡ 1 or 2 (mod 3), the 'downward' function can never reach one of the  'dead end' values of the 'upward' rule </t>
    </r>
    <r>
      <rPr>
        <sz val="16"/>
        <color theme="1"/>
        <rFont val="Aptos Narrow"/>
      </rPr>
      <t>↔</t>
    </r>
    <r>
      <rPr>
        <sz val="16"/>
        <color theme="1"/>
        <rFont val="Aptos Narrow"/>
      </rPr>
      <t xml:space="preserve"> C</t>
    </r>
    <r>
      <rPr>
        <vertAlign val="subscript"/>
        <sz val="16"/>
        <color theme="1"/>
        <rFont val="Aptos Narrow"/>
      </rPr>
      <t>p</t>
    </r>
    <r>
      <rPr>
        <sz val="16"/>
        <color theme="1"/>
        <rFont val="Aptos Narrow"/>
      </rPr>
      <t>(P(</t>
    </r>
    <r>
      <rPr>
        <i/>
        <sz val="16"/>
        <color theme="1"/>
        <rFont val="Aptos Narrow"/>
      </rPr>
      <t>n</t>
    </r>
    <r>
      <rPr>
        <sz val="16"/>
        <color theme="1"/>
        <rFont val="Aptos Narrow"/>
      </rPr>
      <t>)) will never be a multiple of 3 as is obvious from its formula ↔ there are no 'dead ends' in the 'downward' direction ↔ 'downward' from any given odd positive integer is by a binary rule C</t>
    </r>
    <r>
      <rPr>
        <vertAlign val="subscript"/>
        <sz val="16"/>
        <color theme="1"/>
        <rFont val="Aptos Narrow"/>
      </rPr>
      <t>p</t>
    </r>
    <r>
      <rPr>
        <sz val="16"/>
        <color theme="1"/>
        <rFont val="Aptos Narrow"/>
      </rPr>
      <t>(P(</t>
    </r>
    <r>
      <rPr>
        <i/>
        <sz val="16"/>
        <color theme="1"/>
        <rFont val="Aptos Narrow"/>
      </rPr>
      <t>n</t>
    </r>
    <r>
      <rPr>
        <sz val="16"/>
        <color theme="1"/>
        <rFont val="Aptos Narrow"/>
      </rPr>
      <t>)) and will always continue to the root of the tree determined by the 'upward' rule....to 1.</t>
    </r>
  </si>
  <si>
    <r>
      <rPr>
        <b/>
        <sz val="12"/>
        <color theme="1"/>
        <rFont val="Aptos Narrow"/>
      </rPr>
      <t>for P(</t>
    </r>
    <r>
      <rPr>
        <b/>
        <i/>
        <sz val="12"/>
        <color theme="1"/>
        <rFont val="Aptos Narrow"/>
      </rPr>
      <t>n</t>
    </r>
    <r>
      <rPr>
        <b/>
        <sz val="12"/>
        <color theme="1"/>
        <rFont val="Aptos Narrow"/>
      </rPr>
      <t>) even... C</t>
    </r>
    <r>
      <rPr>
        <b/>
        <vertAlign val="subscript"/>
        <sz val="12"/>
        <color theme="1"/>
        <rFont val="Aptos Narrow"/>
      </rPr>
      <t xml:space="preserve">p </t>
    </r>
    <r>
      <rPr>
        <b/>
        <sz val="12"/>
        <color theme="1"/>
        <rFont val="Aptos Narrow"/>
      </rPr>
      <t>(P(</t>
    </r>
    <r>
      <rPr>
        <b/>
        <i/>
        <sz val="12"/>
        <color theme="1"/>
        <rFont val="Aptos Narrow"/>
      </rPr>
      <t>n</t>
    </r>
    <r>
      <rPr>
        <b/>
        <sz val="12"/>
        <color theme="1"/>
        <rFont val="Aptos Narrow"/>
      </rPr>
      <t>)) = 3P(</t>
    </r>
    <r>
      <rPr>
        <b/>
        <i/>
        <sz val="12"/>
        <color theme="1"/>
        <rFont val="Aptos Narrow"/>
      </rPr>
      <t>n</t>
    </r>
    <r>
      <rPr>
        <b/>
        <sz val="12"/>
        <color theme="1"/>
        <rFont val="Aptos Narrow"/>
      </rPr>
      <t>) + 1</t>
    </r>
  </si>
  <si>
    <t>ARRAY 3 provides an inductive proof that every odd integer is present in the graph. ARRAY 2 shows that every odd integer that is a multiple of 3 is connected to exactly one other odd integer, and every odd integer not a multiple of 3 is connected to exactly 1 ‘up’ and 1 ‘down’ …each has exactly 1 predecessor and 1 descendent…the function is affine and completely deterministic...there are no cycles above 1</t>
  </si>
  <si>
    <r>
      <rPr>
        <b/>
        <sz val="12"/>
        <color theme="1"/>
        <rFont val="Aptos Narrow"/>
      </rPr>
      <t>for P(</t>
    </r>
    <r>
      <rPr>
        <b/>
        <i/>
        <sz val="12"/>
        <color theme="1"/>
        <rFont val="Aptos Narrow"/>
      </rPr>
      <t>n</t>
    </r>
    <r>
      <rPr>
        <b/>
        <sz val="12"/>
        <color theme="1"/>
        <rFont val="Aptos Narrow"/>
      </rPr>
      <t>) odd... C</t>
    </r>
    <r>
      <rPr>
        <b/>
        <vertAlign val="subscript"/>
        <sz val="12"/>
        <color theme="1"/>
        <rFont val="Aptos Narrow"/>
      </rPr>
      <t xml:space="preserve">p </t>
    </r>
    <r>
      <rPr>
        <b/>
        <sz val="12"/>
        <color theme="1"/>
        <rFont val="Aptos Narrow"/>
      </rPr>
      <t>(P(</t>
    </r>
    <r>
      <rPr>
        <b/>
        <i/>
        <sz val="12"/>
        <color theme="1"/>
        <rFont val="Aptos Narrow"/>
      </rPr>
      <t>n</t>
    </r>
    <r>
      <rPr>
        <b/>
        <sz val="12"/>
        <color theme="1"/>
        <rFont val="Aptos Narrow"/>
      </rPr>
      <t>)) = 3P(</t>
    </r>
    <r>
      <rPr>
        <b/>
        <i/>
        <sz val="12"/>
        <color theme="1"/>
        <rFont val="Aptos Narrow"/>
      </rPr>
      <t>n</t>
    </r>
    <r>
      <rPr>
        <b/>
        <sz val="12"/>
        <color theme="1"/>
        <rFont val="Aptos Narrow"/>
      </rPr>
      <t>) + 2</t>
    </r>
  </si>
  <si>
    <r>
      <rPr>
        <b/>
        <sz val="11"/>
        <color theme="1"/>
        <rFont val="Aptos Narrow"/>
      </rPr>
      <t xml:space="preserve"> upward</t>
    </r>
    <r>
      <rPr>
        <sz val="11"/>
        <color theme="1"/>
        <rFont val="Aptos Narrow"/>
      </rPr>
      <t xml:space="preserve">: away from 1 (branching upward) for </t>
    </r>
    <r>
      <rPr>
        <i/>
        <sz val="11"/>
        <color theme="1"/>
        <rFont val="Aptos Narrow"/>
      </rPr>
      <t xml:space="preserve">n &gt; </t>
    </r>
    <r>
      <rPr>
        <sz val="11"/>
        <color theme="1"/>
        <rFont val="Aptos Narrow"/>
      </rPr>
      <t>1</t>
    </r>
  </si>
  <si>
    <r>
      <rPr>
        <sz val="11"/>
        <color theme="1"/>
        <rFont val="Aptos Narrow"/>
      </rPr>
      <t xml:space="preserve">for </t>
    </r>
    <r>
      <rPr>
        <i/>
        <sz val="11"/>
        <color theme="1"/>
        <rFont val="Aptos Narrow"/>
      </rPr>
      <t xml:space="preserve">n </t>
    </r>
    <r>
      <rPr>
        <sz val="11"/>
        <color theme="1"/>
        <rFont val="Aptos Narrow"/>
      </rPr>
      <t xml:space="preserve">≡ </t>
    </r>
    <r>
      <rPr>
        <b/>
        <sz val="11"/>
        <color rgb="FF00B0F0"/>
        <rFont val="Aptos Narrow"/>
      </rPr>
      <t>1</t>
    </r>
    <r>
      <rPr>
        <sz val="11"/>
        <color theme="1"/>
        <rFont val="Aptos Narrow"/>
      </rPr>
      <t xml:space="preserve"> or </t>
    </r>
    <r>
      <rPr>
        <b/>
        <sz val="11"/>
        <color rgb="FFFF0000"/>
        <rFont val="Aptos Narrow"/>
      </rPr>
      <t>2</t>
    </r>
    <r>
      <rPr>
        <sz val="11"/>
        <color theme="1"/>
        <rFont val="Aptos Narrow"/>
      </rPr>
      <t xml:space="preserve"> (mod 3) the</t>
    </r>
    <r>
      <rPr>
        <b/>
        <sz val="11"/>
        <color theme="1"/>
        <rFont val="Aptos Narrow"/>
      </rPr>
      <t xml:space="preserve"> upward</t>
    </r>
    <r>
      <rPr>
        <sz val="11"/>
        <color theme="1"/>
        <rFont val="Aptos Narrow"/>
      </rPr>
      <t xml:space="preserve"> (inverse) C</t>
    </r>
    <r>
      <rPr>
        <vertAlign val="subscript"/>
        <sz val="11"/>
        <color theme="1"/>
        <rFont val="Aptos Narrow"/>
      </rPr>
      <t>f</t>
    </r>
    <r>
      <rPr>
        <sz val="11"/>
        <color theme="1"/>
        <rFont val="Aptos Narrow"/>
      </rPr>
      <t xml:space="preserve">  connects two </t>
    </r>
    <r>
      <rPr>
        <b/>
        <sz val="11"/>
        <color theme="1"/>
        <rFont val="Aptos Narrow"/>
      </rPr>
      <t>prefix classes</t>
    </r>
    <r>
      <rPr>
        <sz val="11"/>
        <color theme="1"/>
        <rFont val="Aptos Narrow"/>
      </rPr>
      <t xml:space="preserve"> by way of a connection between members in each class</t>
    </r>
  </si>
  <si>
    <r>
      <rPr>
        <b/>
        <sz val="11"/>
        <color theme="1"/>
        <rFont val="Aptos Narrow"/>
      </rPr>
      <t>downward</t>
    </r>
    <r>
      <rPr>
        <sz val="11"/>
        <color theme="1"/>
        <rFont val="Aptos Narrow"/>
      </rPr>
      <t>: toward 1 (single file downward)</t>
    </r>
  </si>
  <si>
    <r>
      <rPr>
        <i/>
        <sz val="11"/>
        <color theme="1"/>
        <rFont val="Aptos Narrow"/>
      </rPr>
      <t>given n</t>
    </r>
    <r>
      <rPr>
        <i/>
        <vertAlign val="subscript"/>
        <sz val="11"/>
        <color theme="1"/>
        <rFont val="Aptos Narrow"/>
      </rPr>
      <t>a</t>
    </r>
    <r>
      <rPr>
        <i/>
        <sz val="11"/>
        <color theme="1"/>
        <rFont val="Aptos Narrow"/>
      </rPr>
      <t xml:space="preserve"> in Class A </t>
    </r>
  </si>
  <si>
    <r>
      <rPr>
        <sz val="11"/>
        <color theme="1"/>
        <rFont val="Aptos Narrow"/>
      </rPr>
      <t>2</t>
    </r>
    <r>
      <rPr>
        <i/>
        <sz val="11"/>
        <color theme="1"/>
        <rFont val="Aptos Narrow"/>
      </rPr>
      <t>n</t>
    </r>
    <r>
      <rPr>
        <sz val="11"/>
        <color theme="1"/>
        <rFont val="Aptos Narrow"/>
      </rPr>
      <t xml:space="preserve"> ('odd # dead end'...no futher branching)</t>
    </r>
  </si>
  <si>
    <r>
      <rPr>
        <i/>
        <sz val="11"/>
        <color theme="1"/>
        <rFont val="Aptos Narrow"/>
      </rPr>
      <t>n</t>
    </r>
    <r>
      <rPr>
        <i/>
        <vertAlign val="subscript"/>
        <sz val="11"/>
        <color theme="1"/>
        <rFont val="Aptos Narrow"/>
      </rPr>
      <t>a</t>
    </r>
    <r>
      <rPr>
        <i/>
        <sz val="11"/>
        <color theme="1"/>
        <rFont val="Aptos Narrow"/>
      </rPr>
      <t xml:space="preserve"> </t>
    </r>
    <r>
      <rPr>
        <sz val="11"/>
        <color theme="1"/>
        <rFont val="Aptos Narrow"/>
      </rPr>
      <t>→</t>
    </r>
    <r>
      <rPr>
        <i/>
        <sz val="11"/>
        <color theme="1"/>
        <rFont val="Aptos Narrow"/>
      </rPr>
      <t xml:space="preserve"> find its prefix (class)</t>
    </r>
  </si>
  <si>
    <r>
      <rPr>
        <i/>
        <sz val="11"/>
        <color theme="1"/>
        <rFont val="Aptos Narrow"/>
      </rPr>
      <t xml:space="preserve"> n</t>
    </r>
    <r>
      <rPr>
        <i/>
        <vertAlign val="subscript"/>
        <sz val="11"/>
        <color theme="1"/>
        <rFont val="Aptos Narrow"/>
      </rPr>
      <t>b</t>
    </r>
    <r>
      <rPr>
        <i/>
        <sz val="11"/>
        <color theme="1"/>
        <rFont val="Aptos Narrow"/>
      </rPr>
      <t xml:space="preserve"> </t>
    </r>
    <r>
      <rPr>
        <sz val="11"/>
        <color theme="1"/>
        <rFont val="Aptos Narrow"/>
      </rPr>
      <t>→</t>
    </r>
    <r>
      <rPr>
        <i/>
        <sz val="11"/>
        <color theme="1"/>
        <rFont val="Aptos Narrow"/>
      </rPr>
      <t xml:space="preserve"> find its prefix  (class)</t>
    </r>
  </si>
  <si>
    <r>
      <rPr>
        <sz val="11"/>
        <color rgb="FFFF0000"/>
        <rFont val="Aptos Narrow"/>
      </rPr>
      <t>≡</t>
    </r>
    <r>
      <rPr>
        <sz val="11"/>
        <color rgb="FFFF0000"/>
        <rFont val="Aptos Narrow"/>
      </rPr>
      <t xml:space="preserve"> </t>
    </r>
    <r>
      <rPr>
        <b/>
        <sz val="11"/>
        <color rgb="FF00B0F0"/>
        <rFont val="Aptos Narrow"/>
      </rPr>
      <t>1</t>
    </r>
    <r>
      <rPr>
        <sz val="11"/>
        <color rgb="FFFF0000"/>
        <rFont val="Aptos Narrow"/>
      </rPr>
      <t xml:space="preserve"> </t>
    </r>
    <r>
      <rPr>
        <sz val="11"/>
        <color rgb="FFFF0000"/>
        <rFont val="Aptos Narrow"/>
      </rPr>
      <t>mod 3:</t>
    </r>
    <r>
      <rPr>
        <sz val="11"/>
        <color rgb="FFFF0000"/>
        <rFont val="Aptos Narrow"/>
      </rPr>
      <t xml:space="preserve"> </t>
    </r>
  </si>
  <si>
    <r>
      <rPr>
        <sz val="11"/>
        <color theme="1"/>
        <rFont val="Aptos Narrow"/>
      </rPr>
      <t>(</t>
    </r>
    <r>
      <rPr>
        <b/>
        <sz val="11"/>
        <color rgb="FF00B0F0"/>
        <rFont val="Aptos Narrow"/>
      </rPr>
      <t>4</t>
    </r>
    <r>
      <rPr>
        <i/>
        <sz val="11"/>
        <color theme="1"/>
        <rFont val="Aptos Narrow"/>
      </rPr>
      <t>n</t>
    </r>
    <r>
      <rPr>
        <i/>
        <vertAlign val="subscript"/>
        <sz val="11"/>
        <color theme="1"/>
        <rFont val="Aptos Narrow"/>
      </rPr>
      <t>a</t>
    </r>
    <r>
      <rPr>
        <sz val="11"/>
        <color theme="1"/>
        <rFont val="Aptos Narrow"/>
      </rPr>
      <t>-1)/3</t>
    </r>
  </si>
  <si>
    <r>
      <rPr>
        <i/>
        <sz val="11"/>
        <color theme="1"/>
        <rFont val="Aptos Narrow"/>
      </rPr>
      <t>some n</t>
    </r>
    <r>
      <rPr>
        <i/>
        <vertAlign val="subscript"/>
        <sz val="11"/>
        <color theme="1"/>
        <rFont val="Aptos Narrow"/>
      </rPr>
      <t>b</t>
    </r>
    <r>
      <rPr>
        <i/>
        <sz val="11"/>
        <color theme="1"/>
        <rFont val="Aptos Narrow"/>
      </rPr>
      <t xml:space="preserve"> in Class B</t>
    </r>
  </si>
  <si>
    <r>
      <rPr>
        <i/>
        <sz val="11"/>
        <color theme="1"/>
        <rFont val="Aptos Narrow"/>
      </rPr>
      <t xml:space="preserve"> find n</t>
    </r>
    <r>
      <rPr>
        <i/>
        <vertAlign val="subscript"/>
        <sz val="11"/>
        <color theme="1"/>
        <rFont val="Aptos Narrow"/>
      </rPr>
      <t xml:space="preserve">a  </t>
    </r>
    <r>
      <rPr>
        <i/>
        <sz val="11"/>
        <color theme="1"/>
        <rFont val="Aptos Narrow"/>
      </rPr>
      <t>mod 3</t>
    </r>
  </si>
  <si>
    <r>
      <rPr>
        <sz val="11"/>
        <color rgb="FF00B0F0"/>
        <rFont val="Aptos Narrow"/>
      </rPr>
      <t>≡</t>
    </r>
    <r>
      <rPr>
        <sz val="11"/>
        <color rgb="FF00B0F0"/>
        <rFont val="Aptos Narrow"/>
      </rPr>
      <t xml:space="preserve"> </t>
    </r>
    <r>
      <rPr>
        <b/>
        <sz val="11"/>
        <color rgb="FFFF0000"/>
        <rFont val="Aptos Narrow"/>
      </rPr>
      <t>2</t>
    </r>
    <r>
      <rPr>
        <sz val="11"/>
        <color rgb="FF00B0F0"/>
        <rFont val="Aptos Narrow"/>
      </rPr>
      <t xml:space="preserve"> mod 3:</t>
    </r>
    <r>
      <rPr>
        <sz val="11"/>
        <color rgb="FF00B0F0"/>
        <rFont val="Aptos Narrow"/>
      </rPr>
      <t xml:space="preserve"> </t>
    </r>
  </si>
  <si>
    <r>
      <rPr>
        <sz val="11"/>
        <color theme="1"/>
        <rFont val="Aptos Narrow"/>
      </rPr>
      <t>(</t>
    </r>
    <r>
      <rPr>
        <b/>
        <sz val="11"/>
        <color rgb="FFFF0000"/>
        <rFont val="Aptos Narrow"/>
      </rPr>
      <t>2</t>
    </r>
    <r>
      <rPr>
        <i/>
        <sz val="11"/>
        <color theme="1"/>
        <rFont val="Aptos Narrow"/>
      </rPr>
      <t>n</t>
    </r>
    <r>
      <rPr>
        <i/>
        <vertAlign val="subscript"/>
        <sz val="11"/>
        <color theme="1"/>
        <rFont val="Aptos Narrow"/>
      </rPr>
      <t>a</t>
    </r>
    <r>
      <rPr>
        <sz val="11"/>
        <color theme="1"/>
        <rFont val="Aptos Narrow"/>
      </rPr>
      <t>-1)/3</t>
    </r>
  </si>
  <si>
    <r>
      <rPr>
        <sz val="14"/>
        <color rgb="FFFF0000"/>
        <rFont val="Aptos Narrow"/>
      </rPr>
      <t>67</t>
    </r>
    <r>
      <rPr>
        <sz val="14"/>
        <color theme="1"/>
        <rFont val="Aptos Narrow"/>
      </rPr>
      <t xml:space="preserve"> can be uniquely represented as</t>
    </r>
    <r>
      <rPr>
        <sz val="14"/>
        <color rgb="FF00B0F0"/>
        <rFont val="Aptos Narrow"/>
      </rPr>
      <t xml:space="preserve"> [(0, 1), (1,1), (4,1), (5,0), (3,1), (9,0), (6,2), (33,0)]</t>
    </r>
    <r>
      <rPr>
        <sz val="14"/>
        <color theme="1"/>
        <rFont val="Aptos Narrow"/>
      </rPr>
      <t xml:space="preserve"> or  </t>
    </r>
    <r>
      <rPr>
        <sz val="14"/>
        <color rgb="FFFF0000"/>
        <rFont val="Aptos Narrow"/>
      </rPr>
      <t>[33,6,9,3,5,4,1,0,e]</t>
    </r>
  </si>
  <si>
    <r>
      <rPr>
        <b/>
        <sz val="11"/>
        <color theme="1"/>
        <rFont val="Aptos Narrow"/>
      </rPr>
      <t xml:space="preserve">SECTION # </t>
    </r>
    <r>
      <rPr>
        <b/>
        <sz val="11"/>
        <color theme="1"/>
        <rFont val="Aptos Narrow"/>
      </rPr>
      <t>→</t>
    </r>
  </si>
  <si>
    <r>
      <rPr>
        <sz val="11"/>
        <color rgb="FF00B0F0"/>
        <rFont val="Aptos Narrow"/>
      </rPr>
      <t xml:space="preserve">3   </t>
    </r>
    <r>
      <rPr>
        <sz val="11"/>
        <color theme="1"/>
        <rFont val="Aptos Narrow"/>
      </rPr>
      <t xml:space="preserve">← </t>
    </r>
  </si>
  <si>
    <r>
      <rPr>
        <sz val="8"/>
        <color theme="1"/>
        <rFont val="Aptos Narrow"/>
      </rPr>
      <t xml:space="preserve">← </t>
    </r>
    <r>
      <rPr>
        <sz val="8"/>
        <color theme="1"/>
        <rFont val="Aptos Narrow"/>
      </rPr>
      <t>from 5 at j = 0, j counts by 2's</t>
    </r>
  </si>
  <si>
    <r>
      <rPr>
        <sz val="14"/>
        <color rgb="FFFF0000"/>
        <rFont val="Aptos Narrow"/>
      </rPr>
      <t>33</t>
    </r>
    <r>
      <rPr>
        <sz val="14"/>
        <color theme="1"/>
        <rFont val="Aptos Narrow"/>
      </rPr>
      <t xml:space="preserve"> can be uniquely represented as</t>
    </r>
    <r>
      <rPr>
        <sz val="14"/>
        <color rgb="FF00B0F0"/>
        <rFont val="Aptos Narrow"/>
      </rPr>
      <t xml:space="preserve"> [(0, 1), (1,1), (4,1), (5,0), (3,1), (9,0), (6,1), (8,1)]</t>
    </r>
    <r>
      <rPr>
        <sz val="14"/>
        <color theme="1"/>
        <rFont val="Aptos Narrow"/>
      </rPr>
      <t xml:space="preserve"> or</t>
    </r>
    <r>
      <rPr>
        <sz val="14"/>
        <color rgb="FFFF0000"/>
        <rFont val="Aptos Narrow"/>
      </rPr>
      <t xml:space="preserve"> [8,6,9,3,5,4,1,0,e]</t>
    </r>
  </si>
  <si>
    <t>All other #'s in a SECTION follow this rule</t>
  </si>
  <si>
    <r>
      <rPr>
        <sz val="14"/>
        <color rgb="FFFF0000"/>
        <rFont val="Aptos Narrow"/>
      </rPr>
      <t>9</t>
    </r>
    <r>
      <rPr>
        <sz val="14"/>
        <color theme="1"/>
        <rFont val="Aptos Narrow"/>
      </rPr>
      <t xml:space="preserve"> can be uniquely represented as</t>
    </r>
    <r>
      <rPr>
        <sz val="14"/>
        <color rgb="FF00B0F0"/>
        <rFont val="Aptos Narrow"/>
      </rPr>
      <t xml:space="preserve"> [(0, 1), (1,1), (4,1), (5,0), (3,0), (2, 1)]</t>
    </r>
    <r>
      <rPr>
        <sz val="14"/>
        <color theme="1"/>
        <rFont val="Aptos Narrow"/>
      </rPr>
      <t xml:space="preserve"> or  </t>
    </r>
    <r>
      <rPr>
        <sz val="14"/>
        <color rgb="FFFF0000"/>
        <rFont val="Aptos Narrow"/>
      </rPr>
      <t xml:space="preserve"> [2,3,5,4,1,0,e]</t>
    </r>
  </si>
  <si>
    <t xml:space="preserve">EVERY odd integer is in ARRAYs 1, 2, and 3 </t>
  </si>
  <si>
    <r>
      <rPr>
        <sz val="11"/>
        <color theme="1"/>
        <rFont val="Aptos Narrow"/>
      </rPr>
      <t xml:space="preserve">multiples of 3 appear as a(j), c(j) or b(j)01 for some j </t>
    </r>
    <r>
      <rPr>
        <sz val="11"/>
        <color theme="1"/>
        <rFont val="Aptos Narrow"/>
      </rPr>
      <t>→</t>
    </r>
  </si>
  <si>
    <t>ANALYSIS</t>
  </si>
  <si>
    <r>
      <rPr>
        <sz val="14"/>
        <color rgb="FFFF0000"/>
        <rFont val="Aptos Narrow"/>
      </rPr>
      <t>65</t>
    </r>
    <r>
      <rPr>
        <sz val="14"/>
        <color theme="1"/>
        <rFont val="Aptos Narrow"/>
      </rPr>
      <t xml:space="preserve"> can be uniquely represented as</t>
    </r>
    <r>
      <rPr>
        <sz val="14"/>
        <color rgb="FF00B0F0"/>
        <rFont val="Aptos Narrow"/>
      </rPr>
      <t xml:space="preserve"> [(0, 1), (1,1), (4,1), (5,0), (3,0), (2, 2), (12,1), (16,1)]</t>
    </r>
    <r>
      <rPr>
        <sz val="14"/>
        <color theme="1"/>
        <rFont val="Aptos Narrow"/>
      </rPr>
      <t xml:space="preserve"> or</t>
    </r>
    <r>
      <rPr>
        <sz val="14"/>
        <color rgb="FFFF0000"/>
        <rFont val="Aptos Narrow"/>
      </rPr>
      <t xml:space="preserve"> [16,12,2,3,5,4,1,0,e]</t>
    </r>
  </si>
  <si>
    <r>
      <rPr>
        <sz val="11"/>
        <color theme="1"/>
        <rFont val="Aptos Narrow"/>
      </rPr>
      <t xml:space="preserve">Given an odd positive integer </t>
    </r>
    <r>
      <rPr>
        <i/>
        <sz val="11"/>
        <color theme="1"/>
        <rFont val="Aptos Narrow"/>
      </rPr>
      <t>n</t>
    </r>
    <r>
      <rPr>
        <sz val="11"/>
        <color theme="1"/>
        <rFont val="Aptos Narrow"/>
      </rPr>
      <t>, find j (see Sheet 1…ARRAY 1, 2, and3)</t>
    </r>
  </si>
  <si>
    <r>
      <rPr>
        <b/>
        <sz val="16"/>
        <color theme="1"/>
        <rFont val="Aptos Narrow"/>
      </rPr>
      <t>↓             integers in counting order</t>
    </r>
    <r>
      <rPr>
        <b/>
        <sz val="16"/>
        <color theme="1"/>
        <rFont val="Aptos Narrow"/>
      </rPr>
      <t xml:space="preserve">              </t>
    </r>
    <r>
      <rPr>
        <b/>
        <sz val="16"/>
        <color theme="1"/>
        <rFont val="Aptos Narrow"/>
      </rPr>
      <t>↓</t>
    </r>
  </si>
  <si>
    <t>if n ≡ 0 (mod 3)</t>
  </si>
  <si>
    <r>
      <rPr>
        <sz val="11"/>
        <color theme="1"/>
        <rFont val="Aptos Narrow"/>
      </rPr>
      <t xml:space="preserve">If </t>
    </r>
    <r>
      <rPr>
        <i/>
        <sz val="11"/>
        <color theme="1"/>
        <rFont val="Aptos Narrow"/>
      </rPr>
      <t>n</t>
    </r>
    <r>
      <rPr>
        <sz val="11"/>
        <color theme="1"/>
        <rFont val="Aptos Narrow"/>
      </rPr>
      <t xml:space="preserve"> is 4</t>
    </r>
    <r>
      <rPr>
        <i/>
        <sz val="11"/>
        <color theme="1"/>
        <rFont val="Aptos Narrow"/>
      </rPr>
      <t>m</t>
    </r>
    <r>
      <rPr>
        <sz val="11"/>
        <color theme="1"/>
        <rFont val="Aptos Narrow"/>
      </rPr>
      <t xml:space="preserve">+1, then reduce it </t>
    </r>
    <r>
      <rPr>
        <i/>
        <sz val="11"/>
        <color theme="1"/>
        <rFont val="Aptos Narrow"/>
      </rPr>
      <t xml:space="preserve">m = </t>
    </r>
    <r>
      <rPr>
        <sz val="11"/>
        <color theme="1"/>
        <rFont val="Aptos Narrow"/>
      </rPr>
      <t>(</t>
    </r>
    <r>
      <rPr>
        <i/>
        <sz val="11"/>
        <color theme="1"/>
        <rFont val="Aptos Narrow"/>
      </rPr>
      <t>n -</t>
    </r>
    <r>
      <rPr>
        <sz val="11"/>
        <color theme="1"/>
        <rFont val="Aptos Narrow"/>
      </rPr>
      <t xml:space="preserve">1)/4 to find a new integer </t>
    </r>
    <r>
      <rPr>
        <i/>
        <sz val="11"/>
        <color theme="1"/>
        <rFont val="Aptos Narrow"/>
      </rPr>
      <t>m</t>
    </r>
    <r>
      <rPr>
        <sz val="11"/>
        <color theme="1"/>
        <rFont val="Aptos Narrow"/>
      </rPr>
      <t xml:space="preserve"> …repeat…the last integer result is the prefix</t>
    </r>
  </si>
  <si>
    <r>
      <rPr>
        <sz val="11"/>
        <color rgb="FF00B0F0"/>
        <rFont val="Aptos Narrow"/>
      </rPr>
      <t>(1/3)[4^(k+1)-1]</t>
    </r>
    <r>
      <rPr>
        <sz val="11"/>
        <color rgb="FF00B0F0"/>
        <rFont val="Aptos Narrow"/>
      </rPr>
      <t>→</t>
    </r>
  </si>
  <si>
    <r>
      <rPr>
        <sz val="14"/>
        <color theme="1"/>
        <rFont val="Aptos Narrow"/>
      </rPr>
      <t xml:space="preserve">Every odd positive integer can be specified in like manner by reference to </t>
    </r>
    <r>
      <rPr>
        <sz val="14"/>
        <color rgb="FF00B0F0"/>
        <rFont val="Aptos Narrow"/>
      </rPr>
      <t>'upward</t>
    </r>
    <r>
      <rPr>
        <sz val="14"/>
        <color theme="1"/>
        <rFont val="Aptos Narrow"/>
      </rPr>
      <t xml:space="preserve">' or </t>
    </r>
    <r>
      <rPr>
        <sz val="14"/>
        <color rgb="FFFF0000"/>
        <rFont val="Aptos Narrow"/>
      </rPr>
      <t>'downward'</t>
    </r>
    <r>
      <rPr>
        <sz val="14"/>
        <color theme="1"/>
        <rFont val="Aptos Narrow"/>
      </rPr>
      <t xml:space="preserve"> connections</t>
    </r>
  </si>
  <si>
    <t>if n ≡ 1 mod 8 , then n is c(j) = 8j+9 for j = (n-9)/8</t>
  </si>
  <si>
    <t>else</t>
  </si>
  <si>
    <t>if n ≡ 5 mod 8, then n is 24j+21 for j = (n-21)/24</t>
  </si>
  <si>
    <r>
      <rPr>
        <sz val="11"/>
        <color rgb="FFFF0000"/>
        <rFont val="Aptos Narrow"/>
      </rPr>
      <t>24j+21</t>
    </r>
    <r>
      <rPr>
        <sz val="11"/>
        <color rgb="FFFF0000"/>
        <rFont val="Aptos Narrow"/>
      </rPr>
      <t>→</t>
    </r>
  </si>
  <si>
    <t>Each  j produces 2 distinct prefix classes</t>
  </si>
  <si>
    <t>1.      The odds-only Collatz graph is two-dimensional: every integer present in the graph can be assigned a prefix and extension number.</t>
  </si>
  <si>
    <t>if n ≡ 3 mod 4, then n is a(j) = 4j+3 for j = (n-3)/4</t>
  </si>
  <si>
    <r>
      <rPr>
        <sz val="11"/>
        <color theme="1"/>
        <rFont val="Aptos Narrow"/>
      </rPr>
      <t xml:space="preserve">If n is </t>
    </r>
    <r>
      <rPr>
        <sz val="11"/>
        <color rgb="FFFF0000"/>
        <rFont val="Aptos Narrow"/>
      </rPr>
      <t>a(j)</t>
    </r>
    <r>
      <rPr>
        <sz val="11"/>
        <color theme="1"/>
        <rFont val="Aptos Narrow"/>
      </rPr>
      <t xml:space="preserve">, then its prefix is </t>
    </r>
    <r>
      <rPr>
        <sz val="11"/>
        <color rgb="FFFF0000"/>
        <rFont val="Aptos Narrow"/>
      </rPr>
      <t>2j+1</t>
    </r>
  </si>
  <si>
    <r>
      <rPr>
        <sz val="11"/>
        <color theme="1"/>
        <rFont val="Aptos Narrow"/>
      </rPr>
      <t xml:space="preserve">If n is </t>
    </r>
    <r>
      <rPr>
        <sz val="11"/>
        <color rgb="FFFF0000"/>
        <rFont val="Aptos Narrow"/>
      </rPr>
      <t>c(j)</t>
    </r>
    <r>
      <rPr>
        <sz val="11"/>
        <color theme="1"/>
        <rFont val="Aptos Narrow"/>
      </rPr>
      <t xml:space="preserve">, then its prefix is </t>
    </r>
    <r>
      <rPr>
        <sz val="11"/>
        <color rgb="FFFF0000"/>
        <rFont val="Aptos Narrow"/>
      </rPr>
      <t>2j+2</t>
    </r>
  </si>
  <si>
    <t>else if n ≡ 1 (mod 3)</t>
  </si>
  <si>
    <t>Each prefix corresponds to a unique j</t>
  </si>
  <si>
    <t>2.      Starting at 1 and proceeding upward we can assign as coordinates a sequence of (prefix, extension number) pairs to every odd positive integer in the odds-only Collatz graph by the scheme presented in Part II.</t>
  </si>
  <si>
    <t>if n ≡ 3 mod 4, then n is a(j) =  4j+3 for j = (n-3)/4</t>
  </si>
  <si>
    <t>n is d(j) = 6j+7 for j = (n-7)/6  and n is an extension</t>
  </si>
  <si>
    <r>
      <rPr>
        <sz val="11"/>
        <color theme="1"/>
        <rFont val="Aptos Narrow"/>
      </rPr>
      <t>Every a(j) is its prefix + 1...NO a(j) is 4</t>
    </r>
    <r>
      <rPr>
        <i/>
        <sz val="11"/>
        <color theme="1"/>
        <rFont val="Aptos Narrow"/>
      </rPr>
      <t>m</t>
    </r>
    <r>
      <rPr>
        <sz val="11"/>
        <color theme="1"/>
        <rFont val="Aptos Narrow"/>
      </rPr>
      <t xml:space="preserve">+1 for some </t>
    </r>
    <r>
      <rPr>
        <i/>
        <sz val="11"/>
        <color theme="1"/>
        <rFont val="Aptos Narrow"/>
      </rPr>
      <t>m</t>
    </r>
  </si>
  <si>
    <t>Starting at 5 every other b(j) is an extension…starting at 13 every other d(j) is an extension</t>
  </si>
  <si>
    <t>Every c(j) is an extension of an even prefix</t>
  </si>
  <si>
    <t>3.      ARRAY 3 shows that every odd positive integer is present and connected in the graph.</t>
  </si>
  <si>
    <t>else if n ≡ 2 (mod 3)</t>
  </si>
  <si>
    <t>In ARRAY 1 every prefix class is represented exactly once as a(j) or c(j)</t>
  </si>
  <si>
    <t>4.      Therefore, we can assign graph coordinates to all odd positive integers.</t>
  </si>
  <si>
    <t>n is b(j) = 6j+5 for j = (n-5)/6 and n is an extension</t>
  </si>
  <si>
    <r>
      <rPr>
        <sz val="14"/>
        <color theme="1"/>
        <rFont val="Aptos Narrow"/>
      </rPr>
      <t xml:space="preserve">5.      The sequence of first coordinates of the coordinate pairs assigned to each odd positive integer in the graph by the scheme presented in Part II provides an encoding of its downward trajectory under iteration of </t>
    </r>
    <r>
      <rPr>
        <i/>
        <sz val="14"/>
        <color theme="1"/>
        <rFont val="Aptos Narrow"/>
      </rPr>
      <t>C</t>
    </r>
    <r>
      <rPr>
        <i/>
        <vertAlign val="subscript"/>
        <sz val="14"/>
        <color theme="1"/>
        <rFont val="Aptos Narrow"/>
      </rPr>
      <t>p</t>
    </r>
    <r>
      <rPr>
        <sz val="14"/>
        <color theme="1"/>
        <rFont val="Aptos Narrow"/>
      </rPr>
      <t>.</t>
    </r>
  </si>
  <si>
    <t>6.      Every such trajectory ends at the fixed value 1.</t>
  </si>
  <si>
    <t>Example ANALYSIS:</t>
  </si>
  <si>
    <t>7.      Our analysis is not an argument for dynamical inevitability. Rather it is an argument for dynamical indeterminacy: While every path to a given integer is unique, in general the path to a given integer cannot be determined (the degree of freedom provided by the infinite prefix class structure guarantees it) aside from the fact that wherever it ends up in the odds-only Collatz graph it begins at 1.</t>
  </si>
  <si>
    <t>33 has prefix 8</t>
  </si>
  <si>
    <t>33 ≡ 0 (mod 3)</t>
  </si>
  <si>
    <t>33 ≡ 1 (mod 8)</t>
  </si>
  <si>
    <t>33 is c(j) for j = 3</t>
  </si>
  <si>
    <t>no predecessor</t>
  </si>
  <si>
    <t>descendent</t>
  </si>
  <si>
    <t xml:space="preserve">3*8+1 = </t>
  </si>
  <si>
    <t xml:space="preserve"> ≡ 1 (mod 3)</t>
  </si>
  <si>
    <t>67 has prefix 33</t>
  </si>
  <si>
    <t>67 ≡ 1 (mod 3)</t>
  </si>
  <si>
    <t>67 ≡ 3 (mod 4)</t>
  </si>
  <si>
    <t>67 is a(j) for j = 16</t>
  </si>
  <si>
    <t>predecessor:</t>
  </si>
  <si>
    <r>
      <rPr>
        <sz val="11"/>
        <color theme="1"/>
        <rFont val="Aptos Narrow"/>
      </rPr>
      <t>(4</t>
    </r>
    <r>
      <rPr>
        <i/>
        <sz val="11"/>
        <color theme="1"/>
        <rFont val="Aptos Narrow"/>
      </rPr>
      <t>*</t>
    </r>
    <r>
      <rPr>
        <sz val="11"/>
        <color theme="1"/>
        <rFont val="Aptos Narrow"/>
      </rPr>
      <t xml:space="preserve">67-1)/3 = </t>
    </r>
  </si>
  <si>
    <t>prefix class:  22</t>
  </si>
  <si>
    <t xml:space="preserve">3*33+2 = </t>
  </si>
  <si>
    <t xml:space="preserve"> prefix class: 6</t>
  </si>
  <si>
    <t xml:space="preserve">65 has prefix 16 </t>
  </si>
  <si>
    <t>65 ≡ 2 (mod 3)</t>
  </si>
  <si>
    <t>65 ≡ 5 (mod 6)</t>
  </si>
  <si>
    <t>65 is b(j) for j = 10</t>
  </si>
  <si>
    <r>
      <rPr>
        <sz val="11"/>
        <color theme="1"/>
        <rFont val="Aptos Narrow"/>
      </rPr>
      <t>(2</t>
    </r>
    <r>
      <rPr>
        <i/>
        <sz val="11"/>
        <color theme="1"/>
        <rFont val="Aptos Narrow"/>
      </rPr>
      <t>*</t>
    </r>
    <r>
      <rPr>
        <sz val="11"/>
        <color theme="1"/>
        <rFont val="Aptos Narrow"/>
      </rPr>
      <t xml:space="preserve">65-1)/3 = </t>
    </r>
  </si>
  <si>
    <t xml:space="preserve"> prefix class: 21</t>
  </si>
  <si>
    <t xml:space="preserve">3*16+1 = </t>
  </si>
  <si>
    <t>prefix class: 12</t>
  </si>
  <si>
    <t xml:space="preserve">85 has prefix 0 </t>
  </si>
  <si>
    <t>85 ≡ 1 (mod 3)</t>
  </si>
  <si>
    <t>85 ≡ 1 (mod 6)</t>
  </si>
  <si>
    <t>85 is d(j) for j = 13</t>
  </si>
  <si>
    <r>
      <rPr>
        <sz val="11"/>
        <color theme="1"/>
        <rFont val="Aptos Narrow"/>
      </rPr>
      <t>(2</t>
    </r>
    <r>
      <rPr>
        <i/>
        <sz val="11"/>
        <color theme="1"/>
        <rFont val="Aptos Narrow"/>
      </rPr>
      <t>*</t>
    </r>
    <r>
      <rPr>
        <sz val="11"/>
        <color theme="1"/>
        <rFont val="Aptos Narrow"/>
      </rPr>
      <t xml:space="preserve">65-1)/3 = </t>
    </r>
  </si>
  <si>
    <t>Each j produces 2 distinct prefix classes</t>
  </si>
  <si>
    <r>
      <rPr>
        <sz val="11"/>
        <color theme="1"/>
        <rFont val="Aptos Narrow"/>
      </rPr>
      <t xml:space="preserve">If n is </t>
    </r>
    <r>
      <rPr>
        <sz val="11"/>
        <color rgb="FFFF0000"/>
        <rFont val="Aptos Narrow"/>
      </rPr>
      <t>a(j)</t>
    </r>
    <r>
      <rPr>
        <sz val="11"/>
        <color theme="1"/>
        <rFont val="Aptos Narrow"/>
      </rPr>
      <t xml:space="preserve">, then its prefix is </t>
    </r>
    <r>
      <rPr>
        <sz val="11"/>
        <color rgb="FFFF0000"/>
        <rFont val="Aptos Narrow"/>
      </rPr>
      <t>2j+1</t>
    </r>
  </si>
  <si>
    <r>
      <rPr>
        <sz val="11"/>
        <color theme="1"/>
        <rFont val="Aptos Narrow"/>
      </rPr>
      <t xml:space="preserve">If n is </t>
    </r>
    <r>
      <rPr>
        <sz val="11"/>
        <color rgb="FFFF0000"/>
        <rFont val="Aptos Narrow"/>
      </rPr>
      <t>c(j)</t>
    </r>
    <r>
      <rPr>
        <sz val="11"/>
        <color theme="1"/>
        <rFont val="Aptos Narrow"/>
      </rPr>
      <t xml:space="preserve">, then its prefix is </t>
    </r>
    <r>
      <rPr>
        <sz val="11"/>
        <color rgb="FFFF0000"/>
        <rFont val="Aptos Narrow"/>
      </rPr>
      <t>2j+2</t>
    </r>
  </si>
  <si>
    <t xml:space="preserve">if n is b(j), then </t>
  </si>
  <si>
    <t>if n ≡ 3 mod 4, then prefix is (n-1)/2</t>
  </si>
  <si>
    <t>else prefix is (n-1)/4</t>
  </si>
  <si>
    <t>if n is d(j), then</t>
  </si>
  <si>
    <t>if n ≡ 7 mod 12, then prefix is (n-1)/2</t>
  </si>
  <si>
    <t xml:space="preserve">a(j) and c(j) are unique for a given j, therefore, since each a(j) and c(j) produces a determinate b(j) and d(j), those values must also be unique for a given input j </t>
  </si>
  <si>
    <t xml:space="preserve">else </t>
  </si>
  <si>
    <t>if n ≡ 5 mod 16, then prefix is 0</t>
  </si>
  <si>
    <t>if n ≡ 1 mod 24, then prefix is (n-1)/4</t>
  </si>
  <si>
    <t>?</t>
  </si>
  <si>
    <r>
      <rPr>
        <sz val="11"/>
        <color theme="1"/>
        <rFont val="Aptos Narrow"/>
      </rPr>
      <t xml:space="preserve">On Sheet 6 we see that each j, as j increases by 1, determines a pair of distinct prefix classes and a unique pair of prefix class outcomes from </t>
    </r>
    <r>
      <rPr>
        <i/>
        <sz val="11"/>
        <color theme="1"/>
        <rFont val="Aptos Narrow"/>
      </rPr>
      <t>C</t>
    </r>
    <r>
      <rPr>
        <i/>
        <vertAlign val="subscript"/>
        <sz val="11"/>
        <color theme="1"/>
        <rFont val="Aptos Narrow"/>
      </rPr>
      <t>p</t>
    </r>
    <r>
      <rPr>
        <i/>
        <sz val="11"/>
        <color theme="1"/>
        <rFont val="Aptos Narrow"/>
      </rPr>
      <t xml:space="preserve"> …</t>
    </r>
    <r>
      <rPr>
        <sz val="11"/>
        <color theme="1"/>
        <rFont val="Aptos Narrow"/>
      </rPr>
      <t>the converse being: no a(j) or c(j) input with a given j can produce the same output as any other a(j) or c(j) with a different j</t>
    </r>
  </si>
  <si>
    <r>
      <rPr>
        <sz val="11"/>
        <color theme="1"/>
        <rFont val="Aptos Narrow"/>
      </rPr>
      <t xml:space="preserve">No 'input' j produces a pair of output b(j) or d(j) with the same j when those same values are in the role of input…that is, though an </t>
    </r>
    <r>
      <rPr>
        <i/>
        <sz val="11"/>
        <color theme="1"/>
        <rFont val="Aptos Narrow"/>
      </rPr>
      <t xml:space="preserve">n </t>
    </r>
    <r>
      <rPr>
        <sz val="11"/>
        <color theme="1"/>
        <rFont val="Aptos Narrow"/>
      </rPr>
      <t>≡ 1 or 2 mod 3 will serve in two roles as both input and output, they never do so as derived from the identical j</t>
    </r>
  </si>
  <si>
    <r>
      <rPr>
        <sz val="11"/>
        <color theme="1"/>
        <rFont val="Aptos Narrow"/>
      </rPr>
      <t>As input those values are of the form 4</t>
    </r>
    <r>
      <rPr>
        <i/>
        <sz val="11"/>
        <color theme="1"/>
        <rFont val="Aptos Narrow"/>
      </rPr>
      <t>j</t>
    </r>
    <r>
      <rPr>
        <sz val="11"/>
        <color theme="1"/>
        <rFont val="Aptos Narrow"/>
      </rPr>
      <t>+3 or 8</t>
    </r>
    <r>
      <rPr>
        <i/>
        <sz val="11"/>
        <color theme="1"/>
        <rFont val="Aptos Narrow"/>
      </rPr>
      <t>j</t>
    </r>
    <r>
      <rPr>
        <sz val="11"/>
        <color theme="1"/>
        <rFont val="Aptos Narrow"/>
      </rPr>
      <t>+9…as output they are of the form 6</t>
    </r>
    <r>
      <rPr>
        <i/>
        <sz val="11"/>
        <color theme="1"/>
        <rFont val="Aptos Narrow"/>
      </rPr>
      <t>j</t>
    </r>
    <r>
      <rPr>
        <sz val="11"/>
        <color theme="1"/>
        <rFont val="Aptos Narrow"/>
      </rPr>
      <t xml:space="preserve">+5 or 7…so clearly they can never be of the same </t>
    </r>
    <r>
      <rPr>
        <i/>
        <sz val="11"/>
        <color theme="1"/>
        <rFont val="Aptos Narrow"/>
      </rPr>
      <t>j</t>
    </r>
    <r>
      <rPr>
        <sz val="11"/>
        <color theme="1"/>
        <rFont val="Aptos Narrow"/>
      </rPr>
      <t xml:space="preserve"> in the two different roles</t>
    </r>
  </si>
  <si>
    <r>
      <rPr>
        <sz val="11"/>
        <color theme="1"/>
        <rFont val="Aptos Narrow"/>
      </rPr>
      <t xml:space="preserve">An </t>
    </r>
    <r>
      <rPr>
        <i/>
        <sz val="11"/>
        <color theme="1"/>
        <rFont val="Aptos Narrow"/>
      </rPr>
      <t>n</t>
    </r>
    <r>
      <rPr>
        <sz val="11"/>
        <color theme="1"/>
        <rFont val="Aptos Narrow"/>
      </rPr>
      <t xml:space="preserve"> that is ≡ 1 or 2 (mod 3) will be determined by a distinct j in its role as a(j) or c(j) vs its role as b(j) or d(j)…in other words as input or output of C</t>
    </r>
    <r>
      <rPr>
        <vertAlign val="subscript"/>
        <sz val="11"/>
        <color theme="1"/>
        <rFont val="Aptos Narrow"/>
      </rPr>
      <t>f</t>
    </r>
    <r>
      <rPr>
        <sz val="11"/>
        <color theme="1"/>
        <rFont val="Aptos Narrow"/>
      </rPr>
      <t xml:space="preserve"> </t>
    </r>
  </si>
  <si>
    <r>
      <rPr>
        <b/>
        <sz val="11"/>
        <color rgb="FFFF0000"/>
        <rFont val="Aptos Narrow"/>
      </rPr>
      <t>j</t>
    </r>
    <r>
      <rPr>
        <sz val="11"/>
        <color rgb="FFFF0000"/>
        <rFont val="Aptos Narrow"/>
      </rPr>
      <t xml:space="preserve"> will never repeat regardless of the number of iterations of </t>
    </r>
    <r>
      <rPr>
        <i/>
        <sz val="11"/>
        <color rgb="FFFF0000"/>
        <rFont val="Aptos Narrow"/>
      </rPr>
      <t>C</t>
    </r>
    <r>
      <rPr>
        <i/>
        <vertAlign val="subscript"/>
        <sz val="11"/>
        <color rgb="FFFF0000"/>
        <rFont val="Aptos Narrow"/>
      </rPr>
      <t>p</t>
    </r>
    <r>
      <rPr>
        <i/>
        <sz val="11"/>
        <color rgb="FFFF0000"/>
        <rFont val="Aptos Narrow"/>
      </rPr>
      <t xml:space="preserve"> …</t>
    </r>
    <r>
      <rPr>
        <sz val="11"/>
        <color rgb="FFFF0000"/>
        <rFont val="Aptos Narrow"/>
      </rPr>
      <t>see the prefix-class version of ARRAY 1 on Sheet 6</t>
    </r>
  </si>
  <si>
    <r>
      <rPr>
        <sz val="11"/>
        <color theme="1"/>
        <rFont val="Aptos Narrow"/>
      </rPr>
      <t>No a(j) or c(j) of a pair that share a given j produces a b(j) or d(j) with the same j…</t>
    </r>
    <r>
      <rPr>
        <i/>
        <sz val="11"/>
        <color theme="1"/>
        <rFont val="Aptos Narrow"/>
      </rPr>
      <t>P(3P(n)+1 or 2))</t>
    </r>
    <r>
      <rPr>
        <i/>
        <sz val="11"/>
        <color theme="1"/>
        <rFont val="Aptos Narrow"/>
      </rPr>
      <t>≠ P(n)</t>
    </r>
  </si>
  <si>
    <r>
      <rPr>
        <sz val="11"/>
        <color theme="1"/>
        <rFont val="Aptos Narrow"/>
      </rPr>
      <t>a(j) or c(j) of a pair with a given j must produce both b(j) and d(j) with a different j…</t>
    </r>
    <r>
      <rPr>
        <i/>
        <sz val="11"/>
        <color theme="1"/>
        <rFont val="Aptos Narrow"/>
      </rPr>
      <t>P(3P(n)+1 or 2))</t>
    </r>
    <r>
      <rPr>
        <i/>
        <sz val="11"/>
        <color theme="1"/>
        <rFont val="Aptos Narrow"/>
      </rPr>
      <t>≠ P(n)</t>
    </r>
  </si>
  <si>
    <r>
      <t xml:space="preserve">j </t>
    </r>
    <r>
      <rPr>
        <b/>
        <sz val="12"/>
        <color rgb="FFFF0000"/>
        <rFont val="Aptos Narrow"/>
        <family val="2"/>
      </rPr>
      <t>↓</t>
    </r>
  </si>
  <si>
    <t>k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</si>
</sst>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04">
    <font>
      <sz val="11"/>
      <color theme="1"/>
      <name val="Aptos Narrow"/>
      <scheme val="minor"/>
    </font>
    <font>
      <sz val="11"/>
      <color theme="1"/>
      <name val="Aptos Narrow"/>
    </font>
    <font>
      <b/>
      <sz val="24"/>
      <color rgb="FFD76DCC"/>
      <name val="Corben"/>
    </font>
    <font>
      <sz val="11"/>
      <name val="Aptos Narrow"/>
    </font>
    <font>
      <sz val="14"/>
      <color theme="1"/>
      <name val="Aptos Narrow"/>
    </font>
    <font>
      <sz val="16"/>
      <color rgb="FFFF0000"/>
      <name val="Aptos ExtraBold"/>
    </font>
    <font>
      <b/>
      <sz val="14"/>
      <color rgb="FFFF0000"/>
      <name val="Aptos Narrow"/>
    </font>
    <font>
      <sz val="16"/>
      <color theme="1"/>
      <name val="Aptos Narrow"/>
    </font>
    <font>
      <sz val="11"/>
      <color rgb="FFFF0000"/>
      <name val="Aptos Narrow"/>
    </font>
    <font>
      <b/>
      <sz val="12"/>
      <color theme="1"/>
      <name val="Aptos Narrow"/>
    </font>
    <font>
      <b/>
      <sz val="11"/>
      <color rgb="FFFF0000"/>
      <name val="Aptos Narrow"/>
    </font>
    <font>
      <sz val="11"/>
      <color theme="1"/>
      <name val="Aptos Narrow"/>
      <scheme val="minor"/>
    </font>
    <font>
      <sz val="11"/>
      <color rgb="FF00B0F0"/>
      <name val="Aptos Narrow"/>
    </font>
    <font>
      <b/>
      <sz val="11"/>
      <color theme="1"/>
      <name val="Aptos Narrow"/>
    </font>
    <font>
      <sz val="11"/>
      <color rgb="FF00B050"/>
      <name val="Aptos Narrow"/>
    </font>
    <font>
      <sz val="8"/>
      <color rgb="FF00B0F0"/>
      <name val="Aptos Narrow"/>
    </font>
    <font>
      <sz val="14"/>
      <color rgb="FFFF0000"/>
      <name val="Aptos ExtraBold"/>
    </font>
    <font>
      <b/>
      <sz val="40"/>
      <color rgb="FFD76DCC"/>
      <name val="Corben"/>
    </font>
    <font>
      <b/>
      <sz val="20"/>
      <color rgb="FFFF0000"/>
      <name val="Aptos Narrow"/>
    </font>
    <font>
      <b/>
      <sz val="14"/>
      <color theme="1"/>
      <name val="Aptos Narrow"/>
    </font>
    <font>
      <i/>
      <sz val="14"/>
      <color theme="1"/>
      <name val="Aptos Narrow"/>
    </font>
    <font>
      <sz val="14"/>
      <color rgb="FFFF0000"/>
      <name val="Aptos Narrow"/>
    </font>
    <font>
      <sz val="14"/>
      <color rgb="FF00B0F0"/>
      <name val="Aptos Narrow"/>
    </font>
    <font>
      <sz val="14"/>
      <color rgb="FF000000"/>
      <name val="Aptos"/>
    </font>
    <font>
      <sz val="36"/>
      <color theme="1"/>
      <name val="Aptos Narrow"/>
    </font>
    <font>
      <b/>
      <sz val="11"/>
      <color rgb="FF00B0F0"/>
      <name val="Aptos Narrow"/>
    </font>
    <font>
      <sz val="8"/>
      <color theme="1"/>
      <name val="Aptos Narrow"/>
    </font>
    <font>
      <b/>
      <sz val="16"/>
      <color theme="1"/>
      <name val="Aptos Narrow"/>
    </font>
    <font>
      <b/>
      <sz val="8"/>
      <color rgb="FF00B0F0"/>
      <name val="Aptos Narrow"/>
    </font>
    <font>
      <sz val="10"/>
      <color theme="1"/>
      <name val="Aptos Narrow"/>
    </font>
    <font>
      <sz val="8"/>
      <color rgb="FF747474"/>
      <name val="Aptos Narrow"/>
    </font>
    <font>
      <b/>
      <sz val="10"/>
      <color theme="1"/>
      <name val="Aptos Narrow"/>
    </font>
    <font>
      <b/>
      <sz val="10"/>
      <color rgb="FF00B0F0"/>
      <name val="Aptos Narrow"/>
    </font>
    <font>
      <sz val="10"/>
      <color rgb="FF00B0F0"/>
      <name val="Aptos Narrow"/>
    </font>
    <font>
      <b/>
      <sz val="11"/>
      <color rgb="FFA5A5A5"/>
      <name val="Aptos Narrow"/>
    </font>
    <font>
      <sz val="11"/>
      <color rgb="FFA5A5A5"/>
      <name val="Aptos Narrow"/>
    </font>
    <font>
      <b/>
      <sz val="10"/>
      <color rgb="FFFF0000"/>
      <name val="Aptos Narrow"/>
    </font>
    <font>
      <sz val="10"/>
      <color rgb="FFFF0000"/>
      <name val="Aptos Narrow"/>
    </font>
    <font>
      <sz val="8"/>
      <color rgb="FFFF0000"/>
      <name val="Aptos Narrow"/>
    </font>
    <font>
      <sz val="10"/>
      <color rgb="FF00B050"/>
      <name val="Aptos Narrow"/>
    </font>
    <font>
      <b/>
      <sz val="16"/>
      <color rgb="FFFF0000"/>
      <name val="Aptos Narrow"/>
    </font>
    <font>
      <b/>
      <sz val="18"/>
      <color theme="1"/>
      <name val="Aptos Narrow"/>
    </font>
    <font>
      <b/>
      <i/>
      <sz val="10"/>
      <color theme="1"/>
      <name val="Aptos Narrow"/>
    </font>
    <font>
      <b/>
      <sz val="20"/>
      <color theme="1"/>
      <name val="Aptos Narrow"/>
    </font>
    <font>
      <sz val="8"/>
      <color rgb="FF00B050"/>
      <name val="Aptos Narrow"/>
    </font>
    <font>
      <sz val="11"/>
      <color rgb="FF7F7F7F"/>
      <name val="Aptos Narrow"/>
    </font>
    <font>
      <sz val="10"/>
      <color rgb="FF66CCFF"/>
      <name val="Aptos Narrow"/>
    </font>
    <font>
      <sz val="10"/>
      <color rgb="FF002060"/>
      <name val="Aptos Narrow"/>
    </font>
    <font>
      <sz val="11"/>
      <color rgb="FF66CCFF"/>
      <name val="Aptos Narrow"/>
    </font>
    <font>
      <sz val="11"/>
      <color rgb="FF002060"/>
      <name val="Aptos Narrow"/>
    </font>
    <font>
      <sz val="12"/>
      <color rgb="FFFF0000"/>
      <name val="Aptos Narrow"/>
    </font>
    <font>
      <b/>
      <sz val="12"/>
      <color rgb="FFFF0000"/>
      <name val="Aptos Narrow"/>
    </font>
    <font>
      <sz val="12"/>
      <color theme="1"/>
      <name val="Aptos Narrow"/>
    </font>
    <font>
      <b/>
      <sz val="11"/>
      <color rgb="FFFFFF00"/>
      <name val="Aptos Narrow"/>
    </font>
    <font>
      <b/>
      <i/>
      <sz val="10"/>
      <color rgb="FFFF0000"/>
      <name val="Aptos Narrow"/>
    </font>
    <font>
      <sz val="12"/>
      <color theme="1"/>
      <name val="Aptos"/>
    </font>
    <font>
      <sz val="14"/>
      <color theme="1"/>
      <name val="Aptos"/>
    </font>
    <font>
      <sz val="8"/>
      <color rgb="FF7F7F7F"/>
      <name val="Aptos Narrow"/>
    </font>
    <font>
      <sz val="11"/>
      <color rgb="FFAEAEAE"/>
      <name val="Aptos Narrow"/>
    </font>
    <font>
      <b/>
      <sz val="14"/>
      <color rgb="FF00B0F0"/>
      <name val="Aptos Narrow"/>
    </font>
    <font>
      <sz val="8"/>
      <color rgb="FFAEAEAE"/>
      <name val="Aptos Narrow"/>
    </font>
    <font>
      <sz val="20"/>
      <color theme="1"/>
      <name val="Aptos Narrow"/>
    </font>
    <font>
      <sz val="11"/>
      <color rgb="FFFFC000"/>
      <name val="Aptos Narrow"/>
    </font>
    <font>
      <sz val="11"/>
      <color rgb="FFD76DCC"/>
      <name val="Aptos Narrow"/>
    </font>
    <font>
      <sz val="24"/>
      <color theme="1"/>
      <name val="Aptos Narrow"/>
    </font>
    <font>
      <sz val="16"/>
      <color rgb="FFFF0000"/>
      <name val="Aptos Narrow"/>
    </font>
    <font>
      <sz val="6"/>
      <color theme="1"/>
      <name val="Aptos Narrow"/>
    </font>
    <font>
      <sz val="20"/>
      <color theme="1"/>
      <name val="Cambria Math"/>
    </font>
    <font>
      <i/>
      <sz val="11"/>
      <color theme="1"/>
      <name val="Aptos Narrow"/>
    </font>
    <font>
      <b/>
      <sz val="16"/>
      <color theme="1"/>
      <name val="Aptos ExtraBold"/>
    </font>
    <font>
      <b/>
      <i/>
      <sz val="16"/>
      <color theme="1"/>
      <name val="Aptos ExtraBold"/>
    </font>
    <font>
      <i/>
      <sz val="16"/>
      <color rgb="FFFF0000"/>
      <name val="Aptos ExtraBold"/>
    </font>
    <font>
      <vertAlign val="subscript"/>
      <sz val="11"/>
      <color theme="1"/>
      <name val="Aptos Narrow"/>
    </font>
    <font>
      <vertAlign val="subscript"/>
      <sz val="11"/>
      <color rgb="FFFF0000"/>
      <name val="Aptos Narrow"/>
    </font>
    <font>
      <b/>
      <i/>
      <sz val="12"/>
      <color theme="1"/>
      <name val="Aptos Narrow"/>
    </font>
    <font>
      <b/>
      <vertAlign val="subscript"/>
      <sz val="12"/>
      <color theme="1"/>
      <name val="Aptos Narrow"/>
    </font>
    <font>
      <vertAlign val="superscript"/>
      <sz val="11"/>
      <color rgb="FFFF0000"/>
      <name val="Aptos Narrow"/>
    </font>
    <font>
      <i/>
      <sz val="11"/>
      <color rgb="FF00B0F0"/>
      <name val="Aptos Narrow"/>
    </font>
    <font>
      <b/>
      <i/>
      <sz val="11"/>
      <color theme="1"/>
      <name val="Aptos Narrow"/>
    </font>
    <font>
      <b/>
      <sz val="14"/>
      <color theme="1"/>
      <name val="Aptos ExtraBold"/>
    </font>
    <font>
      <b/>
      <i/>
      <sz val="14"/>
      <color theme="1"/>
      <name val="Aptos ExtraBold"/>
    </font>
    <font>
      <i/>
      <sz val="14"/>
      <color rgb="FFFF0000"/>
      <name val="Aptos ExtraBold"/>
    </font>
    <font>
      <vertAlign val="subscript"/>
      <sz val="14"/>
      <color theme="1"/>
      <name val="Aptos Narrow"/>
    </font>
    <font>
      <i/>
      <sz val="9"/>
      <color theme="1"/>
      <name val="Aptos Narrow"/>
    </font>
    <font>
      <i/>
      <sz val="16"/>
      <color theme="1"/>
      <name val="Aptos Narrow"/>
    </font>
    <font>
      <i/>
      <vertAlign val="subscript"/>
      <sz val="16"/>
      <color theme="1"/>
      <name val="Aptos Narrow"/>
    </font>
    <font>
      <vertAlign val="subscript"/>
      <sz val="16"/>
      <color theme="1"/>
      <name val="Aptos Narrow"/>
    </font>
    <font>
      <i/>
      <vertAlign val="subscript"/>
      <sz val="14"/>
      <color theme="1"/>
      <name val="Aptos Narrow"/>
    </font>
    <font>
      <i/>
      <vertAlign val="subscript"/>
      <sz val="11"/>
      <color theme="1"/>
      <name val="Aptos Narrow"/>
    </font>
    <font>
      <i/>
      <sz val="12"/>
      <color theme="1"/>
      <name val="Aptos Narrow"/>
    </font>
    <font>
      <b/>
      <vertAlign val="subscript"/>
      <sz val="11"/>
      <color theme="1"/>
      <name val="Aptos Narrow"/>
    </font>
    <font>
      <sz val="16"/>
      <color rgb="FF002060"/>
      <name val="Aptos Narrow"/>
    </font>
    <font>
      <b/>
      <i/>
      <sz val="16"/>
      <color rgb="FFFF0000"/>
      <name val="Aptos Narrow"/>
    </font>
    <font>
      <b/>
      <sz val="16"/>
      <color rgb="FF002060"/>
      <name val="Aptos Narrow"/>
    </font>
    <font>
      <b/>
      <sz val="16"/>
      <color rgb="FF00B0F0"/>
      <name val="Aptos Narrow"/>
    </font>
    <font>
      <sz val="7"/>
      <color theme="1"/>
      <name val="Aptos Narrow"/>
    </font>
    <font>
      <vertAlign val="superscript"/>
      <sz val="11"/>
      <color theme="1"/>
      <name val="Aptos Narrow"/>
    </font>
    <font>
      <i/>
      <sz val="20"/>
      <color theme="1"/>
      <name val="Aptos Narrow"/>
    </font>
    <font>
      <i/>
      <sz val="11"/>
      <color rgb="FFFF0000"/>
      <name val="Aptos Narrow"/>
    </font>
    <font>
      <i/>
      <vertAlign val="subscript"/>
      <sz val="11"/>
      <color rgb="FFFF0000"/>
      <name val="Aptos Narrow"/>
    </font>
    <font>
      <sz val="11"/>
      <color theme="1"/>
      <name val="Aptos Narrow"/>
      <family val="2"/>
    </font>
    <font>
      <b/>
      <sz val="11"/>
      <color rgb="FFFF0000"/>
      <name val="Aptos Narrow"/>
      <family val="2"/>
    </font>
    <font>
      <b/>
      <sz val="12"/>
      <color rgb="FFFF0000"/>
      <name val="Aptos Narrow"/>
      <family val="2"/>
    </font>
    <font>
      <b/>
      <sz val="11"/>
      <color rgb="FFA5A5A5"/>
      <name val="Aptos Narrow"/>
      <family val="2"/>
    </font>
  </fonts>
  <fills count="37">
    <fill>
      <patternFill patternType="none"/>
    </fill>
    <fill>
      <patternFill patternType="gray125"/>
    </fill>
    <fill>
      <patternFill patternType="solid">
        <fgColor rgb="FFD9F2D0"/>
        <bgColor rgb="FFD9F2D0"/>
      </patternFill>
    </fill>
    <fill>
      <patternFill patternType="solid">
        <fgColor theme="0"/>
        <bgColor theme="0"/>
      </patternFill>
    </fill>
    <fill>
      <patternFill patternType="solid">
        <fgColor rgb="FFFFFFCC"/>
        <bgColor rgb="FFFFFFCC"/>
      </patternFill>
    </fill>
    <fill>
      <patternFill patternType="solid">
        <fgColor rgb="FFFFFF00"/>
        <bgColor rgb="FFFFFF00"/>
      </patternFill>
    </fill>
    <fill>
      <patternFill patternType="solid">
        <fgColor rgb="FFFFD9DE"/>
        <bgColor rgb="FFFFD9DE"/>
      </patternFill>
    </fill>
    <fill>
      <patternFill patternType="solid">
        <fgColor rgb="FFCAEDFB"/>
        <bgColor rgb="FFCAEDFB"/>
      </patternFill>
    </fill>
    <fill>
      <patternFill patternType="solid">
        <fgColor rgb="FFF1CEEE"/>
        <bgColor rgb="FFF1CEEE"/>
      </patternFill>
    </fill>
    <fill>
      <patternFill patternType="solid">
        <fgColor rgb="FFFFC000"/>
        <bgColor rgb="FFFFC000"/>
      </patternFill>
    </fill>
    <fill>
      <patternFill patternType="solid">
        <fgColor rgb="FFFF66FF"/>
        <bgColor rgb="FFFF66FF"/>
      </patternFill>
    </fill>
    <fill>
      <patternFill patternType="solid">
        <fgColor rgb="FF66FF99"/>
        <bgColor rgb="FF66FF99"/>
      </patternFill>
    </fill>
    <fill>
      <patternFill patternType="solid">
        <fgColor rgb="FF66CCFF"/>
        <bgColor rgb="FF66CCFF"/>
      </patternFill>
    </fill>
    <fill>
      <patternFill patternType="solid">
        <fgColor rgb="FF00B050"/>
        <bgColor rgb="FF00B050"/>
      </patternFill>
    </fill>
    <fill>
      <patternFill patternType="solid">
        <fgColor rgb="FF6699FF"/>
        <bgColor rgb="FF6699FF"/>
      </patternFill>
    </fill>
    <fill>
      <patternFill patternType="solid">
        <fgColor rgb="FFBFBFBF"/>
        <bgColor rgb="FFBFBFBF"/>
      </patternFill>
    </fill>
    <fill>
      <patternFill patternType="solid">
        <fgColor rgb="FFFFCCFF"/>
        <bgColor rgb="FFFFCCFF"/>
      </patternFill>
    </fill>
    <fill>
      <patternFill patternType="solid">
        <fgColor rgb="FFCCECFF"/>
        <bgColor rgb="FFCCECFF"/>
      </patternFill>
    </fill>
    <fill>
      <patternFill patternType="solid">
        <fgColor rgb="FF8ED873"/>
        <bgColor rgb="FF8ED873"/>
      </patternFill>
    </fill>
    <fill>
      <patternFill patternType="solid">
        <fgColor rgb="FF99FFCC"/>
        <bgColor rgb="FF99FFCC"/>
      </patternFill>
    </fill>
    <fill>
      <patternFill patternType="solid">
        <fgColor rgb="FFF2F2F2"/>
        <bgColor rgb="FFF2F2F2"/>
      </patternFill>
    </fill>
    <fill>
      <patternFill patternType="solid">
        <fgColor rgb="FFB3E5A1"/>
        <bgColor rgb="FFB3E5A1"/>
      </patternFill>
    </fill>
    <fill>
      <patternFill patternType="solid">
        <fgColor rgb="FFFFE1E5"/>
        <bgColor rgb="FFFFE1E5"/>
      </patternFill>
    </fill>
    <fill>
      <patternFill patternType="solid">
        <fgColor rgb="FF95DCF7"/>
        <bgColor rgb="FF95DCF7"/>
      </patternFill>
    </fill>
    <fill>
      <patternFill patternType="solid">
        <fgColor rgb="FFFFCC99"/>
        <bgColor rgb="FFFFCC99"/>
      </patternFill>
    </fill>
    <fill>
      <patternFill patternType="solid">
        <fgColor rgb="FFFF99CC"/>
        <bgColor rgb="FFFF99CC"/>
      </patternFill>
    </fill>
    <fill>
      <patternFill patternType="solid">
        <fgColor rgb="FF004AF0"/>
        <bgColor rgb="FF004AF0"/>
      </patternFill>
    </fill>
    <fill>
      <patternFill patternType="solid">
        <fgColor rgb="FFFF534F"/>
        <bgColor rgb="FFFF534F"/>
      </patternFill>
    </fill>
    <fill>
      <patternFill patternType="solid">
        <fgColor rgb="FFFFEFF1"/>
        <bgColor rgb="FFFFEFF1"/>
      </patternFill>
    </fill>
    <fill>
      <patternFill patternType="solid">
        <fgColor rgb="FF83CAEB"/>
        <bgColor rgb="FF83CAEB"/>
      </patternFill>
    </fill>
    <fill>
      <patternFill patternType="solid">
        <fgColor rgb="FFE49EDD"/>
        <bgColor rgb="FFE49EDD"/>
      </patternFill>
    </fill>
    <fill>
      <patternFill patternType="solid">
        <fgColor rgb="FFFFFF99"/>
        <bgColor rgb="FFFFFF99"/>
      </patternFill>
    </fill>
    <fill>
      <patternFill patternType="solid">
        <fgColor rgb="FFD8D8D8"/>
        <bgColor rgb="FFD8D8D8"/>
      </patternFill>
    </fill>
    <fill>
      <patternFill patternType="solid">
        <fgColor rgb="FFFAE2D5"/>
        <bgColor rgb="FFFAE2D5"/>
      </patternFill>
    </fill>
    <fill>
      <patternFill patternType="solid">
        <fgColor rgb="FF00B0F0"/>
        <bgColor rgb="FF00B0F0"/>
      </patternFill>
    </fill>
    <fill>
      <patternFill patternType="solid">
        <fgColor rgb="FFFF0000"/>
        <bgColor rgb="FFFF0000"/>
      </patternFill>
    </fill>
    <fill>
      <patternFill patternType="solid">
        <fgColor rgb="FFE98DFF"/>
        <bgColor rgb="FFE98DFF"/>
      </patternFill>
    </fill>
  </fills>
  <borders count="227">
    <border>
      <left/>
      <right/>
      <top/>
      <bottom/>
      <diagonal/>
    </border>
    <border>
      <left style="medium">
        <color rgb="FFD76DCC"/>
      </left>
      <right/>
      <top style="medium">
        <color rgb="FFD76DCC"/>
      </top>
      <bottom/>
      <diagonal/>
    </border>
    <border>
      <left/>
      <right/>
      <top style="medium">
        <color rgb="FFD76DCC"/>
      </top>
      <bottom/>
      <diagonal/>
    </border>
    <border>
      <left/>
      <right style="medium">
        <color rgb="FFD76DCC"/>
      </right>
      <top style="medium">
        <color rgb="FFD76DCC"/>
      </top>
      <bottom/>
      <diagonal/>
    </border>
    <border>
      <left style="medium">
        <color rgb="FFD76DCC"/>
      </left>
      <right/>
      <top/>
      <bottom/>
      <diagonal/>
    </border>
    <border>
      <left/>
      <right style="medium">
        <color rgb="FFD76DCC"/>
      </right>
      <top/>
      <bottom/>
      <diagonal/>
    </border>
    <border>
      <left style="medium">
        <color rgb="FFD76DCC"/>
      </left>
      <right/>
      <top/>
      <bottom style="medium">
        <color rgb="FFD76DCC"/>
      </bottom>
      <diagonal/>
    </border>
    <border>
      <left/>
      <right/>
      <top/>
      <bottom style="medium">
        <color rgb="FFD76DCC"/>
      </bottom>
      <diagonal/>
    </border>
    <border>
      <left/>
      <right style="medium">
        <color rgb="FFD76DCC"/>
      </right>
      <top/>
      <bottom style="medium">
        <color rgb="FFD76DCC"/>
      </bottom>
      <diagonal/>
    </border>
    <border>
      <left/>
      <right/>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top/>
      <bottom/>
      <diagonal/>
    </border>
    <border>
      <left/>
      <right style="medium">
        <color rgb="FF000000"/>
      </right>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top/>
      <bottom/>
      <diagonal/>
    </border>
    <border>
      <left/>
      <right/>
      <top/>
      <bottom/>
      <diagonal/>
    </border>
    <border>
      <left/>
      <right style="medium">
        <color rgb="FF000000"/>
      </right>
      <top/>
      <bottom/>
      <diagonal/>
    </border>
    <border>
      <left/>
      <right/>
      <top/>
      <bottom style="thin">
        <color rgb="FF000000"/>
      </bottom>
      <diagonal/>
    </border>
    <border>
      <left style="medium">
        <color rgb="FFFF0000"/>
      </left>
      <right/>
      <top style="medium">
        <color rgb="FFFF0000"/>
      </top>
      <bottom/>
      <diagonal/>
    </border>
    <border>
      <left/>
      <right/>
      <top style="medium">
        <color rgb="FFFF0000"/>
      </top>
      <bottom/>
      <diagonal/>
    </border>
    <border>
      <left/>
      <right/>
      <top style="medium">
        <color rgb="FFFF0000"/>
      </top>
      <bottom/>
      <diagonal/>
    </border>
    <border>
      <left style="medium">
        <color theme="1"/>
      </left>
      <right/>
      <top style="medium">
        <color theme="1"/>
      </top>
      <bottom/>
      <diagonal/>
    </border>
    <border>
      <left/>
      <right/>
      <top style="medium">
        <color theme="1"/>
      </top>
      <bottom/>
      <diagonal/>
    </border>
    <border>
      <left/>
      <right style="medium">
        <color theme="1"/>
      </right>
      <top style="medium">
        <color theme="1"/>
      </top>
      <bottom/>
      <diagonal/>
    </border>
    <border>
      <left style="medium">
        <color rgb="FFFF0000"/>
      </left>
      <right/>
      <top/>
      <bottom/>
      <diagonal/>
    </border>
    <border>
      <left/>
      <right/>
      <top/>
      <bottom/>
      <diagonal/>
    </border>
    <border>
      <left style="medium">
        <color theme="1"/>
      </left>
      <right/>
      <top/>
      <bottom/>
      <diagonal/>
    </border>
    <border>
      <left/>
      <right style="medium">
        <color theme="1"/>
      </right>
      <top/>
      <bottom/>
      <diagonal/>
    </border>
    <border>
      <left style="medium">
        <color rgb="FFFF0000"/>
      </left>
      <right/>
      <top/>
      <bottom style="medium">
        <color rgb="FFFF0000"/>
      </bottom>
      <diagonal/>
    </border>
    <border>
      <left/>
      <right/>
      <top/>
      <bottom style="medium">
        <color rgb="FFFF0000"/>
      </bottom>
      <diagonal/>
    </border>
    <border>
      <left/>
      <right/>
      <top/>
      <bottom style="medium">
        <color rgb="FFFF0000"/>
      </bottom>
      <diagonal/>
    </border>
    <border>
      <left style="medium">
        <color theme="1"/>
      </left>
      <right/>
      <top/>
      <bottom style="medium">
        <color theme="1"/>
      </bottom>
      <diagonal/>
    </border>
    <border>
      <left/>
      <right/>
      <top/>
      <bottom style="medium">
        <color theme="1"/>
      </bottom>
      <diagonal/>
    </border>
    <border>
      <left/>
      <right style="medium">
        <color theme="1"/>
      </right>
      <top/>
      <bottom style="medium">
        <color theme="1"/>
      </bottom>
      <diagonal/>
    </border>
    <border>
      <left style="thin">
        <color rgb="FF000000"/>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top/>
      <bottom style="thin">
        <color theme="1"/>
      </bottom>
      <diagonal/>
    </border>
    <border>
      <left style="thin">
        <color theme="1"/>
      </left>
      <right/>
      <top/>
      <bottom/>
      <diagonal/>
    </border>
    <border>
      <left style="medium">
        <color rgb="FF000000"/>
      </left>
      <right/>
      <top/>
      <bottom/>
      <diagonal/>
    </border>
    <border>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E98DFF"/>
      </left>
      <right/>
      <top style="medium">
        <color rgb="FFE98DFF"/>
      </top>
      <bottom/>
      <diagonal/>
    </border>
    <border>
      <left/>
      <right/>
      <top style="medium">
        <color rgb="FFE98DFF"/>
      </top>
      <bottom/>
      <diagonal/>
    </border>
    <border>
      <left/>
      <right style="medium">
        <color rgb="FFE98DFF"/>
      </right>
      <top style="medium">
        <color rgb="FFE98DFF"/>
      </top>
      <bottom/>
      <diagonal/>
    </border>
    <border>
      <left style="medium">
        <color rgb="FFE98DFF"/>
      </left>
      <right/>
      <top/>
      <bottom/>
      <diagonal/>
    </border>
    <border>
      <left/>
      <right style="medium">
        <color rgb="FFE98DFF"/>
      </right>
      <top/>
      <bottom/>
      <diagonal/>
    </border>
    <border>
      <left style="medium">
        <color rgb="FFE98DFF"/>
      </left>
      <right/>
      <top/>
      <bottom style="medium">
        <color rgb="FFE98DFF"/>
      </bottom>
      <diagonal/>
    </border>
    <border>
      <left/>
      <right/>
      <top/>
      <bottom style="medium">
        <color rgb="FFE98DFF"/>
      </bottom>
      <diagonal/>
    </border>
    <border>
      <left/>
      <right style="medium">
        <color rgb="FFE98DFF"/>
      </right>
      <top/>
      <bottom style="medium">
        <color rgb="FFE98DFF"/>
      </bottom>
      <diagonal/>
    </border>
    <border>
      <left/>
      <right/>
      <top style="medium">
        <color rgb="FF000000"/>
      </top>
      <bottom/>
      <diagonal/>
    </border>
    <border>
      <left/>
      <right/>
      <top/>
      <bottom style="medium">
        <color rgb="FF000000"/>
      </bottom>
      <diagonal/>
    </border>
    <border>
      <left/>
      <right/>
      <top style="medium">
        <color rgb="FF000000"/>
      </top>
      <bottom/>
      <diagonal/>
    </border>
    <border>
      <left/>
      <right/>
      <top/>
      <bottom/>
      <diagonal/>
    </border>
    <border>
      <left/>
      <right/>
      <top/>
      <bottom/>
      <diagonal/>
    </border>
    <border>
      <left/>
      <right/>
      <top/>
      <bottom style="medium">
        <color rgb="FF000000"/>
      </bottom>
      <diagonal/>
    </border>
    <border>
      <left/>
      <right/>
      <top style="medium">
        <color theme="1"/>
      </top>
      <bottom/>
      <diagonal/>
    </border>
    <border>
      <left/>
      <right/>
      <top/>
      <bottom style="medium">
        <color theme="1"/>
      </bottom>
      <diagonal/>
    </border>
    <border>
      <left style="medium">
        <color theme="1"/>
      </left>
      <right/>
      <top style="medium">
        <color theme="1"/>
      </top>
      <bottom style="medium">
        <color theme="1"/>
      </bottom>
      <diagonal/>
    </border>
    <border>
      <left/>
      <right/>
      <top style="medium">
        <color theme="1"/>
      </top>
      <bottom style="medium">
        <color theme="1"/>
      </bottom>
      <diagonal/>
    </border>
    <border>
      <left/>
      <right/>
      <top style="medium">
        <color theme="1"/>
      </top>
      <bottom style="medium">
        <color theme="1"/>
      </bottom>
      <diagonal/>
    </border>
    <border>
      <left style="medium">
        <color rgb="FF000000"/>
      </left>
      <right style="medium">
        <color rgb="FF000000"/>
      </right>
      <top style="medium">
        <color rgb="FF000000"/>
      </top>
      <bottom/>
      <diagonal/>
    </border>
    <border>
      <left/>
      <right style="medium">
        <color rgb="FF000000"/>
      </right>
      <top style="medium">
        <color theme="1"/>
      </top>
      <bottom/>
      <diagonal/>
    </border>
    <border>
      <left style="medium">
        <color rgb="FF000000"/>
      </left>
      <right style="medium">
        <color rgb="FF000000"/>
      </right>
      <top/>
      <bottom/>
      <diagonal/>
    </border>
    <border>
      <left/>
      <right style="medium">
        <color rgb="FF000000"/>
      </right>
      <top/>
      <bottom style="medium">
        <color theme="1"/>
      </bottom>
      <diagonal/>
    </border>
    <border>
      <left style="medium">
        <color rgb="FF000000"/>
      </left>
      <right style="medium">
        <color rgb="FF000000"/>
      </right>
      <top/>
      <bottom style="medium">
        <color rgb="FF000000"/>
      </bottom>
      <diagonal/>
    </border>
    <border>
      <left/>
      <right style="medium">
        <color rgb="FFFF0000"/>
      </right>
      <top style="medium">
        <color rgb="FFFF0000"/>
      </top>
      <bottom/>
      <diagonal/>
    </border>
    <border>
      <left/>
      <right/>
      <top style="medium">
        <color theme="1"/>
      </top>
      <bottom/>
      <diagonal/>
    </border>
    <border>
      <left/>
      <right/>
      <top style="medium">
        <color theme="1"/>
      </top>
      <bottom/>
      <diagonal/>
    </border>
    <border>
      <left/>
      <right/>
      <top style="medium">
        <color theme="1"/>
      </top>
      <bottom/>
      <diagonal/>
    </border>
    <border>
      <left/>
      <right/>
      <top style="medium">
        <color theme="1"/>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style="medium">
        <color rgb="FF000000"/>
      </bottom>
      <diagonal/>
    </border>
    <border>
      <left/>
      <right style="medium">
        <color rgb="FFFF0000"/>
      </right>
      <top/>
      <bottom/>
      <diagonal/>
    </border>
    <border>
      <left/>
      <right/>
      <top style="medium">
        <color rgb="FF000000"/>
      </top>
      <bottom style="medium">
        <color rgb="FF000000"/>
      </bottom>
      <diagonal/>
    </border>
    <border>
      <left style="thick">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diagonal/>
    </border>
    <border>
      <left style="thin">
        <color rgb="FF000000"/>
      </left>
      <right/>
      <top style="medium">
        <color rgb="FF000000"/>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right style="thin">
        <color rgb="FF000000"/>
      </right>
      <top style="medium">
        <color theme="1"/>
      </top>
      <bottom style="thin">
        <color rgb="FF000000"/>
      </bottom>
      <diagonal/>
    </border>
    <border>
      <left style="thin">
        <color rgb="FF000000"/>
      </left>
      <right style="thin">
        <color rgb="FF000000"/>
      </right>
      <top style="medium">
        <color theme="1"/>
      </top>
      <bottom style="thin">
        <color rgb="FF000000"/>
      </bottom>
      <diagonal/>
    </border>
    <border>
      <left style="thin">
        <color rgb="FF000000"/>
      </left>
      <right style="medium">
        <color theme="1"/>
      </right>
      <top style="medium">
        <color theme="1"/>
      </top>
      <bottom style="thin">
        <color rgb="FF000000"/>
      </bottom>
      <diagonal/>
    </border>
    <border>
      <left style="medium">
        <color theme="1"/>
      </left>
      <right style="thin">
        <color rgb="FF000000"/>
      </right>
      <top style="medium">
        <color theme="1"/>
      </top>
      <bottom style="thin">
        <color rgb="FF000000"/>
      </bottom>
      <diagonal/>
    </border>
    <border>
      <left/>
      <right style="thin">
        <color rgb="FF000000"/>
      </right>
      <top style="medium">
        <color rgb="FF000000"/>
      </top>
      <bottom style="thin">
        <color rgb="FF000000"/>
      </bottom>
      <diagonal/>
    </border>
    <border>
      <left/>
      <right/>
      <top/>
      <bottom/>
      <diagonal/>
    </border>
    <border>
      <left/>
      <right/>
      <top/>
      <bottom/>
      <diagonal/>
    </border>
    <border>
      <left style="thick">
        <color rgb="FF000000"/>
      </left>
      <right style="thin">
        <color rgb="FF000000"/>
      </right>
      <top style="thin">
        <color rgb="FF000000"/>
      </top>
      <bottom style="thin">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thin">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style="medium">
        <color theme="1"/>
      </right>
      <top style="thin">
        <color rgb="FF000000"/>
      </top>
      <bottom style="thin">
        <color rgb="FF000000"/>
      </bottom>
      <diagonal/>
    </border>
    <border>
      <left style="medium">
        <color theme="1"/>
      </left>
      <right style="thin">
        <color rgb="FF000000"/>
      </right>
      <top style="thin">
        <color rgb="FF000000"/>
      </top>
      <bottom style="thin">
        <color rgb="FF000000"/>
      </bottom>
      <diagonal/>
    </border>
    <border>
      <left/>
      <right style="medium">
        <color rgb="FFFF0000"/>
      </right>
      <top/>
      <bottom style="medium">
        <color rgb="FFFF0000"/>
      </bottom>
      <diagonal/>
    </border>
    <border>
      <left/>
      <right/>
      <top/>
      <bottom style="medium">
        <color theme="1"/>
      </bottom>
      <diagonal/>
    </border>
    <border>
      <left/>
      <right/>
      <top/>
      <bottom style="medium">
        <color theme="1"/>
      </bottom>
      <diagonal/>
    </border>
    <border>
      <left/>
      <right/>
      <top/>
      <bottom style="medium">
        <color theme="1"/>
      </bottom>
      <diagonal/>
    </border>
    <border>
      <left/>
      <right/>
      <top/>
      <bottom style="medium">
        <color theme="1"/>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style="thick">
        <color rgb="FF000000"/>
      </left>
      <right style="thin">
        <color rgb="FF000000"/>
      </right>
      <top style="thin">
        <color rgb="FF000000"/>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top style="thin">
        <color rgb="FF000000"/>
      </top>
      <bottom style="medium">
        <color rgb="FF000000"/>
      </bottom>
      <diagonal/>
    </border>
    <border>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style="thin">
        <color rgb="FF000000"/>
      </right>
      <top style="thin">
        <color rgb="FF000000"/>
      </top>
      <bottom style="medium">
        <color theme="1"/>
      </bottom>
      <diagonal/>
    </border>
    <border>
      <left style="thin">
        <color rgb="FF000000"/>
      </left>
      <right style="thin">
        <color rgb="FF000000"/>
      </right>
      <top style="thin">
        <color rgb="FF000000"/>
      </top>
      <bottom style="medium">
        <color theme="1"/>
      </bottom>
      <diagonal/>
    </border>
    <border>
      <left style="thin">
        <color rgb="FF000000"/>
      </left>
      <right style="medium">
        <color theme="1"/>
      </right>
      <top style="thin">
        <color rgb="FF000000"/>
      </top>
      <bottom style="medium">
        <color theme="1"/>
      </bottom>
      <diagonal/>
    </border>
    <border>
      <left style="medium">
        <color theme="1"/>
      </left>
      <right style="thin">
        <color rgb="FF000000"/>
      </right>
      <top style="thin">
        <color rgb="FF000000"/>
      </top>
      <bottom style="medium">
        <color theme="1"/>
      </bottom>
      <diagonal/>
    </border>
    <border>
      <left/>
      <right style="thin">
        <color rgb="FF000000"/>
      </right>
      <top style="thin">
        <color rgb="FF000000"/>
      </top>
      <bottom style="medium">
        <color rgb="FF000000"/>
      </bottom>
      <diagonal/>
    </border>
    <border>
      <left/>
      <right/>
      <top style="medium">
        <color rgb="FF000000"/>
      </top>
      <bottom style="medium">
        <color rgb="FF000000"/>
      </bottom>
      <diagonal/>
    </border>
    <border>
      <left/>
      <right/>
      <top/>
      <bottom/>
      <diagonal/>
    </border>
    <border>
      <left/>
      <right/>
      <top/>
      <bottom/>
      <diagonal/>
    </border>
    <border>
      <left/>
      <right/>
      <top style="medium">
        <color rgb="FF000000"/>
      </top>
      <bottom/>
      <diagonal/>
    </border>
    <border>
      <left/>
      <right/>
      <top/>
      <bottom style="medium">
        <color rgb="FF000000"/>
      </bottom>
      <diagonal/>
    </border>
    <border>
      <left/>
      <right/>
      <top/>
      <bottom style="medium">
        <color rgb="FF000000"/>
      </bottom>
      <diagonal/>
    </border>
    <border>
      <left style="medium">
        <color theme="1"/>
      </left>
      <right/>
      <top/>
      <bottom/>
      <diagonal/>
    </border>
    <border>
      <left/>
      <right style="medium">
        <color theme="1"/>
      </right>
      <top/>
      <bottom/>
      <diagonal/>
    </border>
    <border>
      <left/>
      <right/>
      <top/>
      <bottom/>
      <diagonal/>
    </border>
    <border>
      <left style="medium">
        <color theme="1"/>
      </left>
      <right/>
      <top/>
      <bottom/>
      <diagonal/>
    </border>
    <border>
      <left/>
      <right style="medium">
        <color theme="1"/>
      </right>
      <top/>
      <bottom/>
      <diagonal/>
    </border>
    <border>
      <left/>
      <right style="medium">
        <color theme="1"/>
      </right>
      <top/>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medium">
        <color theme="1"/>
      </left>
      <right/>
      <top/>
      <bottom/>
      <diagonal/>
    </border>
    <border>
      <left style="thin">
        <color rgb="FFFF0000"/>
      </left>
      <right style="thin">
        <color rgb="FFFF0000"/>
      </right>
      <top style="thin">
        <color rgb="FFFF0000"/>
      </top>
      <bottom style="thin">
        <color rgb="FFFF0000"/>
      </bottom>
      <diagonal/>
    </border>
    <border>
      <left/>
      <right style="thin">
        <color rgb="FF000000"/>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thin">
        <color rgb="FF000000"/>
      </left>
      <right/>
      <top/>
      <bottom style="thin">
        <color rgb="FF000000"/>
      </bottom>
      <diagonal/>
    </border>
    <border>
      <left style="medium">
        <color rgb="FF000000"/>
      </left>
      <right style="medium">
        <color rgb="FF000000"/>
      </right>
      <top/>
      <bottom style="thin">
        <color rgb="FF000000"/>
      </bottom>
      <diagonal/>
    </border>
    <border>
      <left style="thin">
        <color rgb="FF000000"/>
      </left>
      <right/>
      <top style="thin">
        <color rgb="FF000000"/>
      </top>
      <bottom/>
      <diagonal/>
    </border>
    <border>
      <left/>
      <right/>
      <top style="thin">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right/>
      <top/>
      <bottom style="thick">
        <color rgb="FF000000"/>
      </bottom>
      <diagonal/>
    </border>
    <border>
      <left/>
      <right style="thin">
        <color rgb="FF000000"/>
      </right>
      <top style="thick">
        <color rgb="FF000000"/>
      </top>
      <bottom/>
      <diagonal/>
    </border>
    <border>
      <left style="thin">
        <color rgb="FF000000"/>
      </left>
      <right style="thin">
        <color rgb="FF000000"/>
      </right>
      <top/>
      <bottom/>
      <diagonal/>
    </border>
    <border>
      <left style="thin">
        <color rgb="FF000000"/>
      </left>
      <right/>
      <top/>
      <bottom/>
      <diagonal/>
    </border>
    <border>
      <left/>
      <right style="thin">
        <color rgb="FF000000"/>
      </right>
      <top/>
      <bottom/>
      <diagonal/>
    </border>
    <border>
      <left/>
      <right style="thin">
        <color theme="1"/>
      </right>
      <top/>
      <bottom/>
      <diagonal/>
    </border>
    <border>
      <left/>
      <right style="thin">
        <color theme="1"/>
      </right>
      <top/>
      <bottom/>
      <diagonal/>
    </border>
    <border>
      <left style="thin">
        <color rgb="FF000000"/>
      </left>
      <right/>
      <top/>
      <bottom/>
      <diagonal/>
    </border>
    <border>
      <left/>
      <right style="thin">
        <color rgb="FF000000"/>
      </right>
      <top/>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top style="thin">
        <color rgb="FF000000"/>
      </top>
      <bottom style="thin">
        <color rgb="FF000000"/>
      </bottom>
      <diagonal/>
    </border>
    <border>
      <left/>
      <right/>
      <top style="medium">
        <color rgb="FF000000"/>
      </top>
      <bottom/>
      <diagonal/>
    </border>
    <border>
      <left/>
      <right style="medium">
        <color theme="1"/>
      </right>
      <top style="medium">
        <color theme="1"/>
      </top>
      <bottom style="medium">
        <color theme="1"/>
      </bottom>
      <diagonal/>
    </border>
    <border>
      <left style="medium">
        <color rgb="FF000000"/>
      </left>
      <right/>
      <top/>
      <bottom/>
      <diagonal/>
    </border>
    <border>
      <left style="medium">
        <color rgb="FF000000"/>
      </left>
      <right/>
      <top/>
      <bottom style="medium">
        <color rgb="FF000000"/>
      </bottom>
      <diagonal/>
    </border>
    <border>
      <left style="medium">
        <color rgb="FF000000"/>
      </left>
      <right/>
      <top style="medium">
        <color rgb="FF000000"/>
      </top>
      <bottom/>
      <diagonal/>
    </border>
    <border>
      <left style="medium">
        <color rgb="FF000000"/>
      </left>
      <right/>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style="medium">
        <color rgb="FF000000"/>
      </bottom>
      <diagonal/>
    </border>
    <border>
      <left style="thin">
        <color theme="1"/>
      </left>
      <right/>
      <top/>
      <bottom/>
      <diagonal/>
    </border>
    <border>
      <left/>
      <right style="thin">
        <color rgb="FF000000"/>
      </right>
      <top style="medium">
        <color rgb="FF000000"/>
      </top>
      <bottom/>
      <diagonal/>
    </border>
    <border>
      <left style="thin">
        <color rgb="FF000000"/>
      </left>
      <right/>
      <top style="medium">
        <color rgb="FF000000"/>
      </top>
      <bottom/>
      <diagonal/>
    </border>
    <border>
      <left style="thick">
        <color rgb="FF000000"/>
      </left>
      <right style="thin">
        <color rgb="FF000000"/>
      </right>
      <top style="medium">
        <color theme="1"/>
      </top>
      <bottom style="thin">
        <color rgb="FF000000"/>
      </bottom>
      <diagonal/>
    </border>
    <border>
      <left style="thin">
        <color rgb="FF000000"/>
      </left>
      <right/>
      <top style="medium">
        <color theme="1"/>
      </top>
      <bottom style="thin">
        <color rgb="FF000000"/>
      </bottom>
      <diagonal/>
    </border>
    <border>
      <left style="thick">
        <color rgb="FF000000"/>
      </left>
      <right/>
      <top/>
      <bottom/>
      <diagonal/>
    </border>
    <border>
      <left style="thick">
        <color rgb="FF000000"/>
      </left>
      <right style="thin">
        <color rgb="FF000000"/>
      </right>
      <top style="thin">
        <color rgb="FF000000"/>
      </top>
      <bottom style="medium">
        <color rgb="FF000000"/>
      </bottom>
      <diagonal/>
    </border>
    <border>
      <left style="thick">
        <color rgb="FF000000"/>
      </left>
      <right style="thin">
        <color rgb="FF000000"/>
      </right>
      <top style="thin">
        <color rgb="FF000000"/>
      </top>
      <bottom style="medium">
        <color theme="1"/>
      </bottom>
      <diagonal/>
    </border>
    <border>
      <left style="thin">
        <color rgb="FF000000"/>
      </left>
      <right/>
      <top style="thin">
        <color rgb="FF000000"/>
      </top>
      <bottom style="medium">
        <color theme="1"/>
      </bottom>
      <diagonal/>
    </border>
    <border>
      <left style="medium">
        <color rgb="FFFFC000"/>
      </left>
      <right/>
      <top style="medium">
        <color rgb="FFFFC000"/>
      </top>
      <bottom style="medium">
        <color rgb="FFFFC000"/>
      </bottom>
      <diagonal/>
    </border>
    <border>
      <left/>
      <right/>
      <top style="medium">
        <color rgb="FFFFC000"/>
      </top>
      <bottom style="medium">
        <color rgb="FFFFC000"/>
      </bottom>
      <diagonal/>
    </border>
    <border>
      <left style="thin">
        <color theme="1"/>
      </left>
      <right/>
      <top style="medium">
        <color rgb="FFFFC000"/>
      </top>
      <bottom style="medium">
        <color rgb="FFFFC000"/>
      </bottom>
      <diagonal/>
    </border>
    <border>
      <left/>
      <right style="medium">
        <color rgb="FFFFC000"/>
      </right>
      <top style="medium">
        <color rgb="FFFFC000"/>
      </top>
      <bottom style="medium">
        <color rgb="FFFFC000"/>
      </bottom>
      <diagonal/>
    </border>
    <border>
      <left style="medium">
        <color rgb="FFD76DCC"/>
      </left>
      <right/>
      <top style="medium">
        <color rgb="FFD76DCC"/>
      </top>
      <bottom style="medium">
        <color rgb="FFD76DCC"/>
      </bottom>
      <diagonal/>
    </border>
    <border>
      <left/>
      <right/>
      <top style="medium">
        <color rgb="FFD76DCC"/>
      </top>
      <bottom style="medium">
        <color rgb="FFD76DCC"/>
      </bottom>
      <diagonal/>
    </border>
    <border>
      <left style="thin">
        <color theme="1"/>
      </left>
      <right/>
      <top style="medium">
        <color rgb="FFD76DCC"/>
      </top>
      <bottom style="medium">
        <color rgb="FFD76DCC"/>
      </bottom>
      <diagonal/>
    </border>
    <border>
      <left/>
      <right style="medium">
        <color rgb="FFD76DCC"/>
      </right>
      <top style="medium">
        <color rgb="FFD76DCC"/>
      </top>
      <bottom style="medium">
        <color rgb="FFD76DCC"/>
      </bottom>
      <diagonal/>
    </border>
    <border>
      <left style="medium">
        <color rgb="FFFFC000"/>
      </left>
      <right/>
      <top/>
      <bottom/>
      <diagonal/>
    </border>
    <border>
      <left/>
      <right style="medium">
        <color rgb="FFFFC000"/>
      </right>
      <top/>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style="thin">
        <color theme="1"/>
      </left>
      <right/>
      <top style="medium">
        <color rgb="FFFF0000"/>
      </top>
      <bottom style="medium">
        <color rgb="FFFF0000"/>
      </bottom>
      <diagonal/>
    </border>
    <border>
      <left/>
      <right style="medium">
        <color rgb="FFFF0000"/>
      </right>
      <top style="medium">
        <color rgb="FFFF0000"/>
      </top>
      <bottom style="medium">
        <color rgb="FFFF0000"/>
      </bottom>
      <diagonal/>
    </border>
    <border>
      <left style="thin">
        <color theme="1"/>
      </left>
      <right/>
      <top/>
      <bottom style="medium">
        <color rgb="FFD76DCC"/>
      </bottom>
      <diagonal/>
    </border>
    <border>
      <left/>
      <right/>
      <top style="medium">
        <color rgb="FF000000"/>
      </top>
      <bottom/>
      <diagonal/>
    </border>
    <border>
      <left/>
      <right/>
      <top style="thin">
        <color rgb="FF000000"/>
      </top>
      <bottom/>
      <diagonal/>
    </border>
    <border>
      <left/>
      <right style="medium">
        <color rgb="FF000000"/>
      </right>
      <top/>
      <bottom/>
      <diagonal/>
    </border>
    <border>
      <left/>
      <right/>
      <top/>
      <bottom style="thin">
        <color rgb="FF000000"/>
      </bottom>
      <diagonal/>
    </border>
    <border>
      <left style="thin">
        <color rgb="FF000000"/>
      </left>
      <right style="thin">
        <color rgb="FF000000"/>
      </right>
      <top/>
      <bottom style="thin">
        <color rgb="FF000000"/>
      </bottom>
      <diagonal/>
    </border>
    <border>
      <left/>
      <right/>
      <top/>
      <bottom style="medium">
        <color rgb="FF000000"/>
      </bottom>
      <diagonal/>
    </border>
    <border>
      <left style="medium">
        <color theme="1"/>
      </left>
      <right/>
      <top style="medium">
        <color theme="1"/>
      </top>
      <bottom style="medium">
        <color rgb="FF000000"/>
      </bottom>
      <diagonal/>
    </border>
    <border>
      <left/>
      <right/>
      <top style="medium">
        <color theme="1"/>
      </top>
      <bottom style="medium">
        <color rgb="FF000000"/>
      </bottom>
      <diagonal/>
    </border>
    <border>
      <left/>
      <right style="medium">
        <color rgb="FF000000"/>
      </right>
      <top style="medium">
        <color theme="1"/>
      </top>
      <bottom style="medium">
        <color rgb="FF000000"/>
      </bottom>
      <diagonal/>
    </border>
    <border>
      <left style="medium">
        <color theme="1"/>
      </left>
      <right/>
      <top style="medium">
        <color theme="1"/>
      </top>
      <bottom/>
      <diagonal/>
    </border>
    <border>
      <left/>
      <right style="medium">
        <color rgb="FF000000"/>
      </right>
      <top style="medium">
        <color theme="1"/>
      </top>
      <bottom/>
      <diagonal/>
    </border>
    <border>
      <left style="medium">
        <color rgb="FF00B0F0"/>
      </left>
      <right style="medium">
        <color rgb="FF00B0F0"/>
      </right>
      <top style="medium">
        <color rgb="FF00B0F0"/>
      </top>
      <bottom style="medium">
        <color rgb="FF00B0F0"/>
      </bottom>
      <diagonal/>
    </border>
    <border>
      <left style="thin">
        <color rgb="FF000000"/>
      </left>
      <right style="thin">
        <color rgb="FF000000"/>
      </right>
      <top style="medium">
        <color theme="1"/>
      </top>
      <bottom/>
      <diagonal/>
    </border>
    <border>
      <left style="medium">
        <color rgb="FF000000"/>
      </left>
      <right style="thin">
        <color rgb="FF000000"/>
      </right>
      <top/>
      <bottom style="thin">
        <color rgb="FF000000"/>
      </bottom>
      <diagonal/>
    </border>
    <border>
      <left style="medium">
        <color rgb="FFFF0000"/>
      </left>
      <right style="medium">
        <color rgb="FFFF0000"/>
      </right>
      <top style="medium">
        <color rgb="FFFF0000"/>
      </top>
      <bottom style="medium">
        <color rgb="FFFF0000"/>
      </bottom>
      <diagonal/>
    </border>
    <border>
      <left style="thin">
        <color rgb="FF000000"/>
      </left>
      <right style="medium">
        <color rgb="FF000000"/>
      </right>
      <top style="thin">
        <color rgb="FF000000"/>
      </top>
      <bottom/>
      <diagonal/>
    </border>
    <border>
      <left style="thin">
        <color rgb="FF000000"/>
      </left>
      <right style="medium">
        <color theme="1"/>
      </right>
      <top style="thin">
        <color rgb="FF000000"/>
      </top>
      <bottom/>
      <diagonal/>
    </border>
    <border>
      <left style="thin">
        <color rgb="FF000000"/>
      </left>
      <right style="medium">
        <color rgb="FF000000"/>
      </right>
      <top/>
      <bottom style="thin">
        <color rgb="FF000000"/>
      </bottom>
      <diagonal/>
    </border>
    <border>
      <left style="thin">
        <color rgb="FF000000"/>
      </left>
      <right style="medium">
        <color theme="1"/>
      </right>
      <top/>
      <bottom style="thin">
        <color rgb="FF000000"/>
      </bottom>
      <diagonal/>
    </border>
    <border>
      <left style="thin">
        <color rgb="FF000000"/>
      </left>
      <right style="thin">
        <color rgb="FF000000"/>
      </right>
      <top/>
      <bottom style="medium">
        <color rgb="FF000000"/>
      </bottom>
      <diagonal/>
    </border>
    <border>
      <left style="thin">
        <color rgb="FF000000"/>
      </left>
      <right style="thin">
        <color rgb="FF000000"/>
      </right>
      <top/>
      <bottom style="medium">
        <color theme="1"/>
      </bottom>
      <diagonal/>
    </border>
  </borders>
  <cellStyleXfs count="1">
    <xf numFmtId="0" fontId="0" fillId="0" borderId="0"/>
  </cellStyleXfs>
  <cellXfs count="1009">
    <xf numFmtId="0" fontId="0" fillId="0" borderId="0" xfId="0"/>
    <xf numFmtId="0" fontId="1" fillId="0" borderId="0" xfId="0" applyFont="1" applyAlignment="1">
      <alignment horizontal="center"/>
    </xf>
    <xf numFmtId="0" fontId="1" fillId="0" borderId="2" xfId="0" applyFont="1" applyBorder="1"/>
    <xf numFmtId="0" fontId="1" fillId="0" borderId="2" xfId="0" applyFont="1" applyBorder="1" applyAlignment="1">
      <alignment horizontal="center"/>
    </xf>
    <xf numFmtId="0" fontId="1" fillId="0" borderId="3" xfId="0" applyFont="1" applyBorder="1"/>
    <xf numFmtId="0" fontId="1" fillId="0" borderId="2" xfId="0" applyFont="1" applyBorder="1" applyAlignment="1">
      <alignment wrapText="1"/>
    </xf>
    <xf numFmtId="0" fontId="1" fillId="0" borderId="3" xfId="0" applyFont="1" applyBorder="1" applyAlignment="1">
      <alignment horizontal="center"/>
    </xf>
    <xf numFmtId="0" fontId="1" fillId="0" borderId="5" xfId="0" applyFont="1" applyBorder="1"/>
    <xf numFmtId="0" fontId="1" fillId="0" borderId="0" xfId="0" applyFont="1" applyAlignment="1">
      <alignment wrapText="1"/>
    </xf>
    <xf numFmtId="0" fontId="1" fillId="0" borderId="5" xfId="0" applyFont="1" applyBorder="1" applyAlignment="1">
      <alignment horizontal="center"/>
    </xf>
    <xf numFmtId="0" fontId="1" fillId="0" borderId="7" xfId="0" applyFont="1" applyBorder="1"/>
    <xf numFmtId="0" fontId="1" fillId="0" borderId="7" xfId="0" applyFont="1" applyBorder="1" applyAlignment="1">
      <alignment horizontal="center"/>
    </xf>
    <xf numFmtId="0" fontId="1" fillId="0" borderId="8" xfId="0" applyFont="1" applyBorder="1"/>
    <xf numFmtId="0" fontId="1" fillId="0" borderId="7" xfId="0" applyFont="1" applyBorder="1" applyAlignment="1">
      <alignment wrapText="1"/>
    </xf>
    <xf numFmtId="0" fontId="1" fillId="0" borderId="8" xfId="0" applyFont="1" applyBorder="1" applyAlignment="1">
      <alignment horizontal="center"/>
    </xf>
    <xf numFmtId="0" fontId="2" fillId="3" borderId="9" xfId="0" applyFont="1" applyFill="1" applyBorder="1" applyAlignment="1">
      <alignment vertical="center"/>
    </xf>
    <xf numFmtId="0" fontId="1" fillId="0" borderId="0" xfId="0" applyFont="1" applyAlignment="1">
      <alignment vertical="center" wrapText="1"/>
    </xf>
    <xf numFmtId="0" fontId="1" fillId="0" borderId="0" xfId="0" applyFont="1"/>
    <xf numFmtId="1" fontId="1" fillId="0" borderId="0" xfId="0" applyNumberFormat="1" applyFont="1"/>
    <xf numFmtId="0" fontId="4" fillId="0" borderId="0" xfId="0" applyFont="1" applyAlignment="1">
      <alignment vertical="center" wrapText="1"/>
    </xf>
    <xf numFmtId="0" fontId="1" fillId="0" borderId="0" xfId="0" quotePrefix="1" applyFont="1" applyAlignment="1">
      <alignment horizontal="center"/>
    </xf>
    <xf numFmtId="0" fontId="1" fillId="0" borderId="0" xfId="0" applyFont="1" applyAlignment="1">
      <alignment horizontal="center" vertical="center"/>
    </xf>
    <xf numFmtId="0" fontId="1" fillId="0" borderId="0" xfId="0" applyFont="1" applyAlignment="1">
      <alignment horizontal="center" vertical="center" wrapText="1"/>
    </xf>
    <xf numFmtId="0" fontId="1" fillId="0" borderId="0" xfId="0" applyFont="1" applyAlignment="1">
      <alignment horizontal="left" vertical="center"/>
    </xf>
    <xf numFmtId="0" fontId="1" fillId="0" borderId="0" xfId="0" applyFont="1" applyAlignment="1">
      <alignment vertical="center"/>
    </xf>
    <xf numFmtId="0" fontId="8" fillId="0" borderId="0" xfId="0" applyFont="1" applyAlignment="1">
      <alignment horizontal="center"/>
    </xf>
    <xf numFmtId="0" fontId="1" fillId="0" borderId="24" xfId="0" applyFont="1" applyBorder="1" applyAlignment="1">
      <alignment horizontal="center" vertical="center"/>
    </xf>
    <xf numFmtId="0" fontId="8" fillId="0" borderId="0" xfId="0" applyFont="1" applyAlignment="1">
      <alignment horizontal="center" vertical="center"/>
    </xf>
    <xf numFmtId="0" fontId="1" fillId="0" borderId="24" xfId="0" applyFont="1" applyBorder="1" applyAlignment="1">
      <alignment horizontal="center"/>
    </xf>
    <xf numFmtId="0" fontId="1" fillId="3" borderId="9" xfId="0" applyFont="1" applyFill="1" applyBorder="1" applyAlignment="1">
      <alignment vertical="center" wrapText="1"/>
    </xf>
    <xf numFmtId="0" fontId="4" fillId="3" borderId="9" xfId="0" applyFont="1" applyFill="1" applyBorder="1" applyAlignment="1">
      <alignment vertical="center" wrapText="1"/>
    </xf>
    <xf numFmtId="0" fontId="1" fillId="3" borderId="9" xfId="0" applyFont="1" applyFill="1" applyBorder="1"/>
    <xf numFmtId="0" fontId="7" fillId="0" borderId="0" xfId="0" applyFont="1" applyAlignment="1">
      <alignment horizontal="center" vertical="center"/>
    </xf>
    <xf numFmtId="0" fontId="1" fillId="0" borderId="41" xfId="0" applyFont="1" applyBorder="1"/>
    <xf numFmtId="0" fontId="1" fillId="0" borderId="41" xfId="0" applyFont="1" applyBorder="1" applyAlignment="1">
      <alignment horizontal="center"/>
    </xf>
    <xf numFmtId="0" fontId="11" fillId="0" borderId="0" xfId="0" applyFont="1"/>
    <xf numFmtId="0" fontId="12" fillId="0" borderId="0" xfId="0" applyFont="1" applyAlignment="1">
      <alignment horizontal="center" vertical="center"/>
    </xf>
    <xf numFmtId="0" fontId="8" fillId="0" borderId="0" xfId="0" quotePrefix="1" applyFont="1" applyAlignment="1">
      <alignment horizontal="center"/>
    </xf>
    <xf numFmtId="0" fontId="1" fillId="0" borderId="24" xfId="0" applyFont="1" applyBorder="1"/>
    <xf numFmtId="0" fontId="12" fillId="0" borderId="0" xfId="0" applyFont="1"/>
    <xf numFmtId="0" fontId="8" fillId="0" borderId="0" xfId="0" applyFont="1"/>
    <xf numFmtId="1" fontId="8" fillId="0" borderId="24" xfId="0" quotePrefix="1" applyNumberFormat="1" applyFont="1" applyBorder="1" applyAlignment="1">
      <alignment horizontal="center"/>
    </xf>
    <xf numFmtId="0" fontId="8" fillId="0" borderId="24" xfId="0" applyFont="1" applyBorder="1" applyAlignment="1">
      <alignment horizontal="center"/>
    </xf>
    <xf numFmtId="0" fontId="1" fillId="0" borderId="0" xfId="0" applyFont="1" applyAlignment="1">
      <alignment horizontal="right" vertical="center"/>
    </xf>
    <xf numFmtId="0" fontId="1" fillId="0" borderId="0" xfId="0" applyFont="1" applyAlignment="1">
      <alignment horizontal="left"/>
    </xf>
    <xf numFmtId="0" fontId="1" fillId="0" borderId="41" xfId="0" applyFont="1" applyBorder="1" applyAlignment="1">
      <alignment horizontal="center" vertical="center"/>
    </xf>
    <xf numFmtId="0" fontId="12" fillId="0" borderId="0" xfId="0" applyFont="1" applyAlignment="1">
      <alignment horizontal="center"/>
    </xf>
    <xf numFmtId="0" fontId="1" fillId="0" borderId="45" xfId="0" applyFont="1" applyBorder="1" applyAlignment="1">
      <alignment horizontal="center"/>
    </xf>
    <xf numFmtId="0" fontId="12" fillId="0" borderId="24" xfId="0" applyFont="1" applyBorder="1" applyAlignment="1">
      <alignment horizontal="center"/>
    </xf>
    <xf numFmtId="0" fontId="1" fillId="0" borderId="24" xfId="0" quotePrefix="1" applyFont="1" applyBorder="1" applyAlignment="1">
      <alignment horizontal="center"/>
    </xf>
    <xf numFmtId="0" fontId="1" fillId="0" borderId="46" xfId="0" applyFont="1" applyBorder="1"/>
    <xf numFmtId="0" fontId="1" fillId="0" borderId="46" xfId="0" applyFont="1" applyBorder="1" applyAlignment="1">
      <alignment horizontal="center"/>
    </xf>
    <xf numFmtId="0" fontId="7" fillId="0" borderId="0" xfId="0" applyFont="1" applyAlignment="1">
      <alignment vertical="center"/>
    </xf>
    <xf numFmtId="0" fontId="14" fillId="0" borderId="0" xfId="0" applyFont="1"/>
    <xf numFmtId="0" fontId="15" fillId="0" borderId="0" xfId="0" applyFont="1" applyAlignment="1">
      <alignment horizontal="center"/>
    </xf>
    <xf numFmtId="0" fontId="16" fillId="3" borderId="9" xfId="0" applyFont="1" applyFill="1" applyBorder="1" applyAlignment="1">
      <alignment vertical="center" wrapText="1"/>
    </xf>
    <xf numFmtId="0" fontId="4" fillId="0" borderId="2" xfId="0" applyFont="1" applyBorder="1" applyAlignment="1">
      <alignment vertical="center" wrapText="1"/>
    </xf>
    <xf numFmtId="0" fontId="4" fillId="0" borderId="54" xfId="0" applyFont="1" applyBorder="1" applyAlignment="1">
      <alignment horizontal="center"/>
    </xf>
    <xf numFmtId="0" fontId="4" fillId="0" borderId="54" xfId="0" applyFont="1" applyBorder="1" applyAlignment="1">
      <alignment wrapText="1"/>
    </xf>
    <xf numFmtId="0" fontId="4" fillId="0" borderId="55" xfId="0" applyFont="1" applyBorder="1" applyAlignment="1">
      <alignment horizontal="center"/>
    </xf>
    <xf numFmtId="164" fontId="1" fillId="0" borderId="0" xfId="0" applyNumberFormat="1" applyFont="1"/>
    <xf numFmtId="0" fontId="4" fillId="0" borderId="0" xfId="0" applyFont="1" applyAlignment="1">
      <alignment horizontal="center"/>
    </xf>
    <xf numFmtId="0" fontId="4" fillId="0" borderId="0" xfId="0" applyFont="1" applyAlignment="1">
      <alignment wrapText="1"/>
    </xf>
    <xf numFmtId="0" fontId="4" fillId="0" borderId="57" xfId="0" applyFont="1" applyBorder="1" applyAlignment="1">
      <alignment horizontal="center"/>
    </xf>
    <xf numFmtId="0" fontId="4" fillId="0" borderId="7" xfId="0" applyFont="1" applyBorder="1" applyAlignment="1">
      <alignment vertical="center" wrapText="1"/>
    </xf>
    <xf numFmtId="0" fontId="4" fillId="0" borderId="7" xfId="0" applyFont="1" applyBorder="1"/>
    <xf numFmtId="0" fontId="1" fillId="0" borderId="59" xfId="0" applyFont="1" applyBorder="1"/>
    <xf numFmtId="0" fontId="15" fillId="0" borderId="59" xfId="0" applyFont="1" applyBorder="1" applyAlignment="1">
      <alignment horizontal="center"/>
    </xf>
    <xf numFmtId="0" fontId="1" fillId="0" borderId="60" xfId="0" applyFont="1" applyBorder="1"/>
    <xf numFmtId="0" fontId="20" fillId="0" borderId="0" xfId="0" applyFont="1" applyAlignment="1">
      <alignment vertical="center" wrapText="1"/>
    </xf>
    <xf numFmtId="0" fontId="4" fillId="3" borderId="9" xfId="0" applyFont="1" applyFill="1" applyBorder="1" applyAlignment="1">
      <alignment horizontal="left" vertical="center" wrapText="1"/>
    </xf>
    <xf numFmtId="0" fontId="8" fillId="3" borderId="9" xfId="0" applyFont="1" applyFill="1" applyBorder="1" applyAlignment="1">
      <alignment vertical="center" wrapText="1"/>
    </xf>
    <xf numFmtId="0" fontId="20" fillId="3" borderId="9" xfId="0" applyFont="1" applyFill="1" applyBorder="1" applyAlignment="1">
      <alignment horizontal="center" vertical="center"/>
    </xf>
    <xf numFmtId="0" fontId="20" fillId="0" borderId="0" xfId="0" applyFont="1" applyAlignment="1">
      <alignment horizontal="center" vertical="center"/>
    </xf>
    <xf numFmtId="0" fontId="4" fillId="3" borderId="9" xfId="0" applyFont="1" applyFill="1" applyBorder="1" applyAlignment="1">
      <alignment horizontal="center" vertical="center" wrapText="1"/>
    </xf>
    <xf numFmtId="0" fontId="13" fillId="4" borderId="81" xfId="0" applyFont="1" applyFill="1" applyBorder="1" applyAlignment="1">
      <alignment vertical="center" wrapText="1"/>
    </xf>
    <xf numFmtId="0" fontId="1" fillId="4" borderId="81" xfId="0" applyFont="1" applyFill="1" applyBorder="1"/>
    <xf numFmtId="0" fontId="13" fillId="6" borderId="85" xfId="0" applyFont="1" applyFill="1" applyBorder="1" applyAlignment="1">
      <alignment horizontal="center" vertical="center"/>
    </xf>
    <xf numFmtId="0" fontId="13" fillId="3" borderId="9" xfId="0" applyFont="1" applyFill="1" applyBorder="1" applyAlignment="1">
      <alignment horizontal="center" vertical="center"/>
    </xf>
    <xf numFmtId="0" fontId="13" fillId="4" borderId="9" xfId="0" applyFont="1" applyFill="1" applyBorder="1" applyAlignment="1">
      <alignment vertical="center"/>
    </xf>
    <xf numFmtId="0" fontId="1" fillId="4" borderId="9" xfId="0" applyFont="1" applyFill="1" applyBorder="1"/>
    <xf numFmtId="0" fontId="1" fillId="4" borderId="9" xfId="0" applyFont="1" applyFill="1" applyBorder="1" applyAlignment="1">
      <alignment horizontal="center" vertical="center"/>
    </xf>
    <xf numFmtId="0" fontId="1" fillId="3" borderId="9" xfId="0" applyFont="1" applyFill="1" applyBorder="1" applyAlignment="1">
      <alignment horizontal="right" vertical="center"/>
    </xf>
    <xf numFmtId="0" fontId="25" fillId="4" borderId="88" xfId="0" applyFont="1" applyFill="1" applyBorder="1" applyAlignment="1">
      <alignment horizontal="center" vertical="center"/>
    </xf>
    <xf numFmtId="0" fontId="10" fillId="4" borderId="89" xfId="0" applyFont="1" applyFill="1" applyBorder="1" applyAlignment="1">
      <alignment horizontal="center" vertical="center"/>
    </xf>
    <xf numFmtId="0" fontId="10" fillId="4" borderId="90" xfId="0" applyFont="1" applyFill="1" applyBorder="1" applyAlignment="1">
      <alignment horizontal="center" vertical="center"/>
    </xf>
    <xf numFmtId="0" fontId="25" fillId="4" borderId="90" xfId="0" applyFont="1" applyFill="1" applyBorder="1" applyAlignment="1">
      <alignment horizontal="center" vertical="center"/>
    </xf>
    <xf numFmtId="0" fontId="25" fillId="4" borderId="89" xfId="0" applyFont="1" applyFill="1" applyBorder="1" applyAlignment="1">
      <alignment horizontal="center" vertical="center"/>
    </xf>
    <xf numFmtId="0" fontId="10" fillId="4" borderId="91" xfId="0" applyFont="1" applyFill="1" applyBorder="1" applyAlignment="1">
      <alignment horizontal="center" vertical="center"/>
    </xf>
    <xf numFmtId="0" fontId="12" fillId="4" borderId="92" xfId="0" applyFont="1" applyFill="1" applyBorder="1" applyAlignment="1">
      <alignment horizontal="right" vertical="center"/>
    </xf>
    <xf numFmtId="0" fontId="26" fillId="4" borderId="89" xfId="0" applyFont="1" applyFill="1" applyBorder="1" applyAlignment="1">
      <alignment horizontal="left" vertical="center"/>
    </xf>
    <xf numFmtId="0" fontId="8" fillId="4" borderId="89" xfId="0" applyFont="1" applyFill="1" applyBorder="1" applyAlignment="1">
      <alignment horizontal="center" vertical="center"/>
    </xf>
    <xf numFmtId="0" fontId="26" fillId="4" borderId="89" xfId="0" applyFont="1" applyFill="1" applyBorder="1" applyAlignment="1">
      <alignment horizontal="center" vertical="center" wrapText="1"/>
    </xf>
    <xf numFmtId="0" fontId="1" fillId="4" borderId="89" xfId="0" applyFont="1" applyFill="1" applyBorder="1" applyAlignment="1">
      <alignment horizontal="center" vertical="center"/>
    </xf>
    <xf numFmtId="0" fontId="12" fillId="4" borderId="89" xfId="0" applyFont="1" applyFill="1" applyBorder="1" applyAlignment="1">
      <alignment horizontal="center" vertical="center"/>
    </xf>
    <xf numFmtId="0" fontId="8" fillId="4" borderId="91" xfId="0" applyFont="1" applyFill="1" applyBorder="1" applyAlignment="1">
      <alignment horizontal="center" vertical="center"/>
    </xf>
    <xf numFmtId="0" fontId="12" fillId="4" borderId="92" xfId="0" applyFont="1" applyFill="1" applyBorder="1" applyAlignment="1">
      <alignment horizontal="center" vertical="center"/>
    </xf>
    <xf numFmtId="0" fontId="8" fillId="4" borderId="93" xfId="0" applyFont="1" applyFill="1" applyBorder="1" applyAlignment="1">
      <alignment horizontal="center" vertical="center"/>
    </xf>
    <xf numFmtId="0" fontId="12" fillId="4" borderId="94" xfId="0" applyFont="1" applyFill="1" applyBorder="1" applyAlignment="1">
      <alignment horizontal="center" vertical="center"/>
    </xf>
    <xf numFmtId="0" fontId="8" fillId="4" borderId="95" xfId="0" applyFont="1" applyFill="1" applyBorder="1" applyAlignment="1">
      <alignment horizontal="center" vertical="center"/>
    </xf>
    <xf numFmtId="0" fontId="12" fillId="4" borderId="95" xfId="0" applyFont="1" applyFill="1" applyBorder="1" applyAlignment="1">
      <alignment horizontal="center" vertical="center"/>
    </xf>
    <xf numFmtId="0" fontId="8" fillId="4" borderId="96" xfId="0" applyFont="1" applyFill="1" applyBorder="1" applyAlignment="1">
      <alignment horizontal="center" vertical="center"/>
    </xf>
    <xf numFmtId="0" fontId="12" fillId="4" borderId="97" xfId="0" applyFont="1" applyFill="1" applyBorder="1" applyAlignment="1">
      <alignment horizontal="center" vertical="center"/>
    </xf>
    <xf numFmtId="0" fontId="12" fillId="4" borderId="98" xfId="0" applyFont="1" applyFill="1" applyBorder="1" applyAlignment="1">
      <alignment horizontal="center" vertical="center"/>
    </xf>
    <xf numFmtId="0" fontId="13" fillId="4" borderId="9" xfId="0" applyFont="1" applyFill="1" applyBorder="1" applyAlignment="1">
      <alignment vertical="center" wrapText="1"/>
    </xf>
    <xf numFmtId="0" fontId="13" fillId="0" borderId="101" xfId="0" applyFont="1" applyBorder="1" applyAlignment="1">
      <alignment horizontal="center" vertical="center"/>
    </xf>
    <xf numFmtId="0" fontId="13" fillId="0" borderId="42" xfId="0" applyFont="1" applyBorder="1" applyAlignment="1">
      <alignment horizontal="center" vertical="center"/>
    </xf>
    <xf numFmtId="0" fontId="13" fillId="0" borderId="105" xfId="0" applyFont="1" applyBorder="1" applyAlignment="1">
      <alignment horizontal="center" vertical="center"/>
    </xf>
    <xf numFmtId="0" fontId="13" fillId="0" borderId="44" xfId="0" applyFont="1" applyBorder="1" applyAlignment="1">
      <alignment horizontal="center" vertical="center"/>
    </xf>
    <xf numFmtId="0" fontId="1" fillId="0" borderId="106" xfId="0" applyFont="1" applyBorder="1" applyAlignment="1">
      <alignment horizontal="center" vertical="center"/>
    </xf>
    <xf numFmtId="0" fontId="19" fillId="0" borderId="105" xfId="0" applyFont="1" applyBorder="1" applyAlignment="1">
      <alignment horizontal="center" vertical="center"/>
    </xf>
    <xf numFmtId="0" fontId="1" fillId="0" borderId="105" xfId="0" applyFont="1" applyBorder="1" applyAlignment="1">
      <alignment horizontal="center" vertical="center"/>
    </xf>
    <xf numFmtId="0" fontId="1" fillId="0" borderId="42" xfId="0" applyFont="1" applyBorder="1" applyAlignment="1">
      <alignment horizontal="center" vertical="center"/>
    </xf>
    <xf numFmtId="0" fontId="1" fillId="0" borderId="107" xfId="0" applyFont="1" applyBorder="1" applyAlignment="1">
      <alignment horizontal="center" vertical="center"/>
    </xf>
    <xf numFmtId="0" fontId="1" fillId="0" borderId="44" xfId="0" applyFont="1" applyBorder="1" applyAlignment="1">
      <alignment horizontal="center" vertical="center"/>
    </xf>
    <xf numFmtId="0" fontId="1" fillId="0" borderId="108" xfId="0" applyFont="1" applyBorder="1" applyAlignment="1">
      <alignment horizontal="center" vertical="center"/>
    </xf>
    <xf numFmtId="0" fontId="1" fillId="0" borderId="109" xfId="0" applyFont="1" applyBorder="1" applyAlignment="1">
      <alignment horizontal="center" vertical="center"/>
    </xf>
    <xf numFmtId="0" fontId="13" fillId="4" borderId="114" xfId="0" applyFont="1" applyFill="1" applyBorder="1" applyAlignment="1">
      <alignment vertical="center"/>
    </xf>
    <xf numFmtId="0" fontId="1" fillId="4" borderId="114" xfId="0" applyFont="1" applyFill="1" applyBorder="1"/>
    <xf numFmtId="0" fontId="13" fillId="4" borderId="114" xfId="0" applyFont="1" applyFill="1" applyBorder="1" applyAlignment="1">
      <alignment horizontal="center" vertical="center" wrapText="1"/>
    </xf>
    <xf numFmtId="0" fontId="10" fillId="4" borderId="101" xfId="0" applyFont="1" applyFill="1" applyBorder="1" applyAlignment="1">
      <alignment horizontal="center" vertical="center"/>
    </xf>
    <xf numFmtId="0" fontId="10" fillId="4" borderId="115" xfId="0" applyFont="1" applyFill="1" applyBorder="1" applyAlignment="1">
      <alignment horizontal="center" vertical="center"/>
    </xf>
    <xf numFmtId="0" fontId="10" fillId="4" borderId="105" xfId="0" applyFont="1" applyFill="1" applyBorder="1" applyAlignment="1">
      <alignment horizontal="center" vertical="center"/>
    </xf>
    <xf numFmtId="0" fontId="10" fillId="4" borderId="116" xfId="0" applyFont="1" applyFill="1" applyBorder="1" applyAlignment="1">
      <alignment horizontal="center" vertical="center"/>
    </xf>
    <xf numFmtId="0" fontId="8" fillId="4" borderId="106" xfId="0" applyFont="1" applyFill="1" applyBorder="1" applyAlignment="1">
      <alignment horizontal="center" vertical="center"/>
    </xf>
    <xf numFmtId="0" fontId="8" fillId="4" borderId="105" xfId="0" applyFont="1" applyFill="1" applyBorder="1" applyAlignment="1">
      <alignment horizontal="center" vertical="center"/>
    </xf>
    <xf numFmtId="0" fontId="8" fillId="4" borderId="105" xfId="0" applyFont="1" applyFill="1" applyBorder="1" applyAlignment="1">
      <alignment vertical="center"/>
    </xf>
    <xf numFmtId="0" fontId="8" fillId="4" borderId="116" xfId="0" applyFont="1" applyFill="1" applyBorder="1" applyAlignment="1">
      <alignment horizontal="center" vertical="center"/>
    </xf>
    <xf numFmtId="0" fontId="8" fillId="4" borderId="107" xfId="0" applyFont="1" applyFill="1" applyBorder="1" applyAlignment="1">
      <alignment horizontal="center" vertical="center"/>
    </xf>
    <xf numFmtId="0" fontId="8" fillId="4" borderId="117" xfId="0" applyFont="1" applyFill="1" applyBorder="1" applyAlignment="1">
      <alignment horizontal="center" vertical="center"/>
    </xf>
    <xf numFmtId="0" fontId="8" fillId="4" borderId="108" xfId="0" applyFont="1" applyFill="1" applyBorder="1" applyAlignment="1">
      <alignment horizontal="center" vertical="center"/>
    </xf>
    <xf numFmtId="0" fontId="8" fillId="4" borderId="109" xfId="0" applyFont="1" applyFill="1" applyBorder="1" applyAlignment="1">
      <alignment horizontal="center" vertical="center"/>
    </xf>
    <xf numFmtId="0" fontId="13" fillId="0" borderId="118" xfId="0" applyFont="1" applyBorder="1" applyAlignment="1">
      <alignment horizontal="center" vertical="center"/>
    </xf>
    <xf numFmtId="0" fontId="25" fillId="0" borderId="118" xfId="0" applyFont="1" applyBorder="1" applyAlignment="1">
      <alignment horizontal="center" vertical="center"/>
    </xf>
    <xf numFmtId="0" fontId="28" fillId="0" borderId="118" xfId="0" applyFont="1" applyBorder="1" applyAlignment="1">
      <alignment horizontal="center" vertical="center"/>
    </xf>
    <xf numFmtId="0" fontId="13" fillId="0" borderId="119" xfId="0" applyFont="1" applyBorder="1" applyAlignment="1">
      <alignment horizontal="center" vertical="center"/>
    </xf>
    <xf numFmtId="0" fontId="12" fillId="0" borderId="105" xfId="0" applyFont="1" applyBorder="1" applyAlignment="1">
      <alignment horizontal="center" vertical="center"/>
    </xf>
    <xf numFmtId="0" fontId="10" fillId="4" borderId="120" xfId="0" applyFont="1" applyFill="1" applyBorder="1" applyAlignment="1">
      <alignment horizontal="center" vertical="center"/>
    </xf>
    <xf numFmtId="0" fontId="10" fillId="4" borderId="121" xfId="0" applyFont="1" applyFill="1" applyBorder="1" applyAlignment="1">
      <alignment horizontal="center" vertical="center"/>
    </xf>
    <xf numFmtId="0" fontId="25" fillId="4" borderId="122" xfId="0" applyFont="1" applyFill="1" applyBorder="1" applyAlignment="1">
      <alignment horizontal="center" vertical="center"/>
    </xf>
    <xf numFmtId="0" fontId="10" fillId="4" borderId="123" xfId="0" applyFont="1" applyFill="1" applyBorder="1" applyAlignment="1">
      <alignment horizontal="center" vertical="center"/>
    </xf>
    <xf numFmtId="0" fontId="8" fillId="4" borderId="124" xfId="0" applyFont="1" applyFill="1" applyBorder="1" applyAlignment="1">
      <alignment horizontal="center" vertical="center"/>
    </xf>
    <xf numFmtId="0" fontId="8" fillId="4" borderId="125" xfId="0" applyFont="1" applyFill="1" applyBorder="1" applyAlignment="1">
      <alignment horizontal="center" vertical="center"/>
    </xf>
    <xf numFmtId="0" fontId="12" fillId="4" borderId="125" xfId="0" applyFont="1" applyFill="1" applyBorder="1" applyAlignment="1">
      <alignment horizontal="center" vertical="center"/>
    </xf>
    <xf numFmtId="0" fontId="8" fillId="4" borderId="129" xfId="0" applyFont="1" applyFill="1" applyBorder="1" applyAlignment="1">
      <alignment horizontal="center" vertical="center"/>
    </xf>
    <xf numFmtId="0" fontId="8" fillId="4" borderId="130" xfId="0" applyFont="1" applyFill="1" applyBorder="1" applyAlignment="1">
      <alignment horizontal="center" vertical="center"/>
    </xf>
    <xf numFmtId="0" fontId="8" fillId="4" borderId="131" xfId="0" applyFont="1" applyFill="1" applyBorder="1" applyAlignment="1">
      <alignment horizontal="center" vertical="center"/>
    </xf>
    <xf numFmtId="0" fontId="12" fillId="4" borderId="131" xfId="0" applyFont="1" applyFill="1" applyBorder="1" applyAlignment="1">
      <alignment horizontal="center" vertical="center"/>
    </xf>
    <xf numFmtId="0" fontId="8" fillId="4" borderId="132" xfId="0" applyFont="1" applyFill="1" applyBorder="1" applyAlignment="1">
      <alignment horizontal="center" vertical="center"/>
    </xf>
    <xf numFmtId="0" fontId="8" fillId="4" borderId="133" xfId="0" applyFont="1" applyFill="1" applyBorder="1" applyAlignment="1">
      <alignment horizontal="center" vertical="center"/>
    </xf>
    <xf numFmtId="0" fontId="8" fillId="4" borderId="134" xfId="0" applyFont="1" applyFill="1" applyBorder="1" applyAlignment="1">
      <alignment horizontal="center" vertical="center"/>
    </xf>
    <xf numFmtId="0" fontId="26" fillId="3" borderId="9" xfId="0" applyFont="1" applyFill="1" applyBorder="1" applyAlignment="1">
      <alignment horizontal="center" vertical="center"/>
    </xf>
    <xf numFmtId="0" fontId="29" fillId="9" borderId="105" xfId="0" applyFont="1" applyFill="1" applyBorder="1" applyAlignment="1">
      <alignment horizontal="center" vertical="center"/>
    </xf>
    <xf numFmtId="0" fontId="8" fillId="0" borderId="0" xfId="0" applyFont="1" applyAlignment="1">
      <alignment horizontal="right"/>
    </xf>
    <xf numFmtId="0" fontId="29" fillId="9" borderId="123" xfId="0" applyFont="1" applyFill="1" applyBorder="1" applyAlignment="1">
      <alignment horizontal="center" vertical="center"/>
    </xf>
    <xf numFmtId="0" fontId="30" fillId="3" borderId="9" xfId="0" applyFont="1" applyFill="1" applyBorder="1" applyAlignment="1">
      <alignment horizontal="center" vertical="center"/>
    </xf>
    <xf numFmtId="0" fontId="1" fillId="0" borderId="147" xfId="0" applyFont="1" applyBorder="1" applyAlignment="1">
      <alignment vertical="center"/>
    </xf>
    <xf numFmtId="0" fontId="29" fillId="9" borderId="9" xfId="0" applyFont="1" applyFill="1" applyBorder="1" applyAlignment="1">
      <alignment horizontal="center" vertical="center"/>
    </xf>
    <xf numFmtId="0" fontId="33" fillId="0" borderId="105" xfId="0" applyFont="1" applyBorder="1" applyAlignment="1">
      <alignment vertical="center" wrapText="1"/>
    </xf>
    <xf numFmtId="0" fontId="33" fillId="3" borderId="9" xfId="0" applyFont="1" applyFill="1" applyBorder="1" applyAlignment="1">
      <alignment horizontal="center" vertical="center"/>
    </xf>
    <xf numFmtId="0" fontId="1" fillId="0" borderId="148" xfId="0" applyFont="1" applyBorder="1" applyAlignment="1">
      <alignment horizontal="center" vertical="center"/>
    </xf>
    <xf numFmtId="0" fontId="10" fillId="0" borderId="149" xfId="0" applyFont="1" applyBorder="1" applyAlignment="1">
      <alignment horizontal="center" vertical="center"/>
    </xf>
    <xf numFmtId="0" fontId="34" fillId="0" borderId="24" xfId="0" applyFont="1" applyBorder="1" applyAlignment="1">
      <alignment horizontal="center" vertical="center"/>
    </xf>
    <xf numFmtId="0" fontId="35" fillId="0" borderId="24" xfId="0" applyFont="1" applyBorder="1"/>
    <xf numFmtId="0" fontId="29" fillId="10" borderId="123" xfId="0" applyFont="1" applyFill="1" applyBorder="1" applyAlignment="1">
      <alignment horizontal="center" vertical="center"/>
    </xf>
    <xf numFmtId="0" fontId="37" fillId="3" borderId="151" xfId="0" applyFont="1" applyFill="1" applyBorder="1" applyAlignment="1">
      <alignment horizontal="center" vertical="center"/>
    </xf>
    <xf numFmtId="0" fontId="29" fillId="9" borderId="152" xfId="0" applyFont="1" applyFill="1" applyBorder="1" applyAlignment="1">
      <alignment horizontal="center" vertical="center"/>
    </xf>
    <xf numFmtId="0" fontId="13" fillId="4" borderId="121" xfId="0" applyFont="1" applyFill="1" applyBorder="1" applyAlignment="1">
      <alignment horizontal="center" vertical="center"/>
    </xf>
    <xf numFmtId="0" fontId="6" fillId="8" borderId="153" xfId="0" applyFont="1" applyFill="1" applyBorder="1" applyAlignment="1">
      <alignment horizontal="center" vertical="center"/>
    </xf>
    <xf numFmtId="0" fontId="21" fillId="0" borderId="0" xfId="0" applyFont="1" applyAlignment="1">
      <alignment horizontal="center" vertical="center"/>
    </xf>
    <xf numFmtId="0" fontId="38" fillId="0" borderId="41" xfId="0" applyFont="1" applyBorder="1" applyAlignment="1">
      <alignment horizontal="right" vertical="center"/>
    </xf>
    <xf numFmtId="0" fontId="1" fillId="4" borderId="105" xfId="0" applyFont="1" applyFill="1" applyBorder="1" applyAlignment="1">
      <alignment horizontal="right" vertical="center"/>
    </xf>
    <xf numFmtId="0" fontId="29" fillId="8" borderId="105" xfId="0" applyFont="1" applyFill="1" applyBorder="1" applyAlignment="1">
      <alignment horizontal="center" vertical="center"/>
    </xf>
    <xf numFmtId="0" fontId="30" fillId="6" borderId="154" xfId="0" applyFont="1" applyFill="1" applyBorder="1" applyAlignment="1">
      <alignment horizontal="center" vertical="center"/>
    </xf>
    <xf numFmtId="0" fontId="37" fillId="3" borderId="9" xfId="0" applyFont="1" applyFill="1" applyBorder="1" applyAlignment="1">
      <alignment horizontal="center" vertical="center"/>
    </xf>
    <xf numFmtId="0" fontId="13" fillId="4" borderId="155" xfId="0" applyFont="1" applyFill="1" applyBorder="1" applyAlignment="1">
      <alignment horizontal="center" vertical="center"/>
    </xf>
    <xf numFmtId="0" fontId="25" fillId="4" borderId="115" xfId="0" applyFont="1" applyFill="1" applyBorder="1" applyAlignment="1">
      <alignment horizontal="center" vertical="center"/>
    </xf>
    <xf numFmtId="0" fontId="1" fillId="0" borderId="0" xfId="0" applyFont="1" applyAlignment="1">
      <alignment horizontal="right"/>
    </xf>
    <xf numFmtId="0" fontId="30" fillId="7" borderId="156" xfId="0" applyFont="1" applyFill="1" applyBorder="1" applyAlignment="1">
      <alignment horizontal="center" vertical="center"/>
    </xf>
    <xf numFmtId="0" fontId="8" fillId="0" borderId="105" xfId="0" applyFont="1" applyBorder="1"/>
    <xf numFmtId="0" fontId="33" fillId="3" borderId="152" xfId="0" applyFont="1" applyFill="1" applyBorder="1" applyAlignment="1">
      <alignment horizontal="center" vertical="center"/>
    </xf>
    <xf numFmtId="0" fontId="12" fillId="0" borderId="157" xfId="0" applyFont="1" applyBorder="1" applyAlignment="1">
      <alignment vertical="center"/>
    </xf>
    <xf numFmtId="0" fontId="12" fillId="0" borderId="158" xfId="0" applyFont="1" applyBorder="1" applyAlignment="1">
      <alignment horizontal="right" vertical="center"/>
    </xf>
    <xf numFmtId="0" fontId="14" fillId="3" borderId="9" xfId="0" applyFont="1" applyFill="1" applyBorder="1"/>
    <xf numFmtId="0" fontId="29" fillId="10" borderId="105" xfId="0" applyFont="1" applyFill="1" applyBorder="1" applyAlignment="1">
      <alignment horizontal="center" vertical="center"/>
    </xf>
    <xf numFmtId="0" fontId="30" fillId="7" borderId="159" xfId="0" applyFont="1" applyFill="1" applyBorder="1" applyAlignment="1">
      <alignment horizontal="center" vertical="center"/>
    </xf>
    <xf numFmtId="0" fontId="33" fillId="3" borderId="151" xfId="0" applyFont="1" applyFill="1" applyBorder="1" applyAlignment="1">
      <alignment horizontal="center" vertical="center"/>
    </xf>
    <xf numFmtId="0" fontId="26" fillId="0" borderId="0" xfId="0" applyFont="1"/>
    <xf numFmtId="0" fontId="29" fillId="5" borderId="123" xfId="0" applyFont="1" applyFill="1" applyBorder="1" applyAlignment="1">
      <alignment horizontal="center" vertical="center"/>
    </xf>
    <xf numFmtId="0" fontId="30" fillId="6" borderId="160" xfId="0" applyFont="1" applyFill="1" applyBorder="1" applyAlignment="1">
      <alignment horizontal="center" vertical="center"/>
    </xf>
    <xf numFmtId="0" fontId="21" fillId="0" borderId="0" xfId="0" applyFont="1" applyAlignment="1">
      <alignment horizontal="center" vertical="center" wrapText="1"/>
    </xf>
    <xf numFmtId="0" fontId="1" fillId="4" borderId="121" xfId="0" applyFont="1" applyFill="1" applyBorder="1" applyAlignment="1">
      <alignment horizontal="center" vertical="center"/>
    </xf>
    <xf numFmtId="0" fontId="8" fillId="8" borderId="153" xfId="0" applyFont="1" applyFill="1" applyBorder="1" applyAlignment="1">
      <alignment horizontal="center" vertical="center"/>
    </xf>
    <xf numFmtId="0" fontId="8" fillId="0" borderId="41" xfId="0" applyFont="1" applyBorder="1" applyAlignment="1">
      <alignment horizontal="right" vertical="center"/>
    </xf>
    <xf numFmtId="0" fontId="29" fillId="11" borderId="105" xfId="0" applyFont="1" applyFill="1" applyBorder="1" applyAlignment="1">
      <alignment horizontal="center" vertical="center"/>
    </xf>
    <xf numFmtId="0" fontId="21" fillId="0" borderId="0" xfId="0" applyFont="1" applyAlignment="1">
      <alignment horizontal="center"/>
    </xf>
    <xf numFmtId="0" fontId="1" fillId="4" borderId="155" xfId="0" applyFont="1" applyFill="1" applyBorder="1" applyAlignment="1">
      <alignment horizontal="center" vertical="center"/>
    </xf>
    <xf numFmtId="0" fontId="12" fillId="4" borderId="115" xfId="0" applyFont="1" applyFill="1" applyBorder="1" applyAlignment="1">
      <alignment horizontal="center" vertical="center"/>
    </xf>
    <xf numFmtId="0" fontId="15" fillId="0" borderId="0" xfId="0" applyFont="1" applyAlignment="1">
      <alignment horizontal="right" vertical="center"/>
    </xf>
    <xf numFmtId="0" fontId="33" fillId="0" borderId="0" xfId="0" applyFont="1" applyAlignment="1">
      <alignment vertical="center" wrapText="1"/>
    </xf>
    <xf numFmtId="0" fontId="1" fillId="0" borderId="41" xfId="0" applyFont="1" applyBorder="1" applyAlignment="1">
      <alignment horizontal="left" vertical="center"/>
    </xf>
    <xf numFmtId="0" fontId="29" fillId="0" borderId="0" xfId="0" applyFont="1" applyAlignment="1">
      <alignment horizontal="center" vertical="center"/>
    </xf>
    <xf numFmtId="0" fontId="30" fillId="0" borderId="0" xfId="0" applyFont="1"/>
    <xf numFmtId="0" fontId="38" fillId="0" borderId="0" xfId="0" applyFont="1" applyAlignment="1">
      <alignment horizontal="center" vertical="center"/>
    </xf>
    <xf numFmtId="0" fontId="37" fillId="0" borderId="0" xfId="0" applyFont="1" applyAlignment="1">
      <alignment horizontal="center" vertical="center"/>
    </xf>
    <xf numFmtId="0" fontId="38" fillId="0" borderId="105" xfId="0" applyFont="1" applyBorder="1" applyAlignment="1">
      <alignment vertical="center" wrapText="1"/>
    </xf>
    <xf numFmtId="0" fontId="6" fillId="3" borderId="9" xfId="0" applyFont="1" applyFill="1" applyBorder="1" applyAlignment="1">
      <alignment vertical="center" wrapText="1"/>
    </xf>
    <xf numFmtId="0" fontId="10" fillId="0" borderId="33" xfId="0" applyFont="1" applyBorder="1" applyAlignment="1">
      <alignment horizontal="center" vertical="center"/>
    </xf>
    <xf numFmtId="0" fontId="42" fillId="0" borderId="161" xfId="0" applyFont="1" applyBorder="1" applyAlignment="1">
      <alignment horizontal="center"/>
    </xf>
    <xf numFmtId="0" fontId="31" fillId="0" borderId="161" xfId="0" applyFont="1" applyBorder="1" applyAlignment="1">
      <alignment horizontal="center" vertical="center"/>
    </xf>
    <xf numFmtId="1" fontId="42" fillId="0" borderId="161" xfId="0" applyNumberFormat="1" applyFont="1" applyBorder="1" applyAlignment="1">
      <alignment horizontal="center" vertical="center"/>
    </xf>
    <xf numFmtId="0" fontId="1" fillId="0" borderId="34" xfId="0" applyFont="1" applyBorder="1"/>
    <xf numFmtId="0" fontId="29" fillId="12" borderId="105" xfId="0" applyFont="1" applyFill="1" applyBorder="1" applyAlignment="1">
      <alignment horizontal="center" vertical="center"/>
    </xf>
    <xf numFmtId="0" fontId="1" fillId="4" borderId="105" xfId="0" applyFont="1" applyFill="1" applyBorder="1"/>
    <xf numFmtId="0" fontId="1" fillId="0" borderId="28" xfId="0" applyFont="1" applyBorder="1"/>
    <xf numFmtId="0" fontId="1" fillId="0" borderId="29" xfId="0" applyFont="1" applyBorder="1"/>
    <xf numFmtId="1" fontId="1" fillId="0" borderId="29" xfId="0" applyNumberFormat="1" applyFont="1" applyBorder="1"/>
    <xf numFmtId="0" fontId="15" fillId="0" borderId="29" xfId="0" applyFont="1" applyBorder="1" applyAlignment="1">
      <alignment horizontal="center"/>
    </xf>
    <xf numFmtId="0" fontId="1" fillId="0" borderId="30" xfId="0" applyFont="1" applyBorder="1"/>
    <xf numFmtId="0" fontId="8" fillId="0" borderId="33" xfId="0" applyFont="1" applyBorder="1" applyAlignment="1">
      <alignment horizontal="center" vertical="center"/>
    </xf>
    <xf numFmtId="1" fontId="37" fillId="0" borderId="118" xfId="0" applyNumberFormat="1" applyFont="1" applyBorder="1" applyAlignment="1">
      <alignment horizontal="center" vertical="center"/>
    </xf>
    <xf numFmtId="0" fontId="39" fillId="0" borderId="41" xfId="0" applyFont="1" applyBorder="1" applyAlignment="1">
      <alignment horizontal="center" vertical="center"/>
    </xf>
    <xf numFmtId="0" fontId="29" fillId="0" borderId="118" xfId="0" applyFont="1" applyBorder="1" applyAlignment="1">
      <alignment horizontal="center" vertical="center"/>
    </xf>
    <xf numFmtId="0" fontId="8" fillId="0" borderId="162" xfId="0" applyFont="1" applyBorder="1" applyAlignment="1">
      <alignment horizontal="center"/>
    </xf>
    <xf numFmtId="0" fontId="8" fillId="0" borderId="34" xfId="0" applyFont="1" applyBorder="1"/>
    <xf numFmtId="0" fontId="29" fillId="13" borderId="105" xfId="0" applyFont="1" applyFill="1" applyBorder="1" applyAlignment="1">
      <alignment horizontal="center" vertical="center"/>
    </xf>
    <xf numFmtId="0" fontId="29" fillId="0" borderId="0" xfId="0" applyFont="1" applyAlignment="1">
      <alignment vertical="center" wrapText="1"/>
    </xf>
    <xf numFmtId="0" fontId="1" fillId="0" borderId="33" xfId="0" applyFont="1" applyBorder="1" applyAlignment="1">
      <alignment horizontal="center" vertical="center"/>
    </xf>
    <xf numFmtId="1" fontId="29" fillId="5" borderId="163" xfId="0" applyNumberFormat="1" applyFont="1" applyFill="1" applyBorder="1" applyAlignment="1">
      <alignment horizontal="center" vertical="center"/>
    </xf>
    <xf numFmtId="0" fontId="39" fillId="5" borderId="164" xfId="0" applyFont="1" applyFill="1" applyBorder="1" applyAlignment="1">
      <alignment horizontal="center" vertical="center"/>
    </xf>
    <xf numFmtId="0" fontId="29" fillId="5" borderId="163" xfId="0" applyFont="1" applyFill="1" applyBorder="1" applyAlignment="1">
      <alignment horizontal="center" vertical="center"/>
    </xf>
    <xf numFmtId="0" fontId="8" fillId="5" borderId="152" xfId="0" applyFont="1" applyFill="1" applyBorder="1" applyAlignment="1">
      <alignment horizontal="center"/>
    </xf>
    <xf numFmtId="0" fontId="26" fillId="0" borderId="34" xfId="0" applyFont="1" applyBorder="1"/>
    <xf numFmtId="0" fontId="15" fillId="0" borderId="158" xfId="0" applyFont="1" applyBorder="1" applyAlignment="1">
      <alignment horizontal="right" vertical="center"/>
    </xf>
    <xf numFmtId="0" fontId="26" fillId="0" borderId="41" xfId="0" applyFont="1" applyBorder="1"/>
    <xf numFmtId="0" fontId="15" fillId="0" borderId="0" xfId="0" applyFont="1" applyAlignment="1">
      <alignment horizontal="center" vertical="center"/>
    </xf>
    <xf numFmtId="0" fontId="8" fillId="0" borderId="165" xfId="0" applyFont="1" applyBorder="1" applyAlignment="1">
      <alignment horizontal="center"/>
    </xf>
    <xf numFmtId="0" fontId="29" fillId="5" borderId="105" xfId="0" applyFont="1" applyFill="1" applyBorder="1" applyAlignment="1">
      <alignment horizontal="center" vertical="center"/>
    </xf>
    <xf numFmtId="0" fontId="44" fillId="0" borderId="0" xfId="0" applyFont="1"/>
    <xf numFmtId="0" fontId="1" fillId="0" borderId="33" xfId="0" applyFont="1" applyBorder="1"/>
    <xf numFmtId="1" fontId="33" fillId="0" borderId="118" xfId="0" applyNumberFormat="1" applyFont="1" applyBorder="1" applyAlignment="1">
      <alignment horizontal="center" vertical="center"/>
    </xf>
    <xf numFmtId="0" fontId="29" fillId="14" borderId="123" xfId="0" applyFont="1" applyFill="1" applyBorder="1" applyAlignment="1">
      <alignment horizontal="center" vertical="center"/>
    </xf>
    <xf numFmtId="0" fontId="26" fillId="0" borderId="0" xfId="0" applyFont="1" applyAlignment="1">
      <alignment vertical="center" wrapText="1"/>
    </xf>
    <xf numFmtId="0" fontId="8" fillId="0" borderId="41" xfId="0" applyFont="1" applyBorder="1" applyAlignment="1">
      <alignment horizontal="center" vertical="center"/>
    </xf>
    <xf numFmtId="0" fontId="14" fillId="0" borderId="0" xfId="0" applyFont="1" applyAlignment="1">
      <alignment horizontal="center" vertical="center"/>
    </xf>
    <xf numFmtId="0" fontId="29" fillId="15" borderId="105" xfId="0" applyFont="1" applyFill="1" applyBorder="1" applyAlignment="1">
      <alignment horizontal="center" vertical="center"/>
    </xf>
    <xf numFmtId="1" fontId="29" fillId="6" borderId="163" xfId="0" applyNumberFormat="1" applyFont="1" applyFill="1" applyBorder="1" applyAlignment="1">
      <alignment horizontal="center" vertical="center"/>
    </xf>
    <xf numFmtId="0" fontId="39" fillId="6" borderId="164" xfId="0" applyFont="1" applyFill="1" applyBorder="1" applyAlignment="1">
      <alignment horizontal="center" vertical="center"/>
    </xf>
    <xf numFmtId="0" fontId="29" fillId="6" borderId="163" xfId="0" applyFont="1" applyFill="1" applyBorder="1" applyAlignment="1">
      <alignment horizontal="center" vertical="center"/>
    </xf>
    <xf numFmtId="0" fontId="8" fillId="6" borderId="152" xfId="0" applyFont="1" applyFill="1" applyBorder="1" applyAlignment="1">
      <alignment horizontal="center"/>
    </xf>
    <xf numFmtId="0" fontId="1" fillId="0" borderId="157" xfId="0" applyFont="1" applyBorder="1"/>
    <xf numFmtId="0" fontId="10" fillId="0" borderId="0" xfId="0" quotePrefix="1" applyFont="1" applyAlignment="1">
      <alignment horizontal="center" vertical="center"/>
    </xf>
    <xf numFmtId="0" fontId="14" fillId="0" borderId="0" xfId="0" quotePrefix="1" applyFont="1" applyAlignment="1">
      <alignment horizontal="center" vertical="center"/>
    </xf>
    <xf numFmtId="0" fontId="25" fillId="0" borderId="0" xfId="0" quotePrefix="1" applyFont="1" applyAlignment="1">
      <alignment horizontal="center" vertical="center"/>
    </xf>
    <xf numFmtId="0" fontId="14" fillId="0" borderId="0" xfId="0" applyFont="1" applyAlignment="1">
      <alignment wrapText="1"/>
    </xf>
    <xf numFmtId="0" fontId="1" fillId="0" borderId="148" xfId="0" applyFont="1" applyBorder="1"/>
    <xf numFmtId="0" fontId="45" fillId="0" borderId="0" xfId="0" applyFont="1" applyAlignment="1">
      <alignment horizontal="center" vertical="center"/>
    </xf>
    <xf numFmtId="0" fontId="37" fillId="16" borderId="105" xfId="0" applyFont="1" applyFill="1" applyBorder="1" applyAlignment="1">
      <alignment horizontal="center" vertical="center"/>
    </xf>
    <xf numFmtId="0" fontId="46" fillId="17" borderId="105" xfId="0" applyFont="1" applyFill="1" applyBorder="1" applyAlignment="1">
      <alignment horizontal="center" vertical="center"/>
    </xf>
    <xf numFmtId="0" fontId="37" fillId="3" borderId="105" xfId="0" applyFont="1" applyFill="1" applyBorder="1" applyAlignment="1">
      <alignment horizontal="center" vertical="center"/>
    </xf>
    <xf numFmtId="0" fontId="12" fillId="0" borderId="158" xfId="0" applyFont="1" applyBorder="1" applyAlignment="1">
      <alignment vertical="center"/>
    </xf>
    <xf numFmtId="0" fontId="15" fillId="0" borderId="0" xfId="0" applyFont="1"/>
    <xf numFmtId="0" fontId="38" fillId="0" borderId="33" xfId="0" applyFont="1" applyBorder="1" applyAlignment="1">
      <alignment horizontal="center" vertical="center"/>
    </xf>
    <xf numFmtId="0" fontId="12" fillId="0" borderId="165" xfId="0" applyFont="1" applyBorder="1" applyAlignment="1">
      <alignment horizontal="center" vertical="center"/>
    </xf>
    <xf numFmtId="0" fontId="13" fillId="0" borderId="0" xfId="0" applyFont="1" applyAlignment="1">
      <alignment horizontal="center" vertical="center"/>
    </xf>
    <xf numFmtId="0" fontId="19" fillId="0" borderId="0" xfId="0" applyFont="1" applyAlignment="1">
      <alignment horizontal="center" vertical="center"/>
    </xf>
    <xf numFmtId="0" fontId="26" fillId="0" borderId="33" xfId="0" applyFont="1" applyBorder="1"/>
    <xf numFmtId="0" fontId="29" fillId="18" borderId="105" xfId="0" applyFont="1" applyFill="1" applyBorder="1" applyAlignment="1">
      <alignment horizontal="center" vertical="center"/>
    </xf>
    <xf numFmtId="0" fontId="47" fillId="17" borderId="105" xfId="0" applyFont="1" applyFill="1" applyBorder="1" applyAlignment="1">
      <alignment horizontal="center" vertical="center"/>
    </xf>
    <xf numFmtId="1" fontId="29" fillId="0" borderId="118" xfId="0" applyNumberFormat="1" applyFont="1" applyBorder="1" applyAlignment="1">
      <alignment horizontal="center" vertical="center"/>
    </xf>
    <xf numFmtId="0" fontId="33" fillId="0" borderId="0" xfId="0" applyFont="1" applyAlignment="1">
      <alignment horizontal="center" vertical="center"/>
    </xf>
    <xf numFmtId="0" fontId="45" fillId="0" borderId="0" xfId="0" quotePrefix="1" applyFont="1" applyAlignment="1">
      <alignment horizontal="center" vertical="center"/>
    </xf>
    <xf numFmtId="0" fontId="45" fillId="0" borderId="0" xfId="0" applyFont="1"/>
    <xf numFmtId="0" fontId="37" fillId="17" borderId="105" xfId="0" applyFont="1" applyFill="1" applyBorder="1" applyAlignment="1">
      <alignment horizontal="center" vertical="center"/>
    </xf>
    <xf numFmtId="0" fontId="37" fillId="5" borderId="105" xfId="0" applyFont="1" applyFill="1" applyBorder="1" applyAlignment="1">
      <alignment horizontal="center" vertical="center"/>
    </xf>
    <xf numFmtId="0" fontId="29" fillId="14" borderId="105" xfId="0" applyFont="1" applyFill="1" applyBorder="1" applyAlignment="1">
      <alignment horizontal="center" vertical="center"/>
    </xf>
    <xf numFmtId="0" fontId="37" fillId="19" borderId="123" xfId="0" applyFont="1" applyFill="1" applyBorder="1" applyAlignment="1">
      <alignment horizontal="center" vertical="center"/>
    </xf>
    <xf numFmtId="0" fontId="38" fillId="3" borderId="9" xfId="0" applyFont="1" applyFill="1" applyBorder="1" applyAlignment="1">
      <alignment horizontal="center" vertical="center"/>
    </xf>
    <xf numFmtId="0" fontId="8" fillId="3" borderId="9" xfId="0" applyFont="1" applyFill="1" applyBorder="1" applyAlignment="1">
      <alignment horizontal="center" vertical="center"/>
    </xf>
    <xf numFmtId="0" fontId="37" fillId="0" borderId="0" xfId="0" applyFont="1" applyAlignment="1">
      <alignment vertical="center" wrapText="1"/>
    </xf>
    <xf numFmtId="0" fontId="29" fillId="4" borderId="105" xfId="0" applyFont="1" applyFill="1" applyBorder="1" applyAlignment="1">
      <alignment horizontal="center" vertical="center"/>
    </xf>
    <xf numFmtId="0" fontId="29" fillId="0" borderId="166" xfId="0" applyFont="1" applyBorder="1" applyAlignment="1">
      <alignment horizontal="center" vertical="center"/>
    </xf>
    <xf numFmtId="0" fontId="15" fillId="3" borderId="9" xfId="0" applyFont="1" applyFill="1" applyBorder="1" applyAlignment="1">
      <alignment horizontal="center" vertical="center"/>
    </xf>
    <xf numFmtId="0" fontId="12" fillId="3" borderId="9" xfId="0" applyFont="1" applyFill="1" applyBorder="1" applyAlignment="1">
      <alignment horizontal="center" vertical="center"/>
    </xf>
    <xf numFmtId="0" fontId="1" fillId="0" borderId="38" xfId="0" applyFont="1" applyBorder="1"/>
    <xf numFmtId="0" fontId="1" fillId="0" borderId="39" xfId="0" applyFont="1" applyBorder="1"/>
    <xf numFmtId="0" fontId="1" fillId="0" borderId="40" xfId="0" applyFont="1" applyBorder="1"/>
    <xf numFmtId="0" fontId="8" fillId="0" borderId="118" xfId="0" applyFont="1" applyBorder="1" applyAlignment="1">
      <alignment horizontal="center"/>
    </xf>
    <xf numFmtId="0" fontId="29" fillId="6" borderId="9" xfId="0" applyFont="1" applyFill="1" applyBorder="1" applyAlignment="1">
      <alignment horizontal="center" vertical="center"/>
    </xf>
    <xf numFmtId="0" fontId="8" fillId="6" borderId="163" xfId="0" applyFont="1" applyFill="1" applyBorder="1" applyAlignment="1">
      <alignment horizontal="center"/>
    </xf>
    <xf numFmtId="0" fontId="33" fillId="17" borderId="105" xfId="0" applyFont="1" applyFill="1" applyBorder="1" applyAlignment="1">
      <alignment horizontal="center" vertical="center"/>
    </xf>
    <xf numFmtId="0" fontId="12" fillId="3" borderId="105" xfId="0" applyFont="1" applyFill="1" applyBorder="1" applyAlignment="1">
      <alignment horizontal="center" vertical="center"/>
    </xf>
    <xf numFmtId="0" fontId="39" fillId="0" borderId="118" xfId="0" applyFont="1" applyBorder="1" applyAlignment="1">
      <alignment horizontal="center" vertical="center"/>
    </xf>
    <xf numFmtId="0" fontId="1" fillId="9" borderId="105" xfId="0" applyFont="1" applyFill="1" applyBorder="1" applyAlignment="1">
      <alignment horizontal="center" vertical="center"/>
    </xf>
    <xf numFmtId="0" fontId="1" fillId="0" borderId="0" xfId="0" applyFont="1" applyAlignment="1">
      <alignment vertical="top"/>
    </xf>
    <xf numFmtId="0" fontId="26" fillId="0" borderId="33" xfId="0" applyFont="1" applyBorder="1" applyAlignment="1">
      <alignment horizontal="center" vertical="center"/>
    </xf>
    <xf numFmtId="0" fontId="29" fillId="5" borderId="167" xfId="0" applyFont="1" applyFill="1" applyBorder="1" applyAlignment="1">
      <alignment horizontal="center" vertical="center"/>
    </xf>
    <xf numFmtId="0" fontId="1" fillId="0" borderId="41" xfId="0" applyFont="1" applyBorder="1" applyAlignment="1">
      <alignment wrapText="1"/>
    </xf>
    <xf numFmtId="0" fontId="8" fillId="0" borderId="0" xfId="0" applyFont="1" applyAlignment="1">
      <alignment wrapText="1"/>
    </xf>
    <xf numFmtId="0" fontId="8" fillId="0" borderId="41" xfId="0" applyFont="1" applyBorder="1" applyAlignment="1">
      <alignment wrapText="1"/>
    </xf>
    <xf numFmtId="0" fontId="8" fillId="0" borderId="41" xfId="0" applyFont="1" applyBorder="1" applyAlignment="1">
      <alignment vertical="top"/>
    </xf>
    <xf numFmtId="0" fontId="29" fillId="17" borderId="105" xfId="0" applyFont="1" applyFill="1" applyBorder="1" applyAlignment="1">
      <alignment horizontal="center" vertical="center"/>
    </xf>
    <xf numFmtId="0" fontId="10" fillId="0" borderId="0" xfId="0" applyFont="1" applyAlignment="1">
      <alignment horizontal="center" vertical="center" wrapText="1"/>
    </xf>
    <xf numFmtId="0" fontId="8" fillId="0" borderId="41" xfId="0" applyFont="1" applyBorder="1" applyAlignment="1">
      <alignment horizontal="center" vertical="center" wrapText="1"/>
    </xf>
    <xf numFmtId="0" fontId="8" fillId="0" borderId="0" xfId="0" applyFont="1" applyAlignment="1">
      <alignment horizontal="center" vertical="center" wrapText="1"/>
    </xf>
    <xf numFmtId="0" fontId="8" fillId="0" borderId="0" xfId="0" applyFont="1" applyAlignment="1">
      <alignment vertical="top"/>
    </xf>
    <xf numFmtId="0" fontId="8" fillId="0" borderId="41" xfId="0" applyFont="1" applyBorder="1" applyAlignment="1">
      <alignment horizontal="center"/>
    </xf>
    <xf numFmtId="0" fontId="8" fillId="0" borderId="41" xfId="0" applyFont="1" applyBorder="1"/>
    <xf numFmtId="0" fontId="1" fillId="20" borderId="9" xfId="0" applyFont="1" applyFill="1" applyBorder="1"/>
    <xf numFmtId="0" fontId="12" fillId="20" borderId="9" xfId="0" applyFont="1" applyFill="1" applyBorder="1"/>
    <xf numFmtId="0" fontId="12" fillId="0" borderId="41" xfId="0" applyFont="1" applyBorder="1" applyAlignment="1">
      <alignment horizontal="center" vertical="center"/>
    </xf>
    <xf numFmtId="0" fontId="37" fillId="19" borderId="105" xfId="0" applyFont="1" applyFill="1" applyBorder="1" applyAlignment="1">
      <alignment horizontal="center" vertical="center"/>
    </xf>
    <xf numFmtId="0" fontId="8" fillId="0" borderId="0" xfId="0" applyFont="1" applyAlignment="1">
      <alignment vertical="center"/>
    </xf>
    <xf numFmtId="0" fontId="29" fillId="4" borderId="123" xfId="0" applyFont="1" applyFill="1" applyBorder="1" applyAlignment="1">
      <alignment horizontal="center" vertical="center"/>
    </xf>
    <xf numFmtId="0" fontId="1" fillId="9" borderId="123" xfId="0" applyFont="1" applyFill="1" applyBorder="1" applyAlignment="1">
      <alignment horizontal="center" vertical="center"/>
    </xf>
    <xf numFmtId="0" fontId="29" fillId="3" borderId="105" xfId="0" applyFont="1" applyFill="1" applyBorder="1" applyAlignment="1">
      <alignment horizontal="center" vertical="center"/>
    </xf>
    <xf numFmtId="0" fontId="12" fillId="4" borderId="9" xfId="0" applyFont="1" applyFill="1" applyBorder="1" applyAlignment="1">
      <alignment horizontal="center" vertical="center"/>
    </xf>
    <xf numFmtId="0" fontId="1" fillId="4" borderId="105" xfId="0" applyFont="1" applyFill="1" applyBorder="1" applyAlignment="1">
      <alignment horizontal="center" vertical="center"/>
    </xf>
    <xf numFmtId="0" fontId="12" fillId="0" borderId="41" xfId="0" applyFont="1" applyBorder="1"/>
    <xf numFmtId="0" fontId="1" fillId="15" borderId="105" xfId="0" applyFont="1" applyFill="1" applyBorder="1" applyAlignment="1">
      <alignment horizontal="center" vertical="center"/>
    </xf>
    <xf numFmtId="0" fontId="37" fillId="0" borderId="0" xfId="0" applyFont="1" applyAlignment="1">
      <alignment horizontal="center" vertical="center" wrapText="1"/>
    </xf>
    <xf numFmtId="0" fontId="1" fillId="11" borderId="105" xfId="0" applyFont="1" applyFill="1" applyBorder="1" applyAlignment="1">
      <alignment horizontal="center" vertical="center"/>
    </xf>
    <xf numFmtId="0" fontId="1" fillId="8" borderId="105" xfId="0" applyFont="1" applyFill="1" applyBorder="1" applyAlignment="1">
      <alignment horizontal="center" vertical="center"/>
    </xf>
    <xf numFmtId="0" fontId="8" fillId="16" borderId="105" xfId="0" applyFont="1" applyFill="1" applyBorder="1" applyAlignment="1">
      <alignment horizontal="center" vertical="center"/>
    </xf>
    <xf numFmtId="0" fontId="12" fillId="8" borderId="9" xfId="0" applyFont="1" applyFill="1" applyBorder="1" applyAlignment="1">
      <alignment horizontal="center" vertical="center"/>
    </xf>
    <xf numFmtId="0" fontId="48" fillId="17" borderId="105" xfId="0" applyFont="1" applyFill="1" applyBorder="1" applyAlignment="1">
      <alignment horizontal="center" vertical="center"/>
    </xf>
    <xf numFmtId="0" fontId="49" fillId="17" borderId="105" xfId="0" applyFont="1" applyFill="1" applyBorder="1" applyAlignment="1">
      <alignment horizontal="center" vertical="center"/>
    </xf>
    <xf numFmtId="0" fontId="1" fillId="10" borderId="105" xfId="0" applyFont="1" applyFill="1" applyBorder="1" applyAlignment="1">
      <alignment horizontal="center" vertical="center"/>
    </xf>
    <xf numFmtId="0" fontId="1" fillId="2" borderId="9" xfId="0" applyFont="1" applyFill="1" applyBorder="1" applyAlignment="1">
      <alignment horizontal="center" vertical="center"/>
    </xf>
    <xf numFmtId="0" fontId="8" fillId="5" borderId="105" xfId="0" applyFont="1" applyFill="1" applyBorder="1" applyAlignment="1">
      <alignment horizontal="center" vertical="center"/>
    </xf>
    <xf numFmtId="0" fontId="29" fillId="6" borderId="167" xfId="0" applyFont="1" applyFill="1" applyBorder="1" applyAlignment="1">
      <alignment horizontal="center" vertical="center"/>
    </xf>
    <xf numFmtId="0" fontId="1" fillId="5" borderId="105" xfId="0" applyFont="1" applyFill="1" applyBorder="1" applyAlignment="1">
      <alignment horizontal="center" vertical="center"/>
    </xf>
    <xf numFmtId="0" fontId="1" fillId="14" borderId="105" xfId="0" applyFont="1" applyFill="1" applyBorder="1" applyAlignment="1">
      <alignment horizontal="center" vertical="center"/>
    </xf>
    <xf numFmtId="0" fontId="8" fillId="19" borderId="105" xfId="0" applyFont="1" applyFill="1" applyBorder="1" applyAlignment="1">
      <alignment horizontal="center" vertical="center"/>
    </xf>
    <xf numFmtId="0" fontId="15" fillId="3" borderId="105" xfId="0" applyFont="1" applyFill="1" applyBorder="1" applyAlignment="1">
      <alignment horizontal="center" vertical="center"/>
    </xf>
    <xf numFmtId="0" fontId="1" fillId="3" borderId="9" xfId="0" applyFont="1" applyFill="1" applyBorder="1" applyAlignment="1">
      <alignment horizontal="center" vertical="center"/>
    </xf>
    <xf numFmtId="0" fontId="1" fillId="2" borderId="9" xfId="0" applyFont="1" applyFill="1" applyBorder="1"/>
    <xf numFmtId="0" fontId="8" fillId="0" borderId="41" xfId="0" applyFont="1" applyBorder="1" applyAlignment="1">
      <alignment vertical="center"/>
    </xf>
    <xf numFmtId="0" fontId="1" fillId="9" borderId="9" xfId="0" applyFont="1" applyFill="1" applyBorder="1" applyAlignment="1">
      <alignment horizontal="center"/>
    </xf>
    <xf numFmtId="0" fontId="1" fillId="3" borderId="164" xfId="0" applyFont="1" applyFill="1" applyBorder="1"/>
    <xf numFmtId="0" fontId="8" fillId="2" borderId="9" xfId="0" applyFont="1" applyFill="1" applyBorder="1"/>
    <xf numFmtId="1" fontId="29" fillId="3" borderId="163" xfId="0" applyNumberFormat="1" applyFont="1" applyFill="1" applyBorder="1" applyAlignment="1">
      <alignment horizontal="center" vertical="center"/>
    </xf>
    <xf numFmtId="1" fontId="29" fillId="5" borderId="153" xfId="0" applyNumberFormat="1" applyFont="1" applyFill="1" applyBorder="1" applyAlignment="1">
      <alignment horizontal="center" vertical="center"/>
    </xf>
    <xf numFmtId="0" fontId="29" fillId="5" borderId="153" xfId="0" applyFont="1" applyFill="1" applyBorder="1" applyAlignment="1">
      <alignment horizontal="center" vertical="center"/>
    </xf>
    <xf numFmtId="0" fontId="25" fillId="0" borderId="105" xfId="0" applyFont="1" applyBorder="1" applyAlignment="1">
      <alignment horizontal="center" vertical="center"/>
    </xf>
    <xf numFmtId="0" fontId="51" fillId="3" borderId="9" xfId="0" applyFont="1" applyFill="1" applyBorder="1" applyAlignment="1">
      <alignment vertical="center"/>
    </xf>
    <xf numFmtId="0" fontId="52" fillId="4" borderId="85" xfId="0" applyFont="1" applyFill="1" applyBorder="1"/>
    <xf numFmtId="0" fontId="1" fillId="4" borderId="170" xfId="0" applyFont="1" applyFill="1" applyBorder="1"/>
    <xf numFmtId="0" fontId="52" fillId="4" borderId="171" xfId="0" applyFont="1" applyFill="1" applyBorder="1"/>
    <xf numFmtId="0" fontId="10" fillId="3" borderId="9" xfId="0" applyFont="1" applyFill="1" applyBorder="1" applyAlignment="1">
      <alignment horizontal="center" vertical="center"/>
    </xf>
    <xf numFmtId="0" fontId="1" fillId="3" borderId="9" xfId="0" applyFont="1" applyFill="1" applyBorder="1" applyAlignment="1">
      <alignment vertical="center"/>
    </xf>
    <xf numFmtId="0" fontId="10" fillId="8" borderId="105" xfId="0" applyFont="1" applyFill="1" applyBorder="1" applyAlignment="1">
      <alignment horizontal="center" vertical="center"/>
    </xf>
    <xf numFmtId="0" fontId="1" fillId="4" borderId="172" xfId="0" applyFont="1" applyFill="1" applyBorder="1" applyAlignment="1">
      <alignment horizontal="center" vertical="center"/>
    </xf>
    <xf numFmtId="0" fontId="1" fillId="4" borderId="117" xfId="0" applyFont="1" applyFill="1" applyBorder="1" applyAlignment="1">
      <alignment horizontal="center" vertical="center"/>
    </xf>
    <xf numFmtId="1" fontId="1" fillId="0" borderId="0" xfId="0" applyNumberFormat="1" applyFont="1" applyAlignment="1">
      <alignment horizontal="center" vertical="center"/>
    </xf>
    <xf numFmtId="0" fontId="25" fillId="4" borderId="105" xfId="0" applyFont="1" applyFill="1" applyBorder="1" applyAlignment="1">
      <alignment horizontal="center" vertical="center"/>
    </xf>
    <xf numFmtId="0" fontId="10" fillId="0" borderId="0" xfId="0" applyFont="1" applyAlignment="1">
      <alignment horizontal="center" vertical="center"/>
    </xf>
    <xf numFmtId="0" fontId="8" fillId="8" borderId="105" xfId="0" applyFont="1" applyFill="1" applyBorder="1" applyAlignment="1">
      <alignment horizontal="center" vertical="center"/>
    </xf>
    <xf numFmtId="0" fontId="12" fillId="4" borderId="105" xfId="0" applyFont="1" applyFill="1" applyBorder="1" applyAlignment="1">
      <alignment horizontal="center" vertical="center"/>
    </xf>
    <xf numFmtId="0" fontId="30" fillId="7" borderId="175" xfId="0" applyFont="1" applyFill="1" applyBorder="1" applyAlignment="1">
      <alignment horizontal="center" vertical="center"/>
    </xf>
    <xf numFmtId="1" fontId="12" fillId="4" borderId="105" xfId="0" applyNumberFormat="1" applyFont="1" applyFill="1" applyBorder="1" applyAlignment="1">
      <alignment horizontal="center" vertical="center"/>
    </xf>
    <xf numFmtId="1" fontId="1" fillId="4" borderId="172" xfId="0" applyNumberFormat="1" applyFont="1" applyFill="1" applyBorder="1" applyAlignment="1">
      <alignment horizontal="center" vertical="center"/>
    </xf>
    <xf numFmtId="1" fontId="1" fillId="4" borderId="117" xfId="0" applyNumberFormat="1" applyFont="1" applyFill="1" applyBorder="1" applyAlignment="1">
      <alignment horizontal="center" vertical="center"/>
    </xf>
    <xf numFmtId="0" fontId="30" fillId="6" borderId="176" xfId="0" applyFont="1" applyFill="1" applyBorder="1" applyAlignment="1">
      <alignment horizontal="center" vertical="center"/>
    </xf>
    <xf numFmtId="0" fontId="30" fillId="6" borderId="177" xfId="0" applyFont="1" applyFill="1" applyBorder="1" applyAlignment="1">
      <alignment horizontal="center" vertical="center"/>
    </xf>
    <xf numFmtId="0" fontId="30" fillId="7" borderId="178" xfId="0" applyFont="1" applyFill="1" applyBorder="1" applyAlignment="1">
      <alignment horizontal="center" vertical="center"/>
    </xf>
    <xf numFmtId="1" fontId="8" fillId="8" borderId="105" xfId="0" applyNumberFormat="1" applyFont="1" applyFill="1" applyBorder="1" applyAlignment="1">
      <alignment horizontal="center" vertical="center"/>
    </xf>
    <xf numFmtId="0" fontId="1" fillId="0" borderId="0" xfId="0" quotePrefix="1" applyFont="1" applyAlignment="1">
      <alignment horizontal="right" vertical="center"/>
    </xf>
    <xf numFmtId="0" fontId="13" fillId="0" borderId="0" xfId="0" applyFont="1" applyAlignment="1">
      <alignment vertical="center"/>
    </xf>
    <xf numFmtId="0" fontId="1" fillId="0" borderId="0" xfId="0" quotePrefix="1" applyFont="1" applyAlignment="1">
      <alignment vertical="center"/>
    </xf>
    <xf numFmtId="164" fontId="8" fillId="0" borderId="0" xfId="0" applyNumberFormat="1" applyFont="1" applyAlignment="1">
      <alignment vertical="center"/>
    </xf>
    <xf numFmtId="164" fontId="1" fillId="0" borderId="0" xfId="0" applyNumberFormat="1" applyFont="1" applyAlignment="1">
      <alignment vertical="center"/>
    </xf>
    <xf numFmtId="0" fontId="1" fillId="0" borderId="0" xfId="0" quotePrefix="1" applyFont="1" applyAlignment="1">
      <alignment horizontal="left" vertical="center"/>
    </xf>
    <xf numFmtId="0" fontId="13" fillId="0" borderId="0" xfId="0" applyFont="1" applyAlignment="1">
      <alignment horizontal="right" vertical="center"/>
    </xf>
    <xf numFmtId="0" fontId="13" fillId="21" borderId="105" xfId="0" applyFont="1" applyFill="1" applyBorder="1" applyAlignment="1">
      <alignment horizontal="center" vertical="center"/>
    </xf>
    <xf numFmtId="0" fontId="13" fillId="22" borderId="105" xfId="0" applyFont="1" applyFill="1" applyBorder="1" applyAlignment="1">
      <alignment horizontal="center" vertical="center"/>
    </xf>
    <xf numFmtId="0" fontId="13" fillId="23" borderId="105" xfId="0" applyFont="1" applyFill="1" applyBorder="1" applyAlignment="1">
      <alignment horizontal="center" vertical="center"/>
    </xf>
    <xf numFmtId="0" fontId="13" fillId="24" borderId="105" xfId="0" applyFont="1" applyFill="1" applyBorder="1" applyAlignment="1">
      <alignment horizontal="center" vertical="center"/>
    </xf>
    <xf numFmtId="0" fontId="13" fillId="25" borderId="105" xfId="0" applyFont="1" applyFill="1" applyBorder="1" applyAlignment="1">
      <alignment horizontal="center" vertical="center"/>
    </xf>
    <xf numFmtId="0" fontId="53" fillId="26" borderId="9" xfId="0" applyFont="1" applyFill="1" applyBorder="1" applyAlignment="1">
      <alignment horizontal="center" vertical="center"/>
    </xf>
    <xf numFmtId="0" fontId="13" fillId="27" borderId="105" xfId="0" applyFont="1" applyFill="1" applyBorder="1" applyAlignment="1">
      <alignment horizontal="center" vertical="center"/>
    </xf>
    <xf numFmtId="0" fontId="13" fillId="28" borderId="153" xfId="0" applyFont="1" applyFill="1" applyBorder="1" applyAlignment="1">
      <alignment horizontal="center" vertical="center"/>
    </xf>
    <xf numFmtId="0" fontId="1" fillId="0" borderId="147" xfId="0" applyFont="1" applyBorder="1" applyAlignment="1">
      <alignment horizontal="center" vertical="center"/>
    </xf>
    <xf numFmtId="0" fontId="1" fillId="0" borderId="119" xfId="0" applyFont="1" applyBorder="1" applyAlignment="1">
      <alignment horizontal="center" vertical="center"/>
    </xf>
    <xf numFmtId="0" fontId="13" fillId="29" borderId="105" xfId="0" applyFont="1" applyFill="1" applyBorder="1" applyAlignment="1">
      <alignment horizontal="center" vertical="center"/>
    </xf>
    <xf numFmtId="0" fontId="1" fillId="3" borderId="105" xfId="0" applyFont="1" applyFill="1" applyBorder="1" applyAlignment="1">
      <alignment horizontal="center" vertical="center"/>
    </xf>
    <xf numFmtId="0" fontId="25" fillId="4" borderId="92" xfId="0" applyFont="1" applyFill="1" applyBorder="1" applyAlignment="1">
      <alignment horizontal="center" vertical="center"/>
    </xf>
    <xf numFmtId="0" fontId="10" fillId="4" borderId="93" xfId="0" applyFont="1" applyFill="1" applyBorder="1" applyAlignment="1">
      <alignment horizontal="center" vertical="center"/>
    </xf>
    <xf numFmtId="0" fontId="13" fillId="0" borderId="106" xfId="0" applyFont="1" applyBorder="1" applyAlignment="1">
      <alignment horizontal="center" vertical="center"/>
    </xf>
    <xf numFmtId="0" fontId="13" fillId="0" borderId="107" xfId="0" applyFont="1" applyBorder="1" applyAlignment="1">
      <alignment horizontal="center" vertical="center"/>
    </xf>
    <xf numFmtId="0" fontId="10" fillId="4" borderId="106" xfId="0" applyFont="1" applyFill="1" applyBorder="1" applyAlignment="1">
      <alignment horizontal="center" vertical="center"/>
    </xf>
    <xf numFmtId="0" fontId="10" fillId="4" borderId="107" xfId="0" applyFont="1" applyFill="1" applyBorder="1" applyAlignment="1">
      <alignment horizontal="center" vertical="center"/>
    </xf>
    <xf numFmtId="0" fontId="10" fillId="4" borderId="124" xfId="0" applyFont="1" applyFill="1" applyBorder="1" applyAlignment="1">
      <alignment horizontal="center" vertical="center"/>
    </xf>
    <xf numFmtId="0" fontId="10" fillId="4" borderId="181" xfId="0" applyFont="1" applyFill="1" applyBorder="1" applyAlignment="1">
      <alignment horizontal="center" vertical="center"/>
    </xf>
    <xf numFmtId="0" fontId="25" fillId="4" borderId="134" xfId="0" applyFont="1" applyFill="1" applyBorder="1" applyAlignment="1">
      <alignment horizontal="center" vertical="center"/>
    </xf>
    <xf numFmtId="0" fontId="10" fillId="4" borderId="125" xfId="0" applyFont="1" applyFill="1" applyBorder="1" applyAlignment="1">
      <alignment horizontal="center" vertical="center"/>
    </xf>
    <xf numFmtId="0" fontId="10" fillId="4" borderId="129" xfId="0" applyFont="1" applyFill="1" applyBorder="1" applyAlignment="1">
      <alignment horizontal="center" vertical="center"/>
    </xf>
    <xf numFmtId="0" fontId="1" fillId="5" borderId="9" xfId="0" applyFont="1" applyFill="1" applyBorder="1" applyAlignment="1">
      <alignment horizontal="center" vertical="center"/>
    </xf>
    <xf numFmtId="164" fontId="1" fillId="5" borderId="9" xfId="0" applyNumberFormat="1" applyFont="1" applyFill="1" applyBorder="1" applyAlignment="1">
      <alignment horizontal="center" vertical="center"/>
    </xf>
    <xf numFmtId="0" fontId="1" fillId="30" borderId="9" xfId="0" applyFont="1" applyFill="1" applyBorder="1" applyAlignment="1">
      <alignment horizontal="center" vertical="center"/>
    </xf>
    <xf numFmtId="0" fontId="1" fillId="7" borderId="9" xfId="0" applyFont="1" applyFill="1" applyBorder="1" applyAlignment="1">
      <alignment horizontal="center" vertical="center"/>
    </xf>
    <xf numFmtId="0" fontId="9" fillId="0" borderId="0" xfId="0" applyFont="1" applyAlignment="1">
      <alignment horizontal="center" vertical="center"/>
    </xf>
    <xf numFmtId="0" fontId="15" fillId="0" borderId="101" xfId="0" applyFont="1" applyBorder="1" applyAlignment="1">
      <alignment horizontal="center" vertical="center"/>
    </xf>
    <xf numFmtId="0" fontId="1" fillId="0" borderId="101" xfId="0" applyFont="1" applyBorder="1" applyAlignment="1">
      <alignment horizontal="center" vertical="center"/>
    </xf>
    <xf numFmtId="0" fontId="1" fillId="4" borderId="101" xfId="0" applyFont="1" applyFill="1" applyBorder="1" applyAlignment="1">
      <alignment horizontal="center" vertical="center"/>
    </xf>
    <xf numFmtId="0" fontId="8" fillId="4" borderId="101" xfId="0" applyFont="1" applyFill="1" applyBorder="1" applyAlignment="1">
      <alignment horizontal="center" vertical="center"/>
    </xf>
    <xf numFmtId="0" fontId="14" fillId="4" borderId="105" xfId="0" applyFont="1" applyFill="1" applyBorder="1" applyAlignment="1">
      <alignment horizontal="center" vertical="center"/>
    </xf>
    <xf numFmtId="0" fontId="1" fillId="4" borderId="116" xfId="0" applyFont="1" applyFill="1" applyBorder="1" applyAlignment="1">
      <alignment horizontal="center" vertical="center"/>
    </xf>
    <xf numFmtId="0" fontId="15" fillId="0" borderId="105" xfId="0" applyFont="1" applyBorder="1" applyAlignment="1">
      <alignment horizontal="center" vertical="center"/>
    </xf>
    <xf numFmtId="0" fontId="8" fillId="0" borderId="101" xfId="0" applyFont="1" applyBorder="1" applyAlignment="1">
      <alignment horizontal="center" vertical="center"/>
    </xf>
    <xf numFmtId="0" fontId="15" fillId="0" borderId="42" xfId="0" applyFont="1" applyBorder="1" applyAlignment="1">
      <alignment horizontal="center" vertical="center"/>
    </xf>
    <xf numFmtId="0" fontId="8" fillId="0" borderId="105" xfId="0" applyFont="1" applyBorder="1" applyAlignment="1">
      <alignment horizontal="center" vertical="center"/>
    </xf>
    <xf numFmtId="0" fontId="1" fillId="0" borderId="105" xfId="0" applyFont="1" applyBorder="1"/>
    <xf numFmtId="0" fontId="29" fillId="0" borderId="0" xfId="0" applyFont="1"/>
    <xf numFmtId="0" fontId="27" fillId="3" borderId="9" xfId="0" applyFont="1" applyFill="1" applyBorder="1" applyAlignment="1">
      <alignment vertical="center"/>
    </xf>
    <xf numFmtId="1" fontId="54" fillId="0" borderId="0" xfId="0" applyNumberFormat="1" applyFont="1" applyAlignment="1">
      <alignment horizontal="center" vertical="center"/>
    </xf>
    <xf numFmtId="0" fontId="31" fillId="0" borderId="0" xfId="0" applyFont="1" applyAlignment="1">
      <alignment horizontal="center" vertical="center"/>
    </xf>
    <xf numFmtId="0" fontId="39" fillId="8" borderId="153" xfId="0" applyFont="1" applyFill="1" applyBorder="1" applyAlignment="1">
      <alignment horizontal="center" vertical="center"/>
    </xf>
    <xf numFmtId="0" fontId="29" fillId="3" borderId="9" xfId="0" applyFont="1" applyFill="1" applyBorder="1" applyAlignment="1">
      <alignment horizontal="center" vertical="center"/>
    </xf>
    <xf numFmtId="1" fontId="37" fillId="8" borderId="153" xfId="0" applyNumberFormat="1" applyFont="1" applyFill="1" applyBorder="1" applyAlignment="1">
      <alignment horizontal="center" vertical="center"/>
    </xf>
    <xf numFmtId="0" fontId="29" fillId="0" borderId="153" xfId="0" applyFont="1" applyBorder="1" applyAlignment="1">
      <alignment horizontal="center" vertical="center"/>
    </xf>
    <xf numFmtId="0" fontId="37" fillId="31" borderId="153" xfId="0" applyFont="1" applyFill="1" applyBorder="1" applyAlignment="1">
      <alignment horizontal="center" vertical="center"/>
    </xf>
    <xf numFmtId="1" fontId="29" fillId="31" borderId="153" xfId="0" applyNumberFormat="1" applyFont="1" applyFill="1" applyBorder="1" applyAlignment="1">
      <alignment horizontal="center" vertical="center"/>
    </xf>
    <xf numFmtId="0" fontId="39" fillId="0" borderId="0" xfId="0" applyFont="1" applyAlignment="1">
      <alignment horizontal="center" vertical="center"/>
    </xf>
    <xf numFmtId="0" fontId="29" fillId="3" borderId="182" xfId="0" applyFont="1" applyFill="1" applyBorder="1" applyAlignment="1">
      <alignment horizontal="center" vertical="center"/>
    </xf>
    <xf numFmtId="1" fontId="33" fillId="2" borderId="163" xfId="0" applyNumberFormat="1" applyFont="1" applyFill="1" applyBorder="1" applyAlignment="1">
      <alignment horizontal="center" vertical="center"/>
    </xf>
    <xf numFmtId="0" fontId="29" fillId="2" borderId="163" xfId="0" applyFont="1" applyFill="1" applyBorder="1" applyAlignment="1">
      <alignment horizontal="center" vertical="center"/>
    </xf>
    <xf numFmtId="0" fontId="8" fillId="2" borderId="152" xfId="0" applyFont="1" applyFill="1" applyBorder="1" applyAlignment="1">
      <alignment horizontal="center"/>
    </xf>
    <xf numFmtId="0" fontId="29" fillId="8" borderId="153" xfId="0" applyFont="1" applyFill="1" applyBorder="1" applyAlignment="1">
      <alignment horizontal="center" vertical="center"/>
    </xf>
    <xf numFmtId="1" fontId="29" fillId="8" borderId="153" xfId="0" applyNumberFormat="1" applyFont="1" applyFill="1" applyBorder="1" applyAlignment="1">
      <alignment horizontal="center" vertical="center"/>
    </xf>
    <xf numFmtId="1" fontId="29" fillId="2" borderId="163" xfId="0" applyNumberFormat="1" applyFont="1" applyFill="1" applyBorder="1" applyAlignment="1">
      <alignment horizontal="center" vertical="center"/>
    </xf>
    <xf numFmtId="0" fontId="29" fillId="2" borderId="167" xfId="0" applyFont="1" applyFill="1" applyBorder="1" applyAlignment="1">
      <alignment horizontal="center" vertical="center"/>
    </xf>
    <xf numFmtId="0" fontId="37" fillId="5" borderId="153" xfId="0" applyFont="1" applyFill="1" applyBorder="1" applyAlignment="1">
      <alignment horizontal="center" vertical="center"/>
    </xf>
    <xf numFmtId="0" fontId="55" fillId="0" borderId="0" xfId="0" applyFont="1" applyAlignment="1">
      <alignment vertical="center" wrapText="1"/>
    </xf>
    <xf numFmtId="0" fontId="56" fillId="0" borderId="0" xfId="0" applyFont="1" applyAlignment="1">
      <alignment vertical="center" wrapText="1"/>
    </xf>
    <xf numFmtId="0" fontId="4" fillId="0" borderId="16" xfId="0" applyFont="1" applyBorder="1" applyAlignment="1">
      <alignment horizontal="left" vertical="center" wrapText="1"/>
    </xf>
    <xf numFmtId="0" fontId="4" fillId="0" borderId="0" xfId="0" applyFont="1" applyAlignment="1">
      <alignment horizontal="left" vertical="center" wrapText="1"/>
    </xf>
    <xf numFmtId="0" fontId="1" fillId="0" borderId="17" xfId="0" applyFont="1" applyBorder="1" applyAlignment="1">
      <alignment horizontal="left"/>
    </xf>
    <xf numFmtId="0" fontId="4" fillId="0" borderId="16" xfId="0" applyFont="1" applyBorder="1" applyAlignment="1">
      <alignment vertical="center" wrapText="1"/>
    </xf>
    <xf numFmtId="0" fontId="29" fillId="31" borderId="121" xfId="0" applyFont="1" applyFill="1" applyBorder="1" applyAlignment="1">
      <alignment horizontal="center" vertical="center"/>
    </xf>
    <xf numFmtId="0" fontId="29" fillId="31" borderId="164" xfId="0" applyFont="1" applyFill="1" applyBorder="1" applyAlignment="1">
      <alignment horizontal="center" vertical="center"/>
    </xf>
    <xf numFmtId="0" fontId="29" fillId="31" borderId="155" xfId="0" applyFont="1" applyFill="1" applyBorder="1" applyAlignment="1">
      <alignment horizontal="center" vertical="center"/>
    </xf>
    <xf numFmtId="0" fontId="6" fillId="0" borderId="0" xfId="0" applyFont="1" applyAlignment="1">
      <alignment horizontal="center" vertical="center"/>
    </xf>
    <xf numFmtId="0" fontId="38" fillId="0" borderId="0" xfId="0" applyFont="1"/>
    <xf numFmtId="0" fontId="57" fillId="0" borderId="0" xfId="0" applyFont="1" applyAlignment="1">
      <alignment horizontal="center" vertical="center"/>
    </xf>
    <xf numFmtId="0" fontId="58" fillId="3" borderId="9" xfId="0" applyFont="1" applyFill="1" applyBorder="1" applyAlignment="1">
      <alignment horizontal="center" vertical="center"/>
    </xf>
    <xf numFmtId="0" fontId="58" fillId="0" borderId="0" xfId="0" applyFont="1" applyAlignment="1">
      <alignment horizontal="center" vertical="center"/>
    </xf>
    <xf numFmtId="0" fontId="1" fillId="0" borderId="183" xfId="0" applyFont="1" applyBorder="1"/>
    <xf numFmtId="0" fontId="1" fillId="0" borderId="184" xfId="0" applyFont="1" applyBorder="1"/>
    <xf numFmtId="0" fontId="57" fillId="3" borderId="9" xfId="0" applyFont="1" applyFill="1" applyBorder="1" applyAlignment="1">
      <alignment horizontal="center" vertical="center"/>
    </xf>
    <xf numFmtId="0" fontId="1" fillId="0" borderId="165" xfId="0" applyFont="1" applyBorder="1"/>
    <xf numFmtId="0" fontId="1" fillId="0" borderId="165" xfId="0" applyFont="1" applyBorder="1" applyAlignment="1">
      <alignment horizontal="center" vertical="center"/>
    </xf>
    <xf numFmtId="0" fontId="13" fillId="32" borderId="9" xfId="0" applyFont="1" applyFill="1" applyBorder="1" applyAlignment="1">
      <alignment horizontal="center" vertical="center"/>
    </xf>
    <xf numFmtId="0" fontId="57" fillId="5" borderId="153" xfId="0" applyFont="1" applyFill="1" applyBorder="1" applyAlignment="1">
      <alignment horizontal="center" vertical="center"/>
    </xf>
    <xf numFmtId="0" fontId="8" fillId="0" borderId="165" xfId="0" applyFont="1" applyBorder="1"/>
    <xf numFmtId="0" fontId="8" fillId="33" borderId="160" xfId="0" applyFont="1" applyFill="1" applyBorder="1"/>
    <xf numFmtId="0" fontId="1" fillId="3" borderId="9" xfId="0" applyFont="1" applyFill="1" applyBorder="1" applyAlignment="1">
      <alignment horizontal="right"/>
    </xf>
    <xf numFmtId="0" fontId="12" fillId="4" borderId="185" xfId="0" applyFont="1" applyFill="1" applyBorder="1" applyAlignment="1">
      <alignment horizontal="center" vertical="center"/>
    </xf>
    <xf numFmtId="0" fontId="8" fillId="4" borderId="186" xfId="0" applyFont="1" applyFill="1" applyBorder="1" applyAlignment="1">
      <alignment horizontal="center" vertical="center"/>
    </xf>
    <xf numFmtId="0" fontId="1" fillId="0" borderId="187" xfId="0" applyFont="1" applyBorder="1"/>
    <xf numFmtId="0" fontId="12" fillId="0" borderId="165" xfId="0" applyFont="1" applyBorder="1"/>
    <xf numFmtId="0" fontId="59" fillId="0" borderId="105" xfId="0" applyFont="1" applyBorder="1" applyAlignment="1">
      <alignment horizontal="center" vertical="center"/>
    </xf>
    <xf numFmtId="0" fontId="19" fillId="0" borderId="42" xfId="0" applyFont="1" applyBorder="1" applyAlignment="1">
      <alignment horizontal="center" vertical="center"/>
    </xf>
    <xf numFmtId="0" fontId="19" fillId="0" borderId="101" xfId="0" applyFont="1" applyBorder="1" applyAlignment="1">
      <alignment horizontal="center" vertical="center"/>
    </xf>
    <xf numFmtId="0" fontId="28" fillId="4" borderId="105" xfId="0" applyFont="1" applyFill="1" applyBorder="1" applyAlignment="1">
      <alignment horizontal="center" vertical="center"/>
    </xf>
    <xf numFmtId="0" fontId="28" fillId="0" borderId="105" xfId="0" applyFont="1" applyBorder="1" applyAlignment="1">
      <alignment horizontal="center" vertical="center"/>
    </xf>
    <xf numFmtId="0" fontId="57" fillId="2" borderId="153" xfId="0" applyFont="1" applyFill="1" applyBorder="1" applyAlignment="1">
      <alignment horizontal="center" vertical="center"/>
    </xf>
    <xf numFmtId="0" fontId="1" fillId="0" borderId="153" xfId="0" applyFont="1" applyBorder="1"/>
    <xf numFmtId="0" fontId="10" fillId="4" borderId="188" xfId="0" applyFont="1" applyFill="1" applyBorder="1" applyAlignment="1">
      <alignment horizontal="center" vertical="center"/>
    </xf>
    <xf numFmtId="0" fontId="28" fillId="4" borderId="125" xfId="0" applyFont="1" applyFill="1" applyBorder="1" applyAlignment="1">
      <alignment horizontal="center" vertical="center"/>
    </xf>
    <xf numFmtId="0" fontId="25" fillId="4" borderId="125" xfId="0" applyFont="1" applyFill="1" applyBorder="1" applyAlignment="1">
      <alignment horizontal="center" vertical="center"/>
    </xf>
    <xf numFmtId="0" fontId="8" fillId="4" borderId="189" xfId="0" applyFont="1" applyFill="1" applyBorder="1" applyAlignment="1">
      <alignment horizontal="center" vertical="center"/>
    </xf>
    <xf numFmtId="0" fontId="8" fillId="4" borderId="190" xfId="0" applyFont="1" applyFill="1" applyBorder="1" applyAlignment="1">
      <alignment horizontal="center" vertical="center"/>
    </xf>
    <xf numFmtId="0" fontId="57" fillId="33" borderId="153" xfId="0" applyFont="1" applyFill="1" applyBorder="1" applyAlignment="1">
      <alignment horizontal="center" vertical="center"/>
    </xf>
    <xf numFmtId="0" fontId="8" fillId="0" borderId="153" xfId="0" applyFont="1" applyBorder="1"/>
    <xf numFmtId="0" fontId="1" fillId="0" borderId="10" xfId="0" applyFont="1" applyBorder="1" applyAlignment="1">
      <alignment horizontal="center" vertical="center"/>
    </xf>
    <xf numFmtId="0" fontId="1" fillId="0" borderId="11" xfId="0" applyFont="1" applyBorder="1" applyAlignment="1">
      <alignment horizontal="center" vertical="center"/>
    </xf>
    <xf numFmtId="0" fontId="1" fillId="0" borderId="11" xfId="0" applyFont="1" applyBorder="1"/>
    <xf numFmtId="0" fontId="1" fillId="5" borderId="85" xfId="0" applyFont="1" applyFill="1" applyBorder="1" applyAlignment="1">
      <alignment horizontal="center" vertical="center"/>
    </xf>
    <xf numFmtId="0" fontId="1" fillId="5" borderId="171" xfId="0" applyFont="1" applyFill="1" applyBorder="1" applyAlignment="1">
      <alignment horizontal="center" vertical="center"/>
    </xf>
    <xf numFmtId="0" fontId="1" fillId="0" borderId="12" xfId="0" applyFont="1" applyBorder="1"/>
    <xf numFmtId="0" fontId="60" fillId="0" borderId="72" xfId="0" applyFont="1" applyBorder="1"/>
    <xf numFmtId="0" fontId="1" fillId="0" borderId="16" xfId="0" applyFont="1" applyBorder="1" applyAlignment="1">
      <alignment horizontal="center" vertical="center"/>
    </xf>
    <xf numFmtId="0" fontId="1" fillId="0" borderId="17" xfId="0" applyFont="1" applyBorder="1"/>
    <xf numFmtId="0" fontId="60" fillId="0" borderId="74" xfId="0" applyFont="1" applyBorder="1"/>
    <xf numFmtId="0" fontId="60" fillId="7" borderId="159" xfId="0" applyFont="1" applyFill="1" applyBorder="1"/>
    <xf numFmtId="0" fontId="1" fillId="5" borderId="170" xfId="0" applyFont="1" applyFill="1" applyBorder="1" applyAlignment="1">
      <alignment horizontal="center" vertical="center"/>
    </xf>
    <xf numFmtId="0" fontId="57" fillId="8" borderId="153" xfId="0" applyFont="1" applyFill="1" applyBorder="1" applyAlignment="1">
      <alignment horizontal="center" vertical="center"/>
    </xf>
    <xf numFmtId="0" fontId="8" fillId="33" borderId="153" xfId="0" applyFont="1" applyFill="1" applyBorder="1"/>
    <xf numFmtId="0" fontId="60" fillId="0" borderId="0" xfId="0" applyFont="1"/>
    <xf numFmtId="0" fontId="8" fillId="7" borderId="153" xfId="0" applyFont="1" applyFill="1" applyBorder="1"/>
    <xf numFmtId="0" fontId="8" fillId="5" borderId="153" xfId="0" applyFont="1" applyFill="1" applyBorder="1" applyAlignment="1">
      <alignment horizontal="center" vertical="center"/>
    </xf>
    <xf numFmtId="0" fontId="57" fillId="7" borderId="153" xfId="0" applyFont="1" applyFill="1" applyBorder="1" applyAlignment="1">
      <alignment horizontal="center" vertical="center"/>
    </xf>
    <xf numFmtId="0" fontId="60" fillId="0" borderId="76" xfId="0" applyFont="1" applyBorder="1"/>
    <xf numFmtId="0" fontId="1" fillId="0" borderId="18" xfId="0" applyFont="1" applyBorder="1"/>
    <xf numFmtId="0" fontId="1" fillId="0" borderId="19" xfId="0" applyFont="1" applyBorder="1" applyAlignment="1">
      <alignment horizontal="center" vertical="center"/>
    </xf>
    <xf numFmtId="0" fontId="1" fillId="0" borderId="20" xfId="0" applyFont="1" applyBorder="1"/>
    <xf numFmtId="0" fontId="57" fillId="3" borderId="153" xfId="0" applyFont="1" applyFill="1" applyBorder="1" applyAlignment="1">
      <alignment horizontal="center" vertical="center"/>
    </xf>
    <xf numFmtId="0" fontId="8" fillId="33" borderId="153" xfId="0" applyFont="1" applyFill="1" applyBorder="1" applyAlignment="1">
      <alignment horizontal="center" vertical="center"/>
    </xf>
    <xf numFmtId="0" fontId="8" fillId="7" borderId="153" xfId="0" applyFont="1" applyFill="1" applyBorder="1" applyAlignment="1">
      <alignment horizontal="center" vertical="center"/>
    </xf>
    <xf numFmtId="0" fontId="1" fillId="9" borderId="9" xfId="0" applyFont="1" applyFill="1" applyBorder="1" applyAlignment="1">
      <alignment horizontal="center" vertical="center"/>
    </xf>
    <xf numFmtId="0" fontId="62" fillId="0" borderId="191" xfId="0" applyFont="1" applyBorder="1"/>
    <xf numFmtId="0" fontId="62" fillId="0" borderId="192" xfId="0" applyFont="1" applyBorder="1"/>
    <xf numFmtId="0" fontId="62" fillId="0" borderId="193" xfId="0" applyFont="1" applyBorder="1"/>
    <xf numFmtId="0" fontId="62" fillId="0" borderId="194" xfId="0" applyFont="1" applyBorder="1"/>
    <xf numFmtId="0" fontId="63" fillId="0" borderId="195" xfId="0" applyFont="1" applyBorder="1"/>
    <xf numFmtId="0" fontId="63" fillId="0" borderId="196" xfId="0" applyFont="1" applyBorder="1"/>
    <xf numFmtId="0" fontId="63" fillId="0" borderId="197" xfId="0" applyFont="1" applyBorder="1"/>
    <xf numFmtId="0" fontId="63" fillId="0" borderId="198" xfId="0" applyFont="1" applyBorder="1"/>
    <xf numFmtId="0" fontId="62" fillId="0" borderId="199" xfId="0" applyFont="1" applyBorder="1"/>
    <xf numFmtId="0" fontId="62" fillId="0" borderId="0" xfId="0" applyFont="1"/>
    <xf numFmtId="0" fontId="62" fillId="0" borderId="46" xfId="0" applyFont="1" applyBorder="1"/>
    <xf numFmtId="0" fontId="62" fillId="0" borderId="200" xfId="0" applyFont="1" applyBorder="1"/>
    <xf numFmtId="0" fontId="8" fillId="0" borderId="69" xfId="0" applyFont="1" applyBorder="1"/>
    <xf numFmtId="0" fontId="8" fillId="0" borderId="70" xfId="0" applyFont="1" applyBorder="1"/>
    <xf numFmtId="0" fontId="8" fillId="0" borderId="174" xfId="0" applyFont="1" applyBorder="1"/>
    <xf numFmtId="0" fontId="8" fillId="0" borderId="201" xfId="0" applyFont="1" applyBorder="1"/>
    <xf numFmtId="0" fontId="8" fillId="0" borderId="202" xfId="0" applyFont="1" applyBorder="1"/>
    <xf numFmtId="0" fontId="8" fillId="0" borderId="203" xfId="0" applyFont="1" applyBorder="1"/>
    <xf numFmtId="0" fontId="1" fillId="0" borderId="204" xfId="0" applyFont="1" applyBorder="1"/>
    <xf numFmtId="0" fontId="63" fillId="0" borderId="6" xfId="0" applyFont="1" applyBorder="1"/>
    <xf numFmtId="0" fontId="63" fillId="0" borderId="7" xfId="0" applyFont="1" applyBorder="1"/>
    <xf numFmtId="0" fontId="63" fillId="0" borderId="205" xfId="0" applyFont="1" applyBorder="1"/>
    <xf numFmtId="0" fontId="63" fillId="0" borderId="8" xfId="0" applyFont="1" applyBorder="1"/>
    <xf numFmtId="0" fontId="1" fillId="34" borderId="9" xfId="0" applyFont="1" applyFill="1" applyBorder="1"/>
    <xf numFmtId="0" fontId="61" fillId="35" borderId="9" xfId="0" applyFont="1" applyFill="1" applyBorder="1" applyAlignment="1">
      <alignment horizontal="center" vertical="center"/>
    </xf>
    <xf numFmtId="0" fontId="61" fillId="0" borderId="0" xfId="0" applyFont="1"/>
    <xf numFmtId="0" fontId="61" fillId="0" borderId="0" xfId="0" applyFont="1" applyAlignment="1">
      <alignment vertical="center" wrapText="1"/>
    </xf>
    <xf numFmtId="0" fontId="1" fillId="0" borderId="16" xfId="0" applyFont="1" applyBorder="1"/>
    <xf numFmtId="0" fontId="8" fillId="0" borderId="46" xfId="0" applyFont="1" applyBorder="1"/>
    <xf numFmtId="0" fontId="29" fillId="0" borderId="0" xfId="0" applyFont="1" applyAlignment="1">
      <alignment horizontal="right" vertical="center"/>
    </xf>
    <xf numFmtId="0" fontId="64" fillId="0" borderId="0" xfId="0" applyFont="1" applyAlignment="1">
      <alignment vertical="center"/>
    </xf>
    <xf numFmtId="0" fontId="21" fillId="3" borderId="9" xfId="0" applyFont="1" applyFill="1" applyBorder="1" applyAlignment="1">
      <alignment horizontal="center" vertical="center"/>
    </xf>
    <xf numFmtId="0" fontId="64" fillId="0" borderId="0" xfId="0" applyFont="1" applyAlignment="1">
      <alignment horizontal="center" vertical="center"/>
    </xf>
    <xf numFmtId="0" fontId="29" fillId="3" borderId="164" xfId="0" applyFont="1" applyFill="1" applyBorder="1" applyAlignment="1">
      <alignment horizontal="center" vertical="center"/>
    </xf>
    <xf numFmtId="0" fontId="29" fillId="3" borderId="163" xfId="0" applyFont="1" applyFill="1" applyBorder="1" applyAlignment="1">
      <alignment horizontal="center" vertical="center"/>
    </xf>
    <xf numFmtId="0" fontId="37" fillId="3" borderId="164" xfId="0" applyFont="1" applyFill="1" applyBorder="1" applyAlignment="1">
      <alignment horizontal="center" vertical="center"/>
    </xf>
    <xf numFmtId="0" fontId="29" fillId="0" borderId="10" xfId="0" applyFont="1" applyBorder="1" applyAlignment="1">
      <alignment horizontal="center" vertical="center"/>
    </xf>
    <xf numFmtId="0" fontId="29" fillId="0" borderId="11" xfId="0" applyFont="1" applyBorder="1" applyAlignment="1">
      <alignment horizontal="center" vertical="center"/>
    </xf>
    <xf numFmtId="0" fontId="21" fillId="3" borderId="206" xfId="0" applyFont="1" applyFill="1" applyBorder="1" applyAlignment="1">
      <alignment horizontal="center" vertical="center"/>
    </xf>
    <xf numFmtId="0" fontId="29" fillId="0" borderId="41" xfId="0" applyFont="1" applyBorder="1" applyAlignment="1">
      <alignment horizontal="center" vertical="center"/>
    </xf>
    <xf numFmtId="0" fontId="29" fillId="0" borderId="16" xfId="0" applyFont="1" applyBorder="1" applyAlignment="1">
      <alignment horizontal="center" vertical="center"/>
    </xf>
    <xf numFmtId="0" fontId="29" fillId="0" borderId="158" xfId="0" applyFont="1" applyBorder="1" applyAlignment="1">
      <alignment horizontal="center" vertical="center"/>
    </xf>
    <xf numFmtId="0" fontId="29" fillId="0" borderId="157" xfId="0" applyFont="1" applyBorder="1" applyAlignment="1">
      <alignment horizontal="center" vertical="center"/>
    </xf>
    <xf numFmtId="0" fontId="29" fillId="8" borderId="207" xfId="0" applyFont="1" applyFill="1" applyBorder="1" applyAlignment="1">
      <alignment horizontal="center" vertical="center"/>
    </xf>
    <xf numFmtId="0" fontId="29" fillId="8" borderId="123" xfId="0" applyFont="1" applyFill="1" applyBorder="1" applyAlignment="1">
      <alignment horizontal="center" vertical="center"/>
    </xf>
    <xf numFmtId="0" fontId="37" fillId="3" borderId="121" xfId="0" applyFont="1" applyFill="1" applyBorder="1" applyAlignment="1">
      <alignment horizontal="center" vertical="center"/>
    </xf>
    <xf numFmtId="0" fontId="37" fillId="3" borderId="207" xfId="0" applyFont="1" applyFill="1" applyBorder="1" applyAlignment="1">
      <alignment horizontal="center" vertical="center"/>
    </xf>
    <xf numFmtId="0" fontId="37" fillId="3" borderId="122" xfId="0" applyFont="1" applyFill="1" applyBorder="1" applyAlignment="1">
      <alignment horizontal="center" vertical="center"/>
    </xf>
    <xf numFmtId="0" fontId="29" fillId="0" borderId="16" xfId="0" applyFont="1" applyBorder="1" applyAlignment="1">
      <alignment horizontal="right" vertical="center"/>
    </xf>
    <xf numFmtId="0" fontId="37" fillId="3" borderId="116" xfId="0" applyFont="1" applyFill="1" applyBorder="1" applyAlignment="1">
      <alignment horizontal="center" vertical="center"/>
    </xf>
    <xf numFmtId="0" fontId="37" fillId="3" borderId="172" xfId="0" applyFont="1" applyFill="1" applyBorder="1" applyAlignment="1">
      <alignment horizontal="center" vertical="center"/>
    </xf>
    <xf numFmtId="0" fontId="37" fillId="3" borderId="117" xfId="0" applyFont="1" applyFill="1" applyBorder="1" applyAlignment="1">
      <alignment horizontal="center" vertical="center"/>
    </xf>
    <xf numFmtId="0" fontId="7" fillId="3" borderId="9" xfId="0" applyFont="1" applyFill="1" applyBorder="1" applyAlignment="1">
      <alignment vertical="center"/>
    </xf>
    <xf numFmtId="0" fontId="4" fillId="3" borderId="9" xfId="0" applyFont="1" applyFill="1" applyBorder="1" applyAlignment="1">
      <alignment horizontal="center" vertical="center"/>
    </xf>
    <xf numFmtId="0" fontId="52" fillId="0" borderId="158" xfId="0" applyFont="1" applyBorder="1" applyAlignment="1">
      <alignment horizontal="center" vertical="center"/>
    </xf>
    <xf numFmtId="0" fontId="29" fillId="3" borderId="9" xfId="0" applyFont="1" applyFill="1" applyBorder="1" applyAlignment="1">
      <alignment horizontal="right" vertical="center"/>
    </xf>
    <xf numFmtId="0" fontId="29" fillId="8" borderId="9" xfId="0" applyFont="1" applyFill="1" applyBorder="1" applyAlignment="1">
      <alignment horizontal="center" vertical="center"/>
    </xf>
    <xf numFmtId="0" fontId="29" fillId="8" borderId="163" xfId="0" applyFont="1" applyFill="1" applyBorder="1" applyAlignment="1">
      <alignment horizontal="center" vertical="center"/>
    </xf>
    <xf numFmtId="0" fontId="37" fillId="3" borderId="152" xfId="0" applyFont="1" applyFill="1" applyBorder="1" applyAlignment="1">
      <alignment horizontal="center" vertical="center"/>
    </xf>
    <xf numFmtId="0" fontId="4" fillId="3" borderId="9" xfId="0" applyFont="1" applyFill="1" applyBorder="1" applyAlignment="1">
      <alignment horizontal="right" vertical="center"/>
    </xf>
    <xf numFmtId="0" fontId="29" fillId="3" borderId="175" xfId="0" applyFont="1" applyFill="1" applyBorder="1" applyAlignment="1">
      <alignment horizontal="right" vertical="center"/>
    </xf>
    <xf numFmtId="0" fontId="22" fillId="3" borderId="9" xfId="0" applyFont="1" applyFill="1" applyBorder="1" applyAlignment="1">
      <alignment horizontal="right" vertical="center"/>
    </xf>
    <xf numFmtId="0" fontId="65" fillId="3" borderId="9" xfId="0" applyFont="1" applyFill="1" applyBorder="1" applyAlignment="1">
      <alignment horizontal="right" vertical="center"/>
    </xf>
    <xf numFmtId="0" fontId="22" fillId="3" borderId="175" xfId="0" applyFont="1" applyFill="1" applyBorder="1" applyAlignment="1">
      <alignment horizontal="right" vertical="center"/>
    </xf>
    <xf numFmtId="0" fontId="7" fillId="0" borderId="16" xfId="0" applyFont="1" applyBorder="1" applyAlignment="1">
      <alignment horizontal="right" vertical="center"/>
    </xf>
    <xf numFmtId="0" fontId="61" fillId="0" borderId="0" xfId="0" applyFont="1" applyAlignment="1">
      <alignment horizontal="center" vertical="center"/>
    </xf>
    <xf numFmtId="0" fontId="4" fillId="3" borderId="175" xfId="0" applyFont="1" applyFill="1" applyBorder="1" applyAlignment="1">
      <alignment horizontal="center" vertical="center"/>
    </xf>
    <xf numFmtId="0" fontId="65" fillId="3" borderId="9" xfId="0" applyFont="1" applyFill="1" applyBorder="1" applyAlignment="1">
      <alignment horizontal="center" vertical="center"/>
    </xf>
    <xf numFmtId="0" fontId="29" fillId="8" borderId="164" xfId="0" applyFont="1" applyFill="1" applyBorder="1" applyAlignment="1">
      <alignment horizontal="center" vertical="center"/>
    </xf>
    <xf numFmtId="0" fontId="29" fillId="3" borderId="9" xfId="0" applyFont="1" applyFill="1" applyBorder="1" applyAlignment="1">
      <alignment vertical="center"/>
    </xf>
    <xf numFmtId="0" fontId="29" fillId="3" borderId="175" xfId="0" applyFont="1" applyFill="1" applyBorder="1" applyAlignment="1">
      <alignment vertical="center"/>
    </xf>
    <xf numFmtId="0" fontId="29" fillId="3" borderId="176" xfId="0" applyFont="1" applyFill="1" applyBorder="1" applyAlignment="1">
      <alignment vertical="center"/>
    </xf>
    <xf numFmtId="0" fontId="1" fillId="0" borderId="19" xfId="0" applyFont="1" applyBorder="1"/>
    <xf numFmtId="0" fontId="29" fillId="3" borderId="152" xfId="0" applyFont="1" applyFill="1" applyBorder="1" applyAlignment="1">
      <alignment horizontal="center" vertical="center"/>
    </xf>
    <xf numFmtId="0" fontId="29" fillId="3" borderId="175" xfId="0" applyFont="1" applyFill="1" applyBorder="1" applyAlignment="1">
      <alignment horizontal="center" vertical="center"/>
    </xf>
    <xf numFmtId="0" fontId="29" fillId="3" borderId="208" xfId="0" applyFont="1" applyFill="1" applyBorder="1" applyAlignment="1">
      <alignment horizontal="center" vertical="center"/>
    </xf>
    <xf numFmtId="0" fontId="29" fillId="0" borderId="17" xfId="0" applyFont="1" applyBorder="1" applyAlignment="1">
      <alignment horizontal="center" vertical="center"/>
    </xf>
    <xf numFmtId="0" fontId="29" fillId="0" borderId="0" xfId="0" applyFont="1" applyAlignment="1">
      <alignment vertical="center"/>
    </xf>
    <xf numFmtId="0" fontId="29" fillId="3" borderId="209" xfId="0" applyFont="1" applyFill="1" applyBorder="1" applyAlignment="1">
      <alignment horizontal="center" vertical="center"/>
    </xf>
    <xf numFmtId="0" fontId="29" fillId="3" borderId="155" xfId="0" applyFont="1" applyFill="1" applyBorder="1" applyAlignment="1">
      <alignment horizontal="center" vertical="center"/>
    </xf>
    <xf numFmtId="0" fontId="29" fillId="8" borderId="210" xfId="0" applyFont="1" applyFill="1" applyBorder="1" applyAlignment="1">
      <alignment horizontal="center" vertical="center"/>
    </xf>
    <xf numFmtId="0" fontId="29" fillId="3" borderId="116" xfId="0" applyFont="1" applyFill="1" applyBorder="1" applyAlignment="1">
      <alignment horizontal="center" vertical="center"/>
    </xf>
    <xf numFmtId="0" fontId="29" fillId="3" borderId="115" xfId="0" applyFont="1" applyFill="1" applyBorder="1" applyAlignment="1">
      <alignment horizontal="center" vertical="center"/>
    </xf>
    <xf numFmtId="0" fontId="29" fillId="3" borderId="176" xfId="0" applyFont="1" applyFill="1" applyBorder="1" applyAlignment="1">
      <alignment horizontal="center" vertical="center"/>
    </xf>
    <xf numFmtId="0" fontId="29" fillId="3" borderId="211" xfId="0" applyFont="1" applyFill="1" applyBorder="1" applyAlignment="1">
      <alignment horizontal="center" vertical="center"/>
    </xf>
    <xf numFmtId="0" fontId="29" fillId="0" borderId="19" xfId="0" applyFont="1" applyBorder="1" applyAlignment="1">
      <alignment horizontal="center" vertical="center"/>
    </xf>
    <xf numFmtId="12" fontId="29" fillId="0" borderId="0" xfId="0" applyNumberFormat="1" applyFont="1" applyAlignment="1">
      <alignment vertical="center"/>
    </xf>
    <xf numFmtId="0" fontId="29" fillId="0" borderId="0" xfId="0" quotePrefix="1" applyFont="1" applyAlignment="1">
      <alignment horizontal="center" vertical="center"/>
    </xf>
    <xf numFmtId="0" fontId="29" fillId="5" borderId="9" xfId="0" applyFont="1" applyFill="1" applyBorder="1" applyAlignment="1">
      <alignment horizontal="center" vertical="center"/>
    </xf>
    <xf numFmtId="0" fontId="37" fillId="5" borderId="9" xfId="0" applyFont="1" applyFill="1" applyBorder="1" applyAlignment="1">
      <alignment horizontal="center" vertical="center"/>
    </xf>
    <xf numFmtId="0" fontId="1" fillId="8" borderId="9" xfId="0" applyFont="1" applyFill="1" applyBorder="1" applyAlignment="1">
      <alignment horizontal="center" vertical="center"/>
    </xf>
    <xf numFmtId="0" fontId="1" fillId="8" borderId="152" xfId="0" applyFont="1" applyFill="1" applyBorder="1" applyAlignment="1">
      <alignment horizontal="center" vertical="center"/>
    </xf>
    <xf numFmtId="0" fontId="1" fillId="3" borderId="164" xfId="0" applyFont="1" applyFill="1" applyBorder="1" applyAlignment="1">
      <alignment horizontal="center" vertical="center"/>
    </xf>
    <xf numFmtId="0" fontId="29" fillId="0" borderId="24" xfId="0" applyFont="1" applyBorder="1" applyAlignment="1">
      <alignment horizontal="center" vertical="center"/>
    </xf>
    <xf numFmtId="0" fontId="33" fillId="0" borderId="24" xfId="0" applyFont="1" applyBorder="1" applyAlignment="1">
      <alignment horizontal="center" vertical="center"/>
    </xf>
    <xf numFmtId="0" fontId="1" fillId="0" borderId="0" xfId="0" quotePrefix="1" applyFont="1" applyAlignment="1">
      <alignment horizontal="center" vertical="center"/>
    </xf>
    <xf numFmtId="0" fontId="1" fillId="3" borderId="209" xfId="0" applyFont="1" applyFill="1" applyBorder="1" applyAlignment="1">
      <alignment horizontal="center" vertical="center"/>
    </xf>
    <xf numFmtId="0" fontId="1" fillId="3" borderId="155" xfId="0" applyFont="1" applyFill="1" applyBorder="1" applyAlignment="1">
      <alignment horizontal="center" vertical="center"/>
    </xf>
    <xf numFmtId="0" fontId="26" fillId="0" borderId="0" xfId="0" applyFont="1" applyAlignment="1">
      <alignment horizontal="center" vertical="center"/>
    </xf>
    <xf numFmtId="0" fontId="22" fillId="3" borderId="9" xfId="0" applyFont="1" applyFill="1" applyBorder="1" applyAlignment="1">
      <alignment horizontal="center" vertical="center"/>
    </xf>
    <xf numFmtId="0" fontId="4" fillId="0" borderId="0" xfId="0" applyFont="1" applyAlignment="1">
      <alignment horizontal="center" vertical="center"/>
    </xf>
    <xf numFmtId="0" fontId="4" fillId="0" borderId="0" xfId="0" applyFont="1"/>
    <xf numFmtId="0" fontId="29" fillId="3" borderId="9" xfId="0" applyFont="1" applyFill="1" applyBorder="1"/>
    <xf numFmtId="12" fontId="1" fillId="0" borderId="0" xfId="0" quotePrefix="1" applyNumberFormat="1" applyFont="1" applyAlignment="1">
      <alignment horizontal="center" vertical="center"/>
    </xf>
    <xf numFmtId="12" fontId="1" fillId="0" borderId="0" xfId="0" applyNumberFormat="1" applyFont="1" applyAlignment="1">
      <alignment horizontal="center" vertical="center"/>
    </xf>
    <xf numFmtId="0" fontId="66" fillId="3" borderId="9" xfId="0" applyFont="1" applyFill="1" applyBorder="1" applyAlignment="1">
      <alignment horizontal="center" vertical="center"/>
    </xf>
    <xf numFmtId="0" fontId="29" fillId="3" borderId="9" xfId="0" quotePrefix="1" applyFont="1" applyFill="1" applyBorder="1" applyAlignment="1">
      <alignment horizontal="center" vertical="center"/>
    </xf>
    <xf numFmtId="0" fontId="61" fillId="3" borderId="9" xfId="0" applyFont="1" applyFill="1" applyBorder="1" applyAlignment="1">
      <alignment vertical="center" wrapText="1"/>
    </xf>
    <xf numFmtId="0" fontId="67" fillId="0" borderId="0" xfId="0" applyFont="1" applyAlignment="1">
      <alignment horizontal="center" vertical="center"/>
    </xf>
    <xf numFmtId="0" fontId="64" fillId="3" borderId="9" xfId="0" applyFont="1" applyFill="1" applyBorder="1" applyAlignment="1">
      <alignment horizontal="center" vertical="center"/>
    </xf>
    <xf numFmtId="0" fontId="64" fillId="3" borderId="9" xfId="0" applyFont="1" applyFill="1" applyBorder="1" applyAlignment="1">
      <alignment horizontal="center" vertical="center" wrapText="1"/>
    </xf>
    <xf numFmtId="0" fontId="68" fillId="0" borderId="0" xfId="0" applyFont="1"/>
    <xf numFmtId="0" fontId="1" fillId="0" borderId="0" xfId="0" quotePrefix="1" applyFont="1"/>
    <xf numFmtId="0" fontId="1" fillId="0" borderId="0" xfId="0" quotePrefix="1" applyFont="1" applyAlignment="1">
      <alignment horizontal="right"/>
    </xf>
    <xf numFmtId="0" fontId="42" fillId="0" borderId="19" xfId="0" applyFont="1" applyBorder="1" applyAlignment="1">
      <alignment horizontal="center"/>
    </xf>
    <xf numFmtId="0" fontId="31" fillId="0" borderId="19" xfId="0" applyFont="1" applyBorder="1" applyAlignment="1">
      <alignment horizontal="center" vertical="center"/>
    </xf>
    <xf numFmtId="1" fontId="54" fillId="0" borderId="19" xfId="0" applyNumberFormat="1" applyFont="1" applyBorder="1" applyAlignment="1">
      <alignment horizontal="center" vertical="center"/>
    </xf>
    <xf numFmtId="0" fontId="4" fillId="0" borderId="17" xfId="0" applyFont="1" applyBorder="1" applyAlignment="1">
      <alignment vertical="center" wrapText="1"/>
    </xf>
    <xf numFmtId="0" fontId="1" fillId="0" borderId="41" xfId="0" applyFont="1" applyBorder="1" applyAlignment="1">
      <alignment vertical="center"/>
    </xf>
    <xf numFmtId="0" fontId="8" fillId="0" borderId="0" xfId="0" applyFont="1" applyAlignment="1">
      <alignment horizontal="right" vertical="center"/>
    </xf>
    <xf numFmtId="0" fontId="4" fillId="0" borderId="11" xfId="0" applyFont="1" applyBorder="1" applyAlignment="1">
      <alignment vertical="center"/>
    </xf>
    <xf numFmtId="0" fontId="4" fillId="0" borderId="12" xfId="0" applyFont="1" applyBorder="1" applyAlignment="1">
      <alignment vertical="center"/>
    </xf>
    <xf numFmtId="0" fontId="1" fillId="0" borderId="10" xfId="0" applyFont="1" applyBorder="1" applyAlignment="1">
      <alignment vertical="center"/>
    </xf>
    <xf numFmtId="0" fontId="1" fillId="0" borderId="18" xfId="0" applyFont="1" applyBorder="1" applyAlignment="1">
      <alignment vertical="center"/>
    </xf>
    <xf numFmtId="0" fontId="68" fillId="0" borderId="0" xfId="0" applyFont="1" applyAlignment="1">
      <alignment vertical="center" wrapText="1"/>
    </xf>
    <xf numFmtId="0" fontId="12" fillId="4" borderId="217" xfId="0" applyFont="1" applyFill="1" applyBorder="1" applyAlignment="1">
      <alignment horizontal="right" vertical="center"/>
    </xf>
    <xf numFmtId="0" fontId="26" fillId="4" borderId="98" xfId="0" applyFont="1" applyFill="1" applyBorder="1" applyAlignment="1">
      <alignment horizontal="left" vertical="center"/>
    </xf>
    <xf numFmtId="0" fontId="1" fillId="4" borderId="91" xfId="0" applyFont="1" applyFill="1" applyBorder="1" applyAlignment="1">
      <alignment horizontal="center" vertical="center"/>
    </xf>
    <xf numFmtId="0" fontId="12" fillId="4" borderId="217" xfId="0" applyFont="1" applyFill="1" applyBorder="1" applyAlignment="1">
      <alignment horizontal="center" vertical="center"/>
    </xf>
    <xf numFmtId="0" fontId="1" fillId="4" borderId="206" xfId="0" applyFont="1" applyFill="1" applyBorder="1" applyAlignment="1">
      <alignment horizontal="center" vertical="center"/>
    </xf>
    <xf numFmtId="0" fontId="8" fillId="4" borderId="217" xfId="0" applyFont="1" applyFill="1" applyBorder="1" applyAlignment="1">
      <alignment horizontal="center" vertical="center"/>
    </xf>
    <xf numFmtId="0" fontId="8" fillId="4" borderId="98" xfId="0" applyFont="1" applyFill="1" applyBorder="1" applyAlignment="1">
      <alignment horizontal="center" vertical="center"/>
    </xf>
    <xf numFmtId="0" fontId="8" fillId="4" borderId="90" xfId="0" applyFont="1" applyFill="1" applyBorder="1" applyAlignment="1">
      <alignment horizontal="center" vertical="center"/>
    </xf>
    <xf numFmtId="0" fontId="8" fillId="4" borderId="218" xfId="0" applyFont="1" applyFill="1" applyBorder="1" applyAlignment="1">
      <alignment horizontal="center" vertical="center"/>
    </xf>
    <xf numFmtId="0" fontId="1" fillId="0" borderId="219" xfId="0" applyFont="1" applyBorder="1" applyAlignment="1">
      <alignment horizontal="center" vertical="center"/>
    </xf>
    <xf numFmtId="0" fontId="1" fillId="0" borderId="220" xfId="0" applyFont="1" applyBorder="1" applyAlignment="1">
      <alignment horizontal="center" vertical="center"/>
    </xf>
    <xf numFmtId="0" fontId="1" fillId="0" borderId="149" xfId="0" applyFont="1" applyBorder="1" applyAlignment="1">
      <alignment horizontal="center" vertical="center"/>
    </xf>
    <xf numFmtId="0" fontId="1" fillId="0" borderId="157" xfId="0" applyFont="1" applyBorder="1" applyAlignment="1">
      <alignment horizontal="center" vertical="center"/>
    </xf>
    <xf numFmtId="0" fontId="1" fillId="0" borderId="221" xfId="0" applyFont="1" applyBorder="1" applyAlignment="1">
      <alignment horizontal="center" vertical="center"/>
    </xf>
    <xf numFmtId="0" fontId="1" fillId="0" borderId="222" xfId="0" applyFont="1" applyBorder="1" applyAlignment="1">
      <alignment horizontal="center" vertical="center"/>
    </xf>
    <xf numFmtId="0" fontId="8" fillId="4" borderId="123" xfId="0" applyFont="1" applyFill="1" applyBorder="1" applyAlignment="1">
      <alignment horizontal="center" vertical="center"/>
    </xf>
    <xf numFmtId="0" fontId="8" fillId="4" borderId="116" xfId="0" applyFont="1" applyFill="1" applyBorder="1" applyAlignment="1">
      <alignment vertical="center"/>
    </xf>
    <xf numFmtId="0" fontId="8" fillId="4" borderId="220" xfId="0" applyFont="1" applyFill="1" applyBorder="1" applyAlignment="1">
      <alignment horizontal="center" vertical="center"/>
    </xf>
    <xf numFmtId="0" fontId="8" fillId="4" borderId="210" xfId="0" applyFont="1" applyFill="1" applyBorder="1" applyAlignment="1">
      <alignment horizontal="center" vertical="center"/>
    </xf>
    <xf numFmtId="0" fontId="12" fillId="0" borderId="220" xfId="0" applyFont="1" applyBorder="1" applyAlignment="1">
      <alignment horizontal="center" vertical="center"/>
    </xf>
    <xf numFmtId="0" fontId="1" fillId="0" borderId="223" xfId="0" applyFont="1" applyBorder="1" applyAlignment="1">
      <alignment horizontal="center" vertical="center"/>
    </xf>
    <xf numFmtId="0" fontId="1" fillId="0" borderId="224" xfId="0" applyFont="1" applyBorder="1" applyAlignment="1">
      <alignment horizontal="center" vertical="center"/>
    </xf>
    <xf numFmtId="0" fontId="8" fillId="4" borderId="225" xfId="0" applyFont="1" applyFill="1" applyBorder="1" applyAlignment="1">
      <alignment horizontal="center" vertical="center"/>
    </xf>
    <xf numFmtId="0" fontId="8" fillId="4" borderId="226" xfId="0" applyFont="1" applyFill="1" applyBorder="1" applyAlignment="1">
      <alignment horizontal="center" vertical="center"/>
    </xf>
    <xf numFmtId="0" fontId="31" fillId="0" borderId="0" xfId="0" applyFont="1" applyAlignment="1">
      <alignment vertical="center"/>
    </xf>
    <xf numFmtId="0" fontId="32" fillId="0" borderId="0" xfId="0" applyFont="1" applyAlignment="1">
      <alignment vertical="center"/>
    </xf>
    <xf numFmtId="0" fontId="36" fillId="0" borderId="0" xfId="0" applyFont="1"/>
    <xf numFmtId="0" fontId="1" fillId="5" borderId="175" xfId="0" applyFont="1" applyFill="1" applyBorder="1"/>
    <xf numFmtId="0" fontId="1" fillId="5" borderId="208" xfId="0" applyFont="1" applyFill="1" applyBorder="1"/>
    <xf numFmtId="0" fontId="33" fillId="0" borderId="0" xfId="0" applyFont="1" applyAlignment="1">
      <alignment horizontal="center" vertical="center" wrapText="1"/>
    </xf>
    <xf numFmtId="0" fontId="38" fillId="0" borderId="105" xfId="0" applyFont="1" applyBorder="1" applyAlignment="1">
      <alignment horizontal="center" vertical="center" wrapText="1"/>
    </xf>
    <xf numFmtId="0" fontId="29" fillId="0" borderId="0" xfId="0" applyFont="1" applyAlignment="1">
      <alignment horizontal="center" vertical="center" wrapText="1"/>
    </xf>
    <xf numFmtId="0" fontId="26" fillId="0" borderId="0" xfId="0" applyFont="1" applyAlignment="1">
      <alignment horizontal="center" vertical="center" wrapText="1"/>
    </xf>
    <xf numFmtId="0" fontId="5" fillId="4" borderId="10" xfId="0" applyFont="1" applyFill="1" applyBorder="1" applyAlignment="1">
      <alignment horizontal="center" vertical="center" wrapText="1"/>
    </xf>
    <xf numFmtId="0" fontId="3" fillId="0" borderId="11" xfId="0" applyFont="1" applyBorder="1"/>
    <xf numFmtId="0" fontId="3" fillId="0" borderId="12" xfId="0" applyFont="1" applyBorder="1"/>
    <xf numFmtId="0" fontId="3" fillId="0" borderId="13" xfId="0" applyFont="1" applyBorder="1"/>
    <xf numFmtId="0" fontId="3" fillId="0" borderId="14" xfId="0" applyFont="1" applyBorder="1"/>
    <xf numFmtId="0" fontId="3" fillId="0" borderId="15" xfId="0" applyFont="1" applyBorder="1"/>
    <xf numFmtId="0" fontId="1" fillId="0" borderId="10" xfId="0" applyFont="1" applyBorder="1" applyAlignment="1">
      <alignment horizontal="left" vertical="center" wrapText="1"/>
    </xf>
    <xf numFmtId="0" fontId="3" fillId="0" borderId="16" xfId="0" applyFont="1" applyBorder="1"/>
    <xf numFmtId="0" fontId="0" fillId="0" borderId="0" xfId="0"/>
    <xf numFmtId="0" fontId="3" fillId="0" borderId="17" xfId="0" applyFont="1" applyBorder="1"/>
    <xf numFmtId="0" fontId="1" fillId="0" borderId="0" xfId="0" applyFont="1" applyAlignment="1">
      <alignment horizontal="center" vertical="center" wrapText="1"/>
    </xf>
    <xf numFmtId="0" fontId="1" fillId="0" borderId="16" xfId="0" applyFont="1" applyBorder="1" applyAlignment="1">
      <alignment horizontal="left" vertical="center" wrapText="1"/>
    </xf>
    <xf numFmtId="0" fontId="1" fillId="0" borderId="0" xfId="0" applyFont="1" applyAlignment="1">
      <alignment horizontal="center" vertical="center"/>
    </xf>
    <xf numFmtId="0" fontId="3" fillId="0" borderId="18" xfId="0" applyFont="1" applyBorder="1"/>
    <xf numFmtId="0" fontId="3" fillId="0" borderId="19" xfId="0" applyFont="1" applyBorder="1"/>
    <xf numFmtId="0" fontId="3" fillId="0" borderId="20" xfId="0" applyFont="1" applyBorder="1"/>
    <xf numFmtId="0" fontId="6" fillId="4" borderId="10" xfId="0" applyFont="1" applyFill="1" applyBorder="1" applyAlignment="1">
      <alignment horizontal="center" vertical="center" wrapText="1"/>
    </xf>
    <xf numFmtId="0" fontId="7" fillId="5" borderId="10" xfId="0" applyFont="1" applyFill="1" applyBorder="1" applyAlignment="1">
      <alignment horizontal="center" vertical="center"/>
    </xf>
    <xf numFmtId="0" fontId="9" fillId="4" borderId="21" xfId="0" applyFont="1" applyFill="1" applyBorder="1" applyAlignment="1">
      <alignment horizontal="center" vertical="center"/>
    </xf>
    <xf numFmtId="0" fontId="3" fillId="0" borderId="22" xfId="0" applyFont="1" applyBorder="1"/>
    <xf numFmtId="0" fontId="3" fillId="0" borderId="23" xfId="0" applyFont="1" applyBorder="1"/>
    <xf numFmtId="0" fontId="12" fillId="0" borderId="0" xfId="0" applyFont="1" applyAlignment="1">
      <alignment horizontal="center" vertical="center"/>
    </xf>
    <xf numFmtId="0" fontId="1" fillId="0" borderId="41" xfId="0" applyFont="1" applyBorder="1" applyAlignment="1">
      <alignment horizontal="right" vertical="center"/>
    </xf>
    <xf numFmtId="0" fontId="1" fillId="0" borderId="0" xfId="0" applyFont="1" applyAlignment="1">
      <alignment horizontal="center"/>
    </xf>
    <xf numFmtId="0" fontId="8" fillId="0" borderId="42" xfId="0" applyFont="1" applyBorder="1" applyAlignment="1">
      <alignment horizontal="center"/>
    </xf>
    <xf numFmtId="0" fontId="3" fillId="0" borderId="43" xfId="0" applyFont="1" applyBorder="1"/>
    <xf numFmtId="0" fontId="3" fillId="0" borderId="44" xfId="0" applyFont="1" applyBorder="1"/>
    <xf numFmtId="0" fontId="1" fillId="0" borderId="0" xfId="0" applyFont="1" applyAlignment="1">
      <alignment horizontal="left"/>
    </xf>
    <xf numFmtId="0" fontId="10" fillId="4" borderId="10" xfId="0" applyFont="1" applyFill="1" applyBorder="1" applyAlignment="1">
      <alignment horizontal="center" vertical="center" wrapText="1"/>
    </xf>
    <xf numFmtId="0" fontId="13" fillId="4" borderId="47" xfId="0" applyFont="1" applyFill="1" applyBorder="1" applyAlignment="1">
      <alignment horizontal="center" vertical="center"/>
    </xf>
    <xf numFmtId="0" fontId="3" fillId="0" borderId="48" xfId="0" applyFont="1" applyBorder="1"/>
    <xf numFmtId="0" fontId="3" fillId="0" borderId="49" xfId="0" applyFont="1" applyBorder="1"/>
    <xf numFmtId="0" fontId="13" fillId="4" borderId="50" xfId="0" applyFont="1" applyFill="1" applyBorder="1" applyAlignment="1">
      <alignment horizontal="center" vertical="center"/>
    </xf>
    <xf numFmtId="0" fontId="3" fillId="0" borderId="51" xfId="0" applyFont="1" applyBorder="1"/>
    <xf numFmtId="0" fontId="3" fillId="0" borderId="52" xfId="0" applyFont="1" applyBorder="1"/>
    <xf numFmtId="0" fontId="8" fillId="0" borderId="42" xfId="0" applyFont="1" applyBorder="1" applyAlignment="1">
      <alignment horizontal="center" vertical="center"/>
    </xf>
    <xf numFmtId="0" fontId="12" fillId="0" borderId="0" xfId="0" applyFont="1" applyAlignment="1">
      <alignment horizontal="right"/>
    </xf>
    <xf numFmtId="0" fontId="1" fillId="0" borderId="0" xfId="0" applyFont="1" applyAlignment="1">
      <alignment horizontal="left" vertical="center"/>
    </xf>
    <xf numFmtId="0" fontId="4" fillId="5" borderId="10" xfId="0" applyFont="1" applyFill="1" applyBorder="1" applyAlignment="1">
      <alignment horizontal="left" vertical="center" wrapText="1"/>
    </xf>
    <xf numFmtId="0" fontId="6" fillId="4" borderId="25" xfId="0" applyFont="1" applyFill="1" applyBorder="1" applyAlignment="1">
      <alignment horizontal="center" vertical="center"/>
    </xf>
    <xf numFmtId="0" fontId="3" fillId="0" borderId="26" xfId="0" applyFont="1" applyBorder="1"/>
    <xf numFmtId="0" fontId="3" fillId="0" borderId="27" xfId="0" applyFont="1" applyBorder="1"/>
    <xf numFmtId="0" fontId="3" fillId="0" borderId="31" xfId="0" applyFont="1" applyBorder="1"/>
    <xf numFmtId="0" fontId="3" fillId="0" borderId="32" xfId="0" applyFont="1" applyBorder="1"/>
    <xf numFmtId="0" fontId="3" fillId="0" borderId="35" xfId="0" applyFont="1" applyBorder="1"/>
    <xf numFmtId="0" fontId="3" fillId="0" borderId="36" xfId="0" applyFont="1" applyBorder="1"/>
    <xf numFmtId="0" fontId="3" fillId="0" borderId="37" xfId="0" applyFont="1" applyBorder="1"/>
    <xf numFmtId="0" fontId="7" fillId="0" borderId="0" xfId="0" applyFont="1" applyAlignment="1">
      <alignment horizontal="center" vertical="center"/>
    </xf>
    <xf numFmtId="0" fontId="2" fillId="2" borderId="1" xfId="0" applyFont="1" applyFill="1" applyBorder="1" applyAlignment="1">
      <alignment horizontal="center" vertical="center"/>
    </xf>
    <xf numFmtId="0" fontId="3" fillId="0" borderId="2" xfId="0" applyFont="1" applyBorder="1"/>
    <xf numFmtId="0" fontId="3" fillId="0" borderId="3" xfId="0" applyFont="1" applyBorder="1"/>
    <xf numFmtId="0" fontId="3" fillId="0" borderId="4" xfId="0" applyFont="1" applyBorder="1"/>
    <xf numFmtId="0" fontId="3" fillId="0" borderId="5" xfId="0" applyFont="1" applyBorder="1"/>
    <xf numFmtId="0" fontId="3" fillId="0" borderId="6" xfId="0" applyFont="1" applyBorder="1"/>
    <xf numFmtId="0" fontId="3" fillId="0" borderId="7" xfId="0" applyFont="1" applyBorder="1"/>
    <xf numFmtId="0" fontId="3" fillId="0" borderId="8" xfId="0" applyFont="1" applyBorder="1"/>
    <xf numFmtId="0" fontId="1" fillId="0" borderId="1" xfId="0" applyFont="1" applyBorder="1" applyAlignment="1">
      <alignment horizontal="center" vertical="center" wrapText="1"/>
    </xf>
    <xf numFmtId="0" fontId="1" fillId="0" borderId="1" xfId="0" quotePrefix="1" applyFont="1" applyBorder="1" applyAlignment="1">
      <alignment horizontal="center" vertical="center" wrapText="1"/>
    </xf>
    <xf numFmtId="0" fontId="8" fillId="0" borderId="0" xfId="0" applyFont="1" applyAlignment="1">
      <alignment horizontal="center"/>
    </xf>
    <xf numFmtId="0" fontId="1" fillId="5" borderId="10" xfId="0" applyFont="1" applyFill="1" applyBorder="1" applyAlignment="1">
      <alignment horizontal="center" wrapText="1"/>
    </xf>
    <xf numFmtId="0" fontId="10" fillId="4" borderId="28" xfId="0" applyFont="1" applyFill="1" applyBorder="1" applyAlignment="1">
      <alignment horizontal="left" vertical="center" wrapText="1"/>
    </xf>
    <xf numFmtId="0" fontId="3" fillId="0" borderId="29" xfId="0" applyFont="1" applyBorder="1"/>
    <xf numFmtId="0" fontId="3" fillId="0" borderId="30" xfId="0" applyFont="1" applyBorder="1"/>
    <xf numFmtId="0" fontId="3" fillId="0" borderId="33" xfId="0" applyFont="1" applyBorder="1"/>
    <xf numFmtId="0" fontId="3" fillId="0" borderId="34" xfId="0" applyFont="1" applyBorder="1"/>
    <xf numFmtId="0" fontId="3" fillId="0" borderId="38" xfId="0" applyFont="1" applyBorder="1"/>
    <xf numFmtId="0" fontId="3" fillId="0" borderId="39" xfId="0" applyFont="1" applyBorder="1"/>
    <xf numFmtId="0" fontId="3" fillId="0" borderId="40" xfId="0" applyFont="1" applyBorder="1"/>
    <xf numFmtId="0" fontId="8" fillId="0" borderId="0" xfId="0" applyFont="1" applyAlignment="1">
      <alignment horizontal="center" vertical="center"/>
    </xf>
    <xf numFmtId="0" fontId="1" fillId="4" borderId="99" xfId="0" applyFont="1" applyFill="1" applyBorder="1" applyAlignment="1">
      <alignment horizontal="center" vertical="center"/>
    </xf>
    <xf numFmtId="0" fontId="3" fillId="0" borderId="100" xfId="0" applyFont="1" applyBorder="1"/>
    <xf numFmtId="0" fontId="1" fillId="2" borderId="99" xfId="0" applyFont="1" applyFill="1" applyBorder="1" applyAlignment="1">
      <alignment horizontal="center" vertical="center"/>
    </xf>
    <xf numFmtId="0" fontId="12" fillId="4" borderId="168" xfId="0" applyFont="1" applyFill="1" applyBorder="1" applyAlignment="1">
      <alignment horizontal="right" vertical="center"/>
    </xf>
    <xf numFmtId="0" fontId="3" fillId="0" borderId="169" xfId="0" applyFont="1" applyBorder="1"/>
    <xf numFmtId="0" fontId="8" fillId="0" borderId="41" xfId="0" applyFont="1" applyBorder="1" applyAlignment="1">
      <alignment horizontal="right" vertical="center"/>
    </xf>
    <xf numFmtId="0" fontId="3" fillId="0" borderId="165" xfId="0" applyFont="1" applyBorder="1"/>
    <xf numFmtId="0" fontId="12" fillId="0" borderId="41" xfId="0" applyFont="1" applyBorder="1" applyAlignment="1">
      <alignment horizontal="right" vertical="center"/>
    </xf>
    <xf numFmtId="0" fontId="12" fillId="8" borderId="168" xfId="0" applyFont="1" applyFill="1" applyBorder="1" applyAlignment="1">
      <alignment horizontal="right" vertical="center"/>
    </xf>
    <xf numFmtId="0" fontId="1" fillId="8" borderId="99" xfId="0" applyFont="1" applyFill="1" applyBorder="1" applyAlignment="1">
      <alignment horizontal="center" vertical="center"/>
    </xf>
    <xf numFmtId="0" fontId="1" fillId="2" borderId="168" xfId="0" applyFont="1" applyFill="1" applyBorder="1" applyAlignment="1">
      <alignment horizontal="center" vertical="center"/>
    </xf>
    <xf numFmtId="0" fontId="7" fillId="5" borderId="25" xfId="0" applyFont="1" applyFill="1" applyBorder="1" applyAlignment="1">
      <alignment horizontal="left" vertical="center" wrapText="1"/>
    </xf>
    <xf numFmtId="0" fontId="3" fillId="0" borderId="77" xfId="0" applyFont="1" applyBorder="1"/>
    <xf numFmtId="0" fontId="3" fillId="0" borderId="86" xfId="0" applyFont="1" applyBorder="1"/>
    <xf numFmtId="0" fontId="3" fillId="0" borderId="110" xfId="0" applyFont="1" applyBorder="1"/>
    <xf numFmtId="0" fontId="27" fillId="2" borderId="28" xfId="0" applyFont="1" applyFill="1" applyBorder="1" applyAlignment="1">
      <alignment horizontal="center" vertical="center"/>
    </xf>
    <xf numFmtId="0" fontId="4" fillId="0" borderId="1" xfId="0" applyFont="1" applyBorder="1" applyAlignment="1">
      <alignment horizontal="left" vertical="center" wrapText="1"/>
    </xf>
    <xf numFmtId="0" fontId="16" fillId="4" borderId="28" xfId="0" applyFont="1" applyFill="1" applyBorder="1" applyAlignment="1">
      <alignment horizontal="center" vertical="center" wrapText="1"/>
    </xf>
    <xf numFmtId="0" fontId="4" fillId="0" borderId="28" xfId="0" applyFont="1" applyBorder="1" applyAlignment="1">
      <alignment horizontal="left" vertical="center" wrapText="1"/>
    </xf>
    <xf numFmtId="0" fontId="4" fillId="0" borderId="33" xfId="0" applyFont="1" applyBorder="1" applyAlignment="1">
      <alignment horizontal="left" vertical="center" wrapText="1"/>
    </xf>
    <xf numFmtId="0" fontId="1" fillId="0" borderId="29" xfId="0" applyFont="1" applyBorder="1" applyAlignment="1">
      <alignment horizontal="center"/>
    </xf>
    <xf numFmtId="0" fontId="24" fillId="5" borderId="72" xfId="0" applyFont="1" applyFill="1" applyBorder="1" applyAlignment="1">
      <alignment horizontal="center" vertical="center" wrapText="1"/>
    </xf>
    <xf numFmtId="0" fontId="3" fillId="0" borderId="74" xfId="0" applyFont="1" applyBorder="1"/>
    <xf numFmtId="0" fontId="3" fillId="0" borderId="76" xfId="0" applyFont="1" applyBorder="1"/>
    <xf numFmtId="0" fontId="6" fillId="4" borderId="63" xfId="0" applyFont="1" applyFill="1" applyBorder="1" applyAlignment="1">
      <alignment horizontal="left" vertical="center" wrapText="1"/>
    </xf>
    <xf numFmtId="0" fontId="3" fillId="0" borderId="143" xfId="0" applyFont="1" applyBorder="1"/>
    <xf numFmtId="0" fontId="3" fillId="0" borderId="66" xfId="0" applyFont="1" applyBorder="1"/>
    <xf numFmtId="0" fontId="1" fillId="0" borderId="0" xfId="0" applyFont="1" applyAlignment="1">
      <alignment horizontal="left" vertical="center" wrapText="1"/>
    </xf>
    <xf numFmtId="0" fontId="29" fillId="0" borderId="0" xfId="0" applyFont="1" applyAlignment="1">
      <alignment horizontal="center" vertical="center"/>
    </xf>
    <xf numFmtId="0" fontId="19" fillId="6" borderId="82" xfId="0" applyFont="1" applyFill="1" applyBorder="1" applyAlignment="1">
      <alignment horizontal="center"/>
    </xf>
    <xf numFmtId="0" fontId="3" fillId="0" borderId="83" xfId="0" applyFont="1" applyBorder="1"/>
    <xf numFmtId="0" fontId="3" fillId="0" borderId="84" xfId="0" applyFont="1" applyBorder="1"/>
    <xf numFmtId="0" fontId="19" fillId="7" borderId="82" xfId="0" applyFont="1" applyFill="1" applyBorder="1" applyAlignment="1">
      <alignment horizontal="center"/>
    </xf>
    <xf numFmtId="0" fontId="26" fillId="0" borderId="42" xfId="0" applyFont="1" applyBorder="1" applyAlignment="1">
      <alignment horizontal="left" vertical="center"/>
    </xf>
    <xf numFmtId="0" fontId="26" fillId="4" borderId="42" xfId="0" applyFont="1" applyFill="1" applyBorder="1" applyAlignment="1">
      <alignment horizontal="left" vertical="center"/>
    </xf>
    <xf numFmtId="0" fontId="26" fillId="4" borderId="126" xfId="0" applyFont="1" applyFill="1" applyBorder="1" applyAlignment="1">
      <alignment horizontal="left" vertical="center"/>
    </xf>
    <xf numFmtId="0" fontId="3" fillId="0" borderId="127" xfId="0" applyFont="1" applyBorder="1"/>
    <xf numFmtId="0" fontId="3" fillId="0" borderId="128" xfId="0" applyFont="1" applyBorder="1"/>
    <xf numFmtId="0" fontId="8" fillId="2" borderId="168" xfId="0" applyFont="1" applyFill="1" applyBorder="1" applyAlignment="1">
      <alignment horizontal="center"/>
    </xf>
    <xf numFmtId="0" fontId="1" fillId="2" borderId="168" xfId="0" applyFont="1" applyFill="1" applyBorder="1" applyAlignment="1">
      <alignment horizontal="center"/>
    </xf>
    <xf numFmtId="0" fontId="4" fillId="0" borderId="10" xfId="0" applyFont="1" applyBorder="1" applyAlignment="1">
      <alignment horizontal="left" vertical="center" wrapText="1"/>
    </xf>
    <xf numFmtId="0" fontId="20" fillId="0" borderId="29" xfId="0" applyFont="1" applyBorder="1" applyAlignment="1">
      <alignment horizontal="left" vertical="center" wrapText="1"/>
    </xf>
    <xf numFmtId="0" fontId="3" fillId="0" borderId="73" xfId="0" applyFont="1" applyBorder="1"/>
    <xf numFmtId="0" fontId="3" fillId="0" borderId="75" xfId="0" applyFont="1" applyBorder="1"/>
    <xf numFmtId="0" fontId="23" fillId="5" borderId="10" xfId="0" applyFont="1" applyFill="1" applyBorder="1" applyAlignment="1">
      <alignment horizontal="left" vertical="center" wrapText="1" readingOrder="1"/>
    </xf>
    <xf numFmtId="0" fontId="27" fillId="0" borderId="0" xfId="0" applyFont="1" applyAlignment="1">
      <alignment horizontal="center"/>
    </xf>
    <xf numFmtId="0" fontId="22" fillId="0" borderId="38" xfId="0" applyFont="1" applyBorder="1" applyAlignment="1">
      <alignment horizontal="center" vertical="center"/>
    </xf>
    <xf numFmtId="0" fontId="1" fillId="0" borderId="39" xfId="0" applyFont="1" applyBorder="1" applyAlignment="1">
      <alignment horizontal="center" vertical="center"/>
    </xf>
    <xf numFmtId="0" fontId="4" fillId="3" borderId="10" xfId="0" applyFont="1" applyFill="1" applyBorder="1" applyAlignment="1">
      <alignment horizontal="left" vertical="center" wrapText="1"/>
    </xf>
    <xf numFmtId="0" fontId="20" fillId="0" borderId="28" xfId="0" applyFont="1" applyBorder="1" applyAlignment="1">
      <alignment horizontal="center" vertical="center" wrapText="1"/>
    </xf>
    <xf numFmtId="0" fontId="1" fillId="0" borderId="29" xfId="0" applyFont="1" applyBorder="1" applyAlignment="1">
      <alignment horizontal="center" vertical="center"/>
    </xf>
    <xf numFmtId="0" fontId="17" fillId="2" borderId="1" xfId="0" applyFont="1" applyFill="1" applyBorder="1" applyAlignment="1">
      <alignment horizontal="center" vertical="center"/>
    </xf>
    <xf numFmtId="0" fontId="4" fillId="0" borderId="1" xfId="0" applyFont="1" applyBorder="1" applyAlignment="1">
      <alignment horizontal="center" vertical="center" wrapText="1"/>
    </xf>
    <xf numFmtId="0" fontId="4" fillId="0" borderId="53" xfId="0" quotePrefix="1" applyFont="1" applyBorder="1" applyAlignment="1">
      <alignment horizontal="center" vertical="center" wrapText="1"/>
    </xf>
    <xf numFmtId="0" fontId="3" fillId="0" borderId="54" xfId="0" applyFont="1" applyBorder="1"/>
    <xf numFmtId="0" fontId="3" fillId="0" borderId="56" xfId="0" applyFont="1" applyBorder="1"/>
    <xf numFmtId="0" fontId="3" fillId="0" borderId="58" xfId="0" applyFont="1" applyBorder="1"/>
    <xf numFmtId="0" fontId="3" fillId="0" borderId="59" xfId="0" applyFont="1" applyBorder="1"/>
    <xf numFmtId="0" fontId="3" fillId="0" borderId="61" xfId="0" applyFont="1" applyBorder="1"/>
    <xf numFmtId="0" fontId="3" fillId="0" borderId="62" xfId="0" applyFont="1" applyBorder="1"/>
    <xf numFmtId="0" fontId="4" fillId="5" borderId="28" xfId="0" applyFont="1" applyFill="1" applyBorder="1" applyAlignment="1">
      <alignment horizontal="left" vertical="center" wrapText="1"/>
    </xf>
    <xf numFmtId="0" fontId="6" fillId="4" borderId="10" xfId="0" applyFont="1" applyFill="1" applyBorder="1" applyAlignment="1">
      <alignment horizontal="left" vertical="center" wrapText="1"/>
    </xf>
    <xf numFmtId="1" fontId="4" fillId="4" borderId="10" xfId="0" applyNumberFormat="1" applyFont="1" applyFill="1" applyBorder="1" applyAlignment="1">
      <alignment horizontal="left" vertical="center" wrapText="1"/>
    </xf>
    <xf numFmtId="0" fontId="1" fillId="0" borderId="0" xfId="0" quotePrefix="1" applyFont="1" applyAlignment="1">
      <alignment horizontal="center" wrapText="1"/>
    </xf>
    <xf numFmtId="0" fontId="4" fillId="4" borderId="10" xfId="0" applyFont="1" applyFill="1" applyBorder="1" applyAlignment="1">
      <alignment horizontal="left" vertical="center" wrapText="1"/>
    </xf>
    <xf numFmtId="0" fontId="10" fillId="4" borderId="25" xfId="0" applyFont="1" applyFill="1" applyBorder="1" applyAlignment="1">
      <alignment horizontal="center" vertical="center"/>
    </xf>
    <xf numFmtId="0" fontId="4" fillId="4" borderId="63" xfId="0" applyFont="1" applyFill="1" applyBorder="1" applyAlignment="1">
      <alignment horizontal="center" vertical="center" wrapText="1"/>
    </xf>
    <xf numFmtId="0" fontId="3" fillId="0" borderId="64" xfId="0" applyFont="1" applyBorder="1"/>
    <xf numFmtId="0" fontId="18" fillId="4" borderId="10" xfId="0" applyFont="1" applyFill="1" applyBorder="1" applyAlignment="1">
      <alignment horizontal="center" vertical="center"/>
    </xf>
    <xf numFmtId="0" fontId="4" fillId="4" borderId="65" xfId="0" applyFont="1" applyFill="1" applyBorder="1" applyAlignment="1">
      <alignment horizontal="center" vertical="center" wrapText="1"/>
    </xf>
    <xf numFmtId="0" fontId="19" fillId="4" borderId="10" xfId="0" applyFont="1" applyFill="1" applyBorder="1" applyAlignment="1">
      <alignment horizontal="left" vertical="center" wrapText="1"/>
    </xf>
    <xf numFmtId="0" fontId="19" fillId="4" borderId="28" xfId="0" applyFont="1" applyFill="1" applyBorder="1" applyAlignment="1">
      <alignment horizontal="left" vertical="center" wrapText="1"/>
    </xf>
    <xf numFmtId="0" fontId="4" fillId="4" borderId="28" xfId="0" applyFont="1" applyFill="1" applyBorder="1" applyAlignment="1">
      <alignment horizontal="center" vertical="center" wrapText="1"/>
    </xf>
    <xf numFmtId="0" fontId="3" fillId="0" borderId="67" xfId="0" applyFont="1" applyBorder="1"/>
    <xf numFmtId="0" fontId="3" fillId="0" borderId="68" xfId="0" applyFont="1" applyBorder="1"/>
    <xf numFmtId="0" fontId="7" fillId="3" borderId="10" xfId="0" applyFont="1" applyFill="1" applyBorder="1" applyAlignment="1">
      <alignment horizontal="center" vertical="center" wrapText="1"/>
    </xf>
    <xf numFmtId="0" fontId="4" fillId="3" borderId="10" xfId="0" applyFont="1" applyFill="1" applyBorder="1" applyAlignment="1">
      <alignment horizontal="center" vertical="center" wrapText="1"/>
    </xf>
    <xf numFmtId="0" fontId="4" fillId="4" borderId="69" xfId="0" applyFont="1" applyFill="1" applyBorder="1" applyAlignment="1">
      <alignment horizontal="center" vertical="center" wrapText="1"/>
    </xf>
    <xf numFmtId="0" fontId="3" fillId="0" borderId="70" xfId="0" applyFont="1" applyBorder="1"/>
    <xf numFmtId="0" fontId="3" fillId="0" borderId="71" xfId="0" applyFont="1" applyBorder="1"/>
    <xf numFmtId="0" fontId="4" fillId="0" borderId="28" xfId="0" applyFont="1" applyBorder="1" applyAlignment="1">
      <alignment horizontal="center" vertical="center"/>
    </xf>
    <xf numFmtId="0" fontId="21" fillId="0" borderId="33" xfId="0" applyFont="1" applyBorder="1" applyAlignment="1">
      <alignment horizontal="center" vertical="center"/>
    </xf>
    <xf numFmtId="0" fontId="20" fillId="0" borderId="29" xfId="0" applyFont="1" applyBorder="1" applyAlignment="1">
      <alignment horizontal="center" vertical="center"/>
    </xf>
    <xf numFmtId="0" fontId="13" fillId="4" borderId="78" xfId="0" applyFont="1" applyFill="1" applyBorder="1" applyAlignment="1">
      <alignment horizontal="center" vertical="center" wrapText="1"/>
    </xf>
    <xf numFmtId="0" fontId="3" fillId="0" borderId="79" xfId="0" applyFont="1" applyBorder="1"/>
    <xf numFmtId="0" fontId="3" fillId="0" borderId="80" xfId="0" applyFont="1" applyBorder="1"/>
    <xf numFmtId="0" fontId="10" fillId="8" borderId="87" xfId="0" applyFont="1" applyFill="1" applyBorder="1" applyAlignment="1">
      <alignment horizontal="center" vertical="center"/>
    </xf>
    <xf numFmtId="0" fontId="13" fillId="4" borderId="139" xfId="0" applyFont="1" applyFill="1" applyBorder="1" applyAlignment="1">
      <alignment horizontal="center" vertical="center"/>
    </xf>
    <xf numFmtId="0" fontId="3" fillId="0" borderId="140" xfId="0" applyFont="1" applyBorder="1"/>
    <xf numFmtId="0" fontId="13" fillId="4" borderId="87" xfId="0" applyFont="1" applyFill="1" applyBorder="1" applyAlignment="1">
      <alignment horizontal="center" vertical="center"/>
    </xf>
    <xf numFmtId="0" fontId="3" fillId="0" borderId="135" xfId="0" applyFont="1" applyBorder="1"/>
    <xf numFmtId="0" fontId="13" fillId="8" borderId="10" xfId="0" applyFont="1" applyFill="1" applyBorder="1" applyAlignment="1">
      <alignment horizontal="center" vertical="center"/>
    </xf>
    <xf numFmtId="0" fontId="1" fillId="4" borderId="63" xfId="0" applyFont="1" applyFill="1" applyBorder="1" applyAlignment="1">
      <alignment horizontal="center" vertical="center" wrapText="1"/>
    </xf>
    <xf numFmtId="0" fontId="13" fillId="4" borderId="21" xfId="0" applyFont="1" applyFill="1" applyBorder="1" applyAlignment="1">
      <alignment horizontal="center" vertical="center" wrapText="1"/>
    </xf>
    <xf numFmtId="0" fontId="3" fillId="0" borderId="137" xfId="0" applyFont="1" applyBorder="1"/>
    <xf numFmtId="0" fontId="13" fillId="4" borderId="138" xfId="0" applyFont="1" applyFill="1" applyBorder="1" applyAlignment="1">
      <alignment horizontal="center" vertical="center"/>
    </xf>
    <xf numFmtId="0" fontId="3" fillId="0" borderId="103" xfId="0" applyFont="1" applyBorder="1"/>
    <xf numFmtId="0" fontId="3" fillId="0" borderId="104" xfId="0" applyFont="1" applyBorder="1"/>
    <xf numFmtId="0" fontId="13" fillId="8" borderId="82" xfId="0" applyFont="1" applyFill="1" applyBorder="1" applyAlignment="1">
      <alignment horizontal="center" vertical="center"/>
    </xf>
    <xf numFmtId="0" fontId="6" fillId="4" borderId="144" xfId="0" applyFont="1" applyFill="1" applyBorder="1" applyAlignment="1">
      <alignment horizontal="center" vertical="center"/>
    </xf>
    <xf numFmtId="0" fontId="13" fillId="4" borderId="65" xfId="0" applyFont="1" applyFill="1" applyBorder="1" applyAlignment="1">
      <alignment horizontal="center" vertical="center" wrapText="1"/>
    </xf>
    <xf numFmtId="0" fontId="3" fillId="0" borderId="145" xfId="0" applyFont="1" applyBorder="1"/>
    <xf numFmtId="0" fontId="3" fillId="0" borderId="142" xfId="0" applyFont="1" applyBorder="1"/>
    <xf numFmtId="0" fontId="27" fillId="2" borderId="82" xfId="0" applyFont="1" applyFill="1" applyBorder="1" applyAlignment="1">
      <alignment horizontal="center" vertical="center"/>
    </xf>
    <xf numFmtId="0" fontId="1" fillId="4" borderId="10" xfId="0" applyFont="1" applyFill="1" applyBorder="1" applyAlignment="1">
      <alignment horizontal="left" vertical="center" wrapText="1"/>
    </xf>
    <xf numFmtId="0" fontId="13" fillId="4" borderId="99" xfId="0" applyFont="1" applyFill="1" applyBorder="1" applyAlignment="1">
      <alignment horizontal="center" vertical="center"/>
    </xf>
    <xf numFmtId="0" fontId="3" fillId="0" borderId="146" xfId="0" applyFont="1" applyBorder="1"/>
    <xf numFmtId="0" fontId="6" fillId="4" borderId="150" xfId="0" applyFont="1" applyFill="1" applyBorder="1" applyAlignment="1">
      <alignment horizontal="center" vertical="center"/>
    </xf>
    <xf numFmtId="0" fontId="4" fillId="4" borderId="21" xfId="0" applyFont="1" applyFill="1" applyBorder="1" applyAlignment="1">
      <alignment horizontal="left" vertical="center" wrapText="1"/>
    </xf>
    <xf numFmtId="0" fontId="39" fillId="3" borderId="99" xfId="0" applyFont="1" applyFill="1" applyBorder="1" applyAlignment="1">
      <alignment horizontal="right" vertical="center"/>
    </xf>
    <xf numFmtId="0" fontId="40" fillId="4" borderId="28" xfId="0" applyFont="1" applyFill="1" applyBorder="1" applyAlignment="1">
      <alignment horizontal="left" vertical="center" wrapText="1"/>
    </xf>
    <xf numFmtId="0" fontId="1" fillId="0" borderId="41" xfId="0" applyFont="1" applyBorder="1" applyAlignment="1">
      <alignment horizontal="left" vertical="center"/>
    </xf>
    <xf numFmtId="0" fontId="4" fillId="5" borderId="25" xfId="0" applyFont="1" applyFill="1" applyBorder="1" applyAlignment="1">
      <alignment horizontal="left" vertical="center" wrapText="1"/>
    </xf>
    <xf numFmtId="0" fontId="41" fillId="2" borderId="10" xfId="0" applyFont="1" applyFill="1" applyBorder="1" applyAlignment="1">
      <alignment horizontal="center" vertical="center"/>
    </xf>
    <xf numFmtId="0" fontId="1" fillId="3" borderId="144" xfId="0" applyFont="1" applyFill="1" applyBorder="1" applyAlignment="1">
      <alignment horizontal="center" vertical="center"/>
    </xf>
    <xf numFmtId="0" fontId="43" fillId="0" borderId="33" xfId="0" applyFont="1" applyBorder="1" applyAlignment="1">
      <alignment horizontal="center" vertical="center" wrapText="1"/>
    </xf>
    <xf numFmtId="0" fontId="15" fillId="0" borderId="0" xfId="0" applyFont="1" applyAlignment="1">
      <alignment horizontal="center" vertical="center"/>
    </xf>
    <xf numFmtId="0" fontId="14" fillId="0" borderId="0" xfId="0" applyFont="1" applyAlignment="1">
      <alignment horizontal="center"/>
    </xf>
    <xf numFmtId="0" fontId="19" fillId="2" borderId="82" xfId="0" applyFont="1" applyFill="1" applyBorder="1" applyAlignment="1">
      <alignment horizontal="center"/>
    </xf>
    <xf numFmtId="0" fontId="13" fillId="5" borderId="102" xfId="0" applyFont="1" applyFill="1" applyBorder="1" applyAlignment="1">
      <alignment horizontal="left" vertical="center"/>
    </xf>
    <xf numFmtId="0" fontId="20" fillId="0" borderId="38" xfId="0" applyFont="1" applyBorder="1" applyAlignment="1">
      <alignment horizontal="center" vertical="center" wrapText="1"/>
    </xf>
    <xf numFmtId="0" fontId="13" fillId="4" borderId="78" xfId="0" applyFont="1" applyFill="1" applyBorder="1" applyAlignment="1">
      <alignment horizontal="left"/>
    </xf>
    <xf numFmtId="0" fontId="13" fillId="5" borderId="82" xfId="0" applyFont="1" applyFill="1" applyBorder="1" applyAlignment="1">
      <alignment horizontal="center" vertical="center"/>
    </xf>
    <xf numFmtId="0" fontId="13" fillId="4" borderId="99" xfId="0" applyFont="1" applyFill="1" applyBorder="1" applyAlignment="1">
      <alignment horizontal="center" vertical="center" wrapText="1"/>
    </xf>
    <xf numFmtId="1" fontId="13" fillId="8" borderId="82" xfId="0" applyNumberFormat="1" applyFont="1" applyFill="1" applyBorder="1" applyAlignment="1">
      <alignment horizontal="center" vertical="center" wrapText="1"/>
    </xf>
    <xf numFmtId="1" fontId="1" fillId="8" borderId="87" xfId="0" applyNumberFormat="1" applyFont="1" applyFill="1" applyBorder="1" applyAlignment="1">
      <alignment horizontal="right" vertical="center"/>
    </xf>
    <xf numFmtId="0" fontId="25" fillId="4" borderId="111" xfId="0" applyFont="1" applyFill="1" applyBorder="1" applyAlignment="1">
      <alignment horizontal="center" vertical="center"/>
    </xf>
    <xf numFmtId="0" fontId="3" fillId="0" borderId="112" xfId="0" applyFont="1" applyBorder="1"/>
    <xf numFmtId="0" fontId="3" fillId="0" borderId="113" xfId="0" applyFont="1" applyBorder="1"/>
    <xf numFmtId="0" fontId="13" fillId="5" borderId="50" xfId="0" applyFont="1" applyFill="1" applyBorder="1" applyAlignment="1">
      <alignment horizontal="center" vertical="center"/>
    </xf>
    <xf numFmtId="0" fontId="4" fillId="4" borderId="102" xfId="0" applyFont="1" applyFill="1" applyBorder="1" applyAlignment="1">
      <alignment horizontal="center" vertical="center"/>
    </xf>
    <xf numFmtId="0" fontId="1" fillId="3" borderId="99" xfId="0" applyFont="1" applyFill="1" applyBorder="1" applyAlignment="1">
      <alignment horizontal="right" vertical="center"/>
    </xf>
    <xf numFmtId="0" fontId="13" fillId="5" borderId="102" xfId="0" applyFont="1" applyFill="1" applyBorder="1" applyAlignment="1">
      <alignment horizontal="center" vertical="center"/>
    </xf>
    <xf numFmtId="0" fontId="13" fillId="4" borderId="10" xfId="0" applyFont="1" applyFill="1" applyBorder="1" applyAlignment="1">
      <alignment horizontal="center" vertical="center" wrapText="1"/>
    </xf>
    <xf numFmtId="0" fontId="3" fillId="0" borderId="136" xfId="0" applyFont="1" applyBorder="1"/>
    <xf numFmtId="0" fontId="19" fillId="4" borderId="10" xfId="0" applyFont="1" applyFill="1" applyBorder="1" applyAlignment="1">
      <alignment horizontal="center" vertical="center" wrapText="1"/>
    </xf>
    <xf numFmtId="0" fontId="13" fillId="8" borderId="99" xfId="0" applyFont="1" applyFill="1" applyBorder="1" applyAlignment="1">
      <alignment horizontal="center" vertical="center"/>
    </xf>
    <xf numFmtId="0" fontId="1" fillId="4" borderId="102" xfId="0" applyFont="1" applyFill="1" applyBorder="1" applyAlignment="1">
      <alignment horizontal="center" vertical="center"/>
    </xf>
    <xf numFmtId="0" fontId="6" fillId="4" borderId="28" xfId="0" applyFont="1" applyFill="1" applyBorder="1" applyAlignment="1">
      <alignment horizontal="center" vertical="center" wrapText="1"/>
    </xf>
    <xf numFmtId="0" fontId="3" fillId="0" borderId="141" xfId="0" applyFont="1" applyBorder="1"/>
    <xf numFmtId="0" fontId="1" fillId="4" borderId="10" xfId="0" applyFont="1" applyFill="1" applyBorder="1" applyAlignment="1">
      <alignment horizontal="center" vertical="center" wrapText="1"/>
    </xf>
    <xf numFmtId="0" fontId="1" fillId="4" borderId="50" xfId="0" applyFont="1" applyFill="1" applyBorder="1" applyAlignment="1">
      <alignment horizontal="center" vertical="center"/>
    </xf>
    <xf numFmtId="0" fontId="1" fillId="4" borderId="47" xfId="0" applyFont="1" applyFill="1" applyBorder="1" applyAlignment="1">
      <alignment horizontal="center" vertical="center" wrapText="1"/>
    </xf>
    <xf numFmtId="0" fontId="13" fillId="4" borderId="65" xfId="0" applyFont="1" applyFill="1" applyBorder="1" applyAlignment="1">
      <alignment horizontal="center" vertical="center"/>
    </xf>
    <xf numFmtId="0" fontId="27" fillId="5" borderId="10" xfId="0" applyFont="1" applyFill="1" applyBorder="1" applyAlignment="1">
      <alignment horizontal="center" vertical="center"/>
    </xf>
    <xf numFmtId="0" fontId="31" fillId="0" borderId="0" xfId="0" applyFont="1" applyAlignment="1">
      <alignment horizontal="right" vertical="center"/>
    </xf>
    <xf numFmtId="0" fontId="32" fillId="0" borderId="0" xfId="0" applyFont="1" applyAlignment="1">
      <alignment horizontal="right" vertical="center" wrapText="1"/>
    </xf>
    <xf numFmtId="0" fontId="36" fillId="0" borderId="0" xfId="0" applyFont="1" applyAlignment="1">
      <alignment horizontal="right" wrapText="1"/>
    </xf>
    <xf numFmtId="0" fontId="8" fillId="0" borderId="0" xfId="0" applyFont="1" applyAlignment="1">
      <alignment horizontal="right"/>
    </xf>
    <xf numFmtId="0" fontId="12" fillId="0" borderId="0" xfId="0" applyFont="1" applyAlignment="1">
      <alignment horizontal="right" vertical="center"/>
    </xf>
    <xf numFmtId="0" fontId="1" fillId="2" borderId="99" xfId="0" applyFont="1" applyFill="1" applyBorder="1" applyAlignment="1">
      <alignment horizontal="center"/>
    </xf>
    <xf numFmtId="0" fontId="9" fillId="5" borderId="28" xfId="0" applyFont="1" applyFill="1" applyBorder="1" applyAlignment="1">
      <alignment horizontal="left" vertical="center" wrapText="1"/>
    </xf>
    <xf numFmtId="0" fontId="13" fillId="4" borderId="102" xfId="0" applyFont="1" applyFill="1" applyBorder="1" applyAlignment="1">
      <alignment horizontal="center" vertical="center"/>
    </xf>
    <xf numFmtId="0" fontId="9" fillId="4" borderId="10" xfId="0" applyFont="1" applyFill="1" applyBorder="1" applyAlignment="1">
      <alignment horizontal="center" vertical="center"/>
    </xf>
    <xf numFmtId="0" fontId="1" fillId="0" borderId="42" xfId="0" applyFont="1" applyBorder="1" applyAlignment="1">
      <alignment horizontal="center" vertical="center"/>
    </xf>
    <xf numFmtId="0" fontId="50" fillId="4" borderId="42" xfId="0" applyFont="1" applyFill="1" applyBorder="1" applyAlignment="1">
      <alignment horizontal="center" vertical="center"/>
    </xf>
    <xf numFmtId="0" fontId="1" fillId="4" borderId="87" xfId="0" applyFont="1" applyFill="1" applyBorder="1" applyAlignment="1">
      <alignment horizontal="center" vertical="center"/>
    </xf>
    <xf numFmtId="0" fontId="9" fillId="4" borderId="63" xfId="0" applyFont="1" applyFill="1" applyBorder="1" applyAlignment="1">
      <alignment horizontal="center" vertical="center" wrapText="1"/>
    </xf>
    <xf numFmtId="0" fontId="3" fillId="0" borderId="173" xfId="0" applyFont="1" applyBorder="1"/>
    <xf numFmtId="0" fontId="27" fillId="2" borderId="69" xfId="0" applyFont="1" applyFill="1" applyBorder="1" applyAlignment="1">
      <alignment horizontal="center" vertical="center"/>
    </xf>
    <xf numFmtId="0" fontId="3" fillId="0" borderId="174" xfId="0" applyFont="1" applyBorder="1"/>
    <xf numFmtId="0" fontId="8" fillId="0" borderId="0" xfId="0" applyFont="1" applyAlignment="1">
      <alignment horizontal="left" vertical="center"/>
    </xf>
    <xf numFmtId="0" fontId="51" fillId="4" borderId="42" xfId="0" applyFont="1" applyFill="1" applyBorder="1" applyAlignment="1">
      <alignment horizontal="center" vertical="center"/>
    </xf>
    <xf numFmtId="0" fontId="3" fillId="0" borderId="179" xfId="0" applyFont="1" applyBorder="1"/>
    <xf numFmtId="0" fontId="51" fillId="4" borderId="180" xfId="0" applyFont="1" applyFill="1" applyBorder="1" applyAlignment="1">
      <alignment horizontal="left" vertical="center"/>
    </xf>
    <xf numFmtId="0" fontId="1" fillId="0" borderId="0" xfId="0" quotePrefix="1" applyFont="1" applyAlignment="1">
      <alignment horizontal="left" vertical="center"/>
    </xf>
    <xf numFmtId="0" fontId="27" fillId="5" borderId="82" xfId="0" applyFont="1" applyFill="1" applyBorder="1" applyAlignment="1">
      <alignment horizontal="center"/>
    </xf>
    <xf numFmtId="0" fontId="8" fillId="0" borderId="0" xfId="0" applyFont="1" applyAlignment="1">
      <alignment horizontal="left" vertical="center" wrapText="1"/>
    </xf>
    <xf numFmtId="0" fontId="1" fillId="0" borderId="0" xfId="0" applyFont="1" applyAlignment="1">
      <alignment horizontal="right" vertical="center"/>
    </xf>
    <xf numFmtId="0" fontId="27" fillId="2" borderId="10" xfId="0" applyFont="1" applyFill="1" applyBorder="1" applyAlignment="1">
      <alignment horizontal="center" vertical="center"/>
    </xf>
    <xf numFmtId="0" fontId="4" fillId="0" borderId="16" xfId="0" applyFont="1" applyBorder="1" applyAlignment="1">
      <alignment horizontal="left" vertical="center" wrapText="1"/>
    </xf>
    <xf numFmtId="0" fontId="4" fillId="0" borderId="16" xfId="0" applyFont="1" applyBorder="1" applyAlignment="1">
      <alignment horizontal="center" vertical="center" wrapText="1"/>
    </xf>
    <xf numFmtId="0" fontId="4" fillId="0" borderId="0" xfId="0" applyFont="1" applyAlignment="1">
      <alignment horizontal="left" vertical="center" wrapText="1"/>
    </xf>
    <xf numFmtId="0" fontId="6" fillId="0" borderId="72" xfId="0" applyFont="1" applyBorder="1" applyAlignment="1">
      <alignment horizontal="center" vertical="center"/>
    </xf>
    <xf numFmtId="0" fontId="13" fillId="3" borderId="99" xfId="0" applyFont="1" applyFill="1" applyBorder="1" applyAlignment="1">
      <alignment horizontal="center" vertical="center"/>
    </xf>
    <xf numFmtId="1" fontId="1" fillId="0" borderId="0" xfId="0" applyNumberFormat="1" applyFont="1" applyAlignment="1">
      <alignment horizontal="center" vertical="center"/>
    </xf>
    <xf numFmtId="0" fontId="61" fillId="5" borderId="10" xfId="0" applyFont="1" applyFill="1" applyBorder="1" applyAlignment="1">
      <alignment horizontal="center" vertical="center"/>
    </xf>
    <xf numFmtId="0" fontId="61" fillId="4" borderId="28" xfId="0" applyFont="1" applyFill="1" applyBorder="1" applyAlignment="1">
      <alignment horizontal="center" vertical="center" wrapText="1"/>
    </xf>
    <xf numFmtId="0" fontId="61" fillId="4" borderId="10" xfId="0" applyFont="1" applyFill="1" applyBorder="1" applyAlignment="1">
      <alignment horizontal="center" vertical="center" wrapText="1"/>
    </xf>
    <xf numFmtId="0" fontId="1" fillId="0" borderId="82" xfId="0" applyFont="1" applyBorder="1" applyAlignment="1">
      <alignment horizontal="center" vertical="center"/>
    </xf>
    <xf numFmtId="0" fontId="1" fillId="5" borderId="82" xfId="0" applyFont="1" applyFill="1" applyBorder="1" applyAlignment="1">
      <alignment horizontal="center"/>
    </xf>
    <xf numFmtId="0" fontId="19" fillId="0" borderId="82" xfId="0" applyFont="1" applyBorder="1" applyAlignment="1">
      <alignment horizontal="center" vertical="center"/>
    </xf>
    <xf numFmtId="0" fontId="3" fillId="0" borderId="166" xfId="0" applyFont="1" applyBorder="1"/>
    <xf numFmtId="0" fontId="1" fillId="0" borderId="46" xfId="0" applyFont="1" applyBorder="1" applyAlignment="1">
      <alignment horizontal="center"/>
    </xf>
    <xf numFmtId="0" fontId="1" fillId="4" borderId="28" xfId="0" applyFont="1" applyFill="1" applyBorder="1" applyAlignment="1">
      <alignment horizontal="center" vertical="center" wrapText="1"/>
    </xf>
    <xf numFmtId="0" fontId="8" fillId="5" borderId="10" xfId="0" applyFont="1" applyFill="1" applyBorder="1" applyAlignment="1">
      <alignment horizontal="center" vertical="center" wrapText="1"/>
    </xf>
    <xf numFmtId="0" fontId="1" fillId="0" borderId="0" xfId="0" applyFont="1" applyAlignment="1">
      <alignment horizontal="right"/>
    </xf>
    <xf numFmtId="0" fontId="63" fillId="0" borderId="0" xfId="0" applyFont="1" applyAlignment="1">
      <alignment horizontal="right"/>
    </xf>
    <xf numFmtId="0" fontId="63" fillId="0" borderId="0" xfId="0" applyFont="1" applyAlignment="1">
      <alignment horizontal="center"/>
    </xf>
    <xf numFmtId="0" fontId="8" fillId="0" borderId="70" xfId="0" applyFont="1" applyBorder="1" applyAlignment="1">
      <alignment horizontal="center"/>
    </xf>
    <xf numFmtId="0" fontId="1" fillId="0" borderId="10" xfId="0" applyFont="1" applyBorder="1" applyAlignment="1">
      <alignment horizontal="center"/>
    </xf>
    <xf numFmtId="0" fontId="8" fillId="0" borderId="202" xfId="0" applyFont="1" applyBorder="1" applyAlignment="1">
      <alignment horizontal="center"/>
    </xf>
    <xf numFmtId="0" fontId="3" fillId="0" borderId="202" xfId="0" applyFont="1" applyBorder="1"/>
    <xf numFmtId="0" fontId="3" fillId="0" borderId="204" xfId="0" applyFont="1" applyBorder="1"/>
    <xf numFmtId="0" fontId="1" fillId="0" borderId="16" xfId="0" applyFont="1" applyBorder="1" applyAlignment="1">
      <alignment horizontal="center"/>
    </xf>
    <xf numFmtId="20" fontId="61" fillId="0" borderId="0" xfId="0" quotePrefix="1" applyNumberFormat="1" applyFont="1" applyAlignment="1">
      <alignment horizontal="center"/>
    </xf>
    <xf numFmtId="0" fontId="1" fillId="0" borderId="18" xfId="0" applyFont="1" applyBorder="1" applyAlignment="1">
      <alignment horizontal="center"/>
    </xf>
    <xf numFmtId="0" fontId="61" fillId="13" borderId="99" xfId="0" applyFont="1" applyFill="1" applyBorder="1" applyAlignment="1">
      <alignment horizontal="center" vertical="center"/>
    </xf>
    <xf numFmtId="0" fontId="61" fillId="0" borderId="0" xfId="0" applyFont="1" applyAlignment="1">
      <alignment horizontal="center"/>
    </xf>
    <xf numFmtId="0" fontId="61" fillId="36" borderId="99" xfId="0" applyFont="1" applyFill="1" applyBorder="1" applyAlignment="1">
      <alignment horizontal="center"/>
    </xf>
    <xf numFmtId="0" fontId="61" fillId="13" borderId="99" xfId="0" applyFont="1" applyFill="1" applyBorder="1" applyAlignment="1">
      <alignment horizontal="center"/>
    </xf>
    <xf numFmtId="0" fontId="61" fillId="0" borderId="0" xfId="0" applyFont="1" applyAlignment="1">
      <alignment horizontal="center" vertical="center" wrapText="1"/>
    </xf>
    <xf numFmtId="0" fontId="1" fillId="34" borderId="99" xfId="0" applyFont="1" applyFill="1" applyBorder="1" applyAlignment="1">
      <alignment horizontal="center"/>
    </xf>
    <xf numFmtId="0" fontId="7" fillId="4" borderId="10" xfId="0" applyFont="1" applyFill="1" applyBorder="1" applyAlignment="1">
      <alignment horizontal="left" vertical="center" wrapText="1"/>
    </xf>
    <xf numFmtId="0" fontId="61" fillId="35" borderId="99" xfId="0" applyFont="1" applyFill="1" applyBorder="1" applyAlignment="1">
      <alignment horizontal="center" vertical="center"/>
    </xf>
    <xf numFmtId="0" fontId="37" fillId="3" borderId="99" xfId="0" applyFont="1" applyFill="1" applyBorder="1" applyAlignment="1">
      <alignment horizontal="center" vertical="center"/>
    </xf>
    <xf numFmtId="0" fontId="29" fillId="3" borderId="99" xfId="0" applyFont="1" applyFill="1" applyBorder="1" applyAlignment="1">
      <alignment horizontal="center" vertical="center"/>
    </xf>
    <xf numFmtId="0" fontId="7" fillId="0" borderId="16" xfId="0" applyFont="1" applyBorder="1" applyAlignment="1">
      <alignment horizontal="center" vertical="center"/>
    </xf>
    <xf numFmtId="0" fontId="7" fillId="3" borderId="65" xfId="0" applyFont="1" applyFill="1" applyBorder="1" applyAlignment="1">
      <alignment horizontal="center" vertical="center" wrapText="1"/>
    </xf>
    <xf numFmtId="0" fontId="7" fillId="3" borderId="99" xfId="0" applyFont="1" applyFill="1" applyBorder="1" applyAlignment="1">
      <alignment horizontal="center" vertical="center"/>
    </xf>
    <xf numFmtId="12" fontId="29" fillId="0" borderId="0" xfId="0" applyNumberFormat="1" applyFont="1" applyAlignment="1">
      <alignment horizontal="center" vertical="center"/>
    </xf>
    <xf numFmtId="0" fontId="1" fillId="3" borderId="99" xfId="0" applyFont="1" applyFill="1" applyBorder="1" applyAlignment="1">
      <alignment horizontal="center" vertical="center"/>
    </xf>
    <xf numFmtId="0" fontId="1" fillId="0" borderId="0" xfId="0" quotePrefix="1" applyFont="1" applyAlignment="1">
      <alignment horizontal="center" vertical="center"/>
    </xf>
    <xf numFmtId="12" fontId="1" fillId="0" borderId="0" xfId="0" applyNumberFormat="1" applyFont="1" applyAlignment="1">
      <alignment horizontal="center"/>
    </xf>
    <xf numFmtId="0" fontId="64" fillId="0" borderId="0" xfId="0" applyFont="1" applyAlignment="1">
      <alignment horizontal="center" vertical="center"/>
    </xf>
    <xf numFmtId="0" fontId="7" fillId="0" borderId="11" xfId="0" applyFont="1" applyBorder="1" applyAlignment="1">
      <alignment horizontal="center" vertical="center"/>
    </xf>
    <xf numFmtId="0" fontId="21" fillId="0" borderId="158" xfId="0" applyFont="1" applyBorder="1" applyAlignment="1">
      <alignment horizontal="center" vertical="center"/>
    </xf>
    <xf numFmtId="0" fontId="3" fillId="0" borderId="158" xfId="0" applyFont="1" applyBorder="1"/>
    <xf numFmtId="0" fontId="7" fillId="0" borderId="0" xfId="0" applyFont="1" applyAlignment="1">
      <alignment horizontal="center" vertical="center" wrapText="1"/>
    </xf>
    <xf numFmtId="0" fontId="1" fillId="0" borderId="0" xfId="0" quotePrefix="1" applyFont="1" applyAlignment="1">
      <alignment horizontal="right"/>
    </xf>
    <xf numFmtId="0" fontId="12" fillId="0" borderId="41" xfId="0" applyFont="1" applyBorder="1" applyAlignment="1">
      <alignment horizontal="left" vertical="center"/>
    </xf>
    <xf numFmtId="0" fontId="4" fillId="0" borderId="0" xfId="0" applyFont="1" applyAlignment="1">
      <alignment horizontal="center" vertical="center" wrapText="1"/>
    </xf>
    <xf numFmtId="0" fontId="51" fillId="4" borderId="82" xfId="0" applyFont="1" applyFill="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22" fillId="0" borderId="18" xfId="0" applyFont="1" applyBorder="1" applyAlignment="1">
      <alignment horizontal="center" vertical="center"/>
    </xf>
    <xf numFmtId="0" fontId="4" fillId="3" borderId="102" xfId="0" applyFont="1" applyFill="1" applyBorder="1" applyAlignment="1">
      <alignment horizontal="center" vertical="center" wrapText="1"/>
    </xf>
    <xf numFmtId="0" fontId="4" fillId="3" borderId="21" xfId="0" applyFont="1" applyFill="1" applyBorder="1" applyAlignment="1">
      <alignment horizontal="center" vertical="center" wrapText="1"/>
    </xf>
    <xf numFmtId="0" fontId="7" fillId="5" borderId="10" xfId="0" applyFont="1" applyFill="1" applyBorder="1" applyAlignment="1">
      <alignment horizontal="left" vertical="center" wrapText="1"/>
    </xf>
    <xf numFmtId="0" fontId="4" fillId="4" borderId="82" xfId="0" applyFont="1" applyFill="1" applyBorder="1" applyAlignment="1">
      <alignment horizontal="center"/>
    </xf>
    <xf numFmtId="0" fontId="21" fillId="0" borderId="16" xfId="0" applyFont="1" applyBorder="1" applyAlignment="1">
      <alignment horizontal="center" vertical="center"/>
    </xf>
    <xf numFmtId="0" fontId="20" fillId="0" borderId="11" xfId="0" applyFont="1" applyBorder="1" applyAlignment="1">
      <alignment horizontal="center" vertical="center"/>
    </xf>
    <xf numFmtId="0" fontId="4" fillId="4" borderId="212" xfId="0" applyFont="1" applyFill="1" applyBorder="1" applyAlignment="1">
      <alignment horizontal="center" vertical="center" wrapText="1"/>
    </xf>
    <xf numFmtId="0" fontId="3" fillId="0" borderId="213" xfId="0" applyFont="1" applyBorder="1"/>
    <xf numFmtId="0" fontId="3" fillId="0" borderId="214" xfId="0" applyFont="1" applyBorder="1"/>
    <xf numFmtId="0" fontId="20" fillId="0" borderId="10" xfId="0" applyFont="1" applyBorder="1" applyAlignment="1">
      <alignment horizontal="center" vertical="center" wrapText="1"/>
    </xf>
    <xf numFmtId="0" fontId="1" fillId="0" borderId="11" xfId="0" applyFont="1" applyBorder="1" applyAlignment="1">
      <alignment horizontal="right" vertical="center"/>
    </xf>
    <xf numFmtId="0" fontId="1" fillId="0" borderId="19" xfId="0" applyFont="1" applyBorder="1" applyAlignment="1">
      <alignment horizontal="right" vertical="center"/>
    </xf>
    <xf numFmtId="0" fontId="1" fillId="4" borderId="25" xfId="0" applyFont="1" applyFill="1" applyBorder="1" applyAlignment="1">
      <alignment horizontal="left" vertical="center" wrapText="1"/>
    </xf>
    <xf numFmtId="0" fontId="4" fillId="4" borderId="82" xfId="0" applyFont="1" applyFill="1" applyBorder="1" applyAlignment="1">
      <alignment horizontal="center" vertical="center" wrapText="1"/>
    </xf>
    <xf numFmtId="0" fontId="4" fillId="0" borderId="16" xfId="0" applyFont="1" applyBorder="1" applyAlignment="1">
      <alignment horizontal="center" vertical="center"/>
    </xf>
    <xf numFmtId="0" fontId="1" fillId="0" borderId="16" xfId="0" applyFont="1" applyBorder="1" applyAlignment="1">
      <alignment horizontal="center" vertical="center"/>
    </xf>
    <xf numFmtId="0" fontId="52" fillId="5" borderId="10" xfId="0" applyFont="1" applyFill="1" applyBorder="1" applyAlignment="1">
      <alignment horizontal="left" vertical="center" wrapText="1"/>
    </xf>
    <xf numFmtId="164" fontId="1" fillId="4" borderId="25" xfId="0" applyNumberFormat="1" applyFont="1" applyFill="1" applyBorder="1" applyAlignment="1">
      <alignment horizontal="left" vertical="center" wrapText="1"/>
    </xf>
    <xf numFmtId="0" fontId="20" fillId="0" borderId="33" xfId="0" applyFont="1" applyBorder="1" applyAlignment="1">
      <alignment horizontal="left" vertical="center" wrapText="1"/>
    </xf>
    <xf numFmtId="0" fontId="19" fillId="0" borderId="10" xfId="0" applyFont="1" applyBorder="1" applyAlignment="1">
      <alignment horizontal="center"/>
    </xf>
    <xf numFmtId="0" fontId="4" fillId="0" borderId="11" xfId="0" applyFont="1" applyBorder="1" applyAlignment="1">
      <alignment horizontal="center" vertical="center"/>
    </xf>
    <xf numFmtId="0" fontId="68" fillId="0" borderId="29" xfId="0" applyFont="1" applyBorder="1" applyAlignment="1">
      <alignment horizontal="center" vertical="center" wrapText="1"/>
    </xf>
    <xf numFmtId="0" fontId="68" fillId="0" borderId="18" xfId="0" applyFont="1" applyBorder="1" applyAlignment="1">
      <alignment horizontal="center" vertical="center" wrapText="1"/>
    </xf>
    <xf numFmtId="0" fontId="1" fillId="5" borderId="50" xfId="0" applyFont="1" applyFill="1" applyBorder="1" applyAlignment="1">
      <alignment horizontal="left"/>
    </xf>
    <xf numFmtId="0" fontId="13" fillId="5" borderId="10" xfId="0" applyFont="1" applyFill="1" applyBorder="1" applyAlignment="1">
      <alignment horizontal="center" vertical="center" wrapText="1"/>
    </xf>
    <xf numFmtId="0" fontId="31" fillId="0" borderId="11" xfId="0" applyFont="1" applyBorder="1" applyAlignment="1">
      <alignment horizontal="center" vertical="center"/>
    </xf>
    <xf numFmtId="0" fontId="32" fillId="0" borderId="0" xfId="0" applyFont="1" applyAlignment="1">
      <alignment horizontal="center" vertical="center"/>
    </xf>
    <xf numFmtId="0" fontId="36" fillId="0" borderId="0" xfId="0" applyFont="1" applyAlignment="1">
      <alignment horizontal="center"/>
    </xf>
    <xf numFmtId="0" fontId="10" fillId="5" borderId="102" xfId="0" applyFont="1" applyFill="1" applyBorder="1" applyAlignment="1">
      <alignment horizontal="center"/>
    </xf>
    <xf numFmtId="0" fontId="10" fillId="5" borderId="50" xfId="0" applyFont="1" applyFill="1" applyBorder="1" applyAlignment="1">
      <alignment horizontal="center" vertical="center"/>
    </xf>
    <xf numFmtId="0" fontId="68" fillId="0" borderId="10" xfId="0" applyFont="1" applyBorder="1" applyAlignment="1">
      <alignment horizontal="center" vertical="center" wrapText="1"/>
    </xf>
    <xf numFmtId="0" fontId="1" fillId="0" borderId="11" xfId="0" applyFont="1" applyBorder="1" applyAlignment="1">
      <alignment horizontal="center" vertical="center"/>
    </xf>
    <xf numFmtId="0" fontId="1" fillId="0" borderId="19" xfId="0" applyFont="1" applyBorder="1" applyAlignment="1">
      <alignment horizontal="center" vertical="center"/>
    </xf>
    <xf numFmtId="0" fontId="1" fillId="0" borderId="10" xfId="0" applyFont="1" applyBorder="1" applyAlignment="1">
      <alignment horizontal="left"/>
    </xf>
    <xf numFmtId="0" fontId="1" fillId="4" borderId="215" xfId="0" applyFont="1" applyFill="1" applyBorder="1" applyAlignment="1">
      <alignment horizontal="center" vertical="center"/>
    </xf>
    <xf numFmtId="0" fontId="3" fillId="0" borderId="216" xfId="0" applyFont="1" applyBorder="1"/>
    <xf numFmtId="0" fontId="1" fillId="0" borderId="10" xfId="0" applyFont="1" applyBorder="1" applyAlignment="1">
      <alignment horizontal="center" vertical="center" wrapText="1"/>
    </xf>
    <xf numFmtId="0" fontId="1" fillId="4" borderId="82" xfId="0" applyFont="1" applyFill="1" applyBorder="1" applyAlignment="1">
      <alignment horizontal="center" vertical="center" wrapText="1"/>
    </xf>
    <xf numFmtId="0" fontId="68" fillId="0" borderId="11" xfId="0" applyFont="1" applyBorder="1" applyAlignment="1">
      <alignment horizontal="center" vertical="center" wrapText="1"/>
    </xf>
    <xf numFmtId="0" fontId="12" fillId="0" borderId="19" xfId="0" applyFont="1" applyBorder="1" applyAlignment="1">
      <alignment horizontal="center" vertical="center"/>
    </xf>
    <xf numFmtId="0" fontId="26" fillId="4" borderId="180" xfId="0" applyFont="1" applyFill="1" applyBorder="1" applyAlignment="1">
      <alignment horizontal="left" vertical="center"/>
    </xf>
    <xf numFmtId="0" fontId="26" fillId="0" borderId="43" xfId="0" applyFont="1" applyBorder="1" applyAlignment="1">
      <alignment horizontal="left" vertical="center"/>
    </xf>
    <xf numFmtId="0" fontId="27" fillId="2" borderId="87" xfId="0" applyFont="1" applyFill="1" applyBorder="1" applyAlignment="1">
      <alignment horizontal="center" vertical="center"/>
    </xf>
    <xf numFmtId="0" fontId="8" fillId="0" borderId="11" xfId="0" applyFont="1" applyBorder="1" applyAlignment="1">
      <alignment horizontal="right"/>
    </xf>
    <xf numFmtId="0" fontId="1" fillId="5" borderId="10" xfId="0" applyFont="1" applyFill="1" applyBorder="1" applyAlignment="1">
      <alignment horizontal="left" vertical="center" wrapText="1"/>
    </xf>
    <xf numFmtId="0" fontId="1" fillId="3" borderId="102" xfId="0" applyFont="1" applyFill="1" applyBorder="1" applyAlignment="1">
      <alignment horizontal="center" vertical="center"/>
    </xf>
    <xf numFmtId="0" fontId="1" fillId="3" borderId="50" xfId="0" applyFont="1" applyFill="1" applyBorder="1" applyAlignment="1">
      <alignment horizontal="center" vertical="center"/>
    </xf>
    <xf numFmtId="0" fontId="1" fillId="5" borderId="102" xfId="0" applyFont="1" applyFill="1" applyBorder="1" applyAlignment="1">
      <alignment horizontal="left" vertical="center"/>
    </xf>
    <xf numFmtId="0" fontId="1" fillId="0" borderId="19" xfId="0" applyFont="1" applyBorder="1" applyAlignment="1">
      <alignment horizontal="left" vertical="center"/>
    </xf>
    <xf numFmtId="0" fontId="1" fillId="5" borderId="10" xfId="0" applyFont="1" applyFill="1" applyBorder="1" applyAlignment="1">
      <alignment horizontal="left" wrapText="1"/>
    </xf>
    <xf numFmtId="0" fontId="1" fillId="3" borderId="102" xfId="0" applyFont="1" applyFill="1" applyBorder="1" applyAlignment="1">
      <alignment horizontal="left" vertical="center"/>
    </xf>
    <xf numFmtId="0" fontId="1" fillId="3" borderId="50" xfId="0" applyFont="1" applyFill="1" applyBorder="1" applyAlignment="1">
      <alignment horizontal="left" vertical="center"/>
    </xf>
    <xf numFmtId="0" fontId="101" fillId="0" borderId="149" xfId="0" applyFont="1" applyBorder="1" applyAlignment="1">
      <alignment horizontal="center" vertical="center"/>
    </xf>
    <xf numFmtId="0" fontId="103" fillId="0" borderId="24" xfId="0" applyFont="1" applyBorder="1" applyAlignment="1">
      <alignment horizontal="center" vertical="center"/>
    </xf>
    <xf numFmtId="0" fontId="100" fillId="0" borderId="0" xfId="0" applyFont="1"/>
  </cellXfs>
  <cellStyles count="1">
    <cellStyle name="Normal" xfId="0" builtinId="0"/>
  </cellStyles>
  <dxfs count="8">
    <dxf>
      <font>
        <color rgb="FFFF0000"/>
      </font>
      <fill>
        <patternFill patternType="solid">
          <fgColor rgb="FF84E291"/>
          <bgColor rgb="FF84E291"/>
        </patternFill>
      </fill>
    </dxf>
    <dxf>
      <font>
        <color rgb="FFFF0000"/>
      </font>
      <fill>
        <patternFill patternType="solid">
          <fgColor rgb="FF84E291"/>
          <bgColor rgb="FF84E291"/>
        </patternFill>
      </fill>
    </dxf>
    <dxf>
      <font>
        <color rgb="FFE8E8E8"/>
      </font>
      <fill>
        <patternFill patternType="none"/>
      </fill>
    </dxf>
    <dxf>
      <font>
        <color rgb="FFAEAEAE"/>
      </font>
      <fill>
        <patternFill patternType="none"/>
      </fill>
    </dxf>
    <dxf>
      <font>
        <color rgb="FFFF0000"/>
      </font>
      <fill>
        <patternFill patternType="solid">
          <fgColor rgb="FF84E291"/>
          <bgColor rgb="FF84E291"/>
        </patternFill>
      </fill>
    </dxf>
    <dxf>
      <font>
        <color rgb="FFE8E8E8"/>
      </font>
      <fill>
        <patternFill patternType="none"/>
      </fill>
    </dxf>
    <dxf>
      <font>
        <color rgb="FFAEAEAE"/>
      </font>
      <fill>
        <patternFill patternType="none"/>
      </fill>
    </dxf>
    <dxf>
      <font>
        <color rgb="FFFF0000"/>
      </font>
      <fill>
        <patternFill patternType="solid">
          <fgColor rgb="FF84E291"/>
          <bgColor rgb="FF84E29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customschemas.google.com/relationships/workbookmetadata" Target="metadata"/><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400" b="0" i="0">
                <a:solidFill>
                  <a:srgbClr val="757575"/>
                </a:solidFill>
                <a:latin typeface="+mn-lt"/>
              </a:defRPr>
            </a:pPr>
            <a:r>
              <a:rPr sz="1400" b="0" i="0">
                <a:solidFill>
                  <a:srgbClr val="757575"/>
                </a:solidFill>
                <a:latin typeface="+mn-lt"/>
              </a:rPr>
              <a:t>RULER FUNCTION SEQUENCE between ROWS with m = 1 </a:t>
            </a:r>
          </a:p>
        </c:rich>
      </c:tx>
      <c:overlay val="0"/>
    </c:title>
    <c:autoTitleDeleted val="0"/>
    <c:plotArea>
      <c:layout>
        <c:manualLayout>
          <c:xMode val="edge"/>
          <c:yMode val="edge"/>
          <c:x val="2.5511331134658428E-2"/>
          <c:y val="7.4218251028280918E-2"/>
          <c:w val="0.9619712772679857"/>
          <c:h val="0.88104056030896749"/>
        </c:manualLayout>
      </c:layout>
      <c:lineChart>
        <c:grouping val="standard"/>
        <c:varyColors val="0"/>
        <c:ser>
          <c:idx val="0"/>
          <c:order val="0"/>
          <c:spPr>
            <a:ln w="28575" cmpd="sng">
              <a:solidFill>
                <a:schemeClr val="accent1"/>
              </a:solidFill>
            </a:ln>
          </c:spPr>
          <c:marker>
            <c:symbol val="none"/>
          </c:marker>
          <c:val>
            <c:numRef>
              <c:f>Sheet4!$E$3:$E$2738</c:f>
              <c:numCache>
                <c:formatCode>General</c:formatCode>
                <c:ptCount val="2736"/>
                <c:pt idx="0">
                  <c:v>2</c:v>
                </c:pt>
                <c:pt idx="1">
                  <c:v>4</c:v>
                </c:pt>
                <c:pt idx="2">
                  <c:v>2</c:v>
                </c:pt>
                <c:pt idx="3">
                  <c:v>8</c:v>
                </c:pt>
                <c:pt idx="4">
                  <c:v>2</c:v>
                </c:pt>
                <c:pt idx="5">
                  <c:v>4</c:v>
                </c:pt>
                <c:pt idx="6">
                  <c:v>2</c:v>
                </c:pt>
                <c:pt idx="7">
                  <c:v>16</c:v>
                </c:pt>
                <c:pt idx="8">
                  <c:v>2</c:v>
                </c:pt>
                <c:pt idx="9">
                  <c:v>4</c:v>
                </c:pt>
                <c:pt idx="10">
                  <c:v>2</c:v>
                </c:pt>
                <c:pt idx="11">
                  <c:v>8</c:v>
                </c:pt>
                <c:pt idx="12">
                  <c:v>2</c:v>
                </c:pt>
                <c:pt idx="13">
                  <c:v>4</c:v>
                </c:pt>
                <c:pt idx="14">
                  <c:v>2</c:v>
                </c:pt>
                <c:pt idx="15">
                  <c:v>64</c:v>
                </c:pt>
                <c:pt idx="16">
                  <c:v>2</c:v>
                </c:pt>
                <c:pt idx="17">
                  <c:v>4</c:v>
                </c:pt>
                <c:pt idx="18">
                  <c:v>2</c:v>
                </c:pt>
                <c:pt idx="19">
                  <c:v>8</c:v>
                </c:pt>
                <c:pt idx="20">
                  <c:v>2</c:v>
                </c:pt>
                <c:pt idx="21">
                  <c:v>4</c:v>
                </c:pt>
                <c:pt idx="22">
                  <c:v>2</c:v>
                </c:pt>
                <c:pt idx="23">
                  <c:v>16</c:v>
                </c:pt>
                <c:pt idx="24">
                  <c:v>2</c:v>
                </c:pt>
                <c:pt idx="25">
                  <c:v>4</c:v>
                </c:pt>
                <c:pt idx="26">
                  <c:v>2</c:v>
                </c:pt>
                <c:pt idx="27">
                  <c:v>8</c:v>
                </c:pt>
                <c:pt idx="28">
                  <c:v>2</c:v>
                </c:pt>
                <c:pt idx="29">
                  <c:v>4</c:v>
                </c:pt>
                <c:pt idx="30">
                  <c:v>2</c:v>
                </c:pt>
                <c:pt idx="31">
                  <c:v>32</c:v>
                </c:pt>
                <c:pt idx="32">
                  <c:v>2</c:v>
                </c:pt>
                <c:pt idx="33">
                  <c:v>4</c:v>
                </c:pt>
                <c:pt idx="34">
                  <c:v>2</c:v>
                </c:pt>
                <c:pt idx="35">
                  <c:v>8</c:v>
                </c:pt>
                <c:pt idx="36">
                  <c:v>2</c:v>
                </c:pt>
                <c:pt idx="37">
                  <c:v>4</c:v>
                </c:pt>
                <c:pt idx="38">
                  <c:v>2</c:v>
                </c:pt>
                <c:pt idx="39">
                  <c:v>16</c:v>
                </c:pt>
                <c:pt idx="40">
                  <c:v>2</c:v>
                </c:pt>
                <c:pt idx="41">
                  <c:v>4</c:v>
                </c:pt>
                <c:pt idx="42">
                  <c:v>2</c:v>
                </c:pt>
                <c:pt idx="43">
                  <c:v>8</c:v>
                </c:pt>
                <c:pt idx="44">
                  <c:v>2</c:v>
                </c:pt>
                <c:pt idx="45">
                  <c:v>4</c:v>
                </c:pt>
                <c:pt idx="46">
                  <c:v>2</c:v>
                </c:pt>
                <c:pt idx="47">
                  <c:v>256</c:v>
                </c:pt>
                <c:pt idx="48">
                  <c:v>2</c:v>
                </c:pt>
                <c:pt idx="49">
                  <c:v>4</c:v>
                </c:pt>
                <c:pt idx="50">
                  <c:v>2</c:v>
                </c:pt>
                <c:pt idx="51">
                  <c:v>8</c:v>
                </c:pt>
                <c:pt idx="52">
                  <c:v>2</c:v>
                </c:pt>
                <c:pt idx="53">
                  <c:v>4</c:v>
                </c:pt>
                <c:pt idx="54">
                  <c:v>2</c:v>
                </c:pt>
                <c:pt idx="55">
                  <c:v>16</c:v>
                </c:pt>
                <c:pt idx="56">
                  <c:v>2</c:v>
                </c:pt>
                <c:pt idx="57">
                  <c:v>4</c:v>
                </c:pt>
                <c:pt idx="58">
                  <c:v>2</c:v>
                </c:pt>
                <c:pt idx="59">
                  <c:v>8</c:v>
                </c:pt>
                <c:pt idx="60">
                  <c:v>2</c:v>
                </c:pt>
                <c:pt idx="61">
                  <c:v>4</c:v>
                </c:pt>
                <c:pt idx="62">
                  <c:v>2</c:v>
                </c:pt>
                <c:pt idx="63">
                  <c:v>32</c:v>
                </c:pt>
                <c:pt idx="64">
                  <c:v>2</c:v>
                </c:pt>
                <c:pt idx="65">
                  <c:v>4</c:v>
                </c:pt>
                <c:pt idx="66">
                  <c:v>2</c:v>
                </c:pt>
                <c:pt idx="67">
                  <c:v>8</c:v>
                </c:pt>
                <c:pt idx="68">
                  <c:v>2</c:v>
                </c:pt>
                <c:pt idx="69">
                  <c:v>4</c:v>
                </c:pt>
                <c:pt idx="70">
                  <c:v>2</c:v>
                </c:pt>
                <c:pt idx="71">
                  <c:v>16</c:v>
                </c:pt>
                <c:pt idx="72">
                  <c:v>2</c:v>
                </c:pt>
                <c:pt idx="73">
                  <c:v>4</c:v>
                </c:pt>
                <c:pt idx="74">
                  <c:v>2</c:v>
                </c:pt>
                <c:pt idx="75">
                  <c:v>8</c:v>
                </c:pt>
                <c:pt idx="76">
                  <c:v>2</c:v>
                </c:pt>
                <c:pt idx="77">
                  <c:v>4</c:v>
                </c:pt>
                <c:pt idx="78">
                  <c:v>2</c:v>
                </c:pt>
                <c:pt idx="79">
                  <c:v>64</c:v>
                </c:pt>
                <c:pt idx="80">
                  <c:v>2</c:v>
                </c:pt>
                <c:pt idx="81">
                  <c:v>4</c:v>
                </c:pt>
                <c:pt idx="82">
                  <c:v>2</c:v>
                </c:pt>
                <c:pt idx="83">
                  <c:v>8</c:v>
                </c:pt>
                <c:pt idx="84">
                  <c:v>2</c:v>
                </c:pt>
                <c:pt idx="85">
                  <c:v>4</c:v>
                </c:pt>
                <c:pt idx="86">
                  <c:v>2</c:v>
                </c:pt>
                <c:pt idx="87">
                  <c:v>16</c:v>
                </c:pt>
                <c:pt idx="88">
                  <c:v>2</c:v>
                </c:pt>
                <c:pt idx="89">
                  <c:v>4</c:v>
                </c:pt>
                <c:pt idx="90">
                  <c:v>2</c:v>
                </c:pt>
                <c:pt idx="91">
                  <c:v>8</c:v>
                </c:pt>
                <c:pt idx="92">
                  <c:v>2</c:v>
                </c:pt>
                <c:pt idx="93">
                  <c:v>4</c:v>
                </c:pt>
                <c:pt idx="94">
                  <c:v>2</c:v>
                </c:pt>
                <c:pt idx="95">
                  <c:v>32</c:v>
                </c:pt>
                <c:pt idx="96">
                  <c:v>2</c:v>
                </c:pt>
                <c:pt idx="97">
                  <c:v>4</c:v>
                </c:pt>
                <c:pt idx="98">
                  <c:v>2</c:v>
                </c:pt>
                <c:pt idx="99">
                  <c:v>8</c:v>
                </c:pt>
                <c:pt idx="100">
                  <c:v>2</c:v>
                </c:pt>
                <c:pt idx="101">
                  <c:v>4</c:v>
                </c:pt>
                <c:pt idx="102">
                  <c:v>2</c:v>
                </c:pt>
                <c:pt idx="103">
                  <c:v>16</c:v>
                </c:pt>
                <c:pt idx="104">
                  <c:v>2</c:v>
                </c:pt>
                <c:pt idx="105">
                  <c:v>4</c:v>
                </c:pt>
                <c:pt idx="106">
                  <c:v>2</c:v>
                </c:pt>
                <c:pt idx="107">
                  <c:v>8</c:v>
                </c:pt>
                <c:pt idx="108">
                  <c:v>2</c:v>
                </c:pt>
                <c:pt idx="109">
                  <c:v>4</c:v>
                </c:pt>
                <c:pt idx="110">
                  <c:v>2</c:v>
                </c:pt>
                <c:pt idx="111">
                  <c:v>128</c:v>
                </c:pt>
                <c:pt idx="112">
                  <c:v>2</c:v>
                </c:pt>
                <c:pt idx="113">
                  <c:v>4</c:v>
                </c:pt>
                <c:pt idx="114">
                  <c:v>2</c:v>
                </c:pt>
                <c:pt idx="115">
                  <c:v>8</c:v>
                </c:pt>
                <c:pt idx="116">
                  <c:v>2</c:v>
                </c:pt>
                <c:pt idx="117">
                  <c:v>4</c:v>
                </c:pt>
                <c:pt idx="118">
                  <c:v>2</c:v>
                </c:pt>
                <c:pt idx="119">
                  <c:v>16</c:v>
                </c:pt>
                <c:pt idx="120">
                  <c:v>2</c:v>
                </c:pt>
                <c:pt idx="121">
                  <c:v>4</c:v>
                </c:pt>
                <c:pt idx="122">
                  <c:v>2</c:v>
                </c:pt>
                <c:pt idx="123">
                  <c:v>8</c:v>
                </c:pt>
                <c:pt idx="124">
                  <c:v>2</c:v>
                </c:pt>
                <c:pt idx="125">
                  <c:v>4</c:v>
                </c:pt>
                <c:pt idx="126">
                  <c:v>2</c:v>
                </c:pt>
                <c:pt idx="127">
                  <c:v>32</c:v>
                </c:pt>
                <c:pt idx="128">
                  <c:v>2</c:v>
                </c:pt>
                <c:pt idx="129">
                  <c:v>4</c:v>
                </c:pt>
                <c:pt idx="130">
                  <c:v>2</c:v>
                </c:pt>
                <c:pt idx="131">
                  <c:v>8</c:v>
                </c:pt>
                <c:pt idx="132">
                  <c:v>2</c:v>
                </c:pt>
                <c:pt idx="133">
                  <c:v>4</c:v>
                </c:pt>
                <c:pt idx="134">
                  <c:v>2</c:v>
                </c:pt>
                <c:pt idx="135">
                  <c:v>16</c:v>
                </c:pt>
                <c:pt idx="136">
                  <c:v>2</c:v>
                </c:pt>
                <c:pt idx="137">
                  <c:v>4</c:v>
                </c:pt>
                <c:pt idx="138">
                  <c:v>2</c:v>
                </c:pt>
                <c:pt idx="139">
                  <c:v>8</c:v>
                </c:pt>
                <c:pt idx="140">
                  <c:v>2</c:v>
                </c:pt>
                <c:pt idx="141">
                  <c:v>4</c:v>
                </c:pt>
                <c:pt idx="142">
                  <c:v>2</c:v>
                </c:pt>
                <c:pt idx="143">
                  <c:v>64</c:v>
                </c:pt>
                <c:pt idx="144">
                  <c:v>2</c:v>
                </c:pt>
                <c:pt idx="145">
                  <c:v>4</c:v>
                </c:pt>
                <c:pt idx="146">
                  <c:v>2</c:v>
                </c:pt>
                <c:pt idx="147">
                  <c:v>8</c:v>
                </c:pt>
                <c:pt idx="148">
                  <c:v>2</c:v>
                </c:pt>
                <c:pt idx="149">
                  <c:v>4</c:v>
                </c:pt>
                <c:pt idx="150">
                  <c:v>2</c:v>
                </c:pt>
                <c:pt idx="151">
                  <c:v>16</c:v>
                </c:pt>
                <c:pt idx="152">
                  <c:v>2</c:v>
                </c:pt>
                <c:pt idx="153">
                  <c:v>4</c:v>
                </c:pt>
                <c:pt idx="154">
                  <c:v>2</c:v>
                </c:pt>
                <c:pt idx="155">
                  <c:v>8</c:v>
                </c:pt>
                <c:pt idx="156">
                  <c:v>2</c:v>
                </c:pt>
                <c:pt idx="157">
                  <c:v>4</c:v>
                </c:pt>
                <c:pt idx="158">
                  <c:v>2</c:v>
                </c:pt>
                <c:pt idx="159">
                  <c:v>32</c:v>
                </c:pt>
                <c:pt idx="160">
                  <c:v>2</c:v>
                </c:pt>
                <c:pt idx="161">
                  <c:v>4</c:v>
                </c:pt>
                <c:pt idx="162">
                  <c:v>2</c:v>
                </c:pt>
                <c:pt idx="163">
                  <c:v>8</c:v>
                </c:pt>
                <c:pt idx="164">
                  <c:v>2</c:v>
                </c:pt>
                <c:pt idx="165">
                  <c:v>4</c:v>
                </c:pt>
                <c:pt idx="166">
                  <c:v>2</c:v>
                </c:pt>
                <c:pt idx="167">
                  <c:v>16</c:v>
                </c:pt>
                <c:pt idx="168">
                  <c:v>2</c:v>
                </c:pt>
                <c:pt idx="169">
                  <c:v>4</c:v>
                </c:pt>
                <c:pt idx="170">
                  <c:v>2</c:v>
                </c:pt>
                <c:pt idx="171">
                  <c:v>8</c:v>
                </c:pt>
                <c:pt idx="172">
                  <c:v>2</c:v>
                </c:pt>
                <c:pt idx="173">
                  <c:v>4</c:v>
                </c:pt>
                <c:pt idx="174">
                  <c:v>2</c:v>
                </c:pt>
                <c:pt idx="175">
                  <c:v>1024</c:v>
                </c:pt>
                <c:pt idx="176">
                  <c:v>2</c:v>
                </c:pt>
                <c:pt idx="177">
                  <c:v>4</c:v>
                </c:pt>
                <c:pt idx="178">
                  <c:v>2</c:v>
                </c:pt>
                <c:pt idx="179">
                  <c:v>8</c:v>
                </c:pt>
                <c:pt idx="180">
                  <c:v>2</c:v>
                </c:pt>
                <c:pt idx="181">
                  <c:v>4</c:v>
                </c:pt>
                <c:pt idx="182">
                  <c:v>2</c:v>
                </c:pt>
                <c:pt idx="183">
                  <c:v>16</c:v>
                </c:pt>
                <c:pt idx="184">
                  <c:v>2</c:v>
                </c:pt>
                <c:pt idx="185">
                  <c:v>4</c:v>
                </c:pt>
                <c:pt idx="186">
                  <c:v>2</c:v>
                </c:pt>
                <c:pt idx="187">
                  <c:v>8</c:v>
                </c:pt>
                <c:pt idx="188">
                  <c:v>2</c:v>
                </c:pt>
                <c:pt idx="189">
                  <c:v>4</c:v>
                </c:pt>
                <c:pt idx="190">
                  <c:v>2</c:v>
                </c:pt>
                <c:pt idx="191">
                  <c:v>32</c:v>
                </c:pt>
                <c:pt idx="192">
                  <c:v>2</c:v>
                </c:pt>
                <c:pt idx="193">
                  <c:v>4</c:v>
                </c:pt>
                <c:pt idx="194">
                  <c:v>2</c:v>
                </c:pt>
                <c:pt idx="195">
                  <c:v>8</c:v>
                </c:pt>
                <c:pt idx="196">
                  <c:v>2</c:v>
                </c:pt>
                <c:pt idx="197">
                  <c:v>4</c:v>
                </c:pt>
                <c:pt idx="198">
                  <c:v>2</c:v>
                </c:pt>
                <c:pt idx="199">
                  <c:v>16</c:v>
                </c:pt>
                <c:pt idx="200">
                  <c:v>2</c:v>
                </c:pt>
                <c:pt idx="201">
                  <c:v>4</c:v>
                </c:pt>
                <c:pt idx="202">
                  <c:v>2</c:v>
                </c:pt>
                <c:pt idx="203">
                  <c:v>8</c:v>
                </c:pt>
                <c:pt idx="204">
                  <c:v>2</c:v>
                </c:pt>
                <c:pt idx="205">
                  <c:v>4</c:v>
                </c:pt>
                <c:pt idx="206">
                  <c:v>2</c:v>
                </c:pt>
                <c:pt idx="207">
                  <c:v>64</c:v>
                </c:pt>
                <c:pt idx="208">
                  <c:v>2</c:v>
                </c:pt>
                <c:pt idx="209">
                  <c:v>4</c:v>
                </c:pt>
                <c:pt idx="210">
                  <c:v>2</c:v>
                </c:pt>
                <c:pt idx="211">
                  <c:v>8</c:v>
                </c:pt>
                <c:pt idx="212">
                  <c:v>2</c:v>
                </c:pt>
                <c:pt idx="213">
                  <c:v>4</c:v>
                </c:pt>
                <c:pt idx="214">
                  <c:v>2</c:v>
                </c:pt>
                <c:pt idx="215">
                  <c:v>16</c:v>
                </c:pt>
                <c:pt idx="216">
                  <c:v>2</c:v>
                </c:pt>
                <c:pt idx="217">
                  <c:v>4</c:v>
                </c:pt>
                <c:pt idx="218">
                  <c:v>2</c:v>
                </c:pt>
                <c:pt idx="219">
                  <c:v>8</c:v>
                </c:pt>
                <c:pt idx="220">
                  <c:v>2</c:v>
                </c:pt>
                <c:pt idx="221">
                  <c:v>4</c:v>
                </c:pt>
                <c:pt idx="222">
                  <c:v>2</c:v>
                </c:pt>
                <c:pt idx="223">
                  <c:v>32</c:v>
                </c:pt>
                <c:pt idx="224">
                  <c:v>2</c:v>
                </c:pt>
                <c:pt idx="225">
                  <c:v>4</c:v>
                </c:pt>
                <c:pt idx="226">
                  <c:v>2</c:v>
                </c:pt>
                <c:pt idx="227">
                  <c:v>8</c:v>
                </c:pt>
                <c:pt idx="228">
                  <c:v>2</c:v>
                </c:pt>
                <c:pt idx="229">
                  <c:v>4</c:v>
                </c:pt>
                <c:pt idx="230">
                  <c:v>2</c:v>
                </c:pt>
                <c:pt idx="231">
                  <c:v>16</c:v>
                </c:pt>
                <c:pt idx="232">
                  <c:v>2</c:v>
                </c:pt>
                <c:pt idx="233">
                  <c:v>4</c:v>
                </c:pt>
                <c:pt idx="234">
                  <c:v>2</c:v>
                </c:pt>
                <c:pt idx="235">
                  <c:v>8</c:v>
                </c:pt>
                <c:pt idx="236">
                  <c:v>2</c:v>
                </c:pt>
                <c:pt idx="237">
                  <c:v>4</c:v>
                </c:pt>
                <c:pt idx="238">
                  <c:v>2</c:v>
                </c:pt>
                <c:pt idx="239">
                  <c:v>128</c:v>
                </c:pt>
                <c:pt idx="240">
                  <c:v>2</c:v>
                </c:pt>
                <c:pt idx="241">
                  <c:v>4</c:v>
                </c:pt>
                <c:pt idx="242">
                  <c:v>2</c:v>
                </c:pt>
                <c:pt idx="243">
                  <c:v>8</c:v>
                </c:pt>
                <c:pt idx="244">
                  <c:v>2</c:v>
                </c:pt>
                <c:pt idx="245">
                  <c:v>4</c:v>
                </c:pt>
                <c:pt idx="246">
                  <c:v>2</c:v>
                </c:pt>
                <c:pt idx="247">
                  <c:v>16</c:v>
                </c:pt>
                <c:pt idx="248">
                  <c:v>2</c:v>
                </c:pt>
                <c:pt idx="249">
                  <c:v>4</c:v>
                </c:pt>
                <c:pt idx="250">
                  <c:v>2</c:v>
                </c:pt>
                <c:pt idx="251">
                  <c:v>8</c:v>
                </c:pt>
                <c:pt idx="252">
                  <c:v>2</c:v>
                </c:pt>
                <c:pt idx="253">
                  <c:v>4</c:v>
                </c:pt>
                <c:pt idx="254">
                  <c:v>2</c:v>
                </c:pt>
                <c:pt idx="255">
                  <c:v>32</c:v>
                </c:pt>
                <c:pt idx="256">
                  <c:v>2</c:v>
                </c:pt>
                <c:pt idx="257">
                  <c:v>4</c:v>
                </c:pt>
                <c:pt idx="258">
                  <c:v>2</c:v>
                </c:pt>
                <c:pt idx="259">
                  <c:v>8</c:v>
                </c:pt>
                <c:pt idx="260">
                  <c:v>2</c:v>
                </c:pt>
                <c:pt idx="261">
                  <c:v>4</c:v>
                </c:pt>
                <c:pt idx="262">
                  <c:v>2</c:v>
                </c:pt>
                <c:pt idx="263">
                  <c:v>16</c:v>
                </c:pt>
                <c:pt idx="264">
                  <c:v>2</c:v>
                </c:pt>
                <c:pt idx="265">
                  <c:v>4</c:v>
                </c:pt>
                <c:pt idx="266">
                  <c:v>2</c:v>
                </c:pt>
                <c:pt idx="267">
                  <c:v>8</c:v>
                </c:pt>
                <c:pt idx="268">
                  <c:v>2</c:v>
                </c:pt>
                <c:pt idx="269">
                  <c:v>4</c:v>
                </c:pt>
                <c:pt idx="270">
                  <c:v>2</c:v>
                </c:pt>
                <c:pt idx="271">
                  <c:v>64</c:v>
                </c:pt>
                <c:pt idx="272">
                  <c:v>2</c:v>
                </c:pt>
                <c:pt idx="273">
                  <c:v>4</c:v>
                </c:pt>
                <c:pt idx="274">
                  <c:v>2</c:v>
                </c:pt>
                <c:pt idx="275">
                  <c:v>8</c:v>
                </c:pt>
                <c:pt idx="276">
                  <c:v>2</c:v>
                </c:pt>
                <c:pt idx="277">
                  <c:v>4</c:v>
                </c:pt>
                <c:pt idx="278">
                  <c:v>2</c:v>
                </c:pt>
                <c:pt idx="279">
                  <c:v>16</c:v>
                </c:pt>
                <c:pt idx="280">
                  <c:v>2</c:v>
                </c:pt>
                <c:pt idx="281">
                  <c:v>4</c:v>
                </c:pt>
                <c:pt idx="282">
                  <c:v>2</c:v>
                </c:pt>
                <c:pt idx="283">
                  <c:v>8</c:v>
                </c:pt>
                <c:pt idx="284">
                  <c:v>2</c:v>
                </c:pt>
                <c:pt idx="285">
                  <c:v>4</c:v>
                </c:pt>
                <c:pt idx="286">
                  <c:v>2</c:v>
                </c:pt>
                <c:pt idx="287">
                  <c:v>32</c:v>
                </c:pt>
                <c:pt idx="288">
                  <c:v>2</c:v>
                </c:pt>
                <c:pt idx="289">
                  <c:v>4</c:v>
                </c:pt>
                <c:pt idx="290">
                  <c:v>2</c:v>
                </c:pt>
                <c:pt idx="291">
                  <c:v>8</c:v>
                </c:pt>
                <c:pt idx="292">
                  <c:v>2</c:v>
                </c:pt>
                <c:pt idx="293">
                  <c:v>4</c:v>
                </c:pt>
                <c:pt idx="294">
                  <c:v>2</c:v>
                </c:pt>
                <c:pt idx="295">
                  <c:v>16</c:v>
                </c:pt>
                <c:pt idx="296">
                  <c:v>2</c:v>
                </c:pt>
                <c:pt idx="297">
                  <c:v>4</c:v>
                </c:pt>
                <c:pt idx="298">
                  <c:v>2</c:v>
                </c:pt>
                <c:pt idx="299">
                  <c:v>8</c:v>
                </c:pt>
                <c:pt idx="300">
                  <c:v>2</c:v>
                </c:pt>
                <c:pt idx="301">
                  <c:v>4</c:v>
                </c:pt>
                <c:pt idx="302">
                  <c:v>2</c:v>
                </c:pt>
                <c:pt idx="303">
                  <c:v>256</c:v>
                </c:pt>
                <c:pt idx="304">
                  <c:v>2</c:v>
                </c:pt>
                <c:pt idx="305">
                  <c:v>4</c:v>
                </c:pt>
                <c:pt idx="306">
                  <c:v>2</c:v>
                </c:pt>
                <c:pt idx="307">
                  <c:v>8</c:v>
                </c:pt>
                <c:pt idx="308">
                  <c:v>2</c:v>
                </c:pt>
                <c:pt idx="309">
                  <c:v>4</c:v>
                </c:pt>
                <c:pt idx="310">
                  <c:v>2</c:v>
                </c:pt>
                <c:pt idx="311">
                  <c:v>16</c:v>
                </c:pt>
                <c:pt idx="312">
                  <c:v>2</c:v>
                </c:pt>
                <c:pt idx="313">
                  <c:v>4</c:v>
                </c:pt>
                <c:pt idx="314">
                  <c:v>2</c:v>
                </c:pt>
                <c:pt idx="315">
                  <c:v>8</c:v>
                </c:pt>
                <c:pt idx="316">
                  <c:v>2</c:v>
                </c:pt>
                <c:pt idx="317">
                  <c:v>4</c:v>
                </c:pt>
                <c:pt idx="318">
                  <c:v>2</c:v>
                </c:pt>
                <c:pt idx="319">
                  <c:v>32</c:v>
                </c:pt>
                <c:pt idx="320">
                  <c:v>2</c:v>
                </c:pt>
                <c:pt idx="321">
                  <c:v>4</c:v>
                </c:pt>
                <c:pt idx="322">
                  <c:v>2</c:v>
                </c:pt>
                <c:pt idx="323">
                  <c:v>8</c:v>
                </c:pt>
                <c:pt idx="324">
                  <c:v>2</c:v>
                </c:pt>
                <c:pt idx="325">
                  <c:v>4</c:v>
                </c:pt>
                <c:pt idx="326">
                  <c:v>2</c:v>
                </c:pt>
                <c:pt idx="327">
                  <c:v>16</c:v>
                </c:pt>
                <c:pt idx="328">
                  <c:v>2</c:v>
                </c:pt>
                <c:pt idx="329">
                  <c:v>4</c:v>
                </c:pt>
                <c:pt idx="330">
                  <c:v>2</c:v>
                </c:pt>
                <c:pt idx="331">
                  <c:v>8</c:v>
                </c:pt>
                <c:pt idx="332">
                  <c:v>2</c:v>
                </c:pt>
                <c:pt idx="333">
                  <c:v>4</c:v>
                </c:pt>
                <c:pt idx="334">
                  <c:v>2</c:v>
                </c:pt>
                <c:pt idx="335">
                  <c:v>64</c:v>
                </c:pt>
                <c:pt idx="336">
                  <c:v>2</c:v>
                </c:pt>
                <c:pt idx="337">
                  <c:v>4</c:v>
                </c:pt>
                <c:pt idx="338">
                  <c:v>2</c:v>
                </c:pt>
                <c:pt idx="339">
                  <c:v>8</c:v>
                </c:pt>
                <c:pt idx="340">
                  <c:v>2</c:v>
                </c:pt>
                <c:pt idx="341">
                  <c:v>4</c:v>
                </c:pt>
                <c:pt idx="342">
                  <c:v>2</c:v>
                </c:pt>
                <c:pt idx="343">
                  <c:v>16</c:v>
                </c:pt>
                <c:pt idx="344">
                  <c:v>2</c:v>
                </c:pt>
                <c:pt idx="345">
                  <c:v>4</c:v>
                </c:pt>
                <c:pt idx="346">
                  <c:v>2</c:v>
                </c:pt>
                <c:pt idx="347">
                  <c:v>8</c:v>
                </c:pt>
                <c:pt idx="348">
                  <c:v>2</c:v>
                </c:pt>
                <c:pt idx="349">
                  <c:v>4</c:v>
                </c:pt>
                <c:pt idx="350">
                  <c:v>2</c:v>
                </c:pt>
                <c:pt idx="351">
                  <c:v>32</c:v>
                </c:pt>
                <c:pt idx="352">
                  <c:v>2</c:v>
                </c:pt>
                <c:pt idx="353">
                  <c:v>4</c:v>
                </c:pt>
                <c:pt idx="354">
                  <c:v>2</c:v>
                </c:pt>
                <c:pt idx="355">
                  <c:v>8</c:v>
                </c:pt>
                <c:pt idx="356">
                  <c:v>2</c:v>
                </c:pt>
                <c:pt idx="357">
                  <c:v>4</c:v>
                </c:pt>
                <c:pt idx="358">
                  <c:v>2</c:v>
                </c:pt>
                <c:pt idx="359">
                  <c:v>16</c:v>
                </c:pt>
                <c:pt idx="360">
                  <c:v>2</c:v>
                </c:pt>
                <c:pt idx="361">
                  <c:v>4</c:v>
                </c:pt>
                <c:pt idx="362">
                  <c:v>2</c:v>
                </c:pt>
                <c:pt idx="363">
                  <c:v>8</c:v>
                </c:pt>
                <c:pt idx="364">
                  <c:v>2</c:v>
                </c:pt>
                <c:pt idx="365">
                  <c:v>4</c:v>
                </c:pt>
                <c:pt idx="366">
                  <c:v>2</c:v>
                </c:pt>
                <c:pt idx="367">
                  <c:v>128</c:v>
                </c:pt>
                <c:pt idx="368">
                  <c:v>2</c:v>
                </c:pt>
                <c:pt idx="369">
                  <c:v>4</c:v>
                </c:pt>
                <c:pt idx="370">
                  <c:v>2</c:v>
                </c:pt>
                <c:pt idx="371">
                  <c:v>8</c:v>
                </c:pt>
                <c:pt idx="372">
                  <c:v>2</c:v>
                </c:pt>
                <c:pt idx="373">
                  <c:v>4</c:v>
                </c:pt>
                <c:pt idx="374">
                  <c:v>2</c:v>
                </c:pt>
                <c:pt idx="375">
                  <c:v>16</c:v>
                </c:pt>
                <c:pt idx="376">
                  <c:v>2</c:v>
                </c:pt>
                <c:pt idx="377">
                  <c:v>4</c:v>
                </c:pt>
                <c:pt idx="378">
                  <c:v>2</c:v>
                </c:pt>
                <c:pt idx="379">
                  <c:v>8</c:v>
                </c:pt>
                <c:pt idx="380">
                  <c:v>2</c:v>
                </c:pt>
                <c:pt idx="381">
                  <c:v>4</c:v>
                </c:pt>
                <c:pt idx="382">
                  <c:v>2</c:v>
                </c:pt>
                <c:pt idx="383">
                  <c:v>32</c:v>
                </c:pt>
                <c:pt idx="384">
                  <c:v>2</c:v>
                </c:pt>
                <c:pt idx="385">
                  <c:v>4</c:v>
                </c:pt>
                <c:pt idx="386">
                  <c:v>2</c:v>
                </c:pt>
                <c:pt idx="387">
                  <c:v>8</c:v>
                </c:pt>
                <c:pt idx="388">
                  <c:v>2</c:v>
                </c:pt>
                <c:pt idx="389">
                  <c:v>4</c:v>
                </c:pt>
                <c:pt idx="390">
                  <c:v>2</c:v>
                </c:pt>
                <c:pt idx="391">
                  <c:v>16</c:v>
                </c:pt>
                <c:pt idx="392">
                  <c:v>2</c:v>
                </c:pt>
                <c:pt idx="393">
                  <c:v>4</c:v>
                </c:pt>
                <c:pt idx="394">
                  <c:v>2</c:v>
                </c:pt>
                <c:pt idx="395">
                  <c:v>8</c:v>
                </c:pt>
                <c:pt idx="396">
                  <c:v>2</c:v>
                </c:pt>
                <c:pt idx="397">
                  <c:v>4</c:v>
                </c:pt>
                <c:pt idx="398">
                  <c:v>2</c:v>
                </c:pt>
                <c:pt idx="399">
                  <c:v>64</c:v>
                </c:pt>
                <c:pt idx="400">
                  <c:v>2</c:v>
                </c:pt>
                <c:pt idx="401">
                  <c:v>4</c:v>
                </c:pt>
                <c:pt idx="402">
                  <c:v>2</c:v>
                </c:pt>
                <c:pt idx="403">
                  <c:v>8</c:v>
                </c:pt>
                <c:pt idx="404">
                  <c:v>2</c:v>
                </c:pt>
                <c:pt idx="405">
                  <c:v>4</c:v>
                </c:pt>
                <c:pt idx="406">
                  <c:v>2</c:v>
                </c:pt>
                <c:pt idx="407">
                  <c:v>16</c:v>
                </c:pt>
                <c:pt idx="408">
                  <c:v>2</c:v>
                </c:pt>
                <c:pt idx="409">
                  <c:v>4</c:v>
                </c:pt>
                <c:pt idx="410">
                  <c:v>2</c:v>
                </c:pt>
                <c:pt idx="411">
                  <c:v>8</c:v>
                </c:pt>
                <c:pt idx="412">
                  <c:v>2</c:v>
                </c:pt>
                <c:pt idx="413">
                  <c:v>4</c:v>
                </c:pt>
                <c:pt idx="414">
                  <c:v>2</c:v>
                </c:pt>
                <c:pt idx="415">
                  <c:v>32</c:v>
                </c:pt>
                <c:pt idx="416">
                  <c:v>2</c:v>
                </c:pt>
                <c:pt idx="417">
                  <c:v>4</c:v>
                </c:pt>
                <c:pt idx="418">
                  <c:v>2</c:v>
                </c:pt>
                <c:pt idx="419">
                  <c:v>8</c:v>
                </c:pt>
                <c:pt idx="420">
                  <c:v>2</c:v>
                </c:pt>
                <c:pt idx="421">
                  <c:v>4</c:v>
                </c:pt>
                <c:pt idx="422">
                  <c:v>2</c:v>
                </c:pt>
                <c:pt idx="423">
                  <c:v>16</c:v>
                </c:pt>
                <c:pt idx="424">
                  <c:v>2</c:v>
                </c:pt>
                <c:pt idx="425">
                  <c:v>4</c:v>
                </c:pt>
                <c:pt idx="426">
                  <c:v>2</c:v>
                </c:pt>
                <c:pt idx="427">
                  <c:v>8</c:v>
                </c:pt>
                <c:pt idx="428">
                  <c:v>2</c:v>
                </c:pt>
                <c:pt idx="429">
                  <c:v>4</c:v>
                </c:pt>
                <c:pt idx="430">
                  <c:v>2</c:v>
                </c:pt>
                <c:pt idx="431">
                  <c:v>512</c:v>
                </c:pt>
                <c:pt idx="432">
                  <c:v>2</c:v>
                </c:pt>
                <c:pt idx="433">
                  <c:v>4</c:v>
                </c:pt>
                <c:pt idx="434">
                  <c:v>2</c:v>
                </c:pt>
                <c:pt idx="435">
                  <c:v>8</c:v>
                </c:pt>
                <c:pt idx="436">
                  <c:v>2</c:v>
                </c:pt>
                <c:pt idx="437">
                  <c:v>4</c:v>
                </c:pt>
                <c:pt idx="438">
                  <c:v>2</c:v>
                </c:pt>
                <c:pt idx="439">
                  <c:v>16</c:v>
                </c:pt>
                <c:pt idx="440">
                  <c:v>2</c:v>
                </c:pt>
                <c:pt idx="441">
                  <c:v>4</c:v>
                </c:pt>
                <c:pt idx="442">
                  <c:v>2</c:v>
                </c:pt>
                <c:pt idx="443">
                  <c:v>8</c:v>
                </c:pt>
                <c:pt idx="444">
                  <c:v>2</c:v>
                </c:pt>
                <c:pt idx="445">
                  <c:v>4</c:v>
                </c:pt>
                <c:pt idx="446">
                  <c:v>2</c:v>
                </c:pt>
                <c:pt idx="447">
                  <c:v>32</c:v>
                </c:pt>
                <c:pt idx="448">
                  <c:v>2</c:v>
                </c:pt>
                <c:pt idx="449">
                  <c:v>4</c:v>
                </c:pt>
                <c:pt idx="450">
                  <c:v>2</c:v>
                </c:pt>
                <c:pt idx="451">
                  <c:v>8</c:v>
                </c:pt>
                <c:pt idx="452">
                  <c:v>2</c:v>
                </c:pt>
                <c:pt idx="453">
                  <c:v>4</c:v>
                </c:pt>
                <c:pt idx="454">
                  <c:v>2</c:v>
                </c:pt>
                <c:pt idx="455">
                  <c:v>16</c:v>
                </c:pt>
                <c:pt idx="456">
                  <c:v>2</c:v>
                </c:pt>
                <c:pt idx="457">
                  <c:v>4</c:v>
                </c:pt>
                <c:pt idx="458">
                  <c:v>2</c:v>
                </c:pt>
                <c:pt idx="459">
                  <c:v>8</c:v>
                </c:pt>
                <c:pt idx="460">
                  <c:v>2</c:v>
                </c:pt>
                <c:pt idx="461">
                  <c:v>4</c:v>
                </c:pt>
                <c:pt idx="462">
                  <c:v>2</c:v>
                </c:pt>
                <c:pt idx="463">
                  <c:v>64</c:v>
                </c:pt>
                <c:pt idx="464">
                  <c:v>2</c:v>
                </c:pt>
                <c:pt idx="465">
                  <c:v>4</c:v>
                </c:pt>
                <c:pt idx="466">
                  <c:v>2</c:v>
                </c:pt>
                <c:pt idx="467">
                  <c:v>8</c:v>
                </c:pt>
                <c:pt idx="468">
                  <c:v>2</c:v>
                </c:pt>
                <c:pt idx="469">
                  <c:v>4</c:v>
                </c:pt>
                <c:pt idx="470">
                  <c:v>2</c:v>
                </c:pt>
                <c:pt idx="471">
                  <c:v>16</c:v>
                </c:pt>
                <c:pt idx="472">
                  <c:v>2</c:v>
                </c:pt>
                <c:pt idx="473">
                  <c:v>4</c:v>
                </c:pt>
                <c:pt idx="474">
                  <c:v>2</c:v>
                </c:pt>
                <c:pt idx="475">
                  <c:v>8</c:v>
                </c:pt>
                <c:pt idx="476">
                  <c:v>2</c:v>
                </c:pt>
                <c:pt idx="477">
                  <c:v>4</c:v>
                </c:pt>
                <c:pt idx="478">
                  <c:v>2</c:v>
                </c:pt>
                <c:pt idx="479">
                  <c:v>32</c:v>
                </c:pt>
                <c:pt idx="480">
                  <c:v>2</c:v>
                </c:pt>
                <c:pt idx="481">
                  <c:v>4</c:v>
                </c:pt>
                <c:pt idx="482">
                  <c:v>2</c:v>
                </c:pt>
                <c:pt idx="483">
                  <c:v>8</c:v>
                </c:pt>
                <c:pt idx="484">
                  <c:v>2</c:v>
                </c:pt>
                <c:pt idx="485">
                  <c:v>4</c:v>
                </c:pt>
                <c:pt idx="486">
                  <c:v>2</c:v>
                </c:pt>
                <c:pt idx="487">
                  <c:v>16</c:v>
                </c:pt>
                <c:pt idx="488">
                  <c:v>2</c:v>
                </c:pt>
                <c:pt idx="489">
                  <c:v>4</c:v>
                </c:pt>
                <c:pt idx="490">
                  <c:v>2</c:v>
                </c:pt>
                <c:pt idx="491">
                  <c:v>8</c:v>
                </c:pt>
                <c:pt idx="492">
                  <c:v>2</c:v>
                </c:pt>
                <c:pt idx="493">
                  <c:v>4</c:v>
                </c:pt>
                <c:pt idx="494">
                  <c:v>2</c:v>
                </c:pt>
                <c:pt idx="495">
                  <c:v>128</c:v>
                </c:pt>
                <c:pt idx="496">
                  <c:v>2</c:v>
                </c:pt>
                <c:pt idx="497">
                  <c:v>4</c:v>
                </c:pt>
                <c:pt idx="498">
                  <c:v>2</c:v>
                </c:pt>
                <c:pt idx="499">
                  <c:v>8</c:v>
                </c:pt>
                <c:pt idx="500">
                  <c:v>2</c:v>
                </c:pt>
                <c:pt idx="501">
                  <c:v>4</c:v>
                </c:pt>
                <c:pt idx="502">
                  <c:v>2</c:v>
                </c:pt>
                <c:pt idx="503">
                  <c:v>16</c:v>
                </c:pt>
                <c:pt idx="504">
                  <c:v>2</c:v>
                </c:pt>
                <c:pt idx="505">
                  <c:v>4</c:v>
                </c:pt>
                <c:pt idx="506">
                  <c:v>2</c:v>
                </c:pt>
                <c:pt idx="507">
                  <c:v>8</c:v>
                </c:pt>
                <c:pt idx="508">
                  <c:v>2</c:v>
                </c:pt>
                <c:pt idx="509">
                  <c:v>4</c:v>
                </c:pt>
                <c:pt idx="510">
                  <c:v>2</c:v>
                </c:pt>
                <c:pt idx="511">
                  <c:v>32</c:v>
                </c:pt>
                <c:pt idx="512">
                  <c:v>2</c:v>
                </c:pt>
                <c:pt idx="513">
                  <c:v>4</c:v>
                </c:pt>
                <c:pt idx="514">
                  <c:v>2</c:v>
                </c:pt>
                <c:pt idx="515">
                  <c:v>8</c:v>
                </c:pt>
                <c:pt idx="516">
                  <c:v>2</c:v>
                </c:pt>
                <c:pt idx="517">
                  <c:v>4</c:v>
                </c:pt>
                <c:pt idx="518">
                  <c:v>2</c:v>
                </c:pt>
                <c:pt idx="519">
                  <c:v>16</c:v>
                </c:pt>
                <c:pt idx="520">
                  <c:v>2</c:v>
                </c:pt>
                <c:pt idx="521">
                  <c:v>4</c:v>
                </c:pt>
                <c:pt idx="522">
                  <c:v>2</c:v>
                </c:pt>
                <c:pt idx="523">
                  <c:v>8</c:v>
                </c:pt>
                <c:pt idx="524">
                  <c:v>2</c:v>
                </c:pt>
                <c:pt idx="525">
                  <c:v>4</c:v>
                </c:pt>
                <c:pt idx="526">
                  <c:v>2</c:v>
                </c:pt>
                <c:pt idx="527">
                  <c:v>64</c:v>
                </c:pt>
                <c:pt idx="528">
                  <c:v>2</c:v>
                </c:pt>
                <c:pt idx="529">
                  <c:v>4</c:v>
                </c:pt>
                <c:pt idx="530">
                  <c:v>2</c:v>
                </c:pt>
                <c:pt idx="531">
                  <c:v>8</c:v>
                </c:pt>
                <c:pt idx="532">
                  <c:v>2</c:v>
                </c:pt>
                <c:pt idx="533">
                  <c:v>4</c:v>
                </c:pt>
                <c:pt idx="534">
                  <c:v>2</c:v>
                </c:pt>
                <c:pt idx="535">
                  <c:v>16</c:v>
                </c:pt>
                <c:pt idx="536">
                  <c:v>2</c:v>
                </c:pt>
                <c:pt idx="537">
                  <c:v>4</c:v>
                </c:pt>
                <c:pt idx="538">
                  <c:v>2</c:v>
                </c:pt>
                <c:pt idx="539">
                  <c:v>8</c:v>
                </c:pt>
                <c:pt idx="540">
                  <c:v>2</c:v>
                </c:pt>
                <c:pt idx="541">
                  <c:v>4</c:v>
                </c:pt>
                <c:pt idx="542">
                  <c:v>2</c:v>
                </c:pt>
                <c:pt idx="543">
                  <c:v>32</c:v>
                </c:pt>
                <c:pt idx="544">
                  <c:v>2</c:v>
                </c:pt>
                <c:pt idx="545">
                  <c:v>4</c:v>
                </c:pt>
                <c:pt idx="546">
                  <c:v>2</c:v>
                </c:pt>
                <c:pt idx="547">
                  <c:v>8</c:v>
                </c:pt>
                <c:pt idx="548">
                  <c:v>2</c:v>
                </c:pt>
                <c:pt idx="549">
                  <c:v>4</c:v>
                </c:pt>
                <c:pt idx="550">
                  <c:v>2</c:v>
                </c:pt>
                <c:pt idx="551">
                  <c:v>16</c:v>
                </c:pt>
                <c:pt idx="552">
                  <c:v>2</c:v>
                </c:pt>
                <c:pt idx="553">
                  <c:v>4</c:v>
                </c:pt>
                <c:pt idx="554">
                  <c:v>2</c:v>
                </c:pt>
                <c:pt idx="555">
                  <c:v>8</c:v>
                </c:pt>
                <c:pt idx="556">
                  <c:v>2</c:v>
                </c:pt>
                <c:pt idx="557">
                  <c:v>4</c:v>
                </c:pt>
                <c:pt idx="558">
                  <c:v>2</c:v>
                </c:pt>
                <c:pt idx="559">
                  <c:v>256</c:v>
                </c:pt>
                <c:pt idx="560">
                  <c:v>2</c:v>
                </c:pt>
                <c:pt idx="561">
                  <c:v>4</c:v>
                </c:pt>
                <c:pt idx="562">
                  <c:v>2</c:v>
                </c:pt>
                <c:pt idx="563">
                  <c:v>8</c:v>
                </c:pt>
                <c:pt idx="564">
                  <c:v>2</c:v>
                </c:pt>
                <c:pt idx="565">
                  <c:v>4</c:v>
                </c:pt>
                <c:pt idx="566">
                  <c:v>2</c:v>
                </c:pt>
                <c:pt idx="567">
                  <c:v>16</c:v>
                </c:pt>
                <c:pt idx="568">
                  <c:v>2</c:v>
                </c:pt>
                <c:pt idx="569">
                  <c:v>4</c:v>
                </c:pt>
                <c:pt idx="570">
                  <c:v>2</c:v>
                </c:pt>
                <c:pt idx="571">
                  <c:v>8</c:v>
                </c:pt>
                <c:pt idx="572">
                  <c:v>2</c:v>
                </c:pt>
                <c:pt idx="573">
                  <c:v>4</c:v>
                </c:pt>
                <c:pt idx="574">
                  <c:v>2</c:v>
                </c:pt>
                <c:pt idx="575">
                  <c:v>32</c:v>
                </c:pt>
                <c:pt idx="576">
                  <c:v>2</c:v>
                </c:pt>
                <c:pt idx="577">
                  <c:v>4</c:v>
                </c:pt>
                <c:pt idx="578">
                  <c:v>2</c:v>
                </c:pt>
                <c:pt idx="579">
                  <c:v>8</c:v>
                </c:pt>
                <c:pt idx="580">
                  <c:v>2</c:v>
                </c:pt>
                <c:pt idx="581">
                  <c:v>4</c:v>
                </c:pt>
                <c:pt idx="582">
                  <c:v>2</c:v>
                </c:pt>
                <c:pt idx="583">
                  <c:v>16</c:v>
                </c:pt>
                <c:pt idx="584">
                  <c:v>2</c:v>
                </c:pt>
                <c:pt idx="585">
                  <c:v>4</c:v>
                </c:pt>
                <c:pt idx="586">
                  <c:v>2</c:v>
                </c:pt>
                <c:pt idx="587">
                  <c:v>8</c:v>
                </c:pt>
                <c:pt idx="588">
                  <c:v>2</c:v>
                </c:pt>
                <c:pt idx="589">
                  <c:v>4</c:v>
                </c:pt>
                <c:pt idx="590">
                  <c:v>2</c:v>
                </c:pt>
                <c:pt idx="591">
                  <c:v>64</c:v>
                </c:pt>
                <c:pt idx="592">
                  <c:v>2</c:v>
                </c:pt>
                <c:pt idx="593">
                  <c:v>4</c:v>
                </c:pt>
                <c:pt idx="594">
                  <c:v>2</c:v>
                </c:pt>
                <c:pt idx="595">
                  <c:v>8</c:v>
                </c:pt>
                <c:pt idx="596">
                  <c:v>2</c:v>
                </c:pt>
                <c:pt idx="597">
                  <c:v>4</c:v>
                </c:pt>
                <c:pt idx="598">
                  <c:v>2</c:v>
                </c:pt>
                <c:pt idx="599">
                  <c:v>16</c:v>
                </c:pt>
                <c:pt idx="600">
                  <c:v>2</c:v>
                </c:pt>
                <c:pt idx="601">
                  <c:v>4</c:v>
                </c:pt>
                <c:pt idx="602">
                  <c:v>2</c:v>
                </c:pt>
                <c:pt idx="603">
                  <c:v>8</c:v>
                </c:pt>
                <c:pt idx="604">
                  <c:v>2</c:v>
                </c:pt>
                <c:pt idx="605">
                  <c:v>4</c:v>
                </c:pt>
                <c:pt idx="606">
                  <c:v>2</c:v>
                </c:pt>
                <c:pt idx="607">
                  <c:v>32</c:v>
                </c:pt>
                <c:pt idx="608">
                  <c:v>2</c:v>
                </c:pt>
                <c:pt idx="609">
                  <c:v>4</c:v>
                </c:pt>
                <c:pt idx="610">
                  <c:v>2</c:v>
                </c:pt>
                <c:pt idx="611">
                  <c:v>8</c:v>
                </c:pt>
                <c:pt idx="612">
                  <c:v>2</c:v>
                </c:pt>
                <c:pt idx="613">
                  <c:v>4</c:v>
                </c:pt>
                <c:pt idx="614">
                  <c:v>2</c:v>
                </c:pt>
                <c:pt idx="615">
                  <c:v>16</c:v>
                </c:pt>
                <c:pt idx="616">
                  <c:v>2</c:v>
                </c:pt>
                <c:pt idx="617">
                  <c:v>4</c:v>
                </c:pt>
                <c:pt idx="618">
                  <c:v>2</c:v>
                </c:pt>
                <c:pt idx="619">
                  <c:v>8</c:v>
                </c:pt>
                <c:pt idx="620">
                  <c:v>2</c:v>
                </c:pt>
                <c:pt idx="621">
                  <c:v>4</c:v>
                </c:pt>
                <c:pt idx="622">
                  <c:v>2</c:v>
                </c:pt>
                <c:pt idx="623">
                  <c:v>128</c:v>
                </c:pt>
                <c:pt idx="624">
                  <c:v>2</c:v>
                </c:pt>
                <c:pt idx="625">
                  <c:v>4</c:v>
                </c:pt>
                <c:pt idx="626">
                  <c:v>2</c:v>
                </c:pt>
                <c:pt idx="627">
                  <c:v>8</c:v>
                </c:pt>
                <c:pt idx="628">
                  <c:v>2</c:v>
                </c:pt>
                <c:pt idx="629">
                  <c:v>4</c:v>
                </c:pt>
                <c:pt idx="630">
                  <c:v>2</c:v>
                </c:pt>
                <c:pt idx="631">
                  <c:v>16</c:v>
                </c:pt>
                <c:pt idx="632">
                  <c:v>2</c:v>
                </c:pt>
                <c:pt idx="633">
                  <c:v>4</c:v>
                </c:pt>
                <c:pt idx="634">
                  <c:v>2</c:v>
                </c:pt>
                <c:pt idx="635">
                  <c:v>8</c:v>
                </c:pt>
                <c:pt idx="636">
                  <c:v>2</c:v>
                </c:pt>
                <c:pt idx="637">
                  <c:v>4</c:v>
                </c:pt>
                <c:pt idx="638">
                  <c:v>2</c:v>
                </c:pt>
                <c:pt idx="639">
                  <c:v>32</c:v>
                </c:pt>
                <c:pt idx="640">
                  <c:v>2</c:v>
                </c:pt>
                <c:pt idx="641">
                  <c:v>4</c:v>
                </c:pt>
                <c:pt idx="642">
                  <c:v>2</c:v>
                </c:pt>
                <c:pt idx="643">
                  <c:v>8</c:v>
                </c:pt>
                <c:pt idx="644">
                  <c:v>2</c:v>
                </c:pt>
                <c:pt idx="645">
                  <c:v>4</c:v>
                </c:pt>
                <c:pt idx="646">
                  <c:v>2</c:v>
                </c:pt>
                <c:pt idx="647">
                  <c:v>16</c:v>
                </c:pt>
                <c:pt idx="648">
                  <c:v>2</c:v>
                </c:pt>
                <c:pt idx="649">
                  <c:v>4</c:v>
                </c:pt>
                <c:pt idx="650">
                  <c:v>2</c:v>
                </c:pt>
                <c:pt idx="651">
                  <c:v>8</c:v>
                </c:pt>
                <c:pt idx="652">
                  <c:v>2</c:v>
                </c:pt>
                <c:pt idx="653">
                  <c:v>4</c:v>
                </c:pt>
                <c:pt idx="654">
                  <c:v>2</c:v>
                </c:pt>
                <c:pt idx="655">
                  <c:v>64</c:v>
                </c:pt>
                <c:pt idx="656">
                  <c:v>2</c:v>
                </c:pt>
                <c:pt idx="657">
                  <c:v>4</c:v>
                </c:pt>
                <c:pt idx="658">
                  <c:v>2</c:v>
                </c:pt>
                <c:pt idx="659">
                  <c:v>8</c:v>
                </c:pt>
                <c:pt idx="660">
                  <c:v>2</c:v>
                </c:pt>
                <c:pt idx="661">
                  <c:v>4</c:v>
                </c:pt>
                <c:pt idx="662">
                  <c:v>2</c:v>
                </c:pt>
                <c:pt idx="663">
                  <c:v>16</c:v>
                </c:pt>
                <c:pt idx="664">
                  <c:v>2</c:v>
                </c:pt>
                <c:pt idx="665">
                  <c:v>4</c:v>
                </c:pt>
                <c:pt idx="666">
                  <c:v>2</c:v>
                </c:pt>
                <c:pt idx="667">
                  <c:v>8</c:v>
                </c:pt>
                <c:pt idx="668">
                  <c:v>2</c:v>
                </c:pt>
                <c:pt idx="669">
                  <c:v>4</c:v>
                </c:pt>
                <c:pt idx="670">
                  <c:v>2</c:v>
                </c:pt>
                <c:pt idx="671">
                  <c:v>32</c:v>
                </c:pt>
                <c:pt idx="672">
                  <c:v>2</c:v>
                </c:pt>
                <c:pt idx="673">
                  <c:v>4</c:v>
                </c:pt>
                <c:pt idx="674">
                  <c:v>2</c:v>
                </c:pt>
                <c:pt idx="675">
                  <c:v>8</c:v>
                </c:pt>
                <c:pt idx="676">
                  <c:v>2</c:v>
                </c:pt>
                <c:pt idx="677">
                  <c:v>4</c:v>
                </c:pt>
                <c:pt idx="678">
                  <c:v>2</c:v>
                </c:pt>
                <c:pt idx="679">
                  <c:v>16</c:v>
                </c:pt>
                <c:pt idx="680">
                  <c:v>2</c:v>
                </c:pt>
                <c:pt idx="681">
                  <c:v>4</c:v>
                </c:pt>
                <c:pt idx="682">
                  <c:v>2</c:v>
                </c:pt>
                <c:pt idx="683">
                  <c:v>8</c:v>
                </c:pt>
                <c:pt idx="684">
                  <c:v>2</c:v>
                </c:pt>
                <c:pt idx="685">
                  <c:v>4</c:v>
                </c:pt>
                <c:pt idx="686">
                  <c:v>2</c:v>
                </c:pt>
                <c:pt idx="687">
                  <c:v>4096</c:v>
                </c:pt>
                <c:pt idx="688">
                  <c:v>2</c:v>
                </c:pt>
                <c:pt idx="689">
                  <c:v>4</c:v>
                </c:pt>
                <c:pt idx="690">
                  <c:v>2</c:v>
                </c:pt>
                <c:pt idx="691">
                  <c:v>8</c:v>
                </c:pt>
                <c:pt idx="692">
                  <c:v>2</c:v>
                </c:pt>
                <c:pt idx="693">
                  <c:v>4</c:v>
                </c:pt>
                <c:pt idx="694">
                  <c:v>2</c:v>
                </c:pt>
                <c:pt idx="695">
                  <c:v>16</c:v>
                </c:pt>
                <c:pt idx="696">
                  <c:v>2</c:v>
                </c:pt>
                <c:pt idx="697">
                  <c:v>4</c:v>
                </c:pt>
                <c:pt idx="698">
                  <c:v>2</c:v>
                </c:pt>
                <c:pt idx="699">
                  <c:v>8</c:v>
                </c:pt>
                <c:pt idx="700">
                  <c:v>2</c:v>
                </c:pt>
                <c:pt idx="701">
                  <c:v>4</c:v>
                </c:pt>
                <c:pt idx="702">
                  <c:v>2</c:v>
                </c:pt>
                <c:pt idx="703">
                  <c:v>32</c:v>
                </c:pt>
                <c:pt idx="704">
                  <c:v>2</c:v>
                </c:pt>
                <c:pt idx="705">
                  <c:v>4</c:v>
                </c:pt>
                <c:pt idx="706">
                  <c:v>2</c:v>
                </c:pt>
                <c:pt idx="707">
                  <c:v>8</c:v>
                </c:pt>
                <c:pt idx="708">
                  <c:v>2</c:v>
                </c:pt>
                <c:pt idx="709">
                  <c:v>4</c:v>
                </c:pt>
                <c:pt idx="710">
                  <c:v>2</c:v>
                </c:pt>
                <c:pt idx="711">
                  <c:v>16</c:v>
                </c:pt>
                <c:pt idx="712">
                  <c:v>2</c:v>
                </c:pt>
                <c:pt idx="713">
                  <c:v>4</c:v>
                </c:pt>
                <c:pt idx="714">
                  <c:v>2</c:v>
                </c:pt>
                <c:pt idx="715">
                  <c:v>8</c:v>
                </c:pt>
                <c:pt idx="716">
                  <c:v>2</c:v>
                </c:pt>
                <c:pt idx="717">
                  <c:v>4</c:v>
                </c:pt>
                <c:pt idx="718">
                  <c:v>2</c:v>
                </c:pt>
                <c:pt idx="719">
                  <c:v>64</c:v>
                </c:pt>
                <c:pt idx="720">
                  <c:v>2</c:v>
                </c:pt>
                <c:pt idx="721">
                  <c:v>4</c:v>
                </c:pt>
                <c:pt idx="722">
                  <c:v>2</c:v>
                </c:pt>
                <c:pt idx="723">
                  <c:v>8</c:v>
                </c:pt>
                <c:pt idx="724">
                  <c:v>2</c:v>
                </c:pt>
                <c:pt idx="725">
                  <c:v>4</c:v>
                </c:pt>
                <c:pt idx="726">
                  <c:v>2</c:v>
                </c:pt>
                <c:pt idx="727">
                  <c:v>16</c:v>
                </c:pt>
                <c:pt idx="728">
                  <c:v>2</c:v>
                </c:pt>
                <c:pt idx="729">
                  <c:v>4</c:v>
                </c:pt>
                <c:pt idx="730">
                  <c:v>2</c:v>
                </c:pt>
                <c:pt idx="731">
                  <c:v>8</c:v>
                </c:pt>
                <c:pt idx="732">
                  <c:v>2</c:v>
                </c:pt>
                <c:pt idx="733">
                  <c:v>4</c:v>
                </c:pt>
                <c:pt idx="734">
                  <c:v>2</c:v>
                </c:pt>
                <c:pt idx="735">
                  <c:v>32</c:v>
                </c:pt>
                <c:pt idx="736">
                  <c:v>2</c:v>
                </c:pt>
                <c:pt idx="737">
                  <c:v>4</c:v>
                </c:pt>
                <c:pt idx="738">
                  <c:v>2</c:v>
                </c:pt>
                <c:pt idx="739">
                  <c:v>8</c:v>
                </c:pt>
                <c:pt idx="740">
                  <c:v>2</c:v>
                </c:pt>
                <c:pt idx="741">
                  <c:v>4</c:v>
                </c:pt>
                <c:pt idx="742">
                  <c:v>2</c:v>
                </c:pt>
                <c:pt idx="743">
                  <c:v>16</c:v>
                </c:pt>
                <c:pt idx="744">
                  <c:v>2</c:v>
                </c:pt>
                <c:pt idx="745">
                  <c:v>4</c:v>
                </c:pt>
                <c:pt idx="746">
                  <c:v>2</c:v>
                </c:pt>
                <c:pt idx="747">
                  <c:v>8</c:v>
                </c:pt>
                <c:pt idx="748">
                  <c:v>2</c:v>
                </c:pt>
                <c:pt idx="749">
                  <c:v>4</c:v>
                </c:pt>
                <c:pt idx="750">
                  <c:v>2</c:v>
                </c:pt>
                <c:pt idx="751">
                  <c:v>128</c:v>
                </c:pt>
                <c:pt idx="752">
                  <c:v>2</c:v>
                </c:pt>
                <c:pt idx="753">
                  <c:v>4</c:v>
                </c:pt>
                <c:pt idx="754">
                  <c:v>2</c:v>
                </c:pt>
                <c:pt idx="755">
                  <c:v>8</c:v>
                </c:pt>
                <c:pt idx="756">
                  <c:v>2</c:v>
                </c:pt>
                <c:pt idx="757">
                  <c:v>4</c:v>
                </c:pt>
                <c:pt idx="758">
                  <c:v>2</c:v>
                </c:pt>
                <c:pt idx="759">
                  <c:v>16</c:v>
                </c:pt>
                <c:pt idx="760">
                  <c:v>2</c:v>
                </c:pt>
                <c:pt idx="761">
                  <c:v>4</c:v>
                </c:pt>
                <c:pt idx="762">
                  <c:v>2</c:v>
                </c:pt>
                <c:pt idx="763">
                  <c:v>8</c:v>
                </c:pt>
                <c:pt idx="764">
                  <c:v>2</c:v>
                </c:pt>
                <c:pt idx="765">
                  <c:v>4</c:v>
                </c:pt>
                <c:pt idx="766">
                  <c:v>2</c:v>
                </c:pt>
                <c:pt idx="767">
                  <c:v>32</c:v>
                </c:pt>
                <c:pt idx="768">
                  <c:v>2</c:v>
                </c:pt>
                <c:pt idx="769">
                  <c:v>4</c:v>
                </c:pt>
                <c:pt idx="770">
                  <c:v>2</c:v>
                </c:pt>
                <c:pt idx="771">
                  <c:v>8</c:v>
                </c:pt>
                <c:pt idx="772">
                  <c:v>2</c:v>
                </c:pt>
                <c:pt idx="773">
                  <c:v>4</c:v>
                </c:pt>
                <c:pt idx="774">
                  <c:v>2</c:v>
                </c:pt>
                <c:pt idx="775">
                  <c:v>16</c:v>
                </c:pt>
                <c:pt idx="776">
                  <c:v>2</c:v>
                </c:pt>
                <c:pt idx="777">
                  <c:v>4</c:v>
                </c:pt>
                <c:pt idx="778">
                  <c:v>2</c:v>
                </c:pt>
                <c:pt idx="779">
                  <c:v>8</c:v>
                </c:pt>
                <c:pt idx="780">
                  <c:v>2</c:v>
                </c:pt>
                <c:pt idx="781">
                  <c:v>4</c:v>
                </c:pt>
                <c:pt idx="782">
                  <c:v>2</c:v>
                </c:pt>
                <c:pt idx="783">
                  <c:v>64</c:v>
                </c:pt>
                <c:pt idx="784">
                  <c:v>2</c:v>
                </c:pt>
                <c:pt idx="785">
                  <c:v>4</c:v>
                </c:pt>
                <c:pt idx="786">
                  <c:v>2</c:v>
                </c:pt>
                <c:pt idx="787">
                  <c:v>8</c:v>
                </c:pt>
                <c:pt idx="788">
                  <c:v>2</c:v>
                </c:pt>
                <c:pt idx="789">
                  <c:v>4</c:v>
                </c:pt>
                <c:pt idx="790">
                  <c:v>2</c:v>
                </c:pt>
                <c:pt idx="791">
                  <c:v>16</c:v>
                </c:pt>
                <c:pt idx="792">
                  <c:v>2</c:v>
                </c:pt>
                <c:pt idx="793">
                  <c:v>4</c:v>
                </c:pt>
                <c:pt idx="794">
                  <c:v>2</c:v>
                </c:pt>
                <c:pt idx="795">
                  <c:v>8</c:v>
                </c:pt>
                <c:pt idx="796">
                  <c:v>2</c:v>
                </c:pt>
                <c:pt idx="797">
                  <c:v>4</c:v>
                </c:pt>
                <c:pt idx="798">
                  <c:v>2</c:v>
                </c:pt>
                <c:pt idx="799">
                  <c:v>32</c:v>
                </c:pt>
                <c:pt idx="800">
                  <c:v>2</c:v>
                </c:pt>
                <c:pt idx="801">
                  <c:v>4</c:v>
                </c:pt>
                <c:pt idx="802">
                  <c:v>2</c:v>
                </c:pt>
                <c:pt idx="803">
                  <c:v>8</c:v>
                </c:pt>
                <c:pt idx="804">
                  <c:v>2</c:v>
                </c:pt>
                <c:pt idx="805">
                  <c:v>4</c:v>
                </c:pt>
                <c:pt idx="806">
                  <c:v>2</c:v>
                </c:pt>
                <c:pt idx="807">
                  <c:v>16</c:v>
                </c:pt>
                <c:pt idx="808">
                  <c:v>2</c:v>
                </c:pt>
                <c:pt idx="809">
                  <c:v>4</c:v>
                </c:pt>
                <c:pt idx="810">
                  <c:v>2</c:v>
                </c:pt>
                <c:pt idx="811">
                  <c:v>8</c:v>
                </c:pt>
                <c:pt idx="812">
                  <c:v>2</c:v>
                </c:pt>
                <c:pt idx="813">
                  <c:v>4</c:v>
                </c:pt>
                <c:pt idx="814">
                  <c:v>2</c:v>
                </c:pt>
                <c:pt idx="815">
                  <c:v>256</c:v>
                </c:pt>
                <c:pt idx="816">
                  <c:v>2</c:v>
                </c:pt>
                <c:pt idx="817">
                  <c:v>4</c:v>
                </c:pt>
                <c:pt idx="818">
                  <c:v>2</c:v>
                </c:pt>
                <c:pt idx="819">
                  <c:v>8</c:v>
                </c:pt>
                <c:pt idx="820">
                  <c:v>2</c:v>
                </c:pt>
                <c:pt idx="821">
                  <c:v>4</c:v>
                </c:pt>
                <c:pt idx="822">
                  <c:v>2</c:v>
                </c:pt>
                <c:pt idx="823">
                  <c:v>16</c:v>
                </c:pt>
                <c:pt idx="824">
                  <c:v>2</c:v>
                </c:pt>
                <c:pt idx="825">
                  <c:v>4</c:v>
                </c:pt>
                <c:pt idx="826">
                  <c:v>2</c:v>
                </c:pt>
                <c:pt idx="827">
                  <c:v>8</c:v>
                </c:pt>
                <c:pt idx="828">
                  <c:v>2</c:v>
                </c:pt>
                <c:pt idx="829">
                  <c:v>4</c:v>
                </c:pt>
                <c:pt idx="830">
                  <c:v>2</c:v>
                </c:pt>
                <c:pt idx="831">
                  <c:v>32</c:v>
                </c:pt>
                <c:pt idx="832">
                  <c:v>2</c:v>
                </c:pt>
                <c:pt idx="833">
                  <c:v>4</c:v>
                </c:pt>
                <c:pt idx="834">
                  <c:v>2</c:v>
                </c:pt>
                <c:pt idx="835">
                  <c:v>8</c:v>
                </c:pt>
                <c:pt idx="836">
                  <c:v>2</c:v>
                </c:pt>
                <c:pt idx="837">
                  <c:v>4</c:v>
                </c:pt>
                <c:pt idx="838">
                  <c:v>2</c:v>
                </c:pt>
                <c:pt idx="839">
                  <c:v>16</c:v>
                </c:pt>
                <c:pt idx="840">
                  <c:v>2</c:v>
                </c:pt>
                <c:pt idx="841">
                  <c:v>4</c:v>
                </c:pt>
                <c:pt idx="842">
                  <c:v>2</c:v>
                </c:pt>
                <c:pt idx="843">
                  <c:v>8</c:v>
                </c:pt>
                <c:pt idx="844">
                  <c:v>2</c:v>
                </c:pt>
                <c:pt idx="845">
                  <c:v>4</c:v>
                </c:pt>
                <c:pt idx="846">
                  <c:v>2</c:v>
                </c:pt>
                <c:pt idx="847">
                  <c:v>64</c:v>
                </c:pt>
                <c:pt idx="848">
                  <c:v>2</c:v>
                </c:pt>
                <c:pt idx="849">
                  <c:v>4</c:v>
                </c:pt>
                <c:pt idx="850">
                  <c:v>2</c:v>
                </c:pt>
                <c:pt idx="851">
                  <c:v>8</c:v>
                </c:pt>
                <c:pt idx="852">
                  <c:v>2</c:v>
                </c:pt>
                <c:pt idx="853">
                  <c:v>4</c:v>
                </c:pt>
                <c:pt idx="854">
                  <c:v>2</c:v>
                </c:pt>
                <c:pt idx="855">
                  <c:v>16</c:v>
                </c:pt>
                <c:pt idx="856">
                  <c:v>2</c:v>
                </c:pt>
                <c:pt idx="857">
                  <c:v>4</c:v>
                </c:pt>
                <c:pt idx="858">
                  <c:v>2</c:v>
                </c:pt>
                <c:pt idx="859">
                  <c:v>8</c:v>
                </c:pt>
                <c:pt idx="860">
                  <c:v>2</c:v>
                </c:pt>
                <c:pt idx="861">
                  <c:v>4</c:v>
                </c:pt>
                <c:pt idx="862">
                  <c:v>2</c:v>
                </c:pt>
                <c:pt idx="863">
                  <c:v>32</c:v>
                </c:pt>
                <c:pt idx="864">
                  <c:v>2</c:v>
                </c:pt>
                <c:pt idx="865">
                  <c:v>4</c:v>
                </c:pt>
                <c:pt idx="866">
                  <c:v>2</c:v>
                </c:pt>
                <c:pt idx="867">
                  <c:v>8</c:v>
                </c:pt>
                <c:pt idx="868">
                  <c:v>2</c:v>
                </c:pt>
                <c:pt idx="869">
                  <c:v>4</c:v>
                </c:pt>
                <c:pt idx="870">
                  <c:v>2</c:v>
                </c:pt>
                <c:pt idx="871">
                  <c:v>16</c:v>
                </c:pt>
                <c:pt idx="872">
                  <c:v>2</c:v>
                </c:pt>
                <c:pt idx="873">
                  <c:v>4</c:v>
                </c:pt>
                <c:pt idx="874">
                  <c:v>2</c:v>
                </c:pt>
                <c:pt idx="875">
                  <c:v>8</c:v>
                </c:pt>
                <c:pt idx="876">
                  <c:v>2</c:v>
                </c:pt>
                <c:pt idx="877">
                  <c:v>4</c:v>
                </c:pt>
                <c:pt idx="878">
                  <c:v>2</c:v>
                </c:pt>
                <c:pt idx="879">
                  <c:v>128</c:v>
                </c:pt>
                <c:pt idx="880">
                  <c:v>2</c:v>
                </c:pt>
                <c:pt idx="881">
                  <c:v>4</c:v>
                </c:pt>
                <c:pt idx="882">
                  <c:v>2</c:v>
                </c:pt>
                <c:pt idx="883">
                  <c:v>8</c:v>
                </c:pt>
                <c:pt idx="884">
                  <c:v>2</c:v>
                </c:pt>
                <c:pt idx="885">
                  <c:v>4</c:v>
                </c:pt>
                <c:pt idx="886">
                  <c:v>2</c:v>
                </c:pt>
                <c:pt idx="887">
                  <c:v>16</c:v>
                </c:pt>
                <c:pt idx="888">
                  <c:v>2</c:v>
                </c:pt>
                <c:pt idx="889">
                  <c:v>4</c:v>
                </c:pt>
                <c:pt idx="890">
                  <c:v>2</c:v>
                </c:pt>
                <c:pt idx="891">
                  <c:v>8</c:v>
                </c:pt>
                <c:pt idx="892">
                  <c:v>2</c:v>
                </c:pt>
                <c:pt idx="893">
                  <c:v>4</c:v>
                </c:pt>
                <c:pt idx="894">
                  <c:v>2</c:v>
                </c:pt>
                <c:pt idx="895">
                  <c:v>32</c:v>
                </c:pt>
                <c:pt idx="896">
                  <c:v>2</c:v>
                </c:pt>
                <c:pt idx="897">
                  <c:v>4</c:v>
                </c:pt>
                <c:pt idx="898">
                  <c:v>2</c:v>
                </c:pt>
                <c:pt idx="899">
                  <c:v>8</c:v>
                </c:pt>
                <c:pt idx="900">
                  <c:v>2</c:v>
                </c:pt>
                <c:pt idx="901">
                  <c:v>4</c:v>
                </c:pt>
                <c:pt idx="902">
                  <c:v>2</c:v>
                </c:pt>
                <c:pt idx="903">
                  <c:v>16</c:v>
                </c:pt>
                <c:pt idx="904">
                  <c:v>2</c:v>
                </c:pt>
                <c:pt idx="905">
                  <c:v>4</c:v>
                </c:pt>
                <c:pt idx="906">
                  <c:v>2</c:v>
                </c:pt>
                <c:pt idx="907">
                  <c:v>8</c:v>
                </c:pt>
                <c:pt idx="908">
                  <c:v>2</c:v>
                </c:pt>
                <c:pt idx="909">
                  <c:v>4</c:v>
                </c:pt>
                <c:pt idx="910">
                  <c:v>2</c:v>
                </c:pt>
                <c:pt idx="911">
                  <c:v>64</c:v>
                </c:pt>
                <c:pt idx="912">
                  <c:v>2</c:v>
                </c:pt>
                <c:pt idx="913">
                  <c:v>4</c:v>
                </c:pt>
                <c:pt idx="914">
                  <c:v>2</c:v>
                </c:pt>
                <c:pt idx="915">
                  <c:v>8</c:v>
                </c:pt>
                <c:pt idx="916">
                  <c:v>2</c:v>
                </c:pt>
                <c:pt idx="917">
                  <c:v>4</c:v>
                </c:pt>
                <c:pt idx="918">
                  <c:v>2</c:v>
                </c:pt>
                <c:pt idx="919">
                  <c:v>16</c:v>
                </c:pt>
                <c:pt idx="920">
                  <c:v>2</c:v>
                </c:pt>
                <c:pt idx="921">
                  <c:v>4</c:v>
                </c:pt>
                <c:pt idx="922">
                  <c:v>2</c:v>
                </c:pt>
                <c:pt idx="923">
                  <c:v>8</c:v>
                </c:pt>
                <c:pt idx="924">
                  <c:v>2</c:v>
                </c:pt>
                <c:pt idx="925">
                  <c:v>4</c:v>
                </c:pt>
                <c:pt idx="926">
                  <c:v>2</c:v>
                </c:pt>
                <c:pt idx="927">
                  <c:v>32</c:v>
                </c:pt>
                <c:pt idx="928">
                  <c:v>2</c:v>
                </c:pt>
                <c:pt idx="929">
                  <c:v>4</c:v>
                </c:pt>
                <c:pt idx="930">
                  <c:v>2</c:v>
                </c:pt>
                <c:pt idx="931">
                  <c:v>8</c:v>
                </c:pt>
                <c:pt idx="932">
                  <c:v>2</c:v>
                </c:pt>
                <c:pt idx="933">
                  <c:v>4</c:v>
                </c:pt>
                <c:pt idx="934">
                  <c:v>2</c:v>
                </c:pt>
                <c:pt idx="935">
                  <c:v>16</c:v>
                </c:pt>
                <c:pt idx="936">
                  <c:v>2</c:v>
                </c:pt>
                <c:pt idx="937">
                  <c:v>4</c:v>
                </c:pt>
                <c:pt idx="938">
                  <c:v>2</c:v>
                </c:pt>
                <c:pt idx="939">
                  <c:v>8</c:v>
                </c:pt>
                <c:pt idx="940">
                  <c:v>2</c:v>
                </c:pt>
                <c:pt idx="941">
                  <c:v>4</c:v>
                </c:pt>
                <c:pt idx="942">
                  <c:v>2</c:v>
                </c:pt>
                <c:pt idx="943">
                  <c:v>512</c:v>
                </c:pt>
                <c:pt idx="944">
                  <c:v>2</c:v>
                </c:pt>
                <c:pt idx="945">
                  <c:v>4</c:v>
                </c:pt>
                <c:pt idx="946">
                  <c:v>2</c:v>
                </c:pt>
                <c:pt idx="947">
                  <c:v>8</c:v>
                </c:pt>
                <c:pt idx="948">
                  <c:v>2</c:v>
                </c:pt>
                <c:pt idx="949">
                  <c:v>4</c:v>
                </c:pt>
                <c:pt idx="950">
                  <c:v>2</c:v>
                </c:pt>
                <c:pt idx="951">
                  <c:v>16</c:v>
                </c:pt>
                <c:pt idx="952">
                  <c:v>2</c:v>
                </c:pt>
                <c:pt idx="953">
                  <c:v>4</c:v>
                </c:pt>
                <c:pt idx="954">
                  <c:v>2</c:v>
                </c:pt>
                <c:pt idx="955">
                  <c:v>8</c:v>
                </c:pt>
                <c:pt idx="956">
                  <c:v>2</c:v>
                </c:pt>
                <c:pt idx="957">
                  <c:v>4</c:v>
                </c:pt>
                <c:pt idx="958">
                  <c:v>2</c:v>
                </c:pt>
                <c:pt idx="959">
                  <c:v>32</c:v>
                </c:pt>
                <c:pt idx="960">
                  <c:v>2</c:v>
                </c:pt>
                <c:pt idx="961">
                  <c:v>4</c:v>
                </c:pt>
                <c:pt idx="962">
                  <c:v>2</c:v>
                </c:pt>
                <c:pt idx="963">
                  <c:v>8</c:v>
                </c:pt>
                <c:pt idx="964">
                  <c:v>2</c:v>
                </c:pt>
                <c:pt idx="965">
                  <c:v>4</c:v>
                </c:pt>
                <c:pt idx="966">
                  <c:v>2</c:v>
                </c:pt>
                <c:pt idx="967">
                  <c:v>16</c:v>
                </c:pt>
                <c:pt idx="968">
                  <c:v>2</c:v>
                </c:pt>
                <c:pt idx="969">
                  <c:v>4</c:v>
                </c:pt>
                <c:pt idx="970">
                  <c:v>2</c:v>
                </c:pt>
                <c:pt idx="971">
                  <c:v>8</c:v>
                </c:pt>
                <c:pt idx="972">
                  <c:v>2</c:v>
                </c:pt>
                <c:pt idx="973">
                  <c:v>4</c:v>
                </c:pt>
                <c:pt idx="974">
                  <c:v>2</c:v>
                </c:pt>
                <c:pt idx="975">
                  <c:v>64</c:v>
                </c:pt>
                <c:pt idx="976">
                  <c:v>2</c:v>
                </c:pt>
                <c:pt idx="977">
                  <c:v>4</c:v>
                </c:pt>
                <c:pt idx="978">
                  <c:v>2</c:v>
                </c:pt>
                <c:pt idx="979">
                  <c:v>8</c:v>
                </c:pt>
                <c:pt idx="980">
                  <c:v>2</c:v>
                </c:pt>
                <c:pt idx="981">
                  <c:v>4</c:v>
                </c:pt>
                <c:pt idx="982">
                  <c:v>2</c:v>
                </c:pt>
                <c:pt idx="983">
                  <c:v>16</c:v>
                </c:pt>
                <c:pt idx="984">
                  <c:v>2</c:v>
                </c:pt>
                <c:pt idx="985">
                  <c:v>4</c:v>
                </c:pt>
                <c:pt idx="986">
                  <c:v>2</c:v>
                </c:pt>
                <c:pt idx="987">
                  <c:v>8</c:v>
                </c:pt>
                <c:pt idx="988">
                  <c:v>2</c:v>
                </c:pt>
                <c:pt idx="989">
                  <c:v>4</c:v>
                </c:pt>
                <c:pt idx="990">
                  <c:v>2</c:v>
                </c:pt>
                <c:pt idx="991">
                  <c:v>32</c:v>
                </c:pt>
                <c:pt idx="992">
                  <c:v>2</c:v>
                </c:pt>
                <c:pt idx="993">
                  <c:v>4</c:v>
                </c:pt>
                <c:pt idx="994">
                  <c:v>2</c:v>
                </c:pt>
                <c:pt idx="995">
                  <c:v>8</c:v>
                </c:pt>
                <c:pt idx="996">
                  <c:v>2</c:v>
                </c:pt>
                <c:pt idx="997">
                  <c:v>4</c:v>
                </c:pt>
                <c:pt idx="998">
                  <c:v>2</c:v>
                </c:pt>
                <c:pt idx="999">
                  <c:v>16</c:v>
                </c:pt>
                <c:pt idx="1000">
                  <c:v>2</c:v>
                </c:pt>
                <c:pt idx="1001">
                  <c:v>4</c:v>
                </c:pt>
                <c:pt idx="1002">
                  <c:v>2</c:v>
                </c:pt>
                <c:pt idx="1003">
                  <c:v>8</c:v>
                </c:pt>
                <c:pt idx="1004">
                  <c:v>2</c:v>
                </c:pt>
                <c:pt idx="1005">
                  <c:v>4</c:v>
                </c:pt>
                <c:pt idx="1006">
                  <c:v>2</c:v>
                </c:pt>
                <c:pt idx="1007">
                  <c:v>128</c:v>
                </c:pt>
                <c:pt idx="1008">
                  <c:v>2</c:v>
                </c:pt>
                <c:pt idx="1009">
                  <c:v>4</c:v>
                </c:pt>
                <c:pt idx="1010">
                  <c:v>2</c:v>
                </c:pt>
                <c:pt idx="1011">
                  <c:v>8</c:v>
                </c:pt>
                <c:pt idx="1012">
                  <c:v>2</c:v>
                </c:pt>
                <c:pt idx="1013">
                  <c:v>4</c:v>
                </c:pt>
                <c:pt idx="1014">
                  <c:v>2</c:v>
                </c:pt>
                <c:pt idx="1015">
                  <c:v>16</c:v>
                </c:pt>
                <c:pt idx="1016">
                  <c:v>2</c:v>
                </c:pt>
                <c:pt idx="1017">
                  <c:v>4</c:v>
                </c:pt>
                <c:pt idx="1018">
                  <c:v>2</c:v>
                </c:pt>
                <c:pt idx="1019">
                  <c:v>8</c:v>
                </c:pt>
                <c:pt idx="1020">
                  <c:v>2</c:v>
                </c:pt>
                <c:pt idx="1021">
                  <c:v>4</c:v>
                </c:pt>
                <c:pt idx="1022">
                  <c:v>2</c:v>
                </c:pt>
                <c:pt idx="1023">
                  <c:v>32</c:v>
                </c:pt>
                <c:pt idx="1024">
                  <c:v>2</c:v>
                </c:pt>
                <c:pt idx="1025">
                  <c:v>4</c:v>
                </c:pt>
                <c:pt idx="1026">
                  <c:v>2</c:v>
                </c:pt>
                <c:pt idx="1027">
                  <c:v>8</c:v>
                </c:pt>
                <c:pt idx="1028">
                  <c:v>2</c:v>
                </c:pt>
                <c:pt idx="1029">
                  <c:v>4</c:v>
                </c:pt>
                <c:pt idx="1030">
                  <c:v>2</c:v>
                </c:pt>
                <c:pt idx="1031">
                  <c:v>16</c:v>
                </c:pt>
                <c:pt idx="1032">
                  <c:v>2</c:v>
                </c:pt>
                <c:pt idx="1033">
                  <c:v>4</c:v>
                </c:pt>
                <c:pt idx="1034">
                  <c:v>2</c:v>
                </c:pt>
                <c:pt idx="1035">
                  <c:v>8</c:v>
                </c:pt>
                <c:pt idx="1036">
                  <c:v>2</c:v>
                </c:pt>
                <c:pt idx="1037">
                  <c:v>4</c:v>
                </c:pt>
                <c:pt idx="1038">
                  <c:v>2</c:v>
                </c:pt>
                <c:pt idx="1039">
                  <c:v>64</c:v>
                </c:pt>
                <c:pt idx="1040">
                  <c:v>2</c:v>
                </c:pt>
                <c:pt idx="1041">
                  <c:v>4</c:v>
                </c:pt>
                <c:pt idx="1042">
                  <c:v>2</c:v>
                </c:pt>
                <c:pt idx="1043">
                  <c:v>8</c:v>
                </c:pt>
                <c:pt idx="1044">
                  <c:v>2</c:v>
                </c:pt>
                <c:pt idx="1045">
                  <c:v>4</c:v>
                </c:pt>
                <c:pt idx="1046">
                  <c:v>2</c:v>
                </c:pt>
                <c:pt idx="1047">
                  <c:v>16</c:v>
                </c:pt>
                <c:pt idx="1048">
                  <c:v>2</c:v>
                </c:pt>
                <c:pt idx="1049">
                  <c:v>4</c:v>
                </c:pt>
                <c:pt idx="1050">
                  <c:v>2</c:v>
                </c:pt>
                <c:pt idx="1051">
                  <c:v>8</c:v>
                </c:pt>
                <c:pt idx="1052">
                  <c:v>2</c:v>
                </c:pt>
                <c:pt idx="1053">
                  <c:v>4</c:v>
                </c:pt>
                <c:pt idx="1054">
                  <c:v>2</c:v>
                </c:pt>
                <c:pt idx="1055">
                  <c:v>32</c:v>
                </c:pt>
                <c:pt idx="1056">
                  <c:v>2</c:v>
                </c:pt>
                <c:pt idx="1057">
                  <c:v>4</c:v>
                </c:pt>
                <c:pt idx="1058">
                  <c:v>2</c:v>
                </c:pt>
                <c:pt idx="1059">
                  <c:v>8</c:v>
                </c:pt>
                <c:pt idx="1060">
                  <c:v>2</c:v>
                </c:pt>
                <c:pt idx="1061">
                  <c:v>4</c:v>
                </c:pt>
                <c:pt idx="1062">
                  <c:v>2</c:v>
                </c:pt>
                <c:pt idx="1063">
                  <c:v>16</c:v>
                </c:pt>
                <c:pt idx="1064">
                  <c:v>2</c:v>
                </c:pt>
                <c:pt idx="1065">
                  <c:v>4</c:v>
                </c:pt>
                <c:pt idx="1066">
                  <c:v>2</c:v>
                </c:pt>
                <c:pt idx="1067">
                  <c:v>8</c:v>
                </c:pt>
                <c:pt idx="1068">
                  <c:v>2</c:v>
                </c:pt>
                <c:pt idx="1069">
                  <c:v>4</c:v>
                </c:pt>
                <c:pt idx="1070">
                  <c:v>2</c:v>
                </c:pt>
                <c:pt idx="1071">
                  <c:v>256</c:v>
                </c:pt>
                <c:pt idx="1072">
                  <c:v>2</c:v>
                </c:pt>
                <c:pt idx="1073">
                  <c:v>4</c:v>
                </c:pt>
                <c:pt idx="1074">
                  <c:v>2</c:v>
                </c:pt>
                <c:pt idx="1075">
                  <c:v>8</c:v>
                </c:pt>
                <c:pt idx="1076">
                  <c:v>2</c:v>
                </c:pt>
                <c:pt idx="1077">
                  <c:v>4</c:v>
                </c:pt>
                <c:pt idx="1078">
                  <c:v>2</c:v>
                </c:pt>
                <c:pt idx="1079">
                  <c:v>16</c:v>
                </c:pt>
                <c:pt idx="1080">
                  <c:v>2</c:v>
                </c:pt>
                <c:pt idx="1081">
                  <c:v>4</c:v>
                </c:pt>
                <c:pt idx="1082">
                  <c:v>2</c:v>
                </c:pt>
                <c:pt idx="1083">
                  <c:v>8</c:v>
                </c:pt>
                <c:pt idx="1084">
                  <c:v>2</c:v>
                </c:pt>
                <c:pt idx="1085">
                  <c:v>4</c:v>
                </c:pt>
                <c:pt idx="1086">
                  <c:v>2</c:v>
                </c:pt>
                <c:pt idx="1087">
                  <c:v>32</c:v>
                </c:pt>
                <c:pt idx="1088">
                  <c:v>2</c:v>
                </c:pt>
                <c:pt idx="1089">
                  <c:v>4</c:v>
                </c:pt>
                <c:pt idx="1090">
                  <c:v>2</c:v>
                </c:pt>
                <c:pt idx="1091">
                  <c:v>8</c:v>
                </c:pt>
                <c:pt idx="1092">
                  <c:v>2</c:v>
                </c:pt>
                <c:pt idx="1093">
                  <c:v>4</c:v>
                </c:pt>
                <c:pt idx="1094">
                  <c:v>2</c:v>
                </c:pt>
                <c:pt idx="1095">
                  <c:v>16</c:v>
                </c:pt>
                <c:pt idx="1096">
                  <c:v>2</c:v>
                </c:pt>
                <c:pt idx="1097">
                  <c:v>4</c:v>
                </c:pt>
                <c:pt idx="1098">
                  <c:v>2</c:v>
                </c:pt>
                <c:pt idx="1099">
                  <c:v>8</c:v>
                </c:pt>
                <c:pt idx="1100">
                  <c:v>2</c:v>
                </c:pt>
                <c:pt idx="1101">
                  <c:v>4</c:v>
                </c:pt>
                <c:pt idx="1102">
                  <c:v>2</c:v>
                </c:pt>
                <c:pt idx="1103">
                  <c:v>64</c:v>
                </c:pt>
                <c:pt idx="1104">
                  <c:v>2</c:v>
                </c:pt>
                <c:pt idx="1105">
                  <c:v>4</c:v>
                </c:pt>
                <c:pt idx="1106">
                  <c:v>2</c:v>
                </c:pt>
                <c:pt idx="1107">
                  <c:v>8</c:v>
                </c:pt>
                <c:pt idx="1108">
                  <c:v>2</c:v>
                </c:pt>
                <c:pt idx="1109">
                  <c:v>4</c:v>
                </c:pt>
                <c:pt idx="1110">
                  <c:v>2</c:v>
                </c:pt>
                <c:pt idx="1111">
                  <c:v>16</c:v>
                </c:pt>
                <c:pt idx="1112">
                  <c:v>2</c:v>
                </c:pt>
                <c:pt idx="1113">
                  <c:v>4</c:v>
                </c:pt>
                <c:pt idx="1114">
                  <c:v>2</c:v>
                </c:pt>
                <c:pt idx="1115">
                  <c:v>8</c:v>
                </c:pt>
                <c:pt idx="1116">
                  <c:v>2</c:v>
                </c:pt>
                <c:pt idx="1117">
                  <c:v>4</c:v>
                </c:pt>
                <c:pt idx="1118">
                  <c:v>2</c:v>
                </c:pt>
                <c:pt idx="1119">
                  <c:v>32</c:v>
                </c:pt>
                <c:pt idx="1120">
                  <c:v>2</c:v>
                </c:pt>
                <c:pt idx="1121">
                  <c:v>4</c:v>
                </c:pt>
                <c:pt idx="1122">
                  <c:v>2</c:v>
                </c:pt>
                <c:pt idx="1123">
                  <c:v>8</c:v>
                </c:pt>
                <c:pt idx="1124">
                  <c:v>2</c:v>
                </c:pt>
                <c:pt idx="1125">
                  <c:v>4</c:v>
                </c:pt>
                <c:pt idx="1126">
                  <c:v>2</c:v>
                </c:pt>
                <c:pt idx="1127">
                  <c:v>16</c:v>
                </c:pt>
                <c:pt idx="1128">
                  <c:v>2</c:v>
                </c:pt>
                <c:pt idx="1129">
                  <c:v>4</c:v>
                </c:pt>
                <c:pt idx="1130">
                  <c:v>2</c:v>
                </c:pt>
                <c:pt idx="1131">
                  <c:v>8</c:v>
                </c:pt>
                <c:pt idx="1132">
                  <c:v>2</c:v>
                </c:pt>
                <c:pt idx="1133">
                  <c:v>4</c:v>
                </c:pt>
                <c:pt idx="1134">
                  <c:v>2</c:v>
                </c:pt>
                <c:pt idx="1135">
                  <c:v>128</c:v>
                </c:pt>
                <c:pt idx="1136">
                  <c:v>2</c:v>
                </c:pt>
                <c:pt idx="1137">
                  <c:v>4</c:v>
                </c:pt>
                <c:pt idx="1138">
                  <c:v>2</c:v>
                </c:pt>
                <c:pt idx="1139">
                  <c:v>8</c:v>
                </c:pt>
                <c:pt idx="1140">
                  <c:v>2</c:v>
                </c:pt>
                <c:pt idx="1141">
                  <c:v>4</c:v>
                </c:pt>
                <c:pt idx="1142">
                  <c:v>2</c:v>
                </c:pt>
                <c:pt idx="1143">
                  <c:v>16</c:v>
                </c:pt>
                <c:pt idx="1144">
                  <c:v>2</c:v>
                </c:pt>
                <c:pt idx="1145">
                  <c:v>4</c:v>
                </c:pt>
                <c:pt idx="1146">
                  <c:v>2</c:v>
                </c:pt>
                <c:pt idx="1147">
                  <c:v>8</c:v>
                </c:pt>
                <c:pt idx="1148">
                  <c:v>2</c:v>
                </c:pt>
                <c:pt idx="1149">
                  <c:v>4</c:v>
                </c:pt>
                <c:pt idx="1150">
                  <c:v>2</c:v>
                </c:pt>
                <c:pt idx="1151">
                  <c:v>32</c:v>
                </c:pt>
                <c:pt idx="1152">
                  <c:v>2</c:v>
                </c:pt>
                <c:pt idx="1153">
                  <c:v>4</c:v>
                </c:pt>
                <c:pt idx="1154">
                  <c:v>2</c:v>
                </c:pt>
                <c:pt idx="1155">
                  <c:v>8</c:v>
                </c:pt>
                <c:pt idx="1156">
                  <c:v>2</c:v>
                </c:pt>
                <c:pt idx="1157">
                  <c:v>4</c:v>
                </c:pt>
                <c:pt idx="1158">
                  <c:v>2</c:v>
                </c:pt>
                <c:pt idx="1159">
                  <c:v>16</c:v>
                </c:pt>
                <c:pt idx="1160">
                  <c:v>2</c:v>
                </c:pt>
                <c:pt idx="1161">
                  <c:v>4</c:v>
                </c:pt>
                <c:pt idx="1162">
                  <c:v>2</c:v>
                </c:pt>
                <c:pt idx="1163">
                  <c:v>8</c:v>
                </c:pt>
                <c:pt idx="1164">
                  <c:v>2</c:v>
                </c:pt>
                <c:pt idx="1165">
                  <c:v>4</c:v>
                </c:pt>
                <c:pt idx="1166">
                  <c:v>2</c:v>
                </c:pt>
                <c:pt idx="1167">
                  <c:v>64</c:v>
                </c:pt>
                <c:pt idx="1168">
                  <c:v>2</c:v>
                </c:pt>
                <c:pt idx="1169">
                  <c:v>4</c:v>
                </c:pt>
                <c:pt idx="1170">
                  <c:v>2</c:v>
                </c:pt>
                <c:pt idx="1171">
                  <c:v>8</c:v>
                </c:pt>
                <c:pt idx="1172">
                  <c:v>2</c:v>
                </c:pt>
                <c:pt idx="1173">
                  <c:v>4</c:v>
                </c:pt>
                <c:pt idx="1174">
                  <c:v>2</c:v>
                </c:pt>
                <c:pt idx="1175">
                  <c:v>16</c:v>
                </c:pt>
                <c:pt idx="1176">
                  <c:v>2</c:v>
                </c:pt>
                <c:pt idx="1177">
                  <c:v>4</c:v>
                </c:pt>
                <c:pt idx="1178">
                  <c:v>2</c:v>
                </c:pt>
                <c:pt idx="1179">
                  <c:v>8</c:v>
                </c:pt>
                <c:pt idx="1180">
                  <c:v>2</c:v>
                </c:pt>
                <c:pt idx="1181">
                  <c:v>4</c:v>
                </c:pt>
                <c:pt idx="1182">
                  <c:v>2</c:v>
                </c:pt>
                <c:pt idx="1183">
                  <c:v>32</c:v>
                </c:pt>
                <c:pt idx="1184">
                  <c:v>2</c:v>
                </c:pt>
                <c:pt idx="1185">
                  <c:v>4</c:v>
                </c:pt>
                <c:pt idx="1186">
                  <c:v>2</c:v>
                </c:pt>
                <c:pt idx="1187">
                  <c:v>8</c:v>
                </c:pt>
                <c:pt idx="1188">
                  <c:v>2</c:v>
                </c:pt>
                <c:pt idx="1189">
                  <c:v>4</c:v>
                </c:pt>
                <c:pt idx="1190">
                  <c:v>2</c:v>
                </c:pt>
                <c:pt idx="1191">
                  <c:v>16</c:v>
                </c:pt>
                <c:pt idx="1192">
                  <c:v>2</c:v>
                </c:pt>
                <c:pt idx="1193">
                  <c:v>4</c:v>
                </c:pt>
                <c:pt idx="1194">
                  <c:v>2</c:v>
                </c:pt>
                <c:pt idx="1195">
                  <c:v>8</c:v>
                </c:pt>
                <c:pt idx="1196">
                  <c:v>2</c:v>
                </c:pt>
                <c:pt idx="1197">
                  <c:v>4</c:v>
                </c:pt>
                <c:pt idx="1198">
                  <c:v>2</c:v>
                </c:pt>
                <c:pt idx="1199">
                  <c:v>1024</c:v>
                </c:pt>
                <c:pt idx="1200">
                  <c:v>2</c:v>
                </c:pt>
                <c:pt idx="1201">
                  <c:v>4</c:v>
                </c:pt>
                <c:pt idx="1202">
                  <c:v>2</c:v>
                </c:pt>
                <c:pt idx="1203">
                  <c:v>8</c:v>
                </c:pt>
                <c:pt idx="1204">
                  <c:v>2</c:v>
                </c:pt>
                <c:pt idx="1205">
                  <c:v>4</c:v>
                </c:pt>
                <c:pt idx="1206">
                  <c:v>2</c:v>
                </c:pt>
                <c:pt idx="1207">
                  <c:v>16</c:v>
                </c:pt>
                <c:pt idx="1208">
                  <c:v>2</c:v>
                </c:pt>
                <c:pt idx="1209">
                  <c:v>4</c:v>
                </c:pt>
                <c:pt idx="1210">
                  <c:v>2</c:v>
                </c:pt>
                <c:pt idx="1211">
                  <c:v>8</c:v>
                </c:pt>
                <c:pt idx="1212">
                  <c:v>2</c:v>
                </c:pt>
                <c:pt idx="1213">
                  <c:v>4</c:v>
                </c:pt>
                <c:pt idx="1214">
                  <c:v>2</c:v>
                </c:pt>
                <c:pt idx="1215">
                  <c:v>32</c:v>
                </c:pt>
                <c:pt idx="1216">
                  <c:v>2</c:v>
                </c:pt>
                <c:pt idx="1217">
                  <c:v>4</c:v>
                </c:pt>
                <c:pt idx="1218">
                  <c:v>2</c:v>
                </c:pt>
                <c:pt idx="1219">
                  <c:v>8</c:v>
                </c:pt>
                <c:pt idx="1220">
                  <c:v>2</c:v>
                </c:pt>
                <c:pt idx="1221">
                  <c:v>4</c:v>
                </c:pt>
                <c:pt idx="1222">
                  <c:v>2</c:v>
                </c:pt>
                <c:pt idx="1223">
                  <c:v>16</c:v>
                </c:pt>
                <c:pt idx="1224">
                  <c:v>2</c:v>
                </c:pt>
                <c:pt idx="1225">
                  <c:v>4</c:v>
                </c:pt>
                <c:pt idx="1226">
                  <c:v>2</c:v>
                </c:pt>
                <c:pt idx="1227">
                  <c:v>8</c:v>
                </c:pt>
                <c:pt idx="1228">
                  <c:v>2</c:v>
                </c:pt>
                <c:pt idx="1229">
                  <c:v>4</c:v>
                </c:pt>
                <c:pt idx="1230">
                  <c:v>2</c:v>
                </c:pt>
                <c:pt idx="1231">
                  <c:v>64</c:v>
                </c:pt>
                <c:pt idx="1232">
                  <c:v>2</c:v>
                </c:pt>
                <c:pt idx="1233">
                  <c:v>4</c:v>
                </c:pt>
                <c:pt idx="1234">
                  <c:v>2</c:v>
                </c:pt>
                <c:pt idx="1235">
                  <c:v>8</c:v>
                </c:pt>
                <c:pt idx="1236">
                  <c:v>2</c:v>
                </c:pt>
                <c:pt idx="1237">
                  <c:v>4</c:v>
                </c:pt>
                <c:pt idx="1238">
                  <c:v>2</c:v>
                </c:pt>
                <c:pt idx="1239">
                  <c:v>16</c:v>
                </c:pt>
                <c:pt idx="1240">
                  <c:v>2</c:v>
                </c:pt>
                <c:pt idx="1241">
                  <c:v>4</c:v>
                </c:pt>
                <c:pt idx="1242">
                  <c:v>2</c:v>
                </c:pt>
                <c:pt idx="1243">
                  <c:v>8</c:v>
                </c:pt>
                <c:pt idx="1244">
                  <c:v>2</c:v>
                </c:pt>
                <c:pt idx="1245">
                  <c:v>4</c:v>
                </c:pt>
                <c:pt idx="1246">
                  <c:v>2</c:v>
                </c:pt>
                <c:pt idx="1247">
                  <c:v>32</c:v>
                </c:pt>
                <c:pt idx="1248">
                  <c:v>2</c:v>
                </c:pt>
                <c:pt idx="1249">
                  <c:v>4</c:v>
                </c:pt>
                <c:pt idx="1250">
                  <c:v>2</c:v>
                </c:pt>
                <c:pt idx="1251">
                  <c:v>8</c:v>
                </c:pt>
                <c:pt idx="1252">
                  <c:v>2</c:v>
                </c:pt>
                <c:pt idx="1253">
                  <c:v>4</c:v>
                </c:pt>
                <c:pt idx="1254">
                  <c:v>2</c:v>
                </c:pt>
                <c:pt idx="1255">
                  <c:v>16</c:v>
                </c:pt>
                <c:pt idx="1256">
                  <c:v>2</c:v>
                </c:pt>
                <c:pt idx="1257">
                  <c:v>4</c:v>
                </c:pt>
                <c:pt idx="1258">
                  <c:v>2</c:v>
                </c:pt>
                <c:pt idx="1259">
                  <c:v>8</c:v>
                </c:pt>
                <c:pt idx="1260">
                  <c:v>2</c:v>
                </c:pt>
                <c:pt idx="1261">
                  <c:v>4</c:v>
                </c:pt>
                <c:pt idx="1262">
                  <c:v>2</c:v>
                </c:pt>
                <c:pt idx="1263">
                  <c:v>128</c:v>
                </c:pt>
                <c:pt idx="1264">
                  <c:v>2</c:v>
                </c:pt>
                <c:pt idx="1265">
                  <c:v>4</c:v>
                </c:pt>
                <c:pt idx="1266">
                  <c:v>2</c:v>
                </c:pt>
                <c:pt idx="1267">
                  <c:v>8</c:v>
                </c:pt>
                <c:pt idx="1268">
                  <c:v>2</c:v>
                </c:pt>
                <c:pt idx="1269">
                  <c:v>4</c:v>
                </c:pt>
                <c:pt idx="1270">
                  <c:v>2</c:v>
                </c:pt>
                <c:pt idx="1271">
                  <c:v>16</c:v>
                </c:pt>
                <c:pt idx="1272">
                  <c:v>2</c:v>
                </c:pt>
                <c:pt idx="1273">
                  <c:v>4</c:v>
                </c:pt>
                <c:pt idx="1274">
                  <c:v>2</c:v>
                </c:pt>
                <c:pt idx="1275">
                  <c:v>8</c:v>
                </c:pt>
                <c:pt idx="1276">
                  <c:v>2</c:v>
                </c:pt>
                <c:pt idx="1277">
                  <c:v>4</c:v>
                </c:pt>
                <c:pt idx="1278">
                  <c:v>2</c:v>
                </c:pt>
                <c:pt idx="1279">
                  <c:v>32</c:v>
                </c:pt>
                <c:pt idx="1280">
                  <c:v>2</c:v>
                </c:pt>
                <c:pt idx="1281">
                  <c:v>4</c:v>
                </c:pt>
                <c:pt idx="1282">
                  <c:v>2</c:v>
                </c:pt>
                <c:pt idx="1283">
                  <c:v>8</c:v>
                </c:pt>
                <c:pt idx="1284">
                  <c:v>2</c:v>
                </c:pt>
                <c:pt idx="1285">
                  <c:v>4</c:v>
                </c:pt>
                <c:pt idx="1286">
                  <c:v>2</c:v>
                </c:pt>
                <c:pt idx="1287">
                  <c:v>16</c:v>
                </c:pt>
                <c:pt idx="1288">
                  <c:v>2</c:v>
                </c:pt>
                <c:pt idx="1289">
                  <c:v>4</c:v>
                </c:pt>
                <c:pt idx="1290">
                  <c:v>2</c:v>
                </c:pt>
                <c:pt idx="1291">
                  <c:v>8</c:v>
                </c:pt>
                <c:pt idx="1292">
                  <c:v>2</c:v>
                </c:pt>
                <c:pt idx="1293">
                  <c:v>4</c:v>
                </c:pt>
                <c:pt idx="1294">
                  <c:v>2</c:v>
                </c:pt>
                <c:pt idx="1295">
                  <c:v>64</c:v>
                </c:pt>
                <c:pt idx="1296">
                  <c:v>2</c:v>
                </c:pt>
                <c:pt idx="1297">
                  <c:v>4</c:v>
                </c:pt>
                <c:pt idx="1298">
                  <c:v>2</c:v>
                </c:pt>
                <c:pt idx="1299">
                  <c:v>8</c:v>
                </c:pt>
                <c:pt idx="1300">
                  <c:v>2</c:v>
                </c:pt>
                <c:pt idx="1301">
                  <c:v>4</c:v>
                </c:pt>
                <c:pt idx="1302">
                  <c:v>2</c:v>
                </c:pt>
                <c:pt idx="1303">
                  <c:v>16</c:v>
                </c:pt>
                <c:pt idx="1304">
                  <c:v>2</c:v>
                </c:pt>
                <c:pt idx="1305">
                  <c:v>4</c:v>
                </c:pt>
                <c:pt idx="1306">
                  <c:v>2</c:v>
                </c:pt>
                <c:pt idx="1307">
                  <c:v>8</c:v>
                </c:pt>
                <c:pt idx="1308">
                  <c:v>2</c:v>
                </c:pt>
                <c:pt idx="1309">
                  <c:v>4</c:v>
                </c:pt>
                <c:pt idx="1310">
                  <c:v>2</c:v>
                </c:pt>
                <c:pt idx="1311">
                  <c:v>32</c:v>
                </c:pt>
                <c:pt idx="1312">
                  <c:v>2</c:v>
                </c:pt>
                <c:pt idx="1313">
                  <c:v>4</c:v>
                </c:pt>
                <c:pt idx="1314">
                  <c:v>2</c:v>
                </c:pt>
                <c:pt idx="1315">
                  <c:v>8</c:v>
                </c:pt>
                <c:pt idx="1316">
                  <c:v>2</c:v>
                </c:pt>
                <c:pt idx="1317">
                  <c:v>4</c:v>
                </c:pt>
                <c:pt idx="1318">
                  <c:v>2</c:v>
                </c:pt>
                <c:pt idx="1319">
                  <c:v>16</c:v>
                </c:pt>
                <c:pt idx="1320">
                  <c:v>2</c:v>
                </c:pt>
                <c:pt idx="1321">
                  <c:v>4</c:v>
                </c:pt>
                <c:pt idx="1322">
                  <c:v>2</c:v>
                </c:pt>
                <c:pt idx="1323">
                  <c:v>8</c:v>
                </c:pt>
                <c:pt idx="1324">
                  <c:v>2</c:v>
                </c:pt>
                <c:pt idx="1325">
                  <c:v>4</c:v>
                </c:pt>
                <c:pt idx="1326">
                  <c:v>2</c:v>
                </c:pt>
                <c:pt idx="1327">
                  <c:v>256</c:v>
                </c:pt>
                <c:pt idx="1328">
                  <c:v>2</c:v>
                </c:pt>
                <c:pt idx="1329">
                  <c:v>4</c:v>
                </c:pt>
                <c:pt idx="1330">
                  <c:v>2</c:v>
                </c:pt>
                <c:pt idx="1331">
                  <c:v>8</c:v>
                </c:pt>
                <c:pt idx="1332">
                  <c:v>2</c:v>
                </c:pt>
                <c:pt idx="1333">
                  <c:v>4</c:v>
                </c:pt>
                <c:pt idx="1334">
                  <c:v>2</c:v>
                </c:pt>
                <c:pt idx="1335">
                  <c:v>16</c:v>
                </c:pt>
                <c:pt idx="1336">
                  <c:v>2</c:v>
                </c:pt>
                <c:pt idx="1337">
                  <c:v>4</c:v>
                </c:pt>
                <c:pt idx="1338">
                  <c:v>2</c:v>
                </c:pt>
                <c:pt idx="1339">
                  <c:v>8</c:v>
                </c:pt>
                <c:pt idx="1340">
                  <c:v>2</c:v>
                </c:pt>
                <c:pt idx="1341">
                  <c:v>4</c:v>
                </c:pt>
                <c:pt idx="1342">
                  <c:v>2</c:v>
                </c:pt>
                <c:pt idx="1343">
                  <c:v>32</c:v>
                </c:pt>
                <c:pt idx="1344">
                  <c:v>2</c:v>
                </c:pt>
                <c:pt idx="1345">
                  <c:v>4</c:v>
                </c:pt>
                <c:pt idx="1346">
                  <c:v>2</c:v>
                </c:pt>
                <c:pt idx="1347">
                  <c:v>8</c:v>
                </c:pt>
                <c:pt idx="1348">
                  <c:v>2</c:v>
                </c:pt>
                <c:pt idx="1349">
                  <c:v>4</c:v>
                </c:pt>
                <c:pt idx="1350">
                  <c:v>2</c:v>
                </c:pt>
                <c:pt idx="1351">
                  <c:v>16</c:v>
                </c:pt>
                <c:pt idx="1352">
                  <c:v>2</c:v>
                </c:pt>
                <c:pt idx="1353">
                  <c:v>4</c:v>
                </c:pt>
                <c:pt idx="1354">
                  <c:v>2</c:v>
                </c:pt>
                <c:pt idx="1355">
                  <c:v>8</c:v>
                </c:pt>
                <c:pt idx="1356">
                  <c:v>2</c:v>
                </c:pt>
                <c:pt idx="1357">
                  <c:v>4</c:v>
                </c:pt>
                <c:pt idx="1358">
                  <c:v>2</c:v>
                </c:pt>
                <c:pt idx="1359">
                  <c:v>64</c:v>
                </c:pt>
                <c:pt idx="1360">
                  <c:v>2</c:v>
                </c:pt>
                <c:pt idx="1361">
                  <c:v>4</c:v>
                </c:pt>
                <c:pt idx="1362">
                  <c:v>2</c:v>
                </c:pt>
                <c:pt idx="1363">
                  <c:v>8</c:v>
                </c:pt>
                <c:pt idx="1364">
                  <c:v>2</c:v>
                </c:pt>
                <c:pt idx="1365">
                  <c:v>4</c:v>
                </c:pt>
                <c:pt idx="1366">
                  <c:v>2</c:v>
                </c:pt>
                <c:pt idx="1367">
                  <c:v>16</c:v>
                </c:pt>
                <c:pt idx="1368">
                  <c:v>2</c:v>
                </c:pt>
                <c:pt idx="1369">
                  <c:v>4</c:v>
                </c:pt>
                <c:pt idx="1370">
                  <c:v>2</c:v>
                </c:pt>
                <c:pt idx="1371">
                  <c:v>8</c:v>
                </c:pt>
                <c:pt idx="1372">
                  <c:v>2</c:v>
                </c:pt>
                <c:pt idx="1373">
                  <c:v>4</c:v>
                </c:pt>
                <c:pt idx="1374">
                  <c:v>2</c:v>
                </c:pt>
                <c:pt idx="1375">
                  <c:v>32</c:v>
                </c:pt>
                <c:pt idx="1376">
                  <c:v>2</c:v>
                </c:pt>
                <c:pt idx="1377">
                  <c:v>4</c:v>
                </c:pt>
                <c:pt idx="1378">
                  <c:v>2</c:v>
                </c:pt>
                <c:pt idx="1379">
                  <c:v>8</c:v>
                </c:pt>
                <c:pt idx="1380">
                  <c:v>2</c:v>
                </c:pt>
                <c:pt idx="1381">
                  <c:v>4</c:v>
                </c:pt>
                <c:pt idx="1382">
                  <c:v>2</c:v>
                </c:pt>
                <c:pt idx="1383">
                  <c:v>16</c:v>
                </c:pt>
                <c:pt idx="1384">
                  <c:v>2</c:v>
                </c:pt>
                <c:pt idx="1385">
                  <c:v>4</c:v>
                </c:pt>
                <c:pt idx="1386">
                  <c:v>2</c:v>
                </c:pt>
                <c:pt idx="1387">
                  <c:v>8</c:v>
                </c:pt>
                <c:pt idx="1388">
                  <c:v>2</c:v>
                </c:pt>
                <c:pt idx="1389">
                  <c:v>4</c:v>
                </c:pt>
                <c:pt idx="1390">
                  <c:v>2</c:v>
                </c:pt>
                <c:pt idx="1391">
                  <c:v>128</c:v>
                </c:pt>
                <c:pt idx="1392">
                  <c:v>2</c:v>
                </c:pt>
                <c:pt idx="1393">
                  <c:v>4</c:v>
                </c:pt>
                <c:pt idx="1394">
                  <c:v>2</c:v>
                </c:pt>
                <c:pt idx="1395">
                  <c:v>8</c:v>
                </c:pt>
                <c:pt idx="1396">
                  <c:v>2</c:v>
                </c:pt>
                <c:pt idx="1397">
                  <c:v>4</c:v>
                </c:pt>
                <c:pt idx="1398">
                  <c:v>2</c:v>
                </c:pt>
                <c:pt idx="1399">
                  <c:v>16</c:v>
                </c:pt>
                <c:pt idx="1400">
                  <c:v>2</c:v>
                </c:pt>
                <c:pt idx="1401">
                  <c:v>4</c:v>
                </c:pt>
                <c:pt idx="1402">
                  <c:v>2</c:v>
                </c:pt>
                <c:pt idx="1403">
                  <c:v>8</c:v>
                </c:pt>
                <c:pt idx="1404">
                  <c:v>2</c:v>
                </c:pt>
                <c:pt idx="1405">
                  <c:v>4</c:v>
                </c:pt>
                <c:pt idx="1406">
                  <c:v>2</c:v>
                </c:pt>
                <c:pt idx="1407">
                  <c:v>32</c:v>
                </c:pt>
                <c:pt idx="1408">
                  <c:v>2</c:v>
                </c:pt>
                <c:pt idx="1409">
                  <c:v>4</c:v>
                </c:pt>
                <c:pt idx="1410">
                  <c:v>2</c:v>
                </c:pt>
                <c:pt idx="1411">
                  <c:v>8</c:v>
                </c:pt>
                <c:pt idx="1412">
                  <c:v>2</c:v>
                </c:pt>
                <c:pt idx="1413">
                  <c:v>4</c:v>
                </c:pt>
                <c:pt idx="1414">
                  <c:v>2</c:v>
                </c:pt>
                <c:pt idx="1415">
                  <c:v>16</c:v>
                </c:pt>
                <c:pt idx="1416">
                  <c:v>2</c:v>
                </c:pt>
                <c:pt idx="1417">
                  <c:v>4</c:v>
                </c:pt>
                <c:pt idx="1418">
                  <c:v>2</c:v>
                </c:pt>
                <c:pt idx="1419">
                  <c:v>8</c:v>
                </c:pt>
                <c:pt idx="1420">
                  <c:v>2</c:v>
                </c:pt>
                <c:pt idx="1421">
                  <c:v>4</c:v>
                </c:pt>
                <c:pt idx="1422">
                  <c:v>2</c:v>
                </c:pt>
                <c:pt idx="1423">
                  <c:v>64</c:v>
                </c:pt>
                <c:pt idx="1424">
                  <c:v>2</c:v>
                </c:pt>
                <c:pt idx="1425">
                  <c:v>4</c:v>
                </c:pt>
                <c:pt idx="1426">
                  <c:v>2</c:v>
                </c:pt>
                <c:pt idx="1427">
                  <c:v>8</c:v>
                </c:pt>
                <c:pt idx="1428">
                  <c:v>2</c:v>
                </c:pt>
                <c:pt idx="1429">
                  <c:v>4</c:v>
                </c:pt>
                <c:pt idx="1430">
                  <c:v>2</c:v>
                </c:pt>
                <c:pt idx="1431">
                  <c:v>16</c:v>
                </c:pt>
                <c:pt idx="1432">
                  <c:v>2</c:v>
                </c:pt>
                <c:pt idx="1433">
                  <c:v>4</c:v>
                </c:pt>
                <c:pt idx="1434">
                  <c:v>2</c:v>
                </c:pt>
                <c:pt idx="1435">
                  <c:v>8</c:v>
                </c:pt>
                <c:pt idx="1436">
                  <c:v>2</c:v>
                </c:pt>
                <c:pt idx="1437">
                  <c:v>4</c:v>
                </c:pt>
                <c:pt idx="1438">
                  <c:v>2</c:v>
                </c:pt>
                <c:pt idx="1439">
                  <c:v>32</c:v>
                </c:pt>
                <c:pt idx="1440">
                  <c:v>2</c:v>
                </c:pt>
                <c:pt idx="1441">
                  <c:v>4</c:v>
                </c:pt>
                <c:pt idx="1442">
                  <c:v>2</c:v>
                </c:pt>
                <c:pt idx="1443">
                  <c:v>8</c:v>
                </c:pt>
                <c:pt idx="1444">
                  <c:v>2</c:v>
                </c:pt>
                <c:pt idx="1445">
                  <c:v>4</c:v>
                </c:pt>
                <c:pt idx="1446">
                  <c:v>2</c:v>
                </c:pt>
                <c:pt idx="1447">
                  <c:v>16</c:v>
                </c:pt>
                <c:pt idx="1448">
                  <c:v>2</c:v>
                </c:pt>
                <c:pt idx="1449">
                  <c:v>4</c:v>
                </c:pt>
                <c:pt idx="1450">
                  <c:v>2</c:v>
                </c:pt>
                <c:pt idx="1451">
                  <c:v>8</c:v>
                </c:pt>
                <c:pt idx="1452">
                  <c:v>2</c:v>
                </c:pt>
                <c:pt idx="1453">
                  <c:v>4</c:v>
                </c:pt>
                <c:pt idx="1454">
                  <c:v>2</c:v>
                </c:pt>
                <c:pt idx="1455">
                  <c:v>512</c:v>
                </c:pt>
                <c:pt idx="1456">
                  <c:v>2</c:v>
                </c:pt>
                <c:pt idx="1457">
                  <c:v>4</c:v>
                </c:pt>
                <c:pt idx="1458">
                  <c:v>2</c:v>
                </c:pt>
                <c:pt idx="1459">
                  <c:v>8</c:v>
                </c:pt>
                <c:pt idx="1460">
                  <c:v>2</c:v>
                </c:pt>
                <c:pt idx="1461">
                  <c:v>4</c:v>
                </c:pt>
                <c:pt idx="1462">
                  <c:v>2</c:v>
                </c:pt>
                <c:pt idx="1463">
                  <c:v>16</c:v>
                </c:pt>
                <c:pt idx="1464">
                  <c:v>2</c:v>
                </c:pt>
                <c:pt idx="1465">
                  <c:v>4</c:v>
                </c:pt>
                <c:pt idx="1466">
                  <c:v>2</c:v>
                </c:pt>
                <c:pt idx="1467">
                  <c:v>8</c:v>
                </c:pt>
                <c:pt idx="1468">
                  <c:v>2</c:v>
                </c:pt>
                <c:pt idx="1469">
                  <c:v>4</c:v>
                </c:pt>
                <c:pt idx="1470">
                  <c:v>2</c:v>
                </c:pt>
                <c:pt idx="1471">
                  <c:v>32</c:v>
                </c:pt>
                <c:pt idx="1472">
                  <c:v>2</c:v>
                </c:pt>
                <c:pt idx="1473">
                  <c:v>4</c:v>
                </c:pt>
                <c:pt idx="1474">
                  <c:v>2</c:v>
                </c:pt>
                <c:pt idx="1475">
                  <c:v>8</c:v>
                </c:pt>
                <c:pt idx="1476">
                  <c:v>2</c:v>
                </c:pt>
                <c:pt idx="1477">
                  <c:v>4</c:v>
                </c:pt>
                <c:pt idx="1478">
                  <c:v>2</c:v>
                </c:pt>
                <c:pt idx="1479">
                  <c:v>16</c:v>
                </c:pt>
                <c:pt idx="1480">
                  <c:v>2</c:v>
                </c:pt>
                <c:pt idx="1481">
                  <c:v>4</c:v>
                </c:pt>
                <c:pt idx="1482">
                  <c:v>2</c:v>
                </c:pt>
                <c:pt idx="1483">
                  <c:v>8</c:v>
                </c:pt>
                <c:pt idx="1484">
                  <c:v>2</c:v>
                </c:pt>
                <c:pt idx="1485">
                  <c:v>4</c:v>
                </c:pt>
                <c:pt idx="1486">
                  <c:v>2</c:v>
                </c:pt>
                <c:pt idx="1487">
                  <c:v>64</c:v>
                </c:pt>
                <c:pt idx="1488">
                  <c:v>2</c:v>
                </c:pt>
                <c:pt idx="1489">
                  <c:v>4</c:v>
                </c:pt>
                <c:pt idx="1490">
                  <c:v>2</c:v>
                </c:pt>
                <c:pt idx="1491">
                  <c:v>8</c:v>
                </c:pt>
                <c:pt idx="1492">
                  <c:v>2</c:v>
                </c:pt>
                <c:pt idx="1493">
                  <c:v>4</c:v>
                </c:pt>
                <c:pt idx="1494">
                  <c:v>2</c:v>
                </c:pt>
                <c:pt idx="1495">
                  <c:v>16</c:v>
                </c:pt>
                <c:pt idx="1496">
                  <c:v>2</c:v>
                </c:pt>
                <c:pt idx="1497">
                  <c:v>4</c:v>
                </c:pt>
                <c:pt idx="1498">
                  <c:v>2</c:v>
                </c:pt>
                <c:pt idx="1499">
                  <c:v>8</c:v>
                </c:pt>
                <c:pt idx="1500">
                  <c:v>2</c:v>
                </c:pt>
                <c:pt idx="1501">
                  <c:v>4</c:v>
                </c:pt>
                <c:pt idx="1502">
                  <c:v>2</c:v>
                </c:pt>
                <c:pt idx="1503">
                  <c:v>32</c:v>
                </c:pt>
                <c:pt idx="1504">
                  <c:v>2</c:v>
                </c:pt>
                <c:pt idx="1505">
                  <c:v>4</c:v>
                </c:pt>
                <c:pt idx="1506">
                  <c:v>2</c:v>
                </c:pt>
                <c:pt idx="1507">
                  <c:v>8</c:v>
                </c:pt>
                <c:pt idx="1508">
                  <c:v>2</c:v>
                </c:pt>
                <c:pt idx="1509">
                  <c:v>4</c:v>
                </c:pt>
                <c:pt idx="1510">
                  <c:v>2</c:v>
                </c:pt>
                <c:pt idx="1511">
                  <c:v>16</c:v>
                </c:pt>
                <c:pt idx="1512">
                  <c:v>2</c:v>
                </c:pt>
                <c:pt idx="1513">
                  <c:v>4</c:v>
                </c:pt>
                <c:pt idx="1514">
                  <c:v>2</c:v>
                </c:pt>
                <c:pt idx="1515">
                  <c:v>8</c:v>
                </c:pt>
                <c:pt idx="1516">
                  <c:v>2</c:v>
                </c:pt>
                <c:pt idx="1517">
                  <c:v>4</c:v>
                </c:pt>
                <c:pt idx="1518">
                  <c:v>2</c:v>
                </c:pt>
                <c:pt idx="1519">
                  <c:v>128</c:v>
                </c:pt>
                <c:pt idx="1520">
                  <c:v>2</c:v>
                </c:pt>
                <c:pt idx="1521">
                  <c:v>4</c:v>
                </c:pt>
                <c:pt idx="1522">
                  <c:v>2</c:v>
                </c:pt>
                <c:pt idx="1523">
                  <c:v>8</c:v>
                </c:pt>
                <c:pt idx="1524">
                  <c:v>2</c:v>
                </c:pt>
                <c:pt idx="1525">
                  <c:v>4</c:v>
                </c:pt>
                <c:pt idx="1526">
                  <c:v>2</c:v>
                </c:pt>
                <c:pt idx="1527">
                  <c:v>16</c:v>
                </c:pt>
                <c:pt idx="1528">
                  <c:v>2</c:v>
                </c:pt>
                <c:pt idx="1529">
                  <c:v>4</c:v>
                </c:pt>
                <c:pt idx="1530">
                  <c:v>2</c:v>
                </c:pt>
                <c:pt idx="1531">
                  <c:v>8</c:v>
                </c:pt>
                <c:pt idx="1532">
                  <c:v>2</c:v>
                </c:pt>
                <c:pt idx="1533">
                  <c:v>4</c:v>
                </c:pt>
                <c:pt idx="1534">
                  <c:v>2</c:v>
                </c:pt>
                <c:pt idx="1535">
                  <c:v>32</c:v>
                </c:pt>
                <c:pt idx="1536">
                  <c:v>2</c:v>
                </c:pt>
                <c:pt idx="1537">
                  <c:v>4</c:v>
                </c:pt>
                <c:pt idx="1538">
                  <c:v>2</c:v>
                </c:pt>
                <c:pt idx="1539">
                  <c:v>8</c:v>
                </c:pt>
                <c:pt idx="1540">
                  <c:v>2</c:v>
                </c:pt>
                <c:pt idx="1541">
                  <c:v>4</c:v>
                </c:pt>
                <c:pt idx="1542">
                  <c:v>2</c:v>
                </c:pt>
                <c:pt idx="1543">
                  <c:v>16</c:v>
                </c:pt>
                <c:pt idx="1544">
                  <c:v>2</c:v>
                </c:pt>
                <c:pt idx="1545">
                  <c:v>4</c:v>
                </c:pt>
                <c:pt idx="1546">
                  <c:v>2</c:v>
                </c:pt>
                <c:pt idx="1547">
                  <c:v>8</c:v>
                </c:pt>
                <c:pt idx="1548">
                  <c:v>2</c:v>
                </c:pt>
                <c:pt idx="1549">
                  <c:v>4</c:v>
                </c:pt>
                <c:pt idx="1550">
                  <c:v>2</c:v>
                </c:pt>
                <c:pt idx="1551">
                  <c:v>64</c:v>
                </c:pt>
                <c:pt idx="1552">
                  <c:v>2</c:v>
                </c:pt>
                <c:pt idx="1553">
                  <c:v>4</c:v>
                </c:pt>
                <c:pt idx="1554">
                  <c:v>2</c:v>
                </c:pt>
                <c:pt idx="1555">
                  <c:v>8</c:v>
                </c:pt>
                <c:pt idx="1556">
                  <c:v>2</c:v>
                </c:pt>
                <c:pt idx="1557">
                  <c:v>4</c:v>
                </c:pt>
                <c:pt idx="1558">
                  <c:v>2</c:v>
                </c:pt>
                <c:pt idx="1559">
                  <c:v>16</c:v>
                </c:pt>
                <c:pt idx="1560">
                  <c:v>2</c:v>
                </c:pt>
                <c:pt idx="1561">
                  <c:v>4</c:v>
                </c:pt>
                <c:pt idx="1562">
                  <c:v>2</c:v>
                </c:pt>
                <c:pt idx="1563">
                  <c:v>8</c:v>
                </c:pt>
                <c:pt idx="1564">
                  <c:v>2</c:v>
                </c:pt>
                <c:pt idx="1565">
                  <c:v>4</c:v>
                </c:pt>
                <c:pt idx="1566">
                  <c:v>2</c:v>
                </c:pt>
                <c:pt idx="1567">
                  <c:v>32</c:v>
                </c:pt>
                <c:pt idx="1568">
                  <c:v>2</c:v>
                </c:pt>
                <c:pt idx="1569">
                  <c:v>4</c:v>
                </c:pt>
                <c:pt idx="1570">
                  <c:v>2</c:v>
                </c:pt>
                <c:pt idx="1571">
                  <c:v>8</c:v>
                </c:pt>
                <c:pt idx="1572">
                  <c:v>2</c:v>
                </c:pt>
                <c:pt idx="1573">
                  <c:v>4</c:v>
                </c:pt>
                <c:pt idx="1574">
                  <c:v>2</c:v>
                </c:pt>
                <c:pt idx="1575">
                  <c:v>16</c:v>
                </c:pt>
                <c:pt idx="1576">
                  <c:v>2</c:v>
                </c:pt>
                <c:pt idx="1577">
                  <c:v>4</c:v>
                </c:pt>
                <c:pt idx="1578">
                  <c:v>2</c:v>
                </c:pt>
                <c:pt idx="1579">
                  <c:v>8</c:v>
                </c:pt>
                <c:pt idx="1580">
                  <c:v>2</c:v>
                </c:pt>
                <c:pt idx="1581">
                  <c:v>4</c:v>
                </c:pt>
                <c:pt idx="1582">
                  <c:v>2</c:v>
                </c:pt>
                <c:pt idx="1583">
                  <c:v>256</c:v>
                </c:pt>
                <c:pt idx="1584">
                  <c:v>2</c:v>
                </c:pt>
                <c:pt idx="1585">
                  <c:v>4</c:v>
                </c:pt>
                <c:pt idx="1586">
                  <c:v>2</c:v>
                </c:pt>
                <c:pt idx="1587">
                  <c:v>8</c:v>
                </c:pt>
                <c:pt idx="1588">
                  <c:v>2</c:v>
                </c:pt>
                <c:pt idx="1589">
                  <c:v>4</c:v>
                </c:pt>
                <c:pt idx="1590">
                  <c:v>2</c:v>
                </c:pt>
                <c:pt idx="1591">
                  <c:v>16</c:v>
                </c:pt>
                <c:pt idx="1592">
                  <c:v>2</c:v>
                </c:pt>
                <c:pt idx="1593">
                  <c:v>4</c:v>
                </c:pt>
                <c:pt idx="1594">
                  <c:v>2</c:v>
                </c:pt>
                <c:pt idx="1595">
                  <c:v>8</c:v>
                </c:pt>
                <c:pt idx="1596">
                  <c:v>2</c:v>
                </c:pt>
                <c:pt idx="1597">
                  <c:v>4</c:v>
                </c:pt>
                <c:pt idx="1598">
                  <c:v>2</c:v>
                </c:pt>
                <c:pt idx="1599">
                  <c:v>32</c:v>
                </c:pt>
                <c:pt idx="1600">
                  <c:v>2</c:v>
                </c:pt>
                <c:pt idx="1601">
                  <c:v>4</c:v>
                </c:pt>
                <c:pt idx="1602">
                  <c:v>2</c:v>
                </c:pt>
                <c:pt idx="1603">
                  <c:v>8</c:v>
                </c:pt>
                <c:pt idx="1604">
                  <c:v>2</c:v>
                </c:pt>
                <c:pt idx="1605">
                  <c:v>4</c:v>
                </c:pt>
                <c:pt idx="1606">
                  <c:v>2</c:v>
                </c:pt>
                <c:pt idx="1607">
                  <c:v>16</c:v>
                </c:pt>
                <c:pt idx="1608">
                  <c:v>2</c:v>
                </c:pt>
                <c:pt idx="1609">
                  <c:v>4</c:v>
                </c:pt>
                <c:pt idx="1610">
                  <c:v>2</c:v>
                </c:pt>
                <c:pt idx="1611">
                  <c:v>8</c:v>
                </c:pt>
                <c:pt idx="1612">
                  <c:v>2</c:v>
                </c:pt>
                <c:pt idx="1613">
                  <c:v>4</c:v>
                </c:pt>
                <c:pt idx="1614">
                  <c:v>2</c:v>
                </c:pt>
                <c:pt idx="1615">
                  <c:v>64</c:v>
                </c:pt>
                <c:pt idx="1616">
                  <c:v>2</c:v>
                </c:pt>
                <c:pt idx="1617">
                  <c:v>4</c:v>
                </c:pt>
                <c:pt idx="1618">
                  <c:v>2</c:v>
                </c:pt>
                <c:pt idx="1619">
                  <c:v>8</c:v>
                </c:pt>
                <c:pt idx="1620">
                  <c:v>2</c:v>
                </c:pt>
                <c:pt idx="1621">
                  <c:v>4</c:v>
                </c:pt>
                <c:pt idx="1622">
                  <c:v>2</c:v>
                </c:pt>
                <c:pt idx="1623">
                  <c:v>16</c:v>
                </c:pt>
                <c:pt idx="1624">
                  <c:v>2</c:v>
                </c:pt>
                <c:pt idx="1625">
                  <c:v>4</c:v>
                </c:pt>
                <c:pt idx="1626">
                  <c:v>2</c:v>
                </c:pt>
                <c:pt idx="1627">
                  <c:v>8</c:v>
                </c:pt>
                <c:pt idx="1628">
                  <c:v>2</c:v>
                </c:pt>
                <c:pt idx="1629">
                  <c:v>4</c:v>
                </c:pt>
                <c:pt idx="1630">
                  <c:v>2</c:v>
                </c:pt>
                <c:pt idx="1631">
                  <c:v>32</c:v>
                </c:pt>
                <c:pt idx="1632">
                  <c:v>2</c:v>
                </c:pt>
                <c:pt idx="1633">
                  <c:v>4</c:v>
                </c:pt>
                <c:pt idx="1634">
                  <c:v>2</c:v>
                </c:pt>
                <c:pt idx="1635">
                  <c:v>8</c:v>
                </c:pt>
                <c:pt idx="1636">
                  <c:v>2</c:v>
                </c:pt>
                <c:pt idx="1637">
                  <c:v>4</c:v>
                </c:pt>
                <c:pt idx="1638">
                  <c:v>2</c:v>
                </c:pt>
                <c:pt idx="1639">
                  <c:v>16</c:v>
                </c:pt>
                <c:pt idx="1640">
                  <c:v>2</c:v>
                </c:pt>
                <c:pt idx="1641">
                  <c:v>4</c:v>
                </c:pt>
                <c:pt idx="1642">
                  <c:v>2</c:v>
                </c:pt>
                <c:pt idx="1643">
                  <c:v>8</c:v>
                </c:pt>
                <c:pt idx="1644">
                  <c:v>2</c:v>
                </c:pt>
                <c:pt idx="1645">
                  <c:v>4</c:v>
                </c:pt>
                <c:pt idx="1646">
                  <c:v>2</c:v>
                </c:pt>
                <c:pt idx="1647">
                  <c:v>128</c:v>
                </c:pt>
                <c:pt idx="1648">
                  <c:v>2</c:v>
                </c:pt>
                <c:pt idx="1649">
                  <c:v>4</c:v>
                </c:pt>
                <c:pt idx="1650">
                  <c:v>2</c:v>
                </c:pt>
                <c:pt idx="1651">
                  <c:v>8</c:v>
                </c:pt>
                <c:pt idx="1652">
                  <c:v>2</c:v>
                </c:pt>
                <c:pt idx="1653">
                  <c:v>4</c:v>
                </c:pt>
                <c:pt idx="1654">
                  <c:v>2</c:v>
                </c:pt>
                <c:pt idx="1655">
                  <c:v>16</c:v>
                </c:pt>
                <c:pt idx="1656">
                  <c:v>2</c:v>
                </c:pt>
                <c:pt idx="1657">
                  <c:v>4</c:v>
                </c:pt>
                <c:pt idx="1658">
                  <c:v>2</c:v>
                </c:pt>
                <c:pt idx="1659">
                  <c:v>8</c:v>
                </c:pt>
                <c:pt idx="1660">
                  <c:v>2</c:v>
                </c:pt>
                <c:pt idx="1661">
                  <c:v>4</c:v>
                </c:pt>
                <c:pt idx="1662">
                  <c:v>2</c:v>
                </c:pt>
                <c:pt idx="1663">
                  <c:v>32</c:v>
                </c:pt>
                <c:pt idx="1664">
                  <c:v>2</c:v>
                </c:pt>
                <c:pt idx="1665">
                  <c:v>4</c:v>
                </c:pt>
                <c:pt idx="1666">
                  <c:v>2</c:v>
                </c:pt>
                <c:pt idx="1667">
                  <c:v>8</c:v>
                </c:pt>
                <c:pt idx="1668">
                  <c:v>2</c:v>
                </c:pt>
                <c:pt idx="1669">
                  <c:v>4</c:v>
                </c:pt>
                <c:pt idx="1670">
                  <c:v>2</c:v>
                </c:pt>
                <c:pt idx="1671">
                  <c:v>16</c:v>
                </c:pt>
                <c:pt idx="1672">
                  <c:v>2</c:v>
                </c:pt>
                <c:pt idx="1673">
                  <c:v>4</c:v>
                </c:pt>
                <c:pt idx="1674">
                  <c:v>2</c:v>
                </c:pt>
                <c:pt idx="1675">
                  <c:v>8</c:v>
                </c:pt>
                <c:pt idx="1676">
                  <c:v>2</c:v>
                </c:pt>
                <c:pt idx="1677">
                  <c:v>4</c:v>
                </c:pt>
                <c:pt idx="1678">
                  <c:v>2</c:v>
                </c:pt>
                <c:pt idx="1679">
                  <c:v>64</c:v>
                </c:pt>
                <c:pt idx="1680">
                  <c:v>2</c:v>
                </c:pt>
                <c:pt idx="1681">
                  <c:v>4</c:v>
                </c:pt>
                <c:pt idx="1682">
                  <c:v>2</c:v>
                </c:pt>
                <c:pt idx="1683">
                  <c:v>8</c:v>
                </c:pt>
                <c:pt idx="1684">
                  <c:v>2</c:v>
                </c:pt>
                <c:pt idx="1685">
                  <c:v>4</c:v>
                </c:pt>
                <c:pt idx="1686">
                  <c:v>2</c:v>
                </c:pt>
                <c:pt idx="1687">
                  <c:v>16</c:v>
                </c:pt>
                <c:pt idx="1688">
                  <c:v>2</c:v>
                </c:pt>
                <c:pt idx="1689">
                  <c:v>4</c:v>
                </c:pt>
                <c:pt idx="1690">
                  <c:v>2</c:v>
                </c:pt>
                <c:pt idx="1691">
                  <c:v>8</c:v>
                </c:pt>
                <c:pt idx="1692">
                  <c:v>2</c:v>
                </c:pt>
                <c:pt idx="1693">
                  <c:v>4</c:v>
                </c:pt>
                <c:pt idx="1694">
                  <c:v>2</c:v>
                </c:pt>
                <c:pt idx="1695">
                  <c:v>32</c:v>
                </c:pt>
                <c:pt idx="1696">
                  <c:v>2</c:v>
                </c:pt>
                <c:pt idx="1697">
                  <c:v>4</c:v>
                </c:pt>
                <c:pt idx="1698">
                  <c:v>2</c:v>
                </c:pt>
                <c:pt idx="1699">
                  <c:v>8</c:v>
                </c:pt>
                <c:pt idx="1700">
                  <c:v>2</c:v>
                </c:pt>
                <c:pt idx="1701">
                  <c:v>4</c:v>
                </c:pt>
                <c:pt idx="1702">
                  <c:v>2</c:v>
                </c:pt>
                <c:pt idx="1703">
                  <c:v>16</c:v>
                </c:pt>
                <c:pt idx="1704">
                  <c:v>2</c:v>
                </c:pt>
                <c:pt idx="1705">
                  <c:v>4</c:v>
                </c:pt>
                <c:pt idx="1706">
                  <c:v>2</c:v>
                </c:pt>
                <c:pt idx="1707">
                  <c:v>8</c:v>
                </c:pt>
                <c:pt idx="1708">
                  <c:v>2</c:v>
                </c:pt>
                <c:pt idx="1709">
                  <c:v>4</c:v>
                </c:pt>
                <c:pt idx="1710">
                  <c:v>2</c:v>
                </c:pt>
                <c:pt idx="1711">
                  <c:v>2048</c:v>
                </c:pt>
                <c:pt idx="1712">
                  <c:v>2</c:v>
                </c:pt>
                <c:pt idx="1713">
                  <c:v>4</c:v>
                </c:pt>
                <c:pt idx="1714">
                  <c:v>2</c:v>
                </c:pt>
                <c:pt idx="1715">
                  <c:v>8</c:v>
                </c:pt>
                <c:pt idx="1716">
                  <c:v>2</c:v>
                </c:pt>
                <c:pt idx="1717">
                  <c:v>4</c:v>
                </c:pt>
                <c:pt idx="1718">
                  <c:v>2</c:v>
                </c:pt>
                <c:pt idx="1719">
                  <c:v>16</c:v>
                </c:pt>
                <c:pt idx="1720">
                  <c:v>2</c:v>
                </c:pt>
                <c:pt idx="1721">
                  <c:v>4</c:v>
                </c:pt>
                <c:pt idx="1722">
                  <c:v>2</c:v>
                </c:pt>
                <c:pt idx="1723">
                  <c:v>8</c:v>
                </c:pt>
                <c:pt idx="1724">
                  <c:v>2</c:v>
                </c:pt>
                <c:pt idx="1725">
                  <c:v>4</c:v>
                </c:pt>
                <c:pt idx="1726">
                  <c:v>2</c:v>
                </c:pt>
                <c:pt idx="1727">
                  <c:v>32</c:v>
                </c:pt>
                <c:pt idx="1728">
                  <c:v>2</c:v>
                </c:pt>
                <c:pt idx="1729">
                  <c:v>4</c:v>
                </c:pt>
                <c:pt idx="1730">
                  <c:v>2</c:v>
                </c:pt>
                <c:pt idx="1731">
                  <c:v>8</c:v>
                </c:pt>
                <c:pt idx="1732">
                  <c:v>2</c:v>
                </c:pt>
                <c:pt idx="1733">
                  <c:v>4</c:v>
                </c:pt>
                <c:pt idx="1734">
                  <c:v>2</c:v>
                </c:pt>
                <c:pt idx="1735">
                  <c:v>16</c:v>
                </c:pt>
                <c:pt idx="1736">
                  <c:v>2</c:v>
                </c:pt>
                <c:pt idx="1737">
                  <c:v>4</c:v>
                </c:pt>
                <c:pt idx="1738">
                  <c:v>2</c:v>
                </c:pt>
                <c:pt idx="1739">
                  <c:v>8</c:v>
                </c:pt>
                <c:pt idx="1740">
                  <c:v>2</c:v>
                </c:pt>
                <c:pt idx="1741">
                  <c:v>4</c:v>
                </c:pt>
                <c:pt idx="1742">
                  <c:v>2</c:v>
                </c:pt>
                <c:pt idx="1743">
                  <c:v>64</c:v>
                </c:pt>
                <c:pt idx="1744">
                  <c:v>2</c:v>
                </c:pt>
                <c:pt idx="1745">
                  <c:v>4</c:v>
                </c:pt>
                <c:pt idx="1746">
                  <c:v>2</c:v>
                </c:pt>
                <c:pt idx="1747">
                  <c:v>8</c:v>
                </c:pt>
                <c:pt idx="1748">
                  <c:v>2</c:v>
                </c:pt>
                <c:pt idx="1749">
                  <c:v>4</c:v>
                </c:pt>
                <c:pt idx="1750">
                  <c:v>2</c:v>
                </c:pt>
                <c:pt idx="1751">
                  <c:v>16</c:v>
                </c:pt>
                <c:pt idx="1752">
                  <c:v>2</c:v>
                </c:pt>
                <c:pt idx="1753">
                  <c:v>4</c:v>
                </c:pt>
                <c:pt idx="1754">
                  <c:v>2</c:v>
                </c:pt>
                <c:pt idx="1755">
                  <c:v>8</c:v>
                </c:pt>
                <c:pt idx="1756">
                  <c:v>2</c:v>
                </c:pt>
                <c:pt idx="1757">
                  <c:v>4</c:v>
                </c:pt>
                <c:pt idx="1758">
                  <c:v>2</c:v>
                </c:pt>
                <c:pt idx="1759">
                  <c:v>32</c:v>
                </c:pt>
                <c:pt idx="1760">
                  <c:v>2</c:v>
                </c:pt>
                <c:pt idx="1761">
                  <c:v>4</c:v>
                </c:pt>
                <c:pt idx="1762">
                  <c:v>2</c:v>
                </c:pt>
                <c:pt idx="1763">
                  <c:v>8</c:v>
                </c:pt>
                <c:pt idx="1764">
                  <c:v>2</c:v>
                </c:pt>
                <c:pt idx="1765">
                  <c:v>4</c:v>
                </c:pt>
                <c:pt idx="1766">
                  <c:v>2</c:v>
                </c:pt>
                <c:pt idx="1767">
                  <c:v>16</c:v>
                </c:pt>
                <c:pt idx="1768">
                  <c:v>2</c:v>
                </c:pt>
                <c:pt idx="1769">
                  <c:v>4</c:v>
                </c:pt>
                <c:pt idx="1770">
                  <c:v>2</c:v>
                </c:pt>
                <c:pt idx="1771">
                  <c:v>8</c:v>
                </c:pt>
                <c:pt idx="1772">
                  <c:v>2</c:v>
                </c:pt>
                <c:pt idx="1773">
                  <c:v>4</c:v>
                </c:pt>
                <c:pt idx="1774">
                  <c:v>2</c:v>
                </c:pt>
                <c:pt idx="1775">
                  <c:v>128</c:v>
                </c:pt>
                <c:pt idx="1776">
                  <c:v>2</c:v>
                </c:pt>
                <c:pt idx="1777">
                  <c:v>4</c:v>
                </c:pt>
                <c:pt idx="1778">
                  <c:v>2</c:v>
                </c:pt>
                <c:pt idx="1779">
                  <c:v>8</c:v>
                </c:pt>
                <c:pt idx="1780">
                  <c:v>2</c:v>
                </c:pt>
                <c:pt idx="1781">
                  <c:v>4</c:v>
                </c:pt>
                <c:pt idx="1782">
                  <c:v>2</c:v>
                </c:pt>
                <c:pt idx="1783">
                  <c:v>16</c:v>
                </c:pt>
                <c:pt idx="1784">
                  <c:v>2</c:v>
                </c:pt>
                <c:pt idx="1785">
                  <c:v>4</c:v>
                </c:pt>
                <c:pt idx="1786">
                  <c:v>2</c:v>
                </c:pt>
                <c:pt idx="1787">
                  <c:v>8</c:v>
                </c:pt>
                <c:pt idx="1788">
                  <c:v>2</c:v>
                </c:pt>
                <c:pt idx="1789">
                  <c:v>4</c:v>
                </c:pt>
                <c:pt idx="1790">
                  <c:v>2</c:v>
                </c:pt>
                <c:pt idx="1791">
                  <c:v>32</c:v>
                </c:pt>
                <c:pt idx="1792">
                  <c:v>2</c:v>
                </c:pt>
                <c:pt idx="1793">
                  <c:v>4</c:v>
                </c:pt>
                <c:pt idx="1794">
                  <c:v>2</c:v>
                </c:pt>
                <c:pt idx="1795">
                  <c:v>8</c:v>
                </c:pt>
                <c:pt idx="1796">
                  <c:v>2</c:v>
                </c:pt>
                <c:pt idx="1797">
                  <c:v>4</c:v>
                </c:pt>
                <c:pt idx="1798">
                  <c:v>2</c:v>
                </c:pt>
                <c:pt idx="1799">
                  <c:v>16</c:v>
                </c:pt>
                <c:pt idx="1800">
                  <c:v>2</c:v>
                </c:pt>
                <c:pt idx="1801">
                  <c:v>4</c:v>
                </c:pt>
                <c:pt idx="1802">
                  <c:v>2</c:v>
                </c:pt>
                <c:pt idx="1803">
                  <c:v>8</c:v>
                </c:pt>
                <c:pt idx="1804">
                  <c:v>2</c:v>
                </c:pt>
                <c:pt idx="1805">
                  <c:v>4</c:v>
                </c:pt>
                <c:pt idx="1806">
                  <c:v>2</c:v>
                </c:pt>
                <c:pt idx="1807">
                  <c:v>64</c:v>
                </c:pt>
                <c:pt idx="1808">
                  <c:v>2</c:v>
                </c:pt>
                <c:pt idx="1809">
                  <c:v>4</c:v>
                </c:pt>
                <c:pt idx="1810">
                  <c:v>2</c:v>
                </c:pt>
                <c:pt idx="1811">
                  <c:v>8</c:v>
                </c:pt>
                <c:pt idx="1812">
                  <c:v>2</c:v>
                </c:pt>
                <c:pt idx="1813">
                  <c:v>4</c:v>
                </c:pt>
                <c:pt idx="1814">
                  <c:v>2</c:v>
                </c:pt>
                <c:pt idx="1815">
                  <c:v>16</c:v>
                </c:pt>
                <c:pt idx="1816">
                  <c:v>2</c:v>
                </c:pt>
                <c:pt idx="1817">
                  <c:v>4</c:v>
                </c:pt>
                <c:pt idx="1818">
                  <c:v>2</c:v>
                </c:pt>
                <c:pt idx="1819">
                  <c:v>8</c:v>
                </c:pt>
                <c:pt idx="1820">
                  <c:v>2</c:v>
                </c:pt>
                <c:pt idx="1821">
                  <c:v>4</c:v>
                </c:pt>
                <c:pt idx="1822">
                  <c:v>2</c:v>
                </c:pt>
                <c:pt idx="1823">
                  <c:v>32</c:v>
                </c:pt>
                <c:pt idx="1824">
                  <c:v>2</c:v>
                </c:pt>
                <c:pt idx="1825">
                  <c:v>4</c:v>
                </c:pt>
                <c:pt idx="1826">
                  <c:v>2</c:v>
                </c:pt>
                <c:pt idx="1827">
                  <c:v>8</c:v>
                </c:pt>
                <c:pt idx="1828">
                  <c:v>2</c:v>
                </c:pt>
                <c:pt idx="1829">
                  <c:v>4</c:v>
                </c:pt>
                <c:pt idx="1830">
                  <c:v>2</c:v>
                </c:pt>
                <c:pt idx="1831">
                  <c:v>16</c:v>
                </c:pt>
                <c:pt idx="1832">
                  <c:v>2</c:v>
                </c:pt>
                <c:pt idx="1833">
                  <c:v>4</c:v>
                </c:pt>
                <c:pt idx="1834">
                  <c:v>2</c:v>
                </c:pt>
                <c:pt idx="1835">
                  <c:v>8</c:v>
                </c:pt>
                <c:pt idx="1836">
                  <c:v>2</c:v>
                </c:pt>
                <c:pt idx="1837">
                  <c:v>4</c:v>
                </c:pt>
                <c:pt idx="1838">
                  <c:v>2</c:v>
                </c:pt>
                <c:pt idx="1839">
                  <c:v>256</c:v>
                </c:pt>
                <c:pt idx="1840">
                  <c:v>2</c:v>
                </c:pt>
                <c:pt idx="1841">
                  <c:v>4</c:v>
                </c:pt>
                <c:pt idx="1842">
                  <c:v>2</c:v>
                </c:pt>
                <c:pt idx="1843">
                  <c:v>8</c:v>
                </c:pt>
                <c:pt idx="1844">
                  <c:v>2</c:v>
                </c:pt>
                <c:pt idx="1845">
                  <c:v>4</c:v>
                </c:pt>
                <c:pt idx="1846">
                  <c:v>2</c:v>
                </c:pt>
                <c:pt idx="1847">
                  <c:v>16</c:v>
                </c:pt>
                <c:pt idx="1848">
                  <c:v>2</c:v>
                </c:pt>
                <c:pt idx="1849">
                  <c:v>4</c:v>
                </c:pt>
                <c:pt idx="1850">
                  <c:v>2</c:v>
                </c:pt>
                <c:pt idx="1851">
                  <c:v>8</c:v>
                </c:pt>
                <c:pt idx="1852">
                  <c:v>2</c:v>
                </c:pt>
                <c:pt idx="1853">
                  <c:v>4</c:v>
                </c:pt>
                <c:pt idx="1854">
                  <c:v>2</c:v>
                </c:pt>
                <c:pt idx="1855">
                  <c:v>32</c:v>
                </c:pt>
                <c:pt idx="1856">
                  <c:v>2</c:v>
                </c:pt>
                <c:pt idx="1857">
                  <c:v>4</c:v>
                </c:pt>
                <c:pt idx="1858">
                  <c:v>2</c:v>
                </c:pt>
                <c:pt idx="1859">
                  <c:v>8</c:v>
                </c:pt>
                <c:pt idx="1860">
                  <c:v>2</c:v>
                </c:pt>
                <c:pt idx="1861">
                  <c:v>4</c:v>
                </c:pt>
                <c:pt idx="1862">
                  <c:v>2</c:v>
                </c:pt>
                <c:pt idx="1863">
                  <c:v>16</c:v>
                </c:pt>
                <c:pt idx="1864">
                  <c:v>2</c:v>
                </c:pt>
                <c:pt idx="1865">
                  <c:v>4</c:v>
                </c:pt>
                <c:pt idx="1866">
                  <c:v>2</c:v>
                </c:pt>
                <c:pt idx="1867">
                  <c:v>8</c:v>
                </c:pt>
                <c:pt idx="1868">
                  <c:v>2</c:v>
                </c:pt>
                <c:pt idx="1869">
                  <c:v>4</c:v>
                </c:pt>
                <c:pt idx="1870">
                  <c:v>2</c:v>
                </c:pt>
                <c:pt idx="1871">
                  <c:v>64</c:v>
                </c:pt>
                <c:pt idx="1872">
                  <c:v>2</c:v>
                </c:pt>
                <c:pt idx="1873">
                  <c:v>4</c:v>
                </c:pt>
                <c:pt idx="1874">
                  <c:v>2</c:v>
                </c:pt>
                <c:pt idx="1875">
                  <c:v>8</c:v>
                </c:pt>
                <c:pt idx="1876">
                  <c:v>2</c:v>
                </c:pt>
                <c:pt idx="1877">
                  <c:v>4</c:v>
                </c:pt>
                <c:pt idx="1878">
                  <c:v>2</c:v>
                </c:pt>
                <c:pt idx="1879">
                  <c:v>16</c:v>
                </c:pt>
                <c:pt idx="1880">
                  <c:v>2</c:v>
                </c:pt>
                <c:pt idx="1881">
                  <c:v>4</c:v>
                </c:pt>
                <c:pt idx="1882">
                  <c:v>2</c:v>
                </c:pt>
                <c:pt idx="1883">
                  <c:v>8</c:v>
                </c:pt>
                <c:pt idx="1884">
                  <c:v>2</c:v>
                </c:pt>
                <c:pt idx="1885">
                  <c:v>4</c:v>
                </c:pt>
                <c:pt idx="1886">
                  <c:v>2</c:v>
                </c:pt>
                <c:pt idx="1887">
                  <c:v>32</c:v>
                </c:pt>
                <c:pt idx="1888">
                  <c:v>2</c:v>
                </c:pt>
                <c:pt idx="1889">
                  <c:v>4</c:v>
                </c:pt>
                <c:pt idx="1890">
                  <c:v>2</c:v>
                </c:pt>
                <c:pt idx="1891">
                  <c:v>8</c:v>
                </c:pt>
                <c:pt idx="1892">
                  <c:v>2</c:v>
                </c:pt>
                <c:pt idx="1893">
                  <c:v>4</c:v>
                </c:pt>
                <c:pt idx="1894">
                  <c:v>2</c:v>
                </c:pt>
                <c:pt idx="1895">
                  <c:v>16</c:v>
                </c:pt>
                <c:pt idx="1896">
                  <c:v>2</c:v>
                </c:pt>
                <c:pt idx="1897">
                  <c:v>4</c:v>
                </c:pt>
                <c:pt idx="1898">
                  <c:v>2</c:v>
                </c:pt>
                <c:pt idx="1899">
                  <c:v>8</c:v>
                </c:pt>
                <c:pt idx="1900">
                  <c:v>2</c:v>
                </c:pt>
                <c:pt idx="1901">
                  <c:v>4</c:v>
                </c:pt>
                <c:pt idx="1902">
                  <c:v>2</c:v>
                </c:pt>
                <c:pt idx="1903">
                  <c:v>128</c:v>
                </c:pt>
                <c:pt idx="1904">
                  <c:v>2</c:v>
                </c:pt>
                <c:pt idx="1905">
                  <c:v>4</c:v>
                </c:pt>
                <c:pt idx="1906">
                  <c:v>2</c:v>
                </c:pt>
                <c:pt idx="1907">
                  <c:v>8</c:v>
                </c:pt>
                <c:pt idx="1908">
                  <c:v>2</c:v>
                </c:pt>
                <c:pt idx="1909">
                  <c:v>4</c:v>
                </c:pt>
                <c:pt idx="1910">
                  <c:v>2</c:v>
                </c:pt>
                <c:pt idx="1911">
                  <c:v>16</c:v>
                </c:pt>
                <c:pt idx="1912">
                  <c:v>2</c:v>
                </c:pt>
                <c:pt idx="1913">
                  <c:v>4</c:v>
                </c:pt>
                <c:pt idx="1914">
                  <c:v>2</c:v>
                </c:pt>
                <c:pt idx="1915">
                  <c:v>8</c:v>
                </c:pt>
                <c:pt idx="1916">
                  <c:v>2</c:v>
                </c:pt>
                <c:pt idx="1917">
                  <c:v>4</c:v>
                </c:pt>
                <c:pt idx="1918">
                  <c:v>2</c:v>
                </c:pt>
                <c:pt idx="1919">
                  <c:v>32</c:v>
                </c:pt>
                <c:pt idx="1920">
                  <c:v>2</c:v>
                </c:pt>
                <c:pt idx="1921">
                  <c:v>4</c:v>
                </c:pt>
                <c:pt idx="1922">
                  <c:v>2</c:v>
                </c:pt>
                <c:pt idx="1923">
                  <c:v>8</c:v>
                </c:pt>
                <c:pt idx="1924">
                  <c:v>2</c:v>
                </c:pt>
                <c:pt idx="1925">
                  <c:v>4</c:v>
                </c:pt>
                <c:pt idx="1926">
                  <c:v>2</c:v>
                </c:pt>
                <c:pt idx="1927">
                  <c:v>16</c:v>
                </c:pt>
                <c:pt idx="1928">
                  <c:v>2</c:v>
                </c:pt>
                <c:pt idx="1929">
                  <c:v>4</c:v>
                </c:pt>
                <c:pt idx="1930">
                  <c:v>2</c:v>
                </c:pt>
                <c:pt idx="1931">
                  <c:v>8</c:v>
                </c:pt>
                <c:pt idx="1932">
                  <c:v>2</c:v>
                </c:pt>
                <c:pt idx="1933">
                  <c:v>4</c:v>
                </c:pt>
                <c:pt idx="1934">
                  <c:v>2</c:v>
                </c:pt>
                <c:pt idx="1935">
                  <c:v>64</c:v>
                </c:pt>
                <c:pt idx="1936">
                  <c:v>2</c:v>
                </c:pt>
                <c:pt idx="1937">
                  <c:v>4</c:v>
                </c:pt>
                <c:pt idx="1938">
                  <c:v>2</c:v>
                </c:pt>
                <c:pt idx="1939">
                  <c:v>8</c:v>
                </c:pt>
                <c:pt idx="1940">
                  <c:v>2</c:v>
                </c:pt>
                <c:pt idx="1941">
                  <c:v>4</c:v>
                </c:pt>
                <c:pt idx="1942">
                  <c:v>2</c:v>
                </c:pt>
                <c:pt idx="1943">
                  <c:v>16</c:v>
                </c:pt>
                <c:pt idx="1944">
                  <c:v>2</c:v>
                </c:pt>
                <c:pt idx="1945">
                  <c:v>4</c:v>
                </c:pt>
                <c:pt idx="1946">
                  <c:v>2</c:v>
                </c:pt>
                <c:pt idx="1947">
                  <c:v>8</c:v>
                </c:pt>
                <c:pt idx="1948">
                  <c:v>2</c:v>
                </c:pt>
                <c:pt idx="1949">
                  <c:v>4</c:v>
                </c:pt>
                <c:pt idx="1950">
                  <c:v>2</c:v>
                </c:pt>
                <c:pt idx="1951">
                  <c:v>32</c:v>
                </c:pt>
                <c:pt idx="1952">
                  <c:v>2</c:v>
                </c:pt>
                <c:pt idx="1953">
                  <c:v>4</c:v>
                </c:pt>
                <c:pt idx="1954">
                  <c:v>2</c:v>
                </c:pt>
                <c:pt idx="1955">
                  <c:v>8</c:v>
                </c:pt>
                <c:pt idx="1956">
                  <c:v>2</c:v>
                </c:pt>
                <c:pt idx="1957">
                  <c:v>4</c:v>
                </c:pt>
                <c:pt idx="1958">
                  <c:v>2</c:v>
                </c:pt>
                <c:pt idx="1959">
                  <c:v>16</c:v>
                </c:pt>
                <c:pt idx="1960">
                  <c:v>2</c:v>
                </c:pt>
                <c:pt idx="1961">
                  <c:v>4</c:v>
                </c:pt>
                <c:pt idx="1962">
                  <c:v>2</c:v>
                </c:pt>
                <c:pt idx="1963">
                  <c:v>8</c:v>
                </c:pt>
                <c:pt idx="1964">
                  <c:v>2</c:v>
                </c:pt>
                <c:pt idx="1965">
                  <c:v>4</c:v>
                </c:pt>
                <c:pt idx="1966">
                  <c:v>2</c:v>
                </c:pt>
                <c:pt idx="1967">
                  <c:v>512</c:v>
                </c:pt>
                <c:pt idx="1968">
                  <c:v>2</c:v>
                </c:pt>
                <c:pt idx="1969">
                  <c:v>4</c:v>
                </c:pt>
                <c:pt idx="1970">
                  <c:v>2</c:v>
                </c:pt>
                <c:pt idx="1971">
                  <c:v>8</c:v>
                </c:pt>
                <c:pt idx="1972">
                  <c:v>2</c:v>
                </c:pt>
                <c:pt idx="1973">
                  <c:v>4</c:v>
                </c:pt>
                <c:pt idx="1974">
                  <c:v>2</c:v>
                </c:pt>
                <c:pt idx="1975">
                  <c:v>16</c:v>
                </c:pt>
                <c:pt idx="1976">
                  <c:v>2</c:v>
                </c:pt>
                <c:pt idx="1977">
                  <c:v>4</c:v>
                </c:pt>
                <c:pt idx="1978">
                  <c:v>2</c:v>
                </c:pt>
                <c:pt idx="1979">
                  <c:v>8</c:v>
                </c:pt>
                <c:pt idx="1980">
                  <c:v>2</c:v>
                </c:pt>
                <c:pt idx="1981">
                  <c:v>4</c:v>
                </c:pt>
                <c:pt idx="1982">
                  <c:v>2</c:v>
                </c:pt>
                <c:pt idx="1983">
                  <c:v>32</c:v>
                </c:pt>
                <c:pt idx="1984">
                  <c:v>2</c:v>
                </c:pt>
                <c:pt idx="1985">
                  <c:v>4</c:v>
                </c:pt>
                <c:pt idx="1986">
                  <c:v>2</c:v>
                </c:pt>
                <c:pt idx="1987">
                  <c:v>8</c:v>
                </c:pt>
                <c:pt idx="1988">
                  <c:v>2</c:v>
                </c:pt>
                <c:pt idx="1989">
                  <c:v>4</c:v>
                </c:pt>
                <c:pt idx="1990">
                  <c:v>2</c:v>
                </c:pt>
                <c:pt idx="1991">
                  <c:v>16</c:v>
                </c:pt>
                <c:pt idx="1992">
                  <c:v>2</c:v>
                </c:pt>
                <c:pt idx="1993">
                  <c:v>4</c:v>
                </c:pt>
                <c:pt idx="1994">
                  <c:v>2</c:v>
                </c:pt>
                <c:pt idx="1995">
                  <c:v>8</c:v>
                </c:pt>
                <c:pt idx="1996">
                  <c:v>2</c:v>
                </c:pt>
                <c:pt idx="1997">
                  <c:v>4</c:v>
                </c:pt>
                <c:pt idx="1998">
                  <c:v>2</c:v>
                </c:pt>
                <c:pt idx="1999">
                  <c:v>64</c:v>
                </c:pt>
                <c:pt idx="2000">
                  <c:v>2</c:v>
                </c:pt>
                <c:pt idx="2001">
                  <c:v>4</c:v>
                </c:pt>
                <c:pt idx="2002">
                  <c:v>2</c:v>
                </c:pt>
                <c:pt idx="2003">
                  <c:v>8</c:v>
                </c:pt>
                <c:pt idx="2004">
                  <c:v>2</c:v>
                </c:pt>
                <c:pt idx="2005">
                  <c:v>4</c:v>
                </c:pt>
                <c:pt idx="2006">
                  <c:v>2</c:v>
                </c:pt>
                <c:pt idx="2007">
                  <c:v>16</c:v>
                </c:pt>
                <c:pt idx="2008">
                  <c:v>2</c:v>
                </c:pt>
                <c:pt idx="2009">
                  <c:v>4</c:v>
                </c:pt>
                <c:pt idx="2010">
                  <c:v>2</c:v>
                </c:pt>
                <c:pt idx="2011">
                  <c:v>8</c:v>
                </c:pt>
                <c:pt idx="2012">
                  <c:v>2</c:v>
                </c:pt>
                <c:pt idx="2013">
                  <c:v>4</c:v>
                </c:pt>
                <c:pt idx="2014">
                  <c:v>2</c:v>
                </c:pt>
                <c:pt idx="2015">
                  <c:v>32</c:v>
                </c:pt>
                <c:pt idx="2016">
                  <c:v>2</c:v>
                </c:pt>
                <c:pt idx="2017">
                  <c:v>4</c:v>
                </c:pt>
                <c:pt idx="2018">
                  <c:v>2</c:v>
                </c:pt>
                <c:pt idx="2019">
                  <c:v>8</c:v>
                </c:pt>
                <c:pt idx="2020">
                  <c:v>2</c:v>
                </c:pt>
                <c:pt idx="2021">
                  <c:v>4</c:v>
                </c:pt>
                <c:pt idx="2022">
                  <c:v>2</c:v>
                </c:pt>
                <c:pt idx="2023">
                  <c:v>16</c:v>
                </c:pt>
                <c:pt idx="2024">
                  <c:v>2</c:v>
                </c:pt>
                <c:pt idx="2025">
                  <c:v>4</c:v>
                </c:pt>
                <c:pt idx="2026">
                  <c:v>2</c:v>
                </c:pt>
                <c:pt idx="2027">
                  <c:v>8</c:v>
                </c:pt>
                <c:pt idx="2028">
                  <c:v>2</c:v>
                </c:pt>
                <c:pt idx="2029">
                  <c:v>4</c:v>
                </c:pt>
                <c:pt idx="2030">
                  <c:v>2</c:v>
                </c:pt>
                <c:pt idx="2031">
                  <c:v>128</c:v>
                </c:pt>
                <c:pt idx="2032">
                  <c:v>2</c:v>
                </c:pt>
                <c:pt idx="2033">
                  <c:v>4</c:v>
                </c:pt>
                <c:pt idx="2034">
                  <c:v>2</c:v>
                </c:pt>
                <c:pt idx="2035">
                  <c:v>8</c:v>
                </c:pt>
                <c:pt idx="2036">
                  <c:v>2</c:v>
                </c:pt>
                <c:pt idx="2037">
                  <c:v>4</c:v>
                </c:pt>
                <c:pt idx="2038">
                  <c:v>2</c:v>
                </c:pt>
                <c:pt idx="2039">
                  <c:v>16</c:v>
                </c:pt>
                <c:pt idx="2040">
                  <c:v>2</c:v>
                </c:pt>
                <c:pt idx="2041">
                  <c:v>4</c:v>
                </c:pt>
                <c:pt idx="2042">
                  <c:v>2</c:v>
                </c:pt>
                <c:pt idx="2043">
                  <c:v>8</c:v>
                </c:pt>
                <c:pt idx="2044">
                  <c:v>2</c:v>
                </c:pt>
                <c:pt idx="2045">
                  <c:v>4</c:v>
                </c:pt>
                <c:pt idx="2046">
                  <c:v>2</c:v>
                </c:pt>
                <c:pt idx="2047">
                  <c:v>32</c:v>
                </c:pt>
                <c:pt idx="2048">
                  <c:v>2</c:v>
                </c:pt>
                <c:pt idx="2049">
                  <c:v>4</c:v>
                </c:pt>
                <c:pt idx="2050">
                  <c:v>2</c:v>
                </c:pt>
                <c:pt idx="2051">
                  <c:v>8</c:v>
                </c:pt>
                <c:pt idx="2052">
                  <c:v>2</c:v>
                </c:pt>
                <c:pt idx="2053">
                  <c:v>4</c:v>
                </c:pt>
                <c:pt idx="2054">
                  <c:v>2</c:v>
                </c:pt>
                <c:pt idx="2055">
                  <c:v>16</c:v>
                </c:pt>
                <c:pt idx="2056">
                  <c:v>2</c:v>
                </c:pt>
                <c:pt idx="2057">
                  <c:v>4</c:v>
                </c:pt>
                <c:pt idx="2058">
                  <c:v>2</c:v>
                </c:pt>
                <c:pt idx="2059">
                  <c:v>8</c:v>
                </c:pt>
                <c:pt idx="2060">
                  <c:v>2</c:v>
                </c:pt>
                <c:pt idx="2061">
                  <c:v>4</c:v>
                </c:pt>
                <c:pt idx="2062">
                  <c:v>2</c:v>
                </c:pt>
                <c:pt idx="2063">
                  <c:v>64</c:v>
                </c:pt>
                <c:pt idx="2064">
                  <c:v>2</c:v>
                </c:pt>
                <c:pt idx="2065">
                  <c:v>4</c:v>
                </c:pt>
                <c:pt idx="2066">
                  <c:v>2</c:v>
                </c:pt>
                <c:pt idx="2067">
                  <c:v>8</c:v>
                </c:pt>
                <c:pt idx="2068">
                  <c:v>2</c:v>
                </c:pt>
                <c:pt idx="2069">
                  <c:v>4</c:v>
                </c:pt>
                <c:pt idx="2070">
                  <c:v>2</c:v>
                </c:pt>
                <c:pt idx="2071">
                  <c:v>16</c:v>
                </c:pt>
                <c:pt idx="2072">
                  <c:v>2</c:v>
                </c:pt>
                <c:pt idx="2073">
                  <c:v>4</c:v>
                </c:pt>
                <c:pt idx="2074">
                  <c:v>2</c:v>
                </c:pt>
                <c:pt idx="2075">
                  <c:v>8</c:v>
                </c:pt>
                <c:pt idx="2076">
                  <c:v>2</c:v>
                </c:pt>
                <c:pt idx="2077">
                  <c:v>4</c:v>
                </c:pt>
                <c:pt idx="2078">
                  <c:v>2</c:v>
                </c:pt>
                <c:pt idx="2079">
                  <c:v>32</c:v>
                </c:pt>
                <c:pt idx="2080">
                  <c:v>2</c:v>
                </c:pt>
                <c:pt idx="2081">
                  <c:v>4</c:v>
                </c:pt>
                <c:pt idx="2082">
                  <c:v>2</c:v>
                </c:pt>
                <c:pt idx="2083">
                  <c:v>8</c:v>
                </c:pt>
                <c:pt idx="2084">
                  <c:v>2</c:v>
                </c:pt>
                <c:pt idx="2085">
                  <c:v>4</c:v>
                </c:pt>
                <c:pt idx="2086">
                  <c:v>2</c:v>
                </c:pt>
                <c:pt idx="2087">
                  <c:v>16</c:v>
                </c:pt>
                <c:pt idx="2088">
                  <c:v>2</c:v>
                </c:pt>
                <c:pt idx="2089">
                  <c:v>4</c:v>
                </c:pt>
                <c:pt idx="2090">
                  <c:v>2</c:v>
                </c:pt>
                <c:pt idx="2091">
                  <c:v>8</c:v>
                </c:pt>
                <c:pt idx="2092">
                  <c:v>2</c:v>
                </c:pt>
                <c:pt idx="2093">
                  <c:v>4</c:v>
                </c:pt>
                <c:pt idx="2094">
                  <c:v>2</c:v>
                </c:pt>
                <c:pt idx="2095">
                  <c:v>256</c:v>
                </c:pt>
                <c:pt idx="2096">
                  <c:v>2</c:v>
                </c:pt>
                <c:pt idx="2097">
                  <c:v>4</c:v>
                </c:pt>
                <c:pt idx="2098">
                  <c:v>2</c:v>
                </c:pt>
                <c:pt idx="2099">
                  <c:v>8</c:v>
                </c:pt>
                <c:pt idx="2100">
                  <c:v>2</c:v>
                </c:pt>
                <c:pt idx="2101">
                  <c:v>4</c:v>
                </c:pt>
                <c:pt idx="2102">
                  <c:v>2</c:v>
                </c:pt>
                <c:pt idx="2103">
                  <c:v>16</c:v>
                </c:pt>
                <c:pt idx="2104">
                  <c:v>2</c:v>
                </c:pt>
                <c:pt idx="2105">
                  <c:v>4</c:v>
                </c:pt>
                <c:pt idx="2106">
                  <c:v>2</c:v>
                </c:pt>
                <c:pt idx="2107">
                  <c:v>8</c:v>
                </c:pt>
                <c:pt idx="2108">
                  <c:v>2</c:v>
                </c:pt>
                <c:pt idx="2109">
                  <c:v>4</c:v>
                </c:pt>
                <c:pt idx="2110">
                  <c:v>2</c:v>
                </c:pt>
                <c:pt idx="2111">
                  <c:v>32</c:v>
                </c:pt>
                <c:pt idx="2112">
                  <c:v>2</c:v>
                </c:pt>
                <c:pt idx="2113">
                  <c:v>4</c:v>
                </c:pt>
                <c:pt idx="2114">
                  <c:v>2</c:v>
                </c:pt>
                <c:pt idx="2115">
                  <c:v>8</c:v>
                </c:pt>
                <c:pt idx="2116">
                  <c:v>2</c:v>
                </c:pt>
                <c:pt idx="2117">
                  <c:v>4</c:v>
                </c:pt>
                <c:pt idx="2118">
                  <c:v>2</c:v>
                </c:pt>
                <c:pt idx="2119">
                  <c:v>16</c:v>
                </c:pt>
                <c:pt idx="2120">
                  <c:v>2</c:v>
                </c:pt>
                <c:pt idx="2121">
                  <c:v>4</c:v>
                </c:pt>
                <c:pt idx="2122">
                  <c:v>2</c:v>
                </c:pt>
                <c:pt idx="2123">
                  <c:v>8</c:v>
                </c:pt>
                <c:pt idx="2124">
                  <c:v>2</c:v>
                </c:pt>
                <c:pt idx="2125">
                  <c:v>4</c:v>
                </c:pt>
                <c:pt idx="2126">
                  <c:v>2</c:v>
                </c:pt>
                <c:pt idx="2127">
                  <c:v>64</c:v>
                </c:pt>
                <c:pt idx="2128">
                  <c:v>2</c:v>
                </c:pt>
                <c:pt idx="2129">
                  <c:v>4</c:v>
                </c:pt>
                <c:pt idx="2130">
                  <c:v>2</c:v>
                </c:pt>
                <c:pt idx="2131">
                  <c:v>8</c:v>
                </c:pt>
                <c:pt idx="2132">
                  <c:v>2</c:v>
                </c:pt>
                <c:pt idx="2133">
                  <c:v>4</c:v>
                </c:pt>
                <c:pt idx="2134">
                  <c:v>2</c:v>
                </c:pt>
                <c:pt idx="2135">
                  <c:v>16</c:v>
                </c:pt>
                <c:pt idx="2136">
                  <c:v>2</c:v>
                </c:pt>
                <c:pt idx="2137">
                  <c:v>4</c:v>
                </c:pt>
                <c:pt idx="2138">
                  <c:v>2</c:v>
                </c:pt>
                <c:pt idx="2139">
                  <c:v>8</c:v>
                </c:pt>
                <c:pt idx="2140">
                  <c:v>2</c:v>
                </c:pt>
                <c:pt idx="2141">
                  <c:v>4</c:v>
                </c:pt>
                <c:pt idx="2142">
                  <c:v>2</c:v>
                </c:pt>
                <c:pt idx="2143">
                  <c:v>32</c:v>
                </c:pt>
                <c:pt idx="2144">
                  <c:v>2</c:v>
                </c:pt>
                <c:pt idx="2145">
                  <c:v>4</c:v>
                </c:pt>
                <c:pt idx="2146">
                  <c:v>2</c:v>
                </c:pt>
                <c:pt idx="2147">
                  <c:v>8</c:v>
                </c:pt>
                <c:pt idx="2148">
                  <c:v>2</c:v>
                </c:pt>
                <c:pt idx="2149">
                  <c:v>4</c:v>
                </c:pt>
                <c:pt idx="2150">
                  <c:v>2</c:v>
                </c:pt>
                <c:pt idx="2151">
                  <c:v>16</c:v>
                </c:pt>
                <c:pt idx="2152">
                  <c:v>2</c:v>
                </c:pt>
                <c:pt idx="2153">
                  <c:v>4</c:v>
                </c:pt>
                <c:pt idx="2154">
                  <c:v>2</c:v>
                </c:pt>
                <c:pt idx="2155">
                  <c:v>8</c:v>
                </c:pt>
                <c:pt idx="2156">
                  <c:v>2</c:v>
                </c:pt>
                <c:pt idx="2157">
                  <c:v>4</c:v>
                </c:pt>
                <c:pt idx="2158">
                  <c:v>2</c:v>
                </c:pt>
                <c:pt idx="2159">
                  <c:v>128</c:v>
                </c:pt>
                <c:pt idx="2160">
                  <c:v>2</c:v>
                </c:pt>
                <c:pt idx="2161">
                  <c:v>4</c:v>
                </c:pt>
                <c:pt idx="2162">
                  <c:v>2</c:v>
                </c:pt>
                <c:pt idx="2163">
                  <c:v>8</c:v>
                </c:pt>
                <c:pt idx="2164">
                  <c:v>2</c:v>
                </c:pt>
                <c:pt idx="2165">
                  <c:v>4</c:v>
                </c:pt>
                <c:pt idx="2166">
                  <c:v>2</c:v>
                </c:pt>
                <c:pt idx="2167">
                  <c:v>16</c:v>
                </c:pt>
                <c:pt idx="2168">
                  <c:v>2</c:v>
                </c:pt>
                <c:pt idx="2169">
                  <c:v>4</c:v>
                </c:pt>
                <c:pt idx="2170">
                  <c:v>2</c:v>
                </c:pt>
                <c:pt idx="2171">
                  <c:v>8</c:v>
                </c:pt>
                <c:pt idx="2172">
                  <c:v>2</c:v>
                </c:pt>
                <c:pt idx="2173">
                  <c:v>4</c:v>
                </c:pt>
                <c:pt idx="2174">
                  <c:v>2</c:v>
                </c:pt>
                <c:pt idx="2175">
                  <c:v>32</c:v>
                </c:pt>
                <c:pt idx="2176">
                  <c:v>2</c:v>
                </c:pt>
                <c:pt idx="2177">
                  <c:v>4</c:v>
                </c:pt>
                <c:pt idx="2178">
                  <c:v>2</c:v>
                </c:pt>
                <c:pt idx="2179">
                  <c:v>8</c:v>
                </c:pt>
                <c:pt idx="2180">
                  <c:v>2</c:v>
                </c:pt>
                <c:pt idx="2181">
                  <c:v>4</c:v>
                </c:pt>
                <c:pt idx="2182">
                  <c:v>2</c:v>
                </c:pt>
                <c:pt idx="2183">
                  <c:v>16</c:v>
                </c:pt>
                <c:pt idx="2184">
                  <c:v>2</c:v>
                </c:pt>
                <c:pt idx="2185">
                  <c:v>4</c:v>
                </c:pt>
                <c:pt idx="2186">
                  <c:v>2</c:v>
                </c:pt>
                <c:pt idx="2187">
                  <c:v>8</c:v>
                </c:pt>
                <c:pt idx="2188">
                  <c:v>2</c:v>
                </c:pt>
                <c:pt idx="2189">
                  <c:v>4</c:v>
                </c:pt>
                <c:pt idx="2190">
                  <c:v>2</c:v>
                </c:pt>
                <c:pt idx="2191">
                  <c:v>64</c:v>
                </c:pt>
                <c:pt idx="2192">
                  <c:v>2</c:v>
                </c:pt>
                <c:pt idx="2193">
                  <c:v>4</c:v>
                </c:pt>
                <c:pt idx="2194">
                  <c:v>2</c:v>
                </c:pt>
                <c:pt idx="2195">
                  <c:v>8</c:v>
                </c:pt>
                <c:pt idx="2196">
                  <c:v>2</c:v>
                </c:pt>
                <c:pt idx="2197">
                  <c:v>4</c:v>
                </c:pt>
                <c:pt idx="2198">
                  <c:v>2</c:v>
                </c:pt>
                <c:pt idx="2199">
                  <c:v>16</c:v>
                </c:pt>
                <c:pt idx="2200">
                  <c:v>2</c:v>
                </c:pt>
                <c:pt idx="2201">
                  <c:v>4</c:v>
                </c:pt>
                <c:pt idx="2202">
                  <c:v>2</c:v>
                </c:pt>
                <c:pt idx="2203">
                  <c:v>8</c:v>
                </c:pt>
                <c:pt idx="2204">
                  <c:v>2</c:v>
                </c:pt>
                <c:pt idx="2205">
                  <c:v>4</c:v>
                </c:pt>
                <c:pt idx="2206">
                  <c:v>2</c:v>
                </c:pt>
                <c:pt idx="2207">
                  <c:v>32</c:v>
                </c:pt>
                <c:pt idx="2208">
                  <c:v>2</c:v>
                </c:pt>
                <c:pt idx="2209">
                  <c:v>4</c:v>
                </c:pt>
                <c:pt idx="2210">
                  <c:v>2</c:v>
                </c:pt>
                <c:pt idx="2211">
                  <c:v>8</c:v>
                </c:pt>
                <c:pt idx="2212">
                  <c:v>2</c:v>
                </c:pt>
                <c:pt idx="2213">
                  <c:v>4</c:v>
                </c:pt>
                <c:pt idx="2214">
                  <c:v>2</c:v>
                </c:pt>
                <c:pt idx="2215">
                  <c:v>16</c:v>
                </c:pt>
                <c:pt idx="2216">
                  <c:v>2</c:v>
                </c:pt>
                <c:pt idx="2217">
                  <c:v>4</c:v>
                </c:pt>
                <c:pt idx="2218">
                  <c:v>2</c:v>
                </c:pt>
                <c:pt idx="2219">
                  <c:v>8</c:v>
                </c:pt>
                <c:pt idx="2220">
                  <c:v>2</c:v>
                </c:pt>
                <c:pt idx="2221">
                  <c:v>4</c:v>
                </c:pt>
                <c:pt idx="2222">
                  <c:v>2</c:v>
                </c:pt>
                <c:pt idx="2223">
                  <c:v>1024</c:v>
                </c:pt>
                <c:pt idx="2224">
                  <c:v>2</c:v>
                </c:pt>
                <c:pt idx="2225">
                  <c:v>4</c:v>
                </c:pt>
                <c:pt idx="2226">
                  <c:v>2</c:v>
                </c:pt>
                <c:pt idx="2227">
                  <c:v>8</c:v>
                </c:pt>
                <c:pt idx="2228">
                  <c:v>2</c:v>
                </c:pt>
                <c:pt idx="2229">
                  <c:v>4</c:v>
                </c:pt>
                <c:pt idx="2230">
                  <c:v>2</c:v>
                </c:pt>
                <c:pt idx="2231">
                  <c:v>16</c:v>
                </c:pt>
                <c:pt idx="2232">
                  <c:v>2</c:v>
                </c:pt>
                <c:pt idx="2233">
                  <c:v>4</c:v>
                </c:pt>
                <c:pt idx="2234">
                  <c:v>2</c:v>
                </c:pt>
                <c:pt idx="2235">
                  <c:v>8</c:v>
                </c:pt>
                <c:pt idx="2236">
                  <c:v>2</c:v>
                </c:pt>
                <c:pt idx="2237">
                  <c:v>4</c:v>
                </c:pt>
                <c:pt idx="2238">
                  <c:v>2</c:v>
                </c:pt>
                <c:pt idx="2239">
                  <c:v>32</c:v>
                </c:pt>
                <c:pt idx="2240">
                  <c:v>2</c:v>
                </c:pt>
                <c:pt idx="2241">
                  <c:v>4</c:v>
                </c:pt>
                <c:pt idx="2242">
                  <c:v>2</c:v>
                </c:pt>
                <c:pt idx="2243">
                  <c:v>8</c:v>
                </c:pt>
                <c:pt idx="2244">
                  <c:v>2</c:v>
                </c:pt>
                <c:pt idx="2245">
                  <c:v>4</c:v>
                </c:pt>
                <c:pt idx="2246">
                  <c:v>2</c:v>
                </c:pt>
                <c:pt idx="2247">
                  <c:v>16</c:v>
                </c:pt>
                <c:pt idx="2248">
                  <c:v>2</c:v>
                </c:pt>
                <c:pt idx="2249">
                  <c:v>4</c:v>
                </c:pt>
                <c:pt idx="2250">
                  <c:v>2</c:v>
                </c:pt>
                <c:pt idx="2251">
                  <c:v>8</c:v>
                </c:pt>
                <c:pt idx="2252">
                  <c:v>2</c:v>
                </c:pt>
                <c:pt idx="2253">
                  <c:v>4</c:v>
                </c:pt>
                <c:pt idx="2254">
                  <c:v>2</c:v>
                </c:pt>
                <c:pt idx="2255">
                  <c:v>64</c:v>
                </c:pt>
                <c:pt idx="2256">
                  <c:v>2</c:v>
                </c:pt>
                <c:pt idx="2257">
                  <c:v>4</c:v>
                </c:pt>
                <c:pt idx="2258">
                  <c:v>2</c:v>
                </c:pt>
                <c:pt idx="2259">
                  <c:v>8</c:v>
                </c:pt>
                <c:pt idx="2260">
                  <c:v>2</c:v>
                </c:pt>
                <c:pt idx="2261">
                  <c:v>4</c:v>
                </c:pt>
                <c:pt idx="2262">
                  <c:v>2</c:v>
                </c:pt>
                <c:pt idx="2263">
                  <c:v>16</c:v>
                </c:pt>
                <c:pt idx="2264">
                  <c:v>2</c:v>
                </c:pt>
                <c:pt idx="2265">
                  <c:v>4</c:v>
                </c:pt>
                <c:pt idx="2266">
                  <c:v>2</c:v>
                </c:pt>
                <c:pt idx="2267">
                  <c:v>8</c:v>
                </c:pt>
                <c:pt idx="2268">
                  <c:v>2</c:v>
                </c:pt>
                <c:pt idx="2269">
                  <c:v>4</c:v>
                </c:pt>
                <c:pt idx="2270">
                  <c:v>2</c:v>
                </c:pt>
                <c:pt idx="2271">
                  <c:v>32</c:v>
                </c:pt>
                <c:pt idx="2272">
                  <c:v>2</c:v>
                </c:pt>
                <c:pt idx="2273">
                  <c:v>4</c:v>
                </c:pt>
                <c:pt idx="2274">
                  <c:v>2</c:v>
                </c:pt>
                <c:pt idx="2275">
                  <c:v>8</c:v>
                </c:pt>
                <c:pt idx="2276">
                  <c:v>2</c:v>
                </c:pt>
                <c:pt idx="2277">
                  <c:v>4</c:v>
                </c:pt>
                <c:pt idx="2278">
                  <c:v>2</c:v>
                </c:pt>
                <c:pt idx="2279">
                  <c:v>16</c:v>
                </c:pt>
                <c:pt idx="2280">
                  <c:v>2</c:v>
                </c:pt>
                <c:pt idx="2281">
                  <c:v>4</c:v>
                </c:pt>
                <c:pt idx="2282">
                  <c:v>2</c:v>
                </c:pt>
                <c:pt idx="2283">
                  <c:v>8</c:v>
                </c:pt>
                <c:pt idx="2284">
                  <c:v>2</c:v>
                </c:pt>
                <c:pt idx="2285">
                  <c:v>4</c:v>
                </c:pt>
                <c:pt idx="2286">
                  <c:v>2</c:v>
                </c:pt>
                <c:pt idx="2287">
                  <c:v>128</c:v>
                </c:pt>
                <c:pt idx="2288">
                  <c:v>2</c:v>
                </c:pt>
                <c:pt idx="2289">
                  <c:v>4</c:v>
                </c:pt>
                <c:pt idx="2290">
                  <c:v>2</c:v>
                </c:pt>
                <c:pt idx="2291">
                  <c:v>8</c:v>
                </c:pt>
                <c:pt idx="2292">
                  <c:v>2</c:v>
                </c:pt>
                <c:pt idx="2293">
                  <c:v>4</c:v>
                </c:pt>
                <c:pt idx="2294">
                  <c:v>2</c:v>
                </c:pt>
                <c:pt idx="2295">
                  <c:v>16</c:v>
                </c:pt>
                <c:pt idx="2296">
                  <c:v>2</c:v>
                </c:pt>
                <c:pt idx="2297">
                  <c:v>4</c:v>
                </c:pt>
                <c:pt idx="2298">
                  <c:v>2</c:v>
                </c:pt>
                <c:pt idx="2299">
                  <c:v>8</c:v>
                </c:pt>
                <c:pt idx="2300">
                  <c:v>2</c:v>
                </c:pt>
                <c:pt idx="2301">
                  <c:v>4</c:v>
                </c:pt>
                <c:pt idx="2302">
                  <c:v>2</c:v>
                </c:pt>
                <c:pt idx="2303">
                  <c:v>32</c:v>
                </c:pt>
                <c:pt idx="2304">
                  <c:v>2</c:v>
                </c:pt>
                <c:pt idx="2305">
                  <c:v>4</c:v>
                </c:pt>
                <c:pt idx="2306">
                  <c:v>2</c:v>
                </c:pt>
                <c:pt idx="2307">
                  <c:v>8</c:v>
                </c:pt>
                <c:pt idx="2308">
                  <c:v>2</c:v>
                </c:pt>
                <c:pt idx="2309">
                  <c:v>4</c:v>
                </c:pt>
                <c:pt idx="2310">
                  <c:v>2</c:v>
                </c:pt>
                <c:pt idx="2311">
                  <c:v>16</c:v>
                </c:pt>
                <c:pt idx="2312">
                  <c:v>2</c:v>
                </c:pt>
                <c:pt idx="2313">
                  <c:v>4</c:v>
                </c:pt>
                <c:pt idx="2314">
                  <c:v>2</c:v>
                </c:pt>
                <c:pt idx="2315">
                  <c:v>8</c:v>
                </c:pt>
                <c:pt idx="2316">
                  <c:v>2</c:v>
                </c:pt>
                <c:pt idx="2317">
                  <c:v>4</c:v>
                </c:pt>
                <c:pt idx="2318">
                  <c:v>2</c:v>
                </c:pt>
                <c:pt idx="2319">
                  <c:v>64</c:v>
                </c:pt>
                <c:pt idx="2320">
                  <c:v>2</c:v>
                </c:pt>
                <c:pt idx="2321">
                  <c:v>4</c:v>
                </c:pt>
                <c:pt idx="2322">
                  <c:v>2</c:v>
                </c:pt>
                <c:pt idx="2323">
                  <c:v>8</c:v>
                </c:pt>
                <c:pt idx="2324">
                  <c:v>2</c:v>
                </c:pt>
                <c:pt idx="2325">
                  <c:v>4</c:v>
                </c:pt>
                <c:pt idx="2326">
                  <c:v>2</c:v>
                </c:pt>
                <c:pt idx="2327">
                  <c:v>16</c:v>
                </c:pt>
                <c:pt idx="2328">
                  <c:v>2</c:v>
                </c:pt>
                <c:pt idx="2329">
                  <c:v>4</c:v>
                </c:pt>
                <c:pt idx="2330">
                  <c:v>2</c:v>
                </c:pt>
                <c:pt idx="2331">
                  <c:v>8</c:v>
                </c:pt>
                <c:pt idx="2332">
                  <c:v>2</c:v>
                </c:pt>
                <c:pt idx="2333">
                  <c:v>4</c:v>
                </c:pt>
                <c:pt idx="2334">
                  <c:v>2</c:v>
                </c:pt>
                <c:pt idx="2335">
                  <c:v>32</c:v>
                </c:pt>
                <c:pt idx="2336">
                  <c:v>2</c:v>
                </c:pt>
                <c:pt idx="2337">
                  <c:v>4</c:v>
                </c:pt>
                <c:pt idx="2338">
                  <c:v>2</c:v>
                </c:pt>
                <c:pt idx="2339">
                  <c:v>8</c:v>
                </c:pt>
                <c:pt idx="2340">
                  <c:v>2</c:v>
                </c:pt>
                <c:pt idx="2341">
                  <c:v>4</c:v>
                </c:pt>
                <c:pt idx="2342">
                  <c:v>2</c:v>
                </c:pt>
                <c:pt idx="2343">
                  <c:v>16</c:v>
                </c:pt>
                <c:pt idx="2344">
                  <c:v>2</c:v>
                </c:pt>
                <c:pt idx="2345">
                  <c:v>4</c:v>
                </c:pt>
                <c:pt idx="2346">
                  <c:v>2</c:v>
                </c:pt>
                <c:pt idx="2347">
                  <c:v>8</c:v>
                </c:pt>
                <c:pt idx="2348">
                  <c:v>2</c:v>
                </c:pt>
                <c:pt idx="2349">
                  <c:v>4</c:v>
                </c:pt>
                <c:pt idx="2350">
                  <c:v>2</c:v>
                </c:pt>
                <c:pt idx="2351">
                  <c:v>256</c:v>
                </c:pt>
                <c:pt idx="2352">
                  <c:v>2</c:v>
                </c:pt>
                <c:pt idx="2353">
                  <c:v>4</c:v>
                </c:pt>
                <c:pt idx="2354">
                  <c:v>2</c:v>
                </c:pt>
                <c:pt idx="2355">
                  <c:v>8</c:v>
                </c:pt>
                <c:pt idx="2356">
                  <c:v>2</c:v>
                </c:pt>
                <c:pt idx="2357">
                  <c:v>4</c:v>
                </c:pt>
                <c:pt idx="2358">
                  <c:v>2</c:v>
                </c:pt>
                <c:pt idx="2359">
                  <c:v>16</c:v>
                </c:pt>
                <c:pt idx="2360">
                  <c:v>2</c:v>
                </c:pt>
                <c:pt idx="2361">
                  <c:v>4</c:v>
                </c:pt>
                <c:pt idx="2362">
                  <c:v>2</c:v>
                </c:pt>
                <c:pt idx="2363">
                  <c:v>8</c:v>
                </c:pt>
                <c:pt idx="2364">
                  <c:v>2</c:v>
                </c:pt>
                <c:pt idx="2365">
                  <c:v>4</c:v>
                </c:pt>
                <c:pt idx="2366">
                  <c:v>2</c:v>
                </c:pt>
                <c:pt idx="2367">
                  <c:v>32</c:v>
                </c:pt>
                <c:pt idx="2368">
                  <c:v>2</c:v>
                </c:pt>
                <c:pt idx="2369">
                  <c:v>4</c:v>
                </c:pt>
                <c:pt idx="2370">
                  <c:v>2</c:v>
                </c:pt>
                <c:pt idx="2371">
                  <c:v>8</c:v>
                </c:pt>
                <c:pt idx="2372">
                  <c:v>2</c:v>
                </c:pt>
                <c:pt idx="2373">
                  <c:v>4</c:v>
                </c:pt>
                <c:pt idx="2374">
                  <c:v>2</c:v>
                </c:pt>
                <c:pt idx="2375">
                  <c:v>16</c:v>
                </c:pt>
                <c:pt idx="2376">
                  <c:v>2</c:v>
                </c:pt>
                <c:pt idx="2377">
                  <c:v>4</c:v>
                </c:pt>
                <c:pt idx="2378">
                  <c:v>2</c:v>
                </c:pt>
                <c:pt idx="2379">
                  <c:v>8</c:v>
                </c:pt>
                <c:pt idx="2380">
                  <c:v>2</c:v>
                </c:pt>
                <c:pt idx="2381">
                  <c:v>4</c:v>
                </c:pt>
                <c:pt idx="2382">
                  <c:v>2</c:v>
                </c:pt>
                <c:pt idx="2383">
                  <c:v>64</c:v>
                </c:pt>
                <c:pt idx="2384">
                  <c:v>2</c:v>
                </c:pt>
                <c:pt idx="2385">
                  <c:v>4</c:v>
                </c:pt>
                <c:pt idx="2386">
                  <c:v>2</c:v>
                </c:pt>
                <c:pt idx="2387">
                  <c:v>8</c:v>
                </c:pt>
                <c:pt idx="2388">
                  <c:v>2</c:v>
                </c:pt>
                <c:pt idx="2389">
                  <c:v>4</c:v>
                </c:pt>
                <c:pt idx="2390">
                  <c:v>2</c:v>
                </c:pt>
                <c:pt idx="2391">
                  <c:v>16</c:v>
                </c:pt>
                <c:pt idx="2392">
                  <c:v>2</c:v>
                </c:pt>
                <c:pt idx="2393">
                  <c:v>4</c:v>
                </c:pt>
                <c:pt idx="2394">
                  <c:v>2</c:v>
                </c:pt>
                <c:pt idx="2395">
                  <c:v>8</c:v>
                </c:pt>
                <c:pt idx="2396">
                  <c:v>2</c:v>
                </c:pt>
                <c:pt idx="2397">
                  <c:v>4</c:v>
                </c:pt>
                <c:pt idx="2398">
                  <c:v>2</c:v>
                </c:pt>
                <c:pt idx="2399">
                  <c:v>32</c:v>
                </c:pt>
                <c:pt idx="2400">
                  <c:v>2</c:v>
                </c:pt>
                <c:pt idx="2401">
                  <c:v>4</c:v>
                </c:pt>
                <c:pt idx="2402">
                  <c:v>2</c:v>
                </c:pt>
                <c:pt idx="2403">
                  <c:v>8</c:v>
                </c:pt>
                <c:pt idx="2404">
                  <c:v>2</c:v>
                </c:pt>
                <c:pt idx="2405">
                  <c:v>4</c:v>
                </c:pt>
                <c:pt idx="2406">
                  <c:v>2</c:v>
                </c:pt>
                <c:pt idx="2407">
                  <c:v>16</c:v>
                </c:pt>
                <c:pt idx="2408">
                  <c:v>2</c:v>
                </c:pt>
                <c:pt idx="2409">
                  <c:v>4</c:v>
                </c:pt>
                <c:pt idx="2410">
                  <c:v>2</c:v>
                </c:pt>
                <c:pt idx="2411">
                  <c:v>8</c:v>
                </c:pt>
                <c:pt idx="2412">
                  <c:v>2</c:v>
                </c:pt>
                <c:pt idx="2413">
                  <c:v>4</c:v>
                </c:pt>
                <c:pt idx="2414">
                  <c:v>2</c:v>
                </c:pt>
                <c:pt idx="2415">
                  <c:v>128</c:v>
                </c:pt>
                <c:pt idx="2416">
                  <c:v>2</c:v>
                </c:pt>
                <c:pt idx="2417">
                  <c:v>4</c:v>
                </c:pt>
                <c:pt idx="2418">
                  <c:v>2</c:v>
                </c:pt>
                <c:pt idx="2419">
                  <c:v>8</c:v>
                </c:pt>
                <c:pt idx="2420">
                  <c:v>2</c:v>
                </c:pt>
                <c:pt idx="2421">
                  <c:v>4</c:v>
                </c:pt>
                <c:pt idx="2422">
                  <c:v>2</c:v>
                </c:pt>
                <c:pt idx="2423">
                  <c:v>16</c:v>
                </c:pt>
                <c:pt idx="2424">
                  <c:v>2</c:v>
                </c:pt>
                <c:pt idx="2425">
                  <c:v>4</c:v>
                </c:pt>
                <c:pt idx="2426">
                  <c:v>2</c:v>
                </c:pt>
                <c:pt idx="2427">
                  <c:v>8</c:v>
                </c:pt>
                <c:pt idx="2428">
                  <c:v>2</c:v>
                </c:pt>
                <c:pt idx="2429">
                  <c:v>4</c:v>
                </c:pt>
                <c:pt idx="2430">
                  <c:v>2</c:v>
                </c:pt>
                <c:pt idx="2431">
                  <c:v>32</c:v>
                </c:pt>
                <c:pt idx="2432">
                  <c:v>2</c:v>
                </c:pt>
                <c:pt idx="2433">
                  <c:v>4</c:v>
                </c:pt>
                <c:pt idx="2434">
                  <c:v>2</c:v>
                </c:pt>
                <c:pt idx="2435">
                  <c:v>8</c:v>
                </c:pt>
                <c:pt idx="2436">
                  <c:v>2</c:v>
                </c:pt>
                <c:pt idx="2437">
                  <c:v>4</c:v>
                </c:pt>
                <c:pt idx="2438">
                  <c:v>2</c:v>
                </c:pt>
                <c:pt idx="2439">
                  <c:v>16</c:v>
                </c:pt>
                <c:pt idx="2440">
                  <c:v>2</c:v>
                </c:pt>
                <c:pt idx="2441">
                  <c:v>4</c:v>
                </c:pt>
                <c:pt idx="2442">
                  <c:v>2</c:v>
                </c:pt>
                <c:pt idx="2443">
                  <c:v>8</c:v>
                </c:pt>
                <c:pt idx="2444">
                  <c:v>2</c:v>
                </c:pt>
                <c:pt idx="2445">
                  <c:v>4</c:v>
                </c:pt>
                <c:pt idx="2446">
                  <c:v>2</c:v>
                </c:pt>
                <c:pt idx="2447">
                  <c:v>64</c:v>
                </c:pt>
                <c:pt idx="2448">
                  <c:v>2</c:v>
                </c:pt>
                <c:pt idx="2449">
                  <c:v>4</c:v>
                </c:pt>
                <c:pt idx="2450">
                  <c:v>2</c:v>
                </c:pt>
                <c:pt idx="2451">
                  <c:v>8</c:v>
                </c:pt>
                <c:pt idx="2452">
                  <c:v>2</c:v>
                </c:pt>
                <c:pt idx="2453">
                  <c:v>4</c:v>
                </c:pt>
                <c:pt idx="2454">
                  <c:v>2</c:v>
                </c:pt>
                <c:pt idx="2455">
                  <c:v>16</c:v>
                </c:pt>
                <c:pt idx="2456">
                  <c:v>2</c:v>
                </c:pt>
                <c:pt idx="2457">
                  <c:v>4</c:v>
                </c:pt>
                <c:pt idx="2458">
                  <c:v>2</c:v>
                </c:pt>
                <c:pt idx="2459">
                  <c:v>8</c:v>
                </c:pt>
                <c:pt idx="2460">
                  <c:v>2</c:v>
                </c:pt>
                <c:pt idx="2461">
                  <c:v>4</c:v>
                </c:pt>
                <c:pt idx="2462">
                  <c:v>2</c:v>
                </c:pt>
                <c:pt idx="2463">
                  <c:v>32</c:v>
                </c:pt>
                <c:pt idx="2464">
                  <c:v>2</c:v>
                </c:pt>
                <c:pt idx="2465">
                  <c:v>4</c:v>
                </c:pt>
                <c:pt idx="2466">
                  <c:v>2</c:v>
                </c:pt>
                <c:pt idx="2467">
                  <c:v>8</c:v>
                </c:pt>
                <c:pt idx="2468">
                  <c:v>2</c:v>
                </c:pt>
                <c:pt idx="2469">
                  <c:v>4</c:v>
                </c:pt>
                <c:pt idx="2470">
                  <c:v>2</c:v>
                </c:pt>
                <c:pt idx="2471">
                  <c:v>16</c:v>
                </c:pt>
                <c:pt idx="2472">
                  <c:v>2</c:v>
                </c:pt>
                <c:pt idx="2473">
                  <c:v>4</c:v>
                </c:pt>
                <c:pt idx="2474">
                  <c:v>2</c:v>
                </c:pt>
                <c:pt idx="2475">
                  <c:v>8</c:v>
                </c:pt>
                <c:pt idx="2476">
                  <c:v>2</c:v>
                </c:pt>
                <c:pt idx="2477">
                  <c:v>4</c:v>
                </c:pt>
                <c:pt idx="2478">
                  <c:v>2</c:v>
                </c:pt>
                <c:pt idx="2479">
                  <c:v>512</c:v>
                </c:pt>
                <c:pt idx="2480">
                  <c:v>2</c:v>
                </c:pt>
                <c:pt idx="2481">
                  <c:v>4</c:v>
                </c:pt>
                <c:pt idx="2482">
                  <c:v>2</c:v>
                </c:pt>
                <c:pt idx="2483">
                  <c:v>8</c:v>
                </c:pt>
                <c:pt idx="2484">
                  <c:v>2</c:v>
                </c:pt>
                <c:pt idx="2485">
                  <c:v>4</c:v>
                </c:pt>
                <c:pt idx="2486">
                  <c:v>2</c:v>
                </c:pt>
                <c:pt idx="2487">
                  <c:v>16</c:v>
                </c:pt>
                <c:pt idx="2488">
                  <c:v>2</c:v>
                </c:pt>
                <c:pt idx="2489">
                  <c:v>4</c:v>
                </c:pt>
                <c:pt idx="2490">
                  <c:v>2</c:v>
                </c:pt>
                <c:pt idx="2491">
                  <c:v>8</c:v>
                </c:pt>
                <c:pt idx="2492">
                  <c:v>2</c:v>
                </c:pt>
                <c:pt idx="2493">
                  <c:v>4</c:v>
                </c:pt>
                <c:pt idx="2494">
                  <c:v>2</c:v>
                </c:pt>
                <c:pt idx="2495">
                  <c:v>32</c:v>
                </c:pt>
                <c:pt idx="2496">
                  <c:v>2</c:v>
                </c:pt>
                <c:pt idx="2497">
                  <c:v>4</c:v>
                </c:pt>
                <c:pt idx="2498">
                  <c:v>2</c:v>
                </c:pt>
                <c:pt idx="2499">
                  <c:v>8</c:v>
                </c:pt>
                <c:pt idx="2500">
                  <c:v>2</c:v>
                </c:pt>
                <c:pt idx="2501">
                  <c:v>4</c:v>
                </c:pt>
                <c:pt idx="2502">
                  <c:v>2</c:v>
                </c:pt>
                <c:pt idx="2503">
                  <c:v>16</c:v>
                </c:pt>
                <c:pt idx="2504">
                  <c:v>2</c:v>
                </c:pt>
                <c:pt idx="2505">
                  <c:v>4</c:v>
                </c:pt>
                <c:pt idx="2506">
                  <c:v>2</c:v>
                </c:pt>
                <c:pt idx="2507">
                  <c:v>8</c:v>
                </c:pt>
                <c:pt idx="2508">
                  <c:v>2</c:v>
                </c:pt>
                <c:pt idx="2509">
                  <c:v>4</c:v>
                </c:pt>
                <c:pt idx="2510">
                  <c:v>2</c:v>
                </c:pt>
                <c:pt idx="2511">
                  <c:v>64</c:v>
                </c:pt>
                <c:pt idx="2512">
                  <c:v>2</c:v>
                </c:pt>
                <c:pt idx="2513">
                  <c:v>4</c:v>
                </c:pt>
                <c:pt idx="2514">
                  <c:v>2</c:v>
                </c:pt>
                <c:pt idx="2515">
                  <c:v>8</c:v>
                </c:pt>
                <c:pt idx="2516">
                  <c:v>2</c:v>
                </c:pt>
                <c:pt idx="2517">
                  <c:v>4</c:v>
                </c:pt>
                <c:pt idx="2518">
                  <c:v>2</c:v>
                </c:pt>
                <c:pt idx="2519">
                  <c:v>16</c:v>
                </c:pt>
                <c:pt idx="2520">
                  <c:v>2</c:v>
                </c:pt>
                <c:pt idx="2521">
                  <c:v>4</c:v>
                </c:pt>
                <c:pt idx="2522">
                  <c:v>2</c:v>
                </c:pt>
                <c:pt idx="2523">
                  <c:v>8</c:v>
                </c:pt>
                <c:pt idx="2524">
                  <c:v>2</c:v>
                </c:pt>
                <c:pt idx="2525">
                  <c:v>4</c:v>
                </c:pt>
                <c:pt idx="2526">
                  <c:v>2</c:v>
                </c:pt>
                <c:pt idx="2527">
                  <c:v>32</c:v>
                </c:pt>
                <c:pt idx="2528">
                  <c:v>2</c:v>
                </c:pt>
                <c:pt idx="2529">
                  <c:v>4</c:v>
                </c:pt>
                <c:pt idx="2530">
                  <c:v>2</c:v>
                </c:pt>
                <c:pt idx="2531">
                  <c:v>8</c:v>
                </c:pt>
                <c:pt idx="2532">
                  <c:v>2</c:v>
                </c:pt>
                <c:pt idx="2533">
                  <c:v>4</c:v>
                </c:pt>
                <c:pt idx="2534">
                  <c:v>2</c:v>
                </c:pt>
                <c:pt idx="2535">
                  <c:v>16</c:v>
                </c:pt>
                <c:pt idx="2536">
                  <c:v>2</c:v>
                </c:pt>
                <c:pt idx="2537">
                  <c:v>4</c:v>
                </c:pt>
                <c:pt idx="2538">
                  <c:v>2</c:v>
                </c:pt>
                <c:pt idx="2539">
                  <c:v>8</c:v>
                </c:pt>
                <c:pt idx="2540">
                  <c:v>2</c:v>
                </c:pt>
                <c:pt idx="2541">
                  <c:v>4</c:v>
                </c:pt>
                <c:pt idx="2542">
                  <c:v>2</c:v>
                </c:pt>
                <c:pt idx="2543">
                  <c:v>128</c:v>
                </c:pt>
                <c:pt idx="2544">
                  <c:v>2</c:v>
                </c:pt>
                <c:pt idx="2545">
                  <c:v>4</c:v>
                </c:pt>
                <c:pt idx="2546">
                  <c:v>2</c:v>
                </c:pt>
                <c:pt idx="2547">
                  <c:v>8</c:v>
                </c:pt>
                <c:pt idx="2548">
                  <c:v>2</c:v>
                </c:pt>
                <c:pt idx="2549">
                  <c:v>4</c:v>
                </c:pt>
                <c:pt idx="2550">
                  <c:v>2</c:v>
                </c:pt>
                <c:pt idx="2551">
                  <c:v>16</c:v>
                </c:pt>
                <c:pt idx="2552">
                  <c:v>2</c:v>
                </c:pt>
                <c:pt idx="2553">
                  <c:v>4</c:v>
                </c:pt>
                <c:pt idx="2554">
                  <c:v>2</c:v>
                </c:pt>
                <c:pt idx="2555">
                  <c:v>8</c:v>
                </c:pt>
                <c:pt idx="2556">
                  <c:v>2</c:v>
                </c:pt>
                <c:pt idx="2557">
                  <c:v>4</c:v>
                </c:pt>
                <c:pt idx="2558">
                  <c:v>2</c:v>
                </c:pt>
                <c:pt idx="2559">
                  <c:v>32</c:v>
                </c:pt>
                <c:pt idx="2560">
                  <c:v>2</c:v>
                </c:pt>
                <c:pt idx="2561">
                  <c:v>4</c:v>
                </c:pt>
                <c:pt idx="2562">
                  <c:v>2</c:v>
                </c:pt>
                <c:pt idx="2563">
                  <c:v>8</c:v>
                </c:pt>
                <c:pt idx="2564">
                  <c:v>2</c:v>
                </c:pt>
                <c:pt idx="2565">
                  <c:v>4</c:v>
                </c:pt>
                <c:pt idx="2566">
                  <c:v>2</c:v>
                </c:pt>
                <c:pt idx="2567">
                  <c:v>16</c:v>
                </c:pt>
                <c:pt idx="2568">
                  <c:v>2</c:v>
                </c:pt>
                <c:pt idx="2569">
                  <c:v>4</c:v>
                </c:pt>
                <c:pt idx="2570">
                  <c:v>2</c:v>
                </c:pt>
                <c:pt idx="2571">
                  <c:v>8</c:v>
                </c:pt>
                <c:pt idx="2572">
                  <c:v>2</c:v>
                </c:pt>
                <c:pt idx="2573">
                  <c:v>4</c:v>
                </c:pt>
                <c:pt idx="2574">
                  <c:v>2</c:v>
                </c:pt>
                <c:pt idx="2575">
                  <c:v>64</c:v>
                </c:pt>
                <c:pt idx="2576">
                  <c:v>2</c:v>
                </c:pt>
                <c:pt idx="2577">
                  <c:v>4</c:v>
                </c:pt>
                <c:pt idx="2578">
                  <c:v>2</c:v>
                </c:pt>
                <c:pt idx="2579">
                  <c:v>8</c:v>
                </c:pt>
                <c:pt idx="2580">
                  <c:v>2</c:v>
                </c:pt>
                <c:pt idx="2581">
                  <c:v>4</c:v>
                </c:pt>
                <c:pt idx="2582">
                  <c:v>2</c:v>
                </c:pt>
                <c:pt idx="2583">
                  <c:v>16</c:v>
                </c:pt>
                <c:pt idx="2584">
                  <c:v>2</c:v>
                </c:pt>
                <c:pt idx="2585">
                  <c:v>4</c:v>
                </c:pt>
                <c:pt idx="2586">
                  <c:v>2</c:v>
                </c:pt>
                <c:pt idx="2587">
                  <c:v>8</c:v>
                </c:pt>
                <c:pt idx="2588">
                  <c:v>2</c:v>
                </c:pt>
                <c:pt idx="2589">
                  <c:v>4</c:v>
                </c:pt>
                <c:pt idx="2590">
                  <c:v>2</c:v>
                </c:pt>
                <c:pt idx="2591">
                  <c:v>32</c:v>
                </c:pt>
                <c:pt idx="2592">
                  <c:v>2</c:v>
                </c:pt>
                <c:pt idx="2593">
                  <c:v>4</c:v>
                </c:pt>
                <c:pt idx="2594">
                  <c:v>2</c:v>
                </c:pt>
                <c:pt idx="2595">
                  <c:v>8</c:v>
                </c:pt>
                <c:pt idx="2596">
                  <c:v>2</c:v>
                </c:pt>
                <c:pt idx="2597">
                  <c:v>4</c:v>
                </c:pt>
                <c:pt idx="2598">
                  <c:v>2</c:v>
                </c:pt>
                <c:pt idx="2599">
                  <c:v>16</c:v>
                </c:pt>
                <c:pt idx="2600">
                  <c:v>2</c:v>
                </c:pt>
                <c:pt idx="2601">
                  <c:v>4</c:v>
                </c:pt>
                <c:pt idx="2602">
                  <c:v>2</c:v>
                </c:pt>
                <c:pt idx="2603">
                  <c:v>8</c:v>
                </c:pt>
                <c:pt idx="2604">
                  <c:v>2</c:v>
                </c:pt>
                <c:pt idx="2605">
                  <c:v>4</c:v>
                </c:pt>
                <c:pt idx="2606">
                  <c:v>2</c:v>
                </c:pt>
                <c:pt idx="2607">
                  <c:v>256</c:v>
                </c:pt>
                <c:pt idx="2608">
                  <c:v>2</c:v>
                </c:pt>
                <c:pt idx="2609">
                  <c:v>4</c:v>
                </c:pt>
                <c:pt idx="2610">
                  <c:v>2</c:v>
                </c:pt>
                <c:pt idx="2611">
                  <c:v>8</c:v>
                </c:pt>
                <c:pt idx="2612">
                  <c:v>2</c:v>
                </c:pt>
                <c:pt idx="2613">
                  <c:v>4</c:v>
                </c:pt>
                <c:pt idx="2614">
                  <c:v>2</c:v>
                </c:pt>
                <c:pt idx="2615">
                  <c:v>16</c:v>
                </c:pt>
                <c:pt idx="2616">
                  <c:v>2</c:v>
                </c:pt>
                <c:pt idx="2617">
                  <c:v>4</c:v>
                </c:pt>
                <c:pt idx="2618">
                  <c:v>2</c:v>
                </c:pt>
                <c:pt idx="2619">
                  <c:v>8</c:v>
                </c:pt>
                <c:pt idx="2620">
                  <c:v>2</c:v>
                </c:pt>
                <c:pt idx="2621">
                  <c:v>4</c:v>
                </c:pt>
                <c:pt idx="2622">
                  <c:v>2</c:v>
                </c:pt>
                <c:pt idx="2623">
                  <c:v>32</c:v>
                </c:pt>
                <c:pt idx="2624">
                  <c:v>2</c:v>
                </c:pt>
                <c:pt idx="2625">
                  <c:v>4</c:v>
                </c:pt>
                <c:pt idx="2626">
                  <c:v>2</c:v>
                </c:pt>
                <c:pt idx="2627">
                  <c:v>8</c:v>
                </c:pt>
                <c:pt idx="2628">
                  <c:v>2</c:v>
                </c:pt>
                <c:pt idx="2629">
                  <c:v>4</c:v>
                </c:pt>
                <c:pt idx="2630">
                  <c:v>2</c:v>
                </c:pt>
                <c:pt idx="2631">
                  <c:v>16</c:v>
                </c:pt>
                <c:pt idx="2632">
                  <c:v>2</c:v>
                </c:pt>
                <c:pt idx="2633">
                  <c:v>4</c:v>
                </c:pt>
                <c:pt idx="2634">
                  <c:v>2</c:v>
                </c:pt>
                <c:pt idx="2635">
                  <c:v>8</c:v>
                </c:pt>
                <c:pt idx="2636">
                  <c:v>2</c:v>
                </c:pt>
                <c:pt idx="2637">
                  <c:v>4</c:v>
                </c:pt>
                <c:pt idx="2638">
                  <c:v>2</c:v>
                </c:pt>
                <c:pt idx="2639">
                  <c:v>64</c:v>
                </c:pt>
                <c:pt idx="2640">
                  <c:v>2</c:v>
                </c:pt>
                <c:pt idx="2641">
                  <c:v>4</c:v>
                </c:pt>
                <c:pt idx="2642">
                  <c:v>2</c:v>
                </c:pt>
                <c:pt idx="2643">
                  <c:v>8</c:v>
                </c:pt>
                <c:pt idx="2644">
                  <c:v>2</c:v>
                </c:pt>
                <c:pt idx="2645">
                  <c:v>4</c:v>
                </c:pt>
                <c:pt idx="2646">
                  <c:v>2</c:v>
                </c:pt>
                <c:pt idx="2647">
                  <c:v>16</c:v>
                </c:pt>
                <c:pt idx="2648">
                  <c:v>2</c:v>
                </c:pt>
                <c:pt idx="2649">
                  <c:v>4</c:v>
                </c:pt>
                <c:pt idx="2650">
                  <c:v>2</c:v>
                </c:pt>
                <c:pt idx="2651">
                  <c:v>8</c:v>
                </c:pt>
                <c:pt idx="2652">
                  <c:v>2</c:v>
                </c:pt>
                <c:pt idx="2653">
                  <c:v>4</c:v>
                </c:pt>
                <c:pt idx="2654">
                  <c:v>2</c:v>
                </c:pt>
                <c:pt idx="2655">
                  <c:v>32</c:v>
                </c:pt>
                <c:pt idx="2656">
                  <c:v>2</c:v>
                </c:pt>
                <c:pt idx="2657">
                  <c:v>4</c:v>
                </c:pt>
                <c:pt idx="2658">
                  <c:v>2</c:v>
                </c:pt>
                <c:pt idx="2659">
                  <c:v>8</c:v>
                </c:pt>
                <c:pt idx="2660">
                  <c:v>2</c:v>
                </c:pt>
                <c:pt idx="2661">
                  <c:v>4</c:v>
                </c:pt>
                <c:pt idx="2662">
                  <c:v>2</c:v>
                </c:pt>
                <c:pt idx="2663">
                  <c:v>16</c:v>
                </c:pt>
                <c:pt idx="2664">
                  <c:v>2</c:v>
                </c:pt>
                <c:pt idx="2665">
                  <c:v>4</c:v>
                </c:pt>
                <c:pt idx="2666">
                  <c:v>2</c:v>
                </c:pt>
                <c:pt idx="2667">
                  <c:v>8</c:v>
                </c:pt>
                <c:pt idx="2668">
                  <c:v>2</c:v>
                </c:pt>
                <c:pt idx="2669">
                  <c:v>4</c:v>
                </c:pt>
                <c:pt idx="2670">
                  <c:v>2</c:v>
                </c:pt>
                <c:pt idx="2671">
                  <c:v>128</c:v>
                </c:pt>
                <c:pt idx="2672">
                  <c:v>2</c:v>
                </c:pt>
                <c:pt idx="2673">
                  <c:v>4</c:v>
                </c:pt>
                <c:pt idx="2674">
                  <c:v>2</c:v>
                </c:pt>
                <c:pt idx="2675">
                  <c:v>8</c:v>
                </c:pt>
                <c:pt idx="2676">
                  <c:v>2</c:v>
                </c:pt>
                <c:pt idx="2677">
                  <c:v>4</c:v>
                </c:pt>
                <c:pt idx="2678">
                  <c:v>2</c:v>
                </c:pt>
                <c:pt idx="2679">
                  <c:v>16</c:v>
                </c:pt>
                <c:pt idx="2680">
                  <c:v>2</c:v>
                </c:pt>
                <c:pt idx="2681">
                  <c:v>4</c:v>
                </c:pt>
                <c:pt idx="2682">
                  <c:v>2</c:v>
                </c:pt>
                <c:pt idx="2683">
                  <c:v>8</c:v>
                </c:pt>
                <c:pt idx="2684">
                  <c:v>2</c:v>
                </c:pt>
                <c:pt idx="2685">
                  <c:v>4</c:v>
                </c:pt>
                <c:pt idx="2686">
                  <c:v>2</c:v>
                </c:pt>
                <c:pt idx="2687">
                  <c:v>32</c:v>
                </c:pt>
                <c:pt idx="2688">
                  <c:v>2</c:v>
                </c:pt>
                <c:pt idx="2689">
                  <c:v>4</c:v>
                </c:pt>
                <c:pt idx="2690">
                  <c:v>2</c:v>
                </c:pt>
                <c:pt idx="2691">
                  <c:v>8</c:v>
                </c:pt>
                <c:pt idx="2692">
                  <c:v>2</c:v>
                </c:pt>
                <c:pt idx="2693">
                  <c:v>4</c:v>
                </c:pt>
                <c:pt idx="2694">
                  <c:v>2</c:v>
                </c:pt>
                <c:pt idx="2695">
                  <c:v>16</c:v>
                </c:pt>
                <c:pt idx="2696">
                  <c:v>2</c:v>
                </c:pt>
                <c:pt idx="2697">
                  <c:v>4</c:v>
                </c:pt>
                <c:pt idx="2698">
                  <c:v>2</c:v>
                </c:pt>
                <c:pt idx="2699">
                  <c:v>8</c:v>
                </c:pt>
                <c:pt idx="2700">
                  <c:v>2</c:v>
                </c:pt>
                <c:pt idx="2701">
                  <c:v>4</c:v>
                </c:pt>
                <c:pt idx="2702">
                  <c:v>2</c:v>
                </c:pt>
                <c:pt idx="2703">
                  <c:v>64</c:v>
                </c:pt>
                <c:pt idx="2704">
                  <c:v>2</c:v>
                </c:pt>
                <c:pt idx="2705">
                  <c:v>4</c:v>
                </c:pt>
                <c:pt idx="2706">
                  <c:v>2</c:v>
                </c:pt>
                <c:pt idx="2707">
                  <c:v>8</c:v>
                </c:pt>
                <c:pt idx="2708">
                  <c:v>2</c:v>
                </c:pt>
                <c:pt idx="2709">
                  <c:v>4</c:v>
                </c:pt>
                <c:pt idx="2710">
                  <c:v>2</c:v>
                </c:pt>
                <c:pt idx="2711">
                  <c:v>16</c:v>
                </c:pt>
                <c:pt idx="2712">
                  <c:v>2</c:v>
                </c:pt>
                <c:pt idx="2713">
                  <c:v>4</c:v>
                </c:pt>
                <c:pt idx="2714">
                  <c:v>2</c:v>
                </c:pt>
                <c:pt idx="2715">
                  <c:v>8</c:v>
                </c:pt>
                <c:pt idx="2716">
                  <c:v>2</c:v>
                </c:pt>
                <c:pt idx="2717">
                  <c:v>4</c:v>
                </c:pt>
                <c:pt idx="2718">
                  <c:v>2</c:v>
                </c:pt>
                <c:pt idx="2719">
                  <c:v>32</c:v>
                </c:pt>
                <c:pt idx="2720">
                  <c:v>2</c:v>
                </c:pt>
                <c:pt idx="2721">
                  <c:v>4</c:v>
                </c:pt>
                <c:pt idx="2722">
                  <c:v>2</c:v>
                </c:pt>
                <c:pt idx="2723">
                  <c:v>8</c:v>
                </c:pt>
                <c:pt idx="2724">
                  <c:v>2</c:v>
                </c:pt>
                <c:pt idx="2725">
                  <c:v>4</c:v>
                </c:pt>
                <c:pt idx="2726">
                  <c:v>2</c:v>
                </c:pt>
                <c:pt idx="2727">
                  <c:v>16</c:v>
                </c:pt>
                <c:pt idx="2728">
                  <c:v>2</c:v>
                </c:pt>
                <c:pt idx="2729">
                  <c:v>4</c:v>
                </c:pt>
                <c:pt idx="2730">
                  <c:v>2</c:v>
                </c:pt>
                <c:pt idx="2731">
                  <c:v>8</c:v>
                </c:pt>
                <c:pt idx="2732">
                  <c:v>2</c:v>
                </c:pt>
                <c:pt idx="2733">
                  <c:v>4</c:v>
                </c:pt>
                <c:pt idx="2734">
                  <c:v>2</c:v>
                </c:pt>
                <c:pt idx="2735">
                  <c:v>16384</c:v>
                </c:pt>
              </c:numCache>
            </c:numRef>
          </c:val>
          <c:smooth val="0"/>
          <c:extLst>
            <c:ext xmlns:c16="http://schemas.microsoft.com/office/drawing/2014/chart" uri="{C3380CC4-5D6E-409C-BE32-E72D297353CC}">
              <c16:uniqueId val="{00000000-5EF6-42AF-ABF0-4D2A1FA7F726}"/>
            </c:ext>
          </c:extLst>
        </c:ser>
        <c:dLbls>
          <c:showLegendKey val="0"/>
          <c:showVal val="0"/>
          <c:showCatName val="0"/>
          <c:showSerName val="0"/>
          <c:showPercent val="0"/>
          <c:showBubbleSize val="0"/>
        </c:dLbls>
        <c:smooth val="0"/>
        <c:axId val="1702996921"/>
        <c:axId val="128020800"/>
      </c:lineChart>
      <c:catAx>
        <c:axId val="1702996921"/>
        <c:scaling>
          <c:orientation val="minMax"/>
        </c:scaling>
        <c:delete val="0"/>
        <c:axPos val="b"/>
        <c:title>
          <c:tx>
            <c:rich>
              <a:bodyPr/>
              <a:lstStyle/>
              <a:p>
                <a:pPr lvl="0">
                  <a:defRPr b="0">
                    <a:solidFill>
                      <a:srgbClr val="000000"/>
                    </a:solidFill>
                    <a:latin typeface="+mn-lt"/>
                  </a:defRPr>
                </a:pPr>
                <a:endParaRPr/>
              </a:p>
            </c:rich>
          </c:tx>
          <c:overlay val="0"/>
        </c:title>
        <c:numFmt formatCode="General" sourceLinked="1"/>
        <c:majorTickMark val="none"/>
        <c:minorTickMark val="none"/>
        <c:tickLblPos val="nextTo"/>
        <c:txPr>
          <a:bodyPr/>
          <a:lstStyle/>
          <a:p>
            <a:pPr lvl="0">
              <a:defRPr b="0">
                <a:solidFill>
                  <a:srgbClr val="000000"/>
                </a:solidFill>
                <a:latin typeface="+mn-lt"/>
              </a:defRPr>
            </a:pPr>
            <a:endParaRPr lang="en-US"/>
          </a:p>
        </c:txPr>
        <c:crossAx val="128020800"/>
        <c:crosses val="autoZero"/>
        <c:auto val="1"/>
        <c:lblAlgn val="ctr"/>
        <c:lblOffset val="100"/>
        <c:noMultiLvlLbl val="1"/>
      </c:catAx>
      <c:valAx>
        <c:axId val="128020800"/>
        <c:scaling>
          <c:orientation val="minMax"/>
        </c:scaling>
        <c:delete val="0"/>
        <c:axPos val="l"/>
        <c:majorGridlines>
          <c:spPr>
            <a:ln>
              <a:solidFill>
                <a:srgbClr val="B7B7B7"/>
              </a:solidFill>
            </a:ln>
          </c:spPr>
        </c:majorGridlines>
        <c:title>
          <c:tx>
            <c:rich>
              <a:bodyPr/>
              <a:lstStyle/>
              <a:p>
                <a:pPr lvl="0">
                  <a:defRPr b="0">
                    <a:solidFill>
                      <a:srgbClr val="000000"/>
                    </a:solidFill>
                    <a:latin typeface="+mn-lt"/>
                  </a:defRPr>
                </a:pPr>
                <a:endParaRPr/>
              </a:p>
            </c:rich>
          </c:tx>
          <c:overlay val="0"/>
        </c:title>
        <c:numFmt formatCode="General" sourceLinked="1"/>
        <c:majorTickMark val="none"/>
        <c:minorTickMark val="none"/>
        <c:tickLblPos val="nextTo"/>
        <c:spPr>
          <a:ln/>
        </c:spPr>
        <c:txPr>
          <a:bodyPr/>
          <a:lstStyle/>
          <a:p>
            <a:pPr lvl="0">
              <a:defRPr sz="900" b="0" i="0">
                <a:solidFill>
                  <a:srgbClr val="000000"/>
                </a:solidFill>
                <a:latin typeface="+mn-lt"/>
              </a:defRPr>
            </a:pPr>
            <a:endParaRPr lang="en-US"/>
          </a:p>
        </c:txPr>
        <c:crossAx val="1702996921"/>
        <c:crosses val="autoZero"/>
        <c:crossBetween val="between"/>
      </c:valAx>
    </c:plotArea>
    <c:plotVisOnly val="1"/>
    <c:dispBlanksAs val="zero"/>
    <c:showDLblsOverMax val="1"/>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400" b="0" i="0">
                <a:solidFill>
                  <a:srgbClr val="757575"/>
                </a:solidFill>
                <a:latin typeface="+mn-lt"/>
              </a:defRPr>
            </a:pPr>
            <a:r>
              <a:rPr sz="1400" b="0" i="0">
                <a:solidFill>
                  <a:srgbClr val="757575"/>
                </a:solidFill>
                <a:latin typeface="+mn-lt"/>
              </a:rPr>
              <a:t>RULER FUNCTION SEQUENCE between ROWS with m = 1 </a:t>
            </a:r>
          </a:p>
        </c:rich>
      </c:tx>
      <c:layout>
        <c:manualLayout>
          <c:xMode val="edge"/>
          <c:yMode val="edge"/>
          <c:x val="4.0980238281785507E-2"/>
          <c:y val="2.0833318686736955E-2"/>
        </c:manualLayout>
      </c:layout>
      <c:overlay val="0"/>
    </c:title>
    <c:autoTitleDeleted val="0"/>
    <c:plotArea>
      <c:layout>
        <c:manualLayout>
          <c:xMode val="edge"/>
          <c:yMode val="edge"/>
          <c:x val="2.8390344315130699E-3"/>
          <c:y val="0.12520053982743717"/>
          <c:w val="0.99708020918129148"/>
          <c:h val="0.85687510062211714"/>
        </c:manualLayout>
      </c:layout>
      <c:scatterChart>
        <c:scatterStyle val="lineMarker"/>
        <c:varyColors val="0"/>
        <c:ser>
          <c:idx val="0"/>
          <c:order val="0"/>
          <c:spPr>
            <a:ln>
              <a:noFill/>
            </a:ln>
          </c:spPr>
          <c:marker>
            <c:symbol val="circle"/>
            <c:size val="7"/>
            <c:spPr>
              <a:solidFill>
                <a:schemeClr val="accent1"/>
              </a:solidFill>
              <a:ln cmpd="sng">
                <a:solidFill>
                  <a:schemeClr val="accent1"/>
                </a:solidFill>
              </a:ln>
            </c:spPr>
          </c:marker>
          <c:yVal>
            <c:numRef>
              <c:f>Sheet4!$J$9:$J$2738</c:f>
              <c:numCache>
                <c:formatCode>General</c:formatCode>
                <c:ptCount val="2730"/>
                <c:pt idx="0">
                  <c:v>1</c:v>
                </c:pt>
                <c:pt idx="1">
                  <c:v>4</c:v>
                </c:pt>
                <c:pt idx="2">
                  <c:v>1</c:v>
                </c:pt>
                <c:pt idx="3">
                  <c:v>2</c:v>
                </c:pt>
                <c:pt idx="4">
                  <c:v>1</c:v>
                </c:pt>
                <c:pt idx="5">
                  <c:v>3</c:v>
                </c:pt>
                <c:pt idx="6">
                  <c:v>1</c:v>
                </c:pt>
                <c:pt idx="7">
                  <c:v>2</c:v>
                </c:pt>
                <c:pt idx="8">
                  <c:v>1</c:v>
                </c:pt>
                <c:pt idx="9">
                  <c:v>6</c:v>
                </c:pt>
                <c:pt idx="10">
                  <c:v>1</c:v>
                </c:pt>
                <c:pt idx="11">
                  <c:v>2</c:v>
                </c:pt>
                <c:pt idx="12">
                  <c:v>1</c:v>
                </c:pt>
                <c:pt idx="13">
                  <c:v>3</c:v>
                </c:pt>
                <c:pt idx="14">
                  <c:v>1</c:v>
                </c:pt>
                <c:pt idx="15">
                  <c:v>2</c:v>
                </c:pt>
                <c:pt idx="16">
                  <c:v>1</c:v>
                </c:pt>
                <c:pt idx="17">
                  <c:v>4</c:v>
                </c:pt>
                <c:pt idx="18">
                  <c:v>1</c:v>
                </c:pt>
                <c:pt idx="19">
                  <c:v>2</c:v>
                </c:pt>
                <c:pt idx="20">
                  <c:v>1</c:v>
                </c:pt>
                <c:pt idx="21">
                  <c:v>3</c:v>
                </c:pt>
                <c:pt idx="22">
                  <c:v>1</c:v>
                </c:pt>
                <c:pt idx="23">
                  <c:v>2</c:v>
                </c:pt>
                <c:pt idx="24">
                  <c:v>1</c:v>
                </c:pt>
                <c:pt idx="25">
                  <c:v>5</c:v>
                </c:pt>
                <c:pt idx="26">
                  <c:v>1</c:v>
                </c:pt>
                <c:pt idx="27">
                  <c:v>2</c:v>
                </c:pt>
                <c:pt idx="28">
                  <c:v>1</c:v>
                </c:pt>
                <c:pt idx="29">
                  <c:v>3</c:v>
                </c:pt>
                <c:pt idx="30">
                  <c:v>1</c:v>
                </c:pt>
                <c:pt idx="31">
                  <c:v>2</c:v>
                </c:pt>
                <c:pt idx="32">
                  <c:v>1</c:v>
                </c:pt>
                <c:pt idx="33">
                  <c:v>4</c:v>
                </c:pt>
                <c:pt idx="34">
                  <c:v>1</c:v>
                </c:pt>
                <c:pt idx="35">
                  <c:v>2</c:v>
                </c:pt>
                <c:pt idx="36">
                  <c:v>1</c:v>
                </c:pt>
                <c:pt idx="37">
                  <c:v>3</c:v>
                </c:pt>
                <c:pt idx="38">
                  <c:v>1</c:v>
                </c:pt>
                <c:pt idx="39">
                  <c:v>2</c:v>
                </c:pt>
                <c:pt idx="40">
                  <c:v>1</c:v>
                </c:pt>
                <c:pt idx="41">
                  <c:v>8</c:v>
                </c:pt>
                <c:pt idx="42">
                  <c:v>1</c:v>
                </c:pt>
                <c:pt idx="43">
                  <c:v>2</c:v>
                </c:pt>
                <c:pt idx="44">
                  <c:v>1</c:v>
                </c:pt>
                <c:pt idx="45">
                  <c:v>3</c:v>
                </c:pt>
                <c:pt idx="46">
                  <c:v>1</c:v>
                </c:pt>
                <c:pt idx="47">
                  <c:v>2</c:v>
                </c:pt>
                <c:pt idx="48">
                  <c:v>1</c:v>
                </c:pt>
                <c:pt idx="49">
                  <c:v>4</c:v>
                </c:pt>
                <c:pt idx="50">
                  <c:v>1</c:v>
                </c:pt>
                <c:pt idx="51">
                  <c:v>2</c:v>
                </c:pt>
                <c:pt idx="52">
                  <c:v>1</c:v>
                </c:pt>
                <c:pt idx="53">
                  <c:v>3</c:v>
                </c:pt>
                <c:pt idx="54">
                  <c:v>1</c:v>
                </c:pt>
                <c:pt idx="55">
                  <c:v>2</c:v>
                </c:pt>
                <c:pt idx="56">
                  <c:v>1</c:v>
                </c:pt>
                <c:pt idx="57">
                  <c:v>5</c:v>
                </c:pt>
                <c:pt idx="58">
                  <c:v>1</c:v>
                </c:pt>
                <c:pt idx="59">
                  <c:v>2</c:v>
                </c:pt>
                <c:pt idx="60">
                  <c:v>1</c:v>
                </c:pt>
                <c:pt idx="61">
                  <c:v>3</c:v>
                </c:pt>
                <c:pt idx="62">
                  <c:v>1</c:v>
                </c:pt>
                <c:pt idx="63">
                  <c:v>2</c:v>
                </c:pt>
                <c:pt idx="64">
                  <c:v>1</c:v>
                </c:pt>
                <c:pt idx="65">
                  <c:v>4</c:v>
                </c:pt>
                <c:pt idx="66">
                  <c:v>1</c:v>
                </c:pt>
                <c:pt idx="67">
                  <c:v>2</c:v>
                </c:pt>
                <c:pt idx="68">
                  <c:v>1</c:v>
                </c:pt>
                <c:pt idx="69">
                  <c:v>3</c:v>
                </c:pt>
                <c:pt idx="70">
                  <c:v>1</c:v>
                </c:pt>
                <c:pt idx="71">
                  <c:v>2</c:v>
                </c:pt>
                <c:pt idx="72">
                  <c:v>1</c:v>
                </c:pt>
                <c:pt idx="73">
                  <c:v>6</c:v>
                </c:pt>
                <c:pt idx="74">
                  <c:v>1</c:v>
                </c:pt>
                <c:pt idx="75">
                  <c:v>2</c:v>
                </c:pt>
                <c:pt idx="76">
                  <c:v>1</c:v>
                </c:pt>
                <c:pt idx="77">
                  <c:v>3</c:v>
                </c:pt>
                <c:pt idx="78">
                  <c:v>1</c:v>
                </c:pt>
                <c:pt idx="79">
                  <c:v>2</c:v>
                </c:pt>
                <c:pt idx="80">
                  <c:v>1</c:v>
                </c:pt>
                <c:pt idx="81">
                  <c:v>4</c:v>
                </c:pt>
                <c:pt idx="82">
                  <c:v>1</c:v>
                </c:pt>
                <c:pt idx="83">
                  <c:v>2</c:v>
                </c:pt>
                <c:pt idx="84">
                  <c:v>1</c:v>
                </c:pt>
                <c:pt idx="85">
                  <c:v>3</c:v>
                </c:pt>
                <c:pt idx="86">
                  <c:v>1</c:v>
                </c:pt>
                <c:pt idx="87">
                  <c:v>2</c:v>
                </c:pt>
                <c:pt idx="88">
                  <c:v>1</c:v>
                </c:pt>
                <c:pt idx="89">
                  <c:v>5</c:v>
                </c:pt>
                <c:pt idx="90">
                  <c:v>1</c:v>
                </c:pt>
                <c:pt idx="91">
                  <c:v>2</c:v>
                </c:pt>
                <c:pt idx="92">
                  <c:v>1</c:v>
                </c:pt>
                <c:pt idx="93">
                  <c:v>3</c:v>
                </c:pt>
                <c:pt idx="94">
                  <c:v>1</c:v>
                </c:pt>
                <c:pt idx="95">
                  <c:v>2</c:v>
                </c:pt>
                <c:pt idx="96">
                  <c:v>1</c:v>
                </c:pt>
                <c:pt idx="97">
                  <c:v>4</c:v>
                </c:pt>
                <c:pt idx="98">
                  <c:v>1</c:v>
                </c:pt>
                <c:pt idx="99">
                  <c:v>2</c:v>
                </c:pt>
                <c:pt idx="100">
                  <c:v>1</c:v>
                </c:pt>
                <c:pt idx="101">
                  <c:v>3</c:v>
                </c:pt>
                <c:pt idx="102">
                  <c:v>1</c:v>
                </c:pt>
                <c:pt idx="103">
                  <c:v>2</c:v>
                </c:pt>
                <c:pt idx="104">
                  <c:v>1</c:v>
                </c:pt>
                <c:pt idx="105">
                  <c:v>7</c:v>
                </c:pt>
                <c:pt idx="106">
                  <c:v>1</c:v>
                </c:pt>
                <c:pt idx="107">
                  <c:v>2</c:v>
                </c:pt>
                <c:pt idx="108">
                  <c:v>1</c:v>
                </c:pt>
                <c:pt idx="109">
                  <c:v>3</c:v>
                </c:pt>
                <c:pt idx="110">
                  <c:v>1</c:v>
                </c:pt>
                <c:pt idx="111">
                  <c:v>2</c:v>
                </c:pt>
                <c:pt idx="112">
                  <c:v>1</c:v>
                </c:pt>
                <c:pt idx="113">
                  <c:v>4</c:v>
                </c:pt>
                <c:pt idx="114">
                  <c:v>1</c:v>
                </c:pt>
                <c:pt idx="115">
                  <c:v>2</c:v>
                </c:pt>
                <c:pt idx="116">
                  <c:v>1</c:v>
                </c:pt>
                <c:pt idx="117">
                  <c:v>3</c:v>
                </c:pt>
                <c:pt idx="118">
                  <c:v>1</c:v>
                </c:pt>
                <c:pt idx="119">
                  <c:v>2</c:v>
                </c:pt>
                <c:pt idx="120">
                  <c:v>1</c:v>
                </c:pt>
                <c:pt idx="121">
                  <c:v>5</c:v>
                </c:pt>
                <c:pt idx="122">
                  <c:v>1</c:v>
                </c:pt>
                <c:pt idx="123">
                  <c:v>2</c:v>
                </c:pt>
                <c:pt idx="124">
                  <c:v>1</c:v>
                </c:pt>
                <c:pt idx="125">
                  <c:v>3</c:v>
                </c:pt>
                <c:pt idx="126">
                  <c:v>1</c:v>
                </c:pt>
                <c:pt idx="127">
                  <c:v>2</c:v>
                </c:pt>
                <c:pt idx="128">
                  <c:v>1</c:v>
                </c:pt>
                <c:pt idx="129">
                  <c:v>4</c:v>
                </c:pt>
                <c:pt idx="130">
                  <c:v>1</c:v>
                </c:pt>
                <c:pt idx="131">
                  <c:v>2</c:v>
                </c:pt>
                <c:pt idx="132">
                  <c:v>1</c:v>
                </c:pt>
                <c:pt idx="133">
                  <c:v>3</c:v>
                </c:pt>
                <c:pt idx="134">
                  <c:v>1</c:v>
                </c:pt>
                <c:pt idx="135">
                  <c:v>2</c:v>
                </c:pt>
                <c:pt idx="136">
                  <c:v>1</c:v>
                </c:pt>
                <c:pt idx="137">
                  <c:v>6</c:v>
                </c:pt>
                <c:pt idx="138">
                  <c:v>1</c:v>
                </c:pt>
                <c:pt idx="139">
                  <c:v>2</c:v>
                </c:pt>
                <c:pt idx="140">
                  <c:v>1</c:v>
                </c:pt>
                <c:pt idx="141">
                  <c:v>3</c:v>
                </c:pt>
                <c:pt idx="142">
                  <c:v>1</c:v>
                </c:pt>
                <c:pt idx="143">
                  <c:v>2</c:v>
                </c:pt>
                <c:pt idx="144">
                  <c:v>1</c:v>
                </c:pt>
                <c:pt idx="145">
                  <c:v>4</c:v>
                </c:pt>
                <c:pt idx="146">
                  <c:v>1</c:v>
                </c:pt>
                <c:pt idx="147">
                  <c:v>2</c:v>
                </c:pt>
                <c:pt idx="148">
                  <c:v>1</c:v>
                </c:pt>
                <c:pt idx="149">
                  <c:v>3</c:v>
                </c:pt>
                <c:pt idx="150">
                  <c:v>1</c:v>
                </c:pt>
                <c:pt idx="151">
                  <c:v>2</c:v>
                </c:pt>
                <c:pt idx="152">
                  <c:v>1</c:v>
                </c:pt>
                <c:pt idx="153">
                  <c:v>5</c:v>
                </c:pt>
                <c:pt idx="154">
                  <c:v>1</c:v>
                </c:pt>
                <c:pt idx="155">
                  <c:v>2</c:v>
                </c:pt>
                <c:pt idx="156">
                  <c:v>1</c:v>
                </c:pt>
                <c:pt idx="157">
                  <c:v>3</c:v>
                </c:pt>
                <c:pt idx="158">
                  <c:v>1</c:v>
                </c:pt>
                <c:pt idx="159">
                  <c:v>2</c:v>
                </c:pt>
                <c:pt idx="160">
                  <c:v>1</c:v>
                </c:pt>
                <c:pt idx="161">
                  <c:v>4</c:v>
                </c:pt>
                <c:pt idx="162">
                  <c:v>1</c:v>
                </c:pt>
                <c:pt idx="163">
                  <c:v>2</c:v>
                </c:pt>
                <c:pt idx="164">
                  <c:v>1</c:v>
                </c:pt>
                <c:pt idx="165">
                  <c:v>3</c:v>
                </c:pt>
                <c:pt idx="166">
                  <c:v>1</c:v>
                </c:pt>
                <c:pt idx="167">
                  <c:v>2</c:v>
                </c:pt>
                <c:pt idx="168">
                  <c:v>1</c:v>
                </c:pt>
                <c:pt idx="169">
                  <c:v>10</c:v>
                </c:pt>
                <c:pt idx="170">
                  <c:v>1</c:v>
                </c:pt>
                <c:pt idx="171">
                  <c:v>2</c:v>
                </c:pt>
                <c:pt idx="172">
                  <c:v>1</c:v>
                </c:pt>
                <c:pt idx="173">
                  <c:v>3</c:v>
                </c:pt>
                <c:pt idx="174">
                  <c:v>1</c:v>
                </c:pt>
                <c:pt idx="175">
                  <c:v>2</c:v>
                </c:pt>
                <c:pt idx="176">
                  <c:v>1</c:v>
                </c:pt>
                <c:pt idx="177">
                  <c:v>4</c:v>
                </c:pt>
                <c:pt idx="178">
                  <c:v>1</c:v>
                </c:pt>
                <c:pt idx="179">
                  <c:v>2</c:v>
                </c:pt>
                <c:pt idx="180">
                  <c:v>1</c:v>
                </c:pt>
                <c:pt idx="181">
                  <c:v>3</c:v>
                </c:pt>
                <c:pt idx="182">
                  <c:v>1</c:v>
                </c:pt>
                <c:pt idx="183">
                  <c:v>2</c:v>
                </c:pt>
                <c:pt idx="184">
                  <c:v>1</c:v>
                </c:pt>
                <c:pt idx="185">
                  <c:v>5</c:v>
                </c:pt>
                <c:pt idx="186">
                  <c:v>1</c:v>
                </c:pt>
                <c:pt idx="187">
                  <c:v>2</c:v>
                </c:pt>
                <c:pt idx="188">
                  <c:v>1</c:v>
                </c:pt>
                <c:pt idx="189">
                  <c:v>3</c:v>
                </c:pt>
                <c:pt idx="190">
                  <c:v>1</c:v>
                </c:pt>
                <c:pt idx="191">
                  <c:v>2</c:v>
                </c:pt>
                <c:pt idx="192">
                  <c:v>1</c:v>
                </c:pt>
                <c:pt idx="193">
                  <c:v>4</c:v>
                </c:pt>
                <c:pt idx="194">
                  <c:v>1</c:v>
                </c:pt>
                <c:pt idx="195">
                  <c:v>2</c:v>
                </c:pt>
                <c:pt idx="196">
                  <c:v>1</c:v>
                </c:pt>
                <c:pt idx="197">
                  <c:v>3</c:v>
                </c:pt>
                <c:pt idx="198">
                  <c:v>1</c:v>
                </c:pt>
                <c:pt idx="199">
                  <c:v>2</c:v>
                </c:pt>
                <c:pt idx="200">
                  <c:v>1</c:v>
                </c:pt>
                <c:pt idx="201">
                  <c:v>6</c:v>
                </c:pt>
                <c:pt idx="202">
                  <c:v>1</c:v>
                </c:pt>
                <c:pt idx="203">
                  <c:v>2</c:v>
                </c:pt>
                <c:pt idx="204">
                  <c:v>1</c:v>
                </c:pt>
                <c:pt idx="205">
                  <c:v>3</c:v>
                </c:pt>
                <c:pt idx="206">
                  <c:v>1</c:v>
                </c:pt>
                <c:pt idx="207">
                  <c:v>2</c:v>
                </c:pt>
                <c:pt idx="208">
                  <c:v>1</c:v>
                </c:pt>
                <c:pt idx="209">
                  <c:v>4</c:v>
                </c:pt>
                <c:pt idx="210">
                  <c:v>1</c:v>
                </c:pt>
                <c:pt idx="211">
                  <c:v>2</c:v>
                </c:pt>
                <c:pt idx="212">
                  <c:v>1</c:v>
                </c:pt>
                <c:pt idx="213">
                  <c:v>3</c:v>
                </c:pt>
                <c:pt idx="214">
                  <c:v>1</c:v>
                </c:pt>
                <c:pt idx="215">
                  <c:v>2</c:v>
                </c:pt>
                <c:pt idx="216">
                  <c:v>1</c:v>
                </c:pt>
                <c:pt idx="217">
                  <c:v>5</c:v>
                </c:pt>
                <c:pt idx="218">
                  <c:v>1</c:v>
                </c:pt>
                <c:pt idx="219">
                  <c:v>2</c:v>
                </c:pt>
                <c:pt idx="220">
                  <c:v>1</c:v>
                </c:pt>
                <c:pt idx="221">
                  <c:v>3</c:v>
                </c:pt>
                <c:pt idx="222">
                  <c:v>1</c:v>
                </c:pt>
                <c:pt idx="223">
                  <c:v>2</c:v>
                </c:pt>
                <c:pt idx="224">
                  <c:v>1</c:v>
                </c:pt>
                <c:pt idx="225">
                  <c:v>4</c:v>
                </c:pt>
                <c:pt idx="226">
                  <c:v>1</c:v>
                </c:pt>
                <c:pt idx="227">
                  <c:v>2</c:v>
                </c:pt>
                <c:pt idx="228">
                  <c:v>1</c:v>
                </c:pt>
                <c:pt idx="229">
                  <c:v>3</c:v>
                </c:pt>
                <c:pt idx="230">
                  <c:v>1</c:v>
                </c:pt>
                <c:pt idx="231">
                  <c:v>2</c:v>
                </c:pt>
                <c:pt idx="232">
                  <c:v>1</c:v>
                </c:pt>
                <c:pt idx="233">
                  <c:v>7</c:v>
                </c:pt>
                <c:pt idx="234">
                  <c:v>1</c:v>
                </c:pt>
                <c:pt idx="235">
                  <c:v>2</c:v>
                </c:pt>
                <c:pt idx="236">
                  <c:v>1</c:v>
                </c:pt>
                <c:pt idx="237">
                  <c:v>3</c:v>
                </c:pt>
                <c:pt idx="238">
                  <c:v>1</c:v>
                </c:pt>
                <c:pt idx="239">
                  <c:v>2</c:v>
                </c:pt>
                <c:pt idx="240">
                  <c:v>1</c:v>
                </c:pt>
                <c:pt idx="241">
                  <c:v>4</c:v>
                </c:pt>
                <c:pt idx="242">
                  <c:v>1</c:v>
                </c:pt>
                <c:pt idx="243">
                  <c:v>2</c:v>
                </c:pt>
                <c:pt idx="244">
                  <c:v>1</c:v>
                </c:pt>
                <c:pt idx="245">
                  <c:v>3</c:v>
                </c:pt>
                <c:pt idx="246">
                  <c:v>1</c:v>
                </c:pt>
                <c:pt idx="247">
                  <c:v>2</c:v>
                </c:pt>
                <c:pt idx="248">
                  <c:v>1</c:v>
                </c:pt>
                <c:pt idx="249">
                  <c:v>5</c:v>
                </c:pt>
                <c:pt idx="250">
                  <c:v>1</c:v>
                </c:pt>
                <c:pt idx="251">
                  <c:v>2</c:v>
                </c:pt>
                <c:pt idx="252">
                  <c:v>1</c:v>
                </c:pt>
                <c:pt idx="253">
                  <c:v>3</c:v>
                </c:pt>
                <c:pt idx="254">
                  <c:v>1</c:v>
                </c:pt>
                <c:pt idx="255">
                  <c:v>2</c:v>
                </c:pt>
                <c:pt idx="256">
                  <c:v>1</c:v>
                </c:pt>
                <c:pt idx="257">
                  <c:v>4</c:v>
                </c:pt>
                <c:pt idx="258">
                  <c:v>1</c:v>
                </c:pt>
                <c:pt idx="259">
                  <c:v>2</c:v>
                </c:pt>
                <c:pt idx="260">
                  <c:v>1</c:v>
                </c:pt>
                <c:pt idx="261">
                  <c:v>3</c:v>
                </c:pt>
                <c:pt idx="262">
                  <c:v>1</c:v>
                </c:pt>
                <c:pt idx="263">
                  <c:v>2</c:v>
                </c:pt>
                <c:pt idx="264">
                  <c:v>1</c:v>
                </c:pt>
                <c:pt idx="265">
                  <c:v>6</c:v>
                </c:pt>
                <c:pt idx="266">
                  <c:v>1</c:v>
                </c:pt>
                <c:pt idx="267">
                  <c:v>2</c:v>
                </c:pt>
                <c:pt idx="268">
                  <c:v>1</c:v>
                </c:pt>
                <c:pt idx="269">
                  <c:v>3</c:v>
                </c:pt>
                <c:pt idx="270">
                  <c:v>1</c:v>
                </c:pt>
                <c:pt idx="271">
                  <c:v>2</c:v>
                </c:pt>
                <c:pt idx="272">
                  <c:v>1</c:v>
                </c:pt>
                <c:pt idx="273">
                  <c:v>4</c:v>
                </c:pt>
                <c:pt idx="274">
                  <c:v>1</c:v>
                </c:pt>
                <c:pt idx="275">
                  <c:v>2</c:v>
                </c:pt>
                <c:pt idx="276">
                  <c:v>1</c:v>
                </c:pt>
                <c:pt idx="277">
                  <c:v>3</c:v>
                </c:pt>
                <c:pt idx="278">
                  <c:v>1</c:v>
                </c:pt>
                <c:pt idx="279">
                  <c:v>2</c:v>
                </c:pt>
                <c:pt idx="280">
                  <c:v>1</c:v>
                </c:pt>
                <c:pt idx="281">
                  <c:v>5</c:v>
                </c:pt>
                <c:pt idx="282">
                  <c:v>1</c:v>
                </c:pt>
                <c:pt idx="283">
                  <c:v>2</c:v>
                </c:pt>
                <c:pt idx="284">
                  <c:v>1</c:v>
                </c:pt>
                <c:pt idx="285">
                  <c:v>3</c:v>
                </c:pt>
                <c:pt idx="286">
                  <c:v>1</c:v>
                </c:pt>
                <c:pt idx="287">
                  <c:v>2</c:v>
                </c:pt>
                <c:pt idx="288">
                  <c:v>1</c:v>
                </c:pt>
                <c:pt idx="289">
                  <c:v>4</c:v>
                </c:pt>
                <c:pt idx="290">
                  <c:v>1</c:v>
                </c:pt>
                <c:pt idx="291">
                  <c:v>2</c:v>
                </c:pt>
                <c:pt idx="292">
                  <c:v>1</c:v>
                </c:pt>
                <c:pt idx="293">
                  <c:v>3</c:v>
                </c:pt>
                <c:pt idx="294">
                  <c:v>1</c:v>
                </c:pt>
                <c:pt idx="295">
                  <c:v>2</c:v>
                </c:pt>
                <c:pt idx="296">
                  <c:v>1</c:v>
                </c:pt>
                <c:pt idx="297">
                  <c:v>8</c:v>
                </c:pt>
                <c:pt idx="298">
                  <c:v>1</c:v>
                </c:pt>
                <c:pt idx="299">
                  <c:v>2</c:v>
                </c:pt>
                <c:pt idx="300">
                  <c:v>1</c:v>
                </c:pt>
                <c:pt idx="301">
                  <c:v>3</c:v>
                </c:pt>
                <c:pt idx="302">
                  <c:v>1</c:v>
                </c:pt>
                <c:pt idx="303">
                  <c:v>2</c:v>
                </c:pt>
                <c:pt idx="304">
                  <c:v>1</c:v>
                </c:pt>
                <c:pt idx="305">
                  <c:v>4</c:v>
                </c:pt>
                <c:pt idx="306">
                  <c:v>1</c:v>
                </c:pt>
                <c:pt idx="307">
                  <c:v>2</c:v>
                </c:pt>
                <c:pt idx="308">
                  <c:v>1</c:v>
                </c:pt>
                <c:pt idx="309">
                  <c:v>3</c:v>
                </c:pt>
                <c:pt idx="310">
                  <c:v>1</c:v>
                </c:pt>
                <c:pt idx="311">
                  <c:v>2</c:v>
                </c:pt>
                <c:pt idx="312">
                  <c:v>1</c:v>
                </c:pt>
                <c:pt idx="313">
                  <c:v>5</c:v>
                </c:pt>
                <c:pt idx="314">
                  <c:v>1</c:v>
                </c:pt>
                <c:pt idx="315">
                  <c:v>2</c:v>
                </c:pt>
                <c:pt idx="316">
                  <c:v>1</c:v>
                </c:pt>
                <c:pt idx="317">
                  <c:v>3</c:v>
                </c:pt>
                <c:pt idx="318">
                  <c:v>1</c:v>
                </c:pt>
                <c:pt idx="319">
                  <c:v>2</c:v>
                </c:pt>
                <c:pt idx="320">
                  <c:v>1</c:v>
                </c:pt>
                <c:pt idx="321">
                  <c:v>4</c:v>
                </c:pt>
                <c:pt idx="322">
                  <c:v>1</c:v>
                </c:pt>
                <c:pt idx="323">
                  <c:v>2</c:v>
                </c:pt>
                <c:pt idx="324">
                  <c:v>1</c:v>
                </c:pt>
                <c:pt idx="325">
                  <c:v>3</c:v>
                </c:pt>
                <c:pt idx="326">
                  <c:v>1</c:v>
                </c:pt>
                <c:pt idx="327">
                  <c:v>2</c:v>
                </c:pt>
                <c:pt idx="328">
                  <c:v>1</c:v>
                </c:pt>
                <c:pt idx="329">
                  <c:v>6</c:v>
                </c:pt>
                <c:pt idx="330">
                  <c:v>1</c:v>
                </c:pt>
                <c:pt idx="331">
                  <c:v>2</c:v>
                </c:pt>
                <c:pt idx="332">
                  <c:v>1</c:v>
                </c:pt>
                <c:pt idx="333">
                  <c:v>3</c:v>
                </c:pt>
                <c:pt idx="334">
                  <c:v>1</c:v>
                </c:pt>
                <c:pt idx="335">
                  <c:v>2</c:v>
                </c:pt>
                <c:pt idx="336">
                  <c:v>1</c:v>
                </c:pt>
                <c:pt idx="337">
                  <c:v>4</c:v>
                </c:pt>
                <c:pt idx="338">
                  <c:v>1</c:v>
                </c:pt>
                <c:pt idx="339">
                  <c:v>2</c:v>
                </c:pt>
                <c:pt idx="340">
                  <c:v>1</c:v>
                </c:pt>
                <c:pt idx="341">
                  <c:v>3</c:v>
                </c:pt>
                <c:pt idx="342">
                  <c:v>1</c:v>
                </c:pt>
                <c:pt idx="343">
                  <c:v>2</c:v>
                </c:pt>
                <c:pt idx="344">
                  <c:v>1</c:v>
                </c:pt>
                <c:pt idx="345">
                  <c:v>5</c:v>
                </c:pt>
                <c:pt idx="346">
                  <c:v>1</c:v>
                </c:pt>
                <c:pt idx="347">
                  <c:v>2</c:v>
                </c:pt>
                <c:pt idx="348">
                  <c:v>1</c:v>
                </c:pt>
                <c:pt idx="349">
                  <c:v>3</c:v>
                </c:pt>
                <c:pt idx="350">
                  <c:v>1</c:v>
                </c:pt>
                <c:pt idx="351">
                  <c:v>2</c:v>
                </c:pt>
                <c:pt idx="352">
                  <c:v>1</c:v>
                </c:pt>
                <c:pt idx="353">
                  <c:v>4</c:v>
                </c:pt>
                <c:pt idx="354">
                  <c:v>1</c:v>
                </c:pt>
                <c:pt idx="355">
                  <c:v>2</c:v>
                </c:pt>
                <c:pt idx="356">
                  <c:v>1</c:v>
                </c:pt>
                <c:pt idx="357">
                  <c:v>3</c:v>
                </c:pt>
                <c:pt idx="358">
                  <c:v>1</c:v>
                </c:pt>
                <c:pt idx="359">
                  <c:v>2</c:v>
                </c:pt>
                <c:pt idx="360">
                  <c:v>1</c:v>
                </c:pt>
                <c:pt idx="361">
                  <c:v>7</c:v>
                </c:pt>
                <c:pt idx="362">
                  <c:v>1</c:v>
                </c:pt>
                <c:pt idx="363">
                  <c:v>2</c:v>
                </c:pt>
                <c:pt idx="364">
                  <c:v>1</c:v>
                </c:pt>
                <c:pt idx="365">
                  <c:v>3</c:v>
                </c:pt>
                <c:pt idx="366">
                  <c:v>1</c:v>
                </c:pt>
                <c:pt idx="367">
                  <c:v>2</c:v>
                </c:pt>
                <c:pt idx="368">
                  <c:v>1</c:v>
                </c:pt>
                <c:pt idx="369">
                  <c:v>4</c:v>
                </c:pt>
                <c:pt idx="370">
                  <c:v>1</c:v>
                </c:pt>
                <c:pt idx="371">
                  <c:v>2</c:v>
                </c:pt>
                <c:pt idx="372">
                  <c:v>1</c:v>
                </c:pt>
                <c:pt idx="373">
                  <c:v>3</c:v>
                </c:pt>
                <c:pt idx="374">
                  <c:v>1</c:v>
                </c:pt>
                <c:pt idx="375">
                  <c:v>2</c:v>
                </c:pt>
                <c:pt idx="376">
                  <c:v>1</c:v>
                </c:pt>
                <c:pt idx="377">
                  <c:v>5</c:v>
                </c:pt>
                <c:pt idx="378">
                  <c:v>1</c:v>
                </c:pt>
                <c:pt idx="379">
                  <c:v>2</c:v>
                </c:pt>
                <c:pt idx="380">
                  <c:v>1</c:v>
                </c:pt>
                <c:pt idx="381">
                  <c:v>3</c:v>
                </c:pt>
                <c:pt idx="382">
                  <c:v>1</c:v>
                </c:pt>
                <c:pt idx="383">
                  <c:v>2</c:v>
                </c:pt>
                <c:pt idx="384">
                  <c:v>1</c:v>
                </c:pt>
                <c:pt idx="385">
                  <c:v>4</c:v>
                </c:pt>
                <c:pt idx="386">
                  <c:v>1</c:v>
                </c:pt>
                <c:pt idx="387">
                  <c:v>2</c:v>
                </c:pt>
                <c:pt idx="388">
                  <c:v>1</c:v>
                </c:pt>
                <c:pt idx="389">
                  <c:v>3</c:v>
                </c:pt>
                <c:pt idx="390">
                  <c:v>1</c:v>
                </c:pt>
                <c:pt idx="391">
                  <c:v>2</c:v>
                </c:pt>
                <c:pt idx="392">
                  <c:v>1</c:v>
                </c:pt>
                <c:pt idx="393">
                  <c:v>6</c:v>
                </c:pt>
                <c:pt idx="394">
                  <c:v>1</c:v>
                </c:pt>
                <c:pt idx="395">
                  <c:v>2</c:v>
                </c:pt>
                <c:pt idx="396">
                  <c:v>1</c:v>
                </c:pt>
                <c:pt idx="397">
                  <c:v>3</c:v>
                </c:pt>
                <c:pt idx="398">
                  <c:v>1</c:v>
                </c:pt>
                <c:pt idx="399">
                  <c:v>2</c:v>
                </c:pt>
                <c:pt idx="400">
                  <c:v>1</c:v>
                </c:pt>
                <c:pt idx="401">
                  <c:v>4</c:v>
                </c:pt>
                <c:pt idx="402">
                  <c:v>1</c:v>
                </c:pt>
                <c:pt idx="403">
                  <c:v>2</c:v>
                </c:pt>
                <c:pt idx="404">
                  <c:v>1</c:v>
                </c:pt>
                <c:pt idx="405">
                  <c:v>3</c:v>
                </c:pt>
                <c:pt idx="406">
                  <c:v>1</c:v>
                </c:pt>
                <c:pt idx="407">
                  <c:v>2</c:v>
                </c:pt>
                <c:pt idx="408">
                  <c:v>1</c:v>
                </c:pt>
                <c:pt idx="409">
                  <c:v>5</c:v>
                </c:pt>
                <c:pt idx="410">
                  <c:v>1</c:v>
                </c:pt>
                <c:pt idx="411">
                  <c:v>2</c:v>
                </c:pt>
                <c:pt idx="412">
                  <c:v>1</c:v>
                </c:pt>
                <c:pt idx="413">
                  <c:v>3</c:v>
                </c:pt>
                <c:pt idx="414">
                  <c:v>1</c:v>
                </c:pt>
                <c:pt idx="415">
                  <c:v>2</c:v>
                </c:pt>
                <c:pt idx="416">
                  <c:v>1</c:v>
                </c:pt>
                <c:pt idx="417">
                  <c:v>4</c:v>
                </c:pt>
                <c:pt idx="418">
                  <c:v>1</c:v>
                </c:pt>
                <c:pt idx="419">
                  <c:v>2</c:v>
                </c:pt>
                <c:pt idx="420">
                  <c:v>1</c:v>
                </c:pt>
                <c:pt idx="421">
                  <c:v>3</c:v>
                </c:pt>
                <c:pt idx="422">
                  <c:v>1</c:v>
                </c:pt>
                <c:pt idx="423">
                  <c:v>2</c:v>
                </c:pt>
                <c:pt idx="424">
                  <c:v>1</c:v>
                </c:pt>
                <c:pt idx="425">
                  <c:v>9</c:v>
                </c:pt>
                <c:pt idx="426">
                  <c:v>1</c:v>
                </c:pt>
                <c:pt idx="427">
                  <c:v>2</c:v>
                </c:pt>
                <c:pt idx="428">
                  <c:v>1</c:v>
                </c:pt>
                <c:pt idx="429">
                  <c:v>3</c:v>
                </c:pt>
                <c:pt idx="430">
                  <c:v>1</c:v>
                </c:pt>
                <c:pt idx="431">
                  <c:v>2</c:v>
                </c:pt>
                <c:pt idx="432">
                  <c:v>1</c:v>
                </c:pt>
                <c:pt idx="433">
                  <c:v>4</c:v>
                </c:pt>
                <c:pt idx="434">
                  <c:v>1</c:v>
                </c:pt>
                <c:pt idx="435">
                  <c:v>2</c:v>
                </c:pt>
                <c:pt idx="436">
                  <c:v>1</c:v>
                </c:pt>
                <c:pt idx="437">
                  <c:v>3</c:v>
                </c:pt>
                <c:pt idx="438">
                  <c:v>1</c:v>
                </c:pt>
                <c:pt idx="439">
                  <c:v>2</c:v>
                </c:pt>
                <c:pt idx="440">
                  <c:v>1</c:v>
                </c:pt>
                <c:pt idx="441">
                  <c:v>5</c:v>
                </c:pt>
                <c:pt idx="442">
                  <c:v>1</c:v>
                </c:pt>
                <c:pt idx="443">
                  <c:v>2</c:v>
                </c:pt>
                <c:pt idx="444">
                  <c:v>1</c:v>
                </c:pt>
                <c:pt idx="445">
                  <c:v>3</c:v>
                </c:pt>
                <c:pt idx="446">
                  <c:v>1</c:v>
                </c:pt>
                <c:pt idx="447">
                  <c:v>2</c:v>
                </c:pt>
                <c:pt idx="448">
                  <c:v>1</c:v>
                </c:pt>
                <c:pt idx="449">
                  <c:v>4</c:v>
                </c:pt>
                <c:pt idx="450">
                  <c:v>1</c:v>
                </c:pt>
                <c:pt idx="451">
                  <c:v>2</c:v>
                </c:pt>
                <c:pt idx="452">
                  <c:v>1</c:v>
                </c:pt>
                <c:pt idx="453">
                  <c:v>3</c:v>
                </c:pt>
                <c:pt idx="454">
                  <c:v>1</c:v>
                </c:pt>
                <c:pt idx="455">
                  <c:v>2</c:v>
                </c:pt>
                <c:pt idx="456">
                  <c:v>1</c:v>
                </c:pt>
                <c:pt idx="457">
                  <c:v>6</c:v>
                </c:pt>
                <c:pt idx="458">
                  <c:v>1</c:v>
                </c:pt>
                <c:pt idx="459">
                  <c:v>2</c:v>
                </c:pt>
                <c:pt idx="460">
                  <c:v>1</c:v>
                </c:pt>
                <c:pt idx="461">
                  <c:v>3</c:v>
                </c:pt>
                <c:pt idx="462">
                  <c:v>1</c:v>
                </c:pt>
                <c:pt idx="463">
                  <c:v>2</c:v>
                </c:pt>
                <c:pt idx="464">
                  <c:v>1</c:v>
                </c:pt>
                <c:pt idx="465">
                  <c:v>4</c:v>
                </c:pt>
                <c:pt idx="466">
                  <c:v>1</c:v>
                </c:pt>
                <c:pt idx="467">
                  <c:v>2</c:v>
                </c:pt>
                <c:pt idx="468">
                  <c:v>1</c:v>
                </c:pt>
                <c:pt idx="469">
                  <c:v>3</c:v>
                </c:pt>
                <c:pt idx="470">
                  <c:v>1</c:v>
                </c:pt>
                <c:pt idx="471">
                  <c:v>2</c:v>
                </c:pt>
                <c:pt idx="472">
                  <c:v>1</c:v>
                </c:pt>
                <c:pt idx="473">
                  <c:v>5</c:v>
                </c:pt>
                <c:pt idx="474">
                  <c:v>1</c:v>
                </c:pt>
                <c:pt idx="475">
                  <c:v>2</c:v>
                </c:pt>
                <c:pt idx="476">
                  <c:v>1</c:v>
                </c:pt>
                <c:pt idx="477">
                  <c:v>3</c:v>
                </c:pt>
                <c:pt idx="478">
                  <c:v>1</c:v>
                </c:pt>
                <c:pt idx="479">
                  <c:v>2</c:v>
                </c:pt>
                <c:pt idx="480">
                  <c:v>1</c:v>
                </c:pt>
                <c:pt idx="481">
                  <c:v>4</c:v>
                </c:pt>
                <c:pt idx="482">
                  <c:v>1</c:v>
                </c:pt>
                <c:pt idx="483">
                  <c:v>2</c:v>
                </c:pt>
                <c:pt idx="484">
                  <c:v>1</c:v>
                </c:pt>
                <c:pt idx="485">
                  <c:v>3</c:v>
                </c:pt>
                <c:pt idx="486">
                  <c:v>1</c:v>
                </c:pt>
                <c:pt idx="487">
                  <c:v>2</c:v>
                </c:pt>
                <c:pt idx="488">
                  <c:v>1</c:v>
                </c:pt>
                <c:pt idx="489">
                  <c:v>7</c:v>
                </c:pt>
                <c:pt idx="490">
                  <c:v>1</c:v>
                </c:pt>
                <c:pt idx="491">
                  <c:v>2</c:v>
                </c:pt>
                <c:pt idx="492">
                  <c:v>1</c:v>
                </c:pt>
                <c:pt idx="493">
                  <c:v>3</c:v>
                </c:pt>
                <c:pt idx="494">
                  <c:v>1</c:v>
                </c:pt>
                <c:pt idx="495">
                  <c:v>2</c:v>
                </c:pt>
                <c:pt idx="496">
                  <c:v>1</c:v>
                </c:pt>
                <c:pt idx="497">
                  <c:v>4</c:v>
                </c:pt>
                <c:pt idx="498">
                  <c:v>1</c:v>
                </c:pt>
                <c:pt idx="499">
                  <c:v>2</c:v>
                </c:pt>
                <c:pt idx="500">
                  <c:v>1</c:v>
                </c:pt>
                <c:pt idx="501">
                  <c:v>3</c:v>
                </c:pt>
                <c:pt idx="502">
                  <c:v>1</c:v>
                </c:pt>
                <c:pt idx="503">
                  <c:v>2</c:v>
                </c:pt>
                <c:pt idx="504">
                  <c:v>1</c:v>
                </c:pt>
                <c:pt idx="505">
                  <c:v>5</c:v>
                </c:pt>
                <c:pt idx="506">
                  <c:v>1</c:v>
                </c:pt>
                <c:pt idx="507">
                  <c:v>2</c:v>
                </c:pt>
                <c:pt idx="508">
                  <c:v>1</c:v>
                </c:pt>
                <c:pt idx="509">
                  <c:v>3</c:v>
                </c:pt>
                <c:pt idx="510">
                  <c:v>1</c:v>
                </c:pt>
                <c:pt idx="511">
                  <c:v>2</c:v>
                </c:pt>
                <c:pt idx="512">
                  <c:v>1</c:v>
                </c:pt>
                <c:pt idx="513">
                  <c:v>4</c:v>
                </c:pt>
                <c:pt idx="514">
                  <c:v>1</c:v>
                </c:pt>
                <c:pt idx="515">
                  <c:v>2</c:v>
                </c:pt>
                <c:pt idx="516">
                  <c:v>1</c:v>
                </c:pt>
                <c:pt idx="517">
                  <c:v>3</c:v>
                </c:pt>
                <c:pt idx="518">
                  <c:v>1</c:v>
                </c:pt>
                <c:pt idx="519">
                  <c:v>2</c:v>
                </c:pt>
                <c:pt idx="520">
                  <c:v>1</c:v>
                </c:pt>
                <c:pt idx="521">
                  <c:v>6</c:v>
                </c:pt>
                <c:pt idx="522">
                  <c:v>1</c:v>
                </c:pt>
                <c:pt idx="523">
                  <c:v>2</c:v>
                </c:pt>
                <c:pt idx="524">
                  <c:v>1</c:v>
                </c:pt>
                <c:pt idx="525">
                  <c:v>3</c:v>
                </c:pt>
                <c:pt idx="526">
                  <c:v>1</c:v>
                </c:pt>
                <c:pt idx="527">
                  <c:v>2</c:v>
                </c:pt>
                <c:pt idx="528">
                  <c:v>1</c:v>
                </c:pt>
                <c:pt idx="529">
                  <c:v>4</c:v>
                </c:pt>
                <c:pt idx="530">
                  <c:v>1</c:v>
                </c:pt>
                <c:pt idx="531">
                  <c:v>2</c:v>
                </c:pt>
                <c:pt idx="532">
                  <c:v>1</c:v>
                </c:pt>
                <c:pt idx="533">
                  <c:v>3</c:v>
                </c:pt>
                <c:pt idx="534">
                  <c:v>1</c:v>
                </c:pt>
                <c:pt idx="535">
                  <c:v>2</c:v>
                </c:pt>
                <c:pt idx="536">
                  <c:v>1</c:v>
                </c:pt>
                <c:pt idx="537">
                  <c:v>5</c:v>
                </c:pt>
                <c:pt idx="538">
                  <c:v>1</c:v>
                </c:pt>
                <c:pt idx="539">
                  <c:v>2</c:v>
                </c:pt>
                <c:pt idx="540">
                  <c:v>1</c:v>
                </c:pt>
                <c:pt idx="541">
                  <c:v>3</c:v>
                </c:pt>
                <c:pt idx="542">
                  <c:v>1</c:v>
                </c:pt>
                <c:pt idx="543">
                  <c:v>2</c:v>
                </c:pt>
                <c:pt idx="544">
                  <c:v>1</c:v>
                </c:pt>
                <c:pt idx="545">
                  <c:v>4</c:v>
                </c:pt>
                <c:pt idx="546">
                  <c:v>1</c:v>
                </c:pt>
                <c:pt idx="547">
                  <c:v>2</c:v>
                </c:pt>
                <c:pt idx="548">
                  <c:v>1</c:v>
                </c:pt>
                <c:pt idx="549">
                  <c:v>3</c:v>
                </c:pt>
                <c:pt idx="550">
                  <c:v>1</c:v>
                </c:pt>
                <c:pt idx="551">
                  <c:v>2</c:v>
                </c:pt>
                <c:pt idx="552">
                  <c:v>1</c:v>
                </c:pt>
                <c:pt idx="553">
                  <c:v>8</c:v>
                </c:pt>
                <c:pt idx="554">
                  <c:v>1</c:v>
                </c:pt>
                <c:pt idx="555">
                  <c:v>2</c:v>
                </c:pt>
                <c:pt idx="556">
                  <c:v>1</c:v>
                </c:pt>
                <c:pt idx="557">
                  <c:v>3</c:v>
                </c:pt>
                <c:pt idx="558">
                  <c:v>1</c:v>
                </c:pt>
                <c:pt idx="559">
                  <c:v>2</c:v>
                </c:pt>
                <c:pt idx="560">
                  <c:v>1</c:v>
                </c:pt>
                <c:pt idx="561">
                  <c:v>4</c:v>
                </c:pt>
                <c:pt idx="562">
                  <c:v>1</c:v>
                </c:pt>
                <c:pt idx="563">
                  <c:v>2</c:v>
                </c:pt>
                <c:pt idx="564">
                  <c:v>1</c:v>
                </c:pt>
                <c:pt idx="565">
                  <c:v>3</c:v>
                </c:pt>
                <c:pt idx="566">
                  <c:v>1</c:v>
                </c:pt>
                <c:pt idx="567">
                  <c:v>2</c:v>
                </c:pt>
                <c:pt idx="568">
                  <c:v>1</c:v>
                </c:pt>
                <c:pt idx="569">
                  <c:v>5</c:v>
                </c:pt>
                <c:pt idx="570">
                  <c:v>1</c:v>
                </c:pt>
                <c:pt idx="571">
                  <c:v>2</c:v>
                </c:pt>
                <c:pt idx="572">
                  <c:v>1</c:v>
                </c:pt>
                <c:pt idx="573">
                  <c:v>3</c:v>
                </c:pt>
                <c:pt idx="574">
                  <c:v>1</c:v>
                </c:pt>
                <c:pt idx="575">
                  <c:v>2</c:v>
                </c:pt>
                <c:pt idx="576">
                  <c:v>1</c:v>
                </c:pt>
                <c:pt idx="577">
                  <c:v>4</c:v>
                </c:pt>
                <c:pt idx="578">
                  <c:v>1</c:v>
                </c:pt>
                <c:pt idx="579">
                  <c:v>2</c:v>
                </c:pt>
                <c:pt idx="580">
                  <c:v>1</c:v>
                </c:pt>
                <c:pt idx="581">
                  <c:v>3</c:v>
                </c:pt>
                <c:pt idx="582">
                  <c:v>1</c:v>
                </c:pt>
                <c:pt idx="583">
                  <c:v>2</c:v>
                </c:pt>
                <c:pt idx="584">
                  <c:v>1</c:v>
                </c:pt>
                <c:pt idx="585">
                  <c:v>6</c:v>
                </c:pt>
                <c:pt idx="586">
                  <c:v>1</c:v>
                </c:pt>
                <c:pt idx="587">
                  <c:v>2</c:v>
                </c:pt>
                <c:pt idx="588">
                  <c:v>1</c:v>
                </c:pt>
                <c:pt idx="589">
                  <c:v>3</c:v>
                </c:pt>
                <c:pt idx="590">
                  <c:v>1</c:v>
                </c:pt>
                <c:pt idx="591">
                  <c:v>2</c:v>
                </c:pt>
                <c:pt idx="592">
                  <c:v>1</c:v>
                </c:pt>
                <c:pt idx="593">
                  <c:v>4</c:v>
                </c:pt>
                <c:pt idx="594">
                  <c:v>1</c:v>
                </c:pt>
                <c:pt idx="595">
                  <c:v>2</c:v>
                </c:pt>
                <c:pt idx="596">
                  <c:v>1</c:v>
                </c:pt>
                <c:pt idx="597">
                  <c:v>3</c:v>
                </c:pt>
                <c:pt idx="598">
                  <c:v>1</c:v>
                </c:pt>
                <c:pt idx="599">
                  <c:v>2</c:v>
                </c:pt>
                <c:pt idx="600">
                  <c:v>1</c:v>
                </c:pt>
                <c:pt idx="601">
                  <c:v>5</c:v>
                </c:pt>
                <c:pt idx="602">
                  <c:v>1</c:v>
                </c:pt>
                <c:pt idx="603">
                  <c:v>2</c:v>
                </c:pt>
                <c:pt idx="604">
                  <c:v>1</c:v>
                </c:pt>
                <c:pt idx="605">
                  <c:v>3</c:v>
                </c:pt>
                <c:pt idx="606">
                  <c:v>1</c:v>
                </c:pt>
                <c:pt idx="607">
                  <c:v>2</c:v>
                </c:pt>
                <c:pt idx="608">
                  <c:v>1</c:v>
                </c:pt>
                <c:pt idx="609">
                  <c:v>4</c:v>
                </c:pt>
                <c:pt idx="610">
                  <c:v>1</c:v>
                </c:pt>
                <c:pt idx="611">
                  <c:v>2</c:v>
                </c:pt>
                <c:pt idx="612">
                  <c:v>1</c:v>
                </c:pt>
                <c:pt idx="613">
                  <c:v>3</c:v>
                </c:pt>
                <c:pt idx="614">
                  <c:v>1</c:v>
                </c:pt>
                <c:pt idx="615">
                  <c:v>2</c:v>
                </c:pt>
                <c:pt idx="616">
                  <c:v>1</c:v>
                </c:pt>
                <c:pt idx="617">
                  <c:v>7</c:v>
                </c:pt>
                <c:pt idx="618">
                  <c:v>1</c:v>
                </c:pt>
                <c:pt idx="619">
                  <c:v>2</c:v>
                </c:pt>
                <c:pt idx="620">
                  <c:v>1</c:v>
                </c:pt>
                <c:pt idx="621">
                  <c:v>3</c:v>
                </c:pt>
                <c:pt idx="622">
                  <c:v>1</c:v>
                </c:pt>
                <c:pt idx="623">
                  <c:v>2</c:v>
                </c:pt>
                <c:pt idx="624">
                  <c:v>1</c:v>
                </c:pt>
                <c:pt idx="625">
                  <c:v>4</c:v>
                </c:pt>
                <c:pt idx="626">
                  <c:v>1</c:v>
                </c:pt>
                <c:pt idx="627">
                  <c:v>2</c:v>
                </c:pt>
                <c:pt idx="628">
                  <c:v>1</c:v>
                </c:pt>
                <c:pt idx="629">
                  <c:v>3</c:v>
                </c:pt>
                <c:pt idx="630">
                  <c:v>1</c:v>
                </c:pt>
                <c:pt idx="631">
                  <c:v>2</c:v>
                </c:pt>
                <c:pt idx="632">
                  <c:v>1</c:v>
                </c:pt>
                <c:pt idx="633">
                  <c:v>5</c:v>
                </c:pt>
                <c:pt idx="634">
                  <c:v>1</c:v>
                </c:pt>
                <c:pt idx="635">
                  <c:v>2</c:v>
                </c:pt>
                <c:pt idx="636">
                  <c:v>1</c:v>
                </c:pt>
                <c:pt idx="637">
                  <c:v>3</c:v>
                </c:pt>
                <c:pt idx="638">
                  <c:v>1</c:v>
                </c:pt>
                <c:pt idx="639">
                  <c:v>2</c:v>
                </c:pt>
                <c:pt idx="640">
                  <c:v>1</c:v>
                </c:pt>
                <c:pt idx="641">
                  <c:v>4</c:v>
                </c:pt>
                <c:pt idx="642">
                  <c:v>1</c:v>
                </c:pt>
                <c:pt idx="643">
                  <c:v>2</c:v>
                </c:pt>
                <c:pt idx="644">
                  <c:v>1</c:v>
                </c:pt>
                <c:pt idx="645">
                  <c:v>3</c:v>
                </c:pt>
                <c:pt idx="646">
                  <c:v>1</c:v>
                </c:pt>
                <c:pt idx="647">
                  <c:v>2</c:v>
                </c:pt>
                <c:pt idx="648">
                  <c:v>1</c:v>
                </c:pt>
                <c:pt idx="649">
                  <c:v>6</c:v>
                </c:pt>
                <c:pt idx="650">
                  <c:v>1</c:v>
                </c:pt>
                <c:pt idx="651">
                  <c:v>2</c:v>
                </c:pt>
                <c:pt idx="652">
                  <c:v>1</c:v>
                </c:pt>
                <c:pt idx="653">
                  <c:v>3</c:v>
                </c:pt>
                <c:pt idx="654">
                  <c:v>1</c:v>
                </c:pt>
                <c:pt idx="655">
                  <c:v>2</c:v>
                </c:pt>
                <c:pt idx="656">
                  <c:v>1</c:v>
                </c:pt>
                <c:pt idx="657">
                  <c:v>4</c:v>
                </c:pt>
                <c:pt idx="658">
                  <c:v>1</c:v>
                </c:pt>
                <c:pt idx="659">
                  <c:v>2</c:v>
                </c:pt>
                <c:pt idx="660">
                  <c:v>1</c:v>
                </c:pt>
                <c:pt idx="661">
                  <c:v>3</c:v>
                </c:pt>
                <c:pt idx="662">
                  <c:v>1</c:v>
                </c:pt>
                <c:pt idx="663">
                  <c:v>2</c:v>
                </c:pt>
                <c:pt idx="664">
                  <c:v>1</c:v>
                </c:pt>
                <c:pt idx="665">
                  <c:v>5</c:v>
                </c:pt>
                <c:pt idx="666">
                  <c:v>1</c:v>
                </c:pt>
                <c:pt idx="667">
                  <c:v>2</c:v>
                </c:pt>
                <c:pt idx="668">
                  <c:v>1</c:v>
                </c:pt>
                <c:pt idx="669">
                  <c:v>3</c:v>
                </c:pt>
                <c:pt idx="670">
                  <c:v>1</c:v>
                </c:pt>
                <c:pt idx="671">
                  <c:v>2</c:v>
                </c:pt>
                <c:pt idx="672">
                  <c:v>1</c:v>
                </c:pt>
                <c:pt idx="673">
                  <c:v>4</c:v>
                </c:pt>
                <c:pt idx="674">
                  <c:v>1</c:v>
                </c:pt>
                <c:pt idx="675">
                  <c:v>2</c:v>
                </c:pt>
                <c:pt idx="676">
                  <c:v>1</c:v>
                </c:pt>
                <c:pt idx="677">
                  <c:v>3</c:v>
                </c:pt>
                <c:pt idx="678">
                  <c:v>1</c:v>
                </c:pt>
                <c:pt idx="679">
                  <c:v>2</c:v>
                </c:pt>
                <c:pt idx="680">
                  <c:v>1</c:v>
                </c:pt>
                <c:pt idx="681">
                  <c:v>12</c:v>
                </c:pt>
                <c:pt idx="682">
                  <c:v>1</c:v>
                </c:pt>
                <c:pt idx="683">
                  <c:v>2</c:v>
                </c:pt>
                <c:pt idx="684">
                  <c:v>1</c:v>
                </c:pt>
                <c:pt idx="685">
                  <c:v>3</c:v>
                </c:pt>
                <c:pt idx="686">
                  <c:v>1</c:v>
                </c:pt>
                <c:pt idx="687">
                  <c:v>2</c:v>
                </c:pt>
                <c:pt idx="688">
                  <c:v>1</c:v>
                </c:pt>
                <c:pt idx="689">
                  <c:v>4</c:v>
                </c:pt>
                <c:pt idx="690">
                  <c:v>1</c:v>
                </c:pt>
                <c:pt idx="691">
                  <c:v>2</c:v>
                </c:pt>
                <c:pt idx="692">
                  <c:v>1</c:v>
                </c:pt>
                <c:pt idx="693">
                  <c:v>3</c:v>
                </c:pt>
                <c:pt idx="694">
                  <c:v>1</c:v>
                </c:pt>
                <c:pt idx="695">
                  <c:v>2</c:v>
                </c:pt>
                <c:pt idx="696">
                  <c:v>1</c:v>
                </c:pt>
                <c:pt idx="697">
                  <c:v>5</c:v>
                </c:pt>
                <c:pt idx="698">
                  <c:v>1</c:v>
                </c:pt>
                <c:pt idx="699">
                  <c:v>2</c:v>
                </c:pt>
                <c:pt idx="700">
                  <c:v>1</c:v>
                </c:pt>
                <c:pt idx="701">
                  <c:v>3</c:v>
                </c:pt>
                <c:pt idx="702">
                  <c:v>1</c:v>
                </c:pt>
                <c:pt idx="703">
                  <c:v>2</c:v>
                </c:pt>
                <c:pt idx="704">
                  <c:v>1</c:v>
                </c:pt>
                <c:pt idx="705">
                  <c:v>4</c:v>
                </c:pt>
                <c:pt idx="706">
                  <c:v>1</c:v>
                </c:pt>
                <c:pt idx="707">
                  <c:v>2</c:v>
                </c:pt>
                <c:pt idx="708">
                  <c:v>1</c:v>
                </c:pt>
                <c:pt idx="709">
                  <c:v>3</c:v>
                </c:pt>
                <c:pt idx="710">
                  <c:v>1</c:v>
                </c:pt>
                <c:pt idx="711">
                  <c:v>2</c:v>
                </c:pt>
                <c:pt idx="712">
                  <c:v>1</c:v>
                </c:pt>
                <c:pt idx="713">
                  <c:v>6</c:v>
                </c:pt>
                <c:pt idx="714">
                  <c:v>1</c:v>
                </c:pt>
                <c:pt idx="715">
                  <c:v>2</c:v>
                </c:pt>
                <c:pt idx="716">
                  <c:v>1</c:v>
                </c:pt>
                <c:pt idx="717">
                  <c:v>3</c:v>
                </c:pt>
                <c:pt idx="718">
                  <c:v>1</c:v>
                </c:pt>
                <c:pt idx="719">
                  <c:v>2</c:v>
                </c:pt>
                <c:pt idx="720">
                  <c:v>1</c:v>
                </c:pt>
                <c:pt idx="721">
                  <c:v>4</c:v>
                </c:pt>
                <c:pt idx="722">
                  <c:v>1</c:v>
                </c:pt>
                <c:pt idx="723">
                  <c:v>2</c:v>
                </c:pt>
                <c:pt idx="724">
                  <c:v>1</c:v>
                </c:pt>
                <c:pt idx="725">
                  <c:v>3</c:v>
                </c:pt>
                <c:pt idx="726">
                  <c:v>1</c:v>
                </c:pt>
                <c:pt idx="727">
                  <c:v>2</c:v>
                </c:pt>
                <c:pt idx="728">
                  <c:v>1</c:v>
                </c:pt>
                <c:pt idx="729">
                  <c:v>5</c:v>
                </c:pt>
                <c:pt idx="730">
                  <c:v>1</c:v>
                </c:pt>
                <c:pt idx="731">
                  <c:v>2</c:v>
                </c:pt>
                <c:pt idx="732">
                  <c:v>1</c:v>
                </c:pt>
                <c:pt idx="733">
                  <c:v>3</c:v>
                </c:pt>
                <c:pt idx="734">
                  <c:v>1</c:v>
                </c:pt>
                <c:pt idx="735">
                  <c:v>2</c:v>
                </c:pt>
                <c:pt idx="736">
                  <c:v>1</c:v>
                </c:pt>
                <c:pt idx="737">
                  <c:v>4</c:v>
                </c:pt>
                <c:pt idx="738">
                  <c:v>1</c:v>
                </c:pt>
                <c:pt idx="739">
                  <c:v>2</c:v>
                </c:pt>
                <c:pt idx="740">
                  <c:v>1</c:v>
                </c:pt>
                <c:pt idx="741">
                  <c:v>3</c:v>
                </c:pt>
                <c:pt idx="742">
                  <c:v>1</c:v>
                </c:pt>
                <c:pt idx="743">
                  <c:v>2</c:v>
                </c:pt>
                <c:pt idx="744">
                  <c:v>1</c:v>
                </c:pt>
                <c:pt idx="745">
                  <c:v>7</c:v>
                </c:pt>
                <c:pt idx="746">
                  <c:v>1</c:v>
                </c:pt>
                <c:pt idx="747">
                  <c:v>2</c:v>
                </c:pt>
                <c:pt idx="748">
                  <c:v>1</c:v>
                </c:pt>
                <c:pt idx="749">
                  <c:v>3</c:v>
                </c:pt>
                <c:pt idx="750">
                  <c:v>1</c:v>
                </c:pt>
                <c:pt idx="751">
                  <c:v>2</c:v>
                </c:pt>
                <c:pt idx="752">
                  <c:v>1</c:v>
                </c:pt>
                <c:pt idx="753">
                  <c:v>4</c:v>
                </c:pt>
                <c:pt idx="754">
                  <c:v>1</c:v>
                </c:pt>
                <c:pt idx="755">
                  <c:v>2</c:v>
                </c:pt>
                <c:pt idx="756">
                  <c:v>1</c:v>
                </c:pt>
                <c:pt idx="757">
                  <c:v>3</c:v>
                </c:pt>
                <c:pt idx="758">
                  <c:v>1</c:v>
                </c:pt>
                <c:pt idx="759">
                  <c:v>2</c:v>
                </c:pt>
                <c:pt idx="760">
                  <c:v>1</c:v>
                </c:pt>
                <c:pt idx="761">
                  <c:v>5</c:v>
                </c:pt>
                <c:pt idx="762">
                  <c:v>1</c:v>
                </c:pt>
                <c:pt idx="763">
                  <c:v>2</c:v>
                </c:pt>
                <c:pt idx="764">
                  <c:v>1</c:v>
                </c:pt>
                <c:pt idx="765">
                  <c:v>3</c:v>
                </c:pt>
                <c:pt idx="766">
                  <c:v>1</c:v>
                </c:pt>
                <c:pt idx="767">
                  <c:v>2</c:v>
                </c:pt>
                <c:pt idx="768">
                  <c:v>1</c:v>
                </c:pt>
                <c:pt idx="769">
                  <c:v>4</c:v>
                </c:pt>
                <c:pt idx="770">
                  <c:v>1</c:v>
                </c:pt>
                <c:pt idx="771">
                  <c:v>2</c:v>
                </c:pt>
                <c:pt idx="772">
                  <c:v>1</c:v>
                </c:pt>
                <c:pt idx="773">
                  <c:v>3</c:v>
                </c:pt>
                <c:pt idx="774">
                  <c:v>1</c:v>
                </c:pt>
                <c:pt idx="775">
                  <c:v>2</c:v>
                </c:pt>
                <c:pt idx="776">
                  <c:v>1</c:v>
                </c:pt>
                <c:pt idx="777">
                  <c:v>6</c:v>
                </c:pt>
                <c:pt idx="778">
                  <c:v>1</c:v>
                </c:pt>
                <c:pt idx="779">
                  <c:v>2</c:v>
                </c:pt>
                <c:pt idx="780">
                  <c:v>1</c:v>
                </c:pt>
                <c:pt idx="781">
                  <c:v>3</c:v>
                </c:pt>
                <c:pt idx="782">
                  <c:v>1</c:v>
                </c:pt>
                <c:pt idx="783">
                  <c:v>2</c:v>
                </c:pt>
                <c:pt idx="784">
                  <c:v>1</c:v>
                </c:pt>
                <c:pt idx="785">
                  <c:v>4</c:v>
                </c:pt>
                <c:pt idx="786">
                  <c:v>1</c:v>
                </c:pt>
                <c:pt idx="787">
                  <c:v>2</c:v>
                </c:pt>
                <c:pt idx="788">
                  <c:v>1</c:v>
                </c:pt>
                <c:pt idx="789">
                  <c:v>3</c:v>
                </c:pt>
                <c:pt idx="790">
                  <c:v>1</c:v>
                </c:pt>
                <c:pt idx="791">
                  <c:v>2</c:v>
                </c:pt>
                <c:pt idx="792">
                  <c:v>1</c:v>
                </c:pt>
                <c:pt idx="793">
                  <c:v>5</c:v>
                </c:pt>
                <c:pt idx="794">
                  <c:v>1</c:v>
                </c:pt>
                <c:pt idx="795">
                  <c:v>2</c:v>
                </c:pt>
                <c:pt idx="796">
                  <c:v>1</c:v>
                </c:pt>
                <c:pt idx="797">
                  <c:v>3</c:v>
                </c:pt>
                <c:pt idx="798">
                  <c:v>1</c:v>
                </c:pt>
                <c:pt idx="799">
                  <c:v>2</c:v>
                </c:pt>
                <c:pt idx="800">
                  <c:v>1</c:v>
                </c:pt>
                <c:pt idx="801">
                  <c:v>4</c:v>
                </c:pt>
                <c:pt idx="802">
                  <c:v>1</c:v>
                </c:pt>
                <c:pt idx="803">
                  <c:v>2</c:v>
                </c:pt>
                <c:pt idx="804">
                  <c:v>1</c:v>
                </c:pt>
                <c:pt idx="805">
                  <c:v>3</c:v>
                </c:pt>
                <c:pt idx="806">
                  <c:v>1</c:v>
                </c:pt>
                <c:pt idx="807">
                  <c:v>2</c:v>
                </c:pt>
                <c:pt idx="808">
                  <c:v>1</c:v>
                </c:pt>
                <c:pt idx="809">
                  <c:v>8</c:v>
                </c:pt>
                <c:pt idx="810">
                  <c:v>1</c:v>
                </c:pt>
                <c:pt idx="811">
                  <c:v>2</c:v>
                </c:pt>
                <c:pt idx="812">
                  <c:v>1</c:v>
                </c:pt>
                <c:pt idx="813">
                  <c:v>3</c:v>
                </c:pt>
                <c:pt idx="814">
                  <c:v>1</c:v>
                </c:pt>
                <c:pt idx="815">
                  <c:v>2</c:v>
                </c:pt>
                <c:pt idx="816">
                  <c:v>1</c:v>
                </c:pt>
                <c:pt idx="817">
                  <c:v>4</c:v>
                </c:pt>
                <c:pt idx="818">
                  <c:v>1</c:v>
                </c:pt>
                <c:pt idx="819">
                  <c:v>2</c:v>
                </c:pt>
                <c:pt idx="820">
                  <c:v>1</c:v>
                </c:pt>
                <c:pt idx="821">
                  <c:v>3</c:v>
                </c:pt>
                <c:pt idx="822">
                  <c:v>1</c:v>
                </c:pt>
                <c:pt idx="823">
                  <c:v>2</c:v>
                </c:pt>
                <c:pt idx="824">
                  <c:v>1</c:v>
                </c:pt>
                <c:pt idx="825">
                  <c:v>5</c:v>
                </c:pt>
                <c:pt idx="826">
                  <c:v>1</c:v>
                </c:pt>
                <c:pt idx="827">
                  <c:v>2</c:v>
                </c:pt>
                <c:pt idx="828">
                  <c:v>1</c:v>
                </c:pt>
                <c:pt idx="829">
                  <c:v>3</c:v>
                </c:pt>
                <c:pt idx="830">
                  <c:v>1</c:v>
                </c:pt>
                <c:pt idx="831">
                  <c:v>2</c:v>
                </c:pt>
                <c:pt idx="832">
                  <c:v>1</c:v>
                </c:pt>
                <c:pt idx="833">
                  <c:v>4</c:v>
                </c:pt>
                <c:pt idx="834">
                  <c:v>1</c:v>
                </c:pt>
                <c:pt idx="835">
                  <c:v>2</c:v>
                </c:pt>
                <c:pt idx="836">
                  <c:v>1</c:v>
                </c:pt>
                <c:pt idx="837">
                  <c:v>3</c:v>
                </c:pt>
                <c:pt idx="838">
                  <c:v>1</c:v>
                </c:pt>
                <c:pt idx="839">
                  <c:v>2</c:v>
                </c:pt>
                <c:pt idx="840">
                  <c:v>1</c:v>
                </c:pt>
                <c:pt idx="841">
                  <c:v>6</c:v>
                </c:pt>
                <c:pt idx="842">
                  <c:v>1</c:v>
                </c:pt>
                <c:pt idx="843">
                  <c:v>2</c:v>
                </c:pt>
                <c:pt idx="844">
                  <c:v>1</c:v>
                </c:pt>
                <c:pt idx="845">
                  <c:v>3</c:v>
                </c:pt>
                <c:pt idx="846">
                  <c:v>1</c:v>
                </c:pt>
                <c:pt idx="847">
                  <c:v>2</c:v>
                </c:pt>
                <c:pt idx="848">
                  <c:v>1</c:v>
                </c:pt>
                <c:pt idx="849">
                  <c:v>4</c:v>
                </c:pt>
                <c:pt idx="850">
                  <c:v>1</c:v>
                </c:pt>
                <c:pt idx="851">
                  <c:v>2</c:v>
                </c:pt>
                <c:pt idx="852">
                  <c:v>1</c:v>
                </c:pt>
                <c:pt idx="853">
                  <c:v>3</c:v>
                </c:pt>
                <c:pt idx="854">
                  <c:v>1</c:v>
                </c:pt>
                <c:pt idx="855">
                  <c:v>2</c:v>
                </c:pt>
                <c:pt idx="856">
                  <c:v>1</c:v>
                </c:pt>
                <c:pt idx="857">
                  <c:v>5</c:v>
                </c:pt>
                <c:pt idx="858">
                  <c:v>1</c:v>
                </c:pt>
                <c:pt idx="859">
                  <c:v>2</c:v>
                </c:pt>
                <c:pt idx="860">
                  <c:v>1</c:v>
                </c:pt>
                <c:pt idx="861">
                  <c:v>3</c:v>
                </c:pt>
                <c:pt idx="862">
                  <c:v>1</c:v>
                </c:pt>
                <c:pt idx="863">
                  <c:v>2</c:v>
                </c:pt>
                <c:pt idx="864">
                  <c:v>1</c:v>
                </c:pt>
                <c:pt idx="865">
                  <c:v>4</c:v>
                </c:pt>
                <c:pt idx="866">
                  <c:v>1</c:v>
                </c:pt>
                <c:pt idx="867">
                  <c:v>2</c:v>
                </c:pt>
                <c:pt idx="868">
                  <c:v>1</c:v>
                </c:pt>
                <c:pt idx="869">
                  <c:v>3</c:v>
                </c:pt>
                <c:pt idx="870">
                  <c:v>1</c:v>
                </c:pt>
                <c:pt idx="871">
                  <c:v>2</c:v>
                </c:pt>
                <c:pt idx="872">
                  <c:v>1</c:v>
                </c:pt>
                <c:pt idx="873">
                  <c:v>7</c:v>
                </c:pt>
                <c:pt idx="874">
                  <c:v>1</c:v>
                </c:pt>
                <c:pt idx="875">
                  <c:v>2</c:v>
                </c:pt>
                <c:pt idx="876">
                  <c:v>1</c:v>
                </c:pt>
                <c:pt idx="877">
                  <c:v>3</c:v>
                </c:pt>
                <c:pt idx="878">
                  <c:v>1</c:v>
                </c:pt>
                <c:pt idx="879">
                  <c:v>2</c:v>
                </c:pt>
                <c:pt idx="880">
                  <c:v>1</c:v>
                </c:pt>
                <c:pt idx="881">
                  <c:v>4</c:v>
                </c:pt>
                <c:pt idx="882">
                  <c:v>1</c:v>
                </c:pt>
                <c:pt idx="883">
                  <c:v>2</c:v>
                </c:pt>
                <c:pt idx="884">
                  <c:v>1</c:v>
                </c:pt>
                <c:pt idx="885">
                  <c:v>3</c:v>
                </c:pt>
                <c:pt idx="886">
                  <c:v>1</c:v>
                </c:pt>
                <c:pt idx="887">
                  <c:v>2</c:v>
                </c:pt>
                <c:pt idx="888">
                  <c:v>1</c:v>
                </c:pt>
                <c:pt idx="889">
                  <c:v>5</c:v>
                </c:pt>
                <c:pt idx="890">
                  <c:v>1</c:v>
                </c:pt>
                <c:pt idx="891">
                  <c:v>2</c:v>
                </c:pt>
                <c:pt idx="892">
                  <c:v>1</c:v>
                </c:pt>
                <c:pt idx="893">
                  <c:v>3</c:v>
                </c:pt>
                <c:pt idx="894">
                  <c:v>1</c:v>
                </c:pt>
                <c:pt idx="895">
                  <c:v>2</c:v>
                </c:pt>
                <c:pt idx="896">
                  <c:v>1</c:v>
                </c:pt>
                <c:pt idx="897">
                  <c:v>4</c:v>
                </c:pt>
                <c:pt idx="898">
                  <c:v>1</c:v>
                </c:pt>
                <c:pt idx="899">
                  <c:v>2</c:v>
                </c:pt>
                <c:pt idx="900">
                  <c:v>1</c:v>
                </c:pt>
                <c:pt idx="901">
                  <c:v>3</c:v>
                </c:pt>
                <c:pt idx="902">
                  <c:v>1</c:v>
                </c:pt>
                <c:pt idx="903">
                  <c:v>2</c:v>
                </c:pt>
                <c:pt idx="904">
                  <c:v>1</c:v>
                </c:pt>
                <c:pt idx="905">
                  <c:v>6</c:v>
                </c:pt>
                <c:pt idx="906">
                  <c:v>1</c:v>
                </c:pt>
                <c:pt idx="907">
                  <c:v>2</c:v>
                </c:pt>
                <c:pt idx="908">
                  <c:v>1</c:v>
                </c:pt>
                <c:pt idx="909">
                  <c:v>3</c:v>
                </c:pt>
                <c:pt idx="910">
                  <c:v>1</c:v>
                </c:pt>
                <c:pt idx="911">
                  <c:v>2</c:v>
                </c:pt>
                <c:pt idx="912">
                  <c:v>1</c:v>
                </c:pt>
                <c:pt idx="913">
                  <c:v>4</c:v>
                </c:pt>
                <c:pt idx="914">
                  <c:v>1</c:v>
                </c:pt>
                <c:pt idx="915">
                  <c:v>2</c:v>
                </c:pt>
                <c:pt idx="916">
                  <c:v>1</c:v>
                </c:pt>
                <c:pt idx="917">
                  <c:v>3</c:v>
                </c:pt>
                <c:pt idx="918">
                  <c:v>1</c:v>
                </c:pt>
                <c:pt idx="919">
                  <c:v>2</c:v>
                </c:pt>
                <c:pt idx="920">
                  <c:v>1</c:v>
                </c:pt>
                <c:pt idx="921">
                  <c:v>5</c:v>
                </c:pt>
                <c:pt idx="922">
                  <c:v>1</c:v>
                </c:pt>
                <c:pt idx="923">
                  <c:v>2</c:v>
                </c:pt>
                <c:pt idx="924">
                  <c:v>1</c:v>
                </c:pt>
                <c:pt idx="925">
                  <c:v>3</c:v>
                </c:pt>
                <c:pt idx="926">
                  <c:v>1</c:v>
                </c:pt>
                <c:pt idx="927">
                  <c:v>2</c:v>
                </c:pt>
                <c:pt idx="928">
                  <c:v>1</c:v>
                </c:pt>
                <c:pt idx="929">
                  <c:v>4</c:v>
                </c:pt>
                <c:pt idx="930">
                  <c:v>1</c:v>
                </c:pt>
                <c:pt idx="931">
                  <c:v>2</c:v>
                </c:pt>
                <c:pt idx="932">
                  <c:v>1</c:v>
                </c:pt>
                <c:pt idx="933">
                  <c:v>3</c:v>
                </c:pt>
                <c:pt idx="934">
                  <c:v>1</c:v>
                </c:pt>
                <c:pt idx="935">
                  <c:v>2</c:v>
                </c:pt>
                <c:pt idx="936">
                  <c:v>1</c:v>
                </c:pt>
                <c:pt idx="937">
                  <c:v>9</c:v>
                </c:pt>
                <c:pt idx="938">
                  <c:v>1</c:v>
                </c:pt>
                <c:pt idx="939">
                  <c:v>2</c:v>
                </c:pt>
                <c:pt idx="940">
                  <c:v>1</c:v>
                </c:pt>
                <c:pt idx="941">
                  <c:v>3</c:v>
                </c:pt>
                <c:pt idx="942">
                  <c:v>1</c:v>
                </c:pt>
                <c:pt idx="943">
                  <c:v>2</c:v>
                </c:pt>
                <c:pt idx="944">
                  <c:v>1</c:v>
                </c:pt>
                <c:pt idx="945">
                  <c:v>4</c:v>
                </c:pt>
                <c:pt idx="946">
                  <c:v>1</c:v>
                </c:pt>
                <c:pt idx="947">
                  <c:v>2</c:v>
                </c:pt>
                <c:pt idx="948">
                  <c:v>1</c:v>
                </c:pt>
                <c:pt idx="949">
                  <c:v>3</c:v>
                </c:pt>
                <c:pt idx="950">
                  <c:v>1</c:v>
                </c:pt>
                <c:pt idx="951">
                  <c:v>2</c:v>
                </c:pt>
                <c:pt idx="952">
                  <c:v>1</c:v>
                </c:pt>
                <c:pt idx="953">
                  <c:v>5</c:v>
                </c:pt>
                <c:pt idx="954">
                  <c:v>1</c:v>
                </c:pt>
                <c:pt idx="955">
                  <c:v>2</c:v>
                </c:pt>
                <c:pt idx="956">
                  <c:v>1</c:v>
                </c:pt>
                <c:pt idx="957">
                  <c:v>3</c:v>
                </c:pt>
                <c:pt idx="958">
                  <c:v>1</c:v>
                </c:pt>
                <c:pt idx="959">
                  <c:v>2</c:v>
                </c:pt>
                <c:pt idx="960">
                  <c:v>1</c:v>
                </c:pt>
                <c:pt idx="961">
                  <c:v>4</c:v>
                </c:pt>
                <c:pt idx="962">
                  <c:v>1</c:v>
                </c:pt>
                <c:pt idx="963">
                  <c:v>2</c:v>
                </c:pt>
                <c:pt idx="964">
                  <c:v>1</c:v>
                </c:pt>
                <c:pt idx="965">
                  <c:v>3</c:v>
                </c:pt>
                <c:pt idx="966">
                  <c:v>1</c:v>
                </c:pt>
                <c:pt idx="967">
                  <c:v>2</c:v>
                </c:pt>
                <c:pt idx="968">
                  <c:v>1</c:v>
                </c:pt>
                <c:pt idx="969">
                  <c:v>6</c:v>
                </c:pt>
                <c:pt idx="970">
                  <c:v>1</c:v>
                </c:pt>
                <c:pt idx="971">
                  <c:v>2</c:v>
                </c:pt>
                <c:pt idx="972">
                  <c:v>1</c:v>
                </c:pt>
                <c:pt idx="973">
                  <c:v>3</c:v>
                </c:pt>
                <c:pt idx="974">
                  <c:v>1</c:v>
                </c:pt>
                <c:pt idx="975">
                  <c:v>2</c:v>
                </c:pt>
                <c:pt idx="976">
                  <c:v>1</c:v>
                </c:pt>
                <c:pt idx="977">
                  <c:v>4</c:v>
                </c:pt>
                <c:pt idx="978">
                  <c:v>1</c:v>
                </c:pt>
                <c:pt idx="979">
                  <c:v>2</c:v>
                </c:pt>
                <c:pt idx="980">
                  <c:v>1</c:v>
                </c:pt>
                <c:pt idx="981">
                  <c:v>3</c:v>
                </c:pt>
                <c:pt idx="982">
                  <c:v>1</c:v>
                </c:pt>
                <c:pt idx="983">
                  <c:v>2</c:v>
                </c:pt>
                <c:pt idx="984">
                  <c:v>1</c:v>
                </c:pt>
                <c:pt idx="985">
                  <c:v>5</c:v>
                </c:pt>
                <c:pt idx="986">
                  <c:v>1</c:v>
                </c:pt>
                <c:pt idx="987">
                  <c:v>2</c:v>
                </c:pt>
                <c:pt idx="988">
                  <c:v>1</c:v>
                </c:pt>
                <c:pt idx="989">
                  <c:v>3</c:v>
                </c:pt>
                <c:pt idx="990">
                  <c:v>1</c:v>
                </c:pt>
                <c:pt idx="991">
                  <c:v>2</c:v>
                </c:pt>
                <c:pt idx="992">
                  <c:v>1</c:v>
                </c:pt>
                <c:pt idx="993">
                  <c:v>4</c:v>
                </c:pt>
                <c:pt idx="994">
                  <c:v>1</c:v>
                </c:pt>
                <c:pt idx="995">
                  <c:v>2</c:v>
                </c:pt>
                <c:pt idx="996">
                  <c:v>1</c:v>
                </c:pt>
                <c:pt idx="997">
                  <c:v>3</c:v>
                </c:pt>
                <c:pt idx="998">
                  <c:v>1</c:v>
                </c:pt>
                <c:pt idx="999">
                  <c:v>2</c:v>
                </c:pt>
                <c:pt idx="1000">
                  <c:v>1</c:v>
                </c:pt>
                <c:pt idx="1001">
                  <c:v>7</c:v>
                </c:pt>
                <c:pt idx="1002">
                  <c:v>1</c:v>
                </c:pt>
                <c:pt idx="1003">
                  <c:v>2</c:v>
                </c:pt>
                <c:pt idx="1004">
                  <c:v>1</c:v>
                </c:pt>
                <c:pt idx="1005">
                  <c:v>3</c:v>
                </c:pt>
                <c:pt idx="1006">
                  <c:v>1</c:v>
                </c:pt>
                <c:pt idx="1007">
                  <c:v>2</c:v>
                </c:pt>
                <c:pt idx="1008">
                  <c:v>1</c:v>
                </c:pt>
                <c:pt idx="1009">
                  <c:v>4</c:v>
                </c:pt>
                <c:pt idx="1010">
                  <c:v>1</c:v>
                </c:pt>
                <c:pt idx="1011">
                  <c:v>2</c:v>
                </c:pt>
                <c:pt idx="1012">
                  <c:v>1</c:v>
                </c:pt>
                <c:pt idx="1013">
                  <c:v>3</c:v>
                </c:pt>
                <c:pt idx="1014">
                  <c:v>1</c:v>
                </c:pt>
                <c:pt idx="1015">
                  <c:v>2</c:v>
                </c:pt>
                <c:pt idx="1016">
                  <c:v>1</c:v>
                </c:pt>
                <c:pt idx="1017">
                  <c:v>5</c:v>
                </c:pt>
                <c:pt idx="1018">
                  <c:v>1</c:v>
                </c:pt>
                <c:pt idx="1019">
                  <c:v>2</c:v>
                </c:pt>
                <c:pt idx="1020">
                  <c:v>1</c:v>
                </c:pt>
                <c:pt idx="1021">
                  <c:v>3</c:v>
                </c:pt>
                <c:pt idx="1022">
                  <c:v>1</c:v>
                </c:pt>
                <c:pt idx="1023">
                  <c:v>2</c:v>
                </c:pt>
                <c:pt idx="1024">
                  <c:v>1</c:v>
                </c:pt>
                <c:pt idx="1025">
                  <c:v>4</c:v>
                </c:pt>
                <c:pt idx="1026">
                  <c:v>1</c:v>
                </c:pt>
                <c:pt idx="1027">
                  <c:v>2</c:v>
                </c:pt>
                <c:pt idx="1028">
                  <c:v>1</c:v>
                </c:pt>
                <c:pt idx="1029">
                  <c:v>3</c:v>
                </c:pt>
                <c:pt idx="1030">
                  <c:v>1</c:v>
                </c:pt>
                <c:pt idx="1031">
                  <c:v>2</c:v>
                </c:pt>
                <c:pt idx="1032">
                  <c:v>1</c:v>
                </c:pt>
                <c:pt idx="1033">
                  <c:v>6</c:v>
                </c:pt>
                <c:pt idx="1034">
                  <c:v>1</c:v>
                </c:pt>
                <c:pt idx="1035">
                  <c:v>2</c:v>
                </c:pt>
                <c:pt idx="1036">
                  <c:v>1</c:v>
                </c:pt>
                <c:pt idx="1037">
                  <c:v>3</c:v>
                </c:pt>
                <c:pt idx="1038">
                  <c:v>1</c:v>
                </c:pt>
                <c:pt idx="1039">
                  <c:v>2</c:v>
                </c:pt>
                <c:pt idx="1040">
                  <c:v>1</c:v>
                </c:pt>
                <c:pt idx="1041">
                  <c:v>4</c:v>
                </c:pt>
                <c:pt idx="1042">
                  <c:v>1</c:v>
                </c:pt>
                <c:pt idx="1043">
                  <c:v>2</c:v>
                </c:pt>
                <c:pt idx="1044">
                  <c:v>1</c:v>
                </c:pt>
                <c:pt idx="1045">
                  <c:v>3</c:v>
                </c:pt>
                <c:pt idx="1046">
                  <c:v>1</c:v>
                </c:pt>
                <c:pt idx="1047">
                  <c:v>2</c:v>
                </c:pt>
                <c:pt idx="1048">
                  <c:v>1</c:v>
                </c:pt>
                <c:pt idx="1049">
                  <c:v>5</c:v>
                </c:pt>
                <c:pt idx="1050">
                  <c:v>1</c:v>
                </c:pt>
                <c:pt idx="1051">
                  <c:v>2</c:v>
                </c:pt>
                <c:pt idx="1052">
                  <c:v>1</c:v>
                </c:pt>
                <c:pt idx="1053">
                  <c:v>3</c:v>
                </c:pt>
                <c:pt idx="1054">
                  <c:v>1</c:v>
                </c:pt>
                <c:pt idx="1055">
                  <c:v>2</c:v>
                </c:pt>
                <c:pt idx="1056">
                  <c:v>1</c:v>
                </c:pt>
                <c:pt idx="1057">
                  <c:v>4</c:v>
                </c:pt>
                <c:pt idx="1058">
                  <c:v>1</c:v>
                </c:pt>
                <c:pt idx="1059">
                  <c:v>2</c:v>
                </c:pt>
                <c:pt idx="1060">
                  <c:v>1</c:v>
                </c:pt>
                <c:pt idx="1061">
                  <c:v>3</c:v>
                </c:pt>
                <c:pt idx="1062">
                  <c:v>1</c:v>
                </c:pt>
                <c:pt idx="1063">
                  <c:v>2</c:v>
                </c:pt>
                <c:pt idx="1064">
                  <c:v>1</c:v>
                </c:pt>
                <c:pt idx="1065">
                  <c:v>8</c:v>
                </c:pt>
                <c:pt idx="1066">
                  <c:v>1</c:v>
                </c:pt>
                <c:pt idx="1067">
                  <c:v>2</c:v>
                </c:pt>
                <c:pt idx="1068">
                  <c:v>1</c:v>
                </c:pt>
                <c:pt idx="1069">
                  <c:v>3</c:v>
                </c:pt>
                <c:pt idx="1070">
                  <c:v>1</c:v>
                </c:pt>
                <c:pt idx="1071">
                  <c:v>2</c:v>
                </c:pt>
                <c:pt idx="1072">
                  <c:v>1</c:v>
                </c:pt>
                <c:pt idx="1073">
                  <c:v>4</c:v>
                </c:pt>
                <c:pt idx="1074">
                  <c:v>1</c:v>
                </c:pt>
                <c:pt idx="1075">
                  <c:v>2</c:v>
                </c:pt>
                <c:pt idx="1076">
                  <c:v>1</c:v>
                </c:pt>
                <c:pt idx="1077">
                  <c:v>3</c:v>
                </c:pt>
                <c:pt idx="1078">
                  <c:v>1</c:v>
                </c:pt>
                <c:pt idx="1079">
                  <c:v>2</c:v>
                </c:pt>
                <c:pt idx="1080">
                  <c:v>1</c:v>
                </c:pt>
                <c:pt idx="1081">
                  <c:v>5</c:v>
                </c:pt>
                <c:pt idx="1082">
                  <c:v>1</c:v>
                </c:pt>
                <c:pt idx="1083">
                  <c:v>2</c:v>
                </c:pt>
                <c:pt idx="1084">
                  <c:v>1</c:v>
                </c:pt>
                <c:pt idx="1085">
                  <c:v>3</c:v>
                </c:pt>
                <c:pt idx="1086">
                  <c:v>1</c:v>
                </c:pt>
                <c:pt idx="1087">
                  <c:v>2</c:v>
                </c:pt>
                <c:pt idx="1088">
                  <c:v>1</c:v>
                </c:pt>
                <c:pt idx="1089">
                  <c:v>4</c:v>
                </c:pt>
                <c:pt idx="1090">
                  <c:v>1</c:v>
                </c:pt>
                <c:pt idx="1091">
                  <c:v>2</c:v>
                </c:pt>
                <c:pt idx="1092">
                  <c:v>1</c:v>
                </c:pt>
                <c:pt idx="1093">
                  <c:v>3</c:v>
                </c:pt>
                <c:pt idx="1094">
                  <c:v>1</c:v>
                </c:pt>
                <c:pt idx="1095">
                  <c:v>2</c:v>
                </c:pt>
                <c:pt idx="1096">
                  <c:v>1</c:v>
                </c:pt>
                <c:pt idx="1097">
                  <c:v>6</c:v>
                </c:pt>
                <c:pt idx="1098">
                  <c:v>1</c:v>
                </c:pt>
                <c:pt idx="1099">
                  <c:v>2</c:v>
                </c:pt>
                <c:pt idx="1100">
                  <c:v>1</c:v>
                </c:pt>
                <c:pt idx="1101">
                  <c:v>3</c:v>
                </c:pt>
                <c:pt idx="1102">
                  <c:v>1</c:v>
                </c:pt>
                <c:pt idx="1103">
                  <c:v>2</c:v>
                </c:pt>
                <c:pt idx="1104">
                  <c:v>1</c:v>
                </c:pt>
                <c:pt idx="1105">
                  <c:v>4</c:v>
                </c:pt>
                <c:pt idx="1106">
                  <c:v>1</c:v>
                </c:pt>
                <c:pt idx="1107">
                  <c:v>2</c:v>
                </c:pt>
                <c:pt idx="1108">
                  <c:v>1</c:v>
                </c:pt>
                <c:pt idx="1109">
                  <c:v>3</c:v>
                </c:pt>
                <c:pt idx="1110">
                  <c:v>1</c:v>
                </c:pt>
                <c:pt idx="1111">
                  <c:v>2</c:v>
                </c:pt>
                <c:pt idx="1112">
                  <c:v>1</c:v>
                </c:pt>
                <c:pt idx="1113">
                  <c:v>5</c:v>
                </c:pt>
                <c:pt idx="1114">
                  <c:v>1</c:v>
                </c:pt>
                <c:pt idx="1115">
                  <c:v>2</c:v>
                </c:pt>
                <c:pt idx="1116">
                  <c:v>1</c:v>
                </c:pt>
                <c:pt idx="1117">
                  <c:v>3</c:v>
                </c:pt>
                <c:pt idx="1118">
                  <c:v>1</c:v>
                </c:pt>
                <c:pt idx="1119">
                  <c:v>2</c:v>
                </c:pt>
                <c:pt idx="1120">
                  <c:v>1</c:v>
                </c:pt>
                <c:pt idx="1121">
                  <c:v>4</c:v>
                </c:pt>
                <c:pt idx="1122">
                  <c:v>1</c:v>
                </c:pt>
                <c:pt idx="1123">
                  <c:v>2</c:v>
                </c:pt>
                <c:pt idx="1124">
                  <c:v>1</c:v>
                </c:pt>
                <c:pt idx="1125">
                  <c:v>3</c:v>
                </c:pt>
                <c:pt idx="1126">
                  <c:v>1</c:v>
                </c:pt>
                <c:pt idx="1127">
                  <c:v>2</c:v>
                </c:pt>
                <c:pt idx="1128">
                  <c:v>1</c:v>
                </c:pt>
                <c:pt idx="1129">
                  <c:v>7</c:v>
                </c:pt>
                <c:pt idx="1130">
                  <c:v>1</c:v>
                </c:pt>
                <c:pt idx="1131">
                  <c:v>2</c:v>
                </c:pt>
                <c:pt idx="1132">
                  <c:v>1</c:v>
                </c:pt>
                <c:pt idx="1133">
                  <c:v>3</c:v>
                </c:pt>
                <c:pt idx="1134">
                  <c:v>1</c:v>
                </c:pt>
                <c:pt idx="1135">
                  <c:v>2</c:v>
                </c:pt>
                <c:pt idx="1136">
                  <c:v>1</c:v>
                </c:pt>
                <c:pt idx="1137">
                  <c:v>4</c:v>
                </c:pt>
                <c:pt idx="1138">
                  <c:v>1</c:v>
                </c:pt>
                <c:pt idx="1139">
                  <c:v>2</c:v>
                </c:pt>
                <c:pt idx="1140">
                  <c:v>1</c:v>
                </c:pt>
                <c:pt idx="1141">
                  <c:v>3</c:v>
                </c:pt>
                <c:pt idx="1142">
                  <c:v>1</c:v>
                </c:pt>
                <c:pt idx="1143">
                  <c:v>2</c:v>
                </c:pt>
                <c:pt idx="1144">
                  <c:v>1</c:v>
                </c:pt>
                <c:pt idx="1145">
                  <c:v>5</c:v>
                </c:pt>
                <c:pt idx="1146">
                  <c:v>1</c:v>
                </c:pt>
                <c:pt idx="1147">
                  <c:v>2</c:v>
                </c:pt>
                <c:pt idx="1148">
                  <c:v>1</c:v>
                </c:pt>
                <c:pt idx="1149">
                  <c:v>3</c:v>
                </c:pt>
                <c:pt idx="1150">
                  <c:v>1</c:v>
                </c:pt>
                <c:pt idx="1151">
                  <c:v>2</c:v>
                </c:pt>
                <c:pt idx="1152">
                  <c:v>1</c:v>
                </c:pt>
                <c:pt idx="1153">
                  <c:v>4</c:v>
                </c:pt>
                <c:pt idx="1154">
                  <c:v>1</c:v>
                </c:pt>
                <c:pt idx="1155">
                  <c:v>2</c:v>
                </c:pt>
                <c:pt idx="1156">
                  <c:v>1</c:v>
                </c:pt>
                <c:pt idx="1157">
                  <c:v>3</c:v>
                </c:pt>
                <c:pt idx="1158">
                  <c:v>1</c:v>
                </c:pt>
                <c:pt idx="1159">
                  <c:v>2</c:v>
                </c:pt>
                <c:pt idx="1160">
                  <c:v>1</c:v>
                </c:pt>
                <c:pt idx="1161">
                  <c:v>6</c:v>
                </c:pt>
                <c:pt idx="1162">
                  <c:v>1</c:v>
                </c:pt>
                <c:pt idx="1163">
                  <c:v>2</c:v>
                </c:pt>
                <c:pt idx="1164">
                  <c:v>1</c:v>
                </c:pt>
                <c:pt idx="1165">
                  <c:v>3</c:v>
                </c:pt>
                <c:pt idx="1166">
                  <c:v>1</c:v>
                </c:pt>
                <c:pt idx="1167">
                  <c:v>2</c:v>
                </c:pt>
                <c:pt idx="1168">
                  <c:v>1</c:v>
                </c:pt>
                <c:pt idx="1169">
                  <c:v>4</c:v>
                </c:pt>
                <c:pt idx="1170">
                  <c:v>1</c:v>
                </c:pt>
                <c:pt idx="1171">
                  <c:v>2</c:v>
                </c:pt>
                <c:pt idx="1172">
                  <c:v>1</c:v>
                </c:pt>
                <c:pt idx="1173">
                  <c:v>3</c:v>
                </c:pt>
                <c:pt idx="1174">
                  <c:v>1</c:v>
                </c:pt>
                <c:pt idx="1175">
                  <c:v>2</c:v>
                </c:pt>
                <c:pt idx="1176">
                  <c:v>1</c:v>
                </c:pt>
                <c:pt idx="1177">
                  <c:v>5</c:v>
                </c:pt>
                <c:pt idx="1178">
                  <c:v>1</c:v>
                </c:pt>
                <c:pt idx="1179">
                  <c:v>2</c:v>
                </c:pt>
                <c:pt idx="1180">
                  <c:v>1</c:v>
                </c:pt>
                <c:pt idx="1181">
                  <c:v>3</c:v>
                </c:pt>
                <c:pt idx="1182">
                  <c:v>1</c:v>
                </c:pt>
                <c:pt idx="1183">
                  <c:v>2</c:v>
                </c:pt>
                <c:pt idx="1184">
                  <c:v>1</c:v>
                </c:pt>
                <c:pt idx="1185">
                  <c:v>4</c:v>
                </c:pt>
                <c:pt idx="1186">
                  <c:v>1</c:v>
                </c:pt>
                <c:pt idx="1187">
                  <c:v>2</c:v>
                </c:pt>
                <c:pt idx="1188">
                  <c:v>1</c:v>
                </c:pt>
                <c:pt idx="1189">
                  <c:v>3</c:v>
                </c:pt>
                <c:pt idx="1190">
                  <c:v>1</c:v>
                </c:pt>
                <c:pt idx="1191">
                  <c:v>2</c:v>
                </c:pt>
                <c:pt idx="1192">
                  <c:v>1</c:v>
                </c:pt>
                <c:pt idx="1193">
                  <c:v>10</c:v>
                </c:pt>
                <c:pt idx="1194">
                  <c:v>1</c:v>
                </c:pt>
                <c:pt idx="1195">
                  <c:v>2</c:v>
                </c:pt>
                <c:pt idx="1196">
                  <c:v>1</c:v>
                </c:pt>
                <c:pt idx="1197">
                  <c:v>3</c:v>
                </c:pt>
                <c:pt idx="1198">
                  <c:v>1</c:v>
                </c:pt>
                <c:pt idx="1199">
                  <c:v>2</c:v>
                </c:pt>
                <c:pt idx="1200">
                  <c:v>1</c:v>
                </c:pt>
                <c:pt idx="1201">
                  <c:v>4</c:v>
                </c:pt>
                <c:pt idx="1202">
                  <c:v>1</c:v>
                </c:pt>
                <c:pt idx="1203">
                  <c:v>2</c:v>
                </c:pt>
                <c:pt idx="1204">
                  <c:v>1</c:v>
                </c:pt>
                <c:pt idx="1205">
                  <c:v>3</c:v>
                </c:pt>
                <c:pt idx="1206">
                  <c:v>1</c:v>
                </c:pt>
                <c:pt idx="1207">
                  <c:v>2</c:v>
                </c:pt>
                <c:pt idx="1208">
                  <c:v>1</c:v>
                </c:pt>
                <c:pt idx="1209">
                  <c:v>5</c:v>
                </c:pt>
                <c:pt idx="1210">
                  <c:v>1</c:v>
                </c:pt>
                <c:pt idx="1211">
                  <c:v>2</c:v>
                </c:pt>
                <c:pt idx="1212">
                  <c:v>1</c:v>
                </c:pt>
                <c:pt idx="1213">
                  <c:v>3</c:v>
                </c:pt>
                <c:pt idx="1214">
                  <c:v>1</c:v>
                </c:pt>
                <c:pt idx="1215">
                  <c:v>2</c:v>
                </c:pt>
                <c:pt idx="1216">
                  <c:v>1</c:v>
                </c:pt>
                <c:pt idx="1217">
                  <c:v>4</c:v>
                </c:pt>
                <c:pt idx="1218">
                  <c:v>1</c:v>
                </c:pt>
                <c:pt idx="1219">
                  <c:v>2</c:v>
                </c:pt>
                <c:pt idx="1220">
                  <c:v>1</c:v>
                </c:pt>
                <c:pt idx="1221">
                  <c:v>3</c:v>
                </c:pt>
                <c:pt idx="1222">
                  <c:v>1</c:v>
                </c:pt>
                <c:pt idx="1223">
                  <c:v>2</c:v>
                </c:pt>
                <c:pt idx="1224">
                  <c:v>1</c:v>
                </c:pt>
                <c:pt idx="1225">
                  <c:v>6</c:v>
                </c:pt>
                <c:pt idx="1226">
                  <c:v>1</c:v>
                </c:pt>
                <c:pt idx="1227">
                  <c:v>2</c:v>
                </c:pt>
                <c:pt idx="1228">
                  <c:v>1</c:v>
                </c:pt>
                <c:pt idx="1229">
                  <c:v>3</c:v>
                </c:pt>
                <c:pt idx="1230">
                  <c:v>1</c:v>
                </c:pt>
                <c:pt idx="1231">
                  <c:v>2</c:v>
                </c:pt>
                <c:pt idx="1232">
                  <c:v>1</c:v>
                </c:pt>
                <c:pt idx="1233">
                  <c:v>4</c:v>
                </c:pt>
                <c:pt idx="1234">
                  <c:v>1</c:v>
                </c:pt>
                <c:pt idx="1235">
                  <c:v>2</c:v>
                </c:pt>
                <c:pt idx="1236">
                  <c:v>1</c:v>
                </c:pt>
                <c:pt idx="1237">
                  <c:v>3</c:v>
                </c:pt>
                <c:pt idx="1238">
                  <c:v>1</c:v>
                </c:pt>
                <c:pt idx="1239">
                  <c:v>2</c:v>
                </c:pt>
                <c:pt idx="1240">
                  <c:v>1</c:v>
                </c:pt>
                <c:pt idx="1241">
                  <c:v>5</c:v>
                </c:pt>
                <c:pt idx="1242">
                  <c:v>1</c:v>
                </c:pt>
                <c:pt idx="1243">
                  <c:v>2</c:v>
                </c:pt>
                <c:pt idx="1244">
                  <c:v>1</c:v>
                </c:pt>
                <c:pt idx="1245">
                  <c:v>3</c:v>
                </c:pt>
                <c:pt idx="1246">
                  <c:v>1</c:v>
                </c:pt>
                <c:pt idx="1247">
                  <c:v>2</c:v>
                </c:pt>
                <c:pt idx="1248">
                  <c:v>1</c:v>
                </c:pt>
                <c:pt idx="1249">
                  <c:v>4</c:v>
                </c:pt>
                <c:pt idx="1250">
                  <c:v>1</c:v>
                </c:pt>
                <c:pt idx="1251">
                  <c:v>2</c:v>
                </c:pt>
                <c:pt idx="1252">
                  <c:v>1</c:v>
                </c:pt>
                <c:pt idx="1253">
                  <c:v>3</c:v>
                </c:pt>
                <c:pt idx="1254">
                  <c:v>1</c:v>
                </c:pt>
                <c:pt idx="1255">
                  <c:v>2</c:v>
                </c:pt>
                <c:pt idx="1256">
                  <c:v>1</c:v>
                </c:pt>
                <c:pt idx="1257">
                  <c:v>7</c:v>
                </c:pt>
                <c:pt idx="1258">
                  <c:v>1</c:v>
                </c:pt>
                <c:pt idx="1259">
                  <c:v>2</c:v>
                </c:pt>
                <c:pt idx="1260">
                  <c:v>1</c:v>
                </c:pt>
                <c:pt idx="1261">
                  <c:v>3</c:v>
                </c:pt>
                <c:pt idx="1262">
                  <c:v>1</c:v>
                </c:pt>
                <c:pt idx="1263">
                  <c:v>2</c:v>
                </c:pt>
                <c:pt idx="1264">
                  <c:v>1</c:v>
                </c:pt>
                <c:pt idx="1265">
                  <c:v>4</c:v>
                </c:pt>
                <c:pt idx="1266">
                  <c:v>1</c:v>
                </c:pt>
                <c:pt idx="1267">
                  <c:v>2</c:v>
                </c:pt>
                <c:pt idx="1268">
                  <c:v>1</c:v>
                </c:pt>
                <c:pt idx="1269">
                  <c:v>3</c:v>
                </c:pt>
                <c:pt idx="1270">
                  <c:v>1</c:v>
                </c:pt>
                <c:pt idx="1271">
                  <c:v>2</c:v>
                </c:pt>
                <c:pt idx="1272">
                  <c:v>1</c:v>
                </c:pt>
                <c:pt idx="1273">
                  <c:v>5</c:v>
                </c:pt>
                <c:pt idx="1274">
                  <c:v>1</c:v>
                </c:pt>
                <c:pt idx="1275">
                  <c:v>2</c:v>
                </c:pt>
                <c:pt idx="1276">
                  <c:v>1</c:v>
                </c:pt>
                <c:pt idx="1277">
                  <c:v>3</c:v>
                </c:pt>
                <c:pt idx="1278">
                  <c:v>1</c:v>
                </c:pt>
                <c:pt idx="1279">
                  <c:v>2</c:v>
                </c:pt>
                <c:pt idx="1280">
                  <c:v>1</c:v>
                </c:pt>
                <c:pt idx="1281">
                  <c:v>4</c:v>
                </c:pt>
                <c:pt idx="1282">
                  <c:v>1</c:v>
                </c:pt>
                <c:pt idx="1283">
                  <c:v>2</c:v>
                </c:pt>
                <c:pt idx="1284">
                  <c:v>1</c:v>
                </c:pt>
                <c:pt idx="1285">
                  <c:v>3</c:v>
                </c:pt>
                <c:pt idx="1286">
                  <c:v>1</c:v>
                </c:pt>
                <c:pt idx="1287">
                  <c:v>2</c:v>
                </c:pt>
                <c:pt idx="1288">
                  <c:v>1</c:v>
                </c:pt>
                <c:pt idx="1289">
                  <c:v>6</c:v>
                </c:pt>
                <c:pt idx="1290">
                  <c:v>1</c:v>
                </c:pt>
                <c:pt idx="1291">
                  <c:v>2</c:v>
                </c:pt>
                <c:pt idx="1292">
                  <c:v>1</c:v>
                </c:pt>
                <c:pt idx="1293">
                  <c:v>3</c:v>
                </c:pt>
                <c:pt idx="1294">
                  <c:v>1</c:v>
                </c:pt>
                <c:pt idx="1295">
                  <c:v>2</c:v>
                </c:pt>
                <c:pt idx="1296">
                  <c:v>1</c:v>
                </c:pt>
                <c:pt idx="1297">
                  <c:v>4</c:v>
                </c:pt>
                <c:pt idx="1298">
                  <c:v>1</c:v>
                </c:pt>
                <c:pt idx="1299">
                  <c:v>2</c:v>
                </c:pt>
                <c:pt idx="1300">
                  <c:v>1</c:v>
                </c:pt>
                <c:pt idx="1301">
                  <c:v>3</c:v>
                </c:pt>
                <c:pt idx="1302">
                  <c:v>1</c:v>
                </c:pt>
                <c:pt idx="1303">
                  <c:v>2</c:v>
                </c:pt>
                <c:pt idx="1304">
                  <c:v>1</c:v>
                </c:pt>
                <c:pt idx="1305">
                  <c:v>5</c:v>
                </c:pt>
                <c:pt idx="1306">
                  <c:v>1</c:v>
                </c:pt>
                <c:pt idx="1307">
                  <c:v>2</c:v>
                </c:pt>
                <c:pt idx="1308">
                  <c:v>1</c:v>
                </c:pt>
                <c:pt idx="1309">
                  <c:v>3</c:v>
                </c:pt>
                <c:pt idx="1310">
                  <c:v>1</c:v>
                </c:pt>
                <c:pt idx="1311">
                  <c:v>2</c:v>
                </c:pt>
                <c:pt idx="1312">
                  <c:v>1</c:v>
                </c:pt>
                <c:pt idx="1313">
                  <c:v>4</c:v>
                </c:pt>
                <c:pt idx="1314">
                  <c:v>1</c:v>
                </c:pt>
                <c:pt idx="1315">
                  <c:v>2</c:v>
                </c:pt>
                <c:pt idx="1316">
                  <c:v>1</c:v>
                </c:pt>
                <c:pt idx="1317">
                  <c:v>3</c:v>
                </c:pt>
                <c:pt idx="1318">
                  <c:v>1</c:v>
                </c:pt>
                <c:pt idx="1319">
                  <c:v>2</c:v>
                </c:pt>
                <c:pt idx="1320">
                  <c:v>1</c:v>
                </c:pt>
                <c:pt idx="1321">
                  <c:v>8</c:v>
                </c:pt>
                <c:pt idx="1322">
                  <c:v>1</c:v>
                </c:pt>
                <c:pt idx="1323">
                  <c:v>2</c:v>
                </c:pt>
                <c:pt idx="1324">
                  <c:v>1</c:v>
                </c:pt>
                <c:pt idx="1325">
                  <c:v>3</c:v>
                </c:pt>
                <c:pt idx="1326">
                  <c:v>1</c:v>
                </c:pt>
                <c:pt idx="1327">
                  <c:v>2</c:v>
                </c:pt>
                <c:pt idx="1328">
                  <c:v>1</c:v>
                </c:pt>
                <c:pt idx="1329">
                  <c:v>4</c:v>
                </c:pt>
                <c:pt idx="1330">
                  <c:v>1</c:v>
                </c:pt>
                <c:pt idx="1331">
                  <c:v>2</c:v>
                </c:pt>
                <c:pt idx="1332">
                  <c:v>1</c:v>
                </c:pt>
                <c:pt idx="1333">
                  <c:v>3</c:v>
                </c:pt>
                <c:pt idx="1334">
                  <c:v>1</c:v>
                </c:pt>
                <c:pt idx="1335">
                  <c:v>2</c:v>
                </c:pt>
                <c:pt idx="1336">
                  <c:v>1</c:v>
                </c:pt>
                <c:pt idx="1337">
                  <c:v>5</c:v>
                </c:pt>
                <c:pt idx="1338">
                  <c:v>1</c:v>
                </c:pt>
                <c:pt idx="1339">
                  <c:v>2</c:v>
                </c:pt>
                <c:pt idx="1340">
                  <c:v>1</c:v>
                </c:pt>
                <c:pt idx="1341">
                  <c:v>3</c:v>
                </c:pt>
                <c:pt idx="1342">
                  <c:v>1</c:v>
                </c:pt>
                <c:pt idx="1343">
                  <c:v>2</c:v>
                </c:pt>
                <c:pt idx="1344">
                  <c:v>1</c:v>
                </c:pt>
                <c:pt idx="1345">
                  <c:v>4</c:v>
                </c:pt>
                <c:pt idx="1346">
                  <c:v>1</c:v>
                </c:pt>
                <c:pt idx="1347">
                  <c:v>2</c:v>
                </c:pt>
                <c:pt idx="1348">
                  <c:v>1</c:v>
                </c:pt>
                <c:pt idx="1349">
                  <c:v>3</c:v>
                </c:pt>
                <c:pt idx="1350">
                  <c:v>1</c:v>
                </c:pt>
                <c:pt idx="1351">
                  <c:v>2</c:v>
                </c:pt>
                <c:pt idx="1352">
                  <c:v>1</c:v>
                </c:pt>
                <c:pt idx="1353">
                  <c:v>6</c:v>
                </c:pt>
                <c:pt idx="1354">
                  <c:v>1</c:v>
                </c:pt>
                <c:pt idx="1355">
                  <c:v>2</c:v>
                </c:pt>
                <c:pt idx="1356">
                  <c:v>1</c:v>
                </c:pt>
                <c:pt idx="1357">
                  <c:v>3</c:v>
                </c:pt>
                <c:pt idx="1358">
                  <c:v>1</c:v>
                </c:pt>
                <c:pt idx="1359">
                  <c:v>2</c:v>
                </c:pt>
                <c:pt idx="1360">
                  <c:v>1</c:v>
                </c:pt>
                <c:pt idx="1361">
                  <c:v>4</c:v>
                </c:pt>
                <c:pt idx="1362">
                  <c:v>1</c:v>
                </c:pt>
                <c:pt idx="1363">
                  <c:v>2</c:v>
                </c:pt>
                <c:pt idx="1364">
                  <c:v>1</c:v>
                </c:pt>
                <c:pt idx="1365">
                  <c:v>3</c:v>
                </c:pt>
                <c:pt idx="1366">
                  <c:v>1</c:v>
                </c:pt>
                <c:pt idx="1367">
                  <c:v>2</c:v>
                </c:pt>
                <c:pt idx="1368">
                  <c:v>1</c:v>
                </c:pt>
                <c:pt idx="1369">
                  <c:v>5</c:v>
                </c:pt>
                <c:pt idx="1370">
                  <c:v>1</c:v>
                </c:pt>
                <c:pt idx="1371">
                  <c:v>2</c:v>
                </c:pt>
                <c:pt idx="1372">
                  <c:v>1</c:v>
                </c:pt>
                <c:pt idx="1373">
                  <c:v>3</c:v>
                </c:pt>
                <c:pt idx="1374">
                  <c:v>1</c:v>
                </c:pt>
                <c:pt idx="1375">
                  <c:v>2</c:v>
                </c:pt>
                <c:pt idx="1376">
                  <c:v>1</c:v>
                </c:pt>
                <c:pt idx="1377">
                  <c:v>4</c:v>
                </c:pt>
                <c:pt idx="1378">
                  <c:v>1</c:v>
                </c:pt>
                <c:pt idx="1379">
                  <c:v>2</c:v>
                </c:pt>
                <c:pt idx="1380">
                  <c:v>1</c:v>
                </c:pt>
                <c:pt idx="1381">
                  <c:v>3</c:v>
                </c:pt>
                <c:pt idx="1382">
                  <c:v>1</c:v>
                </c:pt>
                <c:pt idx="1383">
                  <c:v>2</c:v>
                </c:pt>
                <c:pt idx="1384">
                  <c:v>1</c:v>
                </c:pt>
                <c:pt idx="1385">
                  <c:v>7</c:v>
                </c:pt>
                <c:pt idx="1386">
                  <c:v>1</c:v>
                </c:pt>
                <c:pt idx="1387">
                  <c:v>2</c:v>
                </c:pt>
                <c:pt idx="1388">
                  <c:v>1</c:v>
                </c:pt>
                <c:pt idx="1389">
                  <c:v>3</c:v>
                </c:pt>
                <c:pt idx="1390">
                  <c:v>1</c:v>
                </c:pt>
                <c:pt idx="1391">
                  <c:v>2</c:v>
                </c:pt>
                <c:pt idx="1392">
                  <c:v>1</c:v>
                </c:pt>
                <c:pt idx="1393">
                  <c:v>4</c:v>
                </c:pt>
                <c:pt idx="1394">
                  <c:v>1</c:v>
                </c:pt>
                <c:pt idx="1395">
                  <c:v>2</c:v>
                </c:pt>
                <c:pt idx="1396">
                  <c:v>1</c:v>
                </c:pt>
                <c:pt idx="1397">
                  <c:v>3</c:v>
                </c:pt>
                <c:pt idx="1398">
                  <c:v>1</c:v>
                </c:pt>
                <c:pt idx="1399">
                  <c:v>2</c:v>
                </c:pt>
                <c:pt idx="1400">
                  <c:v>1</c:v>
                </c:pt>
                <c:pt idx="1401">
                  <c:v>5</c:v>
                </c:pt>
                <c:pt idx="1402">
                  <c:v>1</c:v>
                </c:pt>
                <c:pt idx="1403">
                  <c:v>2</c:v>
                </c:pt>
                <c:pt idx="1404">
                  <c:v>1</c:v>
                </c:pt>
                <c:pt idx="1405">
                  <c:v>3</c:v>
                </c:pt>
                <c:pt idx="1406">
                  <c:v>1</c:v>
                </c:pt>
                <c:pt idx="1407">
                  <c:v>2</c:v>
                </c:pt>
                <c:pt idx="1408">
                  <c:v>1</c:v>
                </c:pt>
                <c:pt idx="1409">
                  <c:v>4</c:v>
                </c:pt>
                <c:pt idx="1410">
                  <c:v>1</c:v>
                </c:pt>
                <c:pt idx="1411">
                  <c:v>2</c:v>
                </c:pt>
                <c:pt idx="1412">
                  <c:v>1</c:v>
                </c:pt>
                <c:pt idx="1413">
                  <c:v>3</c:v>
                </c:pt>
                <c:pt idx="1414">
                  <c:v>1</c:v>
                </c:pt>
                <c:pt idx="1415">
                  <c:v>2</c:v>
                </c:pt>
                <c:pt idx="1416">
                  <c:v>1</c:v>
                </c:pt>
                <c:pt idx="1417">
                  <c:v>6</c:v>
                </c:pt>
                <c:pt idx="1418">
                  <c:v>1</c:v>
                </c:pt>
                <c:pt idx="1419">
                  <c:v>2</c:v>
                </c:pt>
                <c:pt idx="1420">
                  <c:v>1</c:v>
                </c:pt>
                <c:pt idx="1421">
                  <c:v>3</c:v>
                </c:pt>
                <c:pt idx="1422">
                  <c:v>1</c:v>
                </c:pt>
                <c:pt idx="1423">
                  <c:v>2</c:v>
                </c:pt>
                <c:pt idx="1424">
                  <c:v>1</c:v>
                </c:pt>
                <c:pt idx="1425">
                  <c:v>4</c:v>
                </c:pt>
                <c:pt idx="1426">
                  <c:v>1</c:v>
                </c:pt>
                <c:pt idx="1427">
                  <c:v>2</c:v>
                </c:pt>
                <c:pt idx="1428">
                  <c:v>1</c:v>
                </c:pt>
                <c:pt idx="1429">
                  <c:v>3</c:v>
                </c:pt>
                <c:pt idx="1430">
                  <c:v>1</c:v>
                </c:pt>
                <c:pt idx="1431">
                  <c:v>2</c:v>
                </c:pt>
                <c:pt idx="1432">
                  <c:v>1</c:v>
                </c:pt>
                <c:pt idx="1433">
                  <c:v>5</c:v>
                </c:pt>
                <c:pt idx="1434">
                  <c:v>1</c:v>
                </c:pt>
                <c:pt idx="1435">
                  <c:v>2</c:v>
                </c:pt>
                <c:pt idx="1436">
                  <c:v>1</c:v>
                </c:pt>
                <c:pt idx="1437">
                  <c:v>3</c:v>
                </c:pt>
                <c:pt idx="1438">
                  <c:v>1</c:v>
                </c:pt>
                <c:pt idx="1439">
                  <c:v>2</c:v>
                </c:pt>
                <c:pt idx="1440">
                  <c:v>1</c:v>
                </c:pt>
                <c:pt idx="1441">
                  <c:v>4</c:v>
                </c:pt>
                <c:pt idx="1442">
                  <c:v>1</c:v>
                </c:pt>
                <c:pt idx="1443">
                  <c:v>2</c:v>
                </c:pt>
                <c:pt idx="1444">
                  <c:v>1</c:v>
                </c:pt>
                <c:pt idx="1445">
                  <c:v>3</c:v>
                </c:pt>
                <c:pt idx="1446">
                  <c:v>1</c:v>
                </c:pt>
                <c:pt idx="1447">
                  <c:v>2</c:v>
                </c:pt>
                <c:pt idx="1448">
                  <c:v>1</c:v>
                </c:pt>
                <c:pt idx="1449">
                  <c:v>9</c:v>
                </c:pt>
                <c:pt idx="1450">
                  <c:v>1</c:v>
                </c:pt>
                <c:pt idx="1451">
                  <c:v>2</c:v>
                </c:pt>
                <c:pt idx="1452">
                  <c:v>1</c:v>
                </c:pt>
                <c:pt idx="1453">
                  <c:v>3</c:v>
                </c:pt>
                <c:pt idx="1454">
                  <c:v>1</c:v>
                </c:pt>
                <c:pt idx="1455">
                  <c:v>2</c:v>
                </c:pt>
                <c:pt idx="1456">
                  <c:v>1</c:v>
                </c:pt>
                <c:pt idx="1457">
                  <c:v>4</c:v>
                </c:pt>
                <c:pt idx="1458">
                  <c:v>1</c:v>
                </c:pt>
                <c:pt idx="1459">
                  <c:v>2</c:v>
                </c:pt>
                <c:pt idx="1460">
                  <c:v>1</c:v>
                </c:pt>
                <c:pt idx="1461">
                  <c:v>3</c:v>
                </c:pt>
                <c:pt idx="1462">
                  <c:v>1</c:v>
                </c:pt>
                <c:pt idx="1463">
                  <c:v>2</c:v>
                </c:pt>
                <c:pt idx="1464">
                  <c:v>1</c:v>
                </c:pt>
                <c:pt idx="1465">
                  <c:v>5</c:v>
                </c:pt>
                <c:pt idx="1466">
                  <c:v>1</c:v>
                </c:pt>
                <c:pt idx="1467">
                  <c:v>2</c:v>
                </c:pt>
                <c:pt idx="1468">
                  <c:v>1</c:v>
                </c:pt>
                <c:pt idx="1469">
                  <c:v>3</c:v>
                </c:pt>
                <c:pt idx="1470">
                  <c:v>1</c:v>
                </c:pt>
                <c:pt idx="1471">
                  <c:v>2</c:v>
                </c:pt>
                <c:pt idx="1472">
                  <c:v>1</c:v>
                </c:pt>
                <c:pt idx="1473">
                  <c:v>4</c:v>
                </c:pt>
                <c:pt idx="1474">
                  <c:v>1</c:v>
                </c:pt>
                <c:pt idx="1475">
                  <c:v>2</c:v>
                </c:pt>
                <c:pt idx="1476">
                  <c:v>1</c:v>
                </c:pt>
                <c:pt idx="1477">
                  <c:v>3</c:v>
                </c:pt>
                <c:pt idx="1478">
                  <c:v>1</c:v>
                </c:pt>
                <c:pt idx="1479">
                  <c:v>2</c:v>
                </c:pt>
                <c:pt idx="1480">
                  <c:v>1</c:v>
                </c:pt>
                <c:pt idx="1481">
                  <c:v>6</c:v>
                </c:pt>
                <c:pt idx="1482">
                  <c:v>1</c:v>
                </c:pt>
                <c:pt idx="1483">
                  <c:v>2</c:v>
                </c:pt>
                <c:pt idx="1484">
                  <c:v>1</c:v>
                </c:pt>
                <c:pt idx="1485">
                  <c:v>3</c:v>
                </c:pt>
                <c:pt idx="1486">
                  <c:v>1</c:v>
                </c:pt>
                <c:pt idx="1487">
                  <c:v>2</c:v>
                </c:pt>
                <c:pt idx="1488">
                  <c:v>1</c:v>
                </c:pt>
                <c:pt idx="1489">
                  <c:v>4</c:v>
                </c:pt>
                <c:pt idx="1490">
                  <c:v>1</c:v>
                </c:pt>
                <c:pt idx="1491">
                  <c:v>2</c:v>
                </c:pt>
                <c:pt idx="1492">
                  <c:v>1</c:v>
                </c:pt>
                <c:pt idx="1493">
                  <c:v>3</c:v>
                </c:pt>
                <c:pt idx="1494">
                  <c:v>1</c:v>
                </c:pt>
                <c:pt idx="1495">
                  <c:v>2</c:v>
                </c:pt>
                <c:pt idx="1496">
                  <c:v>1</c:v>
                </c:pt>
                <c:pt idx="1497">
                  <c:v>5</c:v>
                </c:pt>
                <c:pt idx="1498">
                  <c:v>1</c:v>
                </c:pt>
                <c:pt idx="1499">
                  <c:v>2</c:v>
                </c:pt>
                <c:pt idx="1500">
                  <c:v>1</c:v>
                </c:pt>
                <c:pt idx="1501">
                  <c:v>3</c:v>
                </c:pt>
                <c:pt idx="1502">
                  <c:v>1</c:v>
                </c:pt>
                <c:pt idx="1503">
                  <c:v>2</c:v>
                </c:pt>
                <c:pt idx="1504">
                  <c:v>1</c:v>
                </c:pt>
                <c:pt idx="1505">
                  <c:v>4</c:v>
                </c:pt>
                <c:pt idx="1506">
                  <c:v>1</c:v>
                </c:pt>
                <c:pt idx="1507">
                  <c:v>2</c:v>
                </c:pt>
                <c:pt idx="1508">
                  <c:v>1</c:v>
                </c:pt>
                <c:pt idx="1509">
                  <c:v>3</c:v>
                </c:pt>
                <c:pt idx="1510">
                  <c:v>1</c:v>
                </c:pt>
                <c:pt idx="1511">
                  <c:v>2</c:v>
                </c:pt>
                <c:pt idx="1512">
                  <c:v>1</c:v>
                </c:pt>
                <c:pt idx="1513">
                  <c:v>7</c:v>
                </c:pt>
                <c:pt idx="1514">
                  <c:v>1</c:v>
                </c:pt>
                <c:pt idx="1515">
                  <c:v>2</c:v>
                </c:pt>
                <c:pt idx="1516">
                  <c:v>1</c:v>
                </c:pt>
                <c:pt idx="1517">
                  <c:v>3</c:v>
                </c:pt>
                <c:pt idx="1518">
                  <c:v>1</c:v>
                </c:pt>
                <c:pt idx="1519">
                  <c:v>2</c:v>
                </c:pt>
                <c:pt idx="1520">
                  <c:v>1</c:v>
                </c:pt>
                <c:pt idx="1521">
                  <c:v>4</c:v>
                </c:pt>
                <c:pt idx="1522">
                  <c:v>1</c:v>
                </c:pt>
                <c:pt idx="1523">
                  <c:v>2</c:v>
                </c:pt>
                <c:pt idx="1524">
                  <c:v>1</c:v>
                </c:pt>
                <c:pt idx="1525">
                  <c:v>3</c:v>
                </c:pt>
                <c:pt idx="1526">
                  <c:v>1</c:v>
                </c:pt>
                <c:pt idx="1527">
                  <c:v>2</c:v>
                </c:pt>
                <c:pt idx="1528">
                  <c:v>1</c:v>
                </c:pt>
                <c:pt idx="1529">
                  <c:v>5</c:v>
                </c:pt>
                <c:pt idx="1530">
                  <c:v>1</c:v>
                </c:pt>
                <c:pt idx="1531">
                  <c:v>2</c:v>
                </c:pt>
                <c:pt idx="1532">
                  <c:v>1</c:v>
                </c:pt>
                <c:pt idx="1533">
                  <c:v>3</c:v>
                </c:pt>
                <c:pt idx="1534">
                  <c:v>1</c:v>
                </c:pt>
                <c:pt idx="1535">
                  <c:v>2</c:v>
                </c:pt>
                <c:pt idx="1536">
                  <c:v>1</c:v>
                </c:pt>
                <c:pt idx="1537">
                  <c:v>4</c:v>
                </c:pt>
                <c:pt idx="1538">
                  <c:v>1</c:v>
                </c:pt>
                <c:pt idx="1539">
                  <c:v>2</c:v>
                </c:pt>
                <c:pt idx="1540">
                  <c:v>1</c:v>
                </c:pt>
                <c:pt idx="1541">
                  <c:v>3</c:v>
                </c:pt>
                <c:pt idx="1542">
                  <c:v>1</c:v>
                </c:pt>
                <c:pt idx="1543">
                  <c:v>2</c:v>
                </c:pt>
                <c:pt idx="1544">
                  <c:v>1</c:v>
                </c:pt>
                <c:pt idx="1545">
                  <c:v>6</c:v>
                </c:pt>
                <c:pt idx="1546">
                  <c:v>1</c:v>
                </c:pt>
                <c:pt idx="1547">
                  <c:v>2</c:v>
                </c:pt>
                <c:pt idx="1548">
                  <c:v>1</c:v>
                </c:pt>
                <c:pt idx="1549">
                  <c:v>3</c:v>
                </c:pt>
                <c:pt idx="1550">
                  <c:v>1</c:v>
                </c:pt>
                <c:pt idx="1551">
                  <c:v>2</c:v>
                </c:pt>
                <c:pt idx="1552">
                  <c:v>1</c:v>
                </c:pt>
                <c:pt idx="1553">
                  <c:v>4</c:v>
                </c:pt>
                <c:pt idx="1554">
                  <c:v>1</c:v>
                </c:pt>
                <c:pt idx="1555">
                  <c:v>2</c:v>
                </c:pt>
                <c:pt idx="1556">
                  <c:v>1</c:v>
                </c:pt>
                <c:pt idx="1557">
                  <c:v>3</c:v>
                </c:pt>
                <c:pt idx="1558">
                  <c:v>1</c:v>
                </c:pt>
                <c:pt idx="1559">
                  <c:v>2</c:v>
                </c:pt>
                <c:pt idx="1560">
                  <c:v>1</c:v>
                </c:pt>
                <c:pt idx="1561">
                  <c:v>5</c:v>
                </c:pt>
                <c:pt idx="1562">
                  <c:v>1</c:v>
                </c:pt>
                <c:pt idx="1563">
                  <c:v>2</c:v>
                </c:pt>
                <c:pt idx="1564">
                  <c:v>1</c:v>
                </c:pt>
                <c:pt idx="1565">
                  <c:v>3</c:v>
                </c:pt>
                <c:pt idx="1566">
                  <c:v>1</c:v>
                </c:pt>
                <c:pt idx="1567">
                  <c:v>2</c:v>
                </c:pt>
                <c:pt idx="1568">
                  <c:v>1</c:v>
                </c:pt>
                <c:pt idx="1569">
                  <c:v>4</c:v>
                </c:pt>
                <c:pt idx="1570">
                  <c:v>1</c:v>
                </c:pt>
                <c:pt idx="1571">
                  <c:v>2</c:v>
                </c:pt>
                <c:pt idx="1572">
                  <c:v>1</c:v>
                </c:pt>
                <c:pt idx="1573">
                  <c:v>3</c:v>
                </c:pt>
                <c:pt idx="1574">
                  <c:v>1</c:v>
                </c:pt>
                <c:pt idx="1575">
                  <c:v>2</c:v>
                </c:pt>
                <c:pt idx="1576">
                  <c:v>1</c:v>
                </c:pt>
                <c:pt idx="1577">
                  <c:v>8</c:v>
                </c:pt>
                <c:pt idx="1578">
                  <c:v>1</c:v>
                </c:pt>
                <c:pt idx="1579">
                  <c:v>2</c:v>
                </c:pt>
                <c:pt idx="1580">
                  <c:v>1</c:v>
                </c:pt>
                <c:pt idx="1581">
                  <c:v>3</c:v>
                </c:pt>
                <c:pt idx="1582">
                  <c:v>1</c:v>
                </c:pt>
                <c:pt idx="1583">
                  <c:v>2</c:v>
                </c:pt>
                <c:pt idx="1584">
                  <c:v>1</c:v>
                </c:pt>
                <c:pt idx="1585">
                  <c:v>4</c:v>
                </c:pt>
                <c:pt idx="1586">
                  <c:v>1</c:v>
                </c:pt>
                <c:pt idx="1587">
                  <c:v>2</c:v>
                </c:pt>
                <c:pt idx="1588">
                  <c:v>1</c:v>
                </c:pt>
                <c:pt idx="1589">
                  <c:v>3</c:v>
                </c:pt>
                <c:pt idx="1590">
                  <c:v>1</c:v>
                </c:pt>
                <c:pt idx="1591">
                  <c:v>2</c:v>
                </c:pt>
                <c:pt idx="1592">
                  <c:v>1</c:v>
                </c:pt>
                <c:pt idx="1593">
                  <c:v>5</c:v>
                </c:pt>
                <c:pt idx="1594">
                  <c:v>1</c:v>
                </c:pt>
                <c:pt idx="1595">
                  <c:v>2</c:v>
                </c:pt>
                <c:pt idx="1596">
                  <c:v>1</c:v>
                </c:pt>
                <c:pt idx="1597">
                  <c:v>3</c:v>
                </c:pt>
                <c:pt idx="1598">
                  <c:v>1</c:v>
                </c:pt>
                <c:pt idx="1599">
                  <c:v>2</c:v>
                </c:pt>
                <c:pt idx="1600">
                  <c:v>1</c:v>
                </c:pt>
                <c:pt idx="1601">
                  <c:v>4</c:v>
                </c:pt>
                <c:pt idx="1602">
                  <c:v>1</c:v>
                </c:pt>
                <c:pt idx="1603">
                  <c:v>2</c:v>
                </c:pt>
                <c:pt idx="1604">
                  <c:v>1</c:v>
                </c:pt>
                <c:pt idx="1605">
                  <c:v>3</c:v>
                </c:pt>
                <c:pt idx="1606">
                  <c:v>1</c:v>
                </c:pt>
                <c:pt idx="1607">
                  <c:v>2</c:v>
                </c:pt>
                <c:pt idx="1608">
                  <c:v>1</c:v>
                </c:pt>
                <c:pt idx="1609">
                  <c:v>6</c:v>
                </c:pt>
                <c:pt idx="1610">
                  <c:v>1</c:v>
                </c:pt>
                <c:pt idx="1611">
                  <c:v>2</c:v>
                </c:pt>
                <c:pt idx="1612">
                  <c:v>1</c:v>
                </c:pt>
                <c:pt idx="1613">
                  <c:v>3</c:v>
                </c:pt>
                <c:pt idx="1614">
                  <c:v>1</c:v>
                </c:pt>
                <c:pt idx="1615">
                  <c:v>2</c:v>
                </c:pt>
                <c:pt idx="1616">
                  <c:v>1</c:v>
                </c:pt>
                <c:pt idx="1617">
                  <c:v>4</c:v>
                </c:pt>
                <c:pt idx="1618">
                  <c:v>1</c:v>
                </c:pt>
                <c:pt idx="1619">
                  <c:v>2</c:v>
                </c:pt>
                <c:pt idx="1620">
                  <c:v>1</c:v>
                </c:pt>
                <c:pt idx="1621">
                  <c:v>3</c:v>
                </c:pt>
                <c:pt idx="1622">
                  <c:v>1</c:v>
                </c:pt>
                <c:pt idx="1623">
                  <c:v>2</c:v>
                </c:pt>
                <c:pt idx="1624">
                  <c:v>1</c:v>
                </c:pt>
                <c:pt idx="1625">
                  <c:v>5</c:v>
                </c:pt>
                <c:pt idx="1626">
                  <c:v>1</c:v>
                </c:pt>
                <c:pt idx="1627">
                  <c:v>2</c:v>
                </c:pt>
                <c:pt idx="1628">
                  <c:v>1</c:v>
                </c:pt>
                <c:pt idx="1629">
                  <c:v>3</c:v>
                </c:pt>
                <c:pt idx="1630">
                  <c:v>1</c:v>
                </c:pt>
                <c:pt idx="1631">
                  <c:v>2</c:v>
                </c:pt>
                <c:pt idx="1632">
                  <c:v>1</c:v>
                </c:pt>
                <c:pt idx="1633">
                  <c:v>4</c:v>
                </c:pt>
                <c:pt idx="1634">
                  <c:v>1</c:v>
                </c:pt>
                <c:pt idx="1635">
                  <c:v>2</c:v>
                </c:pt>
                <c:pt idx="1636">
                  <c:v>1</c:v>
                </c:pt>
                <c:pt idx="1637">
                  <c:v>3</c:v>
                </c:pt>
                <c:pt idx="1638">
                  <c:v>1</c:v>
                </c:pt>
                <c:pt idx="1639">
                  <c:v>2</c:v>
                </c:pt>
                <c:pt idx="1640">
                  <c:v>1</c:v>
                </c:pt>
                <c:pt idx="1641">
                  <c:v>7</c:v>
                </c:pt>
                <c:pt idx="1642">
                  <c:v>1</c:v>
                </c:pt>
                <c:pt idx="1643">
                  <c:v>2</c:v>
                </c:pt>
                <c:pt idx="1644">
                  <c:v>1</c:v>
                </c:pt>
                <c:pt idx="1645">
                  <c:v>3</c:v>
                </c:pt>
                <c:pt idx="1646">
                  <c:v>1</c:v>
                </c:pt>
                <c:pt idx="1647">
                  <c:v>2</c:v>
                </c:pt>
                <c:pt idx="1648">
                  <c:v>1</c:v>
                </c:pt>
                <c:pt idx="1649">
                  <c:v>4</c:v>
                </c:pt>
                <c:pt idx="1650">
                  <c:v>1</c:v>
                </c:pt>
                <c:pt idx="1651">
                  <c:v>2</c:v>
                </c:pt>
                <c:pt idx="1652">
                  <c:v>1</c:v>
                </c:pt>
                <c:pt idx="1653">
                  <c:v>3</c:v>
                </c:pt>
                <c:pt idx="1654">
                  <c:v>1</c:v>
                </c:pt>
                <c:pt idx="1655">
                  <c:v>2</c:v>
                </c:pt>
                <c:pt idx="1656">
                  <c:v>1</c:v>
                </c:pt>
                <c:pt idx="1657">
                  <c:v>5</c:v>
                </c:pt>
                <c:pt idx="1658">
                  <c:v>1</c:v>
                </c:pt>
                <c:pt idx="1659">
                  <c:v>2</c:v>
                </c:pt>
                <c:pt idx="1660">
                  <c:v>1</c:v>
                </c:pt>
                <c:pt idx="1661">
                  <c:v>3</c:v>
                </c:pt>
                <c:pt idx="1662">
                  <c:v>1</c:v>
                </c:pt>
                <c:pt idx="1663">
                  <c:v>2</c:v>
                </c:pt>
                <c:pt idx="1664">
                  <c:v>1</c:v>
                </c:pt>
                <c:pt idx="1665">
                  <c:v>4</c:v>
                </c:pt>
                <c:pt idx="1666">
                  <c:v>1</c:v>
                </c:pt>
                <c:pt idx="1667">
                  <c:v>2</c:v>
                </c:pt>
                <c:pt idx="1668">
                  <c:v>1</c:v>
                </c:pt>
                <c:pt idx="1669">
                  <c:v>3</c:v>
                </c:pt>
                <c:pt idx="1670">
                  <c:v>1</c:v>
                </c:pt>
                <c:pt idx="1671">
                  <c:v>2</c:v>
                </c:pt>
                <c:pt idx="1672">
                  <c:v>1</c:v>
                </c:pt>
                <c:pt idx="1673">
                  <c:v>6</c:v>
                </c:pt>
                <c:pt idx="1674">
                  <c:v>1</c:v>
                </c:pt>
                <c:pt idx="1675">
                  <c:v>2</c:v>
                </c:pt>
                <c:pt idx="1676">
                  <c:v>1</c:v>
                </c:pt>
                <c:pt idx="1677">
                  <c:v>3</c:v>
                </c:pt>
                <c:pt idx="1678">
                  <c:v>1</c:v>
                </c:pt>
                <c:pt idx="1679">
                  <c:v>2</c:v>
                </c:pt>
                <c:pt idx="1680">
                  <c:v>1</c:v>
                </c:pt>
                <c:pt idx="1681">
                  <c:v>4</c:v>
                </c:pt>
                <c:pt idx="1682">
                  <c:v>1</c:v>
                </c:pt>
                <c:pt idx="1683">
                  <c:v>2</c:v>
                </c:pt>
                <c:pt idx="1684">
                  <c:v>1</c:v>
                </c:pt>
                <c:pt idx="1685">
                  <c:v>3</c:v>
                </c:pt>
                <c:pt idx="1686">
                  <c:v>1</c:v>
                </c:pt>
                <c:pt idx="1687">
                  <c:v>2</c:v>
                </c:pt>
                <c:pt idx="1688">
                  <c:v>1</c:v>
                </c:pt>
                <c:pt idx="1689">
                  <c:v>5</c:v>
                </c:pt>
                <c:pt idx="1690">
                  <c:v>1</c:v>
                </c:pt>
                <c:pt idx="1691">
                  <c:v>2</c:v>
                </c:pt>
                <c:pt idx="1692">
                  <c:v>1</c:v>
                </c:pt>
                <c:pt idx="1693">
                  <c:v>3</c:v>
                </c:pt>
                <c:pt idx="1694">
                  <c:v>1</c:v>
                </c:pt>
                <c:pt idx="1695">
                  <c:v>2</c:v>
                </c:pt>
                <c:pt idx="1696">
                  <c:v>1</c:v>
                </c:pt>
                <c:pt idx="1697">
                  <c:v>4</c:v>
                </c:pt>
                <c:pt idx="1698">
                  <c:v>1</c:v>
                </c:pt>
                <c:pt idx="1699">
                  <c:v>2</c:v>
                </c:pt>
                <c:pt idx="1700">
                  <c:v>1</c:v>
                </c:pt>
                <c:pt idx="1701">
                  <c:v>3</c:v>
                </c:pt>
                <c:pt idx="1702">
                  <c:v>1</c:v>
                </c:pt>
                <c:pt idx="1703">
                  <c:v>2</c:v>
                </c:pt>
                <c:pt idx="1704">
                  <c:v>1</c:v>
                </c:pt>
                <c:pt idx="1705">
                  <c:v>11</c:v>
                </c:pt>
                <c:pt idx="1706">
                  <c:v>1</c:v>
                </c:pt>
                <c:pt idx="1707">
                  <c:v>2</c:v>
                </c:pt>
                <c:pt idx="1708">
                  <c:v>1</c:v>
                </c:pt>
                <c:pt idx="1709">
                  <c:v>3</c:v>
                </c:pt>
                <c:pt idx="1710">
                  <c:v>1</c:v>
                </c:pt>
                <c:pt idx="1711">
                  <c:v>2</c:v>
                </c:pt>
                <c:pt idx="1712">
                  <c:v>1</c:v>
                </c:pt>
                <c:pt idx="1713">
                  <c:v>4</c:v>
                </c:pt>
                <c:pt idx="1714">
                  <c:v>1</c:v>
                </c:pt>
                <c:pt idx="1715">
                  <c:v>2</c:v>
                </c:pt>
                <c:pt idx="1716">
                  <c:v>1</c:v>
                </c:pt>
                <c:pt idx="1717">
                  <c:v>3</c:v>
                </c:pt>
                <c:pt idx="1718">
                  <c:v>1</c:v>
                </c:pt>
                <c:pt idx="1719">
                  <c:v>2</c:v>
                </c:pt>
                <c:pt idx="1720">
                  <c:v>1</c:v>
                </c:pt>
                <c:pt idx="1721">
                  <c:v>5</c:v>
                </c:pt>
                <c:pt idx="1722">
                  <c:v>1</c:v>
                </c:pt>
                <c:pt idx="1723">
                  <c:v>2</c:v>
                </c:pt>
                <c:pt idx="1724">
                  <c:v>1</c:v>
                </c:pt>
                <c:pt idx="1725">
                  <c:v>3</c:v>
                </c:pt>
                <c:pt idx="1726">
                  <c:v>1</c:v>
                </c:pt>
                <c:pt idx="1727">
                  <c:v>2</c:v>
                </c:pt>
                <c:pt idx="1728">
                  <c:v>1</c:v>
                </c:pt>
                <c:pt idx="1729">
                  <c:v>4</c:v>
                </c:pt>
                <c:pt idx="1730">
                  <c:v>1</c:v>
                </c:pt>
                <c:pt idx="1731">
                  <c:v>2</c:v>
                </c:pt>
                <c:pt idx="1732">
                  <c:v>1</c:v>
                </c:pt>
                <c:pt idx="1733">
                  <c:v>3</c:v>
                </c:pt>
                <c:pt idx="1734">
                  <c:v>1</c:v>
                </c:pt>
                <c:pt idx="1735">
                  <c:v>2</c:v>
                </c:pt>
                <c:pt idx="1736">
                  <c:v>1</c:v>
                </c:pt>
                <c:pt idx="1737">
                  <c:v>6</c:v>
                </c:pt>
                <c:pt idx="1738">
                  <c:v>1</c:v>
                </c:pt>
                <c:pt idx="1739">
                  <c:v>2</c:v>
                </c:pt>
                <c:pt idx="1740">
                  <c:v>1</c:v>
                </c:pt>
                <c:pt idx="1741">
                  <c:v>3</c:v>
                </c:pt>
                <c:pt idx="1742">
                  <c:v>1</c:v>
                </c:pt>
                <c:pt idx="1743">
                  <c:v>2</c:v>
                </c:pt>
                <c:pt idx="1744">
                  <c:v>1</c:v>
                </c:pt>
                <c:pt idx="1745">
                  <c:v>4</c:v>
                </c:pt>
                <c:pt idx="1746">
                  <c:v>1</c:v>
                </c:pt>
                <c:pt idx="1747">
                  <c:v>2</c:v>
                </c:pt>
                <c:pt idx="1748">
                  <c:v>1</c:v>
                </c:pt>
                <c:pt idx="1749">
                  <c:v>3</c:v>
                </c:pt>
                <c:pt idx="1750">
                  <c:v>1</c:v>
                </c:pt>
                <c:pt idx="1751">
                  <c:v>2</c:v>
                </c:pt>
                <c:pt idx="1752">
                  <c:v>1</c:v>
                </c:pt>
                <c:pt idx="1753">
                  <c:v>5</c:v>
                </c:pt>
                <c:pt idx="1754">
                  <c:v>1</c:v>
                </c:pt>
                <c:pt idx="1755">
                  <c:v>2</c:v>
                </c:pt>
                <c:pt idx="1756">
                  <c:v>1</c:v>
                </c:pt>
                <c:pt idx="1757">
                  <c:v>3</c:v>
                </c:pt>
                <c:pt idx="1758">
                  <c:v>1</c:v>
                </c:pt>
                <c:pt idx="1759">
                  <c:v>2</c:v>
                </c:pt>
                <c:pt idx="1760">
                  <c:v>1</c:v>
                </c:pt>
                <c:pt idx="1761">
                  <c:v>4</c:v>
                </c:pt>
                <c:pt idx="1762">
                  <c:v>1</c:v>
                </c:pt>
                <c:pt idx="1763">
                  <c:v>2</c:v>
                </c:pt>
                <c:pt idx="1764">
                  <c:v>1</c:v>
                </c:pt>
                <c:pt idx="1765">
                  <c:v>3</c:v>
                </c:pt>
                <c:pt idx="1766">
                  <c:v>1</c:v>
                </c:pt>
                <c:pt idx="1767">
                  <c:v>2</c:v>
                </c:pt>
                <c:pt idx="1768">
                  <c:v>1</c:v>
                </c:pt>
                <c:pt idx="1769">
                  <c:v>7</c:v>
                </c:pt>
                <c:pt idx="1770">
                  <c:v>1</c:v>
                </c:pt>
                <c:pt idx="1771">
                  <c:v>2</c:v>
                </c:pt>
                <c:pt idx="1772">
                  <c:v>1</c:v>
                </c:pt>
                <c:pt idx="1773">
                  <c:v>3</c:v>
                </c:pt>
                <c:pt idx="1774">
                  <c:v>1</c:v>
                </c:pt>
                <c:pt idx="1775">
                  <c:v>2</c:v>
                </c:pt>
                <c:pt idx="1776">
                  <c:v>1</c:v>
                </c:pt>
                <c:pt idx="1777">
                  <c:v>4</c:v>
                </c:pt>
                <c:pt idx="1778">
                  <c:v>1</c:v>
                </c:pt>
                <c:pt idx="1779">
                  <c:v>2</c:v>
                </c:pt>
                <c:pt idx="1780">
                  <c:v>1</c:v>
                </c:pt>
                <c:pt idx="1781">
                  <c:v>3</c:v>
                </c:pt>
                <c:pt idx="1782">
                  <c:v>1</c:v>
                </c:pt>
                <c:pt idx="1783">
                  <c:v>2</c:v>
                </c:pt>
                <c:pt idx="1784">
                  <c:v>1</c:v>
                </c:pt>
                <c:pt idx="1785">
                  <c:v>5</c:v>
                </c:pt>
                <c:pt idx="1786">
                  <c:v>1</c:v>
                </c:pt>
                <c:pt idx="1787">
                  <c:v>2</c:v>
                </c:pt>
                <c:pt idx="1788">
                  <c:v>1</c:v>
                </c:pt>
                <c:pt idx="1789">
                  <c:v>3</c:v>
                </c:pt>
                <c:pt idx="1790">
                  <c:v>1</c:v>
                </c:pt>
                <c:pt idx="1791">
                  <c:v>2</c:v>
                </c:pt>
                <c:pt idx="1792">
                  <c:v>1</c:v>
                </c:pt>
                <c:pt idx="1793">
                  <c:v>4</c:v>
                </c:pt>
                <c:pt idx="1794">
                  <c:v>1</c:v>
                </c:pt>
                <c:pt idx="1795">
                  <c:v>2</c:v>
                </c:pt>
                <c:pt idx="1796">
                  <c:v>1</c:v>
                </c:pt>
                <c:pt idx="1797">
                  <c:v>3</c:v>
                </c:pt>
                <c:pt idx="1798">
                  <c:v>1</c:v>
                </c:pt>
                <c:pt idx="1799">
                  <c:v>2</c:v>
                </c:pt>
                <c:pt idx="1800">
                  <c:v>1</c:v>
                </c:pt>
                <c:pt idx="1801">
                  <c:v>6</c:v>
                </c:pt>
                <c:pt idx="1802">
                  <c:v>1</c:v>
                </c:pt>
                <c:pt idx="1803">
                  <c:v>2</c:v>
                </c:pt>
                <c:pt idx="1804">
                  <c:v>1</c:v>
                </c:pt>
                <c:pt idx="1805">
                  <c:v>3</c:v>
                </c:pt>
                <c:pt idx="1806">
                  <c:v>1</c:v>
                </c:pt>
                <c:pt idx="1807">
                  <c:v>2</c:v>
                </c:pt>
                <c:pt idx="1808">
                  <c:v>1</c:v>
                </c:pt>
                <c:pt idx="1809">
                  <c:v>4</c:v>
                </c:pt>
                <c:pt idx="1810">
                  <c:v>1</c:v>
                </c:pt>
                <c:pt idx="1811">
                  <c:v>2</c:v>
                </c:pt>
                <c:pt idx="1812">
                  <c:v>1</c:v>
                </c:pt>
                <c:pt idx="1813">
                  <c:v>3</c:v>
                </c:pt>
                <c:pt idx="1814">
                  <c:v>1</c:v>
                </c:pt>
                <c:pt idx="1815">
                  <c:v>2</c:v>
                </c:pt>
                <c:pt idx="1816">
                  <c:v>1</c:v>
                </c:pt>
                <c:pt idx="1817">
                  <c:v>5</c:v>
                </c:pt>
                <c:pt idx="1818">
                  <c:v>1</c:v>
                </c:pt>
                <c:pt idx="1819">
                  <c:v>2</c:v>
                </c:pt>
                <c:pt idx="1820">
                  <c:v>1</c:v>
                </c:pt>
                <c:pt idx="1821">
                  <c:v>3</c:v>
                </c:pt>
                <c:pt idx="1822">
                  <c:v>1</c:v>
                </c:pt>
                <c:pt idx="1823">
                  <c:v>2</c:v>
                </c:pt>
                <c:pt idx="1824">
                  <c:v>1</c:v>
                </c:pt>
                <c:pt idx="1825">
                  <c:v>4</c:v>
                </c:pt>
                <c:pt idx="1826">
                  <c:v>1</c:v>
                </c:pt>
                <c:pt idx="1827">
                  <c:v>2</c:v>
                </c:pt>
                <c:pt idx="1828">
                  <c:v>1</c:v>
                </c:pt>
                <c:pt idx="1829">
                  <c:v>3</c:v>
                </c:pt>
                <c:pt idx="1830">
                  <c:v>1</c:v>
                </c:pt>
                <c:pt idx="1831">
                  <c:v>2</c:v>
                </c:pt>
                <c:pt idx="1832">
                  <c:v>1</c:v>
                </c:pt>
                <c:pt idx="1833">
                  <c:v>8</c:v>
                </c:pt>
                <c:pt idx="1834">
                  <c:v>1</c:v>
                </c:pt>
                <c:pt idx="1835">
                  <c:v>2</c:v>
                </c:pt>
                <c:pt idx="1836">
                  <c:v>1</c:v>
                </c:pt>
                <c:pt idx="1837">
                  <c:v>3</c:v>
                </c:pt>
                <c:pt idx="1838">
                  <c:v>1</c:v>
                </c:pt>
                <c:pt idx="1839">
                  <c:v>2</c:v>
                </c:pt>
                <c:pt idx="1840">
                  <c:v>1</c:v>
                </c:pt>
                <c:pt idx="1841">
                  <c:v>4</c:v>
                </c:pt>
                <c:pt idx="1842">
                  <c:v>1</c:v>
                </c:pt>
                <c:pt idx="1843">
                  <c:v>2</c:v>
                </c:pt>
                <c:pt idx="1844">
                  <c:v>1</c:v>
                </c:pt>
                <c:pt idx="1845">
                  <c:v>3</c:v>
                </c:pt>
                <c:pt idx="1846">
                  <c:v>1</c:v>
                </c:pt>
                <c:pt idx="1847">
                  <c:v>2</c:v>
                </c:pt>
                <c:pt idx="1848">
                  <c:v>1</c:v>
                </c:pt>
                <c:pt idx="1849">
                  <c:v>5</c:v>
                </c:pt>
                <c:pt idx="1850">
                  <c:v>1</c:v>
                </c:pt>
                <c:pt idx="1851">
                  <c:v>2</c:v>
                </c:pt>
                <c:pt idx="1852">
                  <c:v>1</c:v>
                </c:pt>
                <c:pt idx="1853">
                  <c:v>3</c:v>
                </c:pt>
                <c:pt idx="1854">
                  <c:v>1</c:v>
                </c:pt>
                <c:pt idx="1855">
                  <c:v>2</c:v>
                </c:pt>
                <c:pt idx="1856">
                  <c:v>1</c:v>
                </c:pt>
                <c:pt idx="1857">
                  <c:v>4</c:v>
                </c:pt>
                <c:pt idx="1858">
                  <c:v>1</c:v>
                </c:pt>
                <c:pt idx="1859">
                  <c:v>2</c:v>
                </c:pt>
                <c:pt idx="1860">
                  <c:v>1</c:v>
                </c:pt>
                <c:pt idx="1861">
                  <c:v>3</c:v>
                </c:pt>
                <c:pt idx="1862">
                  <c:v>1</c:v>
                </c:pt>
                <c:pt idx="1863">
                  <c:v>2</c:v>
                </c:pt>
                <c:pt idx="1864">
                  <c:v>1</c:v>
                </c:pt>
                <c:pt idx="1865">
                  <c:v>6</c:v>
                </c:pt>
                <c:pt idx="1866">
                  <c:v>1</c:v>
                </c:pt>
                <c:pt idx="1867">
                  <c:v>2</c:v>
                </c:pt>
                <c:pt idx="1868">
                  <c:v>1</c:v>
                </c:pt>
                <c:pt idx="1869">
                  <c:v>3</c:v>
                </c:pt>
                <c:pt idx="1870">
                  <c:v>1</c:v>
                </c:pt>
                <c:pt idx="1871">
                  <c:v>2</c:v>
                </c:pt>
                <c:pt idx="1872">
                  <c:v>1</c:v>
                </c:pt>
                <c:pt idx="1873">
                  <c:v>4</c:v>
                </c:pt>
                <c:pt idx="1874">
                  <c:v>1</c:v>
                </c:pt>
                <c:pt idx="1875">
                  <c:v>2</c:v>
                </c:pt>
                <c:pt idx="1876">
                  <c:v>1</c:v>
                </c:pt>
                <c:pt idx="1877">
                  <c:v>3</c:v>
                </c:pt>
                <c:pt idx="1878">
                  <c:v>1</c:v>
                </c:pt>
                <c:pt idx="1879">
                  <c:v>2</c:v>
                </c:pt>
                <c:pt idx="1880">
                  <c:v>1</c:v>
                </c:pt>
                <c:pt idx="1881">
                  <c:v>5</c:v>
                </c:pt>
                <c:pt idx="1882">
                  <c:v>1</c:v>
                </c:pt>
                <c:pt idx="1883">
                  <c:v>2</c:v>
                </c:pt>
                <c:pt idx="1884">
                  <c:v>1</c:v>
                </c:pt>
                <c:pt idx="1885">
                  <c:v>3</c:v>
                </c:pt>
                <c:pt idx="1886">
                  <c:v>1</c:v>
                </c:pt>
                <c:pt idx="1887">
                  <c:v>2</c:v>
                </c:pt>
                <c:pt idx="1888">
                  <c:v>1</c:v>
                </c:pt>
                <c:pt idx="1889">
                  <c:v>4</c:v>
                </c:pt>
                <c:pt idx="1890">
                  <c:v>1</c:v>
                </c:pt>
                <c:pt idx="1891">
                  <c:v>2</c:v>
                </c:pt>
                <c:pt idx="1892">
                  <c:v>1</c:v>
                </c:pt>
                <c:pt idx="1893">
                  <c:v>3</c:v>
                </c:pt>
                <c:pt idx="1894">
                  <c:v>1</c:v>
                </c:pt>
                <c:pt idx="1895">
                  <c:v>2</c:v>
                </c:pt>
                <c:pt idx="1896">
                  <c:v>1</c:v>
                </c:pt>
                <c:pt idx="1897">
                  <c:v>7</c:v>
                </c:pt>
                <c:pt idx="1898">
                  <c:v>1</c:v>
                </c:pt>
                <c:pt idx="1899">
                  <c:v>2</c:v>
                </c:pt>
                <c:pt idx="1900">
                  <c:v>1</c:v>
                </c:pt>
                <c:pt idx="1901">
                  <c:v>3</c:v>
                </c:pt>
                <c:pt idx="1902">
                  <c:v>1</c:v>
                </c:pt>
                <c:pt idx="1903">
                  <c:v>2</c:v>
                </c:pt>
                <c:pt idx="1904">
                  <c:v>1</c:v>
                </c:pt>
                <c:pt idx="1905">
                  <c:v>4</c:v>
                </c:pt>
                <c:pt idx="1906">
                  <c:v>1</c:v>
                </c:pt>
                <c:pt idx="1907">
                  <c:v>2</c:v>
                </c:pt>
                <c:pt idx="1908">
                  <c:v>1</c:v>
                </c:pt>
                <c:pt idx="1909">
                  <c:v>3</c:v>
                </c:pt>
                <c:pt idx="1910">
                  <c:v>1</c:v>
                </c:pt>
                <c:pt idx="1911">
                  <c:v>2</c:v>
                </c:pt>
                <c:pt idx="1912">
                  <c:v>1</c:v>
                </c:pt>
                <c:pt idx="1913">
                  <c:v>5</c:v>
                </c:pt>
                <c:pt idx="1914">
                  <c:v>1</c:v>
                </c:pt>
                <c:pt idx="1915">
                  <c:v>2</c:v>
                </c:pt>
                <c:pt idx="1916">
                  <c:v>1</c:v>
                </c:pt>
                <c:pt idx="1917">
                  <c:v>3</c:v>
                </c:pt>
                <c:pt idx="1918">
                  <c:v>1</c:v>
                </c:pt>
                <c:pt idx="1919">
                  <c:v>2</c:v>
                </c:pt>
                <c:pt idx="1920">
                  <c:v>1</c:v>
                </c:pt>
                <c:pt idx="1921">
                  <c:v>4</c:v>
                </c:pt>
                <c:pt idx="1922">
                  <c:v>1</c:v>
                </c:pt>
                <c:pt idx="1923">
                  <c:v>2</c:v>
                </c:pt>
                <c:pt idx="1924">
                  <c:v>1</c:v>
                </c:pt>
                <c:pt idx="1925">
                  <c:v>3</c:v>
                </c:pt>
                <c:pt idx="1926">
                  <c:v>1</c:v>
                </c:pt>
                <c:pt idx="1927">
                  <c:v>2</c:v>
                </c:pt>
                <c:pt idx="1928">
                  <c:v>1</c:v>
                </c:pt>
                <c:pt idx="1929">
                  <c:v>6</c:v>
                </c:pt>
                <c:pt idx="1930">
                  <c:v>1</c:v>
                </c:pt>
                <c:pt idx="1931">
                  <c:v>2</c:v>
                </c:pt>
                <c:pt idx="1932">
                  <c:v>1</c:v>
                </c:pt>
                <c:pt idx="1933">
                  <c:v>3</c:v>
                </c:pt>
                <c:pt idx="1934">
                  <c:v>1</c:v>
                </c:pt>
                <c:pt idx="1935">
                  <c:v>2</c:v>
                </c:pt>
                <c:pt idx="1936">
                  <c:v>1</c:v>
                </c:pt>
                <c:pt idx="1937">
                  <c:v>4</c:v>
                </c:pt>
                <c:pt idx="1938">
                  <c:v>1</c:v>
                </c:pt>
                <c:pt idx="1939">
                  <c:v>2</c:v>
                </c:pt>
                <c:pt idx="1940">
                  <c:v>1</c:v>
                </c:pt>
                <c:pt idx="1941">
                  <c:v>3</c:v>
                </c:pt>
                <c:pt idx="1942">
                  <c:v>1</c:v>
                </c:pt>
                <c:pt idx="1943">
                  <c:v>2</c:v>
                </c:pt>
                <c:pt idx="1944">
                  <c:v>1</c:v>
                </c:pt>
                <c:pt idx="1945">
                  <c:v>5</c:v>
                </c:pt>
                <c:pt idx="1946">
                  <c:v>1</c:v>
                </c:pt>
                <c:pt idx="1947">
                  <c:v>2</c:v>
                </c:pt>
                <c:pt idx="1948">
                  <c:v>1</c:v>
                </c:pt>
                <c:pt idx="1949">
                  <c:v>3</c:v>
                </c:pt>
                <c:pt idx="1950">
                  <c:v>1</c:v>
                </c:pt>
                <c:pt idx="1951">
                  <c:v>2</c:v>
                </c:pt>
                <c:pt idx="1952">
                  <c:v>1</c:v>
                </c:pt>
                <c:pt idx="1953">
                  <c:v>4</c:v>
                </c:pt>
                <c:pt idx="1954">
                  <c:v>1</c:v>
                </c:pt>
                <c:pt idx="1955">
                  <c:v>2</c:v>
                </c:pt>
                <c:pt idx="1956">
                  <c:v>1</c:v>
                </c:pt>
                <c:pt idx="1957">
                  <c:v>3</c:v>
                </c:pt>
                <c:pt idx="1958">
                  <c:v>1</c:v>
                </c:pt>
                <c:pt idx="1959">
                  <c:v>2</c:v>
                </c:pt>
                <c:pt idx="1960">
                  <c:v>1</c:v>
                </c:pt>
                <c:pt idx="1961">
                  <c:v>9</c:v>
                </c:pt>
                <c:pt idx="1962">
                  <c:v>1</c:v>
                </c:pt>
                <c:pt idx="1963">
                  <c:v>2</c:v>
                </c:pt>
                <c:pt idx="1964">
                  <c:v>1</c:v>
                </c:pt>
                <c:pt idx="1965">
                  <c:v>3</c:v>
                </c:pt>
                <c:pt idx="1966">
                  <c:v>1</c:v>
                </c:pt>
                <c:pt idx="1967">
                  <c:v>2</c:v>
                </c:pt>
                <c:pt idx="1968">
                  <c:v>1</c:v>
                </c:pt>
                <c:pt idx="1969">
                  <c:v>4</c:v>
                </c:pt>
                <c:pt idx="1970">
                  <c:v>1</c:v>
                </c:pt>
                <c:pt idx="1971">
                  <c:v>2</c:v>
                </c:pt>
                <c:pt idx="1972">
                  <c:v>1</c:v>
                </c:pt>
                <c:pt idx="1973">
                  <c:v>3</c:v>
                </c:pt>
                <c:pt idx="1974">
                  <c:v>1</c:v>
                </c:pt>
                <c:pt idx="1975">
                  <c:v>2</c:v>
                </c:pt>
                <c:pt idx="1976">
                  <c:v>1</c:v>
                </c:pt>
                <c:pt idx="1977">
                  <c:v>5</c:v>
                </c:pt>
                <c:pt idx="1978">
                  <c:v>1</c:v>
                </c:pt>
                <c:pt idx="1979">
                  <c:v>2</c:v>
                </c:pt>
                <c:pt idx="1980">
                  <c:v>1</c:v>
                </c:pt>
                <c:pt idx="1981">
                  <c:v>3</c:v>
                </c:pt>
                <c:pt idx="1982">
                  <c:v>1</c:v>
                </c:pt>
                <c:pt idx="1983">
                  <c:v>2</c:v>
                </c:pt>
                <c:pt idx="1984">
                  <c:v>1</c:v>
                </c:pt>
                <c:pt idx="1985">
                  <c:v>4</c:v>
                </c:pt>
                <c:pt idx="1986">
                  <c:v>1</c:v>
                </c:pt>
                <c:pt idx="1987">
                  <c:v>2</c:v>
                </c:pt>
                <c:pt idx="1988">
                  <c:v>1</c:v>
                </c:pt>
                <c:pt idx="1989">
                  <c:v>3</c:v>
                </c:pt>
                <c:pt idx="1990">
                  <c:v>1</c:v>
                </c:pt>
                <c:pt idx="1991">
                  <c:v>2</c:v>
                </c:pt>
                <c:pt idx="1992">
                  <c:v>1</c:v>
                </c:pt>
                <c:pt idx="1993">
                  <c:v>6</c:v>
                </c:pt>
                <c:pt idx="1994">
                  <c:v>1</c:v>
                </c:pt>
                <c:pt idx="1995">
                  <c:v>2</c:v>
                </c:pt>
                <c:pt idx="1996">
                  <c:v>1</c:v>
                </c:pt>
                <c:pt idx="1997">
                  <c:v>3</c:v>
                </c:pt>
                <c:pt idx="1998">
                  <c:v>1</c:v>
                </c:pt>
                <c:pt idx="1999">
                  <c:v>2</c:v>
                </c:pt>
                <c:pt idx="2000">
                  <c:v>1</c:v>
                </c:pt>
                <c:pt idx="2001">
                  <c:v>4</c:v>
                </c:pt>
                <c:pt idx="2002">
                  <c:v>1</c:v>
                </c:pt>
                <c:pt idx="2003">
                  <c:v>2</c:v>
                </c:pt>
                <c:pt idx="2004">
                  <c:v>1</c:v>
                </c:pt>
                <c:pt idx="2005">
                  <c:v>3</c:v>
                </c:pt>
                <c:pt idx="2006">
                  <c:v>1</c:v>
                </c:pt>
                <c:pt idx="2007">
                  <c:v>2</c:v>
                </c:pt>
                <c:pt idx="2008">
                  <c:v>1</c:v>
                </c:pt>
                <c:pt idx="2009">
                  <c:v>5</c:v>
                </c:pt>
                <c:pt idx="2010">
                  <c:v>1</c:v>
                </c:pt>
                <c:pt idx="2011">
                  <c:v>2</c:v>
                </c:pt>
                <c:pt idx="2012">
                  <c:v>1</c:v>
                </c:pt>
                <c:pt idx="2013">
                  <c:v>3</c:v>
                </c:pt>
                <c:pt idx="2014">
                  <c:v>1</c:v>
                </c:pt>
                <c:pt idx="2015">
                  <c:v>2</c:v>
                </c:pt>
                <c:pt idx="2016">
                  <c:v>1</c:v>
                </c:pt>
                <c:pt idx="2017">
                  <c:v>4</c:v>
                </c:pt>
                <c:pt idx="2018">
                  <c:v>1</c:v>
                </c:pt>
                <c:pt idx="2019">
                  <c:v>2</c:v>
                </c:pt>
                <c:pt idx="2020">
                  <c:v>1</c:v>
                </c:pt>
                <c:pt idx="2021">
                  <c:v>3</c:v>
                </c:pt>
                <c:pt idx="2022">
                  <c:v>1</c:v>
                </c:pt>
                <c:pt idx="2023">
                  <c:v>2</c:v>
                </c:pt>
                <c:pt idx="2024">
                  <c:v>1</c:v>
                </c:pt>
                <c:pt idx="2025">
                  <c:v>7</c:v>
                </c:pt>
                <c:pt idx="2026">
                  <c:v>1</c:v>
                </c:pt>
                <c:pt idx="2027">
                  <c:v>2</c:v>
                </c:pt>
                <c:pt idx="2028">
                  <c:v>1</c:v>
                </c:pt>
                <c:pt idx="2029">
                  <c:v>3</c:v>
                </c:pt>
                <c:pt idx="2030">
                  <c:v>1</c:v>
                </c:pt>
                <c:pt idx="2031">
                  <c:v>2</c:v>
                </c:pt>
                <c:pt idx="2032">
                  <c:v>1</c:v>
                </c:pt>
                <c:pt idx="2033">
                  <c:v>4</c:v>
                </c:pt>
                <c:pt idx="2034">
                  <c:v>1</c:v>
                </c:pt>
                <c:pt idx="2035">
                  <c:v>2</c:v>
                </c:pt>
                <c:pt idx="2036">
                  <c:v>1</c:v>
                </c:pt>
                <c:pt idx="2037">
                  <c:v>3</c:v>
                </c:pt>
                <c:pt idx="2038">
                  <c:v>1</c:v>
                </c:pt>
                <c:pt idx="2039">
                  <c:v>2</c:v>
                </c:pt>
                <c:pt idx="2040">
                  <c:v>1</c:v>
                </c:pt>
                <c:pt idx="2041">
                  <c:v>5</c:v>
                </c:pt>
                <c:pt idx="2042">
                  <c:v>1</c:v>
                </c:pt>
                <c:pt idx="2043">
                  <c:v>2</c:v>
                </c:pt>
                <c:pt idx="2044">
                  <c:v>1</c:v>
                </c:pt>
                <c:pt idx="2045">
                  <c:v>3</c:v>
                </c:pt>
                <c:pt idx="2046">
                  <c:v>1</c:v>
                </c:pt>
                <c:pt idx="2047">
                  <c:v>2</c:v>
                </c:pt>
                <c:pt idx="2048">
                  <c:v>1</c:v>
                </c:pt>
                <c:pt idx="2049">
                  <c:v>4</c:v>
                </c:pt>
                <c:pt idx="2050">
                  <c:v>1</c:v>
                </c:pt>
                <c:pt idx="2051">
                  <c:v>2</c:v>
                </c:pt>
                <c:pt idx="2052">
                  <c:v>1</c:v>
                </c:pt>
                <c:pt idx="2053">
                  <c:v>3</c:v>
                </c:pt>
                <c:pt idx="2054">
                  <c:v>1</c:v>
                </c:pt>
                <c:pt idx="2055">
                  <c:v>2</c:v>
                </c:pt>
                <c:pt idx="2056">
                  <c:v>1</c:v>
                </c:pt>
                <c:pt idx="2057">
                  <c:v>6</c:v>
                </c:pt>
                <c:pt idx="2058">
                  <c:v>1</c:v>
                </c:pt>
                <c:pt idx="2059">
                  <c:v>2</c:v>
                </c:pt>
                <c:pt idx="2060">
                  <c:v>1</c:v>
                </c:pt>
                <c:pt idx="2061">
                  <c:v>3</c:v>
                </c:pt>
                <c:pt idx="2062">
                  <c:v>1</c:v>
                </c:pt>
                <c:pt idx="2063">
                  <c:v>2</c:v>
                </c:pt>
                <c:pt idx="2064">
                  <c:v>1</c:v>
                </c:pt>
                <c:pt idx="2065">
                  <c:v>4</c:v>
                </c:pt>
                <c:pt idx="2066">
                  <c:v>1</c:v>
                </c:pt>
                <c:pt idx="2067">
                  <c:v>2</c:v>
                </c:pt>
                <c:pt idx="2068">
                  <c:v>1</c:v>
                </c:pt>
                <c:pt idx="2069">
                  <c:v>3</c:v>
                </c:pt>
                <c:pt idx="2070">
                  <c:v>1</c:v>
                </c:pt>
                <c:pt idx="2071">
                  <c:v>2</c:v>
                </c:pt>
                <c:pt idx="2072">
                  <c:v>1</c:v>
                </c:pt>
                <c:pt idx="2073">
                  <c:v>5</c:v>
                </c:pt>
                <c:pt idx="2074">
                  <c:v>1</c:v>
                </c:pt>
                <c:pt idx="2075">
                  <c:v>2</c:v>
                </c:pt>
                <c:pt idx="2076">
                  <c:v>1</c:v>
                </c:pt>
                <c:pt idx="2077">
                  <c:v>3</c:v>
                </c:pt>
                <c:pt idx="2078">
                  <c:v>1</c:v>
                </c:pt>
                <c:pt idx="2079">
                  <c:v>2</c:v>
                </c:pt>
                <c:pt idx="2080">
                  <c:v>1</c:v>
                </c:pt>
                <c:pt idx="2081">
                  <c:v>4</c:v>
                </c:pt>
                <c:pt idx="2082">
                  <c:v>1</c:v>
                </c:pt>
                <c:pt idx="2083">
                  <c:v>2</c:v>
                </c:pt>
                <c:pt idx="2084">
                  <c:v>1</c:v>
                </c:pt>
                <c:pt idx="2085">
                  <c:v>3</c:v>
                </c:pt>
                <c:pt idx="2086">
                  <c:v>1</c:v>
                </c:pt>
                <c:pt idx="2087">
                  <c:v>2</c:v>
                </c:pt>
                <c:pt idx="2088">
                  <c:v>1</c:v>
                </c:pt>
                <c:pt idx="2089">
                  <c:v>8</c:v>
                </c:pt>
                <c:pt idx="2090">
                  <c:v>1</c:v>
                </c:pt>
                <c:pt idx="2091">
                  <c:v>2</c:v>
                </c:pt>
                <c:pt idx="2092">
                  <c:v>1</c:v>
                </c:pt>
                <c:pt idx="2093">
                  <c:v>3</c:v>
                </c:pt>
                <c:pt idx="2094">
                  <c:v>1</c:v>
                </c:pt>
                <c:pt idx="2095">
                  <c:v>2</c:v>
                </c:pt>
                <c:pt idx="2096">
                  <c:v>1</c:v>
                </c:pt>
                <c:pt idx="2097">
                  <c:v>4</c:v>
                </c:pt>
                <c:pt idx="2098">
                  <c:v>1</c:v>
                </c:pt>
                <c:pt idx="2099">
                  <c:v>2</c:v>
                </c:pt>
                <c:pt idx="2100">
                  <c:v>1</c:v>
                </c:pt>
                <c:pt idx="2101">
                  <c:v>3</c:v>
                </c:pt>
                <c:pt idx="2102">
                  <c:v>1</c:v>
                </c:pt>
                <c:pt idx="2103">
                  <c:v>2</c:v>
                </c:pt>
                <c:pt idx="2104">
                  <c:v>1</c:v>
                </c:pt>
                <c:pt idx="2105">
                  <c:v>5</c:v>
                </c:pt>
                <c:pt idx="2106">
                  <c:v>1</c:v>
                </c:pt>
                <c:pt idx="2107">
                  <c:v>2</c:v>
                </c:pt>
                <c:pt idx="2108">
                  <c:v>1</c:v>
                </c:pt>
                <c:pt idx="2109">
                  <c:v>3</c:v>
                </c:pt>
                <c:pt idx="2110">
                  <c:v>1</c:v>
                </c:pt>
                <c:pt idx="2111">
                  <c:v>2</c:v>
                </c:pt>
                <c:pt idx="2112">
                  <c:v>1</c:v>
                </c:pt>
                <c:pt idx="2113">
                  <c:v>4</c:v>
                </c:pt>
                <c:pt idx="2114">
                  <c:v>1</c:v>
                </c:pt>
                <c:pt idx="2115">
                  <c:v>2</c:v>
                </c:pt>
                <c:pt idx="2116">
                  <c:v>1</c:v>
                </c:pt>
                <c:pt idx="2117">
                  <c:v>3</c:v>
                </c:pt>
                <c:pt idx="2118">
                  <c:v>1</c:v>
                </c:pt>
                <c:pt idx="2119">
                  <c:v>2</c:v>
                </c:pt>
                <c:pt idx="2120">
                  <c:v>1</c:v>
                </c:pt>
                <c:pt idx="2121">
                  <c:v>6</c:v>
                </c:pt>
                <c:pt idx="2122">
                  <c:v>1</c:v>
                </c:pt>
                <c:pt idx="2123">
                  <c:v>2</c:v>
                </c:pt>
                <c:pt idx="2124">
                  <c:v>1</c:v>
                </c:pt>
                <c:pt idx="2125">
                  <c:v>3</c:v>
                </c:pt>
                <c:pt idx="2126">
                  <c:v>1</c:v>
                </c:pt>
                <c:pt idx="2127">
                  <c:v>2</c:v>
                </c:pt>
                <c:pt idx="2128">
                  <c:v>1</c:v>
                </c:pt>
                <c:pt idx="2129">
                  <c:v>4</c:v>
                </c:pt>
                <c:pt idx="2130">
                  <c:v>1</c:v>
                </c:pt>
                <c:pt idx="2131">
                  <c:v>2</c:v>
                </c:pt>
                <c:pt idx="2132">
                  <c:v>1</c:v>
                </c:pt>
                <c:pt idx="2133">
                  <c:v>3</c:v>
                </c:pt>
                <c:pt idx="2134">
                  <c:v>1</c:v>
                </c:pt>
                <c:pt idx="2135">
                  <c:v>2</c:v>
                </c:pt>
                <c:pt idx="2136">
                  <c:v>1</c:v>
                </c:pt>
                <c:pt idx="2137">
                  <c:v>5</c:v>
                </c:pt>
                <c:pt idx="2138">
                  <c:v>1</c:v>
                </c:pt>
                <c:pt idx="2139">
                  <c:v>2</c:v>
                </c:pt>
                <c:pt idx="2140">
                  <c:v>1</c:v>
                </c:pt>
                <c:pt idx="2141">
                  <c:v>3</c:v>
                </c:pt>
                <c:pt idx="2142">
                  <c:v>1</c:v>
                </c:pt>
                <c:pt idx="2143">
                  <c:v>2</c:v>
                </c:pt>
                <c:pt idx="2144">
                  <c:v>1</c:v>
                </c:pt>
                <c:pt idx="2145">
                  <c:v>4</c:v>
                </c:pt>
                <c:pt idx="2146">
                  <c:v>1</c:v>
                </c:pt>
                <c:pt idx="2147">
                  <c:v>2</c:v>
                </c:pt>
                <c:pt idx="2148">
                  <c:v>1</c:v>
                </c:pt>
                <c:pt idx="2149">
                  <c:v>3</c:v>
                </c:pt>
                <c:pt idx="2150">
                  <c:v>1</c:v>
                </c:pt>
                <c:pt idx="2151">
                  <c:v>2</c:v>
                </c:pt>
                <c:pt idx="2152">
                  <c:v>1</c:v>
                </c:pt>
                <c:pt idx="2153">
                  <c:v>7</c:v>
                </c:pt>
                <c:pt idx="2154">
                  <c:v>1</c:v>
                </c:pt>
                <c:pt idx="2155">
                  <c:v>2</c:v>
                </c:pt>
                <c:pt idx="2156">
                  <c:v>1</c:v>
                </c:pt>
                <c:pt idx="2157">
                  <c:v>3</c:v>
                </c:pt>
                <c:pt idx="2158">
                  <c:v>1</c:v>
                </c:pt>
                <c:pt idx="2159">
                  <c:v>2</c:v>
                </c:pt>
                <c:pt idx="2160">
                  <c:v>1</c:v>
                </c:pt>
                <c:pt idx="2161">
                  <c:v>4</c:v>
                </c:pt>
                <c:pt idx="2162">
                  <c:v>1</c:v>
                </c:pt>
                <c:pt idx="2163">
                  <c:v>2</c:v>
                </c:pt>
                <c:pt idx="2164">
                  <c:v>1</c:v>
                </c:pt>
                <c:pt idx="2165">
                  <c:v>3</c:v>
                </c:pt>
                <c:pt idx="2166">
                  <c:v>1</c:v>
                </c:pt>
                <c:pt idx="2167">
                  <c:v>2</c:v>
                </c:pt>
                <c:pt idx="2168">
                  <c:v>1</c:v>
                </c:pt>
                <c:pt idx="2169">
                  <c:v>5</c:v>
                </c:pt>
                <c:pt idx="2170">
                  <c:v>1</c:v>
                </c:pt>
                <c:pt idx="2171">
                  <c:v>2</c:v>
                </c:pt>
                <c:pt idx="2172">
                  <c:v>1</c:v>
                </c:pt>
                <c:pt idx="2173">
                  <c:v>3</c:v>
                </c:pt>
                <c:pt idx="2174">
                  <c:v>1</c:v>
                </c:pt>
                <c:pt idx="2175">
                  <c:v>2</c:v>
                </c:pt>
                <c:pt idx="2176">
                  <c:v>1</c:v>
                </c:pt>
                <c:pt idx="2177">
                  <c:v>4</c:v>
                </c:pt>
                <c:pt idx="2178">
                  <c:v>1</c:v>
                </c:pt>
                <c:pt idx="2179">
                  <c:v>2</c:v>
                </c:pt>
                <c:pt idx="2180">
                  <c:v>1</c:v>
                </c:pt>
                <c:pt idx="2181">
                  <c:v>3</c:v>
                </c:pt>
                <c:pt idx="2182">
                  <c:v>1</c:v>
                </c:pt>
                <c:pt idx="2183">
                  <c:v>2</c:v>
                </c:pt>
                <c:pt idx="2184">
                  <c:v>1</c:v>
                </c:pt>
                <c:pt idx="2185">
                  <c:v>6</c:v>
                </c:pt>
                <c:pt idx="2186">
                  <c:v>1</c:v>
                </c:pt>
                <c:pt idx="2187">
                  <c:v>2</c:v>
                </c:pt>
                <c:pt idx="2188">
                  <c:v>1</c:v>
                </c:pt>
                <c:pt idx="2189">
                  <c:v>3</c:v>
                </c:pt>
                <c:pt idx="2190">
                  <c:v>1</c:v>
                </c:pt>
                <c:pt idx="2191">
                  <c:v>2</c:v>
                </c:pt>
                <c:pt idx="2192">
                  <c:v>1</c:v>
                </c:pt>
                <c:pt idx="2193">
                  <c:v>4</c:v>
                </c:pt>
                <c:pt idx="2194">
                  <c:v>1</c:v>
                </c:pt>
                <c:pt idx="2195">
                  <c:v>2</c:v>
                </c:pt>
                <c:pt idx="2196">
                  <c:v>1</c:v>
                </c:pt>
                <c:pt idx="2197">
                  <c:v>3</c:v>
                </c:pt>
                <c:pt idx="2198">
                  <c:v>1</c:v>
                </c:pt>
                <c:pt idx="2199">
                  <c:v>2</c:v>
                </c:pt>
                <c:pt idx="2200">
                  <c:v>1</c:v>
                </c:pt>
                <c:pt idx="2201">
                  <c:v>5</c:v>
                </c:pt>
                <c:pt idx="2202">
                  <c:v>1</c:v>
                </c:pt>
                <c:pt idx="2203">
                  <c:v>2</c:v>
                </c:pt>
                <c:pt idx="2204">
                  <c:v>1</c:v>
                </c:pt>
                <c:pt idx="2205">
                  <c:v>3</c:v>
                </c:pt>
                <c:pt idx="2206">
                  <c:v>1</c:v>
                </c:pt>
                <c:pt idx="2207">
                  <c:v>2</c:v>
                </c:pt>
                <c:pt idx="2208">
                  <c:v>1</c:v>
                </c:pt>
                <c:pt idx="2209">
                  <c:v>4</c:v>
                </c:pt>
                <c:pt idx="2210">
                  <c:v>1</c:v>
                </c:pt>
                <c:pt idx="2211">
                  <c:v>2</c:v>
                </c:pt>
                <c:pt idx="2212">
                  <c:v>1</c:v>
                </c:pt>
                <c:pt idx="2213">
                  <c:v>3</c:v>
                </c:pt>
                <c:pt idx="2214">
                  <c:v>1</c:v>
                </c:pt>
                <c:pt idx="2215">
                  <c:v>2</c:v>
                </c:pt>
                <c:pt idx="2216">
                  <c:v>1</c:v>
                </c:pt>
                <c:pt idx="2217">
                  <c:v>10</c:v>
                </c:pt>
                <c:pt idx="2218">
                  <c:v>1</c:v>
                </c:pt>
                <c:pt idx="2219">
                  <c:v>2</c:v>
                </c:pt>
                <c:pt idx="2220">
                  <c:v>1</c:v>
                </c:pt>
                <c:pt idx="2221">
                  <c:v>3</c:v>
                </c:pt>
                <c:pt idx="2222">
                  <c:v>1</c:v>
                </c:pt>
                <c:pt idx="2223">
                  <c:v>2</c:v>
                </c:pt>
                <c:pt idx="2224">
                  <c:v>1</c:v>
                </c:pt>
                <c:pt idx="2225">
                  <c:v>4</c:v>
                </c:pt>
                <c:pt idx="2226">
                  <c:v>1</c:v>
                </c:pt>
                <c:pt idx="2227">
                  <c:v>2</c:v>
                </c:pt>
                <c:pt idx="2228">
                  <c:v>1</c:v>
                </c:pt>
                <c:pt idx="2229">
                  <c:v>3</c:v>
                </c:pt>
                <c:pt idx="2230">
                  <c:v>1</c:v>
                </c:pt>
                <c:pt idx="2231">
                  <c:v>2</c:v>
                </c:pt>
                <c:pt idx="2232">
                  <c:v>1</c:v>
                </c:pt>
                <c:pt idx="2233">
                  <c:v>5</c:v>
                </c:pt>
                <c:pt idx="2234">
                  <c:v>1</c:v>
                </c:pt>
                <c:pt idx="2235">
                  <c:v>2</c:v>
                </c:pt>
                <c:pt idx="2236">
                  <c:v>1</c:v>
                </c:pt>
                <c:pt idx="2237">
                  <c:v>3</c:v>
                </c:pt>
                <c:pt idx="2238">
                  <c:v>1</c:v>
                </c:pt>
                <c:pt idx="2239">
                  <c:v>2</c:v>
                </c:pt>
                <c:pt idx="2240">
                  <c:v>1</c:v>
                </c:pt>
                <c:pt idx="2241">
                  <c:v>4</c:v>
                </c:pt>
                <c:pt idx="2242">
                  <c:v>1</c:v>
                </c:pt>
                <c:pt idx="2243">
                  <c:v>2</c:v>
                </c:pt>
                <c:pt idx="2244">
                  <c:v>1</c:v>
                </c:pt>
                <c:pt idx="2245">
                  <c:v>3</c:v>
                </c:pt>
                <c:pt idx="2246">
                  <c:v>1</c:v>
                </c:pt>
                <c:pt idx="2247">
                  <c:v>2</c:v>
                </c:pt>
                <c:pt idx="2248">
                  <c:v>1</c:v>
                </c:pt>
                <c:pt idx="2249">
                  <c:v>6</c:v>
                </c:pt>
                <c:pt idx="2250">
                  <c:v>1</c:v>
                </c:pt>
                <c:pt idx="2251">
                  <c:v>2</c:v>
                </c:pt>
                <c:pt idx="2252">
                  <c:v>1</c:v>
                </c:pt>
                <c:pt idx="2253">
                  <c:v>3</c:v>
                </c:pt>
                <c:pt idx="2254">
                  <c:v>1</c:v>
                </c:pt>
                <c:pt idx="2255">
                  <c:v>2</c:v>
                </c:pt>
                <c:pt idx="2256">
                  <c:v>1</c:v>
                </c:pt>
                <c:pt idx="2257">
                  <c:v>4</c:v>
                </c:pt>
                <c:pt idx="2258">
                  <c:v>1</c:v>
                </c:pt>
                <c:pt idx="2259">
                  <c:v>2</c:v>
                </c:pt>
                <c:pt idx="2260">
                  <c:v>1</c:v>
                </c:pt>
                <c:pt idx="2261">
                  <c:v>3</c:v>
                </c:pt>
                <c:pt idx="2262">
                  <c:v>1</c:v>
                </c:pt>
                <c:pt idx="2263">
                  <c:v>2</c:v>
                </c:pt>
                <c:pt idx="2264">
                  <c:v>1</c:v>
                </c:pt>
                <c:pt idx="2265">
                  <c:v>5</c:v>
                </c:pt>
                <c:pt idx="2266">
                  <c:v>1</c:v>
                </c:pt>
                <c:pt idx="2267">
                  <c:v>2</c:v>
                </c:pt>
                <c:pt idx="2268">
                  <c:v>1</c:v>
                </c:pt>
                <c:pt idx="2269">
                  <c:v>3</c:v>
                </c:pt>
                <c:pt idx="2270">
                  <c:v>1</c:v>
                </c:pt>
                <c:pt idx="2271">
                  <c:v>2</c:v>
                </c:pt>
                <c:pt idx="2272">
                  <c:v>1</c:v>
                </c:pt>
                <c:pt idx="2273">
                  <c:v>4</c:v>
                </c:pt>
                <c:pt idx="2274">
                  <c:v>1</c:v>
                </c:pt>
                <c:pt idx="2275">
                  <c:v>2</c:v>
                </c:pt>
                <c:pt idx="2276">
                  <c:v>1</c:v>
                </c:pt>
                <c:pt idx="2277">
                  <c:v>3</c:v>
                </c:pt>
                <c:pt idx="2278">
                  <c:v>1</c:v>
                </c:pt>
                <c:pt idx="2279">
                  <c:v>2</c:v>
                </c:pt>
                <c:pt idx="2280">
                  <c:v>1</c:v>
                </c:pt>
                <c:pt idx="2281">
                  <c:v>7</c:v>
                </c:pt>
                <c:pt idx="2282">
                  <c:v>1</c:v>
                </c:pt>
                <c:pt idx="2283">
                  <c:v>2</c:v>
                </c:pt>
                <c:pt idx="2284">
                  <c:v>1</c:v>
                </c:pt>
                <c:pt idx="2285">
                  <c:v>3</c:v>
                </c:pt>
                <c:pt idx="2286">
                  <c:v>1</c:v>
                </c:pt>
                <c:pt idx="2287">
                  <c:v>2</c:v>
                </c:pt>
                <c:pt idx="2288">
                  <c:v>1</c:v>
                </c:pt>
                <c:pt idx="2289">
                  <c:v>4</c:v>
                </c:pt>
                <c:pt idx="2290">
                  <c:v>1</c:v>
                </c:pt>
                <c:pt idx="2291">
                  <c:v>2</c:v>
                </c:pt>
                <c:pt idx="2292">
                  <c:v>1</c:v>
                </c:pt>
                <c:pt idx="2293">
                  <c:v>3</c:v>
                </c:pt>
                <c:pt idx="2294">
                  <c:v>1</c:v>
                </c:pt>
                <c:pt idx="2295">
                  <c:v>2</c:v>
                </c:pt>
                <c:pt idx="2296">
                  <c:v>1</c:v>
                </c:pt>
                <c:pt idx="2297">
                  <c:v>5</c:v>
                </c:pt>
                <c:pt idx="2298">
                  <c:v>1</c:v>
                </c:pt>
                <c:pt idx="2299">
                  <c:v>2</c:v>
                </c:pt>
                <c:pt idx="2300">
                  <c:v>1</c:v>
                </c:pt>
                <c:pt idx="2301">
                  <c:v>3</c:v>
                </c:pt>
                <c:pt idx="2302">
                  <c:v>1</c:v>
                </c:pt>
                <c:pt idx="2303">
                  <c:v>2</c:v>
                </c:pt>
                <c:pt idx="2304">
                  <c:v>1</c:v>
                </c:pt>
                <c:pt idx="2305">
                  <c:v>4</c:v>
                </c:pt>
                <c:pt idx="2306">
                  <c:v>1</c:v>
                </c:pt>
                <c:pt idx="2307">
                  <c:v>2</c:v>
                </c:pt>
                <c:pt idx="2308">
                  <c:v>1</c:v>
                </c:pt>
                <c:pt idx="2309">
                  <c:v>3</c:v>
                </c:pt>
                <c:pt idx="2310">
                  <c:v>1</c:v>
                </c:pt>
                <c:pt idx="2311">
                  <c:v>2</c:v>
                </c:pt>
                <c:pt idx="2312">
                  <c:v>1</c:v>
                </c:pt>
                <c:pt idx="2313">
                  <c:v>6</c:v>
                </c:pt>
                <c:pt idx="2314">
                  <c:v>1</c:v>
                </c:pt>
                <c:pt idx="2315">
                  <c:v>2</c:v>
                </c:pt>
                <c:pt idx="2316">
                  <c:v>1</c:v>
                </c:pt>
                <c:pt idx="2317">
                  <c:v>3</c:v>
                </c:pt>
                <c:pt idx="2318">
                  <c:v>1</c:v>
                </c:pt>
                <c:pt idx="2319">
                  <c:v>2</c:v>
                </c:pt>
                <c:pt idx="2320">
                  <c:v>1</c:v>
                </c:pt>
                <c:pt idx="2321">
                  <c:v>4</c:v>
                </c:pt>
                <c:pt idx="2322">
                  <c:v>1</c:v>
                </c:pt>
                <c:pt idx="2323">
                  <c:v>2</c:v>
                </c:pt>
                <c:pt idx="2324">
                  <c:v>1</c:v>
                </c:pt>
                <c:pt idx="2325">
                  <c:v>3</c:v>
                </c:pt>
                <c:pt idx="2326">
                  <c:v>1</c:v>
                </c:pt>
                <c:pt idx="2327">
                  <c:v>2</c:v>
                </c:pt>
                <c:pt idx="2328">
                  <c:v>1</c:v>
                </c:pt>
                <c:pt idx="2329">
                  <c:v>5</c:v>
                </c:pt>
                <c:pt idx="2330">
                  <c:v>1</c:v>
                </c:pt>
                <c:pt idx="2331">
                  <c:v>2</c:v>
                </c:pt>
                <c:pt idx="2332">
                  <c:v>1</c:v>
                </c:pt>
                <c:pt idx="2333">
                  <c:v>3</c:v>
                </c:pt>
                <c:pt idx="2334">
                  <c:v>1</c:v>
                </c:pt>
                <c:pt idx="2335">
                  <c:v>2</c:v>
                </c:pt>
                <c:pt idx="2336">
                  <c:v>1</c:v>
                </c:pt>
                <c:pt idx="2337">
                  <c:v>4</c:v>
                </c:pt>
                <c:pt idx="2338">
                  <c:v>1</c:v>
                </c:pt>
                <c:pt idx="2339">
                  <c:v>2</c:v>
                </c:pt>
                <c:pt idx="2340">
                  <c:v>1</c:v>
                </c:pt>
                <c:pt idx="2341">
                  <c:v>3</c:v>
                </c:pt>
                <c:pt idx="2342">
                  <c:v>1</c:v>
                </c:pt>
                <c:pt idx="2343">
                  <c:v>2</c:v>
                </c:pt>
                <c:pt idx="2344">
                  <c:v>1</c:v>
                </c:pt>
                <c:pt idx="2345">
                  <c:v>8</c:v>
                </c:pt>
                <c:pt idx="2346">
                  <c:v>1</c:v>
                </c:pt>
                <c:pt idx="2347">
                  <c:v>2</c:v>
                </c:pt>
                <c:pt idx="2348">
                  <c:v>1</c:v>
                </c:pt>
                <c:pt idx="2349">
                  <c:v>3</c:v>
                </c:pt>
                <c:pt idx="2350">
                  <c:v>1</c:v>
                </c:pt>
                <c:pt idx="2351">
                  <c:v>2</c:v>
                </c:pt>
                <c:pt idx="2352">
                  <c:v>1</c:v>
                </c:pt>
                <c:pt idx="2353">
                  <c:v>4</c:v>
                </c:pt>
                <c:pt idx="2354">
                  <c:v>1</c:v>
                </c:pt>
                <c:pt idx="2355">
                  <c:v>2</c:v>
                </c:pt>
                <c:pt idx="2356">
                  <c:v>1</c:v>
                </c:pt>
                <c:pt idx="2357">
                  <c:v>3</c:v>
                </c:pt>
                <c:pt idx="2358">
                  <c:v>1</c:v>
                </c:pt>
                <c:pt idx="2359">
                  <c:v>2</c:v>
                </c:pt>
                <c:pt idx="2360">
                  <c:v>1</c:v>
                </c:pt>
                <c:pt idx="2361">
                  <c:v>5</c:v>
                </c:pt>
                <c:pt idx="2362">
                  <c:v>1</c:v>
                </c:pt>
                <c:pt idx="2363">
                  <c:v>2</c:v>
                </c:pt>
                <c:pt idx="2364">
                  <c:v>1</c:v>
                </c:pt>
                <c:pt idx="2365">
                  <c:v>3</c:v>
                </c:pt>
                <c:pt idx="2366">
                  <c:v>1</c:v>
                </c:pt>
                <c:pt idx="2367">
                  <c:v>2</c:v>
                </c:pt>
                <c:pt idx="2368">
                  <c:v>1</c:v>
                </c:pt>
                <c:pt idx="2369">
                  <c:v>4</c:v>
                </c:pt>
                <c:pt idx="2370">
                  <c:v>1</c:v>
                </c:pt>
                <c:pt idx="2371">
                  <c:v>2</c:v>
                </c:pt>
                <c:pt idx="2372">
                  <c:v>1</c:v>
                </c:pt>
                <c:pt idx="2373">
                  <c:v>3</c:v>
                </c:pt>
                <c:pt idx="2374">
                  <c:v>1</c:v>
                </c:pt>
                <c:pt idx="2375">
                  <c:v>2</c:v>
                </c:pt>
                <c:pt idx="2376">
                  <c:v>1</c:v>
                </c:pt>
                <c:pt idx="2377">
                  <c:v>6</c:v>
                </c:pt>
                <c:pt idx="2378">
                  <c:v>1</c:v>
                </c:pt>
                <c:pt idx="2379">
                  <c:v>2</c:v>
                </c:pt>
                <c:pt idx="2380">
                  <c:v>1</c:v>
                </c:pt>
                <c:pt idx="2381">
                  <c:v>3</c:v>
                </c:pt>
                <c:pt idx="2382">
                  <c:v>1</c:v>
                </c:pt>
                <c:pt idx="2383">
                  <c:v>2</c:v>
                </c:pt>
                <c:pt idx="2384">
                  <c:v>1</c:v>
                </c:pt>
                <c:pt idx="2385">
                  <c:v>4</c:v>
                </c:pt>
                <c:pt idx="2386">
                  <c:v>1</c:v>
                </c:pt>
                <c:pt idx="2387">
                  <c:v>2</c:v>
                </c:pt>
                <c:pt idx="2388">
                  <c:v>1</c:v>
                </c:pt>
                <c:pt idx="2389">
                  <c:v>3</c:v>
                </c:pt>
                <c:pt idx="2390">
                  <c:v>1</c:v>
                </c:pt>
                <c:pt idx="2391">
                  <c:v>2</c:v>
                </c:pt>
                <c:pt idx="2392">
                  <c:v>1</c:v>
                </c:pt>
                <c:pt idx="2393">
                  <c:v>5</c:v>
                </c:pt>
                <c:pt idx="2394">
                  <c:v>1</c:v>
                </c:pt>
                <c:pt idx="2395">
                  <c:v>2</c:v>
                </c:pt>
                <c:pt idx="2396">
                  <c:v>1</c:v>
                </c:pt>
                <c:pt idx="2397">
                  <c:v>3</c:v>
                </c:pt>
                <c:pt idx="2398">
                  <c:v>1</c:v>
                </c:pt>
                <c:pt idx="2399">
                  <c:v>2</c:v>
                </c:pt>
                <c:pt idx="2400">
                  <c:v>1</c:v>
                </c:pt>
                <c:pt idx="2401">
                  <c:v>4</c:v>
                </c:pt>
                <c:pt idx="2402">
                  <c:v>1</c:v>
                </c:pt>
                <c:pt idx="2403">
                  <c:v>2</c:v>
                </c:pt>
                <c:pt idx="2404">
                  <c:v>1</c:v>
                </c:pt>
                <c:pt idx="2405">
                  <c:v>3</c:v>
                </c:pt>
                <c:pt idx="2406">
                  <c:v>1</c:v>
                </c:pt>
                <c:pt idx="2407">
                  <c:v>2</c:v>
                </c:pt>
                <c:pt idx="2408">
                  <c:v>1</c:v>
                </c:pt>
                <c:pt idx="2409">
                  <c:v>7</c:v>
                </c:pt>
                <c:pt idx="2410">
                  <c:v>1</c:v>
                </c:pt>
                <c:pt idx="2411">
                  <c:v>2</c:v>
                </c:pt>
                <c:pt idx="2412">
                  <c:v>1</c:v>
                </c:pt>
                <c:pt idx="2413">
                  <c:v>3</c:v>
                </c:pt>
                <c:pt idx="2414">
                  <c:v>1</c:v>
                </c:pt>
                <c:pt idx="2415">
                  <c:v>2</c:v>
                </c:pt>
                <c:pt idx="2416">
                  <c:v>1</c:v>
                </c:pt>
                <c:pt idx="2417">
                  <c:v>4</c:v>
                </c:pt>
                <c:pt idx="2418">
                  <c:v>1</c:v>
                </c:pt>
                <c:pt idx="2419">
                  <c:v>2</c:v>
                </c:pt>
                <c:pt idx="2420">
                  <c:v>1</c:v>
                </c:pt>
                <c:pt idx="2421">
                  <c:v>3</c:v>
                </c:pt>
                <c:pt idx="2422">
                  <c:v>1</c:v>
                </c:pt>
                <c:pt idx="2423">
                  <c:v>2</c:v>
                </c:pt>
                <c:pt idx="2424">
                  <c:v>1</c:v>
                </c:pt>
                <c:pt idx="2425">
                  <c:v>5</c:v>
                </c:pt>
                <c:pt idx="2426">
                  <c:v>1</c:v>
                </c:pt>
                <c:pt idx="2427">
                  <c:v>2</c:v>
                </c:pt>
                <c:pt idx="2428">
                  <c:v>1</c:v>
                </c:pt>
                <c:pt idx="2429">
                  <c:v>3</c:v>
                </c:pt>
                <c:pt idx="2430">
                  <c:v>1</c:v>
                </c:pt>
                <c:pt idx="2431">
                  <c:v>2</c:v>
                </c:pt>
                <c:pt idx="2432">
                  <c:v>1</c:v>
                </c:pt>
                <c:pt idx="2433">
                  <c:v>4</c:v>
                </c:pt>
                <c:pt idx="2434">
                  <c:v>1</c:v>
                </c:pt>
                <c:pt idx="2435">
                  <c:v>2</c:v>
                </c:pt>
                <c:pt idx="2436">
                  <c:v>1</c:v>
                </c:pt>
                <c:pt idx="2437">
                  <c:v>3</c:v>
                </c:pt>
                <c:pt idx="2438">
                  <c:v>1</c:v>
                </c:pt>
                <c:pt idx="2439">
                  <c:v>2</c:v>
                </c:pt>
                <c:pt idx="2440">
                  <c:v>1</c:v>
                </c:pt>
                <c:pt idx="2441">
                  <c:v>6</c:v>
                </c:pt>
                <c:pt idx="2442">
                  <c:v>1</c:v>
                </c:pt>
                <c:pt idx="2443">
                  <c:v>2</c:v>
                </c:pt>
                <c:pt idx="2444">
                  <c:v>1</c:v>
                </c:pt>
                <c:pt idx="2445">
                  <c:v>3</c:v>
                </c:pt>
                <c:pt idx="2446">
                  <c:v>1</c:v>
                </c:pt>
                <c:pt idx="2447">
                  <c:v>2</c:v>
                </c:pt>
                <c:pt idx="2448">
                  <c:v>1</c:v>
                </c:pt>
                <c:pt idx="2449">
                  <c:v>4</c:v>
                </c:pt>
                <c:pt idx="2450">
                  <c:v>1</c:v>
                </c:pt>
                <c:pt idx="2451">
                  <c:v>2</c:v>
                </c:pt>
                <c:pt idx="2452">
                  <c:v>1</c:v>
                </c:pt>
                <c:pt idx="2453">
                  <c:v>3</c:v>
                </c:pt>
                <c:pt idx="2454">
                  <c:v>1</c:v>
                </c:pt>
                <c:pt idx="2455">
                  <c:v>2</c:v>
                </c:pt>
                <c:pt idx="2456">
                  <c:v>1</c:v>
                </c:pt>
                <c:pt idx="2457">
                  <c:v>5</c:v>
                </c:pt>
                <c:pt idx="2458">
                  <c:v>1</c:v>
                </c:pt>
                <c:pt idx="2459">
                  <c:v>2</c:v>
                </c:pt>
                <c:pt idx="2460">
                  <c:v>1</c:v>
                </c:pt>
                <c:pt idx="2461">
                  <c:v>3</c:v>
                </c:pt>
                <c:pt idx="2462">
                  <c:v>1</c:v>
                </c:pt>
                <c:pt idx="2463">
                  <c:v>2</c:v>
                </c:pt>
                <c:pt idx="2464">
                  <c:v>1</c:v>
                </c:pt>
                <c:pt idx="2465">
                  <c:v>4</c:v>
                </c:pt>
                <c:pt idx="2466">
                  <c:v>1</c:v>
                </c:pt>
                <c:pt idx="2467">
                  <c:v>2</c:v>
                </c:pt>
                <c:pt idx="2468">
                  <c:v>1</c:v>
                </c:pt>
                <c:pt idx="2469">
                  <c:v>3</c:v>
                </c:pt>
                <c:pt idx="2470">
                  <c:v>1</c:v>
                </c:pt>
                <c:pt idx="2471">
                  <c:v>2</c:v>
                </c:pt>
                <c:pt idx="2472">
                  <c:v>1</c:v>
                </c:pt>
                <c:pt idx="2473">
                  <c:v>9</c:v>
                </c:pt>
                <c:pt idx="2474">
                  <c:v>1</c:v>
                </c:pt>
                <c:pt idx="2475">
                  <c:v>2</c:v>
                </c:pt>
                <c:pt idx="2476">
                  <c:v>1</c:v>
                </c:pt>
                <c:pt idx="2477">
                  <c:v>3</c:v>
                </c:pt>
                <c:pt idx="2478">
                  <c:v>1</c:v>
                </c:pt>
                <c:pt idx="2479">
                  <c:v>2</c:v>
                </c:pt>
                <c:pt idx="2480">
                  <c:v>1</c:v>
                </c:pt>
                <c:pt idx="2481">
                  <c:v>4</c:v>
                </c:pt>
                <c:pt idx="2482">
                  <c:v>1</c:v>
                </c:pt>
                <c:pt idx="2483">
                  <c:v>2</c:v>
                </c:pt>
                <c:pt idx="2484">
                  <c:v>1</c:v>
                </c:pt>
                <c:pt idx="2485">
                  <c:v>3</c:v>
                </c:pt>
                <c:pt idx="2486">
                  <c:v>1</c:v>
                </c:pt>
                <c:pt idx="2487">
                  <c:v>2</c:v>
                </c:pt>
                <c:pt idx="2488">
                  <c:v>1</c:v>
                </c:pt>
                <c:pt idx="2489">
                  <c:v>5</c:v>
                </c:pt>
                <c:pt idx="2490">
                  <c:v>1</c:v>
                </c:pt>
                <c:pt idx="2491">
                  <c:v>2</c:v>
                </c:pt>
                <c:pt idx="2492">
                  <c:v>1</c:v>
                </c:pt>
                <c:pt idx="2493">
                  <c:v>3</c:v>
                </c:pt>
                <c:pt idx="2494">
                  <c:v>1</c:v>
                </c:pt>
                <c:pt idx="2495">
                  <c:v>2</c:v>
                </c:pt>
                <c:pt idx="2496">
                  <c:v>1</c:v>
                </c:pt>
                <c:pt idx="2497">
                  <c:v>4</c:v>
                </c:pt>
                <c:pt idx="2498">
                  <c:v>1</c:v>
                </c:pt>
                <c:pt idx="2499">
                  <c:v>2</c:v>
                </c:pt>
                <c:pt idx="2500">
                  <c:v>1</c:v>
                </c:pt>
                <c:pt idx="2501">
                  <c:v>3</c:v>
                </c:pt>
                <c:pt idx="2502">
                  <c:v>1</c:v>
                </c:pt>
                <c:pt idx="2503">
                  <c:v>2</c:v>
                </c:pt>
                <c:pt idx="2504">
                  <c:v>1</c:v>
                </c:pt>
                <c:pt idx="2505">
                  <c:v>6</c:v>
                </c:pt>
                <c:pt idx="2506">
                  <c:v>1</c:v>
                </c:pt>
                <c:pt idx="2507">
                  <c:v>2</c:v>
                </c:pt>
                <c:pt idx="2508">
                  <c:v>1</c:v>
                </c:pt>
                <c:pt idx="2509">
                  <c:v>3</c:v>
                </c:pt>
                <c:pt idx="2510">
                  <c:v>1</c:v>
                </c:pt>
                <c:pt idx="2511">
                  <c:v>2</c:v>
                </c:pt>
                <c:pt idx="2512">
                  <c:v>1</c:v>
                </c:pt>
                <c:pt idx="2513">
                  <c:v>4</c:v>
                </c:pt>
                <c:pt idx="2514">
                  <c:v>1</c:v>
                </c:pt>
                <c:pt idx="2515">
                  <c:v>2</c:v>
                </c:pt>
                <c:pt idx="2516">
                  <c:v>1</c:v>
                </c:pt>
                <c:pt idx="2517">
                  <c:v>3</c:v>
                </c:pt>
                <c:pt idx="2518">
                  <c:v>1</c:v>
                </c:pt>
                <c:pt idx="2519">
                  <c:v>2</c:v>
                </c:pt>
                <c:pt idx="2520">
                  <c:v>1</c:v>
                </c:pt>
                <c:pt idx="2521">
                  <c:v>5</c:v>
                </c:pt>
                <c:pt idx="2522">
                  <c:v>1</c:v>
                </c:pt>
                <c:pt idx="2523">
                  <c:v>2</c:v>
                </c:pt>
                <c:pt idx="2524">
                  <c:v>1</c:v>
                </c:pt>
                <c:pt idx="2525">
                  <c:v>3</c:v>
                </c:pt>
                <c:pt idx="2526">
                  <c:v>1</c:v>
                </c:pt>
                <c:pt idx="2527">
                  <c:v>2</c:v>
                </c:pt>
                <c:pt idx="2528">
                  <c:v>1</c:v>
                </c:pt>
                <c:pt idx="2529">
                  <c:v>4</c:v>
                </c:pt>
                <c:pt idx="2530">
                  <c:v>1</c:v>
                </c:pt>
                <c:pt idx="2531">
                  <c:v>2</c:v>
                </c:pt>
                <c:pt idx="2532">
                  <c:v>1</c:v>
                </c:pt>
                <c:pt idx="2533">
                  <c:v>3</c:v>
                </c:pt>
                <c:pt idx="2534">
                  <c:v>1</c:v>
                </c:pt>
                <c:pt idx="2535">
                  <c:v>2</c:v>
                </c:pt>
                <c:pt idx="2536">
                  <c:v>1</c:v>
                </c:pt>
                <c:pt idx="2537">
                  <c:v>7</c:v>
                </c:pt>
                <c:pt idx="2538">
                  <c:v>1</c:v>
                </c:pt>
                <c:pt idx="2539">
                  <c:v>2</c:v>
                </c:pt>
                <c:pt idx="2540">
                  <c:v>1</c:v>
                </c:pt>
                <c:pt idx="2541">
                  <c:v>3</c:v>
                </c:pt>
                <c:pt idx="2542">
                  <c:v>1</c:v>
                </c:pt>
                <c:pt idx="2543">
                  <c:v>2</c:v>
                </c:pt>
                <c:pt idx="2544">
                  <c:v>1</c:v>
                </c:pt>
                <c:pt idx="2545">
                  <c:v>4</c:v>
                </c:pt>
                <c:pt idx="2546">
                  <c:v>1</c:v>
                </c:pt>
                <c:pt idx="2547">
                  <c:v>2</c:v>
                </c:pt>
                <c:pt idx="2548">
                  <c:v>1</c:v>
                </c:pt>
                <c:pt idx="2549">
                  <c:v>3</c:v>
                </c:pt>
                <c:pt idx="2550">
                  <c:v>1</c:v>
                </c:pt>
                <c:pt idx="2551">
                  <c:v>2</c:v>
                </c:pt>
                <c:pt idx="2552">
                  <c:v>1</c:v>
                </c:pt>
                <c:pt idx="2553">
                  <c:v>5</c:v>
                </c:pt>
                <c:pt idx="2554">
                  <c:v>1</c:v>
                </c:pt>
                <c:pt idx="2555">
                  <c:v>2</c:v>
                </c:pt>
                <c:pt idx="2556">
                  <c:v>1</c:v>
                </c:pt>
                <c:pt idx="2557">
                  <c:v>3</c:v>
                </c:pt>
                <c:pt idx="2558">
                  <c:v>1</c:v>
                </c:pt>
                <c:pt idx="2559">
                  <c:v>2</c:v>
                </c:pt>
                <c:pt idx="2560">
                  <c:v>1</c:v>
                </c:pt>
                <c:pt idx="2561">
                  <c:v>4</c:v>
                </c:pt>
                <c:pt idx="2562">
                  <c:v>1</c:v>
                </c:pt>
                <c:pt idx="2563">
                  <c:v>2</c:v>
                </c:pt>
                <c:pt idx="2564">
                  <c:v>1</c:v>
                </c:pt>
                <c:pt idx="2565">
                  <c:v>3</c:v>
                </c:pt>
                <c:pt idx="2566">
                  <c:v>1</c:v>
                </c:pt>
                <c:pt idx="2567">
                  <c:v>2</c:v>
                </c:pt>
                <c:pt idx="2568">
                  <c:v>1</c:v>
                </c:pt>
                <c:pt idx="2569">
                  <c:v>6</c:v>
                </c:pt>
                <c:pt idx="2570">
                  <c:v>1</c:v>
                </c:pt>
                <c:pt idx="2571">
                  <c:v>2</c:v>
                </c:pt>
                <c:pt idx="2572">
                  <c:v>1</c:v>
                </c:pt>
                <c:pt idx="2573">
                  <c:v>3</c:v>
                </c:pt>
                <c:pt idx="2574">
                  <c:v>1</c:v>
                </c:pt>
                <c:pt idx="2575">
                  <c:v>2</c:v>
                </c:pt>
                <c:pt idx="2576">
                  <c:v>1</c:v>
                </c:pt>
                <c:pt idx="2577">
                  <c:v>4</c:v>
                </c:pt>
                <c:pt idx="2578">
                  <c:v>1</c:v>
                </c:pt>
                <c:pt idx="2579">
                  <c:v>2</c:v>
                </c:pt>
                <c:pt idx="2580">
                  <c:v>1</c:v>
                </c:pt>
                <c:pt idx="2581">
                  <c:v>3</c:v>
                </c:pt>
                <c:pt idx="2582">
                  <c:v>1</c:v>
                </c:pt>
                <c:pt idx="2583">
                  <c:v>2</c:v>
                </c:pt>
                <c:pt idx="2584">
                  <c:v>1</c:v>
                </c:pt>
                <c:pt idx="2585">
                  <c:v>5</c:v>
                </c:pt>
                <c:pt idx="2586">
                  <c:v>1</c:v>
                </c:pt>
                <c:pt idx="2587">
                  <c:v>2</c:v>
                </c:pt>
                <c:pt idx="2588">
                  <c:v>1</c:v>
                </c:pt>
                <c:pt idx="2589">
                  <c:v>3</c:v>
                </c:pt>
                <c:pt idx="2590">
                  <c:v>1</c:v>
                </c:pt>
                <c:pt idx="2591">
                  <c:v>2</c:v>
                </c:pt>
                <c:pt idx="2592">
                  <c:v>1</c:v>
                </c:pt>
                <c:pt idx="2593">
                  <c:v>4</c:v>
                </c:pt>
                <c:pt idx="2594">
                  <c:v>1</c:v>
                </c:pt>
                <c:pt idx="2595">
                  <c:v>2</c:v>
                </c:pt>
                <c:pt idx="2596">
                  <c:v>1</c:v>
                </c:pt>
                <c:pt idx="2597">
                  <c:v>3</c:v>
                </c:pt>
                <c:pt idx="2598">
                  <c:v>1</c:v>
                </c:pt>
                <c:pt idx="2599">
                  <c:v>2</c:v>
                </c:pt>
                <c:pt idx="2600">
                  <c:v>1</c:v>
                </c:pt>
                <c:pt idx="2601">
                  <c:v>8</c:v>
                </c:pt>
                <c:pt idx="2602">
                  <c:v>1</c:v>
                </c:pt>
                <c:pt idx="2603">
                  <c:v>2</c:v>
                </c:pt>
                <c:pt idx="2604">
                  <c:v>1</c:v>
                </c:pt>
                <c:pt idx="2605">
                  <c:v>3</c:v>
                </c:pt>
                <c:pt idx="2606">
                  <c:v>1</c:v>
                </c:pt>
                <c:pt idx="2607">
                  <c:v>2</c:v>
                </c:pt>
                <c:pt idx="2608">
                  <c:v>1</c:v>
                </c:pt>
                <c:pt idx="2609">
                  <c:v>4</c:v>
                </c:pt>
                <c:pt idx="2610">
                  <c:v>1</c:v>
                </c:pt>
                <c:pt idx="2611">
                  <c:v>2</c:v>
                </c:pt>
                <c:pt idx="2612">
                  <c:v>1</c:v>
                </c:pt>
                <c:pt idx="2613">
                  <c:v>3</c:v>
                </c:pt>
                <c:pt idx="2614">
                  <c:v>1</c:v>
                </c:pt>
                <c:pt idx="2615">
                  <c:v>2</c:v>
                </c:pt>
                <c:pt idx="2616">
                  <c:v>1</c:v>
                </c:pt>
                <c:pt idx="2617">
                  <c:v>5</c:v>
                </c:pt>
                <c:pt idx="2618">
                  <c:v>1</c:v>
                </c:pt>
                <c:pt idx="2619">
                  <c:v>2</c:v>
                </c:pt>
                <c:pt idx="2620">
                  <c:v>1</c:v>
                </c:pt>
                <c:pt idx="2621">
                  <c:v>3</c:v>
                </c:pt>
                <c:pt idx="2622">
                  <c:v>1</c:v>
                </c:pt>
                <c:pt idx="2623">
                  <c:v>2</c:v>
                </c:pt>
                <c:pt idx="2624">
                  <c:v>1</c:v>
                </c:pt>
                <c:pt idx="2625">
                  <c:v>4</c:v>
                </c:pt>
                <c:pt idx="2626">
                  <c:v>1</c:v>
                </c:pt>
                <c:pt idx="2627">
                  <c:v>2</c:v>
                </c:pt>
                <c:pt idx="2628">
                  <c:v>1</c:v>
                </c:pt>
                <c:pt idx="2629">
                  <c:v>3</c:v>
                </c:pt>
                <c:pt idx="2630">
                  <c:v>1</c:v>
                </c:pt>
                <c:pt idx="2631">
                  <c:v>2</c:v>
                </c:pt>
                <c:pt idx="2632">
                  <c:v>1</c:v>
                </c:pt>
                <c:pt idx="2633">
                  <c:v>6</c:v>
                </c:pt>
                <c:pt idx="2634">
                  <c:v>1</c:v>
                </c:pt>
                <c:pt idx="2635">
                  <c:v>2</c:v>
                </c:pt>
                <c:pt idx="2636">
                  <c:v>1</c:v>
                </c:pt>
                <c:pt idx="2637">
                  <c:v>3</c:v>
                </c:pt>
                <c:pt idx="2638">
                  <c:v>1</c:v>
                </c:pt>
                <c:pt idx="2639">
                  <c:v>2</c:v>
                </c:pt>
                <c:pt idx="2640">
                  <c:v>1</c:v>
                </c:pt>
                <c:pt idx="2641">
                  <c:v>4</c:v>
                </c:pt>
                <c:pt idx="2642">
                  <c:v>1</c:v>
                </c:pt>
                <c:pt idx="2643">
                  <c:v>2</c:v>
                </c:pt>
                <c:pt idx="2644">
                  <c:v>1</c:v>
                </c:pt>
                <c:pt idx="2645">
                  <c:v>3</c:v>
                </c:pt>
                <c:pt idx="2646">
                  <c:v>1</c:v>
                </c:pt>
                <c:pt idx="2647">
                  <c:v>2</c:v>
                </c:pt>
                <c:pt idx="2648">
                  <c:v>1</c:v>
                </c:pt>
                <c:pt idx="2649">
                  <c:v>5</c:v>
                </c:pt>
                <c:pt idx="2650">
                  <c:v>1</c:v>
                </c:pt>
                <c:pt idx="2651">
                  <c:v>2</c:v>
                </c:pt>
                <c:pt idx="2652">
                  <c:v>1</c:v>
                </c:pt>
                <c:pt idx="2653">
                  <c:v>3</c:v>
                </c:pt>
                <c:pt idx="2654">
                  <c:v>1</c:v>
                </c:pt>
                <c:pt idx="2655">
                  <c:v>2</c:v>
                </c:pt>
                <c:pt idx="2656">
                  <c:v>1</c:v>
                </c:pt>
                <c:pt idx="2657">
                  <c:v>4</c:v>
                </c:pt>
                <c:pt idx="2658">
                  <c:v>1</c:v>
                </c:pt>
                <c:pt idx="2659">
                  <c:v>2</c:v>
                </c:pt>
                <c:pt idx="2660">
                  <c:v>1</c:v>
                </c:pt>
                <c:pt idx="2661">
                  <c:v>3</c:v>
                </c:pt>
                <c:pt idx="2662">
                  <c:v>1</c:v>
                </c:pt>
                <c:pt idx="2663">
                  <c:v>2</c:v>
                </c:pt>
                <c:pt idx="2664">
                  <c:v>1</c:v>
                </c:pt>
                <c:pt idx="2665">
                  <c:v>7</c:v>
                </c:pt>
                <c:pt idx="2666">
                  <c:v>1</c:v>
                </c:pt>
                <c:pt idx="2667">
                  <c:v>2</c:v>
                </c:pt>
                <c:pt idx="2668">
                  <c:v>1</c:v>
                </c:pt>
                <c:pt idx="2669">
                  <c:v>3</c:v>
                </c:pt>
                <c:pt idx="2670">
                  <c:v>1</c:v>
                </c:pt>
                <c:pt idx="2671">
                  <c:v>2</c:v>
                </c:pt>
                <c:pt idx="2672">
                  <c:v>1</c:v>
                </c:pt>
                <c:pt idx="2673">
                  <c:v>4</c:v>
                </c:pt>
                <c:pt idx="2674">
                  <c:v>1</c:v>
                </c:pt>
                <c:pt idx="2675">
                  <c:v>2</c:v>
                </c:pt>
                <c:pt idx="2676">
                  <c:v>1</c:v>
                </c:pt>
                <c:pt idx="2677">
                  <c:v>3</c:v>
                </c:pt>
                <c:pt idx="2678">
                  <c:v>1</c:v>
                </c:pt>
                <c:pt idx="2679">
                  <c:v>2</c:v>
                </c:pt>
                <c:pt idx="2680">
                  <c:v>1</c:v>
                </c:pt>
                <c:pt idx="2681">
                  <c:v>5</c:v>
                </c:pt>
                <c:pt idx="2682">
                  <c:v>1</c:v>
                </c:pt>
                <c:pt idx="2683">
                  <c:v>2</c:v>
                </c:pt>
                <c:pt idx="2684">
                  <c:v>1</c:v>
                </c:pt>
                <c:pt idx="2685">
                  <c:v>3</c:v>
                </c:pt>
                <c:pt idx="2686">
                  <c:v>1</c:v>
                </c:pt>
                <c:pt idx="2687">
                  <c:v>2</c:v>
                </c:pt>
                <c:pt idx="2688">
                  <c:v>1</c:v>
                </c:pt>
                <c:pt idx="2689">
                  <c:v>4</c:v>
                </c:pt>
                <c:pt idx="2690">
                  <c:v>1</c:v>
                </c:pt>
                <c:pt idx="2691">
                  <c:v>2</c:v>
                </c:pt>
                <c:pt idx="2692">
                  <c:v>1</c:v>
                </c:pt>
                <c:pt idx="2693">
                  <c:v>3</c:v>
                </c:pt>
                <c:pt idx="2694">
                  <c:v>1</c:v>
                </c:pt>
                <c:pt idx="2695">
                  <c:v>2</c:v>
                </c:pt>
                <c:pt idx="2696">
                  <c:v>1</c:v>
                </c:pt>
                <c:pt idx="2697">
                  <c:v>6</c:v>
                </c:pt>
                <c:pt idx="2698">
                  <c:v>1</c:v>
                </c:pt>
                <c:pt idx="2699">
                  <c:v>2</c:v>
                </c:pt>
                <c:pt idx="2700">
                  <c:v>1</c:v>
                </c:pt>
                <c:pt idx="2701">
                  <c:v>3</c:v>
                </c:pt>
                <c:pt idx="2702">
                  <c:v>1</c:v>
                </c:pt>
                <c:pt idx="2703">
                  <c:v>2</c:v>
                </c:pt>
                <c:pt idx="2704">
                  <c:v>1</c:v>
                </c:pt>
                <c:pt idx="2705">
                  <c:v>4</c:v>
                </c:pt>
                <c:pt idx="2706">
                  <c:v>1</c:v>
                </c:pt>
                <c:pt idx="2707">
                  <c:v>2</c:v>
                </c:pt>
                <c:pt idx="2708">
                  <c:v>1</c:v>
                </c:pt>
                <c:pt idx="2709">
                  <c:v>3</c:v>
                </c:pt>
                <c:pt idx="2710">
                  <c:v>1</c:v>
                </c:pt>
                <c:pt idx="2711">
                  <c:v>2</c:v>
                </c:pt>
                <c:pt idx="2712">
                  <c:v>1</c:v>
                </c:pt>
                <c:pt idx="2713">
                  <c:v>5</c:v>
                </c:pt>
                <c:pt idx="2714">
                  <c:v>1</c:v>
                </c:pt>
                <c:pt idx="2715">
                  <c:v>2</c:v>
                </c:pt>
                <c:pt idx="2716">
                  <c:v>1</c:v>
                </c:pt>
                <c:pt idx="2717">
                  <c:v>3</c:v>
                </c:pt>
                <c:pt idx="2718">
                  <c:v>1</c:v>
                </c:pt>
                <c:pt idx="2719">
                  <c:v>2</c:v>
                </c:pt>
                <c:pt idx="2720">
                  <c:v>1</c:v>
                </c:pt>
                <c:pt idx="2721">
                  <c:v>4</c:v>
                </c:pt>
                <c:pt idx="2722">
                  <c:v>1</c:v>
                </c:pt>
                <c:pt idx="2723">
                  <c:v>2</c:v>
                </c:pt>
                <c:pt idx="2724">
                  <c:v>1</c:v>
                </c:pt>
                <c:pt idx="2725">
                  <c:v>3</c:v>
                </c:pt>
                <c:pt idx="2726">
                  <c:v>1</c:v>
                </c:pt>
                <c:pt idx="2727">
                  <c:v>2</c:v>
                </c:pt>
                <c:pt idx="2728">
                  <c:v>1</c:v>
                </c:pt>
                <c:pt idx="2729">
                  <c:v>14</c:v>
                </c:pt>
              </c:numCache>
            </c:numRef>
          </c:yVal>
          <c:smooth val="1"/>
          <c:extLst>
            <c:ext xmlns:c16="http://schemas.microsoft.com/office/drawing/2014/chart" uri="{C3380CC4-5D6E-409C-BE32-E72D297353CC}">
              <c16:uniqueId val="{00000000-0E54-4F1A-9B1B-55413577C2E7}"/>
            </c:ext>
          </c:extLst>
        </c:ser>
        <c:dLbls>
          <c:showLegendKey val="0"/>
          <c:showVal val="0"/>
          <c:showCatName val="0"/>
          <c:showSerName val="0"/>
          <c:showPercent val="0"/>
          <c:showBubbleSize val="0"/>
        </c:dLbls>
        <c:axId val="1426938414"/>
        <c:axId val="1341122190"/>
      </c:scatterChart>
      <c:valAx>
        <c:axId val="1426938414"/>
        <c:scaling>
          <c:orientation val="minMax"/>
        </c:scaling>
        <c:delete val="0"/>
        <c:axPos val="b"/>
        <c:title>
          <c:tx>
            <c:rich>
              <a:bodyPr/>
              <a:lstStyle/>
              <a:p>
                <a:pPr lvl="0">
                  <a:defRPr b="0">
                    <a:solidFill>
                      <a:srgbClr val="000000"/>
                    </a:solidFill>
                    <a:latin typeface="+mn-lt"/>
                  </a:defRPr>
                </a:pPr>
                <a:endParaRPr/>
              </a:p>
            </c:rich>
          </c:tx>
          <c:overlay val="0"/>
        </c:title>
        <c:numFmt formatCode="General" sourceLinked="1"/>
        <c:majorTickMark val="none"/>
        <c:minorTickMark val="none"/>
        <c:tickLblPos val="nextTo"/>
        <c:spPr>
          <a:ln/>
        </c:spPr>
        <c:txPr>
          <a:bodyPr/>
          <a:lstStyle/>
          <a:p>
            <a:pPr lvl="0">
              <a:defRPr b="0">
                <a:solidFill>
                  <a:srgbClr val="000000"/>
                </a:solidFill>
                <a:latin typeface="+mn-lt"/>
              </a:defRPr>
            </a:pPr>
            <a:endParaRPr lang="en-US"/>
          </a:p>
        </c:txPr>
        <c:crossAx val="1341122190"/>
        <c:crosses val="autoZero"/>
        <c:crossBetween val="midCat"/>
      </c:valAx>
      <c:valAx>
        <c:axId val="1341122190"/>
        <c:scaling>
          <c:orientation val="minMax"/>
        </c:scaling>
        <c:delete val="0"/>
        <c:axPos val="l"/>
        <c:majorGridlines>
          <c:spPr>
            <a:ln>
              <a:solidFill>
                <a:srgbClr val="B7B7B7"/>
              </a:solidFill>
            </a:ln>
          </c:spPr>
        </c:majorGridlines>
        <c:title>
          <c:tx>
            <c:rich>
              <a:bodyPr/>
              <a:lstStyle/>
              <a:p>
                <a:pPr lvl="0">
                  <a:defRPr b="0">
                    <a:solidFill>
                      <a:srgbClr val="000000"/>
                    </a:solidFill>
                    <a:latin typeface="+mn-lt"/>
                  </a:defRPr>
                </a:pPr>
                <a:endParaRPr/>
              </a:p>
            </c:rich>
          </c:tx>
          <c:overlay val="0"/>
        </c:title>
        <c:numFmt formatCode="General" sourceLinked="1"/>
        <c:majorTickMark val="none"/>
        <c:minorTickMark val="none"/>
        <c:tickLblPos val="nextTo"/>
        <c:spPr>
          <a:ln/>
        </c:spPr>
        <c:txPr>
          <a:bodyPr/>
          <a:lstStyle/>
          <a:p>
            <a:pPr lvl="0">
              <a:defRPr sz="900" b="0" i="0">
                <a:solidFill>
                  <a:srgbClr val="000000"/>
                </a:solidFill>
                <a:latin typeface="+mn-lt"/>
              </a:defRPr>
            </a:pPr>
            <a:endParaRPr lang="en-US"/>
          </a:p>
        </c:txPr>
        <c:crossAx val="1426938414"/>
        <c:crosses val="autoZero"/>
        <c:crossBetween val="midCat"/>
      </c:valAx>
    </c:plotArea>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5.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image" Target="../media/image7.png"/></Relationships>
</file>

<file path=xl/drawings/_rels/drawing6.xml.rels><?xml version="1.0" encoding="UTF-8" standalone="yes"?>
<Relationships xmlns="http://schemas.openxmlformats.org/package/2006/relationships"><Relationship Id="rId1" Type="http://schemas.openxmlformats.org/officeDocument/2006/relationships/image" Target="../media/image9.png"/></Relationships>
</file>

<file path=xl/drawings/_rels/drawing7.xml.rels><?xml version="1.0" encoding="UTF-8" standalone="yes"?>
<Relationships xmlns="http://schemas.openxmlformats.org/package/2006/relationships"><Relationship Id="rId1" Type="http://schemas.openxmlformats.org/officeDocument/2006/relationships/image" Target="../media/image10.png"/></Relationships>
</file>

<file path=xl/drawings/_rels/drawing8.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12.png"/><Relationship Id="rId1" Type="http://schemas.openxmlformats.org/officeDocument/2006/relationships/image" Target="../media/image11.png"/><Relationship Id="rId4" Type="http://schemas.openxmlformats.org/officeDocument/2006/relationships/image" Target="../media/image2.png"/></Relationships>
</file>

<file path=xl/drawings/_rels/drawing9.xml.rels><?xml version="1.0" encoding="UTF-8" standalone="yes"?>
<Relationships xmlns="http://schemas.openxmlformats.org/package/2006/relationships"><Relationship Id="rId3" Type="http://schemas.openxmlformats.org/officeDocument/2006/relationships/image" Target="../media/image15.png"/><Relationship Id="rId2" Type="http://schemas.openxmlformats.org/officeDocument/2006/relationships/image" Target="../media/image14.png"/><Relationship Id="rId1" Type="http://schemas.openxmlformats.org/officeDocument/2006/relationships/image" Target="../media/image13.png"/></Relationships>
</file>

<file path=xl/drawings/drawing1.xml><?xml version="1.0" encoding="utf-8"?>
<xdr:wsDr xmlns:xdr="http://schemas.openxmlformats.org/drawingml/2006/spreadsheetDrawing" xmlns:a="http://schemas.openxmlformats.org/drawingml/2006/main">
  <xdr:oneCellAnchor>
    <xdr:from>
      <xdr:col>33</xdr:col>
      <xdr:colOff>85725</xdr:colOff>
      <xdr:row>22</xdr:row>
      <xdr:rowOff>104775</xdr:rowOff>
    </xdr:from>
    <xdr:ext cx="533400" cy="38100"/>
    <xdr:grpSp>
      <xdr:nvGrpSpPr>
        <xdr:cNvPr id="2" name="Shape 2">
          <a:extLst>
            <a:ext uri="{FF2B5EF4-FFF2-40B4-BE49-F238E27FC236}">
              <a16:creationId xmlns:a16="http://schemas.microsoft.com/office/drawing/2014/main" id="{00000000-0008-0000-0000-000002000000}"/>
            </a:ext>
          </a:extLst>
        </xdr:cNvPr>
        <xdr:cNvGrpSpPr/>
      </xdr:nvGrpSpPr>
      <xdr:grpSpPr>
        <a:xfrm>
          <a:off x="8963025" y="4084108"/>
          <a:ext cx="533400" cy="38100"/>
          <a:chOff x="5079300" y="3780000"/>
          <a:chExt cx="533400" cy="0"/>
        </a:xfrm>
      </xdr:grpSpPr>
      <xdr:cxnSp macro="">
        <xdr:nvCxnSpPr>
          <xdr:cNvPr id="3" name="Shape 3">
            <a:extLst>
              <a:ext uri="{FF2B5EF4-FFF2-40B4-BE49-F238E27FC236}">
                <a16:creationId xmlns:a16="http://schemas.microsoft.com/office/drawing/2014/main" id="{00000000-0008-0000-0000-000003000000}"/>
              </a:ext>
            </a:extLst>
          </xdr:cNvPr>
          <xdr:cNvCxnSpPr/>
        </xdr:nvCxnSpPr>
        <xdr:spPr>
          <a:xfrm>
            <a:off x="5079300" y="3780000"/>
            <a:ext cx="533400" cy="0"/>
          </a:xfrm>
          <a:prstGeom prst="straightConnector1">
            <a:avLst/>
          </a:prstGeom>
          <a:noFill/>
          <a:ln w="19050" cap="flat" cmpd="sng">
            <a:solidFill>
              <a:schemeClr val="accent1"/>
            </a:solidFill>
            <a:prstDash val="solid"/>
            <a:miter lim="800000"/>
            <a:headEnd type="none" w="sm" len="sm"/>
            <a:tailEnd type="triangle" w="med" len="med"/>
          </a:ln>
        </xdr:spPr>
      </xdr:cxnSp>
    </xdr:grpSp>
    <xdr:clientData fLocksWithSheet="0"/>
  </xdr:oneCellAnchor>
  <xdr:oneCellAnchor>
    <xdr:from>
      <xdr:col>33</xdr:col>
      <xdr:colOff>76200</xdr:colOff>
      <xdr:row>27</xdr:row>
      <xdr:rowOff>85725</xdr:rowOff>
    </xdr:from>
    <xdr:ext cx="533400" cy="38100"/>
    <xdr:grpSp>
      <xdr:nvGrpSpPr>
        <xdr:cNvPr id="4" name="Shape 2">
          <a:extLst>
            <a:ext uri="{FF2B5EF4-FFF2-40B4-BE49-F238E27FC236}">
              <a16:creationId xmlns:a16="http://schemas.microsoft.com/office/drawing/2014/main" id="{00000000-0008-0000-0000-000004000000}"/>
            </a:ext>
          </a:extLst>
        </xdr:cNvPr>
        <xdr:cNvGrpSpPr/>
      </xdr:nvGrpSpPr>
      <xdr:grpSpPr>
        <a:xfrm>
          <a:off x="8953500" y="4954058"/>
          <a:ext cx="533400" cy="38100"/>
          <a:chOff x="5079300" y="3780000"/>
          <a:chExt cx="533400" cy="0"/>
        </a:xfrm>
      </xdr:grpSpPr>
      <xdr:cxnSp macro="">
        <xdr:nvCxnSpPr>
          <xdr:cNvPr id="5" name="Shape 3">
            <a:extLst>
              <a:ext uri="{FF2B5EF4-FFF2-40B4-BE49-F238E27FC236}">
                <a16:creationId xmlns:a16="http://schemas.microsoft.com/office/drawing/2014/main" id="{00000000-0008-0000-0000-000005000000}"/>
              </a:ext>
            </a:extLst>
          </xdr:cNvPr>
          <xdr:cNvCxnSpPr/>
        </xdr:nvCxnSpPr>
        <xdr:spPr>
          <a:xfrm>
            <a:off x="5079300" y="3780000"/>
            <a:ext cx="533400" cy="0"/>
          </a:xfrm>
          <a:prstGeom prst="straightConnector1">
            <a:avLst/>
          </a:prstGeom>
          <a:noFill/>
          <a:ln w="19050" cap="flat" cmpd="sng">
            <a:solidFill>
              <a:schemeClr val="accent1"/>
            </a:solidFill>
            <a:prstDash val="solid"/>
            <a:miter lim="800000"/>
            <a:headEnd type="none" w="sm" len="sm"/>
            <a:tailEnd type="triangle" w="med" len="med"/>
          </a:ln>
        </xdr:spPr>
      </xdr:cxnSp>
    </xdr:grpSp>
    <xdr:clientData fLocksWithSheet="0"/>
  </xdr:oneCellAnchor>
  <xdr:oneCellAnchor>
    <xdr:from>
      <xdr:col>33</xdr:col>
      <xdr:colOff>113241</xdr:colOff>
      <xdr:row>10</xdr:row>
      <xdr:rowOff>164041</xdr:rowOff>
    </xdr:from>
    <xdr:ext cx="2384426" cy="344453"/>
    <xdr:sp macro="" textlink="">
      <xdr:nvSpPr>
        <xdr:cNvPr id="6" name="Shape 4">
          <a:extLst>
            <a:ext uri="{FF2B5EF4-FFF2-40B4-BE49-F238E27FC236}">
              <a16:creationId xmlns:a16="http://schemas.microsoft.com/office/drawing/2014/main" id="{00000000-0008-0000-0000-000006000000}"/>
            </a:ext>
          </a:extLst>
        </xdr:cNvPr>
        <xdr:cNvSpPr txBox="1"/>
      </xdr:nvSpPr>
      <xdr:spPr>
        <a:xfrm>
          <a:off x="8990541" y="2009774"/>
          <a:ext cx="2384426" cy="344453"/>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100">
              <a:solidFill>
                <a:schemeClr val="dk1"/>
              </a:solidFill>
              <a:latin typeface="Arial"/>
              <a:ea typeface="Arial"/>
              <a:cs typeface="Arial"/>
              <a:sym typeface="Arial"/>
            </a:rPr>
            <a:t> for some  maximum </a:t>
          </a:r>
          <a:endParaRPr sz="1100"/>
        </a:p>
        <a:p>
          <a:pPr marL="0" lvl="0" indent="0" algn="l" rtl="0">
            <a:spcBef>
              <a:spcPts val="0"/>
            </a:spcBef>
            <a:spcAft>
              <a:spcPts val="0"/>
            </a:spcAft>
            <a:buNone/>
          </a:pPr>
          <a:r>
            <a:rPr lang="en-US" sz="1100">
              <a:solidFill>
                <a:schemeClr val="dk1"/>
              </a:solidFill>
              <a:latin typeface="Arial"/>
              <a:ea typeface="Arial"/>
              <a:cs typeface="Arial"/>
              <a:sym typeface="Arial"/>
            </a:rPr>
            <a:t>such that the result is an oddinteger </a:t>
          </a:r>
          <a:endParaRPr sz="1400"/>
        </a:p>
      </xdr:txBody>
    </xdr:sp>
    <xdr:clientData fLocksWithSheet="0"/>
  </xdr:oneCellAnchor>
  <xdr:oneCellAnchor>
    <xdr:from>
      <xdr:col>21</xdr:col>
      <xdr:colOff>9525</xdr:colOff>
      <xdr:row>1</xdr:row>
      <xdr:rowOff>47625</xdr:rowOff>
    </xdr:from>
    <xdr:ext cx="2590800" cy="466725"/>
    <xdr:pic>
      <xdr:nvPicPr>
        <xdr:cNvPr id="7" name="image1.png">
          <a:extLst>
            <a:ext uri="{FF2B5EF4-FFF2-40B4-BE49-F238E27FC236}">
              <a16:creationId xmlns:a16="http://schemas.microsoft.com/office/drawing/2014/main" id="{00000000-0008-0000-0000-000007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4</xdr:col>
      <xdr:colOff>171450</xdr:colOff>
      <xdr:row>32</xdr:row>
      <xdr:rowOff>152400</xdr:rowOff>
    </xdr:from>
    <xdr:ext cx="361950" cy="200025"/>
    <xdr:grpSp>
      <xdr:nvGrpSpPr>
        <xdr:cNvPr id="2" name="Shape 2">
          <a:extLst>
            <a:ext uri="{FF2B5EF4-FFF2-40B4-BE49-F238E27FC236}">
              <a16:creationId xmlns:a16="http://schemas.microsoft.com/office/drawing/2014/main" id="{00000000-0008-0000-0100-000002000000}"/>
            </a:ext>
          </a:extLst>
        </xdr:cNvPr>
        <xdr:cNvGrpSpPr/>
      </xdr:nvGrpSpPr>
      <xdr:grpSpPr>
        <a:xfrm>
          <a:off x="1293283" y="7416800"/>
          <a:ext cx="361950" cy="200025"/>
          <a:chOff x="5174550" y="3689513"/>
          <a:chExt cx="342900" cy="180975"/>
        </a:xfrm>
      </xdr:grpSpPr>
      <xdr:cxnSp macro="">
        <xdr:nvCxnSpPr>
          <xdr:cNvPr id="5" name="Shape 5">
            <a:extLst>
              <a:ext uri="{FF2B5EF4-FFF2-40B4-BE49-F238E27FC236}">
                <a16:creationId xmlns:a16="http://schemas.microsoft.com/office/drawing/2014/main" id="{00000000-0008-0000-0100-000005000000}"/>
              </a:ext>
            </a:extLst>
          </xdr:cNvPr>
          <xdr:cNvCxnSpPr/>
        </xdr:nvCxnSpPr>
        <xdr:spPr>
          <a:xfrm rot="10800000" flipH="1">
            <a:off x="5174550" y="3689513"/>
            <a:ext cx="342900" cy="180975"/>
          </a:xfrm>
          <a:prstGeom prst="straightConnector1">
            <a:avLst/>
          </a:prstGeom>
          <a:noFill/>
          <a:ln w="19050" cap="flat" cmpd="sng">
            <a:solidFill>
              <a:schemeClr val="accent1"/>
            </a:solidFill>
            <a:prstDash val="solid"/>
            <a:miter lim="800000"/>
            <a:headEnd type="none" w="sm" len="sm"/>
            <a:tailEnd type="triangle" w="med" len="med"/>
          </a:ln>
        </xdr:spPr>
      </xdr:cxnSp>
    </xdr:grpSp>
    <xdr:clientData fLocksWithSheet="0"/>
  </xdr:oneCellAnchor>
  <xdr:oneCellAnchor>
    <xdr:from>
      <xdr:col>4</xdr:col>
      <xdr:colOff>152400</xdr:colOff>
      <xdr:row>33</xdr:row>
      <xdr:rowOff>123825</xdr:rowOff>
    </xdr:from>
    <xdr:ext cx="409575" cy="180975"/>
    <xdr:grpSp>
      <xdr:nvGrpSpPr>
        <xdr:cNvPr id="3" name="Shape 2">
          <a:extLst>
            <a:ext uri="{FF2B5EF4-FFF2-40B4-BE49-F238E27FC236}">
              <a16:creationId xmlns:a16="http://schemas.microsoft.com/office/drawing/2014/main" id="{00000000-0008-0000-0100-000003000000}"/>
            </a:ext>
          </a:extLst>
        </xdr:cNvPr>
        <xdr:cNvGrpSpPr/>
      </xdr:nvGrpSpPr>
      <xdr:grpSpPr>
        <a:xfrm>
          <a:off x="1274233" y="7587192"/>
          <a:ext cx="409575" cy="180975"/>
          <a:chOff x="5145975" y="3699038"/>
          <a:chExt cx="400050" cy="161925"/>
        </a:xfrm>
      </xdr:grpSpPr>
      <xdr:cxnSp macro="">
        <xdr:nvCxnSpPr>
          <xdr:cNvPr id="6" name="Shape 6">
            <a:extLst>
              <a:ext uri="{FF2B5EF4-FFF2-40B4-BE49-F238E27FC236}">
                <a16:creationId xmlns:a16="http://schemas.microsoft.com/office/drawing/2014/main" id="{00000000-0008-0000-0100-000006000000}"/>
              </a:ext>
            </a:extLst>
          </xdr:cNvPr>
          <xdr:cNvCxnSpPr/>
        </xdr:nvCxnSpPr>
        <xdr:spPr>
          <a:xfrm>
            <a:off x="5145975" y="3699038"/>
            <a:ext cx="400050" cy="161925"/>
          </a:xfrm>
          <a:prstGeom prst="straightConnector1">
            <a:avLst/>
          </a:prstGeom>
          <a:noFill/>
          <a:ln w="19050" cap="flat" cmpd="sng">
            <a:solidFill>
              <a:schemeClr val="accent1"/>
            </a:solidFill>
            <a:prstDash val="solid"/>
            <a:miter lim="800000"/>
            <a:headEnd type="none" w="sm" len="sm"/>
            <a:tailEnd type="triangle" w="med" len="med"/>
          </a:ln>
        </xdr:spPr>
      </xdr:cxnSp>
    </xdr:grpSp>
    <xdr:clientData fLocksWithSheet="0"/>
  </xdr:oneCellAnchor>
  <xdr:oneCellAnchor>
    <xdr:from>
      <xdr:col>8</xdr:col>
      <xdr:colOff>38100</xdr:colOff>
      <xdr:row>28</xdr:row>
      <xdr:rowOff>133350</xdr:rowOff>
    </xdr:from>
    <xdr:ext cx="466725" cy="238125"/>
    <xdr:grpSp>
      <xdr:nvGrpSpPr>
        <xdr:cNvPr id="4" name="Shape 2">
          <a:extLst>
            <a:ext uri="{FF2B5EF4-FFF2-40B4-BE49-F238E27FC236}">
              <a16:creationId xmlns:a16="http://schemas.microsoft.com/office/drawing/2014/main" id="{00000000-0008-0000-0100-000004000000}"/>
            </a:ext>
          </a:extLst>
        </xdr:cNvPr>
        <xdr:cNvGrpSpPr/>
      </xdr:nvGrpSpPr>
      <xdr:grpSpPr>
        <a:xfrm>
          <a:off x="1921933" y="6462183"/>
          <a:ext cx="466725" cy="238125"/>
          <a:chOff x="5122163" y="3670463"/>
          <a:chExt cx="447675" cy="219075"/>
        </a:xfrm>
      </xdr:grpSpPr>
      <xdr:cxnSp macro="">
        <xdr:nvCxnSpPr>
          <xdr:cNvPr id="7" name="Shape 7">
            <a:extLst>
              <a:ext uri="{FF2B5EF4-FFF2-40B4-BE49-F238E27FC236}">
                <a16:creationId xmlns:a16="http://schemas.microsoft.com/office/drawing/2014/main" id="{00000000-0008-0000-0100-000007000000}"/>
              </a:ext>
            </a:extLst>
          </xdr:cNvPr>
          <xdr:cNvCxnSpPr/>
        </xdr:nvCxnSpPr>
        <xdr:spPr>
          <a:xfrm>
            <a:off x="5122163" y="3670463"/>
            <a:ext cx="447675" cy="219075"/>
          </a:xfrm>
          <a:prstGeom prst="straightConnector1">
            <a:avLst/>
          </a:prstGeom>
          <a:noFill/>
          <a:ln w="19050" cap="flat" cmpd="sng">
            <a:solidFill>
              <a:schemeClr val="accent1"/>
            </a:solidFill>
            <a:prstDash val="solid"/>
            <a:miter lim="800000"/>
            <a:headEnd type="none" w="sm" len="sm"/>
            <a:tailEnd type="triangle" w="med" len="med"/>
          </a:ln>
        </xdr:spPr>
      </xdr:cxnSp>
    </xdr:grpSp>
    <xdr:clientData fLocksWithSheet="0"/>
  </xdr:oneCellAnchor>
  <xdr:oneCellAnchor>
    <xdr:from>
      <xdr:col>8</xdr:col>
      <xdr:colOff>28575</xdr:colOff>
      <xdr:row>28</xdr:row>
      <xdr:rowOff>104775</xdr:rowOff>
    </xdr:from>
    <xdr:ext cx="466725" cy="38100"/>
    <xdr:grpSp>
      <xdr:nvGrpSpPr>
        <xdr:cNvPr id="8" name="Shape 2">
          <a:extLst>
            <a:ext uri="{FF2B5EF4-FFF2-40B4-BE49-F238E27FC236}">
              <a16:creationId xmlns:a16="http://schemas.microsoft.com/office/drawing/2014/main" id="{00000000-0008-0000-0100-000008000000}"/>
            </a:ext>
          </a:extLst>
        </xdr:cNvPr>
        <xdr:cNvGrpSpPr/>
      </xdr:nvGrpSpPr>
      <xdr:grpSpPr>
        <a:xfrm>
          <a:off x="1912408" y="6433608"/>
          <a:ext cx="466725" cy="38100"/>
          <a:chOff x="5112638" y="3780000"/>
          <a:chExt cx="466725" cy="0"/>
        </a:xfrm>
      </xdr:grpSpPr>
      <xdr:cxnSp macro="">
        <xdr:nvCxnSpPr>
          <xdr:cNvPr id="9" name="Shape 8">
            <a:extLst>
              <a:ext uri="{FF2B5EF4-FFF2-40B4-BE49-F238E27FC236}">
                <a16:creationId xmlns:a16="http://schemas.microsoft.com/office/drawing/2014/main" id="{00000000-0008-0000-0100-000009000000}"/>
              </a:ext>
            </a:extLst>
          </xdr:cNvPr>
          <xdr:cNvCxnSpPr/>
        </xdr:nvCxnSpPr>
        <xdr:spPr>
          <a:xfrm>
            <a:off x="5112638" y="3780000"/>
            <a:ext cx="466725" cy="0"/>
          </a:xfrm>
          <a:prstGeom prst="straightConnector1">
            <a:avLst/>
          </a:prstGeom>
          <a:noFill/>
          <a:ln w="19050" cap="flat" cmpd="sng">
            <a:solidFill>
              <a:schemeClr val="accent1"/>
            </a:solidFill>
            <a:prstDash val="solid"/>
            <a:miter lim="800000"/>
            <a:headEnd type="none" w="sm" len="sm"/>
            <a:tailEnd type="triangle" w="med" len="med"/>
          </a:ln>
        </xdr:spPr>
      </xdr:cxnSp>
    </xdr:grpSp>
    <xdr:clientData fLocksWithSheet="0"/>
  </xdr:oneCellAnchor>
  <xdr:oneCellAnchor>
    <xdr:from>
      <xdr:col>8</xdr:col>
      <xdr:colOff>9525</xdr:colOff>
      <xdr:row>27</xdr:row>
      <xdr:rowOff>114300</xdr:rowOff>
    </xdr:from>
    <xdr:ext cx="514350" cy="276225"/>
    <xdr:grpSp>
      <xdr:nvGrpSpPr>
        <xdr:cNvPr id="10" name="Shape 2">
          <a:extLst>
            <a:ext uri="{FF2B5EF4-FFF2-40B4-BE49-F238E27FC236}">
              <a16:creationId xmlns:a16="http://schemas.microsoft.com/office/drawing/2014/main" id="{00000000-0008-0000-0100-00000A000000}"/>
            </a:ext>
          </a:extLst>
        </xdr:cNvPr>
        <xdr:cNvGrpSpPr/>
      </xdr:nvGrpSpPr>
      <xdr:grpSpPr>
        <a:xfrm>
          <a:off x="1893358" y="6197600"/>
          <a:ext cx="514350" cy="276225"/>
          <a:chOff x="5098350" y="3651413"/>
          <a:chExt cx="495300" cy="257175"/>
        </a:xfrm>
      </xdr:grpSpPr>
      <xdr:cxnSp macro="">
        <xdr:nvCxnSpPr>
          <xdr:cNvPr id="11" name="Shape 9">
            <a:extLst>
              <a:ext uri="{FF2B5EF4-FFF2-40B4-BE49-F238E27FC236}">
                <a16:creationId xmlns:a16="http://schemas.microsoft.com/office/drawing/2014/main" id="{00000000-0008-0000-0100-00000B000000}"/>
              </a:ext>
            </a:extLst>
          </xdr:cNvPr>
          <xdr:cNvCxnSpPr/>
        </xdr:nvCxnSpPr>
        <xdr:spPr>
          <a:xfrm rot="10800000" flipH="1">
            <a:off x="5098350" y="3651413"/>
            <a:ext cx="495300" cy="257175"/>
          </a:xfrm>
          <a:prstGeom prst="straightConnector1">
            <a:avLst/>
          </a:prstGeom>
          <a:noFill/>
          <a:ln w="19050" cap="flat" cmpd="sng">
            <a:solidFill>
              <a:schemeClr val="accent1"/>
            </a:solidFill>
            <a:prstDash val="solid"/>
            <a:miter lim="800000"/>
            <a:headEnd type="none" w="sm" len="sm"/>
            <a:tailEnd type="triangle" w="med" len="med"/>
          </a:ln>
        </xdr:spPr>
      </xdr:cxnSp>
    </xdr:grpSp>
    <xdr:clientData fLocksWithSheet="0"/>
  </xdr:oneCellAnchor>
  <xdr:oneCellAnchor>
    <xdr:from>
      <xdr:col>17</xdr:col>
      <xdr:colOff>161925</xdr:colOff>
      <xdr:row>28</xdr:row>
      <xdr:rowOff>180975</xdr:rowOff>
    </xdr:from>
    <xdr:ext cx="390525" cy="161925"/>
    <xdr:sp macro="" textlink="">
      <xdr:nvSpPr>
        <xdr:cNvPr id="12" name="Shape 10">
          <a:extLst>
            <a:ext uri="{FF2B5EF4-FFF2-40B4-BE49-F238E27FC236}">
              <a16:creationId xmlns:a16="http://schemas.microsoft.com/office/drawing/2014/main" id="{00000000-0008-0000-0100-00000C000000}"/>
            </a:ext>
          </a:extLst>
        </xdr:cNvPr>
        <xdr:cNvSpPr/>
      </xdr:nvSpPr>
      <xdr:spPr>
        <a:xfrm>
          <a:off x="5160263" y="3708563"/>
          <a:ext cx="371475" cy="142875"/>
        </a:xfrm>
        <a:prstGeom prst="rightArrow">
          <a:avLst>
            <a:gd name="adj1" fmla="val 50000"/>
            <a:gd name="adj2" fmla="val 50000"/>
          </a:avLst>
        </a:prstGeom>
        <a:solidFill>
          <a:srgbClr val="D0D0D0"/>
        </a:solidFill>
        <a:ln w="19050" cap="flat" cmpd="sng">
          <a:solidFill>
            <a:srgbClr val="082836"/>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oneCellAnchor>
    <xdr:from>
      <xdr:col>13</xdr:col>
      <xdr:colOff>304800</xdr:colOff>
      <xdr:row>52</xdr:row>
      <xdr:rowOff>161925</xdr:rowOff>
    </xdr:from>
    <xdr:ext cx="323850" cy="409575"/>
    <xdr:sp macro="" textlink="">
      <xdr:nvSpPr>
        <xdr:cNvPr id="13" name="Shape 11">
          <a:extLst>
            <a:ext uri="{FF2B5EF4-FFF2-40B4-BE49-F238E27FC236}">
              <a16:creationId xmlns:a16="http://schemas.microsoft.com/office/drawing/2014/main" id="{00000000-0008-0000-0100-00000D000000}"/>
            </a:ext>
          </a:extLst>
        </xdr:cNvPr>
        <xdr:cNvSpPr txBox="1"/>
      </xdr:nvSpPr>
      <xdr:spPr>
        <a:xfrm>
          <a:off x="5188681" y="3577284"/>
          <a:ext cx="314638" cy="405432"/>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2000" b="1">
              <a:solidFill>
                <a:srgbClr val="FF0000"/>
              </a:solidFill>
              <a:latin typeface="Arial"/>
              <a:ea typeface="Arial"/>
              <a:cs typeface="Arial"/>
              <a:sym typeface="Arial"/>
            </a:rPr>
            <a:t>4</a:t>
          </a:r>
          <a:endParaRPr sz="1400"/>
        </a:p>
      </xdr:txBody>
    </xdr:sp>
    <xdr:clientData fLocksWithSheet="0"/>
  </xdr:oneCellAnchor>
  <xdr:oneCellAnchor>
    <xdr:from>
      <xdr:col>14</xdr:col>
      <xdr:colOff>0</xdr:colOff>
      <xdr:row>51</xdr:row>
      <xdr:rowOff>85725</xdr:rowOff>
    </xdr:from>
    <xdr:ext cx="200025" cy="1066800"/>
    <xdr:sp macro="" textlink="">
      <xdr:nvSpPr>
        <xdr:cNvPr id="14" name="Shape 12">
          <a:extLst>
            <a:ext uri="{FF2B5EF4-FFF2-40B4-BE49-F238E27FC236}">
              <a16:creationId xmlns:a16="http://schemas.microsoft.com/office/drawing/2014/main" id="{00000000-0008-0000-0100-00000E000000}"/>
            </a:ext>
          </a:extLst>
        </xdr:cNvPr>
        <xdr:cNvSpPr/>
      </xdr:nvSpPr>
      <xdr:spPr>
        <a:xfrm>
          <a:off x="5255513" y="3256125"/>
          <a:ext cx="180975" cy="1047750"/>
        </a:xfrm>
        <a:prstGeom prst="curvedRightArrow">
          <a:avLst>
            <a:gd name="adj1" fmla="val 25000"/>
            <a:gd name="adj2" fmla="val 50000"/>
            <a:gd name="adj3" fmla="val 25000"/>
          </a:avLst>
        </a:prstGeom>
        <a:solidFill>
          <a:srgbClr val="FF0000"/>
        </a:solidFill>
        <a:ln w="19050" cap="flat" cmpd="sng">
          <a:solidFill>
            <a:srgbClr val="FF0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rgbClr val="FF0000"/>
            </a:solidFill>
          </a:endParaRPr>
        </a:p>
      </xdr:txBody>
    </xdr:sp>
    <xdr:clientData fLocksWithSheet="0"/>
  </xdr:oneCellAnchor>
  <xdr:oneCellAnchor>
    <xdr:from>
      <xdr:col>14</xdr:col>
      <xdr:colOff>333375</xdr:colOff>
      <xdr:row>52</xdr:row>
      <xdr:rowOff>57150</xdr:rowOff>
    </xdr:from>
    <xdr:ext cx="219075" cy="1085850"/>
    <xdr:sp macro="" textlink="">
      <xdr:nvSpPr>
        <xdr:cNvPr id="15" name="Shape 13">
          <a:extLst>
            <a:ext uri="{FF2B5EF4-FFF2-40B4-BE49-F238E27FC236}">
              <a16:creationId xmlns:a16="http://schemas.microsoft.com/office/drawing/2014/main" id="{00000000-0008-0000-0100-00000F000000}"/>
            </a:ext>
          </a:extLst>
        </xdr:cNvPr>
        <xdr:cNvSpPr/>
      </xdr:nvSpPr>
      <xdr:spPr>
        <a:xfrm>
          <a:off x="5245988" y="3246600"/>
          <a:ext cx="200025" cy="1066800"/>
        </a:xfrm>
        <a:prstGeom prst="curvedLeftArrow">
          <a:avLst>
            <a:gd name="adj1" fmla="val 25000"/>
            <a:gd name="adj2" fmla="val 50000"/>
            <a:gd name="adj3" fmla="val 25000"/>
          </a:avLst>
        </a:prstGeom>
        <a:solidFill>
          <a:srgbClr val="00B0F0"/>
        </a:solidFill>
        <a:ln w="19050" cap="flat" cmpd="sng">
          <a:solidFill>
            <a:srgbClr val="00B0F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14</xdr:col>
      <xdr:colOff>247650</xdr:colOff>
      <xdr:row>53</xdr:row>
      <xdr:rowOff>200025</xdr:rowOff>
    </xdr:from>
    <xdr:ext cx="323850" cy="409575"/>
    <xdr:sp macro="" textlink="">
      <xdr:nvSpPr>
        <xdr:cNvPr id="16" name="Shape 14">
          <a:extLst>
            <a:ext uri="{FF2B5EF4-FFF2-40B4-BE49-F238E27FC236}">
              <a16:creationId xmlns:a16="http://schemas.microsoft.com/office/drawing/2014/main" id="{00000000-0008-0000-0100-000010000000}"/>
            </a:ext>
          </a:extLst>
        </xdr:cNvPr>
        <xdr:cNvSpPr txBox="1"/>
      </xdr:nvSpPr>
      <xdr:spPr>
        <a:xfrm>
          <a:off x="5188681" y="3577284"/>
          <a:ext cx="314638" cy="405432"/>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2000" b="1">
              <a:solidFill>
                <a:srgbClr val="00B0F0"/>
              </a:solidFill>
              <a:latin typeface="Arial"/>
              <a:ea typeface="Arial"/>
              <a:cs typeface="Arial"/>
              <a:sym typeface="Arial"/>
            </a:rPr>
            <a:t>8</a:t>
          </a:r>
          <a:endParaRPr sz="1400"/>
        </a:p>
      </xdr:txBody>
    </xdr:sp>
    <xdr:clientData fLocksWithSheet="0"/>
  </xdr:oneCellAnchor>
  <xdr:oneCellAnchor>
    <xdr:from>
      <xdr:col>39</xdr:col>
      <xdr:colOff>371475</xdr:colOff>
      <xdr:row>59</xdr:row>
      <xdr:rowOff>76200</xdr:rowOff>
    </xdr:from>
    <xdr:ext cx="333375" cy="476250"/>
    <xdr:sp macro="" textlink="">
      <xdr:nvSpPr>
        <xdr:cNvPr id="17" name="Shape 15">
          <a:extLst>
            <a:ext uri="{FF2B5EF4-FFF2-40B4-BE49-F238E27FC236}">
              <a16:creationId xmlns:a16="http://schemas.microsoft.com/office/drawing/2014/main" id="{00000000-0008-0000-0100-000011000000}"/>
            </a:ext>
          </a:extLst>
        </xdr:cNvPr>
        <xdr:cNvSpPr/>
      </xdr:nvSpPr>
      <xdr:spPr>
        <a:xfrm>
          <a:off x="5188838" y="3551400"/>
          <a:ext cx="314325" cy="457200"/>
        </a:xfrm>
        <a:prstGeom prst="curvedRightArrow">
          <a:avLst>
            <a:gd name="adj1" fmla="val 25000"/>
            <a:gd name="adj2" fmla="val 50000"/>
            <a:gd name="adj3" fmla="val 25000"/>
          </a:avLst>
        </a:prstGeom>
        <a:solidFill>
          <a:srgbClr val="FF0000"/>
        </a:solidFill>
        <a:ln w="19050" cap="flat" cmpd="sng">
          <a:solidFill>
            <a:srgbClr val="FF0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rgbClr val="FF0000"/>
            </a:solidFill>
          </a:endParaRPr>
        </a:p>
      </xdr:txBody>
    </xdr:sp>
    <xdr:clientData fLocksWithSheet="0"/>
  </xdr:oneCellAnchor>
  <xdr:oneCellAnchor>
    <xdr:from>
      <xdr:col>39</xdr:col>
      <xdr:colOff>314325</xdr:colOff>
      <xdr:row>62</xdr:row>
      <xdr:rowOff>76200</xdr:rowOff>
    </xdr:from>
    <xdr:ext cx="352425" cy="819150"/>
    <xdr:sp macro="" textlink="">
      <xdr:nvSpPr>
        <xdr:cNvPr id="18" name="Shape 16">
          <a:extLst>
            <a:ext uri="{FF2B5EF4-FFF2-40B4-BE49-F238E27FC236}">
              <a16:creationId xmlns:a16="http://schemas.microsoft.com/office/drawing/2014/main" id="{00000000-0008-0000-0100-000012000000}"/>
            </a:ext>
          </a:extLst>
        </xdr:cNvPr>
        <xdr:cNvSpPr/>
      </xdr:nvSpPr>
      <xdr:spPr>
        <a:xfrm>
          <a:off x="5179313" y="3379950"/>
          <a:ext cx="333375" cy="800100"/>
        </a:xfrm>
        <a:prstGeom prst="curvedRightArrow">
          <a:avLst>
            <a:gd name="adj1" fmla="val 25000"/>
            <a:gd name="adj2" fmla="val 50000"/>
            <a:gd name="adj3" fmla="val 25000"/>
          </a:avLst>
        </a:prstGeom>
        <a:solidFill>
          <a:srgbClr val="00B0F0"/>
        </a:solidFill>
        <a:ln w="19050" cap="flat" cmpd="sng">
          <a:solidFill>
            <a:srgbClr val="00B0F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39</xdr:col>
      <xdr:colOff>76200</xdr:colOff>
      <xdr:row>59</xdr:row>
      <xdr:rowOff>200025</xdr:rowOff>
    </xdr:from>
    <xdr:ext cx="295275" cy="342900"/>
    <xdr:sp macro="" textlink="">
      <xdr:nvSpPr>
        <xdr:cNvPr id="19" name="Shape 17">
          <a:extLst>
            <a:ext uri="{FF2B5EF4-FFF2-40B4-BE49-F238E27FC236}">
              <a16:creationId xmlns:a16="http://schemas.microsoft.com/office/drawing/2014/main" id="{00000000-0008-0000-0100-000013000000}"/>
            </a:ext>
          </a:extLst>
        </xdr:cNvPr>
        <xdr:cNvSpPr txBox="1"/>
      </xdr:nvSpPr>
      <xdr:spPr>
        <a:xfrm>
          <a:off x="5201666" y="3608575"/>
          <a:ext cx="288669" cy="342851"/>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600" b="1">
              <a:solidFill>
                <a:srgbClr val="FF0000"/>
              </a:solidFill>
              <a:latin typeface="Arial"/>
              <a:ea typeface="Arial"/>
              <a:cs typeface="Arial"/>
              <a:sym typeface="Arial"/>
            </a:rPr>
            <a:t>4</a:t>
          </a:r>
          <a:endParaRPr sz="1400"/>
        </a:p>
      </xdr:txBody>
    </xdr:sp>
    <xdr:clientData fLocksWithSheet="0"/>
  </xdr:oneCellAnchor>
  <xdr:oneCellAnchor>
    <xdr:from>
      <xdr:col>39</xdr:col>
      <xdr:colOff>0</xdr:colOff>
      <xdr:row>63</xdr:row>
      <xdr:rowOff>133350</xdr:rowOff>
    </xdr:from>
    <xdr:ext cx="295275" cy="342900"/>
    <xdr:sp macro="" textlink="">
      <xdr:nvSpPr>
        <xdr:cNvPr id="20" name="Shape 18">
          <a:extLst>
            <a:ext uri="{FF2B5EF4-FFF2-40B4-BE49-F238E27FC236}">
              <a16:creationId xmlns:a16="http://schemas.microsoft.com/office/drawing/2014/main" id="{00000000-0008-0000-0100-000014000000}"/>
            </a:ext>
          </a:extLst>
        </xdr:cNvPr>
        <xdr:cNvSpPr txBox="1"/>
      </xdr:nvSpPr>
      <xdr:spPr>
        <a:xfrm>
          <a:off x="5201666" y="3608575"/>
          <a:ext cx="288669" cy="342851"/>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600" b="1">
              <a:solidFill>
                <a:srgbClr val="00B0F0"/>
              </a:solidFill>
              <a:latin typeface="Arial"/>
              <a:ea typeface="Arial"/>
              <a:cs typeface="Arial"/>
              <a:sym typeface="Arial"/>
            </a:rPr>
            <a:t>8</a:t>
          </a:r>
          <a:endParaRPr sz="1400"/>
        </a:p>
      </xdr:txBody>
    </xdr:sp>
    <xdr:clientData fLocksWithSheet="0"/>
  </xdr:oneCellAnchor>
  <xdr:oneCellAnchor>
    <xdr:from>
      <xdr:col>58</xdr:col>
      <xdr:colOff>352425</xdr:colOff>
      <xdr:row>104</xdr:row>
      <xdr:rowOff>47625</xdr:rowOff>
    </xdr:from>
    <xdr:ext cx="180975" cy="438150"/>
    <xdr:sp macro="" textlink="">
      <xdr:nvSpPr>
        <xdr:cNvPr id="21" name="Shape 19">
          <a:extLst>
            <a:ext uri="{FF2B5EF4-FFF2-40B4-BE49-F238E27FC236}">
              <a16:creationId xmlns:a16="http://schemas.microsoft.com/office/drawing/2014/main" id="{00000000-0008-0000-0100-000015000000}"/>
            </a:ext>
          </a:extLst>
        </xdr:cNvPr>
        <xdr:cNvSpPr/>
      </xdr:nvSpPr>
      <xdr:spPr>
        <a:xfrm>
          <a:off x="5265038" y="3570450"/>
          <a:ext cx="161925" cy="419100"/>
        </a:xfrm>
        <a:prstGeom prst="curvedRightArrow">
          <a:avLst>
            <a:gd name="adj1" fmla="val 25000"/>
            <a:gd name="adj2" fmla="val 50000"/>
            <a:gd name="adj3" fmla="val 25000"/>
          </a:avLst>
        </a:prstGeom>
        <a:solidFill>
          <a:srgbClr val="FF0000"/>
        </a:solidFill>
        <a:ln w="19050" cap="flat" cmpd="sng">
          <a:solidFill>
            <a:srgbClr val="FF0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58</xdr:col>
      <xdr:colOff>323850</xdr:colOff>
      <xdr:row>105</xdr:row>
      <xdr:rowOff>66675</xdr:rowOff>
    </xdr:from>
    <xdr:ext cx="219075" cy="790575"/>
    <xdr:sp macro="" textlink="">
      <xdr:nvSpPr>
        <xdr:cNvPr id="22" name="Shape 20">
          <a:extLst>
            <a:ext uri="{FF2B5EF4-FFF2-40B4-BE49-F238E27FC236}">
              <a16:creationId xmlns:a16="http://schemas.microsoft.com/office/drawing/2014/main" id="{00000000-0008-0000-0100-000016000000}"/>
            </a:ext>
          </a:extLst>
        </xdr:cNvPr>
        <xdr:cNvSpPr/>
      </xdr:nvSpPr>
      <xdr:spPr>
        <a:xfrm>
          <a:off x="5245988" y="3394238"/>
          <a:ext cx="200025" cy="771525"/>
        </a:xfrm>
        <a:prstGeom prst="curvedRightArrow">
          <a:avLst>
            <a:gd name="adj1" fmla="val 25000"/>
            <a:gd name="adj2" fmla="val 50000"/>
            <a:gd name="adj3" fmla="val 25000"/>
          </a:avLst>
        </a:prstGeom>
        <a:solidFill>
          <a:srgbClr val="00B0F0"/>
        </a:solidFill>
        <a:ln w="19050" cap="flat" cmpd="sng">
          <a:solidFill>
            <a:srgbClr val="00B0F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63</xdr:col>
      <xdr:colOff>295275</xdr:colOff>
      <xdr:row>105</xdr:row>
      <xdr:rowOff>57150</xdr:rowOff>
    </xdr:from>
    <xdr:ext cx="219075" cy="790575"/>
    <xdr:sp macro="" textlink="">
      <xdr:nvSpPr>
        <xdr:cNvPr id="23" name="Shape 21">
          <a:extLst>
            <a:ext uri="{FF2B5EF4-FFF2-40B4-BE49-F238E27FC236}">
              <a16:creationId xmlns:a16="http://schemas.microsoft.com/office/drawing/2014/main" id="{00000000-0008-0000-0100-000017000000}"/>
            </a:ext>
          </a:extLst>
        </xdr:cNvPr>
        <xdr:cNvSpPr/>
      </xdr:nvSpPr>
      <xdr:spPr>
        <a:xfrm>
          <a:off x="5245988" y="3394238"/>
          <a:ext cx="200025" cy="771525"/>
        </a:xfrm>
        <a:prstGeom prst="curvedRightArrow">
          <a:avLst>
            <a:gd name="adj1" fmla="val 25000"/>
            <a:gd name="adj2" fmla="val 50000"/>
            <a:gd name="adj3" fmla="val 25000"/>
          </a:avLst>
        </a:prstGeom>
        <a:solidFill>
          <a:srgbClr val="00B0F0"/>
        </a:solidFill>
        <a:ln w="19050" cap="flat" cmpd="sng">
          <a:solidFill>
            <a:srgbClr val="00B0F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62</xdr:col>
      <xdr:colOff>47625</xdr:colOff>
      <xdr:row>104</xdr:row>
      <xdr:rowOff>47625</xdr:rowOff>
    </xdr:from>
    <xdr:ext cx="142875" cy="438150"/>
    <xdr:sp macro="" textlink="">
      <xdr:nvSpPr>
        <xdr:cNvPr id="24" name="Shape 22">
          <a:extLst>
            <a:ext uri="{FF2B5EF4-FFF2-40B4-BE49-F238E27FC236}">
              <a16:creationId xmlns:a16="http://schemas.microsoft.com/office/drawing/2014/main" id="{00000000-0008-0000-0100-000018000000}"/>
            </a:ext>
          </a:extLst>
        </xdr:cNvPr>
        <xdr:cNvSpPr/>
      </xdr:nvSpPr>
      <xdr:spPr>
        <a:xfrm>
          <a:off x="5284088" y="3570450"/>
          <a:ext cx="123825" cy="419100"/>
        </a:xfrm>
        <a:prstGeom prst="curvedRightArrow">
          <a:avLst>
            <a:gd name="adj1" fmla="val 25000"/>
            <a:gd name="adj2" fmla="val 50000"/>
            <a:gd name="adj3" fmla="val 25000"/>
          </a:avLst>
        </a:prstGeom>
        <a:solidFill>
          <a:srgbClr val="FF0000"/>
        </a:solidFill>
        <a:ln w="19050" cap="flat" cmpd="sng">
          <a:solidFill>
            <a:srgbClr val="FF0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58</xdr:col>
      <xdr:colOff>114300</xdr:colOff>
      <xdr:row>104</xdr:row>
      <xdr:rowOff>28575</xdr:rowOff>
    </xdr:from>
    <xdr:ext cx="295275" cy="342900"/>
    <xdr:sp macro="" textlink="">
      <xdr:nvSpPr>
        <xdr:cNvPr id="25" name="Shape 23">
          <a:extLst>
            <a:ext uri="{FF2B5EF4-FFF2-40B4-BE49-F238E27FC236}">
              <a16:creationId xmlns:a16="http://schemas.microsoft.com/office/drawing/2014/main" id="{00000000-0008-0000-0100-000019000000}"/>
            </a:ext>
          </a:extLst>
        </xdr:cNvPr>
        <xdr:cNvSpPr txBox="1"/>
      </xdr:nvSpPr>
      <xdr:spPr>
        <a:xfrm>
          <a:off x="5201666" y="3608575"/>
          <a:ext cx="288669" cy="342851"/>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600" b="1">
              <a:solidFill>
                <a:srgbClr val="FF0000"/>
              </a:solidFill>
              <a:latin typeface="Arial"/>
              <a:ea typeface="Arial"/>
              <a:cs typeface="Arial"/>
              <a:sym typeface="Arial"/>
            </a:rPr>
            <a:t>2</a:t>
          </a:r>
          <a:endParaRPr sz="1400"/>
        </a:p>
      </xdr:txBody>
    </xdr:sp>
    <xdr:clientData fLocksWithSheet="0"/>
  </xdr:oneCellAnchor>
  <xdr:oneCellAnchor>
    <xdr:from>
      <xdr:col>58</xdr:col>
      <xdr:colOff>95250</xdr:colOff>
      <xdr:row>106</xdr:row>
      <xdr:rowOff>133350</xdr:rowOff>
    </xdr:from>
    <xdr:ext cx="295275" cy="342900"/>
    <xdr:sp macro="" textlink="">
      <xdr:nvSpPr>
        <xdr:cNvPr id="26" name="Shape 24">
          <a:extLst>
            <a:ext uri="{FF2B5EF4-FFF2-40B4-BE49-F238E27FC236}">
              <a16:creationId xmlns:a16="http://schemas.microsoft.com/office/drawing/2014/main" id="{00000000-0008-0000-0100-00001A000000}"/>
            </a:ext>
          </a:extLst>
        </xdr:cNvPr>
        <xdr:cNvSpPr txBox="1"/>
      </xdr:nvSpPr>
      <xdr:spPr>
        <a:xfrm>
          <a:off x="5201666" y="3608575"/>
          <a:ext cx="288669" cy="342851"/>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600" b="1">
              <a:solidFill>
                <a:srgbClr val="00B0F0"/>
              </a:solidFill>
              <a:latin typeface="Arial"/>
              <a:ea typeface="Arial"/>
              <a:cs typeface="Arial"/>
              <a:sym typeface="Arial"/>
            </a:rPr>
            <a:t>4</a:t>
          </a:r>
          <a:endParaRPr sz="1400"/>
        </a:p>
      </xdr:txBody>
    </xdr:sp>
    <xdr:clientData fLocksWithSheet="0"/>
  </xdr:oneCellAnchor>
  <xdr:oneCellAnchor>
    <xdr:from>
      <xdr:col>11</xdr:col>
      <xdr:colOff>104775</xdr:colOff>
      <xdr:row>33</xdr:row>
      <xdr:rowOff>28575</xdr:rowOff>
    </xdr:from>
    <xdr:ext cx="333375" cy="142875"/>
    <xdr:sp macro="" textlink="">
      <xdr:nvSpPr>
        <xdr:cNvPr id="27" name="Shape 25">
          <a:extLst>
            <a:ext uri="{FF2B5EF4-FFF2-40B4-BE49-F238E27FC236}">
              <a16:creationId xmlns:a16="http://schemas.microsoft.com/office/drawing/2014/main" id="{00000000-0008-0000-0100-00001B000000}"/>
            </a:ext>
          </a:extLst>
        </xdr:cNvPr>
        <xdr:cNvSpPr/>
      </xdr:nvSpPr>
      <xdr:spPr>
        <a:xfrm>
          <a:off x="5188838" y="3718088"/>
          <a:ext cx="314325" cy="123825"/>
        </a:xfrm>
        <a:prstGeom prst="rightArrow">
          <a:avLst>
            <a:gd name="adj1" fmla="val 50000"/>
            <a:gd name="adj2" fmla="val 50000"/>
          </a:avLst>
        </a:prstGeom>
        <a:solidFill>
          <a:srgbClr val="D0D0D0"/>
        </a:solidFill>
        <a:ln w="19050" cap="flat" cmpd="sng">
          <a:solidFill>
            <a:srgbClr val="082836"/>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oneCellAnchor>
    <xdr:from>
      <xdr:col>15</xdr:col>
      <xdr:colOff>314325</xdr:colOff>
      <xdr:row>51</xdr:row>
      <xdr:rowOff>85725</xdr:rowOff>
    </xdr:from>
    <xdr:ext cx="285750" cy="1104900"/>
    <xdr:sp macro="" textlink="">
      <xdr:nvSpPr>
        <xdr:cNvPr id="28" name="Shape 26">
          <a:extLst>
            <a:ext uri="{FF2B5EF4-FFF2-40B4-BE49-F238E27FC236}">
              <a16:creationId xmlns:a16="http://schemas.microsoft.com/office/drawing/2014/main" id="{00000000-0008-0000-0100-00001C000000}"/>
            </a:ext>
          </a:extLst>
        </xdr:cNvPr>
        <xdr:cNvSpPr/>
      </xdr:nvSpPr>
      <xdr:spPr>
        <a:xfrm>
          <a:off x="5212650" y="3237075"/>
          <a:ext cx="266700" cy="1085850"/>
        </a:xfrm>
        <a:prstGeom prst="curvedLeftArrow">
          <a:avLst>
            <a:gd name="adj1" fmla="val 25000"/>
            <a:gd name="adj2" fmla="val 50000"/>
            <a:gd name="adj3" fmla="val 25000"/>
          </a:avLst>
        </a:prstGeom>
        <a:solidFill>
          <a:srgbClr val="00B050"/>
        </a:solidFill>
        <a:ln w="19050" cap="flat" cmpd="sng">
          <a:solidFill>
            <a:srgbClr val="00B05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15</xdr:col>
      <xdr:colOff>219075</xdr:colOff>
      <xdr:row>53</xdr:row>
      <xdr:rowOff>0</xdr:rowOff>
    </xdr:from>
    <xdr:ext cx="323850" cy="409575"/>
    <xdr:sp macro="" textlink="">
      <xdr:nvSpPr>
        <xdr:cNvPr id="29" name="Shape 27">
          <a:extLst>
            <a:ext uri="{FF2B5EF4-FFF2-40B4-BE49-F238E27FC236}">
              <a16:creationId xmlns:a16="http://schemas.microsoft.com/office/drawing/2014/main" id="{00000000-0008-0000-0100-00001D000000}"/>
            </a:ext>
          </a:extLst>
        </xdr:cNvPr>
        <xdr:cNvSpPr txBox="1"/>
      </xdr:nvSpPr>
      <xdr:spPr>
        <a:xfrm>
          <a:off x="5188681" y="3577284"/>
          <a:ext cx="314638" cy="405432"/>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2000" b="1">
              <a:solidFill>
                <a:srgbClr val="00B050"/>
              </a:solidFill>
              <a:latin typeface="Arial"/>
              <a:ea typeface="Arial"/>
              <a:cs typeface="Arial"/>
              <a:sym typeface="Arial"/>
            </a:rPr>
            <a:t>6</a:t>
          </a:r>
          <a:endParaRPr sz="1400"/>
        </a:p>
      </xdr:txBody>
    </xdr:sp>
    <xdr:clientData fLocksWithSheet="0"/>
  </xdr:oneCellAnchor>
  <xdr:oneCellAnchor>
    <xdr:from>
      <xdr:col>36</xdr:col>
      <xdr:colOff>134409</xdr:colOff>
      <xdr:row>1</xdr:row>
      <xdr:rowOff>83608</xdr:rowOff>
    </xdr:from>
    <xdr:ext cx="2781300" cy="523875"/>
    <xdr:sp macro="" textlink="">
      <xdr:nvSpPr>
        <xdr:cNvPr id="30" name="Shape 28">
          <a:extLst>
            <a:ext uri="{FF2B5EF4-FFF2-40B4-BE49-F238E27FC236}">
              <a16:creationId xmlns:a16="http://schemas.microsoft.com/office/drawing/2014/main" id="{00000000-0008-0000-0100-00001E000000}"/>
            </a:ext>
          </a:extLst>
        </xdr:cNvPr>
        <xdr:cNvSpPr txBox="1"/>
      </xdr:nvSpPr>
      <xdr:spPr>
        <a:xfrm>
          <a:off x="13613342" y="388408"/>
          <a:ext cx="2781300" cy="523875"/>
        </a:xfrm>
        <a:prstGeom prst="rect">
          <a:avLst/>
        </a:prstGeom>
        <a:noFill/>
        <a:ln>
          <a:noFill/>
        </a:ln>
      </xdr:spPr>
      <xdr:txBody>
        <a:bodyPr spcFirstLastPara="1" wrap="square" lIns="0" tIns="0" rIns="0" bIns="0" anchor="t" anchorCtr="0">
          <a:spAutoFit/>
        </a:bodyPr>
        <a:lstStyle/>
        <a:p>
          <a:pPr marL="0" lvl="0" indent="0" algn="l" rtl="0">
            <a:spcBef>
              <a:spcPts val="0"/>
            </a:spcBef>
            <a:spcAft>
              <a:spcPts val="0"/>
            </a:spcAft>
            <a:buNone/>
          </a:pPr>
          <a:r>
            <a:rPr lang="en-US" sz="1400">
              <a:solidFill>
                <a:schemeClr val="dk1"/>
              </a:solidFill>
              <a:latin typeface="Arial"/>
              <a:ea typeface="Arial"/>
              <a:cs typeface="Arial"/>
              <a:sym typeface="Arial"/>
            </a:rPr>
            <a:t> for some  maximum </a:t>
          </a:r>
          <a:endParaRPr sz="1400"/>
        </a:p>
        <a:p>
          <a:pPr marL="0" lvl="0" indent="0" algn="l" rtl="0">
            <a:spcBef>
              <a:spcPts val="0"/>
            </a:spcBef>
            <a:spcAft>
              <a:spcPts val="0"/>
            </a:spcAft>
            <a:buNone/>
          </a:pPr>
          <a:r>
            <a:rPr lang="en-US" sz="1400">
              <a:solidFill>
                <a:schemeClr val="dk1"/>
              </a:solidFill>
              <a:latin typeface="Arial"/>
              <a:ea typeface="Arial"/>
              <a:cs typeface="Arial"/>
              <a:sym typeface="Arial"/>
            </a:rPr>
            <a:t>such that the result is an odd integer </a:t>
          </a:r>
          <a:endParaRPr sz="1400"/>
        </a:p>
      </xdr:txBody>
    </xdr:sp>
    <xdr:clientData fLocksWithSheet="0"/>
  </xdr:oneCellAnchor>
  <xdr:oneCellAnchor>
    <xdr:from>
      <xdr:col>42</xdr:col>
      <xdr:colOff>314325</xdr:colOff>
      <xdr:row>61</xdr:row>
      <xdr:rowOff>76200</xdr:rowOff>
    </xdr:from>
    <xdr:ext cx="200025" cy="400050"/>
    <xdr:sp macro="" textlink="">
      <xdr:nvSpPr>
        <xdr:cNvPr id="31" name="Shape 29">
          <a:extLst>
            <a:ext uri="{FF2B5EF4-FFF2-40B4-BE49-F238E27FC236}">
              <a16:creationId xmlns:a16="http://schemas.microsoft.com/office/drawing/2014/main" id="{00000000-0008-0000-0100-00001F000000}"/>
            </a:ext>
          </a:extLst>
        </xdr:cNvPr>
        <xdr:cNvSpPr/>
      </xdr:nvSpPr>
      <xdr:spPr>
        <a:xfrm>
          <a:off x="5255513" y="3589500"/>
          <a:ext cx="180975" cy="381000"/>
        </a:xfrm>
        <a:prstGeom prst="curvedLeftArrow">
          <a:avLst>
            <a:gd name="adj1" fmla="val 25000"/>
            <a:gd name="adj2" fmla="val 50000"/>
            <a:gd name="adj3" fmla="val 25000"/>
          </a:avLst>
        </a:prstGeom>
        <a:solidFill>
          <a:srgbClr val="00B050"/>
        </a:solidFill>
        <a:ln w="19050" cap="flat" cmpd="sng">
          <a:solidFill>
            <a:srgbClr val="00B05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b="1">
            <a:solidFill>
              <a:schemeClr val="dk1"/>
            </a:solidFill>
          </a:endParaRPr>
        </a:p>
      </xdr:txBody>
    </xdr:sp>
    <xdr:clientData fLocksWithSheet="0"/>
  </xdr:oneCellAnchor>
  <xdr:oneCellAnchor>
    <xdr:from>
      <xdr:col>42</xdr:col>
      <xdr:colOff>419100</xdr:colOff>
      <xdr:row>60</xdr:row>
      <xdr:rowOff>123825</xdr:rowOff>
    </xdr:from>
    <xdr:ext cx="266700" cy="342900"/>
    <xdr:sp macro="" textlink="">
      <xdr:nvSpPr>
        <xdr:cNvPr id="32" name="Shape 30">
          <a:extLst>
            <a:ext uri="{FF2B5EF4-FFF2-40B4-BE49-F238E27FC236}">
              <a16:creationId xmlns:a16="http://schemas.microsoft.com/office/drawing/2014/main" id="{00000000-0008-0000-0100-000020000000}"/>
            </a:ext>
          </a:extLst>
        </xdr:cNvPr>
        <xdr:cNvSpPr txBox="1"/>
      </xdr:nvSpPr>
      <xdr:spPr>
        <a:xfrm>
          <a:off x="5212953" y="3608575"/>
          <a:ext cx="266095" cy="342851"/>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600" b="1">
              <a:solidFill>
                <a:srgbClr val="00B050"/>
              </a:solidFill>
              <a:latin typeface="Arial"/>
              <a:ea typeface="Arial"/>
              <a:cs typeface="Arial"/>
              <a:sym typeface="Arial"/>
            </a:rPr>
            <a:t>6</a:t>
          </a:r>
          <a:endParaRPr sz="1400"/>
        </a:p>
      </xdr:txBody>
    </xdr:sp>
    <xdr:clientData fLocksWithSheet="0"/>
  </xdr:oneCellAnchor>
  <xdr:oneCellAnchor>
    <xdr:from>
      <xdr:col>41</xdr:col>
      <xdr:colOff>352425</xdr:colOff>
      <xdr:row>62</xdr:row>
      <xdr:rowOff>38100</xdr:rowOff>
    </xdr:from>
    <xdr:ext cx="333375" cy="895350"/>
    <xdr:sp macro="" textlink="">
      <xdr:nvSpPr>
        <xdr:cNvPr id="33" name="Shape 31">
          <a:extLst>
            <a:ext uri="{FF2B5EF4-FFF2-40B4-BE49-F238E27FC236}">
              <a16:creationId xmlns:a16="http://schemas.microsoft.com/office/drawing/2014/main" id="{00000000-0008-0000-0100-000021000000}"/>
            </a:ext>
          </a:extLst>
        </xdr:cNvPr>
        <xdr:cNvSpPr/>
      </xdr:nvSpPr>
      <xdr:spPr>
        <a:xfrm>
          <a:off x="5188838" y="3341850"/>
          <a:ext cx="314325" cy="876300"/>
        </a:xfrm>
        <a:prstGeom prst="curvedRightArrow">
          <a:avLst>
            <a:gd name="adj1" fmla="val 25000"/>
            <a:gd name="adj2" fmla="val 50000"/>
            <a:gd name="adj3" fmla="val 25000"/>
          </a:avLst>
        </a:prstGeom>
        <a:solidFill>
          <a:srgbClr val="00B050"/>
        </a:solidFill>
        <a:ln w="19050" cap="flat" cmpd="sng">
          <a:solidFill>
            <a:srgbClr val="00B05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41</xdr:col>
      <xdr:colOff>400050</xdr:colOff>
      <xdr:row>63</xdr:row>
      <xdr:rowOff>76200</xdr:rowOff>
    </xdr:from>
    <xdr:ext cx="266700" cy="342900"/>
    <xdr:sp macro="" textlink="">
      <xdr:nvSpPr>
        <xdr:cNvPr id="34" name="Shape 32">
          <a:extLst>
            <a:ext uri="{FF2B5EF4-FFF2-40B4-BE49-F238E27FC236}">
              <a16:creationId xmlns:a16="http://schemas.microsoft.com/office/drawing/2014/main" id="{00000000-0008-0000-0100-000022000000}"/>
            </a:ext>
          </a:extLst>
        </xdr:cNvPr>
        <xdr:cNvSpPr txBox="1"/>
      </xdr:nvSpPr>
      <xdr:spPr>
        <a:xfrm>
          <a:off x="5212953" y="3608575"/>
          <a:ext cx="266095" cy="342851"/>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600" b="1">
              <a:solidFill>
                <a:srgbClr val="00B050"/>
              </a:solidFill>
              <a:latin typeface="Arial"/>
              <a:ea typeface="Arial"/>
              <a:cs typeface="Arial"/>
              <a:sym typeface="Arial"/>
            </a:rPr>
            <a:t>6</a:t>
          </a:r>
          <a:endParaRPr sz="1400"/>
        </a:p>
      </xdr:txBody>
    </xdr:sp>
    <xdr:clientData fLocksWithSheet="0"/>
  </xdr:oneCellAnchor>
  <xdr:oneCellAnchor>
    <xdr:from>
      <xdr:col>65</xdr:col>
      <xdr:colOff>38100</xdr:colOff>
      <xdr:row>27</xdr:row>
      <xdr:rowOff>85725</xdr:rowOff>
    </xdr:from>
    <xdr:ext cx="5524500" cy="514350"/>
    <xdr:pic>
      <xdr:nvPicPr>
        <xdr:cNvPr id="35" name="image3.png">
          <a:extLst>
            <a:ext uri="{FF2B5EF4-FFF2-40B4-BE49-F238E27FC236}">
              <a16:creationId xmlns:a16="http://schemas.microsoft.com/office/drawing/2014/main" id="{00000000-0008-0000-0100-000023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65</xdr:col>
      <xdr:colOff>0</xdr:colOff>
      <xdr:row>19</xdr:row>
      <xdr:rowOff>209550</xdr:rowOff>
    </xdr:from>
    <xdr:ext cx="6276975" cy="1123950"/>
    <xdr:pic>
      <xdr:nvPicPr>
        <xdr:cNvPr id="36" name="image2.png">
          <a:extLst>
            <a:ext uri="{FF2B5EF4-FFF2-40B4-BE49-F238E27FC236}">
              <a16:creationId xmlns:a16="http://schemas.microsoft.com/office/drawing/2014/main" id="{00000000-0008-0000-0100-000024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68</xdr:col>
      <xdr:colOff>114300</xdr:colOff>
      <xdr:row>25</xdr:row>
      <xdr:rowOff>152400</xdr:rowOff>
    </xdr:from>
    <xdr:ext cx="1714500" cy="238125"/>
    <xdr:pic>
      <xdr:nvPicPr>
        <xdr:cNvPr id="37" name="image5.png">
          <a:extLst>
            <a:ext uri="{FF2B5EF4-FFF2-40B4-BE49-F238E27FC236}">
              <a16:creationId xmlns:a16="http://schemas.microsoft.com/office/drawing/2014/main" id="{00000000-0008-0000-0100-000025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oneCellAnchor>
    <xdr:from>
      <xdr:col>23</xdr:col>
      <xdr:colOff>666750</xdr:colOff>
      <xdr:row>1</xdr:row>
      <xdr:rowOff>95250</xdr:rowOff>
    </xdr:from>
    <xdr:ext cx="3362325" cy="600075"/>
    <xdr:pic>
      <xdr:nvPicPr>
        <xdr:cNvPr id="38" name="image1.png">
          <a:extLst>
            <a:ext uri="{FF2B5EF4-FFF2-40B4-BE49-F238E27FC236}">
              <a16:creationId xmlns:a16="http://schemas.microsoft.com/office/drawing/2014/main" id="{00000000-0008-0000-0100-000026000000}"/>
            </a:ext>
          </a:extLst>
        </xdr:cNvPr>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oneCellAnchor>
    <xdr:from>
      <xdr:col>67</xdr:col>
      <xdr:colOff>0</xdr:colOff>
      <xdr:row>18</xdr:row>
      <xdr:rowOff>0</xdr:rowOff>
    </xdr:from>
    <xdr:ext cx="371475" cy="247650"/>
    <xdr:pic>
      <xdr:nvPicPr>
        <xdr:cNvPr id="39" name="image4.png">
          <a:extLst>
            <a:ext uri="{FF2B5EF4-FFF2-40B4-BE49-F238E27FC236}">
              <a16:creationId xmlns:a16="http://schemas.microsoft.com/office/drawing/2014/main" id="{00000000-0008-0000-0100-000027000000}"/>
            </a:ext>
          </a:extLst>
        </xdr:cNvPr>
        <xdr:cNvPicPr preferRelativeResize="0"/>
      </xdr:nvPicPr>
      <xdr:blipFill>
        <a:blip xmlns:r="http://schemas.openxmlformats.org/officeDocument/2006/relationships" r:embed="rId5" cstate="print"/>
        <a:stretch>
          <a:fillRect/>
        </a:stretch>
      </xdr:blipFill>
      <xdr:spPr>
        <a:prstGeom prst="rect">
          <a:avLst/>
        </a:prstGeom>
        <a:noFill/>
      </xdr:spPr>
    </xdr:pic>
    <xdr:clientData fLocksWithSheet="0"/>
  </xdr:oneCellAnchor>
  <xdr:oneCellAnchor>
    <xdr:from>
      <xdr:col>71</xdr:col>
      <xdr:colOff>0</xdr:colOff>
      <xdr:row>18</xdr:row>
      <xdr:rowOff>0</xdr:rowOff>
    </xdr:from>
    <xdr:ext cx="104775" cy="247650"/>
    <xdr:pic>
      <xdr:nvPicPr>
        <xdr:cNvPr id="40" name="image6.png">
          <a:extLst>
            <a:ext uri="{FF2B5EF4-FFF2-40B4-BE49-F238E27FC236}">
              <a16:creationId xmlns:a16="http://schemas.microsoft.com/office/drawing/2014/main" id="{00000000-0008-0000-0100-000028000000}"/>
            </a:ext>
          </a:extLst>
        </xdr:cNvPr>
        <xdr:cNvPicPr preferRelativeResize="0"/>
      </xdr:nvPicPr>
      <xdr:blipFill>
        <a:blip xmlns:r="http://schemas.openxmlformats.org/officeDocument/2006/relationships" r:embed="rId6" cstate="print"/>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24</xdr:col>
      <xdr:colOff>304800</xdr:colOff>
      <xdr:row>12</xdr:row>
      <xdr:rowOff>161925</xdr:rowOff>
    </xdr:from>
    <xdr:ext cx="323850" cy="409575"/>
    <xdr:sp macro="" textlink="">
      <xdr:nvSpPr>
        <xdr:cNvPr id="33" name="Shape 33">
          <a:extLst>
            <a:ext uri="{FF2B5EF4-FFF2-40B4-BE49-F238E27FC236}">
              <a16:creationId xmlns:a16="http://schemas.microsoft.com/office/drawing/2014/main" id="{00000000-0008-0000-0200-000021000000}"/>
            </a:ext>
          </a:extLst>
        </xdr:cNvPr>
        <xdr:cNvSpPr txBox="1"/>
      </xdr:nvSpPr>
      <xdr:spPr>
        <a:xfrm>
          <a:off x="5188681" y="3577284"/>
          <a:ext cx="314638" cy="405432"/>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2000" b="1">
              <a:solidFill>
                <a:srgbClr val="FF0000"/>
              </a:solidFill>
              <a:latin typeface="Arial"/>
              <a:ea typeface="Arial"/>
              <a:cs typeface="Arial"/>
              <a:sym typeface="Arial"/>
            </a:rPr>
            <a:t>4</a:t>
          </a:r>
          <a:endParaRPr sz="1400"/>
        </a:p>
      </xdr:txBody>
    </xdr:sp>
    <xdr:clientData fLocksWithSheet="0"/>
  </xdr:oneCellAnchor>
  <xdr:oneCellAnchor>
    <xdr:from>
      <xdr:col>25</xdr:col>
      <xdr:colOff>0</xdr:colOff>
      <xdr:row>11</xdr:row>
      <xdr:rowOff>85725</xdr:rowOff>
    </xdr:from>
    <xdr:ext cx="200025" cy="847725"/>
    <xdr:sp macro="" textlink="">
      <xdr:nvSpPr>
        <xdr:cNvPr id="34" name="Shape 34">
          <a:extLst>
            <a:ext uri="{FF2B5EF4-FFF2-40B4-BE49-F238E27FC236}">
              <a16:creationId xmlns:a16="http://schemas.microsoft.com/office/drawing/2014/main" id="{00000000-0008-0000-0200-000022000000}"/>
            </a:ext>
          </a:extLst>
        </xdr:cNvPr>
        <xdr:cNvSpPr/>
      </xdr:nvSpPr>
      <xdr:spPr>
        <a:xfrm>
          <a:off x="5255513" y="3365663"/>
          <a:ext cx="180975" cy="828675"/>
        </a:xfrm>
        <a:prstGeom prst="curvedRightArrow">
          <a:avLst>
            <a:gd name="adj1" fmla="val 25000"/>
            <a:gd name="adj2" fmla="val 50000"/>
            <a:gd name="adj3" fmla="val 25000"/>
          </a:avLst>
        </a:prstGeom>
        <a:solidFill>
          <a:srgbClr val="FF0000"/>
        </a:solidFill>
        <a:ln w="19050" cap="flat" cmpd="sng">
          <a:solidFill>
            <a:srgbClr val="FF0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rgbClr val="FF0000"/>
            </a:solidFill>
          </a:endParaRPr>
        </a:p>
      </xdr:txBody>
    </xdr:sp>
    <xdr:clientData fLocksWithSheet="0"/>
  </xdr:oneCellAnchor>
  <xdr:oneCellAnchor>
    <xdr:from>
      <xdr:col>25</xdr:col>
      <xdr:colOff>333375</xdr:colOff>
      <xdr:row>12</xdr:row>
      <xdr:rowOff>57150</xdr:rowOff>
    </xdr:from>
    <xdr:ext cx="219075" cy="819150"/>
    <xdr:sp macro="" textlink="">
      <xdr:nvSpPr>
        <xdr:cNvPr id="35" name="Shape 35">
          <a:extLst>
            <a:ext uri="{FF2B5EF4-FFF2-40B4-BE49-F238E27FC236}">
              <a16:creationId xmlns:a16="http://schemas.microsoft.com/office/drawing/2014/main" id="{00000000-0008-0000-0200-000023000000}"/>
            </a:ext>
          </a:extLst>
        </xdr:cNvPr>
        <xdr:cNvSpPr/>
      </xdr:nvSpPr>
      <xdr:spPr>
        <a:xfrm>
          <a:off x="5245988" y="3379950"/>
          <a:ext cx="200025" cy="800100"/>
        </a:xfrm>
        <a:prstGeom prst="curvedLeftArrow">
          <a:avLst>
            <a:gd name="adj1" fmla="val 25000"/>
            <a:gd name="adj2" fmla="val 50000"/>
            <a:gd name="adj3" fmla="val 25000"/>
          </a:avLst>
        </a:prstGeom>
        <a:solidFill>
          <a:srgbClr val="00B0F0"/>
        </a:solidFill>
        <a:ln w="19050" cap="flat" cmpd="sng">
          <a:solidFill>
            <a:srgbClr val="00B0F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25</xdr:col>
      <xdr:colOff>247650</xdr:colOff>
      <xdr:row>13</xdr:row>
      <xdr:rowOff>200025</xdr:rowOff>
    </xdr:from>
    <xdr:ext cx="323850" cy="409575"/>
    <xdr:sp macro="" textlink="">
      <xdr:nvSpPr>
        <xdr:cNvPr id="36" name="Shape 36">
          <a:extLst>
            <a:ext uri="{FF2B5EF4-FFF2-40B4-BE49-F238E27FC236}">
              <a16:creationId xmlns:a16="http://schemas.microsoft.com/office/drawing/2014/main" id="{00000000-0008-0000-0200-000024000000}"/>
            </a:ext>
          </a:extLst>
        </xdr:cNvPr>
        <xdr:cNvSpPr txBox="1"/>
      </xdr:nvSpPr>
      <xdr:spPr>
        <a:xfrm>
          <a:off x="5188681" y="3577284"/>
          <a:ext cx="314638" cy="405432"/>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2000" b="1">
              <a:solidFill>
                <a:srgbClr val="00B0F0"/>
              </a:solidFill>
              <a:latin typeface="Arial"/>
              <a:ea typeface="Arial"/>
              <a:cs typeface="Arial"/>
              <a:sym typeface="Arial"/>
            </a:rPr>
            <a:t>8</a:t>
          </a:r>
          <a:endParaRPr sz="1400"/>
        </a:p>
      </xdr:txBody>
    </xdr:sp>
    <xdr:clientData fLocksWithSheet="0"/>
  </xdr:oneCellAnchor>
  <xdr:oneCellAnchor>
    <xdr:from>
      <xdr:col>26</xdr:col>
      <xdr:colOff>314325</xdr:colOff>
      <xdr:row>11</xdr:row>
      <xdr:rowOff>85725</xdr:rowOff>
    </xdr:from>
    <xdr:ext cx="285750" cy="885825"/>
    <xdr:sp macro="" textlink="">
      <xdr:nvSpPr>
        <xdr:cNvPr id="37" name="Shape 37">
          <a:extLst>
            <a:ext uri="{FF2B5EF4-FFF2-40B4-BE49-F238E27FC236}">
              <a16:creationId xmlns:a16="http://schemas.microsoft.com/office/drawing/2014/main" id="{00000000-0008-0000-0200-000025000000}"/>
            </a:ext>
          </a:extLst>
        </xdr:cNvPr>
        <xdr:cNvSpPr/>
      </xdr:nvSpPr>
      <xdr:spPr>
        <a:xfrm>
          <a:off x="5212650" y="3346613"/>
          <a:ext cx="266700" cy="866775"/>
        </a:xfrm>
        <a:prstGeom prst="curvedLeftArrow">
          <a:avLst>
            <a:gd name="adj1" fmla="val 25000"/>
            <a:gd name="adj2" fmla="val 50000"/>
            <a:gd name="adj3" fmla="val 25000"/>
          </a:avLst>
        </a:prstGeom>
        <a:solidFill>
          <a:srgbClr val="00B050"/>
        </a:solidFill>
        <a:ln w="19050" cap="flat" cmpd="sng">
          <a:solidFill>
            <a:srgbClr val="00B05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26</xdr:col>
      <xdr:colOff>219075</xdr:colOff>
      <xdr:row>13</xdr:row>
      <xdr:rowOff>0</xdr:rowOff>
    </xdr:from>
    <xdr:ext cx="323850" cy="409575"/>
    <xdr:sp macro="" textlink="">
      <xdr:nvSpPr>
        <xdr:cNvPr id="38" name="Shape 38">
          <a:extLst>
            <a:ext uri="{FF2B5EF4-FFF2-40B4-BE49-F238E27FC236}">
              <a16:creationId xmlns:a16="http://schemas.microsoft.com/office/drawing/2014/main" id="{00000000-0008-0000-0200-000026000000}"/>
            </a:ext>
          </a:extLst>
        </xdr:cNvPr>
        <xdr:cNvSpPr txBox="1"/>
      </xdr:nvSpPr>
      <xdr:spPr>
        <a:xfrm>
          <a:off x="5188681" y="3577284"/>
          <a:ext cx="314638" cy="405432"/>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2000" b="1">
              <a:solidFill>
                <a:srgbClr val="00B050"/>
              </a:solidFill>
              <a:latin typeface="Arial"/>
              <a:ea typeface="Arial"/>
              <a:cs typeface="Arial"/>
              <a:sym typeface="Arial"/>
            </a:rPr>
            <a:t>6</a:t>
          </a:r>
          <a:endParaRPr sz="1400"/>
        </a:p>
      </xdr:txBody>
    </xdr:sp>
    <xdr:clientData fLocksWithSheet="0"/>
  </xdr:oneCellAnchor>
</xdr:wsDr>
</file>

<file path=xl/drawings/drawing4.xml><?xml version="1.0" encoding="utf-8"?>
<xdr:wsDr xmlns:xdr="http://schemas.openxmlformats.org/drawingml/2006/spreadsheetDrawing" xmlns:a="http://schemas.openxmlformats.org/drawingml/2006/main">
  <xdr:oneCellAnchor>
    <xdr:from>
      <xdr:col>11</xdr:col>
      <xdr:colOff>0</xdr:colOff>
      <xdr:row>2</xdr:row>
      <xdr:rowOff>28575</xdr:rowOff>
    </xdr:from>
    <xdr:ext cx="16573500" cy="3314700"/>
    <xdr:graphicFrame macro="">
      <xdr:nvGraphicFramePr>
        <xdr:cNvPr id="610695807" name="Chart 1">
          <a:extLst>
            <a:ext uri="{FF2B5EF4-FFF2-40B4-BE49-F238E27FC236}">
              <a16:creationId xmlns:a16="http://schemas.microsoft.com/office/drawing/2014/main" id="{00000000-0008-0000-0400-00007F7A662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11</xdr:col>
      <xdr:colOff>0</xdr:colOff>
      <xdr:row>21</xdr:row>
      <xdr:rowOff>76200</xdr:rowOff>
    </xdr:from>
    <xdr:ext cx="155171775" cy="4257675"/>
    <xdr:graphicFrame macro="">
      <xdr:nvGraphicFramePr>
        <xdr:cNvPr id="1415723249" name="Chart 2">
          <a:extLst>
            <a:ext uri="{FF2B5EF4-FFF2-40B4-BE49-F238E27FC236}">
              <a16:creationId xmlns:a16="http://schemas.microsoft.com/office/drawing/2014/main" id="{00000000-0008-0000-0400-0000F138625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fLocksWithSheet="0"/>
  </xdr:oneCellAnchor>
  <xdr:oneCellAnchor>
    <xdr:from>
      <xdr:col>35</xdr:col>
      <xdr:colOff>247650</xdr:colOff>
      <xdr:row>3</xdr:row>
      <xdr:rowOff>9525</xdr:rowOff>
    </xdr:from>
    <xdr:ext cx="695325" cy="295275"/>
    <xdr:sp macro="" textlink="">
      <xdr:nvSpPr>
        <xdr:cNvPr id="39" name="Shape 39">
          <a:extLst>
            <a:ext uri="{FF2B5EF4-FFF2-40B4-BE49-F238E27FC236}">
              <a16:creationId xmlns:a16="http://schemas.microsoft.com/office/drawing/2014/main" id="{00000000-0008-0000-0400-000027000000}"/>
            </a:ext>
          </a:extLst>
        </xdr:cNvPr>
        <xdr:cNvSpPr txBox="1"/>
      </xdr:nvSpPr>
      <xdr:spPr>
        <a:xfrm>
          <a:off x="5003100" y="3637125"/>
          <a:ext cx="685800" cy="285750"/>
        </a:xfrm>
        <a:prstGeom prst="rect">
          <a:avLst/>
        </a:prstGeom>
        <a:solidFill>
          <a:srgbClr val="FFFF00"/>
        </a:solidFill>
        <a:ln w="9525" cap="flat" cmpd="sng">
          <a:solidFill>
            <a:srgbClr val="BABABA"/>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en-US" sz="1400" b="1">
              <a:solidFill>
                <a:srgbClr val="FF0000"/>
              </a:solidFill>
              <a:latin typeface="Arial"/>
              <a:ea typeface="Arial"/>
              <a:cs typeface="Arial"/>
              <a:sym typeface="Arial"/>
            </a:rPr>
            <a:t>16384</a:t>
          </a:r>
          <a:endParaRPr sz="1400"/>
        </a:p>
      </xdr:txBody>
    </xdr:sp>
    <xdr:clientData fLocksWithSheet="0"/>
  </xdr:oneCellAnchor>
  <xdr:oneCellAnchor>
    <xdr:from>
      <xdr:col>17</xdr:col>
      <xdr:colOff>219075</xdr:colOff>
      <xdr:row>13</xdr:row>
      <xdr:rowOff>76200</xdr:rowOff>
    </xdr:from>
    <xdr:ext cx="600075" cy="295275"/>
    <xdr:sp macro="" textlink="">
      <xdr:nvSpPr>
        <xdr:cNvPr id="40" name="Shape 40">
          <a:extLst>
            <a:ext uri="{FF2B5EF4-FFF2-40B4-BE49-F238E27FC236}">
              <a16:creationId xmlns:a16="http://schemas.microsoft.com/office/drawing/2014/main" id="{00000000-0008-0000-0400-000028000000}"/>
            </a:ext>
          </a:extLst>
        </xdr:cNvPr>
        <xdr:cNvSpPr txBox="1"/>
      </xdr:nvSpPr>
      <xdr:spPr>
        <a:xfrm>
          <a:off x="5050725" y="3637125"/>
          <a:ext cx="590550" cy="285750"/>
        </a:xfrm>
        <a:prstGeom prst="rect">
          <a:avLst/>
        </a:prstGeom>
        <a:solidFill>
          <a:srgbClr val="FFFF00"/>
        </a:solidFill>
        <a:ln w="9525" cap="flat" cmpd="sng">
          <a:solidFill>
            <a:srgbClr val="BABABA"/>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en-US" sz="1400" b="1">
              <a:solidFill>
                <a:srgbClr val="FF0000"/>
              </a:solidFill>
              <a:latin typeface="Arial"/>
              <a:ea typeface="Arial"/>
              <a:cs typeface="Arial"/>
              <a:sym typeface="Arial"/>
            </a:rPr>
            <a:t>4096</a:t>
          </a:r>
          <a:endParaRPr sz="1400"/>
        </a:p>
      </xdr:txBody>
    </xdr:sp>
    <xdr:clientData fLocksWithSheet="0"/>
  </xdr:oneCellAnchor>
  <xdr:oneCellAnchor>
    <xdr:from>
      <xdr:col>26</xdr:col>
      <xdr:colOff>257175</xdr:colOff>
      <xdr:row>16</xdr:row>
      <xdr:rowOff>9525</xdr:rowOff>
    </xdr:from>
    <xdr:ext cx="590550" cy="285750"/>
    <xdr:sp macro="" textlink="">
      <xdr:nvSpPr>
        <xdr:cNvPr id="41" name="Shape 41">
          <a:extLst>
            <a:ext uri="{FF2B5EF4-FFF2-40B4-BE49-F238E27FC236}">
              <a16:creationId xmlns:a16="http://schemas.microsoft.com/office/drawing/2014/main" id="{00000000-0008-0000-0400-000029000000}"/>
            </a:ext>
          </a:extLst>
        </xdr:cNvPr>
        <xdr:cNvSpPr txBox="1"/>
      </xdr:nvSpPr>
      <xdr:spPr>
        <a:xfrm>
          <a:off x="5055488" y="3641888"/>
          <a:ext cx="581025" cy="276225"/>
        </a:xfrm>
        <a:prstGeom prst="rect">
          <a:avLst/>
        </a:prstGeom>
        <a:solidFill>
          <a:srgbClr val="F2CDED"/>
        </a:solidFill>
        <a:ln w="9525" cap="flat" cmpd="sng">
          <a:solidFill>
            <a:srgbClr val="BABABA"/>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en-US" sz="1400" b="1">
              <a:solidFill>
                <a:schemeClr val="dk1"/>
              </a:solidFill>
              <a:latin typeface="Arial"/>
              <a:ea typeface="Arial"/>
              <a:cs typeface="Arial"/>
              <a:sym typeface="Arial"/>
            </a:rPr>
            <a:t>2048</a:t>
          </a:r>
          <a:endParaRPr sz="1400"/>
        </a:p>
      </xdr:txBody>
    </xdr:sp>
    <xdr:clientData fLocksWithSheet="0"/>
  </xdr:oneCellAnchor>
  <xdr:oneCellAnchor>
    <xdr:from>
      <xdr:col>15</xdr:col>
      <xdr:colOff>57150</xdr:colOff>
      <xdr:row>17</xdr:row>
      <xdr:rowOff>47625</xdr:rowOff>
    </xdr:from>
    <xdr:ext cx="466725" cy="285750"/>
    <xdr:sp macro="" textlink="">
      <xdr:nvSpPr>
        <xdr:cNvPr id="42" name="Shape 42">
          <a:extLst>
            <a:ext uri="{FF2B5EF4-FFF2-40B4-BE49-F238E27FC236}">
              <a16:creationId xmlns:a16="http://schemas.microsoft.com/office/drawing/2014/main" id="{00000000-0008-0000-0400-00002A000000}"/>
            </a:ext>
          </a:extLst>
        </xdr:cNvPr>
        <xdr:cNvSpPr txBox="1"/>
      </xdr:nvSpPr>
      <xdr:spPr>
        <a:xfrm>
          <a:off x="5117400" y="3641888"/>
          <a:ext cx="457200" cy="276225"/>
        </a:xfrm>
        <a:prstGeom prst="rect">
          <a:avLst/>
        </a:prstGeom>
        <a:solidFill>
          <a:srgbClr val="F2CDED"/>
        </a:solidFill>
        <a:ln w="9525" cap="flat" cmpd="sng">
          <a:solidFill>
            <a:srgbClr val="BABABA"/>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en-US" sz="1400" b="1">
              <a:solidFill>
                <a:schemeClr val="dk1"/>
              </a:solidFill>
              <a:latin typeface="Arial"/>
              <a:ea typeface="Arial"/>
              <a:cs typeface="Arial"/>
              <a:sym typeface="Arial"/>
            </a:rPr>
            <a:t>512</a:t>
          </a:r>
          <a:endParaRPr sz="1400"/>
        </a:p>
      </xdr:txBody>
    </xdr:sp>
    <xdr:clientData fLocksWithSheet="0"/>
  </xdr:oneCellAnchor>
  <xdr:oneCellAnchor>
    <xdr:from>
      <xdr:col>12</xdr:col>
      <xdr:colOff>504825</xdr:colOff>
      <xdr:row>15</xdr:row>
      <xdr:rowOff>161925</xdr:rowOff>
    </xdr:from>
    <xdr:ext cx="581025" cy="323850"/>
    <xdr:sp macro="" textlink="">
      <xdr:nvSpPr>
        <xdr:cNvPr id="43" name="Shape 43">
          <a:extLst>
            <a:ext uri="{FF2B5EF4-FFF2-40B4-BE49-F238E27FC236}">
              <a16:creationId xmlns:a16="http://schemas.microsoft.com/office/drawing/2014/main" id="{00000000-0008-0000-0400-00002B000000}"/>
            </a:ext>
          </a:extLst>
        </xdr:cNvPr>
        <xdr:cNvSpPr txBox="1"/>
      </xdr:nvSpPr>
      <xdr:spPr>
        <a:xfrm>
          <a:off x="5060250" y="3622838"/>
          <a:ext cx="571500" cy="314325"/>
        </a:xfrm>
        <a:prstGeom prst="rect">
          <a:avLst/>
        </a:prstGeom>
        <a:solidFill>
          <a:srgbClr val="FFFF00"/>
        </a:solidFill>
        <a:ln w="9525" cap="flat" cmpd="sng">
          <a:solidFill>
            <a:srgbClr val="BABABA"/>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en-US" sz="1400" b="1">
              <a:solidFill>
                <a:srgbClr val="FF0000"/>
              </a:solidFill>
              <a:latin typeface="Arial"/>
              <a:ea typeface="Arial"/>
              <a:cs typeface="Arial"/>
              <a:sym typeface="Arial"/>
            </a:rPr>
            <a:t>1024</a:t>
          </a:r>
          <a:endParaRPr sz="1400"/>
        </a:p>
      </xdr:txBody>
    </xdr:sp>
    <xdr:clientData fLocksWithSheet="0"/>
  </xdr:oneCellAnchor>
  <xdr:oneCellAnchor>
    <xdr:from>
      <xdr:col>11</xdr:col>
      <xdr:colOff>314325</xdr:colOff>
      <xdr:row>17</xdr:row>
      <xdr:rowOff>66675</xdr:rowOff>
    </xdr:from>
    <xdr:ext cx="485775" cy="304800"/>
    <xdr:sp macro="" textlink="">
      <xdr:nvSpPr>
        <xdr:cNvPr id="44" name="Shape 44">
          <a:extLst>
            <a:ext uri="{FF2B5EF4-FFF2-40B4-BE49-F238E27FC236}">
              <a16:creationId xmlns:a16="http://schemas.microsoft.com/office/drawing/2014/main" id="{00000000-0008-0000-0400-00002C000000}"/>
            </a:ext>
          </a:extLst>
        </xdr:cNvPr>
        <xdr:cNvSpPr txBox="1"/>
      </xdr:nvSpPr>
      <xdr:spPr>
        <a:xfrm>
          <a:off x="5107875" y="3632363"/>
          <a:ext cx="476250" cy="295275"/>
        </a:xfrm>
        <a:prstGeom prst="rect">
          <a:avLst/>
        </a:prstGeom>
        <a:solidFill>
          <a:srgbClr val="FFFF00"/>
        </a:solidFill>
        <a:ln w="9525" cap="flat" cmpd="sng">
          <a:solidFill>
            <a:srgbClr val="BABABA"/>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en-US" sz="1400" b="1">
              <a:solidFill>
                <a:srgbClr val="FF0000"/>
              </a:solidFill>
              <a:latin typeface="Arial"/>
              <a:ea typeface="Arial"/>
              <a:cs typeface="Arial"/>
              <a:sym typeface="Arial"/>
            </a:rPr>
            <a:t>256</a:t>
          </a:r>
          <a:endParaRPr sz="1400"/>
        </a:p>
      </xdr:txBody>
    </xdr:sp>
    <xdr:clientData fLocksWithSheet="0"/>
  </xdr:oneCellAnchor>
  <xdr:oneCellAnchor>
    <xdr:from>
      <xdr:col>12</xdr:col>
      <xdr:colOff>114300</xdr:colOff>
      <xdr:row>17</xdr:row>
      <xdr:rowOff>133350</xdr:rowOff>
    </xdr:from>
    <xdr:ext cx="476250" cy="304800"/>
    <xdr:sp macro="" textlink="">
      <xdr:nvSpPr>
        <xdr:cNvPr id="45" name="Shape 45">
          <a:extLst>
            <a:ext uri="{FF2B5EF4-FFF2-40B4-BE49-F238E27FC236}">
              <a16:creationId xmlns:a16="http://schemas.microsoft.com/office/drawing/2014/main" id="{00000000-0008-0000-0400-00002D000000}"/>
            </a:ext>
          </a:extLst>
        </xdr:cNvPr>
        <xdr:cNvSpPr txBox="1"/>
      </xdr:nvSpPr>
      <xdr:spPr>
        <a:xfrm>
          <a:off x="5112638" y="3632363"/>
          <a:ext cx="466725" cy="295275"/>
        </a:xfrm>
        <a:prstGeom prst="rect">
          <a:avLst/>
        </a:prstGeom>
        <a:solidFill>
          <a:srgbClr val="F2CDED"/>
        </a:solidFill>
        <a:ln w="9525" cap="flat" cmpd="sng">
          <a:solidFill>
            <a:srgbClr val="BABABA"/>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en-US" sz="1400" b="1">
              <a:solidFill>
                <a:schemeClr val="dk1"/>
              </a:solidFill>
              <a:latin typeface="Arial"/>
              <a:ea typeface="Arial"/>
              <a:cs typeface="Arial"/>
              <a:sym typeface="Arial"/>
            </a:rPr>
            <a:t>128</a:t>
          </a:r>
          <a:endParaRPr sz="1400"/>
        </a:p>
      </xdr:txBody>
    </xdr:sp>
    <xdr:clientData fLocksWithSheet="0"/>
  </xdr:oneCellAnchor>
  <xdr:oneCellAnchor>
    <xdr:from>
      <xdr:col>14</xdr:col>
      <xdr:colOff>257175</xdr:colOff>
      <xdr:row>32</xdr:row>
      <xdr:rowOff>38100</xdr:rowOff>
    </xdr:from>
    <xdr:ext cx="523875" cy="257175"/>
    <xdr:sp macro="" textlink="">
      <xdr:nvSpPr>
        <xdr:cNvPr id="46" name="Shape 46">
          <a:extLst>
            <a:ext uri="{FF2B5EF4-FFF2-40B4-BE49-F238E27FC236}">
              <a16:creationId xmlns:a16="http://schemas.microsoft.com/office/drawing/2014/main" id="{00000000-0008-0000-0400-00002E000000}"/>
            </a:ext>
          </a:extLst>
        </xdr:cNvPr>
        <xdr:cNvSpPr txBox="1"/>
      </xdr:nvSpPr>
      <xdr:spPr>
        <a:xfrm>
          <a:off x="5088825" y="3656175"/>
          <a:ext cx="514350" cy="247650"/>
        </a:xfrm>
        <a:prstGeom prst="rect">
          <a:avLst/>
        </a:prstGeom>
        <a:solidFill>
          <a:srgbClr val="FFFF00"/>
        </a:solidFill>
        <a:ln w="9525" cap="flat" cmpd="sng">
          <a:solidFill>
            <a:srgbClr val="BABABA"/>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en-US" sz="1400" b="1">
              <a:solidFill>
                <a:srgbClr val="FF0000"/>
              </a:solidFill>
              <a:latin typeface="Arial"/>
              <a:ea typeface="Arial"/>
              <a:cs typeface="Arial"/>
              <a:sym typeface="Arial"/>
            </a:rPr>
            <a:t>256</a:t>
          </a:r>
          <a:endParaRPr sz="1400"/>
        </a:p>
      </xdr:txBody>
    </xdr:sp>
    <xdr:clientData fLocksWithSheet="0"/>
  </xdr:oneCellAnchor>
  <xdr:oneCellAnchor>
    <xdr:from>
      <xdr:col>11</xdr:col>
      <xdr:colOff>581025</xdr:colOff>
      <xdr:row>34</xdr:row>
      <xdr:rowOff>95250</xdr:rowOff>
    </xdr:from>
    <xdr:ext cx="371475" cy="314325"/>
    <xdr:sp macro="" textlink="">
      <xdr:nvSpPr>
        <xdr:cNvPr id="47" name="Shape 47">
          <a:extLst>
            <a:ext uri="{FF2B5EF4-FFF2-40B4-BE49-F238E27FC236}">
              <a16:creationId xmlns:a16="http://schemas.microsoft.com/office/drawing/2014/main" id="{00000000-0008-0000-0400-00002F000000}"/>
            </a:ext>
          </a:extLst>
        </xdr:cNvPr>
        <xdr:cNvSpPr txBox="1"/>
      </xdr:nvSpPr>
      <xdr:spPr>
        <a:xfrm>
          <a:off x="5162681" y="3627074"/>
          <a:ext cx="366639" cy="305852"/>
        </a:xfrm>
        <a:prstGeom prst="rect">
          <a:avLst/>
        </a:prstGeom>
        <a:solidFill>
          <a:srgbClr val="FFFF00"/>
        </a:solidFill>
        <a:ln>
          <a:noFill/>
        </a:ln>
      </xdr:spPr>
      <xdr:txBody>
        <a:bodyPr spcFirstLastPara="1" wrap="square" lIns="91425" tIns="45700" rIns="91425" bIns="45700" anchor="t" anchorCtr="0">
          <a:noAutofit/>
        </a:bodyPr>
        <a:lstStyle/>
        <a:p>
          <a:pPr marL="0" lvl="0" indent="0" algn="l" rtl="0">
            <a:spcBef>
              <a:spcPts val="0"/>
            </a:spcBef>
            <a:spcAft>
              <a:spcPts val="0"/>
            </a:spcAft>
            <a:buNone/>
          </a:pPr>
          <a:r>
            <a:rPr lang="en-US" sz="1400" b="1">
              <a:solidFill>
                <a:srgbClr val="FF0000"/>
              </a:solidFill>
              <a:latin typeface="Arial"/>
              <a:ea typeface="Arial"/>
              <a:cs typeface="Arial"/>
              <a:sym typeface="Arial"/>
            </a:rPr>
            <a:t>64</a:t>
          </a:r>
          <a:endParaRPr sz="1400"/>
        </a:p>
      </xdr:txBody>
    </xdr:sp>
    <xdr:clientData fLocksWithSheet="0"/>
  </xdr:oneCellAnchor>
  <xdr:oneCellAnchor>
    <xdr:from>
      <xdr:col>19</xdr:col>
      <xdr:colOff>228600</xdr:colOff>
      <xdr:row>33</xdr:row>
      <xdr:rowOff>47625</xdr:rowOff>
    </xdr:from>
    <xdr:ext cx="466725" cy="314325"/>
    <xdr:sp macro="" textlink="">
      <xdr:nvSpPr>
        <xdr:cNvPr id="48" name="Shape 48">
          <a:extLst>
            <a:ext uri="{FF2B5EF4-FFF2-40B4-BE49-F238E27FC236}">
              <a16:creationId xmlns:a16="http://schemas.microsoft.com/office/drawing/2014/main" id="{00000000-0008-0000-0400-000030000000}"/>
            </a:ext>
          </a:extLst>
        </xdr:cNvPr>
        <xdr:cNvSpPr txBox="1"/>
      </xdr:nvSpPr>
      <xdr:spPr>
        <a:xfrm>
          <a:off x="5117187" y="3624252"/>
          <a:ext cx="457626" cy="311496"/>
        </a:xfrm>
        <a:prstGeom prst="rect">
          <a:avLst/>
        </a:prstGeom>
        <a:solidFill>
          <a:srgbClr val="F2CDED"/>
        </a:solid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400" b="1">
              <a:solidFill>
                <a:srgbClr val="000000"/>
              </a:solidFill>
              <a:latin typeface="Arial"/>
              <a:ea typeface="Arial"/>
              <a:cs typeface="Arial"/>
              <a:sym typeface="Arial"/>
            </a:rPr>
            <a:t>128</a:t>
          </a:r>
          <a:endParaRPr sz="1400"/>
        </a:p>
      </xdr:txBody>
    </xdr:sp>
    <xdr:clientData fLocksWithSheet="0"/>
  </xdr:oneCellAnchor>
  <xdr:oneCellAnchor>
    <xdr:from>
      <xdr:col>11</xdr:col>
      <xdr:colOff>142875</xdr:colOff>
      <xdr:row>37</xdr:row>
      <xdr:rowOff>9525</xdr:rowOff>
    </xdr:from>
    <xdr:ext cx="419100" cy="314325"/>
    <xdr:sp macro="" textlink="">
      <xdr:nvSpPr>
        <xdr:cNvPr id="49" name="Shape 49">
          <a:extLst>
            <a:ext uri="{FF2B5EF4-FFF2-40B4-BE49-F238E27FC236}">
              <a16:creationId xmlns:a16="http://schemas.microsoft.com/office/drawing/2014/main" id="{00000000-0008-0000-0400-000031000000}"/>
            </a:ext>
          </a:extLst>
        </xdr:cNvPr>
        <xdr:cNvSpPr txBox="1"/>
      </xdr:nvSpPr>
      <xdr:spPr>
        <a:xfrm>
          <a:off x="5139978" y="3624252"/>
          <a:ext cx="412045" cy="311496"/>
        </a:xfrm>
        <a:prstGeom prst="rect">
          <a:avLst/>
        </a:prstGeom>
        <a:solidFill>
          <a:srgbClr val="FFFF00"/>
        </a:solid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400" b="1">
              <a:solidFill>
                <a:srgbClr val="FF0000"/>
              </a:solidFill>
              <a:latin typeface="Arial"/>
              <a:ea typeface="Arial"/>
              <a:cs typeface="Arial"/>
              <a:sym typeface="Arial"/>
            </a:rPr>
            <a:t>16</a:t>
          </a:r>
          <a:endParaRPr sz="1400"/>
        </a:p>
      </xdr:txBody>
    </xdr:sp>
    <xdr:clientData fLocksWithSheet="0"/>
  </xdr:oneCellAnchor>
  <xdr:oneCellAnchor>
    <xdr:from>
      <xdr:col>11</xdr:col>
      <xdr:colOff>495300</xdr:colOff>
      <xdr:row>38</xdr:row>
      <xdr:rowOff>66675</xdr:rowOff>
    </xdr:from>
    <xdr:ext cx="247650" cy="314325"/>
    <xdr:sp macro="" textlink="">
      <xdr:nvSpPr>
        <xdr:cNvPr id="50" name="Shape 50">
          <a:extLst>
            <a:ext uri="{FF2B5EF4-FFF2-40B4-BE49-F238E27FC236}">
              <a16:creationId xmlns:a16="http://schemas.microsoft.com/office/drawing/2014/main" id="{00000000-0008-0000-0400-000032000000}"/>
            </a:ext>
          </a:extLst>
        </xdr:cNvPr>
        <xdr:cNvSpPr txBox="1"/>
      </xdr:nvSpPr>
      <xdr:spPr>
        <a:xfrm>
          <a:off x="5224645" y="3624252"/>
          <a:ext cx="242711" cy="311496"/>
        </a:xfrm>
        <a:prstGeom prst="rect">
          <a:avLst/>
        </a:prstGeom>
        <a:solidFill>
          <a:srgbClr val="F2CDED"/>
        </a:solid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400" b="1">
              <a:solidFill>
                <a:schemeClr val="dk1"/>
              </a:solidFill>
              <a:latin typeface="Arial"/>
              <a:ea typeface="Arial"/>
              <a:cs typeface="Arial"/>
              <a:sym typeface="Arial"/>
            </a:rPr>
            <a:t>8</a:t>
          </a:r>
          <a:endParaRPr sz="1400"/>
        </a:p>
      </xdr:txBody>
    </xdr:sp>
    <xdr:clientData fLocksWithSheet="0"/>
  </xdr:oneCellAnchor>
  <xdr:oneCellAnchor>
    <xdr:from>
      <xdr:col>64</xdr:col>
      <xdr:colOff>447675</xdr:colOff>
      <xdr:row>27</xdr:row>
      <xdr:rowOff>66675</xdr:rowOff>
    </xdr:from>
    <xdr:ext cx="600075" cy="295275"/>
    <xdr:sp macro="" textlink="">
      <xdr:nvSpPr>
        <xdr:cNvPr id="51" name="Shape 51">
          <a:extLst>
            <a:ext uri="{FF2B5EF4-FFF2-40B4-BE49-F238E27FC236}">
              <a16:creationId xmlns:a16="http://schemas.microsoft.com/office/drawing/2014/main" id="{00000000-0008-0000-0400-000033000000}"/>
            </a:ext>
          </a:extLst>
        </xdr:cNvPr>
        <xdr:cNvSpPr txBox="1"/>
      </xdr:nvSpPr>
      <xdr:spPr>
        <a:xfrm>
          <a:off x="5050725" y="3637125"/>
          <a:ext cx="590550" cy="285750"/>
        </a:xfrm>
        <a:prstGeom prst="rect">
          <a:avLst/>
        </a:prstGeom>
        <a:solidFill>
          <a:srgbClr val="FFFF00"/>
        </a:solidFill>
        <a:ln w="9525" cap="flat" cmpd="sng">
          <a:solidFill>
            <a:srgbClr val="BABABA"/>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en-US" sz="1400" b="1">
              <a:solidFill>
                <a:srgbClr val="FF0000"/>
              </a:solidFill>
              <a:latin typeface="Arial"/>
              <a:ea typeface="Arial"/>
              <a:cs typeface="Arial"/>
              <a:sym typeface="Arial"/>
            </a:rPr>
            <a:t>4096</a:t>
          </a:r>
          <a:endParaRPr sz="1400"/>
        </a:p>
      </xdr:txBody>
    </xdr:sp>
    <xdr:clientData fLocksWithSheet="0"/>
  </xdr:oneCellAnchor>
  <xdr:oneCellAnchor>
    <xdr:from>
      <xdr:col>225</xdr:col>
      <xdr:colOff>285750</xdr:colOff>
      <xdr:row>24</xdr:row>
      <xdr:rowOff>123825</xdr:rowOff>
    </xdr:from>
    <xdr:ext cx="695325" cy="304800"/>
    <xdr:sp macro="" textlink="">
      <xdr:nvSpPr>
        <xdr:cNvPr id="52" name="Shape 52">
          <a:extLst>
            <a:ext uri="{FF2B5EF4-FFF2-40B4-BE49-F238E27FC236}">
              <a16:creationId xmlns:a16="http://schemas.microsoft.com/office/drawing/2014/main" id="{00000000-0008-0000-0400-000034000000}"/>
            </a:ext>
          </a:extLst>
        </xdr:cNvPr>
        <xdr:cNvSpPr txBox="1"/>
      </xdr:nvSpPr>
      <xdr:spPr>
        <a:xfrm>
          <a:off x="5003100" y="3632363"/>
          <a:ext cx="685800" cy="295275"/>
        </a:xfrm>
        <a:prstGeom prst="rect">
          <a:avLst/>
        </a:prstGeom>
        <a:solidFill>
          <a:srgbClr val="FFFF00"/>
        </a:solidFill>
        <a:ln w="9525" cap="flat" cmpd="sng">
          <a:solidFill>
            <a:srgbClr val="BABABA"/>
          </a:solidFill>
          <a:prstDash val="solid"/>
          <a:round/>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r>
            <a:rPr lang="en-US" sz="1400" b="1">
              <a:solidFill>
                <a:srgbClr val="FF0000"/>
              </a:solidFill>
              <a:latin typeface="Arial"/>
              <a:ea typeface="Arial"/>
              <a:cs typeface="Arial"/>
              <a:sym typeface="Arial"/>
            </a:rPr>
            <a:t>16384</a:t>
          </a:r>
          <a:endParaRPr sz="1400"/>
        </a:p>
      </xdr:txBody>
    </xdr:sp>
    <xdr:clientData fLocksWithSheet="0"/>
  </xdr:oneCellAnchor>
  <xdr:oneCellAnchor>
    <xdr:from>
      <xdr:col>26</xdr:col>
      <xdr:colOff>361950</xdr:colOff>
      <xdr:row>14</xdr:row>
      <xdr:rowOff>66675</xdr:rowOff>
    </xdr:from>
    <xdr:ext cx="295275" cy="342900"/>
    <xdr:sp macro="" textlink="">
      <xdr:nvSpPr>
        <xdr:cNvPr id="53" name="Shape 53">
          <a:extLst>
            <a:ext uri="{FF2B5EF4-FFF2-40B4-BE49-F238E27FC236}">
              <a16:creationId xmlns:a16="http://schemas.microsoft.com/office/drawing/2014/main" id="{00000000-0008-0000-0400-000035000000}"/>
            </a:ext>
          </a:extLst>
        </xdr:cNvPr>
        <xdr:cNvSpPr txBox="1"/>
      </xdr:nvSpPr>
      <xdr:spPr>
        <a:xfrm>
          <a:off x="5201666" y="3608575"/>
          <a:ext cx="288669" cy="342851"/>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600" b="1">
              <a:solidFill>
                <a:srgbClr val="FF0000"/>
              </a:solidFill>
              <a:latin typeface="Arial"/>
              <a:ea typeface="Arial"/>
              <a:cs typeface="Arial"/>
              <a:sym typeface="Arial"/>
            </a:rPr>
            <a:t>5</a:t>
          </a:r>
          <a:endParaRPr sz="1400"/>
        </a:p>
      </xdr:txBody>
    </xdr:sp>
    <xdr:clientData fLocksWithSheet="0"/>
  </xdr:oneCellAnchor>
  <xdr:oneCellAnchor>
    <xdr:from>
      <xdr:col>22</xdr:col>
      <xdr:colOff>47625</xdr:colOff>
      <xdr:row>16</xdr:row>
      <xdr:rowOff>152400</xdr:rowOff>
    </xdr:from>
    <xdr:ext cx="295275" cy="342900"/>
    <xdr:sp macro="" textlink="">
      <xdr:nvSpPr>
        <xdr:cNvPr id="54" name="Shape 54">
          <a:extLst>
            <a:ext uri="{FF2B5EF4-FFF2-40B4-BE49-F238E27FC236}">
              <a16:creationId xmlns:a16="http://schemas.microsoft.com/office/drawing/2014/main" id="{00000000-0008-0000-0400-000036000000}"/>
            </a:ext>
          </a:extLst>
        </xdr:cNvPr>
        <xdr:cNvSpPr txBox="1"/>
      </xdr:nvSpPr>
      <xdr:spPr>
        <a:xfrm>
          <a:off x="5201666" y="3608575"/>
          <a:ext cx="288669" cy="342851"/>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600" b="1">
              <a:solidFill>
                <a:srgbClr val="FF0000"/>
              </a:solidFill>
              <a:latin typeface="Arial"/>
              <a:ea typeface="Arial"/>
              <a:cs typeface="Arial"/>
              <a:sym typeface="Arial"/>
            </a:rPr>
            <a:t>7</a:t>
          </a:r>
          <a:endParaRPr sz="1400"/>
        </a:p>
      </xdr:txBody>
    </xdr:sp>
    <xdr:clientData fLocksWithSheet="0"/>
  </xdr:oneCellAnchor>
  <xdr:oneCellAnchor>
    <xdr:from>
      <xdr:col>31</xdr:col>
      <xdr:colOff>28575</xdr:colOff>
      <xdr:row>17</xdr:row>
      <xdr:rowOff>0</xdr:rowOff>
    </xdr:from>
    <xdr:ext cx="400050" cy="342900"/>
    <xdr:sp macro="" textlink="">
      <xdr:nvSpPr>
        <xdr:cNvPr id="55" name="Shape 55">
          <a:extLst>
            <a:ext uri="{FF2B5EF4-FFF2-40B4-BE49-F238E27FC236}">
              <a16:creationId xmlns:a16="http://schemas.microsoft.com/office/drawing/2014/main" id="{00000000-0008-0000-0400-000037000000}"/>
            </a:ext>
          </a:extLst>
        </xdr:cNvPr>
        <xdr:cNvSpPr txBox="1"/>
      </xdr:nvSpPr>
      <xdr:spPr>
        <a:xfrm>
          <a:off x="5149664" y="3608575"/>
          <a:ext cx="392672" cy="342851"/>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600" b="1">
              <a:solidFill>
                <a:srgbClr val="FF0000"/>
              </a:solidFill>
              <a:latin typeface="Arial"/>
              <a:ea typeface="Arial"/>
              <a:cs typeface="Arial"/>
              <a:sym typeface="Arial"/>
            </a:rPr>
            <a:t>13</a:t>
          </a:r>
          <a:endParaRPr sz="1400"/>
        </a:p>
      </xdr:txBody>
    </xdr:sp>
    <xdr:clientData fLocksWithSheet="0"/>
  </xdr:oneCellAnchor>
  <xdr:oneCellAnchor>
    <xdr:from>
      <xdr:col>14</xdr:col>
      <xdr:colOff>85725</xdr:colOff>
      <xdr:row>17</xdr:row>
      <xdr:rowOff>142875</xdr:rowOff>
    </xdr:from>
    <xdr:ext cx="295275" cy="342900"/>
    <xdr:sp macro="" textlink="">
      <xdr:nvSpPr>
        <xdr:cNvPr id="56" name="Shape 56">
          <a:extLst>
            <a:ext uri="{FF2B5EF4-FFF2-40B4-BE49-F238E27FC236}">
              <a16:creationId xmlns:a16="http://schemas.microsoft.com/office/drawing/2014/main" id="{00000000-0008-0000-0400-000038000000}"/>
            </a:ext>
          </a:extLst>
        </xdr:cNvPr>
        <xdr:cNvSpPr txBox="1"/>
      </xdr:nvSpPr>
      <xdr:spPr>
        <a:xfrm>
          <a:off x="5201666" y="3608575"/>
          <a:ext cx="288669" cy="342851"/>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600" b="1">
              <a:solidFill>
                <a:srgbClr val="FF0000"/>
              </a:solidFill>
              <a:latin typeface="Arial"/>
              <a:ea typeface="Arial"/>
              <a:cs typeface="Arial"/>
              <a:sym typeface="Arial"/>
            </a:rPr>
            <a:t>7</a:t>
          </a:r>
          <a:endParaRPr sz="1400"/>
        </a:p>
      </xdr:txBody>
    </xdr:sp>
    <xdr:clientData fLocksWithSheet="0"/>
  </xdr:oneCellAnchor>
  <xdr:oneCellAnchor>
    <xdr:from>
      <xdr:col>15</xdr:col>
      <xdr:colOff>133350</xdr:colOff>
      <xdr:row>15</xdr:row>
      <xdr:rowOff>114300</xdr:rowOff>
    </xdr:from>
    <xdr:ext cx="295275" cy="342900"/>
    <xdr:sp macro="" textlink="">
      <xdr:nvSpPr>
        <xdr:cNvPr id="57" name="Shape 57">
          <a:extLst>
            <a:ext uri="{FF2B5EF4-FFF2-40B4-BE49-F238E27FC236}">
              <a16:creationId xmlns:a16="http://schemas.microsoft.com/office/drawing/2014/main" id="{00000000-0008-0000-0400-000039000000}"/>
            </a:ext>
          </a:extLst>
        </xdr:cNvPr>
        <xdr:cNvSpPr txBox="1"/>
      </xdr:nvSpPr>
      <xdr:spPr>
        <a:xfrm>
          <a:off x="5201666" y="3608575"/>
          <a:ext cx="288669" cy="342851"/>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600" b="1">
              <a:solidFill>
                <a:srgbClr val="FF0000"/>
              </a:solidFill>
              <a:latin typeface="Arial"/>
              <a:ea typeface="Arial"/>
              <a:cs typeface="Arial"/>
              <a:sym typeface="Arial"/>
            </a:rPr>
            <a:t>5</a:t>
          </a:r>
          <a:endParaRPr sz="1400"/>
        </a:p>
      </xdr:txBody>
    </xdr:sp>
    <xdr:clientData fLocksWithSheet="0"/>
  </xdr:oneCellAnchor>
  <xdr:oneCellAnchor>
    <xdr:from>
      <xdr:col>16</xdr:col>
      <xdr:colOff>190500</xdr:colOff>
      <xdr:row>17</xdr:row>
      <xdr:rowOff>142875</xdr:rowOff>
    </xdr:from>
    <xdr:ext cx="400050" cy="342900"/>
    <xdr:sp macro="" textlink="">
      <xdr:nvSpPr>
        <xdr:cNvPr id="58" name="Shape 58">
          <a:extLst>
            <a:ext uri="{FF2B5EF4-FFF2-40B4-BE49-F238E27FC236}">
              <a16:creationId xmlns:a16="http://schemas.microsoft.com/office/drawing/2014/main" id="{00000000-0008-0000-0400-00003A000000}"/>
            </a:ext>
          </a:extLst>
        </xdr:cNvPr>
        <xdr:cNvSpPr txBox="1"/>
      </xdr:nvSpPr>
      <xdr:spPr>
        <a:xfrm>
          <a:off x="5149664" y="3608575"/>
          <a:ext cx="392672" cy="342851"/>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600" b="1">
              <a:solidFill>
                <a:srgbClr val="FF0000"/>
              </a:solidFill>
              <a:latin typeface="Arial"/>
              <a:ea typeface="Arial"/>
              <a:cs typeface="Arial"/>
              <a:sym typeface="Arial"/>
            </a:rPr>
            <a:t>13</a:t>
          </a:r>
          <a:endParaRPr sz="1400"/>
        </a:p>
      </xdr:txBody>
    </xdr:sp>
    <xdr:clientData fLocksWithSheet="0"/>
  </xdr:oneCellAnchor>
  <xdr:oneCellAnchor>
    <xdr:from>
      <xdr:col>13</xdr:col>
      <xdr:colOff>9525</xdr:colOff>
      <xdr:row>14</xdr:row>
      <xdr:rowOff>19050</xdr:rowOff>
    </xdr:from>
    <xdr:ext cx="295275" cy="342900"/>
    <xdr:sp macro="" textlink="">
      <xdr:nvSpPr>
        <xdr:cNvPr id="59" name="Shape 59">
          <a:extLst>
            <a:ext uri="{FF2B5EF4-FFF2-40B4-BE49-F238E27FC236}">
              <a16:creationId xmlns:a16="http://schemas.microsoft.com/office/drawing/2014/main" id="{00000000-0008-0000-0400-00003B000000}"/>
            </a:ext>
          </a:extLst>
        </xdr:cNvPr>
        <xdr:cNvSpPr txBox="1"/>
      </xdr:nvSpPr>
      <xdr:spPr>
        <a:xfrm>
          <a:off x="5201666" y="3608575"/>
          <a:ext cx="288669" cy="342851"/>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600" b="1">
              <a:solidFill>
                <a:srgbClr val="FF0000"/>
              </a:solidFill>
              <a:latin typeface="Arial"/>
              <a:ea typeface="Arial"/>
              <a:cs typeface="Arial"/>
              <a:sym typeface="Arial"/>
            </a:rPr>
            <a:t>1</a:t>
          </a:r>
          <a:endParaRPr sz="1400"/>
        </a:p>
      </xdr:txBody>
    </xdr:sp>
    <xdr:clientData fLocksWithSheet="0"/>
  </xdr:oneCellAnchor>
  <xdr:oneCellAnchor>
    <xdr:from>
      <xdr:col>35</xdr:col>
      <xdr:colOff>419100</xdr:colOff>
      <xdr:row>1</xdr:row>
      <xdr:rowOff>114300</xdr:rowOff>
    </xdr:from>
    <xdr:ext cx="295275" cy="342900"/>
    <xdr:sp macro="" textlink="">
      <xdr:nvSpPr>
        <xdr:cNvPr id="60" name="Shape 60">
          <a:extLst>
            <a:ext uri="{FF2B5EF4-FFF2-40B4-BE49-F238E27FC236}">
              <a16:creationId xmlns:a16="http://schemas.microsoft.com/office/drawing/2014/main" id="{00000000-0008-0000-0400-00003C000000}"/>
            </a:ext>
          </a:extLst>
        </xdr:cNvPr>
        <xdr:cNvSpPr txBox="1"/>
      </xdr:nvSpPr>
      <xdr:spPr>
        <a:xfrm>
          <a:off x="5201666" y="3608575"/>
          <a:ext cx="288669" cy="342851"/>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600" b="1">
              <a:solidFill>
                <a:srgbClr val="FF0000"/>
              </a:solidFill>
              <a:latin typeface="Arial"/>
              <a:ea typeface="Arial"/>
              <a:cs typeface="Arial"/>
              <a:sym typeface="Arial"/>
            </a:rPr>
            <a:t>1</a:t>
          </a:r>
          <a:endParaRPr sz="1400"/>
        </a:p>
      </xdr:txBody>
    </xdr:sp>
    <xdr:clientData fLocksWithSheet="0"/>
  </xdr:oneCellAnchor>
  <xdr:oneCellAnchor>
    <xdr:from>
      <xdr:col>17</xdr:col>
      <xdr:colOff>352425</xdr:colOff>
      <xdr:row>11</xdr:row>
      <xdr:rowOff>161925</xdr:rowOff>
    </xdr:from>
    <xdr:ext cx="295275" cy="342900"/>
    <xdr:sp macro="" textlink="">
      <xdr:nvSpPr>
        <xdr:cNvPr id="61" name="Shape 61">
          <a:extLst>
            <a:ext uri="{FF2B5EF4-FFF2-40B4-BE49-F238E27FC236}">
              <a16:creationId xmlns:a16="http://schemas.microsoft.com/office/drawing/2014/main" id="{00000000-0008-0000-0400-00003D000000}"/>
            </a:ext>
          </a:extLst>
        </xdr:cNvPr>
        <xdr:cNvSpPr txBox="1"/>
      </xdr:nvSpPr>
      <xdr:spPr>
        <a:xfrm>
          <a:off x="5201666" y="3608575"/>
          <a:ext cx="288669" cy="342851"/>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600" b="1">
              <a:solidFill>
                <a:srgbClr val="FF0000"/>
              </a:solidFill>
              <a:latin typeface="Arial"/>
              <a:ea typeface="Arial"/>
              <a:cs typeface="Arial"/>
              <a:sym typeface="Arial"/>
            </a:rPr>
            <a:t>1</a:t>
          </a:r>
          <a:endParaRPr sz="1400"/>
        </a:p>
      </xdr:txBody>
    </xdr:sp>
    <xdr:clientData fLocksWithSheet="0"/>
  </xdr:oneCellAnchor>
  <xdr:oneCellAnchor>
    <xdr:from>
      <xdr:col>11</xdr:col>
      <xdr:colOff>361950</xdr:colOff>
      <xdr:row>15</xdr:row>
      <xdr:rowOff>152400</xdr:rowOff>
    </xdr:from>
    <xdr:ext cx="295275" cy="342900"/>
    <xdr:sp macro="" textlink="">
      <xdr:nvSpPr>
        <xdr:cNvPr id="62" name="Shape 62">
          <a:extLst>
            <a:ext uri="{FF2B5EF4-FFF2-40B4-BE49-F238E27FC236}">
              <a16:creationId xmlns:a16="http://schemas.microsoft.com/office/drawing/2014/main" id="{00000000-0008-0000-0400-00003E000000}"/>
            </a:ext>
          </a:extLst>
        </xdr:cNvPr>
        <xdr:cNvSpPr txBox="1"/>
      </xdr:nvSpPr>
      <xdr:spPr>
        <a:xfrm>
          <a:off x="5201666" y="3608575"/>
          <a:ext cx="288669" cy="342851"/>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600" b="1">
              <a:solidFill>
                <a:srgbClr val="FF0000"/>
              </a:solidFill>
              <a:latin typeface="Arial"/>
              <a:ea typeface="Arial"/>
              <a:cs typeface="Arial"/>
              <a:sym typeface="Arial"/>
            </a:rPr>
            <a:t>1</a:t>
          </a:r>
          <a:endParaRPr sz="1400"/>
        </a:p>
      </xdr:txBody>
    </xdr:sp>
    <xdr:clientData fLocksWithSheet="0"/>
  </xdr:oneCellAnchor>
</xdr:wsDr>
</file>

<file path=xl/drawings/drawing5.xml><?xml version="1.0" encoding="utf-8"?>
<xdr:wsDr xmlns:xdr="http://schemas.openxmlformats.org/drawingml/2006/spreadsheetDrawing" xmlns:a="http://schemas.openxmlformats.org/drawingml/2006/main">
  <xdr:oneCellAnchor>
    <xdr:from>
      <xdr:col>23</xdr:col>
      <xdr:colOff>9525</xdr:colOff>
      <xdr:row>6</xdr:row>
      <xdr:rowOff>38100</xdr:rowOff>
    </xdr:from>
    <xdr:ext cx="209550" cy="981075"/>
    <xdr:sp macro="" textlink="">
      <xdr:nvSpPr>
        <xdr:cNvPr id="63" name="Shape 63">
          <a:extLst>
            <a:ext uri="{FF2B5EF4-FFF2-40B4-BE49-F238E27FC236}">
              <a16:creationId xmlns:a16="http://schemas.microsoft.com/office/drawing/2014/main" id="{00000000-0008-0000-0600-00003F000000}"/>
            </a:ext>
          </a:extLst>
        </xdr:cNvPr>
        <xdr:cNvSpPr/>
      </xdr:nvSpPr>
      <xdr:spPr>
        <a:xfrm>
          <a:off x="5250750" y="3298988"/>
          <a:ext cx="190500" cy="962025"/>
        </a:xfrm>
        <a:prstGeom prst="curvedLeftArrow">
          <a:avLst>
            <a:gd name="adj1" fmla="val 25000"/>
            <a:gd name="adj2" fmla="val 50000"/>
            <a:gd name="adj3" fmla="val 25000"/>
          </a:avLst>
        </a:prstGeom>
        <a:solidFill>
          <a:srgbClr val="FF0000"/>
        </a:solidFill>
        <a:ln w="19050" cap="flat" cmpd="sng">
          <a:solidFill>
            <a:srgbClr val="FF0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25</xdr:col>
      <xdr:colOff>9525</xdr:colOff>
      <xdr:row>10</xdr:row>
      <xdr:rowOff>57150</xdr:rowOff>
    </xdr:from>
    <xdr:ext cx="180975" cy="952500"/>
    <xdr:sp macro="" textlink="">
      <xdr:nvSpPr>
        <xdr:cNvPr id="64" name="Shape 64">
          <a:extLst>
            <a:ext uri="{FF2B5EF4-FFF2-40B4-BE49-F238E27FC236}">
              <a16:creationId xmlns:a16="http://schemas.microsoft.com/office/drawing/2014/main" id="{00000000-0008-0000-0600-000040000000}"/>
            </a:ext>
          </a:extLst>
        </xdr:cNvPr>
        <xdr:cNvSpPr/>
      </xdr:nvSpPr>
      <xdr:spPr>
        <a:xfrm>
          <a:off x="5265038" y="3313275"/>
          <a:ext cx="161925" cy="933450"/>
        </a:xfrm>
        <a:prstGeom prst="curvedRightArrow">
          <a:avLst>
            <a:gd name="adj1" fmla="val 25000"/>
            <a:gd name="adj2" fmla="val 50000"/>
            <a:gd name="adj3" fmla="val 25000"/>
          </a:avLst>
        </a:prstGeom>
        <a:solidFill>
          <a:srgbClr val="00B0F0"/>
        </a:solidFill>
        <a:ln w="19050" cap="flat" cmpd="sng">
          <a:solidFill>
            <a:srgbClr val="00B0F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17</xdr:col>
      <xdr:colOff>9525</xdr:colOff>
      <xdr:row>11</xdr:row>
      <xdr:rowOff>142875</xdr:rowOff>
    </xdr:from>
    <xdr:ext cx="276225" cy="314325"/>
    <xdr:sp macro="" textlink="">
      <xdr:nvSpPr>
        <xdr:cNvPr id="65" name="Shape 65">
          <a:extLst>
            <a:ext uri="{FF2B5EF4-FFF2-40B4-BE49-F238E27FC236}">
              <a16:creationId xmlns:a16="http://schemas.microsoft.com/office/drawing/2014/main" id="{00000000-0008-0000-0600-000041000000}"/>
            </a:ext>
          </a:extLst>
        </xdr:cNvPr>
        <xdr:cNvSpPr txBox="1"/>
      </xdr:nvSpPr>
      <xdr:spPr>
        <a:xfrm>
          <a:off x="5208174" y="3624252"/>
          <a:ext cx="275653" cy="311496"/>
        </a:xfrm>
        <a:prstGeom prst="rect">
          <a:avLst/>
        </a:prstGeom>
        <a:solidFill>
          <a:srgbClr val="FFFF00"/>
        </a:solid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400" b="1">
              <a:solidFill>
                <a:schemeClr val="dk1"/>
              </a:solidFill>
              <a:latin typeface="Arial"/>
              <a:ea typeface="Arial"/>
              <a:cs typeface="Arial"/>
              <a:sym typeface="Arial"/>
            </a:rPr>
            <a:t>6</a:t>
          </a:r>
          <a:endParaRPr sz="1400"/>
        </a:p>
      </xdr:txBody>
    </xdr:sp>
    <xdr:clientData fLocksWithSheet="0"/>
  </xdr:oneCellAnchor>
  <xdr:oneCellAnchor>
    <xdr:from>
      <xdr:col>22</xdr:col>
      <xdr:colOff>266700</xdr:colOff>
      <xdr:row>8</xdr:row>
      <xdr:rowOff>38100</xdr:rowOff>
    </xdr:from>
    <xdr:ext cx="314325" cy="314325"/>
    <xdr:sp macro="" textlink="">
      <xdr:nvSpPr>
        <xdr:cNvPr id="66" name="Shape 66">
          <a:extLst>
            <a:ext uri="{FF2B5EF4-FFF2-40B4-BE49-F238E27FC236}">
              <a16:creationId xmlns:a16="http://schemas.microsoft.com/office/drawing/2014/main" id="{00000000-0008-0000-0600-000042000000}"/>
            </a:ext>
          </a:extLst>
        </xdr:cNvPr>
        <xdr:cNvSpPr txBox="1"/>
      </xdr:nvSpPr>
      <xdr:spPr>
        <a:xfrm>
          <a:off x="5191951" y="3624252"/>
          <a:ext cx="308098" cy="311496"/>
        </a:xfrm>
        <a:prstGeom prst="rect">
          <a:avLst/>
        </a:prstGeom>
        <a:solidFill>
          <a:srgbClr val="FFFF00"/>
        </a:solid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400" b="1">
              <a:solidFill>
                <a:srgbClr val="FF0000"/>
              </a:solidFill>
              <a:latin typeface="Arial"/>
              <a:ea typeface="Arial"/>
              <a:cs typeface="Arial"/>
              <a:sym typeface="Arial"/>
            </a:rPr>
            <a:t> 4</a:t>
          </a:r>
          <a:endParaRPr sz="1400"/>
        </a:p>
      </xdr:txBody>
    </xdr:sp>
    <xdr:clientData fLocksWithSheet="0"/>
  </xdr:oneCellAnchor>
  <xdr:oneCellAnchor>
    <xdr:from>
      <xdr:col>26</xdr:col>
      <xdr:colOff>47625</xdr:colOff>
      <xdr:row>7</xdr:row>
      <xdr:rowOff>95250</xdr:rowOff>
    </xdr:from>
    <xdr:ext cx="152400" cy="571500"/>
    <xdr:sp macro="" textlink="">
      <xdr:nvSpPr>
        <xdr:cNvPr id="67" name="Shape 67">
          <a:extLst>
            <a:ext uri="{FF2B5EF4-FFF2-40B4-BE49-F238E27FC236}">
              <a16:creationId xmlns:a16="http://schemas.microsoft.com/office/drawing/2014/main" id="{00000000-0008-0000-0600-000043000000}"/>
            </a:ext>
          </a:extLst>
        </xdr:cNvPr>
        <xdr:cNvSpPr/>
      </xdr:nvSpPr>
      <xdr:spPr>
        <a:xfrm>
          <a:off x="5279325" y="3503775"/>
          <a:ext cx="133350" cy="552450"/>
        </a:xfrm>
        <a:prstGeom prst="curvedLeftArrow">
          <a:avLst>
            <a:gd name="adj1" fmla="val 25000"/>
            <a:gd name="adj2" fmla="val 50000"/>
            <a:gd name="adj3" fmla="val 25000"/>
          </a:avLst>
        </a:prstGeom>
        <a:solidFill>
          <a:srgbClr val="00B0F0"/>
        </a:solidFill>
        <a:ln w="19050" cap="flat" cmpd="sng">
          <a:solidFill>
            <a:srgbClr val="00B0F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18</xdr:col>
      <xdr:colOff>28575</xdr:colOff>
      <xdr:row>6</xdr:row>
      <xdr:rowOff>38100</xdr:rowOff>
    </xdr:from>
    <xdr:ext cx="266700" cy="2276475"/>
    <xdr:sp macro="" textlink="">
      <xdr:nvSpPr>
        <xdr:cNvPr id="68" name="Shape 68">
          <a:extLst>
            <a:ext uri="{FF2B5EF4-FFF2-40B4-BE49-F238E27FC236}">
              <a16:creationId xmlns:a16="http://schemas.microsoft.com/office/drawing/2014/main" id="{00000000-0008-0000-0600-000044000000}"/>
            </a:ext>
          </a:extLst>
        </xdr:cNvPr>
        <xdr:cNvSpPr/>
      </xdr:nvSpPr>
      <xdr:spPr>
        <a:xfrm>
          <a:off x="5222175" y="2651288"/>
          <a:ext cx="247650" cy="2257425"/>
        </a:xfrm>
        <a:prstGeom prst="curvedRightArrow">
          <a:avLst>
            <a:gd name="adj1" fmla="val 25000"/>
            <a:gd name="adj2" fmla="val 50000"/>
            <a:gd name="adj3" fmla="val 25000"/>
          </a:avLst>
        </a:prstGeom>
        <a:solidFill>
          <a:schemeClr val="accent1"/>
        </a:solidFill>
        <a:ln w="19050" cap="flat" cmpd="sng">
          <a:solidFill>
            <a:srgbClr val="082836"/>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26</xdr:col>
      <xdr:colOff>190500</xdr:colOff>
      <xdr:row>8</xdr:row>
      <xdr:rowOff>38100</xdr:rowOff>
    </xdr:from>
    <xdr:ext cx="371475" cy="314325"/>
    <xdr:sp macro="" textlink="">
      <xdr:nvSpPr>
        <xdr:cNvPr id="69" name="Shape 69">
          <a:extLst>
            <a:ext uri="{FF2B5EF4-FFF2-40B4-BE49-F238E27FC236}">
              <a16:creationId xmlns:a16="http://schemas.microsoft.com/office/drawing/2014/main" id="{00000000-0008-0000-0600-000045000000}"/>
            </a:ext>
          </a:extLst>
        </xdr:cNvPr>
        <xdr:cNvSpPr txBox="1"/>
      </xdr:nvSpPr>
      <xdr:spPr>
        <a:xfrm>
          <a:off x="5162681" y="3624252"/>
          <a:ext cx="366639" cy="311496"/>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400" b="1">
              <a:solidFill>
                <a:srgbClr val="00B0F0"/>
              </a:solidFill>
              <a:latin typeface="Arial"/>
              <a:ea typeface="Arial"/>
              <a:cs typeface="Arial"/>
              <a:sym typeface="Arial"/>
            </a:rPr>
            <a:t>+2</a:t>
          </a:r>
          <a:endParaRPr sz="1400"/>
        </a:p>
      </xdr:txBody>
    </xdr:sp>
    <xdr:clientData fLocksWithSheet="0"/>
  </xdr:oneCellAnchor>
  <xdr:oneCellAnchor>
    <xdr:from>
      <xdr:col>23</xdr:col>
      <xdr:colOff>361950</xdr:colOff>
      <xdr:row>11</xdr:row>
      <xdr:rowOff>123825</xdr:rowOff>
    </xdr:from>
    <xdr:ext cx="371475" cy="314325"/>
    <xdr:sp macro="" textlink="">
      <xdr:nvSpPr>
        <xdr:cNvPr id="70" name="Shape 70">
          <a:extLst>
            <a:ext uri="{FF2B5EF4-FFF2-40B4-BE49-F238E27FC236}">
              <a16:creationId xmlns:a16="http://schemas.microsoft.com/office/drawing/2014/main" id="{00000000-0008-0000-0600-000046000000}"/>
            </a:ext>
          </a:extLst>
        </xdr:cNvPr>
        <xdr:cNvSpPr txBox="1"/>
      </xdr:nvSpPr>
      <xdr:spPr>
        <a:xfrm>
          <a:off x="5162681" y="3624252"/>
          <a:ext cx="366639" cy="311496"/>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400" b="1">
              <a:solidFill>
                <a:srgbClr val="00B0F0"/>
              </a:solidFill>
              <a:latin typeface="Arial"/>
              <a:ea typeface="Arial"/>
              <a:cs typeface="Arial"/>
              <a:sym typeface="Arial"/>
            </a:rPr>
            <a:t>+4</a:t>
          </a:r>
          <a:endParaRPr sz="1400"/>
        </a:p>
      </xdr:txBody>
    </xdr:sp>
    <xdr:clientData fLocksWithSheet="0"/>
  </xdr:oneCellAnchor>
  <xdr:oneCellAnchor>
    <xdr:from>
      <xdr:col>26</xdr:col>
      <xdr:colOff>19050</xdr:colOff>
      <xdr:row>15</xdr:row>
      <xdr:rowOff>66675</xdr:rowOff>
    </xdr:from>
    <xdr:ext cx="152400" cy="571500"/>
    <xdr:sp macro="" textlink="">
      <xdr:nvSpPr>
        <xdr:cNvPr id="71" name="Shape 71">
          <a:extLst>
            <a:ext uri="{FF2B5EF4-FFF2-40B4-BE49-F238E27FC236}">
              <a16:creationId xmlns:a16="http://schemas.microsoft.com/office/drawing/2014/main" id="{00000000-0008-0000-0600-000047000000}"/>
            </a:ext>
          </a:extLst>
        </xdr:cNvPr>
        <xdr:cNvSpPr/>
      </xdr:nvSpPr>
      <xdr:spPr>
        <a:xfrm>
          <a:off x="5279325" y="3503775"/>
          <a:ext cx="133350" cy="552450"/>
        </a:xfrm>
        <a:prstGeom prst="curvedLeftArrow">
          <a:avLst>
            <a:gd name="adj1" fmla="val 25000"/>
            <a:gd name="adj2" fmla="val 50000"/>
            <a:gd name="adj3" fmla="val 25000"/>
          </a:avLst>
        </a:prstGeom>
        <a:solidFill>
          <a:srgbClr val="00B0F0"/>
        </a:solidFill>
        <a:ln w="19050" cap="flat" cmpd="sng">
          <a:solidFill>
            <a:srgbClr val="00B0F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24</xdr:col>
      <xdr:colOff>228600</xdr:colOff>
      <xdr:row>18</xdr:row>
      <xdr:rowOff>76200</xdr:rowOff>
    </xdr:from>
    <xdr:ext cx="200025" cy="952500"/>
    <xdr:sp macro="" textlink="">
      <xdr:nvSpPr>
        <xdr:cNvPr id="72" name="Shape 72">
          <a:extLst>
            <a:ext uri="{FF2B5EF4-FFF2-40B4-BE49-F238E27FC236}">
              <a16:creationId xmlns:a16="http://schemas.microsoft.com/office/drawing/2014/main" id="{00000000-0008-0000-0600-000048000000}"/>
            </a:ext>
          </a:extLst>
        </xdr:cNvPr>
        <xdr:cNvSpPr/>
      </xdr:nvSpPr>
      <xdr:spPr>
        <a:xfrm>
          <a:off x="5255513" y="3313275"/>
          <a:ext cx="180975" cy="933450"/>
        </a:xfrm>
        <a:prstGeom prst="curvedRightArrow">
          <a:avLst>
            <a:gd name="adj1" fmla="val 25000"/>
            <a:gd name="adj2" fmla="val 50000"/>
            <a:gd name="adj3" fmla="val 25000"/>
          </a:avLst>
        </a:prstGeom>
        <a:solidFill>
          <a:srgbClr val="00B0F0"/>
        </a:solidFill>
        <a:ln w="19050" cap="flat" cmpd="sng">
          <a:solidFill>
            <a:srgbClr val="00B0F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16</xdr:col>
      <xdr:colOff>104775</xdr:colOff>
      <xdr:row>6</xdr:row>
      <xdr:rowOff>66675</xdr:rowOff>
    </xdr:from>
    <xdr:ext cx="180975" cy="800100"/>
    <xdr:sp macro="" textlink="">
      <xdr:nvSpPr>
        <xdr:cNvPr id="73" name="Shape 73">
          <a:extLst>
            <a:ext uri="{FF2B5EF4-FFF2-40B4-BE49-F238E27FC236}">
              <a16:creationId xmlns:a16="http://schemas.microsoft.com/office/drawing/2014/main" id="{00000000-0008-0000-0600-000049000000}"/>
            </a:ext>
          </a:extLst>
        </xdr:cNvPr>
        <xdr:cNvSpPr/>
      </xdr:nvSpPr>
      <xdr:spPr>
        <a:xfrm>
          <a:off x="5265038" y="3389475"/>
          <a:ext cx="161925" cy="781050"/>
        </a:xfrm>
        <a:prstGeom prst="curvedRightArrow">
          <a:avLst>
            <a:gd name="adj1" fmla="val 25000"/>
            <a:gd name="adj2" fmla="val 50000"/>
            <a:gd name="adj3" fmla="val 25000"/>
          </a:avLst>
        </a:prstGeom>
        <a:solidFill>
          <a:srgbClr val="00B050"/>
        </a:solidFill>
        <a:ln w="19050" cap="flat" cmpd="sng">
          <a:solidFill>
            <a:srgbClr val="00B05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16</xdr:col>
      <xdr:colOff>390525</xdr:colOff>
      <xdr:row>7</xdr:row>
      <xdr:rowOff>76200</xdr:rowOff>
    </xdr:from>
    <xdr:ext cx="190500" cy="771525"/>
    <xdr:sp macro="" textlink="">
      <xdr:nvSpPr>
        <xdr:cNvPr id="74" name="Shape 74">
          <a:extLst>
            <a:ext uri="{FF2B5EF4-FFF2-40B4-BE49-F238E27FC236}">
              <a16:creationId xmlns:a16="http://schemas.microsoft.com/office/drawing/2014/main" id="{00000000-0008-0000-0600-00004A000000}"/>
            </a:ext>
          </a:extLst>
        </xdr:cNvPr>
        <xdr:cNvSpPr/>
      </xdr:nvSpPr>
      <xdr:spPr>
        <a:xfrm>
          <a:off x="5260275" y="3403763"/>
          <a:ext cx="171450" cy="752475"/>
        </a:xfrm>
        <a:prstGeom prst="curvedLeftArrow">
          <a:avLst>
            <a:gd name="adj1" fmla="val 25000"/>
            <a:gd name="adj2" fmla="val 50000"/>
            <a:gd name="adj3" fmla="val 25000"/>
          </a:avLst>
        </a:prstGeom>
        <a:solidFill>
          <a:srgbClr val="00B050"/>
        </a:solidFill>
        <a:ln w="19050" cap="flat" cmpd="sng">
          <a:solidFill>
            <a:srgbClr val="00B05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15</xdr:col>
      <xdr:colOff>66675</xdr:colOff>
      <xdr:row>7</xdr:row>
      <xdr:rowOff>142875</xdr:rowOff>
    </xdr:from>
    <xdr:ext cx="371475" cy="314325"/>
    <xdr:sp macro="" textlink="">
      <xdr:nvSpPr>
        <xdr:cNvPr id="75" name="Shape 75">
          <a:extLst>
            <a:ext uri="{FF2B5EF4-FFF2-40B4-BE49-F238E27FC236}">
              <a16:creationId xmlns:a16="http://schemas.microsoft.com/office/drawing/2014/main" id="{00000000-0008-0000-0600-00004B000000}"/>
            </a:ext>
          </a:extLst>
        </xdr:cNvPr>
        <xdr:cNvSpPr txBox="1"/>
      </xdr:nvSpPr>
      <xdr:spPr>
        <a:xfrm>
          <a:off x="5162681" y="3624252"/>
          <a:ext cx="366639" cy="311496"/>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400" b="1">
              <a:solidFill>
                <a:srgbClr val="00B050"/>
              </a:solidFill>
              <a:latin typeface="Arial"/>
              <a:ea typeface="Arial"/>
              <a:cs typeface="Arial"/>
              <a:sym typeface="Arial"/>
            </a:rPr>
            <a:t>+4</a:t>
          </a:r>
          <a:endParaRPr sz="1400"/>
        </a:p>
      </xdr:txBody>
    </xdr:sp>
    <xdr:clientData fLocksWithSheet="0"/>
  </xdr:oneCellAnchor>
  <xdr:oneCellAnchor>
    <xdr:from>
      <xdr:col>16</xdr:col>
      <xdr:colOff>200025</xdr:colOff>
      <xdr:row>8</xdr:row>
      <xdr:rowOff>66675</xdr:rowOff>
    </xdr:from>
    <xdr:ext cx="371475" cy="314325"/>
    <xdr:sp macro="" textlink="">
      <xdr:nvSpPr>
        <xdr:cNvPr id="76" name="Shape 76">
          <a:extLst>
            <a:ext uri="{FF2B5EF4-FFF2-40B4-BE49-F238E27FC236}">
              <a16:creationId xmlns:a16="http://schemas.microsoft.com/office/drawing/2014/main" id="{00000000-0008-0000-0600-00004C000000}"/>
            </a:ext>
          </a:extLst>
        </xdr:cNvPr>
        <xdr:cNvSpPr txBox="1"/>
      </xdr:nvSpPr>
      <xdr:spPr>
        <a:xfrm>
          <a:off x="5162681" y="3624252"/>
          <a:ext cx="366639" cy="311496"/>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400" b="1">
              <a:solidFill>
                <a:srgbClr val="00B050"/>
              </a:solidFill>
              <a:latin typeface="Arial"/>
              <a:ea typeface="Arial"/>
              <a:cs typeface="Arial"/>
              <a:sym typeface="Arial"/>
            </a:rPr>
            <a:t>+8</a:t>
          </a:r>
          <a:endParaRPr sz="1400"/>
        </a:p>
      </xdr:txBody>
    </xdr:sp>
    <xdr:clientData fLocksWithSheet="0"/>
  </xdr:oneCellAnchor>
  <xdr:oneCellAnchor>
    <xdr:from>
      <xdr:col>21</xdr:col>
      <xdr:colOff>-9525</xdr:colOff>
      <xdr:row>7</xdr:row>
      <xdr:rowOff>66675</xdr:rowOff>
    </xdr:from>
    <xdr:ext cx="161925" cy="771525"/>
    <xdr:sp macro="" textlink="">
      <xdr:nvSpPr>
        <xdr:cNvPr id="77" name="Shape 77">
          <a:extLst>
            <a:ext uri="{FF2B5EF4-FFF2-40B4-BE49-F238E27FC236}">
              <a16:creationId xmlns:a16="http://schemas.microsoft.com/office/drawing/2014/main" id="{00000000-0008-0000-0600-00004D000000}"/>
            </a:ext>
          </a:extLst>
        </xdr:cNvPr>
        <xdr:cNvSpPr/>
      </xdr:nvSpPr>
      <xdr:spPr>
        <a:xfrm>
          <a:off x="5274563" y="3403763"/>
          <a:ext cx="142875" cy="752475"/>
        </a:xfrm>
        <a:prstGeom prst="curvedLeftArrow">
          <a:avLst>
            <a:gd name="adj1" fmla="val 25000"/>
            <a:gd name="adj2" fmla="val 50000"/>
            <a:gd name="adj3" fmla="val 25000"/>
          </a:avLst>
        </a:prstGeom>
        <a:solidFill>
          <a:srgbClr val="00B050"/>
        </a:solidFill>
        <a:ln w="19050" cap="flat" cmpd="sng">
          <a:solidFill>
            <a:srgbClr val="00B05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21</xdr:col>
      <xdr:colOff>19050</xdr:colOff>
      <xdr:row>6</xdr:row>
      <xdr:rowOff>85725</xdr:rowOff>
    </xdr:from>
    <xdr:ext cx="161925" cy="771525"/>
    <xdr:sp macro="" textlink="">
      <xdr:nvSpPr>
        <xdr:cNvPr id="78" name="Shape 78">
          <a:extLst>
            <a:ext uri="{FF2B5EF4-FFF2-40B4-BE49-F238E27FC236}">
              <a16:creationId xmlns:a16="http://schemas.microsoft.com/office/drawing/2014/main" id="{00000000-0008-0000-0600-00004E000000}"/>
            </a:ext>
          </a:extLst>
        </xdr:cNvPr>
        <xdr:cNvSpPr/>
      </xdr:nvSpPr>
      <xdr:spPr>
        <a:xfrm>
          <a:off x="5274563" y="3403763"/>
          <a:ext cx="142875" cy="752475"/>
        </a:xfrm>
        <a:prstGeom prst="curvedLeftArrow">
          <a:avLst>
            <a:gd name="adj1" fmla="val 25000"/>
            <a:gd name="adj2" fmla="val 50000"/>
            <a:gd name="adj3" fmla="val 25000"/>
          </a:avLst>
        </a:prstGeom>
        <a:solidFill>
          <a:srgbClr val="00B050"/>
        </a:solidFill>
        <a:ln w="19050" cap="flat" cmpd="sng">
          <a:solidFill>
            <a:srgbClr val="00B05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21</xdr:col>
      <xdr:colOff>114300</xdr:colOff>
      <xdr:row>7</xdr:row>
      <xdr:rowOff>57150</xdr:rowOff>
    </xdr:from>
    <xdr:ext cx="371475" cy="314325"/>
    <xdr:sp macro="" textlink="">
      <xdr:nvSpPr>
        <xdr:cNvPr id="79" name="Shape 79">
          <a:extLst>
            <a:ext uri="{FF2B5EF4-FFF2-40B4-BE49-F238E27FC236}">
              <a16:creationId xmlns:a16="http://schemas.microsoft.com/office/drawing/2014/main" id="{00000000-0008-0000-0600-00004F000000}"/>
            </a:ext>
          </a:extLst>
        </xdr:cNvPr>
        <xdr:cNvSpPr txBox="1"/>
      </xdr:nvSpPr>
      <xdr:spPr>
        <a:xfrm>
          <a:off x="5162681" y="3624252"/>
          <a:ext cx="366639" cy="311496"/>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400" b="1">
              <a:solidFill>
                <a:srgbClr val="00B050"/>
              </a:solidFill>
              <a:latin typeface="Arial"/>
              <a:ea typeface="Arial"/>
              <a:cs typeface="Arial"/>
              <a:sym typeface="Arial"/>
            </a:rPr>
            <a:t>+6</a:t>
          </a:r>
          <a:endParaRPr sz="1400"/>
        </a:p>
      </xdr:txBody>
    </xdr:sp>
    <xdr:clientData fLocksWithSheet="0"/>
  </xdr:oneCellAnchor>
  <xdr:oneCellAnchor>
    <xdr:from>
      <xdr:col>21</xdr:col>
      <xdr:colOff>85725</xdr:colOff>
      <xdr:row>9</xdr:row>
      <xdr:rowOff>38100</xdr:rowOff>
    </xdr:from>
    <xdr:ext cx="371475" cy="314325"/>
    <xdr:sp macro="" textlink="">
      <xdr:nvSpPr>
        <xdr:cNvPr id="80" name="Shape 80">
          <a:extLst>
            <a:ext uri="{FF2B5EF4-FFF2-40B4-BE49-F238E27FC236}">
              <a16:creationId xmlns:a16="http://schemas.microsoft.com/office/drawing/2014/main" id="{00000000-0008-0000-0600-000050000000}"/>
            </a:ext>
          </a:extLst>
        </xdr:cNvPr>
        <xdr:cNvSpPr txBox="1"/>
      </xdr:nvSpPr>
      <xdr:spPr>
        <a:xfrm>
          <a:off x="5162681" y="3624252"/>
          <a:ext cx="366639" cy="311496"/>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400" b="1">
              <a:solidFill>
                <a:srgbClr val="00B050"/>
              </a:solidFill>
              <a:latin typeface="Arial"/>
              <a:ea typeface="Arial"/>
              <a:cs typeface="Arial"/>
              <a:sym typeface="Arial"/>
            </a:rPr>
            <a:t>+6</a:t>
          </a:r>
          <a:endParaRPr sz="1400"/>
        </a:p>
      </xdr:txBody>
    </xdr:sp>
    <xdr:clientData fLocksWithSheet="0"/>
  </xdr:oneCellAnchor>
  <xdr:oneCellAnchor>
    <xdr:from>
      <xdr:col>50</xdr:col>
      <xdr:colOff>9525</xdr:colOff>
      <xdr:row>10</xdr:row>
      <xdr:rowOff>47625</xdr:rowOff>
    </xdr:from>
    <xdr:ext cx="161925" cy="295275"/>
    <xdr:sp macro="" textlink="">
      <xdr:nvSpPr>
        <xdr:cNvPr id="81" name="Shape 81">
          <a:extLst>
            <a:ext uri="{FF2B5EF4-FFF2-40B4-BE49-F238E27FC236}">
              <a16:creationId xmlns:a16="http://schemas.microsoft.com/office/drawing/2014/main" id="{00000000-0008-0000-0600-000051000000}"/>
            </a:ext>
          </a:extLst>
        </xdr:cNvPr>
        <xdr:cNvSpPr/>
      </xdr:nvSpPr>
      <xdr:spPr>
        <a:xfrm rot="10800000">
          <a:off x="5274563" y="3641888"/>
          <a:ext cx="142875" cy="276225"/>
        </a:xfrm>
        <a:prstGeom prst="curvedRightArrow">
          <a:avLst>
            <a:gd name="adj1" fmla="val 25000"/>
            <a:gd name="adj2" fmla="val 50000"/>
            <a:gd name="adj3" fmla="val 25000"/>
          </a:avLst>
        </a:prstGeom>
        <a:solidFill>
          <a:srgbClr val="00B0F0"/>
        </a:solidFill>
        <a:ln w="19050" cap="flat" cmpd="sng">
          <a:solidFill>
            <a:srgbClr val="00B0F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14</xdr:col>
      <xdr:colOff>28575</xdr:colOff>
      <xdr:row>7</xdr:row>
      <xdr:rowOff>38100</xdr:rowOff>
    </xdr:from>
    <xdr:ext cx="171450" cy="809625"/>
    <xdr:sp macro="" textlink="">
      <xdr:nvSpPr>
        <xdr:cNvPr id="82" name="Shape 82">
          <a:extLst>
            <a:ext uri="{FF2B5EF4-FFF2-40B4-BE49-F238E27FC236}">
              <a16:creationId xmlns:a16="http://schemas.microsoft.com/office/drawing/2014/main" id="{00000000-0008-0000-0600-000052000000}"/>
            </a:ext>
          </a:extLst>
        </xdr:cNvPr>
        <xdr:cNvSpPr/>
      </xdr:nvSpPr>
      <xdr:spPr>
        <a:xfrm>
          <a:off x="5269800" y="3384713"/>
          <a:ext cx="152400" cy="790575"/>
        </a:xfrm>
        <a:prstGeom prst="curvedRightArrow">
          <a:avLst>
            <a:gd name="adj1" fmla="val 25000"/>
            <a:gd name="adj2" fmla="val 50000"/>
            <a:gd name="adj3" fmla="val 25000"/>
          </a:avLst>
        </a:prstGeom>
        <a:solidFill>
          <a:srgbClr val="00B0F0"/>
        </a:solidFill>
        <a:ln w="19050" cap="flat" cmpd="sng">
          <a:solidFill>
            <a:srgbClr val="00B0F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12</xdr:col>
      <xdr:colOff>238125</xdr:colOff>
      <xdr:row>7</xdr:row>
      <xdr:rowOff>9525</xdr:rowOff>
    </xdr:from>
    <xdr:ext cx="371475" cy="314325"/>
    <xdr:sp macro="" textlink="">
      <xdr:nvSpPr>
        <xdr:cNvPr id="83" name="Shape 83">
          <a:extLst>
            <a:ext uri="{FF2B5EF4-FFF2-40B4-BE49-F238E27FC236}">
              <a16:creationId xmlns:a16="http://schemas.microsoft.com/office/drawing/2014/main" id="{00000000-0008-0000-0600-000053000000}"/>
            </a:ext>
          </a:extLst>
        </xdr:cNvPr>
        <xdr:cNvSpPr txBox="1"/>
      </xdr:nvSpPr>
      <xdr:spPr>
        <a:xfrm>
          <a:off x="5162681" y="3624252"/>
          <a:ext cx="366639" cy="311496"/>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400" b="1">
              <a:solidFill>
                <a:srgbClr val="00B0F0"/>
              </a:solidFill>
              <a:latin typeface="Arial"/>
              <a:ea typeface="Arial"/>
              <a:cs typeface="Arial"/>
              <a:sym typeface="Arial"/>
            </a:rPr>
            <a:t>+2</a:t>
          </a:r>
          <a:endParaRPr sz="1400"/>
        </a:p>
      </xdr:txBody>
    </xdr:sp>
    <xdr:clientData fLocksWithSheet="0"/>
  </xdr:oneCellAnchor>
  <xdr:oneCellAnchor>
    <xdr:from>
      <xdr:col>12</xdr:col>
      <xdr:colOff>247650</xdr:colOff>
      <xdr:row>9</xdr:row>
      <xdr:rowOff>19050</xdr:rowOff>
    </xdr:from>
    <xdr:ext cx="371475" cy="314325"/>
    <xdr:sp macro="" textlink="">
      <xdr:nvSpPr>
        <xdr:cNvPr id="84" name="Shape 84">
          <a:extLst>
            <a:ext uri="{FF2B5EF4-FFF2-40B4-BE49-F238E27FC236}">
              <a16:creationId xmlns:a16="http://schemas.microsoft.com/office/drawing/2014/main" id="{00000000-0008-0000-0600-000054000000}"/>
            </a:ext>
          </a:extLst>
        </xdr:cNvPr>
        <xdr:cNvSpPr txBox="1"/>
      </xdr:nvSpPr>
      <xdr:spPr>
        <a:xfrm>
          <a:off x="5162681" y="3624252"/>
          <a:ext cx="366639" cy="311496"/>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400" b="1">
              <a:solidFill>
                <a:srgbClr val="00B0F0"/>
              </a:solidFill>
              <a:latin typeface="Arial"/>
              <a:ea typeface="Arial"/>
              <a:cs typeface="Arial"/>
              <a:sym typeface="Arial"/>
            </a:rPr>
            <a:t>+2</a:t>
          </a:r>
          <a:endParaRPr sz="1400"/>
        </a:p>
      </xdr:txBody>
    </xdr:sp>
    <xdr:clientData fLocksWithSheet="0"/>
  </xdr:oneCellAnchor>
  <xdr:oneCellAnchor>
    <xdr:from>
      <xdr:col>28</xdr:col>
      <xdr:colOff>9525</xdr:colOff>
      <xdr:row>23</xdr:row>
      <xdr:rowOff>85725</xdr:rowOff>
    </xdr:from>
    <xdr:ext cx="371475" cy="314325"/>
    <xdr:sp macro="" textlink="">
      <xdr:nvSpPr>
        <xdr:cNvPr id="85" name="Shape 85">
          <a:extLst>
            <a:ext uri="{FF2B5EF4-FFF2-40B4-BE49-F238E27FC236}">
              <a16:creationId xmlns:a16="http://schemas.microsoft.com/office/drawing/2014/main" id="{00000000-0008-0000-0600-000055000000}"/>
            </a:ext>
          </a:extLst>
        </xdr:cNvPr>
        <xdr:cNvSpPr txBox="1"/>
      </xdr:nvSpPr>
      <xdr:spPr>
        <a:xfrm>
          <a:off x="5162681" y="3624252"/>
          <a:ext cx="366639" cy="311496"/>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400" b="1">
              <a:solidFill>
                <a:srgbClr val="00B050"/>
              </a:solidFill>
              <a:latin typeface="Arial"/>
              <a:ea typeface="Arial"/>
              <a:cs typeface="Arial"/>
              <a:sym typeface="Arial"/>
            </a:rPr>
            <a:t>+4</a:t>
          </a:r>
          <a:endParaRPr sz="1400"/>
        </a:p>
      </xdr:txBody>
    </xdr:sp>
    <xdr:clientData fLocksWithSheet="0"/>
  </xdr:oneCellAnchor>
  <xdr:oneCellAnchor>
    <xdr:from>
      <xdr:col>28</xdr:col>
      <xdr:colOff>9525</xdr:colOff>
      <xdr:row>14</xdr:row>
      <xdr:rowOff>38100</xdr:rowOff>
    </xdr:from>
    <xdr:ext cx="323850" cy="990600"/>
    <xdr:sp macro="" textlink="">
      <xdr:nvSpPr>
        <xdr:cNvPr id="86" name="Shape 86">
          <a:extLst>
            <a:ext uri="{FF2B5EF4-FFF2-40B4-BE49-F238E27FC236}">
              <a16:creationId xmlns:a16="http://schemas.microsoft.com/office/drawing/2014/main" id="{00000000-0008-0000-0600-000056000000}"/>
            </a:ext>
          </a:extLst>
        </xdr:cNvPr>
        <xdr:cNvSpPr/>
      </xdr:nvSpPr>
      <xdr:spPr>
        <a:xfrm>
          <a:off x="5193600" y="3294225"/>
          <a:ext cx="304800" cy="971550"/>
        </a:xfrm>
        <a:prstGeom prst="curvedLeftArrow">
          <a:avLst>
            <a:gd name="adj1" fmla="val 25000"/>
            <a:gd name="adj2" fmla="val 50000"/>
            <a:gd name="adj3" fmla="val 25000"/>
          </a:avLst>
        </a:prstGeom>
        <a:solidFill>
          <a:srgbClr val="00B050"/>
        </a:solidFill>
        <a:ln w="19050" cap="flat" cmpd="sng">
          <a:solidFill>
            <a:srgbClr val="00B05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27</xdr:col>
      <xdr:colOff>180975</xdr:colOff>
      <xdr:row>15</xdr:row>
      <xdr:rowOff>161925</xdr:rowOff>
    </xdr:from>
    <xdr:ext cx="371475" cy="314325"/>
    <xdr:sp macro="" textlink="">
      <xdr:nvSpPr>
        <xdr:cNvPr id="87" name="Shape 87">
          <a:extLst>
            <a:ext uri="{FF2B5EF4-FFF2-40B4-BE49-F238E27FC236}">
              <a16:creationId xmlns:a16="http://schemas.microsoft.com/office/drawing/2014/main" id="{00000000-0008-0000-0600-000057000000}"/>
            </a:ext>
          </a:extLst>
        </xdr:cNvPr>
        <xdr:cNvSpPr txBox="1"/>
      </xdr:nvSpPr>
      <xdr:spPr>
        <a:xfrm>
          <a:off x="5162681" y="3624252"/>
          <a:ext cx="366639" cy="311496"/>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400" b="1">
              <a:solidFill>
                <a:srgbClr val="00B050"/>
              </a:solidFill>
              <a:latin typeface="Arial"/>
              <a:ea typeface="Arial"/>
              <a:cs typeface="Arial"/>
              <a:sym typeface="Arial"/>
            </a:rPr>
            <a:t>+2</a:t>
          </a:r>
          <a:endParaRPr sz="1400"/>
        </a:p>
      </xdr:txBody>
    </xdr:sp>
    <xdr:clientData fLocksWithSheet="0"/>
  </xdr:oneCellAnchor>
  <xdr:oneCellAnchor>
    <xdr:from>
      <xdr:col>24</xdr:col>
      <xdr:colOff>180975</xdr:colOff>
      <xdr:row>64</xdr:row>
      <xdr:rowOff>19050</xdr:rowOff>
    </xdr:from>
    <xdr:ext cx="190500" cy="314325"/>
    <xdr:sp macro="" textlink="">
      <xdr:nvSpPr>
        <xdr:cNvPr id="88" name="Shape 88">
          <a:extLst>
            <a:ext uri="{FF2B5EF4-FFF2-40B4-BE49-F238E27FC236}">
              <a16:creationId xmlns:a16="http://schemas.microsoft.com/office/drawing/2014/main" id="{00000000-0008-0000-0600-000058000000}"/>
            </a:ext>
          </a:extLst>
        </xdr:cNvPr>
        <xdr:cNvSpPr txBox="1"/>
      </xdr:nvSpPr>
      <xdr:spPr>
        <a:xfrm>
          <a:off x="5253635" y="3624252"/>
          <a:ext cx="184731" cy="311496"/>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endParaRPr sz="1400" b="1">
            <a:solidFill>
              <a:srgbClr val="FFC000"/>
            </a:solidFill>
          </a:endParaRPr>
        </a:p>
      </xdr:txBody>
    </xdr:sp>
    <xdr:clientData fLocksWithSheet="0"/>
  </xdr:oneCellAnchor>
  <xdr:oneCellAnchor>
    <xdr:from>
      <xdr:col>24</xdr:col>
      <xdr:colOff>38100</xdr:colOff>
      <xdr:row>22</xdr:row>
      <xdr:rowOff>38100</xdr:rowOff>
    </xdr:from>
    <xdr:ext cx="447675" cy="3905250"/>
    <xdr:sp macro="" textlink="">
      <xdr:nvSpPr>
        <xdr:cNvPr id="89" name="Shape 89">
          <a:extLst>
            <a:ext uri="{FF2B5EF4-FFF2-40B4-BE49-F238E27FC236}">
              <a16:creationId xmlns:a16="http://schemas.microsoft.com/office/drawing/2014/main" id="{00000000-0008-0000-0600-000059000000}"/>
            </a:ext>
          </a:extLst>
        </xdr:cNvPr>
        <xdr:cNvSpPr/>
      </xdr:nvSpPr>
      <xdr:spPr>
        <a:xfrm>
          <a:off x="5131688" y="1836900"/>
          <a:ext cx="428625" cy="3886200"/>
        </a:xfrm>
        <a:prstGeom prst="curvedRightArrow">
          <a:avLst>
            <a:gd name="adj1" fmla="val 25000"/>
            <a:gd name="adj2" fmla="val 50000"/>
            <a:gd name="adj3" fmla="val 25000"/>
          </a:avLst>
        </a:prstGeom>
        <a:solidFill>
          <a:srgbClr val="E98DFF"/>
        </a:solidFill>
        <a:ln w="19050" cap="flat" cmpd="sng">
          <a:solidFill>
            <a:srgbClr val="E98DFF"/>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22</xdr:col>
      <xdr:colOff>95250</xdr:colOff>
      <xdr:row>31</xdr:row>
      <xdr:rowOff>161925</xdr:rowOff>
    </xdr:from>
    <xdr:ext cx="371475" cy="314325"/>
    <xdr:sp macro="" textlink="">
      <xdr:nvSpPr>
        <xdr:cNvPr id="90" name="Shape 90">
          <a:extLst>
            <a:ext uri="{FF2B5EF4-FFF2-40B4-BE49-F238E27FC236}">
              <a16:creationId xmlns:a16="http://schemas.microsoft.com/office/drawing/2014/main" id="{00000000-0008-0000-0600-00005A000000}"/>
            </a:ext>
          </a:extLst>
        </xdr:cNvPr>
        <xdr:cNvSpPr txBox="1"/>
      </xdr:nvSpPr>
      <xdr:spPr>
        <a:xfrm>
          <a:off x="5162681" y="3624252"/>
          <a:ext cx="366639" cy="311496"/>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400" b="1">
              <a:solidFill>
                <a:srgbClr val="E98DFF"/>
              </a:solidFill>
              <a:latin typeface="Arial"/>
              <a:ea typeface="Arial"/>
              <a:cs typeface="Arial"/>
              <a:sym typeface="Arial"/>
            </a:rPr>
            <a:t>+4</a:t>
          </a:r>
          <a:endParaRPr sz="1400"/>
        </a:p>
      </xdr:txBody>
    </xdr:sp>
    <xdr:clientData fLocksWithSheet="0"/>
  </xdr:oneCellAnchor>
  <xdr:oneCellAnchor>
    <xdr:from>
      <xdr:col>25</xdr:col>
      <xdr:colOff>28575</xdr:colOff>
      <xdr:row>11</xdr:row>
      <xdr:rowOff>57150</xdr:rowOff>
    </xdr:from>
    <xdr:ext cx="409575" cy="2038350"/>
    <xdr:sp macro="" textlink="">
      <xdr:nvSpPr>
        <xdr:cNvPr id="91" name="Shape 91">
          <a:extLst>
            <a:ext uri="{FF2B5EF4-FFF2-40B4-BE49-F238E27FC236}">
              <a16:creationId xmlns:a16="http://schemas.microsoft.com/office/drawing/2014/main" id="{00000000-0008-0000-0600-00005B000000}"/>
            </a:ext>
          </a:extLst>
        </xdr:cNvPr>
        <xdr:cNvSpPr/>
      </xdr:nvSpPr>
      <xdr:spPr>
        <a:xfrm>
          <a:off x="5150738" y="2770350"/>
          <a:ext cx="390525" cy="2019300"/>
        </a:xfrm>
        <a:prstGeom prst="curvedRightArrow">
          <a:avLst>
            <a:gd name="adj1" fmla="val 25000"/>
            <a:gd name="adj2" fmla="val 50000"/>
            <a:gd name="adj3" fmla="val 25000"/>
          </a:avLst>
        </a:prstGeom>
        <a:solidFill>
          <a:srgbClr val="E98DFF"/>
        </a:solidFill>
        <a:ln w="19050" cap="flat" cmpd="sng">
          <a:solidFill>
            <a:srgbClr val="E98DFF"/>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25</xdr:col>
      <xdr:colOff>19050</xdr:colOff>
      <xdr:row>15</xdr:row>
      <xdr:rowOff>152400</xdr:rowOff>
    </xdr:from>
    <xdr:ext cx="371475" cy="314325"/>
    <xdr:sp macro="" textlink="">
      <xdr:nvSpPr>
        <xdr:cNvPr id="92" name="Shape 92">
          <a:extLst>
            <a:ext uri="{FF2B5EF4-FFF2-40B4-BE49-F238E27FC236}">
              <a16:creationId xmlns:a16="http://schemas.microsoft.com/office/drawing/2014/main" id="{00000000-0008-0000-0600-00005C000000}"/>
            </a:ext>
          </a:extLst>
        </xdr:cNvPr>
        <xdr:cNvSpPr txBox="1"/>
      </xdr:nvSpPr>
      <xdr:spPr>
        <a:xfrm>
          <a:off x="5162681" y="3624252"/>
          <a:ext cx="366639" cy="311496"/>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400" b="1">
              <a:solidFill>
                <a:srgbClr val="E98DFF"/>
              </a:solidFill>
              <a:latin typeface="Arial"/>
              <a:ea typeface="Arial"/>
              <a:cs typeface="Arial"/>
              <a:sym typeface="Arial"/>
            </a:rPr>
            <a:t>+2</a:t>
          </a:r>
          <a:endParaRPr sz="1400"/>
        </a:p>
      </xdr:txBody>
    </xdr:sp>
    <xdr:clientData fLocksWithSheet="0"/>
  </xdr:oneCellAnchor>
  <xdr:oneCellAnchor>
    <xdr:from>
      <xdr:col>24</xdr:col>
      <xdr:colOff>180975</xdr:colOff>
      <xdr:row>75</xdr:row>
      <xdr:rowOff>47625</xdr:rowOff>
    </xdr:from>
    <xdr:ext cx="495300" cy="2066925"/>
    <xdr:sp macro="" textlink="">
      <xdr:nvSpPr>
        <xdr:cNvPr id="93" name="Shape 93">
          <a:extLst>
            <a:ext uri="{FF2B5EF4-FFF2-40B4-BE49-F238E27FC236}">
              <a16:creationId xmlns:a16="http://schemas.microsoft.com/office/drawing/2014/main" id="{00000000-0008-0000-0600-00005D000000}"/>
            </a:ext>
          </a:extLst>
        </xdr:cNvPr>
        <xdr:cNvSpPr/>
      </xdr:nvSpPr>
      <xdr:spPr>
        <a:xfrm>
          <a:off x="5107875" y="2756063"/>
          <a:ext cx="476250" cy="2047875"/>
        </a:xfrm>
        <a:prstGeom prst="curvedRightArrow">
          <a:avLst>
            <a:gd name="adj1" fmla="val 25000"/>
            <a:gd name="adj2" fmla="val 50000"/>
            <a:gd name="adj3" fmla="val 25000"/>
          </a:avLst>
        </a:prstGeom>
        <a:solidFill>
          <a:srgbClr val="E98DFF"/>
        </a:solidFill>
        <a:ln w="19050" cap="flat" cmpd="sng">
          <a:solidFill>
            <a:srgbClr val="E98DFF"/>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24</xdr:col>
      <xdr:colOff>171450</xdr:colOff>
      <xdr:row>80</xdr:row>
      <xdr:rowOff>9525</xdr:rowOff>
    </xdr:from>
    <xdr:ext cx="371475" cy="314325"/>
    <xdr:sp macro="" textlink="">
      <xdr:nvSpPr>
        <xdr:cNvPr id="94" name="Shape 94">
          <a:extLst>
            <a:ext uri="{FF2B5EF4-FFF2-40B4-BE49-F238E27FC236}">
              <a16:creationId xmlns:a16="http://schemas.microsoft.com/office/drawing/2014/main" id="{00000000-0008-0000-0600-00005E000000}"/>
            </a:ext>
          </a:extLst>
        </xdr:cNvPr>
        <xdr:cNvSpPr txBox="1"/>
      </xdr:nvSpPr>
      <xdr:spPr>
        <a:xfrm>
          <a:off x="5162681" y="3624252"/>
          <a:ext cx="366639" cy="311496"/>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400" b="1">
              <a:solidFill>
                <a:srgbClr val="E98DFF"/>
              </a:solidFill>
              <a:latin typeface="Arial"/>
              <a:ea typeface="Arial"/>
              <a:cs typeface="Arial"/>
              <a:sym typeface="Arial"/>
            </a:rPr>
            <a:t>+2</a:t>
          </a:r>
          <a:endParaRPr sz="1400"/>
        </a:p>
      </xdr:txBody>
    </xdr:sp>
    <xdr:clientData fLocksWithSheet="0"/>
  </xdr:oneCellAnchor>
  <xdr:oneCellAnchor>
    <xdr:from>
      <xdr:col>24</xdr:col>
      <xdr:colOff>0</xdr:colOff>
      <xdr:row>95</xdr:row>
      <xdr:rowOff>104775</xdr:rowOff>
    </xdr:from>
    <xdr:ext cx="371475" cy="314325"/>
    <xdr:sp macro="" textlink="">
      <xdr:nvSpPr>
        <xdr:cNvPr id="95" name="Shape 95">
          <a:extLst>
            <a:ext uri="{FF2B5EF4-FFF2-40B4-BE49-F238E27FC236}">
              <a16:creationId xmlns:a16="http://schemas.microsoft.com/office/drawing/2014/main" id="{00000000-0008-0000-0600-00005F000000}"/>
            </a:ext>
          </a:extLst>
        </xdr:cNvPr>
        <xdr:cNvSpPr txBox="1"/>
      </xdr:nvSpPr>
      <xdr:spPr>
        <a:xfrm>
          <a:off x="5162681" y="3624252"/>
          <a:ext cx="366639" cy="311496"/>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400" b="1">
              <a:solidFill>
                <a:srgbClr val="E98DFF"/>
              </a:solidFill>
              <a:latin typeface="Arial"/>
              <a:ea typeface="Arial"/>
              <a:cs typeface="Arial"/>
              <a:sym typeface="Arial"/>
            </a:rPr>
            <a:t>+4</a:t>
          </a:r>
          <a:endParaRPr sz="1400"/>
        </a:p>
      </xdr:txBody>
    </xdr:sp>
    <xdr:clientData fLocksWithSheet="0"/>
  </xdr:oneCellAnchor>
  <xdr:oneCellAnchor>
    <xdr:from>
      <xdr:col>23</xdr:col>
      <xdr:colOff>390525</xdr:colOff>
      <xdr:row>86</xdr:row>
      <xdr:rowOff>38100</xdr:rowOff>
    </xdr:from>
    <xdr:ext cx="533400" cy="3981450"/>
    <xdr:sp macro="" textlink="">
      <xdr:nvSpPr>
        <xdr:cNvPr id="96" name="Shape 96">
          <a:extLst>
            <a:ext uri="{FF2B5EF4-FFF2-40B4-BE49-F238E27FC236}">
              <a16:creationId xmlns:a16="http://schemas.microsoft.com/office/drawing/2014/main" id="{00000000-0008-0000-0600-000060000000}"/>
            </a:ext>
          </a:extLst>
        </xdr:cNvPr>
        <xdr:cNvSpPr/>
      </xdr:nvSpPr>
      <xdr:spPr>
        <a:xfrm>
          <a:off x="5088825" y="1794038"/>
          <a:ext cx="514350" cy="3971925"/>
        </a:xfrm>
        <a:prstGeom prst="curvedRightArrow">
          <a:avLst>
            <a:gd name="adj1" fmla="val 25000"/>
            <a:gd name="adj2" fmla="val 50000"/>
            <a:gd name="adj3" fmla="val 25000"/>
          </a:avLst>
        </a:prstGeom>
        <a:solidFill>
          <a:srgbClr val="E98DFF"/>
        </a:solidFill>
        <a:ln w="19050" cap="flat" cmpd="sng">
          <a:solidFill>
            <a:srgbClr val="E98DFF"/>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24</xdr:col>
      <xdr:colOff>171450</xdr:colOff>
      <xdr:row>43</xdr:row>
      <xdr:rowOff>28575</xdr:rowOff>
    </xdr:from>
    <xdr:ext cx="466725" cy="2124075"/>
    <xdr:sp macro="" textlink="">
      <xdr:nvSpPr>
        <xdr:cNvPr id="97" name="Shape 97">
          <a:extLst>
            <a:ext uri="{FF2B5EF4-FFF2-40B4-BE49-F238E27FC236}">
              <a16:creationId xmlns:a16="http://schemas.microsoft.com/office/drawing/2014/main" id="{00000000-0008-0000-0600-000061000000}"/>
            </a:ext>
          </a:extLst>
        </xdr:cNvPr>
        <xdr:cNvSpPr/>
      </xdr:nvSpPr>
      <xdr:spPr>
        <a:xfrm>
          <a:off x="5122163" y="2727488"/>
          <a:ext cx="447675" cy="2105025"/>
        </a:xfrm>
        <a:prstGeom prst="curvedRightArrow">
          <a:avLst>
            <a:gd name="adj1" fmla="val 25000"/>
            <a:gd name="adj2" fmla="val 50000"/>
            <a:gd name="adj3" fmla="val 25000"/>
          </a:avLst>
        </a:prstGeom>
        <a:solidFill>
          <a:srgbClr val="E98DFF"/>
        </a:solidFill>
        <a:ln w="19050" cap="flat" cmpd="sng">
          <a:solidFill>
            <a:srgbClr val="E98DFF"/>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24</xdr:col>
      <xdr:colOff>171450</xdr:colOff>
      <xdr:row>48</xdr:row>
      <xdr:rowOff>0</xdr:rowOff>
    </xdr:from>
    <xdr:ext cx="371475" cy="314325"/>
    <xdr:sp macro="" textlink="">
      <xdr:nvSpPr>
        <xdr:cNvPr id="98" name="Shape 98">
          <a:extLst>
            <a:ext uri="{FF2B5EF4-FFF2-40B4-BE49-F238E27FC236}">
              <a16:creationId xmlns:a16="http://schemas.microsoft.com/office/drawing/2014/main" id="{00000000-0008-0000-0600-000062000000}"/>
            </a:ext>
          </a:extLst>
        </xdr:cNvPr>
        <xdr:cNvSpPr txBox="1"/>
      </xdr:nvSpPr>
      <xdr:spPr>
        <a:xfrm>
          <a:off x="5162681" y="3624252"/>
          <a:ext cx="366639" cy="311496"/>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400" b="1">
              <a:solidFill>
                <a:srgbClr val="E98DFF"/>
              </a:solidFill>
              <a:latin typeface="Arial"/>
              <a:ea typeface="Arial"/>
              <a:cs typeface="Arial"/>
              <a:sym typeface="Arial"/>
            </a:rPr>
            <a:t>+2</a:t>
          </a:r>
          <a:endParaRPr sz="1400"/>
        </a:p>
      </xdr:txBody>
    </xdr:sp>
    <xdr:clientData fLocksWithSheet="0"/>
  </xdr:oneCellAnchor>
  <xdr:oneCellAnchor>
    <xdr:from>
      <xdr:col>23</xdr:col>
      <xdr:colOff>266700</xdr:colOff>
      <xdr:row>63</xdr:row>
      <xdr:rowOff>0</xdr:rowOff>
    </xdr:from>
    <xdr:ext cx="371475" cy="314325"/>
    <xdr:sp macro="" textlink="">
      <xdr:nvSpPr>
        <xdr:cNvPr id="99" name="Shape 99">
          <a:extLst>
            <a:ext uri="{FF2B5EF4-FFF2-40B4-BE49-F238E27FC236}">
              <a16:creationId xmlns:a16="http://schemas.microsoft.com/office/drawing/2014/main" id="{00000000-0008-0000-0600-000063000000}"/>
            </a:ext>
          </a:extLst>
        </xdr:cNvPr>
        <xdr:cNvSpPr txBox="1"/>
      </xdr:nvSpPr>
      <xdr:spPr>
        <a:xfrm>
          <a:off x="5162681" y="3624252"/>
          <a:ext cx="366639" cy="311496"/>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400" b="1">
              <a:solidFill>
                <a:srgbClr val="E98DFF"/>
              </a:solidFill>
              <a:latin typeface="Arial"/>
              <a:ea typeface="Arial"/>
              <a:cs typeface="Arial"/>
              <a:sym typeface="Arial"/>
            </a:rPr>
            <a:t>+4</a:t>
          </a:r>
          <a:endParaRPr sz="1400"/>
        </a:p>
      </xdr:txBody>
    </xdr:sp>
    <xdr:clientData fLocksWithSheet="0"/>
  </xdr:oneCellAnchor>
  <xdr:oneCellAnchor>
    <xdr:from>
      <xdr:col>23</xdr:col>
      <xdr:colOff>333375</xdr:colOff>
      <xdr:row>54</xdr:row>
      <xdr:rowOff>38100</xdr:rowOff>
    </xdr:from>
    <xdr:ext cx="533400" cy="3981450"/>
    <xdr:sp macro="" textlink="">
      <xdr:nvSpPr>
        <xdr:cNvPr id="2" name="Shape 96">
          <a:extLst>
            <a:ext uri="{FF2B5EF4-FFF2-40B4-BE49-F238E27FC236}">
              <a16:creationId xmlns:a16="http://schemas.microsoft.com/office/drawing/2014/main" id="{00000000-0008-0000-0600-000002000000}"/>
            </a:ext>
          </a:extLst>
        </xdr:cNvPr>
        <xdr:cNvSpPr/>
      </xdr:nvSpPr>
      <xdr:spPr>
        <a:xfrm>
          <a:off x="5088825" y="1794038"/>
          <a:ext cx="514350" cy="3971925"/>
        </a:xfrm>
        <a:prstGeom prst="curvedRightArrow">
          <a:avLst>
            <a:gd name="adj1" fmla="val 25000"/>
            <a:gd name="adj2" fmla="val 50000"/>
            <a:gd name="adj3" fmla="val 25000"/>
          </a:avLst>
        </a:prstGeom>
        <a:solidFill>
          <a:srgbClr val="E98DFF"/>
        </a:solidFill>
        <a:ln w="19050" cap="flat" cmpd="sng">
          <a:solidFill>
            <a:srgbClr val="E98DFF"/>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36</xdr:col>
      <xdr:colOff>152400</xdr:colOff>
      <xdr:row>11</xdr:row>
      <xdr:rowOff>9525</xdr:rowOff>
    </xdr:from>
    <xdr:ext cx="457200" cy="2038350"/>
    <xdr:sp macro="" textlink="">
      <xdr:nvSpPr>
        <xdr:cNvPr id="100" name="Shape 100">
          <a:extLst>
            <a:ext uri="{FF2B5EF4-FFF2-40B4-BE49-F238E27FC236}">
              <a16:creationId xmlns:a16="http://schemas.microsoft.com/office/drawing/2014/main" id="{00000000-0008-0000-0600-000064000000}"/>
            </a:ext>
          </a:extLst>
        </xdr:cNvPr>
        <xdr:cNvSpPr/>
      </xdr:nvSpPr>
      <xdr:spPr>
        <a:xfrm>
          <a:off x="5126925" y="2770350"/>
          <a:ext cx="438150" cy="2019300"/>
        </a:xfrm>
        <a:prstGeom prst="curvedRightArrow">
          <a:avLst>
            <a:gd name="adj1" fmla="val 25000"/>
            <a:gd name="adj2" fmla="val 50000"/>
            <a:gd name="adj3" fmla="val 25000"/>
          </a:avLst>
        </a:prstGeom>
        <a:solidFill>
          <a:srgbClr val="E98DFF"/>
        </a:solidFill>
        <a:ln w="19050" cap="flat" cmpd="sng">
          <a:solidFill>
            <a:srgbClr val="E98DFF"/>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36</xdr:col>
      <xdr:colOff>66675</xdr:colOff>
      <xdr:row>22</xdr:row>
      <xdr:rowOff>28575</xdr:rowOff>
    </xdr:from>
    <xdr:ext cx="533400" cy="3981450"/>
    <xdr:sp macro="" textlink="">
      <xdr:nvSpPr>
        <xdr:cNvPr id="101" name="Shape 101">
          <a:extLst>
            <a:ext uri="{FF2B5EF4-FFF2-40B4-BE49-F238E27FC236}">
              <a16:creationId xmlns:a16="http://schemas.microsoft.com/office/drawing/2014/main" id="{00000000-0008-0000-0600-000065000000}"/>
            </a:ext>
          </a:extLst>
        </xdr:cNvPr>
        <xdr:cNvSpPr/>
      </xdr:nvSpPr>
      <xdr:spPr>
        <a:xfrm>
          <a:off x="5088825" y="1794038"/>
          <a:ext cx="514350" cy="3971925"/>
        </a:xfrm>
        <a:prstGeom prst="curvedRightArrow">
          <a:avLst>
            <a:gd name="adj1" fmla="val 25000"/>
            <a:gd name="adj2" fmla="val 50000"/>
            <a:gd name="adj3" fmla="val 25000"/>
          </a:avLst>
        </a:prstGeom>
        <a:solidFill>
          <a:srgbClr val="E98DFF"/>
        </a:solidFill>
        <a:ln w="19050" cap="flat" cmpd="sng">
          <a:solidFill>
            <a:srgbClr val="E98DFF"/>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28</xdr:col>
      <xdr:colOff>19050</xdr:colOff>
      <xdr:row>19</xdr:row>
      <xdr:rowOff>104775</xdr:rowOff>
    </xdr:from>
    <xdr:ext cx="390525" cy="2095500"/>
    <xdr:sp macro="" textlink="">
      <xdr:nvSpPr>
        <xdr:cNvPr id="102" name="Shape 102">
          <a:extLst>
            <a:ext uri="{FF2B5EF4-FFF2-40B4-BE49-F238E27FC236}">
              <a16:creationId xmlns:a16="http://schemas.microsoft.com/office/drawing/2014/main" id="{00000000-0008-0000-0600-000066000000}"/>
            </a:ext>
          </a:extLst>
        </xdr:cNvPr>
        <xdr:cNvSpPr/>
      </xdr:nvSpPr>
      <xdr:spPr>
        <a:xfrm>
          <a:off x="5160263" y="2741775"/>
          <a:ext cx="371475" cy="2076450"/>
        </a:xfrm>
        <a:prstGeom prst="curvedLeftArrow">
          <a:avLst>
            <a:gd name="adj1" fmla="val 25000"/>
            <a:gd name="adj2" fmla="val 50000"/>
            <a:gd name="adj3" fmla="val 25000"/>
          </a:avLst>
        </a:prstGeom>
        <a:solidFill>
          <a:srgbClr val="00B050"/>
        </a:solidFill>
        <a:ln w="19050" cap="flat" cmpd="sng">
          <a:solidFill>
            <a:srgbClr val="00B05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29</xdr:col>
      <xdr:colOff>180975</xdr:colOff>
      <xdr:row>6</xdr:row>
      <xdr:rowOff>66675</xdr:rowOff>
    </xdr:from>
    <xdr:ext cx="447675" cy="3933825"/>
    <xdr:sp macro="" textlink="">
      <xdr:nvSpPr>
        <xdr:cNvPr id="103" name="Shape 103">
          <a:extLst>
            <a:ext uri="{FF2B5EF4-FFF2-40B4-BE49-F238E27FC236}">
              <a16:creationId xmlns:a16="http://schemas.microsoft.com/office/drawing/2014/main" id="{00000000-0008-0000-0600-000067000000}"/>
            </a:ext>
          </a:extLst>
        </xdr:cNvPr>
        <xdr:cNvSpPr/>
      </xdr:nvSpPr>
      <xdr:spPr>
        <a:xfrm>
          <a:off x="5131688" y="1822613"/>
          <a:ext cx="428625" cy="3914775"/>
        </a:xfrm>
        <a:prstGeom prst="curvedLeftArrow">
          <a:avLst>
            <a:gd name="adj1" fmla="val 25000"/>
            <a:gd name="adj2" fmla="val 50000"/>
            <a:gd name="adj3" fmla="val 25000"/>
          </a:avLst>
        </a:prstGeom>
        <a:solidFill>
          <a:srgbClr val="00B0F0"/>
        </a:solidFill>
        <a:ln w="19050" cap="flat" cmpd="sng">
          <a:solidFill>
            <a:srgbClr val="00B0F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29</xdr:col>
      <xdr:colOff>238125</xdr:colOff>
      <xdr:row>13</xdr:row>
      <xdr:rowOff>142875</xdr:rowOff>
    </xdr:from>
    <xdr:ext cx="371475" cy="314325"/>
    <xdr:sp macro="" textlink="">
      <xdr:nvSpPr>
        <xdr:cNvPr id="104" name="Shape 104">
          <a:extLst>
            <a:ext uri="{FF2B5EF4-FFF2-40B4-BE49-F238E27FC236}">
              <a16:creationId xmlns:a16="http://schemas.microsoft.com/office/drawing/2014/main" id="{00000000-0008-0000-0600-000068000000}"/>
            </a:ext>
          </a:extLst>
        </xdr:cNvPr>
        <xdr:cNvSpPr txBox="1"/>
      </xdr:nvSpPr>
      <xdr:spPr>
        <a:xfrm>
          <a:off x="5162681" y="3624252"/>
          <a:ext cx="366639" cy="311496"/>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400" b="1">
              <a:solidFill>
                <a:srgbClr val="00B0F0"/>
              </a:solidFill>
              <a:latin typeface="Arial"/>
              <a:ea typeface="Arial"/>
              <a:cs typeface="Arial"/>
              <a:sym typeface="Arial"/>
            </a:rPr>
            <a:t>+2</a:t>
          </a:r>
          <a:endParaRPr sz="1400"/>
        </a:p>
      </xdr:txBody>
    </xdr:sp>
    <xdr:clientData fLocksWithSheet="0"/>
  </xdr:oneCellAnchor>
  <xdr:oneCellAnchor>
    <xdr:from>
      <xdr:col>29</xdr:col>
      <xdr:colOff>76200</xdr:colOff>
      <xdr:row>70</xdr:row>
      <xdr:rowOff>76200</xdr:rowOff>
    </xdr:from>
    <xdr:ext cx="419100" cy="3943350"/>
    <xdr:sp macro="" textlink="">
      <xdr:nvSpPr>
        <xdr:cNvPr id="105" name="Shape 105">
          <a:extLst>
            <a:ext uri="{FF2B5EF4-FFF2-40B4-BE49-F238E27FC236}">
              <a16:creationId xmlns:a16="http://schemas.microsoft.com/office/drawing/2014/main" id="{00000000-0008-0000-0600-000069000000}"/>
            </a:ext>
          </a:extLst>
        </xdr:cNvPr>
        <xdr:cNvSpPr/>
      </xdr:nvSpPr>
      <xdr:spPr>
        <a:xfrm>
          <a:off x="5145975" y="1817850"/>
          <a:ext cx="400050" cy="3924300"/>
        </a:xfrm>
        <a:prstGeom prst="curvedLeftArrow">
          <a:avLst>
            <a:gd name="adj1" fmla="val 25000"/>
            <a:gd name="adj2" fmla="val 50000"/>
            <a:gd name="adj3" fmla="val 25000"/>
          </a:avLst>
        </a:prstGeom>
        <a:solidFill>
          <a:srgbClr val="00B0F0"/>
        </a:solidFill>
        <a:ln w="19050" cap="flat" cmpd="sng">
          <a:solidFill>
            <a:srgbClr val="00B0F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29</xdr:col>
      <xdr:colOff>133350</xdr:colOff>
      <xdr:row>80</xdr:row>
      <xdr:rowOff>57150</xdr:rowOff>
    </xdr:from>
    <xdr:ext cx="371475" cy="314325"/>
    <xdr:sp macro="" textlink="">
      <xdr:nvSpPr>
        <xdr:cNvPr id="106" name="Shape 106">
          <a:extLst>
            <a:ext uri="{FF2B5EF4-FFF2-40B4-BE49-F238E27FC236}">
              <a16:creationId xmlns:a16="http://schemas.microsoft.com/office/drawing/2014/main" id="{00000000-0008-0000-0600-00006A000000}"/>
            </a:ext>
          </a:extLst>
        </xdr:cNvPr>
        <xdr:cNvSpPr txBox="1"/>
      </xdr:nvSpPr>
      <xdr:spPr>
        <a:xfrm>
          <a:off x="5162681" y="3624252"/>
          <a:ext cx="366639" cy="311496"/>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400" b="1">
              <a:solidFill>
                <a:srgbClr val="00B0F0"/>
              </a:solidFill>
              <a:latin typeface="Arial"/>
              <a:ea typeface="Arial"/>
              <a:cs typeface="Arial"/>
              <a:sym typeface="Arial"/>
            </a:rPr>
            <a:t>+2</a:t>
          </a:r>
          <a:endParaRPr sz="1400"/>
        </a:p>
      </xdr:txBody>
    </xdr:sp>
    <xdr:clientData fLocksWithSheet="0"/>
  </xdr:oneCellAnchor>
  <xdr:oneCellAnchor>
    <xdr:from>
      <xdr:col>29</xdr:col>
      <xdr:colOff>76200</xdr:colOff>
      <xdr:row>134</xdr:row>
      <xdr:rowOff>0</xdr:rowOff>
    </xdr:from>
    <xdr:ext cx="419100" cy="3933825"/>
    <xdr:sp macro="" textlink="">
      <xdr:nvSpPr>
        <xdr:cNvPr id="107" name="Shape 107">
          <a:extLst>
            <a:ext uri="{FF2B5EF4-FFF2-40B4-BE49-F238E27FC236}">
              <a16:creationId xmlns:a16="http://schemas.microsoft.com/office/drawing/2014/main" id="{00000000-0008-0000-0600-00006B000000}"/>
            </a:ext>
          </a:extLst>
        </xdr:cNvPr>
        <xdr:cNvSpPr/>
      </xdr:nvSpPr>
      <xdr:spPr>
        <a:xfrm>
          <a:off x="5145975" y="1822613"/>
          <a:ext cx="400050" cy="3914775"/>
        </a:xfrm>
        <a:prstGeom prst="curvedLeftArrow">
          <a:avLst>
            <a:gd name="adj1" fmla="val 25000"/>
            <a:gd name="adj2" fmla="val 50000"/>
            <a:gd name="adj3" fmla="val 25000"/>
          </a:avLst>
        </a:prstGeom>
        <a:solidFill>
          <a:srgbClr val="00B0F0"/>
        </a:solidFill>
        <a:ln w="19050" cap="flat" cmpd="sng">
          <a:solidFill>
            <a:srgbClr val="00B0F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29</xdr:col>
      <xdr:colOff>161925</xdr:colOff>
      <xdr:row>145</xdr:row>
      <xdr:rowOff>28575</xdr:rowOff>
    </xdr:from>
    <xdr:ext cx="371475" cy="314325"/>
    <xdr:sp macro="" textlink="">
      <xdr:nvSpPr>
        <xdr:cNvPr id="108" name="Shape 108">
          <a:extLst>
            <a:ext uri="{FF2B5EF4-FFF2-40B4-BE49-F238E27FC236}">
              <a16:creationId xmlns:a16="http://schemas.microsoft.com/office/drawing/2014/main" id="{00000000-0008-0000-0600-00006C000000}"/>
            </a:ext>
          </a:extLst>
        </xdr:cNvPr>
        <xdr:cNvSpPr txBox="1"/>
      </xdr:nvSpPr>
      <xdr:spPr>
        <a:xfrm>
          <a:off x="5162681" y="3624252"/>
          <a:ext cx="366639" cy="311496"/>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400" b="1">
              <a:solidFill>
                <a:srgbClr val="00B0F0"/>
              </a:solidFill>
              <a:latin typeface="Arial"/>
              <a:ea typeface="Arial"/>
              <a:cs typeface="Arial"/>
              <a:sym typeface="Arial"/>
            </a:rPr>
            <a:t>+2</a:t>
          </a:r>
          <a:endParaRPr sz="1400"/>
        </a:p>
      </xdr:txBody>
    </xdr:sp>
    <xdr:clientData fLocksWithSheet="0"/>
  </xdr:oneCellAnchor>
  <xdr:oneCellAnchor>
    <xdr:from>
      <xdr:col>24</xdr:col>
      <xdr:colOff>28575</xdr:colOff>
      <xdr:row>32</xdr:row>
      <xdr:rowOff>19050</xdr:rowOff>
    </xdr:from>
    <xdr:ext cx="371475" cy="314325"/>
    <xdr:sp macro="" textlink="">
      <xdr:nvSpPr>
        <xdr:cNvPr id="109" name="Shape 109">
          <a:extLst>
            <a:ext uri="{FF2B5EF4-FFF2-40B4-BE49-F238E27FC236}">
              <a16:creationId xmlns:a16="http://schemas.microsoft.com/office/drawing/2014/main" id="{00000000-0008-0000-0600-00006D000000}"/>
            </a:ext>
          </a:extLst>
        </xdr:cNvPr>
        <xdr:cNvSpPr txBox="1"/>
      </xdr:nvSpPr>
      <xdr:spPr>
        <a:xfrm>
          <a:off x="5162681" y="3624252"/>
          <a:ext cx="366639" cy="311496"/>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400" b="1">
              <a:solidFill>
                <a:srgbClr val="E98DFF"/>
              </a:solidFill>
              <a:latin typeface="Arial"/>
              <a:ea typeface="Arial"/>
              <a:cs typeface="Arial"/>
              <a:sym typeface="Arial"/>
            </a:rPr>
            <a:t>+4</a:t>
          </a:r>
          <a:endParaRPr sz="1400"/>
        </a:p>
      </xdr:txBody>
    </xdr:sp>
    <xdr:clientData fLocksWithSheet="0"/>
  </xdr:oneCellAnchor>
  <xdr:oneCellAnchor>
    <xdr:from>
      <xdr:col>26</xdr:col>
      <xdr:colOff>95250</xdr:colOff>
      <xdr:row>27</xdr:row>
      <xdr:rowOff>114300</xdr:rowOff>
    </xdr:from>
    <xdr:ext cx="428625" cy="7915275"/>
    <xdr:sp macro="" textlink="">
      <xdr:nvSpPr>
        <xdr:cNvPr id="110" name="Shape 110">
          <a:extLst>
            <a:ext uri="{FF2B5EF4-FFF2-40B4-BE49-F238E27FC236}">
              <a16:creationId xmlns:a16="http://schemas.microsoft.com/office/drawing/2014/main" id="{00000000-0008-0000-0600-00006E000000}"/>
            </a:ext>
          </a:extLst>
        </xdr:cNvPr>
        <xdr:cNvSpPr/>
      </xdr:nvSpPr>
      <xdr:spPr>
        <a:xfrm>
          <a:off x="5141213" y="0"/>
          <a:ext cx="409575" cy="7560000"/>
        </a:xfrm>
        <a:prstGeom prst="curvedRightArrow">
          <a:avLst>
            <a:gd name="adj1" fmla="val 25000"/>
            <a:gd name="adj2" fmla="val 50000"/>
            <a:gd name="adj3" fmla="val 25000"/>
          </a:avLst>
        </a:prstGeom>
        <a:solidFill>
          <a:srgbClr val="00B0F0"/>
        </a:solidFill>
        <a:ln w="19050" cap="flat" cmpd="sng">
          <a:solidFill>
            <a:srgbClr val="00B0F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26</xdr:col>
      <xdr:colOff>47625</xdr:colOff>
      <xdr:row>48</xdr:row>
      <xdr:rowOff>19050</xdr:rowOff>
    </xdr:from>
    <xdr:ext cx="371475" cy="314325"/>
    <xdr:sp macro="" textlink="">
      <xdr:nvSpPr>
        <xdr:cNvPr id="111" name="Shape 111">
          <a:extLst>
            <a:ext uri="{FF2B5EF4-FFF2-40B4-BE49-F238E27FC236}">
              <a16:creationId xmlns:a16="http://schemas.microsoft.com/office/drawing/2014/main" id="{00000000-0008-0000-0600-00006F000000}"/>
            </a:ext>
          </a:extLst>
        </xdr:cNvPr>
        <xdr:cNvSpPr txBox="1"/>
      </xdr:nvSpPr>
      <xdr:spPr>
        <a:xfrm>
          <a:off x="5162681" y="3624252"/>
          <a:ext cx="366639" cy="311496"/>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400" b="1">
              <a:solidFill>
                <a:srgbClr val="00B0F0"/>
              </a:solidFill>
              <a:latin typeface="Arial"/>
              <a:ea typeface="Arial"/>
              <a:cs typeface="Arial"/>
              <a:sym typeface="Arial"/>
            </a:rPr>
            <a:t>+4</a:t>
          </a:r>
          <a:endParaRPr sz="1400"/>
        </a:p>
      </xdr:txBody>
    </xdr:sp>
    <xdr:clientData fLocksWithSheet="0"/>
  </xdr:oneCellAnchor>
  <xdr:oneCellAnchor>
    <xdr:from>
      <xdr:col>26</xdr:col>
      <xdr:colOff>47625</xdr:colOff>
      <xdr:row>91</xdr:row>
      <xdr:rowOff>95250</xdr:rowOff>
    </xdr:from>
    <xdr:ext cx="428625" cy="7915275"/>
    <xdr:sp macro="" textlink="">
      <xdr:nvSpPr>
        <xdr:cNvPr id="112" name="Shape 112">
          <a:extLst>
            <a:ext uri="{FF2B5EF4-FFF2-40B4-BE49-F238E27FC236}">
              <a16:creationId xmlns:a16="http://schemas.microsoft.com/office/drawing/2014/main" id="{00000000-0008-0000-0600-000070000000}"/>
            </a:ext>
          </a:extLst>
        </xdr:cNvPr>
        <xdr:cNvSpPr/>
      </xdr:nvSpPr>
      <xdr:spPr>
        <a:xfrm>
          <a:off x="5141213" y="0"/>
          <a:ext cx="409575" cy="7560000"/>
        </a:xfrm>
        <a:prstGeom prst="curvedRightArrow">
          <a:avLst>
            <a:gd name="adj1" fmla="val 25000"/>
            <a:gd name="adj2" fmla="val 50000"/>
            <a:gd name="adj3" fmla="val 25000"/>
          </a:avLst>
        </a:prstGeom>
        <a:solidFill>
          <a:srgbClr val="00B0F0"/>
        </a:solidFill>
        <a:ln w="19050" cap="flat" cmpd="sng">
          <a:solidFill>
            <a:srgbClr val="00B0F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25</xdr:col>
      <xdr:colOff>66675</xdr:colOff>
      <xdr:row>115</xdr:row>
      <xdr:rowOff>0</xdr:rowOff>
    </xdr:from>
    <xdr:ext cx="371475" cy="314325"/>
    <xdr:sp macro="" textlink="">
      <xdr:nvSpPr>
        <xdr:cNvPr id="113" name="Shape 113">
          <a:extLst>
            <a:ext uri="{FF2B5EF4-FFF2-40B4-BE49-F238E27FC236}">
              <a16:creationId xmlns:a16="http://schemas.microsoft.com/office/drawing/2014/main" id="{00000000-0008-0000-0600-000071000000}"/>
            </a:ext>
          </a:extLst>
        </xdr:cNvPr>
        <xdr:cNvSpPr txBox="1"/>
      </xdr:nvSpPr>
      <xdr:spPr>
        <a:xfrm>
          <a:off x="5162681" y="3624252"/>
          <a:ext cx="366639" cy="311496"/>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400" b="1">
              <a:solidFill>
                <a:srgbClr val="00B0F0"/>
              </a:solidFill>
              <a:latin typeface="Arial"/>
              <a:ea typeface="Arial"/>
              <a:cs typeface="Arial"/>
              <a:sym typeface="Arial"/>
            </a:rPr>
            <a:t>+4</a:t>
          </a:r>
          <a:endParaRPr sz="1400"/>
        </a:p>
      </xdr:txBody>
    </xdr:sp>
    <xdr:clientData fLocksWithSheet="0"/>
  </xdr:oneCellAnchor>
  <xdr:oneCellAnchor>
    <xdr:from>
      <xdr:col>14</xdr:col>
      <xdr:colOff>38100</xdr:colOff>
      <xdr:row>6</xdr:row>
      <xdr:rowOff>47625</xdr:rowOff>
    </xdr:from>
    <xdr:ext cx="171450" cy="809625"/>
    <xdr:sp macro="" textlink="">
      <xdr:nvSpPr>
        <xdr:cNvPr id="114" name="Shape 114">
          <a:extLst>
            <a:ext uri="{FF2B5EF4-FFF2-40B4-BE49-F238E27FC236}">
              <a16:creationId xmlns:a16="http://schemas.microsoft.com/office/drawing/2014/main" id="{00000000-0008-0000-0600-000072000000}"/>
            </a:ext>
          </a:extLst>
        </xdr:cNvPr>
        <xdr:cNvSpPr/>
      </xdr:nvSpPr>
      <xdr:spPr>
        <a:xfrm>
          <a:off x="5269800" y="3384713"/>
          <a:ext cx="152400" cy="790575"/>
        </a:xfrm>
        <a:prstGeom prst="curvedRightArrow">
          <a:avLst>
            <a:gd name="adj1" fmla="val 25000"/>
            <a:gd name="adj2" fmla="val 50000"/>
            <a:gd name="adj3" fmla="val 25000"/>
          </a:avLst>
        </a:prstGeom>
        <a:solidFill>
          <a:srgbClr val="00B0F0"/>
        </a:solidFill>
        <a:ln w="19050" cap="flat" cmpd="sng">
          <a:solidFill>
            <a:srgbClr val="00B0F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48</xdr:col>
      <xdr:colOff>57150</xdr:colOff>
      <xdr:row>22</xdr:row>
      <xdr:rowOff>38100</xdr:rowOff>
    </xdr:from>
    <xdr:ext cx="152400" cy="285750"/>
    <xdr:sp macro="" textlink="">
      <xdr:nvSpPr>
        <xdr:cNvPr id="115" name="Shape 115">
          <a:extLst>
            <a:ext uri="{FF2B5EF4-FFF2-40B4-BE49-F238E27FC236}">
              <a16:creationId xmlns:a16="http://schemas.microsoft.com/office/drawing/2014/main" id="{00000000-0008-0000-0600-000073000000}"/>
            </a:ext>
          </a:extLst>
        </xdr:cNvPr>
        <xdr:cNvSpPr/>
      </xdr:nvSpPr>
      <xdr:spPr>
        <a:xfrm>
          <a:off x="5279325" y="3646650"/>
          <a:ext cx="133350" cy="266700"/>
        </a:xfrm>
        <a:prstGeom prst="curvedLeftArrow">
          <a:avLst>
            <a:gd name="adj1" fmla="val 25000"/>
            <a:gd name="adj2" fmla="val 50000"/>
            <a:gd name="adj3" fmla="val 25000"/>
          </a:avLst>
        </a:prstGeom>
        <a:solidFill>
          <a:srgbClr val="00B050"/>
        </a:solidFill>
        <a:ln w="19050" cap="flat" cmpd="sng">
          <a:solidFill>
            <a:srgbClr val="00B05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48</xdr:col>
      <xdr:colOff>57150</xdr:colOff>
      <xdr:row>6</xdr:row>
      <xdr:rowOff>38100</xdr:rowOff>
    </xdr:from>
    <xdr:ext cx="152400" cy="285750"/>
    <xdr:sp macro="" textlink="">
      <xdr:nvSpPr>
        <xdr:cNvPr id="3" name="Shape 115">
          <a:extLst>
            <a:ext uri="{FF2B5EF4-FFF2-40B4-BE49-F238E27FC236}">
              <a16:creationId xmlns:a16="http://schemas.microsoft.com/office/drawing/2014/main" id="{00000000-0008-0000-0600-000003000000}"/>
            </a:ext>
          </a:extLst>
        </xdr:cNvPr>
        <xdr:cNvSpPr/>
      </xdr:nvSpPr>
      <xdr:spPr>
        <a:xfrm>
          <a:off x="5279325" y="3646650"/>
          <a:ext cx="133350" cy="266700"/>
        </a:xfrm>
        <a:prstGeom prst="curvedLeftArrow">
          <a:avLst>
            <a:gd name="adj1" fmla="val 25000"/>
            <a:gd name="adj2" fmla="val 50000"/>
            <a:gd name="adj3" fmla="val 25000"/>
          </a:avLst>
        </a:prstGeom>
        <a:solidFill>
          <a:srgbClr val="00B050"/>
        </a:solidFill>
        <a:ln w="19050" cap="flat" cmpd="sng">
          <a:solidFill>
            <a:srgbClr val="00B05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50</xdr:col>
      <xdr:colOff>9525</xdr:colOff>
      <xdr:row>42</xdr:row>
      <xdr:rowOff>47625</xdr:rowOff>
    </xdr:from>
    <xdr:ext cx="161925" cy="295275"/>
    <xdr:sp macro="" textlink="">
      <xdr:nvSpPr>
        <xdr:cNvPr id="4" name="Shape 81">
          <a:extLst>
            <a:ext uri="{FF2B5EF4-FFF2-40B4-BE49-F238E27FC236}">
              <a16:creationId xmlns:a16="http://schemas.microsoft.com/office/drawing/2014/main" id="{00000000-0008-0000-0600-000004000000}"/>
            </a:ext>
          </a:extLst>
        </xdr:cNvPr>
        <xdr:cNvSpPr/>
      </xdr:nvSpPr>
      <xdr:spPr>
        <a:xfrm rot="10800000">
          <a:off x="5274563" y="3641888"/>
          <a:ext cx="142875" cy="276225"/>
        </a:xfrm>
        <a:prstGeom prst="curvedRightArrow">
          <a:avLst>
            <a:gd name="adj1" fmla="val 25000"/>
            <a:gd name="adj2" fmla="val 50000"/>
            <a:gd name="adj3" fmla="val 25000"/>
          </a:avLst>
        </a:prstGeom>
        <a:solidFill>
          <a:srgbClr val="00B0F0"/>
        </a:solidFill>
        <a:ln w="19050" cap="flat" cmpd="sng">
          <a:solidFill>
            <a:srgbClr val="00B0F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48</xdr:col>
      <xdr:colOff>57150</xdr:colOff>
      <xdr:row>54</xdr:row>
      <xdr:rowOff>38100</xdr:rowOff>
    </xdr:from>
    <xdr:ext cx="152400" cy="285750"/>
    <xdr:sp macro="" textlink="">
      <xdr:nvSpPr>
        <xdr:cNvPr id="5" name="Shape 115">
          <a:extLst>
            <a:ext uri="{FF2B5EF4-FFF2-40B4-BE49-F238E27FC236}">
              <a16:creationId xmlns:a16="http://schemas.microsoft.com/office/drawing/2014/main" id="{00000000-0008-0000-0600-000005000000}"/>
            </a:ext>
          </a:extLst>
        </xdr:cNvPr>
        <xdr:cNvSpPr/>
      </xdr:nvSpPr>
      <xdr:spPr>
        <a:xfrm>
          <a:off x="5279325" y="3646650"/>
          <a:ext cx="133350" cy="266700"/>
        </a:xfrm>
        <a:prstGeom prst="curvedLeftArrow">
          <a:avLst>
            <a:gd name="adj1" fmla="val 25000"/>
            <a:gd name="adj2" fmla="val 50000"/>
            <a:gd name="adj3" fmla="val 25000"/>
          </a:avLst>
        </a:prstGeom>
        <a:solidFill>
          <a:srgbClr val="00B050"/>
        </a:solidFill>
        <a:ln w="19050" cap="flat" cmpd="sng">
          <a:solidFill>
            <a:srgbClr val="00B05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50</xdr:col>
      <xdr:colOff>9525</xdr:colOff>
      <xdr:row>74</xdr:row>
      <xdr:rowOff>47625</xdr:rowOff>
    </xdr:from>
    <xdr:ext cx="161925" cy="295275"/>
    <xdr:sp macro="" textlink="">
      <xdr:nvSpPr>
        <xdr:cNvPr id="116" name="Shape 116">
          <a:extLst>
            <a:ext uri="{FF2B5EF4-FFF2-40B4-BE49-F238E27FC236}">
              <a16:creationId xmlns:a16="http://schemas.microsoft.com/office/drawing/2014/main" id="{00000000-0008-0000-0600-000074000000}"/>
            </a:ext>
          </a:extLst>
        </xdr:cNvPr>
        <xdr:cNvSpPr/>
      </xdr:nvSpPr>
      <xdr:spPr>
        <a:xfrm rot="10800000">
          <a:off x="5274563" y="3641888"/>
          <a:ext cx="142875" cy="276225"/>
        </a:xfrm>
        <a:prstGeom prst="curvedRightArrow">
          <a:avLst>
            <a:gd name="adj1" fmla="val 25000"/>
            <a:gd name="adj2" fmla="val 50000"/>
            <a:gd name="adj3" fmla="val 25000"/>
          </a:avLst>
        </a:prstGeom>
        <a:solidFill>
          <a:srgbClr val="00B0F0"/>
        </a:solidFill>
        <a:ln w="19050" cap="flat" cmpd="sng">
          <a:solidFill>
            <a:srgbClr val="00B0F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48</xdr:col>
      <xdr:colOff>57150</xdr:colOff>
      <xdr:row>86</xdr:row>
      <xdr:rowOff>38100</xdr:rowOff>
    </xdr:from>
    <xdr:ext cx="152400" cy="285750"/>
    <xdr:sp macro="" textlink="">
      <xdr:nvSpPr>
        <xdr:cNvPr id="6" name="Shape 115">
          <a:extLst>
            <a:ext uri="{FF2B5EF4-FFF2-40B4-BE49-F238E27FC236}">
              <a16:creationId xmlns:a16="http://schemas.microsoft.com/office/drawing/2014/main" id="{00000000-0008-0000-0600-000006000000}"/>
            </a:ext>
          </a:extLst>
        </xdr:cNvPr>
        <xdr:cNvSpPr/>
      </xdr:nvSpPr>
      <xdr:spPr>
        <a:xfrm>
          <a:off x="5279325" y="3646650"/>
          <a:ext cx="133350" cy="266700"/>
        </a:xfrm>
        <a:prstGeom prst="curvedLeftArrow">
          <a:avLst>
            <a:gd name="adj1" fmla="val 25000"/>
            <a:gd name="adj2" fmla="val 50000"/>
            <a:gd name="adj3" fmla="val 25000"/>
          </a:avLst>
        </a:prstGeom>
        <a:solidFill>
          <a:srgbClr val="00B050"/>
        </a:solidFill>
        <a:ln w="19050" cap="flat" cmpd="sng">
          <a:solidFill>
            <a:srgbClr val="00B05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50</xdr:col>
      <xdr:colOff>9525</xdr:colOff>
      <xdr:row>106</xdr:row>
      <xdr:rowOff>47625</xdr:rowOff>
    </xdr:from>
    <xdr:ext cx="161925" cy="295275"/>
    <xdr:sp macro="" textlink="">
      <xdr:nvSpPr>
        <xdr:cNvPr id="7" name="Shape 81">
          <a:extLst>
            <a:ext uri="{FF2B5EF4-FFF2-40B4-BE49-F238E27FC236}">
              <a16:creationId xmlns:a16="http://schemas.microsoft.com/office/drawing/2014/main" id="{00000000-0008-0000-0600-000007000000}"/>
            </a:ext>
          </a:extLst>
        </xdr:cNvPr>
        <xdr:cNvSpPr/>
      </xdr:nvSpPr>
      <xdr:spPr>
        <a:xfrm rot="10800000">
          <a:off x="5274563" y="3641888"/>
          <a:ext cx="142875" cy="276225"/>
        </a:xfrm>
        <a:prstGeom prst="curvedRightArrow">
          <a:avLst>
            <a:gd name="adj1" fmla="val 25000"/>
            <a:gd name="adj2" fmla="val 50000"/>
            <a:gd name="adj3" fmla="val 25000"/>
          </a:avLst>
        </a:prstGeom>
        <a:solidFill>
          <a:srgbClr val="00B0F0"/>
        </a:solidFill>
        <a:ln w="19050" cap="flat" cmpd="sng">
          <a:solidFill>
            <a:srgbClr val="00B0F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48</xdr:col>
      <xdr:colOff>57150</xdr:colOff>
      <xdr:row>118</xdr:row>
      <xdr:rowOff>38100</xdr:rowOff>
    </xdr:from>
    <xdr:ext cx="152400" cy="285750"/>
    <xdr:sp macro="" textlink="">
      <xdr:nvSpPr>
        <xdr:cNvPr id="117" name="Shape 117">
          <a:extLst>
            <a:ext uri="{FF2B5EF4-FFF2-40B4-BE49-F238E27FC236}">
              <a16:creationId xmlns:a16="http://schemas.microsoft.com/office/drawing/2014/main" id="{00000000-0008-0000-0600-000075000000}"/>
            </a:ext>
          </a:extLst>
        </xdr:cNvPr>
        <xdr:cNvSpPr/>
      </xdr:nvSpPr>
      <xdr:spPr>
        <a:xfrm>
          <a:off x="5279325" y="3646650"/>
          <a:ext cx="133350" cy="266700"/>
        </a:xfrm>
        <a:prstGeom prst="curvedLeftArrow">
          <a:avLst>
            <a:gd name="adj1" fmla="val 25000"/>
            <a:gd name="adj2" fmla="val 50000"/>
            <a:gd name="adj3" fmla="val 25000"/>
          </a:avLst>
        </a:prstGeom>
        <a:solidFill>
          <a:srgbClr val="00B050"/>
        </a:solidFill>
        <a:ln w="19050" cap="flat" cmpd="sng">
          <a:solidFill>
            <a:srgbClr val="00B05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52</xdr:col>
      <xdr:colOff>47625</xdr:colOff>
      <xdr:row>14</xdr:row>
      <xdr:rowOff>19050</xdr:rowOff>
    </xdr:from>
    <xdr:ext cx="142875" cy="295275"/>
    <xdr:sp macro="" textlink="">
      <xdr:nvSpPr>
        <xdr:cNvPr id="118" name="Shape 118">
          <a:extLst>
            <a:ext uri="{FF2B5EF4-FFF2-40B4-BE49-F238E27FC236}">
              <a16:creationId xmlns:a16="http://schemas.microsoft.com/office/drawing/2014/main" id="{00000000-0008-0000-0600-000076000000}"/>
            </a:ext>
          </a:extLst>
        </xdr:cNvPr>
        <xdr:cNvSpPr/>
      </xdr:nvSpPr>
      <xdr:spPr>
        <a:xfrm>
          <a:off x="5284088" y="3641888"/>
          <a:ext cx="123825" cy="276225"/>
        </a:xfrm>
        <a:prstGeom prst="curvedLeftArrow">
          <a:avLst>
            <a:gd name="adj1" fmla="val 25000"/>
            <a:gd name="adj2" fmla="val 50000"/>
            <a:gd name="adj3" fmla="val 25000"/>
          </a:avLst>
        </a:prstGeom>
        <a:solidFill>
          <a:srgbClr val="FF0000"/>
        </a:solidFill>
        <a:ln w="19050" cap="flat" cmpd="sng">
          <a:solidFill>
            <a:srgbClr val="FF0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52</xdr:col>
      <xdr:colOff>57150</xdr:colOff>
      <xdr:row>62</xdr:row>
      <xdr:rowOff>19050</xdr:rowOff>
    </xdr:from>
    <xdr:ext cx="142875" cy="295275"/>
    <xdr:sp macro="" textlink="">
      <xdr:nvSpPr>
        <xdr:cNvPr id="119" name="Shape 119">
          <a:extLst>
            <a:ext uri="{FF2B5EF4-FFF2-40B4-BE49-F238E27FC236}">
              <a16:creationId xmlns:a16="http://schemas.microsoft.com/office/drawing/2014/main" id="{00000000-0008-0000-0600-000077000000}"/>
            </a:ext>
          </a:extLst>
        </xdr:cNvPr>
        <xdr:cNvSpPr/>
      </xdr:nvSpPr>
      <xdr:spPr>
        <a:xfrm>
          <a:off x="5284088" y="3641888"/>
          <a:ext cx="123825" cy="276225"/>
        </a:xfrm>
        <a:prstGeom prst="curvedLeftArrow">
          <a:avLst>
            <a:gd name="adj1" fmla="val 25000"/>
            <a:gd name="adj2" fmla="val 50000"/>
            <a:gd name="adj3" fmla="val 25000"/>
          </a:avLst>
        </a:prstGeom>
        <a:solidFill>
          <a:srgbClr val="FF0000"/>
        </a:solidFill>
        <a:ln w="19050" cap="flat" cmpd="sng">
          <a:solidFill>
            <a:srgbClr val="FF0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52</xdr:col>
      <xdr:colOff>57150</xdr:colOff>
      <xdr:row>46</xdr:row>
      <xdr:rowOff>57150</xdr:rowOff>
    </xdr:from>
    <xdr:ext cx="142875" cy="295275"/>
    <xdr:sp macro="" textlink="">
      <xdr:nvSpPr>
        <xdr:cNvPr id="120" name="Shape 120">
          <a:extLst>
            <a:ext uri="{FF2B5EF4-FFF2-40B4-BE49-F238E27FC236}">
              <a16:creationId xmlns:a16="http://schemas.microsoft.com/office/drawing/2014/main" id="{00000000-0008-0000-0600-000078000000}"/>
            </a:ext>
          </a:extLst>
        </xdr:cNvPr>
        <xdr:cNvSpPr/>
      </xdr:nvSpPr>
      <xdr:spPr>
        <a:xfrm>
          <a:off x="5284088" y="3641888"/>
          <a:ext cx="123825" cy="276225"/>
        </a:xfrm>
        <a:prstGeom prst="curvedLeftArrow">
          <a:avLst>
            <a:gd name="adj1" fmla="val 25000"/>
            <a:gd name="adj2" fmla="val 50000"/>
            <a:gd name="adj3" fmla="val 25000"/>
          </a:avLst>
        </a:prstGeom>
        <a:solidFill>
          <a:srgbClr val="FF0000"/>
        </a:solidFill>
        <a:ln w="19050" cap="flat" cmpd="sng">
          <a:solidFill>
            <a:srgbClr val="FF0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52</xdr:col>
      <xdr:colOff>19050</xdr:colOff>
      <xdr:row>30</xdr:row>
      <xdr:rowOff>38100</xdr:rowOff>
    </xdr:from>
    <xdr:ext cx="142875" cy="295275"/>
    <xdr:sp macro="" textlink="">
      <xdr:nvSpPr>
        <xdr:cNvPr id="121" name="Shape 121">
          <a:extLst>
            <a:ext uri="{FF2B5EF4-FFF2-40B4-BE49-F238E27FC236}">
              <a16:creationId xmlns:a16="http://schemas.microsoft.com/office/drawing/2014/main" id="{00000000-0008-0000-0600-000079000000}"/>
            </a:ext>
          </a:extLst>
        </xdr:cNvPr>
        <xdr:cNvSpPr/>
      </xdr:nvSpPr>
      <xdr:spPr>
        <a:xfrm>
          <a:off x="5284088" y="3641888"/>
          <a:ext cx="123825" cy="276225"/>
        </a:xfrm>
        <a:prstGeom prst="curvedLeftArrow">
          <a:avLst>
            <a:gd name="adj1" fmla="val 25000"/>
            <a:gd name="adj2" fmla="val 50000"/>
            <a:gd name="adj3" fmla="val 25000"/>
          </a:avLst>
        </a:prstGeom>
        <a:solidFill>
          <a:srgbClr val="FF0000"/>
        </a:solidFill>
        <a:ln w="19050" cap="flat" cmpd="sng">
          <a:solidFill>
            <a:srgbClr val="FF0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54</xdr:col>
      <xdr:colOff>28575</xdr:colOff>
      <xdr:row>18</xdr:row>
      <xdr:rowOff>28575</xdr:rowOff>
    </xdr:from>
    <xdr:ext cx="171450" cy="304800"/>
    <xdr:sp macro="" textlink="">
      <xdr:nvSpPr>
        <xdr:cNvPr id="122" name="Shape 122">
          <a:extLst>
            <a:ext uri="{FF2B5EF4-FFF2-40B4-BE49-F238E27FC236}">
              <a16:creationId xmlns:a16="http://schemas.microsoft.com/office/drawing/2014/main" id="{00000000-0008-0000-0600-00007A000000}"/>
            </a:ext>
          </a:extLst>
        </xdr:cNvPr>
        <xdr:cNvSpPr/>
      </xdr:nvSpPr>
      <xdr:spPr>
        <a:xfrm rot="10800000">
          <a:off x="5269800" y="3637125"/>
          <a:ext cx="152400" cy="285750"/>
        </a:xfrm>
        <a:prstGeom prst="curvedRightArrow">
          <a:avLst>
            <a:gd name="adj1" fmla="val 25000"/>
            <a:gd name="adj2" fmla="val 50000"/>
            <a:gd name="adj3" fmla="val 25000"/>
          </a:avLst>
        </a:prstGeom>
        <a:solidFill>
          <a:srgbClr val="FFC000"/>
        </a:solidFill>
        <a:ln w="19050" cap="flat" cmpd="sng">
          <a:solidFill>
            <a:srgbClr val="FFC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54</xdr:col>
      <xdr:colOff>47625</xdr:colOff>
      <xdr:row>82</xdr:row>
      <xdr:rowOff>28575</xdr:rowOff>
    </xdr:from>
    <xdr:ext cx="171450" cy="304800"/>
    <xdr:sp macro="" textlink="">
      <xdr:nvSpPr>
        <xdr:cNvPr id="123" name="Shape 123">
          <a:extLst>
            <a:ext uri="{FF2B5EF4-FFF2-40B4-BE49-F238E27FC236}">
              <a16:creationId xmlns:a16="http://schemas.microsoft.com/office/drawing/2014/main" id="{00000000-0008-0000-0600-00007B000000}"/>
            </a:ext>
          </a:extLst>
        </xdr:cNvPr>
        <xdr:cNvSpPr/>
      </xdr:nvSpPr>
      <xdr:spPr>
        <a:xfrm rot="10800000">
          <a:off x="5269800" y="3637125"/>
          <a:ext cx="152400" cy="285750"/>
        </a:xfrm>
        <a:prstGeom prst="curvedRightArrow">
          <a:avLst>
            <a:gd name="adj1" fmla="val 25000"/>
            <a:gd name="adj2" fmla="val 50000"/>
            <a:gd name="adj3" fmla="val 25000"/>
          </a:avLst>
        </a:prstGeom>
        <a:solidFill>
          <a:srgbClr val="FFC000"/>
        </a:solidFill>
        <a:ln w="19050" cap="flat" cmpd="sng">
          <a:solidFill>
            <a:srgbClr val="FFC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54</xdr:col>
      <xdr:colOff>47625</xdr:colOff>
      <xdr:row>98</xdr:row>
      <xdr:rowOff>9525</xdr:rowOff>
    </xdr:from>
    <xdr:ext cx="171450" cy="304800"/>
    <xdr:sp macro="" textlink="">
      <xdr:nvSpPr>
        <xdr:cNvPr id="8" name="Shape 122">
          <a:extLst>
            <a:ext uri="{FF2B5EF4-FFF2-40B4-BE49-F238E27FC236}">
              <a16:creationId xmlns:a16="http://schemas.microsoft.com/office/drawing/2014/main" id="{00000000-0008-0000-0600-000008000000}"/>
            </a:ext>
          </a:extLst>
        </xdr:cNvPr>
        <xdr:cNvSpPr/>
      </xdr:nvSpPr>
      <xdr:spPr>
        <a:xfrm rot="10800000">
          <a:off x="5269800" y="3637125"/>
          <a:ext cx="152400" cy="285750"/>
        </a:xfrm>
        <a:prstGeom prst="curvedRightArrow">
          <a:avLst>
            <a:gd name="adj1" fmla="val 25000"/>
            <a:gd name="adj2" fmla="val 50000"/>
            <a:gd name="adj3" fmla="val 25000"/>
          </a:avLst>
        </a:prstGeom>
        <a:solidFill>
          <a:srgbClr val="FFC000"/>
        </a:solidFill>
        <a:ln w="19050" cap="flat" cmpd="sng">
          <a:solidFill>
            <a:srgbClr val="FFC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54</xdr:col>
      <xdr:colOff>9525</xdr:colOff>
      <xdr:row>66</xdr:row>
      <xdr:rowOff>9525</xdr:rowOff>
    </xdr:from>
    <xdr:ext cx="171450" cy="304800"/>
    <xdr:sp macro="" textlink="">
      <xdr:nvSpPr>
        <xdr:cNvPr id="124" name="Shape 124">
          <a:extLst>
            <a:ext uri="{FF2B5EF4-FFF2-40B4-BE49-F238E27FC236}">
              <a16:creationId xmlns:a16="http://schemas.microsoft.com/office/drawing/2014/main" id="{00000000-0008-0000-0600-00007C000000}"/>
            </a:ext>
          </a:extLst>
        </xdr:cNvPr>
        <xdr:cNvSpPr/>
      </xdr:nvSpPr>
      <xdr:spPr>
        <a:xfrm rot="10800000">
          <a:off x="5269800" y="3637125"/>
          <a:ext cx="152400" cy="285750"/>
        </a:xfrm>
        <a:prstGeom prst="curvedRightArrow">
          <a:avLst>
            <a:gd name="adj1" fmla="val 25000"/>
            <a:gd name="adj2" fmla="val 50000"/>
            <a:gd name="adj3" fmla="val 25000"/>
          </a:avLst>
        </a:prstGeom>
        <a:solidFill>
          <a:srgbClr val="FFC000"/>
        </a:solidFill>
        <a:ln w="19050" cap="flat" cmpd="sng">
          <a:solidFill>
            <a:srgbClr val="FFC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54</xdr:col>
      <xdr:colOff>47625</xdr:colOff>
      <xdr:row>50</xdr:row>
      <xdr:rowOff>9525</xdr:rowOff>
    </xdr:from>
    <xdr:ext cx="171450" cy="304800"/>
    <xdr:sp macro="" textlink="">
      <xdr:nvSpPr>
        <xdr:cNvPr id="9" name="Shape 124">
          <a:extLst>
            <a:ext uri="{FF2B5EF4-FFF2-40B4-BE49-F238E27FC236}">
              <a16:creationId xmlns:a16="http://schemas.microsoft.com/office/drawing/2014/main" id="{00000000-0008-0000-0600-000009000000}"/>
            </a:ext>
          </a:extLst>
        </xdr:cNvPr>
        <xdr:cNvSpPr/>
      </xdr:nvSpPr>
      <xdr:spPr>
        <a:xfrm rot="10800000">
          <a:off x="5269800" y="3637125"/>
          <a:ext cx="152400" cy="285750"/>
        </a:xfrm>
        <a:prstGeom prst="curvedRightArrow">
          <a:avLst>
            <a:gd name="adj1" fmla="val 25000"/>
            <a:gd name="adj2" fmla="val 50000"/>
            <a:gd name="adj3" fmla="val 25000"/>
          </a:avLst>
        </a:prstGeom>
        <a:solidFill>
          <a:srgbClr val="FFC000"/>
        </a:solidFill>
        <a:ln w="19050" cap="flat" cmpd="sng">
          <a:solidFill>
            <a:srgbClr val="FFC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52</xdr:col>
      <xdr:colOff>57150</xdr:colOff>
      <xdr:row>110</xdr:row>
      <xdr:rowOff>66675</xdr:rowOff>
    </xdr:from>
    <xdr:ext cx="142875" cy="295275"/>
    <xdr:sp macro="" textlink="">
      <xdr:nvSpPr>
        <xdr:cNvPr id="125" name="Shape 125">
          <a:extLst>
            <a:ext uri="{FF2B5EF4-FFF2-40B4-BE49-F238E27FC236}">
              <a16:creationId xmlns:a16="http://schemas.microsoft.com/office/drawing/2014/main" id="{00000000-0008-0000-0600-00007D000000}"/>
            </a:ext>
          </a:extLst>
        </xdr:cNvPr>
        <xdr:cNvSpPr/>
      </xdr:nvSpPr>
      <xdr:spPr>
        <a:xfrm>
          <a:off x="5284088" y="3641888"/>
          <a:ext cx="123825" cy="276225"/>
        </a:xfrm>
        <a:prstGeom prst="curvedLeftArrow">
          <a:avLst>
            <a:gd name="adj1" fmla="val 25000"/>
            <a:gd name="adj2" fmla="val 50000"/>
            <a:gd name="adj3" fmla="val 25000"/>
          </a:avLst>
        </a:prstGeom>
        <a:solidFill>
          <a:srgbClr val="FF0000"/>
        </a:solidFill>
        <a:ln w="19050" cap="flat" cmpd="sng">
          <a:solidFill>
            <a:srgbClr val="FF0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52</xdr:col>
      <xdr:colOff>28575</xdr:colOff>
      <xdr:row>94</xdr:row>
      <xdr:rowOff>28575</xdr:rowOff>
    </xdr:from>
    <xdr:ext cx="142875" cy="295275"/>
    <xdr:sp macro="" textlink="">
      <xdr:nvSpPr>
        <xdr:cNvPr id="10" name="Shape 125">
          <a:extLst>
            <a:ext uri="{FF2B5EF4-FFF2-40B4-BE49-F238E27FC236}">
              <a16:creationId xmlns:a16="http://schemas.microsoft.com/office/drawing/2014/main" id="{00000000-0008-0000-0600-00000A000000}"/>
            </a:ext>
          </a:extLst>
        </xdr:cNvPr>
        <xdr:cNvSpPr/>
      </xdr:nvSpPr>
      <xdr:spPr>
        <a:xfrm>
          <a:off x="5284088" y="3641888"/>
          <a:ext cx="123825" cy="276225"/>
        </a:xfrm>
        <a:prstGeom prst="curvedLeftArrow">
          <a:avLst>
            <a:gd name="adj1" fmla="val 25000"/>
            <a:gd name="adj2" fmla="val 50000"/>
            <a:gd name="adj3" fmla="val 25000"/>
          </a:avLst>
        </a:prstGeom>
        <a:solidFill>
          <a:srgbClr val="FF0000"/>
        </a:solidFill>
        <a:ln w="19050" cap="flat" cmpd="sng">
          <a:solidFill>
            <a:srgbClr val="FF0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52</xdr:col>
      <xdr:colOff>28575</xdr:colOff>
      <xdr:row>78</xdr:row>
      <xdr:rowOff>47625</xdr:rowOff>
    </xdr:from>
    <xdr:ext cx="142875" cy="295275"/>
    <xdr:sp macro="" textlink="">
      <xdr:nvSpPr>
        <xdr:cNvPr id="11" name="Shape 125">
          <a:extLst>
            <a:ext uri="{FF2B5EF4-FFF2-40B4-BE49-F238E27FC236}">
              <a16:creationId xmlns:a16="http://schemas.microsoft.com/office/drawing/2014/main" id="{00000000-0008-0000-0600-00000B000000}"/>
            </a:ext>
          </a:extLst>
        </xdr:cNvPr>
        <xdr:cNvSpPr/>
      </xdr:nvSpPr>
      <xdr:spPr>
        <a:xfrm>
          <a:off x="5284088" y="3641888"/>
          <a:ext cx="123825" cy="276225"/>
        </a:xfrm>
        <a:prstGeom prst="curvedLeftArrow">
          <a:avLst>
            <a:gd name="adj1" fmla="val 25000"/>
            <a:gd name="adj2" fmla="val 50000"/>
            <a:gd name="adj3" fmla="val 25000"/>
          </a:avLst>
        </a:prstGeom>
        <a:solidFill>
          <a:srgbClr val="FF0000"/>
        </a:solidFill>
        <a:ln w="19050" cap="flat" cmpd="sng">
          <a:solidFill>
            <a:srgbClr val="FF0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54</xdr:col>
      <xdr:colOff>38100</xdr:colOff>
      <xdr:row>114</xdr:row>
      <xdr:rowOff>9525</xdr:rowOff>
    </xdr:from>
    <xdr:ext cx="171450" cy="304800"/>
    <xdr:sp macro="" textlink="">
      <xdr:nvSpPr>
        <xdr:cNvPr id="12" name="Shape 123">
          <a:extLst>
            <a:ext uri="{FF2B5EF4-FFF2-40B4-BE49-F238E27FC236}">
              <a16:creationId xmlns:a16="http://schemas.microsoft.com/office/drawing/2014/main" id="{00000000-0008-0000-0600-00000C000000}"/>
            </a:ext>
          </a:extLst>
        </xdr:cNvPr>
        <xdr:cNvSpPr/>
      </xdr:nvSpPr>
      <xdr:spPr>
        <a:xfrm rot="10800000">
          <a:off x="5269800" y="3637125"/>
          <a:ext cx="152400" cy="285750"/>
        </a:xfrm>
        <a:prstGeom prst="curvedRightArrow">
          <a:avLst>
            <a:gd name="adj1" fmla="val 25000"/>
            <a:gd name="adj2" fmla="val 50000"/>
            <a:gd name="adj3" fmla="val 25000"/>
          </a:avLst>
        </a:prstGeom>
        <a:solidFill>
          <a:srgbClr val="FFC000"/>
        </a:solidFill>
        <a:ln w="19050" cap="flat" cmpd="sng">
          <a:solidFill>
            <a:srgbClr val="FFC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54</xdr:col>
      <xdr:colOff>19050</xdr:colOff>
      <xdr:row>34</xdr:row>
      <xdr:rowOff>9525</xdr:rowOff>
    </xdr:from>
    <xdr:ext cx="171450" cy="304800"/>
    <xdr:sp macro="" textlink="">
      <xdr:nvSpPr>
        <xdr:cNvPr id="13" name="Shape 123">
          <a:extLst>
            <a:ext uri="{FF2B5EF4-FFF2-40B4-BE49-F238E27FC236}">
              <a16:creationId xmlns:a16="http://schemas.microsoft.com/office/drawing/2014/main" id="{00000000-0008-0000-0600-00000D000000}"/>
            </a:ext>
          </a:extLst>
        </xdr:cNvPr>
        <xdr:cNvSpPr/>
      </xdr:nvSpPr>
      <xdr:spPr>
        <a:xfrm rot="10800000">
          <a:off x="5269800" y="3637125"/>
          <a:ext cx="152400" cy="285750"/>
        </a:xfrm>
        <a:prstGeom prst="curvedRightArrow">
          <a:avLst>
            <a:gd name="adj1" fmla="val 25000"/>
            <a:gd name="adj2" fmla="val 50000"/>
            <a:gd name="adj3" fmla="val 25000"/>
          </a:avLst>
        </a:prstGeom>
        <a:solidFill>
          <a:srgbClr val="FFC000"/>
        </a:solidFill>
        <a:ln w="19050" cap="flat" cmpd="sng">
          <a:solidFill>
            <a:srgbClr val="FFC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56</xdr:col>
      <xdr:colOff>38100</xdr:colOff>
      <xdr:row>26</xdr:row>
      <xdr:rowOff>66675</xdr:rowOff>
    </xdr:from>
    <xdr:ext cx="171450" cy="247650"/>
    <xdr:sp macro="" textlink="">
      <xdr:nvSpPr>
        <xdr:cNvPr id="126" name="Shape 126">
          <a:extLst>
            <a:ext uri="{FF2B5EF4-FFF2-40B4-BE49-F238E27FC236}">
              <a16:creationId xmlns:a16="http://schemas.microsoft.com/office/drawing/2014/main" id="{00000000-0008-0000-0600-00007E000000}"/>
            </a:ext>
          </a:extLst>
        </xdr:cNvPr>
        <xdr:cNvSpPr/>
      </xdr:nvSpPr>
      <xdr:spPr>
        <a:xfrm rot="10800000">
          <a:off x="5269800" y="3665700"/>
          <a:ext cx="152400" cy="228600"/>
        </a:xfrm>
        <a:prstGeom prst="curvedRightArrow">
          <a:avLst>
            <a:gd name="adj1" fmla="val 25000"/>
            <a:gd name="adj2" fmla="val 50000"/>
            <a:gd name="adj3" fmla="val 25000"/>
          </a:avLst>
        </a:prstGeom>
        <a:solidFill>
          <a:srgbClr val="E98DFF"/>
        </a:solidFill>
        <a:ln w="19050" cap="flat" cmpd="sng">
          <a:solidFill>
            <a:srgbClr val="E98DFF"/>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56</xdr:col>
      <xdr:colOff>47625</xdr:colOff>
      <xdr:row>70</xdr:row>
      <xdr:rowOff>66675</xdr:rowOff>
    </xdr:from>
    <xdr:ext cx="161925" cy="247650"/>
    <xdr:sp macro="" textlink="">
      <xdr:nvSpPr>
        <xdr:cNvPr id="127" name="Shape 127">
          <a:extLst>
            <a:ext uri="{FF2B5EF4-FFF2-40B4-BE49-F238E27FC236}">
              <a16:creationId xmlns:a16="http://schemas.microsoft.com/office/drawing/2014/main" id="{00000000-0008-0000-0600-00007F000000}"/>
            </a:ext>
          </a:extLst>
        </xdr:cNvPr>
        <xdr:cNvSpPr/>
      </xdr:nvSpPr>
      <xdr:spPr>
        <a:xfrm>
          <a:off x="5274563" y="3665700"/>
          <a:ext cx="142875" cy="228600"/>
        </a:xfrm>
        <a:prstGeom prst="curvedLeftArrow">
          <a:avLst>
            <a:gd name="adj1" fmla="val 25000"/>
            <a:gd name="adj2" fmla="val 50000"/>
            <a:gd name="adj3" fmla="val 25000"/>
          </a:avLst>
        </a:prstGeom>
        <a:solidFill>
          <a:srgbClr val="7030A0"/>
        </a:solidFill>
        <a:ln w="19050" cap="flat" cmpd="sng">
          <a:solidFill>
            <a:srgbClr val="7030A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52</xdr:col>
      <xdr:colOff>28575</xdr:colOff>
      <xdr:row>126</xdr:row>
      <xdr:rowOff>28575</xdr:rowOff>
    </xdr:from>
    <xdr:ext cx="142875" cy="295275"/>
    <xdr:sp macro="" textlink="">
      <xdr:nvSpPr>
        <xdr:cNvPr id="128" name="Shape 128">
          <a:extLst>
            <a:ext uri="{FF2B5EF4-FFF2-40B4-BE49-F238E27FC236}">
              <a16:creationId xmlns:a16="http://schemas.microsoft.com/office/drawing/2014/main" id="{00000000-0008-0000-0600-000080000000}"/>
            </a:ext>
          </a:extLst>
        </xdr:cNvPr>
        <xdr:cNvSpPr/>
      </xdr:nvSpPr>
      <xdr:spPr>
        <a:xfrm>
          <a:off x="5284088" y="3641888"/>
          <a:ext cx="123825" cy="276225"/>
        </a:xfrm>
        <a:prstGeom prst="curvedLeftArrow">
          <a:avLst>
            <a:gd name="adj1" fmla="val 25000"/>
            <a:gd name="adj2" fmla="val 50000"/>
            <a:gd name="adj3" fmla="val 25000"/>
          </a:avLst>
        </a:prstGeom>
        <a:solidFill>
          <a:srgbClr val="FF0000"/>
        </a:solidFill>
        <a:ln w="19050" cap="flat" cmpd="sng">
          <a:solidFill>
            <a:srgbClr val="FF0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54</xdr:col>
      <xdr:colOff>28575</xdr:colOff>
      <xdr:row>129</xdr:row>
      <xdr:rowOff>171450</xdr:rowOff>
    </xdr:from>
    <xdr:ext cx="171450" cy="304800"/>
    <xdr:sp macro="" textlink="">
      <xdr:nvSpPr>
        <xdr:cNvPr id="14" name="Shape 122">
          <a:extLst>
            <a:ext uri="{FF2B5EF4-FFF2-40B4-BE49-F238E27FC236}">
              <a16:creationId xmlns:a16="http://schemas.microsoft.com/office/drawing/2014/main" id="{00000000-0008-0000-0600-00000E000000}"/>
            </a:ext>
          </a:extLst>
        </xdr:cNvPr>
        <xdr:cNvSpPr/>
      </xdr:nvSpPr>
      <xdr:spPr>
        <a:xfrm rot="10800000">
          <a:off x="5269800" y="3637125"/>
          <a:ext cx="152400" cy="285750"/>
        </a:xfrm>
        <a:prstGeom prst="curvedRightArrow">
          <a:avLst>
            <a:gd name="adj1" fmla="val 25000"/>
            <a:gd name="adj2" fmla="val 50000"/>
            <a:gd name="adj3" fmla="val 25000"/>
          </a:avLst>
        </a:prstGeom>
        <a:solidFill>
          <a:srgbClr val="FFC000"/>
        </a:solidFill>
        <a:ln w="19050" cap="flat" cmpd="sng">
          <a:solidFill>
            <a:srgbClr val="FFC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50</xdr:col>
      <xdr:colOff>9525</xdr:colOff>
      <xdr:row>138</xdr:row>
      <xdr:rowOff>47625</xdr:rowOff>
    </xdr:from>
    <xdr:ext cx="161925" cy="295275"/>
    <xdr:sp macro="" textlink="">
      <xdr:nvSpPr>
        <xdr:cNvPr id="15" name="Shape 81">
          <a:extLst>
            <a:ext uri="{FF2B5EF4-FFF2-40B4-BE49-F238E27FC236}">
              <a16:creationId xmlns:a16="http://schemas.microsoft.com/office/drawing/2014/main" id="{00000000-0008-0000-0600-00000F000000}"/>
            </a:ext>
          </a:extLst>
        </xdr:cNvPr>
        <xdr:cNvSpPr/>
      </xdr:nvSpPr>
      <xdr:spPr>
        <a:xfrm rot="10800000">
          <a:off x="5274563" y="3641888"/>
          <a:ext cx="142875" cy="276225"/>
        </a:xfrm>
        <a:prstGeom prst="curvedRightArrow">
          <a:avLst>
            <a:gd name="adj1" fmla="val 25000"/>
            <a:gd name="adj2" fmla="val 50000"/>
            <a:gd name="adj3" fmla="val 25000"/>
          </a:avLst>
        </a:prstGeom>
        <a:solidFill>
          <a:srgbClr val="00B0F0"/>
        </a:solidFill>
        <a:ln w="19050" cap="flat" cmpd="sng">
          <a:solidFill>
            <a:srgbClr val="00B0F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52</xdr:col>
      <xdr:colOff>38100</xdr:colOff>
      <xdr:row>142</xdr:row>
      <xdr:rowOff>28575</xdr:rowOff>
    </xdr:from>
    <xdr:ext cx="142875" cy="295275"/>
    <xdr:sp macro="" textlink="">
      <xdr:nvSpPr>
        <xdr:cNvPr id="16" name="Shape 121">
          <a:extLst>
            <a:ext uri="{FF2B5EF4-FFF2-40B4-BE49-F238E27FC236}">
              <a16:creationId xmlns:a16="http://schemas.microsoft.com/office/drawing/2014/main" id="{00000000-0008-0000-0600-000010000000}"/>
            </a:ext>
          </a:extLst>
        </xdr:cNvPr>
        <xdr:cNvSpPr/>
      </xdr:nvSpPr>
      <xdr:spPr>
        <a:xfrm>
          <a:off x="5284088" y="3641888"/>
          <a:ext cx="123825" cy="276225"/>
        </a:xfrm>
        <a:prstGeom prst="curvedLeftArrow">
          <a:avLst>
            <a:gd name="adj1" fmla="val 25000"/>
            <a:gd name="adj2" fmla="val 50000"/>
            <a:gd name="adj3" fmla="val 25000"/>
          </a:avLst>
        </a:prstGeom>
        <a:solidFill>
          <a:srgbClr val="FF0000"/>
        </a:solidFill>
        <a:ln w="19050" cap="flat" cmpd="sng">
          <a:solidFill>
            <a:srgbClr val="FF0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54</xdr:col>
      <xdr:colOff>47625</xdr:colOff>
      <xdr:row>146</xdr:row>
      <xdr:rowOff>38100</xdr:rowOff>
    </xdr:from>
    <xdr:ext cx="171450" cy="304800"/>
    <xdr:sp macro="" textlink="">
      <xdr:nvSpPr>
        <xdr:cNvPr id="129" name="Shape 129">
          <a:extLst>
            <a:ext uri="{FF2B5EF4-FFF2-40B4-BE49-F238E27FC236}">
              <a16:creationId xmlns:a16="http://schemas.microsoft.com/office/drawing/2014/main" id="{00000000-0008-0000-0600-000081000000}"/>
            </a:ext>
          </a:extLst>
        </xdr:cNvPr>
        <xdr:cNvSpPr/>
      </xdr:nvSpPr>
      <xdr:spPr>
        <a:xfrm rot="10800000">
          <a:off x="5269800" y="3637125"/>
          <a:ext cx="152400" cy="285750"/>
        </a:xfrm>
        <a:prstGeom prst="curvedRightArrow">
          <a:avLst>
            <a:gd name="adj1" fmla="val 25000"/>
            <a:gd name="adj2" fmla="val 50000"/>
            <a:gd name="adj3" fmla="val 25000"/>
          </a:avLst>
        </a:prstGeom>
        <a:solidFill>
          <a:srgbClr val="FFC000"/>
        </a:solidFill>
        <a:ln w="19050" cap="flat" cmpd="sng">
          <a:solidFill>
            <a:srgbClr val="FFC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52</xdr:col>
      <xdr:colOff>76200</xdr:colOff>
      <xdr:row>158</xdr:row>
      <xdr:rowOff>76200</xdr:rowOff>
    </xdr:from>
    <xdr:ext cx="142875" cy="304800"/>
    <xdr:sp macro="" textlink="">
      <xdr:nvSpPr>
        <xdr:cNvPr id="130" name="Shape 130">
          <a:extLst>
            <a:ext uri="{FF2B5EF4-FFF2-40B4-BE49-F238E27FC236}">
              <a16:creationId xmlns:a16="http://schemas.microsoft.com/office/drawing/2014/main" id="{00000000-0008-0000-0600-000082000000}"/>
            </a:ext>
          </a:extLst>
        </xdr:cNvPr>
        <xdr:cNvSpPr/>
      </xdr:nvSpPr>
      <xdr:spPr>
        <a:xfrm>
          <a:off x="5284088" y="3637125"/>
          <a:ext cx="123825" cy="285750"/>
        </a:xfrm>
        <a:prstGeom prst="curvedLeftArrow">
          <a:avLst>
            <a:gd name="adj1" fmla="val 25000"/>
            <a:gd name="adj2" fmla="val 50000"/>
            <a:gd name="adj3" fmla="val 25000"/>
          </a:avLst>
        </a:prstGeom>
        <a:solidFill>
          <a:srgbClr val="FF0000"/>
        </a:solidFill>
        <a:ln w="19050" cap="flat" cmpd="sng">
          <a:solidFill>
            <a:srgbClr val="FF0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48</xdr:col>
      <xdr:colOff>57150</xdr:colOff>
      <xdr:row>150</xdr:row>
      <xdr:rowOff>38100</xdr:rowOff>
    </xdr:from>
    <xdr:ext cx="152400" cy="285750"/>
    <xdr:sp macro="" textlink="">
      <xdr:nvSpPr>
        <xdr:cNvPr id="17" name="Shape 115">
          <a:extLst>
            <a:ext uri="{FF2B5EF4-FFF2-40B4-BE49-F238E27FC236}">
              <a16:creationId xmlns:a16="http://schemas.microsoft.com/office/drawing/2014/main" id="{00000000-0008-0000-0600-000011000000}"/>
            </a:ext>
          </a:extLst>
        </xdr:cNvPr>
        <xdr:cNvSpPr/>
      </xdr:nvSpPr>
      <xdr:spPr>
        <a:xfrm>
          <a:off x="5279325" y="3646650"/>
          <a:ext cx="133350" cy="266700"/>
        </a:xfrm>
        <a:prstGeom prst="curvedLeftArrow">
          <a:avLst>
            <a:gd name="adj1" fmla="val 25000"/>
            <a:gd name="adj2" fmla="val 50000"/>
            <a:gd name="adj3" fmla="val 25000"/>
          </a:avLst>
        </a:prstGeom>
        <a:solidFill>
          <a:srgbClr val="00B050"/>
        </a:solidFill>
        <a:ln w="19050" cap="flat" cmpd="sng">
          <a:solidFill>
            <a:srgbClr val="00B05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54</xdr:col>
      <xdr:colOff>47625</xdr:colOff>
      <xdr:row>162</xdr:row>
      <xdr:rowOff>38100</xdr:rowOff>
    </xdr:from>
    <xdr:ext cx="171450" cy="304800"/>
    <xdr:sp macro="" textlink="">
      <xdr:nvSpPr>
        <xdr:cNvPr id="18" name="Shape 129">
          <a:extLst>
            <a:ext uri="{FF2B5EF4-FFF2-40B4-BE49-F238E27FC236}">
              <a16:creationId xmlns:a16="http://schemas.microsoft.com/office/drawing/2014/main" id="{00000000-0008-0000-0600-000012000000}"/>
            </a:ext>
          </a:extLst>
        </xdr:cNvPr>
        <xdr:cNvSpPr/>
      </xdr:nvSpPr>
      <xdr:spPr>
        <a:xfrm rot="10800000">
          <a:off x="5269800" y="3637125"/>
          <a:ext cx="152400" cy="285750"/>
        </a:xfrm>
        <a:prstGeom prst="curvedRightArrow">
          <a:avLst>
            <a:gd name="adj1" fmla="val 25000"/>
            <a:gd name="adj2" fmla="val 50000"/>
            <a:gd name="adj3" fmla="val 25000"/>
          </a:avLst>
        </a:prstGeom>
        <a:solidFill>
          <a:srgbClr val="FFC000"/>
        </a:solidFill>
        <a:ln w="19050" cap="flat" cmpd="sng">
          <a:solidFill>
            <a:srgbClr val="FFC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50</xdr:col>
      <xdr:colOff>9525</xdr:colOff>
      <xdr:row>170</xdr:row>
      <xdr:rowOff>47625</xdr:rowOff>
    </xdr:from>
    <xdr:ext cx="161925" cy="295275"/>
    <xdr:sp macro="" textlink="">
      <xdr:nvSpPr>
        <xdr:cNvPr id="19" name="Shape 81">
          <a:extLst>
            <a:ext uri="{FF2B5EF4-FFF2-40B4-BE49-F238E27FC236}">
              <a16:creationId xmlns:a16="http://schemas.microsoft.com/office/drawing/2014/main" id="{00000000-0008-0000-0600-000013000000}"/>
            </a:ext>
          </a:extLst>
        </xdr:cNvPr>
        <xdr:cNvSpPr/>
      </xdr:nvSpPr>
      <xdr:spPr>
        <a:xfrm rot="10800000">
          <a:off x="5274563" y="3641888"/>
          <a:ext cx="142875" cy="276225"/>
        </a:xfrm>
        <a:prstGeom prst="curvedRightArrow">
          <a:avLst>
            <a:gd name="adj1" fmla="val 25000"/>
            <a:gd name="adj2" fmla="val 50000"/>
            <a:gd name="adj3" fmla="val 25000"/>
          </a:avLst>
        </a:prstGeom>
        <a:solidFill>
          <a:srgbClr val="00B0F0"/>
        </a:solidFill>
        <a:ln w="19050" cap="flat" cmpd="sng">
          <a:solidFill>
            <a:srgbClr val="00B0F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52</xdr:col>
      <xdr:colOff>38100</xdr:colOff>
      <xdr:row>174</xdr:row>
      <xdr:rowOff>28575</xdr:rowOff>
    </xdr:from>
    <xdr:ext cx="142875" cy="295275"/>
    <xdr:sp macro="" textlink="">
      <xdr:nvSpPr>
        <xdr:cNvPr id="20" name="Shape 121">
          <a:extLst>
            <a:ext uri="{FF2B5EF4-FFF2-40B4-BE49-F238E27FC236}">
              <a16:creationId xmlns:a16="http://schemas.microsoft.com/office/drawing/2014/main" id="{00000000-0008-0000-0600-000014000000}"/>
            </a:ext>
          </a:extLst>
        </xdr:cNvPr>
        <xdr:cNvSpPr/>
      </xdr:nvSpPr>
      <xdr:spPr>
        <a:xfrm>
          <a:off x="5284088" y="3641888"/>
          <a:ext cx="123825" cy="276225"/>
        </a:xfrm>
        <a:prstGeom prst="curvedLeftArrow">
          <a:avLst>
            <a:gd name="adj1" fmla="val 25000"/>
            <a:gd name="adj2" fmla="val 50000"/>
            <a:gd name="adj3" fmla="val 25000"/>
          </a:avLst>
        </a:prstGeom>
        <a:solidFill>
          <a:srgbClr val="FF0000"/>
        </a:solidFill>
        <a:ln w="19050" cap="flat" cmpd="sng">
          <a:solidFill>
            <a:srgbClr val="FF0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54</xdr:col>
      <xdr:colOff>47625</xdr:colOff>
      <xdr:row>178</xdr:row>
      <xdr:rowOff>38100</xdr:rowOff>
    </xdr:from>
    <xdr:ext cx="171450" cy="304800"/>
    <xdr:sp macro="" textlink="">
      <xdr:nvSpPr>
        <xdr:cNvPr id="21" name="Shape 129">
          <a:extLst>
            <a:ext uri="{FF2B5EF4-FFF2-40B4-BE49-F238E27FC236}">
              <a16:creationId xmlns:a16="http://schemas.microsoft.com/office/drawing/2014/main" id="{00000000-0008-0000-0600-000015000000}"/>
            </a:ext>
          </a:extLst>
        </xdr:cNvPr>
        <xdr:cNvSpPr/>
      </xdr:nvSpPr>
      <xdr:spPr>
        <a:xfrm rot="10800000">
          <a:off x="5269800" y="3637125"/>
          <a:ext cx="152400" cy="285750"/>
        </a:xfrm>
        <a:prstGeom prst="curvedRightArrow">
          <a:avLst>
            <a:gd name="adj1" fmla="val 25000"/>
            <a:gd name="adj2" fmla="val 50000"/>
            <a:gd name="adj3" fmla="val 25000"/>
          </a:avLst>
        </a:prstGeom>
        <a:solidFill>
          <a:srgbClr val="FFC000"/>
        </a:solidFill>
        <a:ln w="19050" cap="flat" cmpd="sng">
          <a:solidFill>
            <a:srgbClr val="FFC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52</xdr:col>
      <xdr:colOff>57150</xdr:colOff>
      <xdr:row>190</xdr:row>
      <xdr:rowOff>66675</xdr:rowOff>
    </xdr:from>
    <xdr:ext cx="142875" cy="295275"/>
    <xdr:sp macro="" textlink="">
      <xdr:nvSpPr>
        <xdr:cNvPr id="131" name="Shape 131">
          <a:extLst>
            <a:ext uri="{FF2B5EF4-FFF2-40B4-BE49-F238E27FC236}">
              <a16:creationId xmlns:a16="http://schemas.microsoft.com/office/drawing/2014/main" id="{00000000-0008-0000-0600-000083000000}"/>
            </a:ext>
          </a:extLst>
        </xdr:cNvPr>
        <xdr:cNvSpPr/>
      </xdr:nvSpPr>
      <xdr:spPr>
        <a:xfrm>
          <a:off x="5284088" y="3641888"/>
          <a:ext cx="123825" cy="276225"/>
        </a:xfrm>
        <a:prstGeom prst="curvedLeftArrow">
          <a:avLst>
            <a:gd name="adj1" fmla="val 25000"/>
            <a:gd name="adj2" fmla="val 50000"/>
            <a:gd name="adj3" fmla="val 25000"/>
          </a:avLst>
        </a:prstGeom>
        <a:solidFill>
          <a:srgbClr val="FF0000"/>
        </a:solidFill>
        <a:ln w="19050" cap="flat" cmpd="sng">
          <a:solidFill>
            <a:srgbClr val="FF0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48</xdr:col>
      <xdr:colOff>57150</xdr:colOff>
      <xdr:row>182</xdr:row>
      <xdr:rowOff>38100</xdr:rowOff>
    </xdr:from>
    <xdr:ext cx="152400" cy="285750"/>
    <xdr:sp macro="" textlink="">
      <xdr:nvSpPr>
        <xdr:cNvPr id="22" name="Shape 115">
          <a:extLst>
            <a:ext uri="{FF2B5EF4-FFF2-40B4-BE49-F238E27FC236}">
              <a16:creationId xmlns:a16="http://schemas.microsoft.com/office/drawing/2014/main" id="{00000000-0008-0000-0600-000016000000}"/>
            </a:ext>
          </a:extLst>
        </xdr:cNvPr>
        <xdr:cNvSpPr/>
      </xdr:nvSpPr>
      <xdr:spPr>
        <a:xfrm>
          <a:off x="5279325" y="3646650"/>
          <a:ext cx="133350" cy="266700"/>
        </a:xfrm>
        <a:prstGeom prst="curvedLeftArrow">
          <a:avLst>
            <a:gd name="adj1" fmla="val 25000"/>
            <a:gd name="adj2" fmla="val 50000"/>
            <a:gd name="adj3" fmla="val 25000"/>
          </a:avLst>
        </a:prstGeom>
        <a:solidFill>
          <a:srgbClr val="00B050"/>
        </a:solidFill>
        <a:ln w="19050" cap="flat" cmpd="sng">
          <a:solidFill>
            <a:srgbClr val="00B05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54</xdr:col>
      <xdr:colOff>47625</xdr:colOff>
      <xdr:row>194</xdr:row>
      <xdr:rowOff>38100</xdr:rowOff>
    </xdr:from>
    <xdr:ext cx="171450" cy="304800"/>
    <xdr:sp macro="" textlink="">
      <xdr:nvSpPr>
        <xdr:cNvPr id="23" name="Shape 129">
          <a:extLst>
            <a:ext uri="{FF2B5EF4-FFF2-40B4-BE49-F238E27FC236}">
              <a16:creationId xmlns:a16="http://schemas.microsoft.com/office/drawing/2014/main" id="{00000000-0008-0000-0600-000017000000}"/>
            </a:ext>
          </a:extLst>
        </xdr:cNvPr>
        <xdr:cNvSpPr/>
      </xdr:nvSpPr>
      <xdr:spPr>
        <a:xfrm rot="10800000">
          <a:off x="5269800" y="3637125"/>
          <a:ext cx="152400" cy="285750"/>
        </a:xfrm>
        <a:prstGeom prst="curvedRightArrow">
          <a:avLst>
            <a:gd name="adj1" fmla="val 25000"/>
            <a:gd name="adj2" fmla="val 50000"/>
            <a:gd name="adj3" fmla="val 25000"/>
          </a:avLst>
        </a:prstGeom>
        <a:solidFill>
          <a:srgbClr val="FFC000"/>
        </a:solidFill>
        <a:ln w="19050" cap="flat" cmpd="sng">
          <a:solidFill>
            <a:srgbClr val="FFC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56</xdr:col>
      <xdr:colOff>47625</xdr:colOff>
      <xdr:row>198</xdr:row>
      <xdr:rowOff>66675</xdr:rowOff>
    </xdr:from>
    <xdr:ext cx="161925" cy="247650"/>
    <xdr:sp macro="" textlink="">
      <xdr:nvSpPr>
        <xdr:cNvPr id="24" name="Shape 127">
          <a:extLst>
            <a:ext uri="{FF2B5EF4-FFF2-40B4-BE49-F238E27FC236}">
              <a16:creationId xmlns:a16="http://schemas.microsoft.com/office/drawing/2014/main" id="{00000000-0008-0000-0600-000018000000}"/>
            </a:ext>
          </a:extLst>
        </xdr:cNvPr>
        <xdr:cNvSpPr/>
      </xdr:nvSpPr>
      <xdr:spPr>
        <a:xfrm>
          <a:off x="5274563" y="3665700"/>
          <a:ext cx="142875" cy="228600"/>
        </a:xfrm>
        <a:prstGeom prst="curvedLeftArrow">
          <a:avLst>
            <a:gd name="adj1" fmla="val 25000"/>
            <a:gd name="adj2" fmla="val 50000"/>
            <a:gd name="adj3" fmla="val 25000"/>
          </a:avLst>
        </a:prstGeom>
        <a:solidFill>
          <a:srgbClr val="7030A0"/>
        </a:solidFill>
        <a:ln w="19050" cap="flat" cmpd="sng">
          <a:solidFill>
            <a:srgbClr val="7030A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50</xdr:col>
      <xdr:colOff>9525</xdr:colOff>
      <xdr:row>202</xdr:row>
      <xdr:rowOff>47625</xdr:rowOff>
    </xdr:from>
    <xdr:ext cx="161925" cy="295275"/>
    <xdr:sp macro="" textlink="">
      <xdr:nvSpPr>
        <xdr:cNvPr id="25" name="Shape 81">
          <a:extLst>
            <a:ext uri="{FF2B5EF4-FFF2-40B4-BE49-F238E27FC236}">
              <a16:creationId xmlns:a16="http://schemas.microsoft.com/office/drawing/2014/main" id="{00000000-0008-0000-0600-000019000000}"/>
            </a:ext>
          </a:extLst>
        </xdr:cNvPr>
        <xdr:cNvSpPr/>
      </xdr:nvSpPr>
      <xdr:spPr>
        <a:xfrm rot="10800000">
          <a:off x="5274563" y="3641888"/>
          <a:ext cx="142875" cy="276225"/>
        </a:xfrm>
        <a:prstGeom prst="curvedRightArrow">
          <a:avLst>
            <a:gd name="adj1" fmla="val 25000"/>
            <a:gd name="adj2" fmla="val 50000"/>
            <a:gd name="adj3" fmla="val 25000"/>
          </a:avLst>
        </a:prstGeom>
        <a:solidFill>
          <a:srgbClr val="00B0F0"/>
        </a:solidFill>
        <a:ln w="19050" cap="flat" cmpd="sng">
          <a:solidFill>
            <a:srgbClr val="00B0F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52</xdr:col>
      <xdr:colOff>38100</xdr:colOff>
      <xdr:row>206</xdr:row>
      <xdr:rowOff>28575</xdr:rowOff>
    </xdr:from>
    <xdr:ext cx="142875" cy="295275"/>
    <xdr:sp macro="" textlink="">
      <xdr:nvSpPr>
        <xdr:cNvPr id="26" name="Shape 121">
          <a:extLst>
            <a:ext uri="{FF2B5EF4-FFF2-40B4-BE49-F238E27FC236}">
              <a16:creationId xmlns:a16="http://schemas.microsoft.com/office/drawing/2014/main" id="{00000000-0008-0000-0600-00001A000000}"/>
            </a:ext>
          </a:extLst>
        </xdr:cNvPr>
        <xdr:cNvSpPr/>
      </xdr:nvSpPr>
      <xdr:spPr>
        <a:xfrm>
          <a:off x="5284088" y="3641888"/>
          <a:ext cx="123825" cy="276225"/>
        </a:xfrm>
        <a:prstGeom prst="curvedLeftArrow">
          <a:avLst>
            <a:gd name="adj1" fmla="val 25000"/>
            <a:gd name="adj2" fmla="val 50000"/>
            <a:gd name="adj3" fmla="val 25000"/>
          </a:avLst>
        </a:prstGeom>
        <a:solidFill>
          <a:srgbClr val="FF0000"/>
        </a:solidFill>
        <a:ln w="19050" cap="flat" cmpd="sng">
          <a:solidFill>
            <a:srgbClr val="FF0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54</xdr:col>
      <xdr:colOff>47625</xdr:colOff>
      <xdr:row>210</xdr:row>
      <xdr:rowOff>38100</xdr:rowOff>
    </xdr:from>
    <xdr:ext cx="171450" cy="304800"/>
    <xdr:sp macro="" textlink="">
      <xdr:nvSpPr>
        <xdr:cNvPr id="27" name="Shape 123">
          <a:extLst>
            <a:ext uri="{FF2B5EF4-FFF2-40B4-BE49-F238E27FC236}">
              <a16:creationId xmlns:a16="http://schemas.microsoft.com/office/drawing/2014/main" id="{00000000-0008-0000-0600-00001B000000}"/>
            </a:ext>
          </a:extLst>
        </xdr:cNvPr>
        <xdr:cNvSpPr/>
      </xdr:nvSpPr>
      <xdr:spPr>
        <a:xfrm rot="10800000">
          <a:off x="5269800" y="3637125"/>
          <a:ext cx="152400" cy="285750"/>
        </a:xfrm>
        <a:prstGeom prst="curvedRightArrow">
          <a:avLst>
            <a:gd name="adj1" fmla="val 25000"/>
            <a:gd name="adj2" fmla="val 50000"/>
            <a:gd name="adj3" fmla="val 25000"/>
          </a:avLst>
        </a:prstGeom>
        <a:solidFill>
          <a:srgbClr val="FFC000"/>
        </a:solidFill>
        <a:ln w="19050" cap="flat" cmpd="sng">
          <a:solidFill>
            <a:srgbClr val="FFC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48</xdr:col>
      <xdr:colOff>57150</xdr:colOff>
      <xdr:row>214</xdr:row>
      <xdr:rowOff>38100</xdr:rowOff>
    </xdr:from>
    <xdr:ext cx="152400" cy="285750"/>
    <xdr:sp macro="" textlink="">
      <xdr:nvSpPr>
        <xdr:cNvPr id="28" name="Shape 115">
          <a:extLst>
            <a:ext uri="{FF2B5EF4-FFF2-40B4-BE49-F238E27FC236}">
              <a16:creationId xmlns:a16="http://schemas.microsoft.com/office/drawing/2014/main" id="{00000000-0008-0000-0600-00001C000000}"/>
            </a:ext>
          </a:extLst>
        </xdr:cNvPr>
        <xdr:cNvSpPr/>
      </xdr:nvSpPr>
      <xdr:spPr>
        <a:xfrm>
          <a:off x="5279325" y="3646650"/>
          <a:ext cx="133350" cy="266700"/>
        </a:xfrm>
        <a:prstGeom prst="curvedLeftArrow">
          <a:avLst>
            <a:gd name="adj1" fmla="val 25000"/>
            <a:gd name="adj2" fmla="val 50000"/>
            <a:gd name="adj3" fmla="val 25000"/>
          </a:avLst>
        </a:prstGeom>
        <a:solidFill>
          <a:srgbClr val="00B050"/>
        </a:solidFill>
        <a:ln w="19050" cap="flat" cmpd="sng">
          <a:solidFill>
            <a:srgbClr val="00B05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56</xdr:col>
      <xdr:colOff>38100</xdr:colOff>
      <xdr:row>218</xdr:row>
      <xdr:rowOff>66675</xdr:rowOff>
    </xdr:from>
    <xdr:ext cx="171450" cy="247650"/>
    <xdr:sp macro="" textlink="">
      <xdr:nvSpPr>
        <xdr:cNvPr id="29" name="Shape 126">
          <a:extLst>
            <a:ext uri="{FF2B5EF4-FFF2-40B4-BE49-F238E27FC236}">
              <a16:creationId xmlns:a16="http://schemas.microsoft.com/office/drawing/2014/main" id="{00000000-0008-0000-0600-00001D000000}"/>
            </a:ext>
          </a:extLst>
        </xdr:cNvPr>
        <xdr:cNvSpPr/>
      </xdr:nvSpPr>
      <xdr:spPr>
        <a:xfrm rot="10800000">
          <a:off x="5269800" y="3665700"/>
          <a:ext cx="152400" cy="228600"/>
        </a:xfrm>
        <a:prstGeom prst="curvedRightArrow">
          <a:avLst>
            <a:gd name="adj1" fmla="val 25000"/>
            <a:gd name="adj2" fmla="val 50000"/>
            <a:gd name="adj3" fmla="val 25000"/>
          </a:avLst>
        </a:prstGeom>
        <a:solidFill>
          <a:srgbClr val="E98DFF"/>
        </a:solidFill>
        <a:ln w="19050" cap="flat" cmpd="sng">
          <a:solidFill>
            <a:srgbClr val="E98DFF"/>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52</xdr:col>
      <xdr:colOff>38100</xdr:colOff>
      <xdr:row>222</xdr:row>
      <xdr:rowOff>28575</xdr:rowOff>
    </xdr:from>
    <xdr:ext cx="142875" cy="295275"/>
    <xdr:sp macro="" textlink="">
      <xdr:nvSpPr>
        <xdr:cNvPr id="30" name="Shape 121">
          <a:extLst>
            <a:ext uri="{FF2B5EF4-FFF2-40B4-BE49-F238E27FC236}">
              <a16:creationId xmlns:a16="http://schemas.microsoft.com/office/drawing/2014/main" id="{00000000-0008-0000-0600-00001E000000}"/>
            </a:ext>
          </a:extLst>
        </xdr:cNvPr>
        <xdr:cNvSpPr/>
      </xdr:nvSpPr>
      <xdr:spPr>
        <a:xfrm>
          <a:off x="5284088" y="3641888"/>
          <a:ext cx="123825" cy="276225"/>
        </a:xfrm>
        <a:prstGeom prst="curvedLeftArrow">
          <a:avLst>
            <a:gd name="adj1" fmla="val 25000"/>
            <a:gd name="adj2" fmla="val 50000"/>
            <a:gd name="adj3" fmla="val 25000"/>
          </a:avLst>
        </a:prstGeom>
        <a:solidFill>
          <a:srgbClr val="FF0000"/>
        </a:solidFill>
        <a:ln w="19050" cap="flat" cmpd="sng">
          <a:solidFill>
            <a:srgbClr val="FF0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54</xdr:col>
      <xdr:colOff>47625</xdr:colOff>
      <xdr:row>226</xdr:row>
      <xdr:rowOff>38100</xdr:rowOff>
    </xdr:from>
    <xdr:ext cx="171450" cy="304800"/>
    <xdr:sp macro="" textlink="">
      <xdr:nvSpPr>
        <xdr:cNvPr id="31" name="Shape 123">
          <a:extLst>
            <a:ext uri="{FF2B5EF4-FFF2-40B4-BE49-F238E27FC236}">
              <a16:creationId xmlns:a16="http://schemas.microsoft.com/office/drawing/2014/main" id="{00000000-0008-0000-0600-00001F000000}"/>
            </a:ext>
          </a:extLst>
        </xdr:cNvPr>
        <xdr:cNvSpPr/>
      </xdr:nvSpPr>
      <xdr:spPr>
        <a:xfrm rot="10800000">
          <a:off x="5269800" y="3637125"/>
          <a:ext cx="152400" cy="285750"/>
        </a:xfrm>
        <a:prstGeom prst="curvedRightArrow">
          <a:avLst>
            <a:gd name="adj1" fmla="val 25000"/>
            <a:gd name="adj2" fmla="val 50000"/>
            <a:gd name="adj3" fmla="val 25000"/>
          </a:avLst>
        </a:prstGeom>
        <a:solidFill>
          <a:srgbClr val="FFC000"/>
        </a:solidFill>
        <a:ln w="19050" cap="flat" cmpd="sng">
          <a:solidFill>
            <a:srgbClr val="FFC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50</xdr:col>
      <xdr:colOff>9525</xdr:colOff>
      <xdr:row>234</xdr:row>
      <xdr:rowOff>47625</xdr:rowOff>
    </xdr:from>
    <xdr:ext cx="161925" cy="295275"/>
    <xdr:sp macro="" textlink="">
      <xdr:nvSpPr>
        <xdr:cNvPr id="32" name="Shape 81">
          <a:extLst>
            <a:ext uri="{FF2B5EF4-FFF2-40B4-BE49-F238E27FC236}">
              <a16:creationId xmlns:a16="http://schemas.microsoft.com/office/drawing/2014/main" id="{00000000-0008-0000-0600-000020000000}"/>
            </a:ext>
          </a:extLst>
        </xdr:cNvPr>
        <xdr:cNvSpPr/>
      </xdr:nvSpPr>
      <xdr:spPr>
        <a:xfrm rot="10800000">
          <a:off x="5274563" y="3641888"/>
          <a:ext cx="142875" cy="276225"/>
        </a:xfrm>
        <a:prstGeom prst="curvedRightArrow">
          <a:avLst>
            <a:gd name="adj1" fmla="val 25000"/>
            <a:gd name="adj2" fmla="val 50000"/>
            <a:gd name="adj3" fmla="val 25000"/>
          </a:avLst>
        </a:prstGeom>
        <a:solidFill>
          <a:srgbClr val="00B0F0"/>
        </a:solidFill>
        <a:ln w="19050" cap="flat" cmpd="sng">
          <a:solidFill>
            <a:srgbClr val="00B0F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52</xdr:col>
      <xdr:colOff>38100</xdr:colOff>
      <xdr:row>238</xdr:row>
      <xdr:rowOff>28575</xdr:rowOff>
    </xdr:from>
    <xdr:ext cx="142875" cy="295275"/>
    <xdr:sp macro="" textlink="">
      <xdr:nvSpPr>
        <xdr:cNvPr id="33" name="Shape 121">
          <a:extLst>
            <a:ext uri="{FF2B5EF4-FFF2-40B4-BE49-F238E27FC236}">
              <a16:creationId xmlns:a16="http://schemas.microsoft.com/office/drawing/2014/main" id="{00000000-0008-0000-0600-000021000000}"/>
            </a:ext>
          </a:extLst>
        </xdr:cNvPr>
        <xdr:cNvSpPr/>
      </xdr:nvSpPr>
      <xdr:spPr>
        <a:xfrm>
          <a:off x="5284088" y="3641888"/>
          <a:ext cx="123825" cy="276225"/>
        </a:xfrm>
        <a:prstGeom prst="curvedLeftArrow">
          <a:avLst>
            <a:gd name="adj1" fmla="val 25000"/>
            <a:gd name="adj2" fmla="val 50000"/>
            <a:gd name="adj3" fmla="val 25000"/>
          </a:avLst>
        </a:prstGeom>
        <a:solidFill>
          <a:srgbClr val="FF0000"/>
        </a:solidFill>
        <a:ln w="19050" cap="flat" cmpd="sng">
          <a:solidFill>
            <a:srgbClr val="FF0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54</xdr:col>
      <xdr:colOff>47625</xdr:colOff>
      <xdr:row>242</xdr:row>
      <xdr:rowOff>38100</xdr:rowOff>
    </xdr:from>
    <xdr:ext cx="171450" cy="304800"/>
    <xdr:sp macro="" textlink="">
      <xdr:nvSpPr>
        <xdr:cNvPr id="34" name="Shape 123">
          <a:extLst>
            <a:ext uri="{FF2B5EF4-FFF2-40B4-BE49-F238E27FC236}">
              <a16:creationId xmlns:a16="http://schemas.microsoft.com/office/drawing/2014/main" id="{00000000-0008-0000-0600-000022000000}"/>
            </a:ext>
          </a:extLst>
        </xdr:cNvPr>
        <xdr:cNvSpPr/>
      </xdr:nvSpPr>
      <xdr:spPr>
        <a:xfrm rot="10800000">
          <a:off x="5269800" y="3637125"/>
          <a:ext cx="152400" cy="285750"/>
        </a:xfrm>
        <a:prstGeom prst="curvedRightArrow">
          <a:avLst>
            <a:gd name="adj1" fmla="val 25000"/>
            <a:gd name="adj2" fmla="val 50000"/>
            <a:gd name="adj3" fmla="val 25000"/>
          </a:avLst>
        </a:prstGeom>
        <a:solidFill>
          <a:srgbClr val="FFC000"/>
        </a:solidFill>
        <a:ln w="19050" cap="flat" cmpd="sng">
          <a:solidFill>
            <a:srgbClr val="FFC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48</xdr:col>
      <xdr:colOff>57150</xdr:colOff>
      <xdr:row>246</xdr:row>
      <xdr:rowOff>38100</xdr:rowOff>
    </xdr:from>
    <xdr:ext cx="152400" cy="285750"/>
    <xdr:sp macro="" textlink="">
      <xdr:nvSpPr>
        <xdr:cNvPr id="35" name="Shape 115">
          <a:extLst>
            <a:ext uri="{FF2B5EF4-FFF2-40B4-BE49-F238E27FC236}">
              <a16:creationId xmlns:a16="http://schemas.microsoft.com/office/drawing/2014/main" id="{00000000-0008-0000-0600-000023000000}"/>
            </a:ext>
          </a:extLst>
        </xdr:cNvPr>
        <xdr:cNvSpPr/>
      </xdr:nvSpPr>
      <xdr:spPr>
        <a:xfrm>
          <a:off x="5279325" y="3646650"/>
          <a:ext cx="133350" cy="266700"/>
        </a:xfrm>
        <a:prstGeom prst="curvedLeftArrow">
          <a:avLst>
            <a:gd name="adj1" fmla="val 25000"/>
            <a:gd name="adj2" fmla="val 50000"/>
            <a:gd name="adj3" fmla="val 25000"/>
          </a:avLst>
        </a:prstGeom>
        <a:solidFill>
          <a:srgbClr val="00B050"/>
        </a:solidFill>
        <a:ln w="19050" cap="flat" cmpd="sng">
          <a:solidFill>
            <a:srgbClr val="00B05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52</xdr:col>
      <xdr:colOff>38100</xdr:colOff>
      <xdr:row>254</xdr:row>
      <xdr:rowOff>28575</xdr:rowOff>
    </xdr:from>
    <xdr:ext cx="142875" cy="295275"/>
    <xdr:sp macro="" textlink="">
      <xdr:nvSpPr>
        <xdr:cNvPr id="36" name="Shape 121">
          <a:extLst>
            <a:ext uri="{FF2B5EF4-FFF2-40B4-BE49-F238E27FC236}">
              <a16:creationId xmlns:a16="http://schemas.microsoft.com/office/drawing/2014/main" id="{00000000-0008-0000-0600-000024000000}"/>
            </a:ext>
          </a:extLst>
        </xdr:cNvPr>
        <xdr:cNvSpPr/>
      </xdr:nvSpPr>
      <xdr:spPr>
        <a:xfrm>
          <a:off x="5284088" y="3641888"/>
          <a:ext cx="123825" cy="276225"/>
        </a:xfrm>
        <a:prstGeom prst="curvedLeftArrow">
          <a:avLst>
            <a:gd name="adj1" fmla="val 25000"/>
            <a:gd name="adj2" fmla="val 50000"/>
            <a:gd name="adj3" fmla="val 25000"/>
          </a:avLst>
        </a:prstGeom>
        <a:solidFill>
          <a:srgbClr val="FF0000"/>
        </a:solidFill>
        <a:ln w="19050" cap="flat" cmpd="sng">
          <a:solidFill>
            <a:srgbClr val="FF0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56</xdr:col>
      <xdr:colOff>57150</xdr:colOff>
      <xdr:row>134</xdr:row>
      <xdr:rowOff>66675</xdr:rowOff>
    </xdr:from>
    <xdr:ext cx="161925" cy="247650"/>
    <xdr:sp macro="" textlink="">
      <xdr:nvSpPr>
        <xdr:cNvPr id="132" name="Shape 132">
          <a:extLst>
            <a:ext uri="{FF2B5EF4-FFF2-40B4-BE49-F238E27FC236}">
              <a16:creationId xmlns:a16="http://schemas.microsoft.com/office/drawing/2014/main" id="{00000000-0008-0000-0600-000084000000}"/>
            </a:ext>
          </a:extLst>
        </xdr:cNvPr>
        <xdr:cNvSpPr/>
      </xdr:nvSpPr>
      <xdr:spPr>
        <a:xfrm>
          <a:off x="5274563" y="3665700"/>
          <a:ext cx="142875" cy="228600"/>
        </a:xfrm>
        <a:prstGeom prst="curvedLeftArrow">
          <a:avLst>
            <a:gd name="adj1" fmla="val 25000"/>
            <a:gd name="adj2" fmla="val 50000"/>
            <a:gd name="adj3" fmla="val 25000"/>
          </a:avLst>
        </a:prstGeom>
        <a:solidFill>
          <a:srgbClr val="7030A0"/>
        </a:solidFill>
        <a:ln w="19050" cap="flat" cmpd="sng">
          <a:solidFill>
            <a:srgbClr val="7030A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56</xdr:col>
      <xdr:colOff>47625</xdr:colOff>
      <xdr:row>90</xdr:row>
      <xdr:rowOff>47625</xdr:rowOff>
    </xdr:from>
    <xdr:ext cx="171450" cy="247650"/>
    <xdr:sp macro="" textlink="">
      <xdr:nvSpPr>
        <xdr:cNvPr id="133" name="Shape 133">
          <a:extLst>
            <a:ext uri="{FF2B5EF4-FFF2-40B4-BE49-F238E27FC236}">
              <a16:creationId xmlns:a16="http://schemas.microsoft.com/office/drawing/2014/main" id="{00000000-0008-0000-0600-000085000000}"/>
            </a:ext>
          </a:extLst>
        </xdr:cNvPr>
        <xdr:cNvSpPr/>
      </xdr:nvSpPr>
      <xdr:spPr>
        <a:xfrm rot="10800000">
          <a:off x="5269800" y="3665700"/>
          <a:ext cx="152400" cy="228600"/>
        </a:xfrm>
        <a:prstGeom prst="curvedRightArrow">
          <a:avLst>
            <a:gd name="adj1" fmla="val 25000"/>
            <a:gd name="adj2" fmla="val 50000"/>
            <a:gd name="adj3" fmla="val 25000"/>
          </a:avLst>
        </a:prstGeom>
        <a:solidFill>
          <a:srgbClr val="E98DFF"/>
        </a:solidFill>
        <a:ln w="19050" cap="flat" cmpd="sng">
          <a:solidFill>
            <a:srgbClr val="E98DFF"/>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56</xdr:col>
      <xdr:colOff>28575</xdr:colOff>
      <xdr:row>154</xdr:row>
      <xdr:rowOff>47625</xdr:rowOff>
    </xdr:from>
    <xdr:ext cx="171450" cy="247650"/>
    <xdr:sp macro="" textlink="">
      <xdr:nvSpPr>
        <xdr:cNvPr id="134" name="Shape 134">
          <a:extLst>
            <a:ext uri="{FF2B5EF4-FFF2-40B4-BE49-F238E27FC236}">
              <a16:creationId xmlns:a16="http://schemas.microsoft.com/office/drawing/2014/main" id="{00000000-0008-0000-0600-000086000000}"/>
            </a:ext>
          </a:extLst>
        </xdr:cNvPr>
        <xdr:cNvSpPr/>
      </xdr:nvSpPr>
      <xdr:spPr>
        <a:xfrm rot="10800000">
          <a:off x="5269800" y="3665700"/>
          <a:ext cx="152400" cy="228600"/>
        </a:xfrm>
        <a:prstGeom prst="curvedRightArrow">
          <a:avLst>
            <a:gd name="adj1" fmla="val 25000"/>
            <a:gd name="adj2" fmla="val 50000"/>
            <a:gd name="adj3" fmla="val 25000"/>
          </a:avLst>
        </a:prstGeom>
        <a:solidFill>
          <a:srgbClr val="E98DFF"/>
        </a:solidFill>
        <a:ln w="19050" cap="flat" cmpd="sng">
          <a:solidFill>
            <a:srgbClr val="E98DFF"/>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44</xdr:col>
      <xdr:colOff>0</xdr:colOff>
      <xdr:row>38</xdr:row>
      <xdr:rowOff>114300</xdr:rowOff>
    </xdr:from>
    <xdr:ext cx="628650" cy="3819525"/>
    <xdr:sp macro="" textlink="">
      <xdr:nvSpPr>
        <xdr:cNvPr id="135" name="Shape 135">
          <a:extLst>
            <a:ext uri="{FF2B5EF4-FFF2-40B4-BE49-F238E27FC236}">
              <a16:creationId xmlns:a16="http://schemas.microsoft.com/office/drawing/2014/main" id="{00000000-0008-0000-0600-000087000000}"/>
            </a:ext>
          </a:extLst>
        </xdr:cNvPr>
        <xdr:cNvSpPr/>
      </xdr:nvSpPr>
      <xdr:spPr>
        <a:xfrm>
          <a:off x="5041200" y="1879763"/>
          <a:ext cx="609600" cy="3800475"/>
        </a:xfrm>
        <a:prstGeom prst="curvedRightArrow">
          <a:avLst>
            <a:gd name="adj1" fmla="val 25000"/>
            <a:gd name="adj2" fmla="val 50000"/>
            <a:gd name="adj3" fmla="val 25000"/>
          </a:avLst>
        </a:prstGeom>
        <a:solidFill>
          <a:srgbClr val="FF0000"/>
        </a:solidFill>
        <a:ln w="19050" cap="flat" cmpd="sng">
          <a:solidFill>
            <a:srgbClr val="FF0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44</xdr:col>
      <xdr:colOff>0</xdr:colOff>
      <xdr:row>48</xdr:row>
      <xdr:rowOff>76200</xdr:rowOff>
    </xdr:from>
    <xdr:ext cx="857250" cy="342900"/>
    <xdr:sp macro="" textlink="">
      <xdr:nvSpPr>
        <xdr:cNvPr id="136" name="Shape 136">
          <a:extLst>
            <a:ext uri="{FF2B5EF4-FFF2-40B4-BE49-F238E27FC236}">
              <a16:creationId xmlns:a16="http://schemas.microsoft.com/office/drawing/2014/main" id="{00000000-0008-0000-0600-000088000000}"/>
            </a:ext>
          </a:extLst>
        </xdr:cNvPr>
        <xdr:cNvSpPr txBox="1"/>
      </xdr:nvSpPr>
      <xdr:spPr>
        <a:xfrm>
          <a:off x="4918191" y="3608575"/>
          <a:ext cx="855619" cy="342851"/>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600" b="1">
              <a:solidFill>
                <a:srgbClr val="FF0000"/>
              </a:solidFill>
              <a:latin typeface="Arial"/>
              <a:ea typeface="Arial"/>
              <a:cs typeface="Arial"/>
              <a:sym typeface="Arial"/>
            </a:rPr>
            <a:t>10 pairs</a:t>
          </a:r>
          <a:endParaRPr sz="1400"/>
        </a:p>
      </xdr:txBody>
    </xdr:sp>
    <xdr:clientData fLocksWithSheet="0"/>
  </xdr:oneCellAnchor>
  <xdr:oneCellAnchor>
    <xdr:from>
      <xdr:col>44</xdr:col>
      <xdr:colOff>0</xdr:colOff>
      <xdr:row>166</xdr:row>
      <xdr:rowOff>95250</xdr:rowOff>
    </xdr:from>
    <xdr:ext cx="628650" cy="3838575"/>
    <xdr:sp macro="" textlink="">
      <xdr:nvSpPr>
        <xdr:cNvPr id="137" name="Shape 137">
          <a:extLst>
            <a:ext uri="{FF2B5EF4-FFF2-40B4-BE49-F238E27FC236}">
              <a16:creationId xmlns:a16="http://schemas.microsoft.com/office/drawing/2014/main" id="{00000000-0008-0000-0600-000089000000}"/>
            </a:ext>
          </a:extLst>
        </xdr:cNvPr>
        <xdr:cNvSpPr/>
      </xdr:nvSpPr>
      <xdr:spPr>
        <a:xfrm>
          <a:off x="5041200" y="1870238"/>
          <a:ext cx="609600" cy="3819525"/>
        </a:xfrm>
        <a:prstGeom prst="curvedRightArrow">
          <a:avLst>
            <a:gd name="adj1" fmla="val 25000"/>
            <a:gd name="adj2" fmla="val 50000"/>
            <a:gd name="adj3" fmla="val 25000"/>
          </a:avLst>
        </a:prstGeom>
        <a:solidFill>
          <a:srgbClr val="FF0000"/>
        </a:solidFill>
        <a:ln w="19050" cap="flat" cmpd="sng">
          <a:solidFill>
            <a:srgbClr val="FF0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43</xdr:col>
      <xdr:colOff>190500</xdr:colOff>
      <xdr:row>230</xdr:row>
      <xdr:rowOff>123825</xdr:rowOff>
    </xdr:from>
    <xdr:ext cx="657225" cy="3829050"/>
    <xdr:sp macro="" textlink="">
      <xdr:nvSpPr>
        <xdr:cNvPr id="138" name="Shape 138">
          <a:extLst>
            <a:ext uri="{FF2B5EF4-FFF2-40B4-BE49-F238E27FC236}">
              <a16:creationId xmlns:a16="http://schemas.microsoft.com/office/drawing/2014/main" id="{00000000-0008-0000-0600-00008A000000}"/>
            </a:ext>
          </a:extLst>
        </xdr:cNvPr>
        <xdr:cNvSpPr/>
      </xdr:nvSpPr>
      <xdr:spPr>
        <a:xfrm>
          <a:off x="5026913" y="1875000"/>
          <a:ext cx="638175" cy="3810000"/>
        </a:xfrm>
        <a:prstGeom prst="curvedRightArrow">
          <a:avLst>
            <a:gd name="adj1" fmla="val 25000"/>
            <a:gd name="adj2" fmla="val 50000"/>
            <a:gd name="adj3" fmla="val 25000"/>
          </a:avLst>
        </a:prstGeom>
        <a:solidFill>
          <a:srgbClr val="FF0000"/>
        </a:solidFill>
        <a:ln w="19050" cap="flat" cmpd="sng">
          <a:solidFill>
            <a:srgbClr val="FF0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44</xdr:col>
      <xdr:colOff>47625</xdr:colOff>
      <xdr:row>175</xdr:row>
      <xdr:rowOff>152400</xdr:rowOff>
    </xdr:from>
    <xdr:ext cx="857250" cy="342900"/>
    <xdr:sp macro="" textlink="">
      <xdr:nvSpPr>
        <xdr:cNvPr id="139" name="Shape 139">
          <a:extLst>
            <a:ext uri="{FF2B5EF4-FFF2-40B4-BE49-F238E27FC236}">
              <a16:creationId xmlns:a16="http://schemas.microsoft.com/office/drawing/2014/main" id="{00000000-0008-0000-0600-00008B000000}"/>
            </a:ext>
          </a:extLst>
        </xdr:cNvPr>
        <xdr:cNvSpPr txBox="1"/>
      </xdr:nvSpPr>
      <xdr:spPr>
        <a:xfrm>
          <a:off x="4918191" y="3608575"/>
          <a:ext cx="855619" cy="342851"/>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600" b="1">
              <a:solidFill>
                <a:srgbClr val="FF0000"/>
              </a:solidFill>
              <a:latin typeface="Arial"/>
              <a:ea typeface="Arial"/>
              <a:cs typeface="Arial"/>
              <a:sym typeface="Arial"/>
            </a:rPr>
            <a:t>10 pairs</a:t>
          </a:r>
          <a:endParaRPr sz="1400"/>
        </a:p>
      </xdr:txBody>
    </xdr:sp>
    <xdr:clientData fLocksWithSheet="0"/>
  </xdr:oneCellAnchor>
  <xdr:oneCellAnchor>
    <xdr:from>
      <xdr:col>43</xdr:col>
      <xdr:colOff>238125</xdr:colOff>
      <xdr:row>240</xdr:row>
      <xdr:rowOff>38100</xdr:rowOff>
    </xdr:from>
    <xdr:ext cx="857250" cy="342900"/>
    <xdr:sp macro="" textlink="">
      <xdr:nvSpPr>
        <xdr:cNvPr id="140" name="Shape 140">
          <a:extLst>
            <a:ext uri="{FF2B5EF4-FFF2-40B4-BE49-F238E27FC236}">
              <a16:creationId xmlns:a16="http://schemas.microsoft.com/office/drawing/2014/main" id="{00000000-0008-0000-0600-00008C000000}"/>
            </a:ext>
          </a:extLst>
        </xdr:cNvPr>
        <xdr:cNvSpPr txBox="1"/>
      </xdr:nvSpPr>
      <xdr:spPr>
        <a:xfrm>
          <a:off x="4918191" y="3608575"/>
          <a:ext cx="855619" cy="342851"/>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600" b="1">
              <a:solidFill>
                <a:srgbClr val="FF0000"/>
              </a:solidFill>
              <a:latin typeface="Arial"/>
              <a:ea typeface="Arial"/>
              <a:cs typeface="Arial"/>
              <a:sym typeface="Arial"/>
            </a:rPr>
            <a:t>10 pairs</a:t>
          </a:r>
          <a:endParaRPr sz="1400"/>
        </a:p>
      </xdr:txBody>
    </xdr:sp>
    <xdr:clientData fLocksWithSheet="0"/>
  </xdr:oneCellAnchor>
  <xdr:oneCellAnchor>
    <xdr:from>
      <xdr:col>44</xdr:col>
      <xdr:colOff>9525</xdr:colOff>
      <xdr:row>102</xdr:row>
      <xdr:rowOff>95250</xdr:rowOff>
    </xdr:from>
    <xdr:ext cx="628650" cy="3838575"/>
    <xdr:sp macro="" textlink="">
      <xdr:nvSpPr>
        <xdr:cNvPr id="37" name="Shape 137">
          <a:extLst>
            <a:ext uri="{FF2B5EF4-FFF2-40B4-BE49-F238E27FC236}">
              <a16:creationId xmlns:a16="http://schemas.microsoft.com/office/drawing/2014/main" id="{00000000-0008-0000-0600-000025000000}"/>
            </a:ext>
          </a:extLst>
        </xdr:cNvPr>
        <xdr:cNvSpPr/>
      </xdr:nvSpPr>
      <xdr:spPr>
        <a:xfrm>
          <a:off x="5041200" y="1870238"/>
          <a:ext cx="609600" cy="3819525"/>
        </a:xfrm>
        <a:prstGeom prst="curvedRightArrow">
          <a:avLst>
            <a:gd name="adj1" fmla="val 25000"/>
            <a:gd name="adj2" fmla="val 50000"/>
            <a:gd name="adj3" fmla="val 25000"/>
          </a:avLst>
        </a:prstGeom>
        <a:solidFill>
          <a:srgbClr val="FF0000"/>
        </a:solidFill>
        <a:ln w="19050" cap="flat" cmpd="sng">
          <a:solidFill>
            <a:srgbClr val="FF0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44</xdr:col>
      <xdr:colOff>104775</xdr:colOff>
      <xdr:row>112</xdr:row>
      <xdr:rowOff>66675</xdr:rowOff>
    </xdr:from>
    <xdr:ext cx="857250" cy="342900"/>
    <xdr:sp macro="" textlink="">
      <xdr:nvSpPr>
        <xdr:cNvPr id="141" name="Shape 141">
          <a:extLst>
            <a:ext uri="{FF2B5EF4-FFF2-40B4-BE49-F238E27FC236}">
              <a16:creationId xmlns:a16="http://schemas.microsoft.com/office/drawing/2014/main" id="{00000000-0008-0000-0600-00008D000000}"/>
            </a:ext>
          </a:extLst>
        </xdr:cNvPr>
        <xdr:cNvSpPr txBox="1"/>
      </xdr:nvSpPr>
      <xdr:spPr>
        <a:xfrm>
          <a:off x="4918191" y="3608575"/>
          <a:ext cx="855619" cy="342851"/>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600" b="1">
              <a:solidFill>
                <a:srgbClr val="FF0000"/>
              </a:solidFill>
              <a:latin typeface="Arial"/>
              <a:ea typeface="Arial"/>
              <a:cs typeface="Arial"/>
              <a:sym typeface="Arial"/>
            </a:rPr>
            <a:t>10 pairs</a:t>
          </a:r>
          <a:endParaRPr sz="1400"/>
        </a:p>
      </xdr:txBody>
    </xdr:sp>
    <xdr:clientData fLocksWithSheet="0"/>
  </xdr:oneCellAnchor>
  <xdr:oneCellAnchor>
    <xdr:from>
      <xdr:col>44</xdr:col>
      <xdr:colOff>0</xdr:colOff>
      <xdr:row>59</xdr:row>
      <xdr:rowOff>104775</xdr:rowOff>
    </xdr:from>
    <xdr:ext cx="628650" cy="7886700"/>
    <xdr:sp macro="" textlink="">
      <xdr:nvSpPr>
        <xdr:cNvPr id="142" name="Shape 142">
          <a:extLst>
            <a:ext uri="{FF2B5EF4-FFF2-40B4-BE49-F238E27FC236}">
              <a16:creationId xmlns:a16="http://schemas.microsoft.com/office/drawing/2014/main" id="{00000000-0008-0000-0600-00008E000000}"/>
            </a:ext>
          </a:extLst>
        </xdr:cNvPr>
        <xdr:cNvSpPr/>
      </xdr:nvSpPr>
      <xdr:spPr>
        <a:xfrm>
          <a:off x="5041200" y="0"/>
          <a:ext cx="609600" cy="7560000"/>
        </a:xfrm>
        <a:prstGeom prst="curvedRightArrow">
          <a:avLst>
            <a:gd name="adj1" fmla="val 25000"/>
            <a:gd name="adj2" fmla="val 50000"/>
            <a:gd name="adj3" fmla="val 25000"/>
          </a:avLst>
        </a:prstGeom>
        <a:solidFill>
          <a:srgbClr val="FF0000"/>
        </a:solidFill>
        <a:ln w="19050" cap="flat" cmpd="sng">
          <a:solidFill>
            <a:srgbClr val="FF0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44</xdr:col>
      <xdr:colOff>85725</xdr:colOff>
      <xdr:row>79</xdr:row>
      <xdr:rowOff>161925</xdr:rowOff>
    </xdr:from>
    <xdr:ext cx="857250" cy="342900"/>
    <xdr:sp macro="" textlink="">
      <xdr:nvSpPr>
        <xdr:cNvPr id="143" name="Shape 143">
          <a:extLst>
            <a:ext uri="{FF2B5EF4-FFF2-40B4-BE49-F238E27FC236}">
              <a16:creationId xmlns:a16="http://schemas.microsoft.com/office/drawing/2014/main" id="{00000000-0008-0000-0600-00008F000000}"/>
            </a:ext>
          </a:extLst>
        </xdr:cNvPr>
        <xdr:cNvSpPr txBox="1"/>
      </xdr:nvSpPr>
      <xdr:spPr>
        <a:xfrm>
          <a:off x="4918191" y="3608575"/>
          <a:ext cx="855619" cy="342851"/>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600" b="1">
              <a:solidFill>
                <a:srgbClr val="FF0000"/>
              </a:solidFill>
              <a:latin typeface="Arial"/>
              <a:ea typeface="Arial"/>
              <a:cs typeface="Arial"/>
              <a:sym typeface="Arial"/>
            </a:rPr>
            <a:t>20 pairs</a:t>
          </a:r>
          <a:endParaRPr sz="1400"/>
        </a:p>
      </xdr:txBody>
    </xdr:sp>
    <xdr:clientData fLocksWithSheet="0"/>
  </xdr:oneCellAnchor>
  <xdr:oneCellAnchor>
    <xdr:from>
      <xdr:col>44</xdr:col>
      <xdr:colOff>0</xdr:colOff>
      <xdr:row>123</xdr:row>
      <xdr:rowOff>38100</xdr:rowOff>
    </xdr:from>
    <xdr:ext cx="628650" cy="7877175"/>
    <xdr:sp macro="" textlink="">
      <xdr:nvSpPr>
        <xdr:cNvPr id="144" name="Shape 144">
          <a:extLst>
            <a:ext uri="{FF2B5EF4-FFF2-40B4-BE49-F238E27FC236}">
              <a16:creationId xmlns:a16="http://schemas.microsoft.com/office/drawing/2014/main" id="{00000000-0008-0000-0600-000090000000}"/>
            </a:ext>
          </a:extLst>
        </xdr:cNvPr>
        <xdr:cNvSpPr/>
      </xdr:nvSpPr>
      <xdr:spPr>
        <a:xfrm>
          <a:off x="5041200" y="0"/>
          <a:ext cx="609600" cy="7560000"/>
        </a:xfrm>
        <a:prstGeom prst="curvedRightArrow">
          <a:avLst>
            <a:gd name="adj1" fmla="val 25000"/>
            <a:gd name="adj2" fmla="val 50000"/>
            <a:gd name="adj3" fmla="val 25000"/>
          </a:avLst>
        </a:prstGeom>
        <a:solidFill>
          <a:srgbClr val="FF0000"/>
        </a:solidFill>
        <a:ln w="19050" cap="flat" cmpd="sng">
          <a:solidFill>
            <a:srgbClr val="FF0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44</xdr:col>
      <xdr:colOff>19050</xdr:colOff>
      <xdr:row>144</xdr:row>
      <xdr:rowOff>9525</xdr:rowOff>
    </xdr:from>
    <xdr:ext cx="857250" cy="342900"/>
    <xdr:sp macro="" textlink="">
      <xdr:nvSpPr>
        <xdr:cNvPr id="145" name="Shape 145">
          <a:extLst>
            <a:ext uri="{FF2B5EF4-FFF2-40B4-BE49-F238E27FC236}">
              <a16:creationId xmlns:a16="http://schemas.microsoft.com/office/drawing/2014/main" id="{00000000-0008-0000-0600-000091000000}"/>
            </a:ext>
          </a:extLst>
        </xdr:cNvPr>
        <xdr:cNvSpPr txBox="1"/>
      </xdr:nvSpPr>
      <xdr:spPr>
        <a:xfrm>
          <a:off x="4918191" y="3608575"/>
          <a:ext cx="855619" cy="342851"/>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600" b="1">
              <a:solidFill>
                <a:srgbClr val="FF0000"/>
              </a:solidFill>
              <a:latin typeface="Arial"/>
              <a:ea typeface="Arial"/>
              <a:cs typeface="Arial"/>
              <a:sym typeface="Arial"/>
            </a:rPr>
            <a:t>20 pairs</a:t>
          </a:r>
          <a:endParaRPr sz="1400"/>
        </a:p>
      </xdr:txBody>
    </xdr:sp>
    <xdr:clientData fLocksWithSheet="0"/>
  </xdr:oneCellAnchor>
  <xdr:oneCellAnchor>
    <xdr:from>
      <xdr:col>44</xdr:col>
      <xdr:colOff>38100</xdr:colOff>
      <xdr:row>187</xdr:row>
      <xdr:rowOff>38100</xdr:rowOff>
    </xdr:from>
    <xdr:ext cx="628650" cy="7877175"/>
    <xdr:sp macro="" textlink="">
      <xdr:nvSpPr>
        <xdr:cNvPr id="38" name="Shape 144">
          <a:extLst>
            <a:ext uri="{FF2B5EF4-FFF2-40B4-BE49-F238E27FC236}">
              <a16:creationId xmlns:a16="http://schemas.microsoft.com/office/drawing/2014/main" id="{00000000-0008-0000-0600-000026000000}"/>
            </a:ext>
          </a:extLst>
        </xdr:cNvPr>
        <xdr:cNvSpPr/>
      </xdr:nvSpPr>
      <xdr:spPr>
        <a:xfrm>
          <a:off x="5041200" y="0"/>
          <a:ext cx="609600" cy="7560000"/>
        </a:xfrm>
        <a:prstGeom prst="curvedRightArrow">
          <a:avLst>
            <a:gd name="adj1" fmla="val 25000"/>
            <a:gd name="adj2" fmla="val 50000"/>
            <a:gd name="adj3" fmla="val 25000"/>
          </a:avLst>
        </a:prstGeom>
        <a:solidFill>
          <a:srgbClr val="FF0000"/>
        </a:solidFill>
        <a:ln w="19050" cap="flat" cmpd="sng">
          <a:solidFill>
            <a:srgbClr val="FF0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44</xdr:col>
      <xdr:colOff>47625</xdr:colOff>
      <xdr:row>208</xdr:row>
      <xdr:rowOff>66675</xdr:rowOff>
    </xdr:from>
    <xdr:ext cx="857250" cy="342900"/>
    <xdr:sp macro="" textlink="">
      <xdr:nvSpPr>
        <xdr:cNvPr id="146" name="Shape 146">
          <a:extLst>
            <a:ext uri="{FF2B5EF4-FFF2-40B4-BE49-F238E27FC236}">
              <a16:creationId xmlns:a16="http://schemas.microsoft.com/office/drawing/2014/main" id="{00000000-0008-0000-0600-000092000000}"/>
            </a:ext>
          </a:extLst>
        </xdr:cNvPr>
        <xdr:cNvSpPr txBox="1"/>
      </xdr:nvSpPr>
      <xdr:spPr>
        <a:xfrm>
          <a:off x="4918191" y="3608575"/>
          <a:ext cx="855619" cy="342851"/>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600" b="1">
              <a:solidFill>
                <a:srgbClr val="FF0000"/>
              </a:solidFill>
              <a:latin typeface="Arial"/>
              <a:ea typeface="Arial"/>
              <a:cs typeface="Arial"/>
              <a:sym typeface="Arial"/>
            </a:rPr>
            <a:t>20 pairs</a:t>
          </a:r>
          <a:endParaRPr sz="1400"/>
        </a:p>
      </xdr:txBody>
    </xdr:sp>
    <xdr:clientData fLocksWithSheet="0"/>
  </xdr:oneCellAnchor>
  <xdr:oneCellAnchor>
    <xdr:from>
      <xdr:col>36</xdr:col>
      <xdr:colOff>200025</xdr:colOff>
      <xdr:row>15</xdr:row>
      <xdr:rowOff>76200</xdr:rowOff>
    </xdr:from>
    <xdr:ext cx="371475" cy="314325"/>
    <xdr:sp macro="" textlink="">
      <xdr:nvSpPr>
        <xdr:cNvPr id="147" name="Shape 147">
          <a:extLst>
            <a:ext uri="{FF2B5EF4-FFF2-40B4-BE49-F238E27FC236}">
              <a16:creationId xmlns:a16="http://schemas.microsoft.com/office/drawing/2014/main" id="{00000000-0008-0000-0600-000093000000}"/>
            </a:ext>
          </a:extLst>
        </xdr:cNvPr>
        <xdr:cNvSpPr txBox="1"/>
      </xdr:nvSpPr>
      <xdr:spPr>
        <a:xfrm>
          <a:off x="5162681" y="3624252"/>
          <a:ext cx="366639" cy="311496"/>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400" b="1">
              <a:solidFill>
                <a:srgbClr val="E98DFF"/>
              </a:solidFill>
              <a:latin typeface="Arial"/>
              <a:ea typeface="Arial"/>
              <a:cs typeface="Arial"/>
              <a:sym typeface="Arial"/>
            </a:rPr>
            <a:t>11</a:t>
          </a:r>
          <a:endParaRPr sz="1400"/>
        </a:p>
      </xdr:txBody>
    </xdr:sp>
    <xdr:clientData fLocksWithSheet="0"/>
  </xdr:oneCellAnchor>
  <xdr:oneCellAnchor>
    <xdr:from>
      <xdr:col>36</xdr:col>
      <xdr:colOff>228600</xdr:colOff>
      <xdr:row>31</xdr:row>
      <xdr:rowOff>9525</xdr:rowOff>
    </xdr:from>
    <xdr:ext cx="371475" cy="314325"/>
    <xdr:sp macro="" textlink="">
      <xdr:nvSpPr>
        <xdr:cNvPr id="148" name="Shape 148">
          <a:extLst>
            <a:ext uri="{FF2B5EF4-FFF2-40B4-BE49-F238E27FC236}">
              <a16:creationId xmlns:a16="http://schemas.microsoft.com/office/drawing/2014/main" id="{00000000-0008-0000-0600-000094000000}"/>
            </a:ext>
          </a:extLst>
        </xdr:cNvPr>
        <xdr:cNvSpPr txBox="1"/>
      </xdr:nvSpPr>
      <xdr:spPr>
        <a:xfrm>
          <a:off x="5162681" y="3624252"/>
          <a:ext cx="366639" cy="311496"/>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400" b="1">
              <a:solidFill>
                <a:srgbClr val="E98DFF"/>
              </a:solidFill>
              <a:latin typeface="Arial"/>
              <a:ea typeface="Arial"/>
              <a:cs typeface="Arial"/>
              <a:sym typeface="Arial"/>
            </a:rPr>
            <a:t>21</a:t>
          </a:r>
          <a:endParaRPr sz="1400"/>
        </a:p>
      </xdr:txBody>
    </xdr:sp>
    <xdr:clientData fLocksWithSheet="0"/>
  </xdr:oneCellAnchor>
  <xdr:oneCellAnchor>
    <xdr:from>
      <xdr:col>55</xdr:col>
      <xdr:colOff>152400</xdr:colOff>
      <xdr:row>157</xdr:row>
      <xdr:rowOff>-276225</xdr:rowOff>
    </xdr:from>
    <xdr:ext cx="1924050" cy="990600"/>
    <xdr:sp macro="" textlink="">
      <xdr:nvSpPr>
        <xdr:cNvPr id="149" name="Shape 149">
          <a:extLst>
            <a:ext uri="{FF2B5EF4-FFF2-40B4-BE49-F238E27FC236}">
              <a16:creationId xmlns:a16="http://schemas.microsoft.com/office/drawing/2014/main" id="{00000000-0008-0000-0600-000095000000}"/>
            </a:ext>
          </a:extLst>
        </xdr:cNvPr>
        <xdr:cNvSpPr/>
      </xdr:nvSpPr>
      <xdr:spPr>
        <a:xfrm rot="-1228989">
          <a:off x="4383975" y="3622838"/>
          <a:ext cx="1924050" cy="314325"/>
        </a:xfrm>
        <a:prstGeom prst="curvedDownArrow">
          <a:avLst>
            <a:gd name="adj1" fmla="val 25000"/>
            <a:gd name="adj2" fmla="val 50000"/>
            <a:gd name="adj3" fmla="val 25000"/>
          </a:avLst>
        </a:prstGeom>
        <a:solidFill>
          <a:srgbClr val="FFC000"/>
        </a:solidFill>
        <a:ln w="19050" cap="flat" cmpd="sng">
          <a:solidFill>
            <a:srgbClr val="082836"/>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rgbClr val="FFC000"/>
            </a:solidFill>
          </a:endParaRPr>
        </a:p>
      </xdr:txBody>
    </xdr:sp>
    <xdr:clientData fLocksWithSheet="0"/>
  </xdr:oneCellAnchor>
  <xdr:oneCellAnchor>
    <xdr:from>
      <xdr:col>15</xdr:col>
      <xdr:colOff>114300</xdr:colOff>
      <xdr:row>6</xdr:row>
      <xdr:rowOff>219075</xdr:rowOff>
    </xdr:from>
    <xdr:ext cx="361950" cy="133350"/>
    <xdr:pic>
      <xdr:nvPicPr>
        <xdr:cNvPr id="39" name="image7.png">
          <a:extLst>
            <a:ext uri="{FF2B5EF4-FFF2-40B4-BE49-F238E27FC236}">
              <a16:creationId xmlns:a16="http://schemas.microsoft.com/office/drawing/2014/main" id="{00000000-0008-0000-0600-000027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60</xdr:col>
      <xdr:colOff>0</xdr:colOff>
      <xdr:row>18</xdr:row>
      <xdr:rowOff>0</xdr:rowOff>
    </xdr:from>
    <xdr:ext cx="31546800" cy="14925675"/>
    <xdr:pic>
      <xdr:nvPicPr>
        <xdr:cNvPr id="40" name="image14.png">
          <a:extLst>
            <a:ext uri="{FF2B5EF4-FFF2-40B4-BE49-F238E27FC236}">
              <a16:creationId xmlns:a16="http://schemas.microsoft.com/office/drawing/2014/main" id="{00000000-0008-0000-0600-000028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wsDr>
</file>

<file path=xl/drawings/drawing6.xml><?xml version="1.0" encoding="utf-8"?>
<xdr:wsDr xmlns:xdr="http://schemas.openxmlformats.org/drawingml/2006/spreadsheetDrawing" xmlns:a="http://schemas.openxmlformats.org/drawingml/2006/main">
  <xdr:oneCellAnchor>
    <xdr:from>
      <xdr:col>10</xdr:col>
      <xdr:colOff>28575</xdr:colOff>
      <xdr:row>7</xdr:row>
      <xdr:rowOff>76200</xdr:rowOff>
    </xdr:from>
    <xdr:ext cx="390525" cy="2276475"/>
    <xdr:sp macro="" textlink="">
      <xdr:nvSpPr>
        <xdr:cNvPr id="150" name="Shape 150">
          <a:extLst>
            <a:ext uri="{FF2B5EF4-FFF2-40B4-BE49-F238E27FC236}">
              <a16:creationId xmlns:a16="http://schemas.microsoft.com/office/drawing/2014/main" id="{00000000-0008-0000-0700-000096000000}"/>
            </a:ext>
          </a:extLst>
        </xdr:cNvPr>
        <xdr:cNvSpPr/>
      </xdr:nvSpPr>
      <xdr:spPr>
        <a:xfrm>
          <a:off x="5160263" y="2651288"/>
          <a:ext cx="371475" cy="2257425"/>
        </a:xfrm>
        <a:prstGeom prst="curvedLeftArrow">
          <a:avLst>
            <a:gd name="adj1" fmla="val 25000"/>
            <a:gd name="adj2" fmla="val 50000"/>
            <a:gd name="adj3" fmla="val 25000"/>
          </a:avLst>
        </a:prstGeom>
        <a:solidFill>
          <a:srgbClr val="FFC000"/>
        </a:solidFill>
        <a:ln w="19050" cap="flat" cmpd="sng">
          <a:solidFill>
            <a:srgbClr val="FFC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4</xdr:col>
      <xdr:colOff>285750</xdr:colOff>
      <xdr:row>12</xdr:row>
      <xdr:rowOff>47625</xdr:rowOff>
    </xdr:from>
    <xdr:ext cx="371475" cy="2124075"/>
    <xdr:sp macro="" textlink="">
      <xdr:nvSpPr>
        <xdr:cNvPr id="151" name="Shape 151">
          <a:extLst>
            <a:ext uri="{FF2B5EF4-FFF2-40B4-BE49-F238E27FC236}">
              <a16:creationId xmlns:a16="http://schemas.microsoft.com/office/drawing/2014/main" id="{00000000-0008-0000-0700-000097000000}"/>
            </a:ext>
          </a:extLst>
        </xdr:cNvPr>
        <xdr:cNvSpPr/>
      </xdr:nvSpPr>
      <xdr:spPr>
        <a:xfrm>
          <a:off x="5169788" y="2727488"/>
          <a:ext cx="352425" cy="2105025"/>
        </a:xfrm>
        <a:prstGeom prst="curvedRightArrow">
          <a:avLst>
            <a:gd name="adj1" fmla="val 25000"/>
            <a:gd name="adj2" fmla="val 50000"/>
            <a:gd name="adj3" fmla="val 25000"/>
          </a:avLst>
        </a:prstGeom>
        <a:solidFill>
          <a:srgbClr val="FFC000"/>
        </a:solidFill>
        <a:ln w="19050" cap="flat" cmpd="sng">
          <a:solidFill>
            <a:srgbClr val="FFC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31</xdr:col>
      <xdr:colOff>28575</xdr:colOff>
      <xdr:row>24</xdr:row>
      <xdr:rowOff>142875</xdr:rowOff>
    </xdr:from>
    <xdr:ext cx="1095375" cy="314325"/>
    <xdr:sp macro="" textlink="">
      <xdr:nvSpPr>
        <xdr:cNvPr id="152" name="Shape 152">
          <a:extLst>
            <a:ext uri="{FF2B5EF4-FFF2-40B4-BE49-F238E27FC236}">
              <a16:creationId xmlns:a16="http://schemas.microsoft.com/office/drawing/2014/main" id="{00000000-0008-0000-0700-000098000000}"/>
            </a:ext>
          </a:extLst>
        </xdr:cNvPr>
        <xdr:cNvSpPr txBox="1"/>
      </xdr:nvSpPr>
      <xdr:spPr>
        <a:xfrm>
          <a:off x="4802017" y="3624252"/>
          <a:ext cx="1087966" cy="311496"/>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400" b="0" i="0" u="none" strike="noStrike">
              <a:solidFill>
                <a:schemeClr val="dk1"/>
              </a:solidFill>
              <a:latin typeface="Arial"/>
              <a:ea typeface="Arial"/>
              <a:cs typeface="Arial"/>
              <a:sym typeface="Arial"/>
            </a:rPr>
            <a:t>y = 3/8 x -1/2</a:t>
          </a:r>
          <a:r>
            <a:rPr lang="en-US" sz="1400">
              <a:solidFill>
                <a:schemeClr val="dk1"/>
              </a:solidFill>
              <a:latin typeface="Arial"/>
              <a:ea typeface="Arial"/>
              <a:cs typeface="Arial"/>
              <a:sym typeface="Arial"/>
            </a:rPr>
            <a:t> </a:t>
          </a:r>
          <a:endParaRPr sz="1400">
            <a:solidFill>
              <a:schemeClr val="dk1"/>
            </a:solidFill>
          </a:endParaRPr>
        </a:p>
      </xdr:txBody>
    </xdr:sp>
    <xdr:clientData fLocksWithSheet="0"/>
  </xdr:oneCellAnchor>
  <xdr:oneCellAnchor>
    <xdr:from>
      <xdr:col>22</xdr:col>
      <xdr:colOff>142875</xdr:colOff>
      <xdr:row>25</xdr:row>
      <xdr:rowOff>47625</xdr:rowOff>
    </xdr:from>
    <xdr:ext cx="1123950" cy="314325"/>
    <xdr:sp macro="" textlink="">
      <xdr:nvSpPr>
        <xdr:cNvPr id="153" name="Shape 153">
          <a:extLst>
            <a:ext uri="{FF2B5EF4-FFF2-40B4-BE49-F238E27FC236}">
              <a16:creationId xmlns:a16="http://schemas.microsoft.com/office/drawing/2014/main" id="{00000000-0008-0000-0700-000099000000}"/>
            </a:ext>
          </a:extLst>
        </xdr:cNvPr>
        <xdr:cNvSpPr txBox="1"/>
      </xdr:nvSpPr>
      <xdr:spPr>
        <a:xfrm>
          <a:off x="4785084" y="3624252"/>
          <a:ext cx="1121833" cy="311496"/>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400" b="0" i="0" u="none" strike="noStrike">
              <a:solidFill>
                <a:schemeClr val="dk1"/>
              </a:solidFill>
              <a:latin typeface="Arial"/>
              <a:ea typeface="Arial"/>
              <a:cs typeface="Arial"/>
              <a:sym typeface="Arial"/>
            </a:rPr>
            <a:t>y = 3/8 x -3/8</a:t>
          </a:r>
          <a:r>
            <a:rPr lang="en-US" sz="1400">
              <a:solidFill>
                <a:schemeClr val="dk1"/>
              </a:solidFill>
              <a:latin typeface="Arial"/>
              <a:ea typeface="Arial"/>
              <a:cs typeface="Arial"/>
              <a:sym typeface="Arial"/>
            </a:rPr>
            <a:t> </a:t>
          </a:r>
          <a:endParaRPr sz="1400">
            <a:solidFill>
              <a:schemeClr val="dk1"/>
            </a:solidFill>
          </a:endParaRPr>
        </a:p>
      </xdr:txBody>
    </xdr:sp>
    <xdr:clientData fLocksWithSheet="0"/>
  </xdr:oneCellAnchor>
  <xdr:oneCellAnchor>
    <xdr:from>
      <xdr:col>18</xdr:col>
      <xdr:colOff>123825</xdr:colOff>
      <xdr:row>24</xdr:row>
      <xdr:rowOff>-704850</xdr:rowOff>
    </xdr:from>
    <xdr:ext cx="4267200" cy="2038350"/>
    <xdr:sp macro="" textlink="">
      <xdr:nvSpPr>
        <xdr:cNvPr id="154" name="Shape 154">
          <a:extLst>
            <a:ext uri="{FF2B5EF4-FFF2-40B4-BE49-F238E27FC236}">
              <a16:creationId xmlns:a16="http://schemas.microsoft.com/office/drawing/2014/main" id="{00000000-0008-0000-0700-00009A000000}"/>
            </a:ext>
          </a:extLst>
        </xdr:cNvPr>
        <xdr:cNvSpPr/>
      </xdr:nvSpPr>
      <xdr:spPr>
        <a:xfrm rot="-1228989">
          <a:off x="3169538" y="3532350"/>
          <a:ext cx="4352925" cy="495300"/>
        </a:xfrm>
        <a:prstGeom prst="curvedDownArrow">
          <a:avLst>
            <a:gd name="adj1" fmla="val 25000"/>
            <a:gd name="adj2" fmla="val 50000"/>
            <a:gd name="adj3" fmla="val 25000"/>
          </a:avLst>
        </a:prstGeom>
        <a:solidFill>
          <a:srgbClr val="FFC000"/>
        </a:solidFill>
        <a:ln w="19050" cap="flat" cmpd="sng">
          <a:solidFill>
            <a:srgbClr val="082836"/>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rgbClr val="FFC000"/>
            </a:solidFill>
          </a:endParaRPr>
        </a:p>
      </xdr:txBody>
    </xdr:sp>
    <xdr:clientData fLocksWithSheet="0"/>
  </xdr:oneCellAnchor>
  <xdr:oneCellAnchor>
    <xdr:from>
      <xdr:col>22</xdr:col>
      <xdr:colOff>200025</xdr:colOff>
      <xdr:row>24</xdr:row>
      <xdr:rowOff>-628650</xdr:rowOff>
    </xdr:from>
    <xdr:ext cx="4200525" cy="2047875"/>
    <xdr:sp macro="" textlink="">
      <xdr:nvSpPr>
        <xdr:cNvPr id="155" name="Shape 155">
          <a:extLst>
            <a:ext uri="{FF2B5EF4-FFF2-40B4-BE49-F238E27FC236}">
              <a16:creationId xmlns:a16="http://schemas.microsoft.com/office/drawing/2014/main" id="{00000000-0008-0000-0700-00009B000000}"/>
            </a:ext>
          </a:extLst>
        </xdr:cNvPr>
        <xdr:cNvSpPr/>
      </xdr:nvSpPr>
      <xdr:spPr>
        <a:xfrm rot="-1264624">
          <a:off x="3183825" y="3556163"/>
          <a:ext cx="4324350" cy="447675"/>
        </a:xfrm>
        <a:prstGeom prst="curvedUpArrow">
          <a:avLst>
            <a:gd name="adj1" fmla="val 25000"/>
            <a:gd name="adj2" fmla="val 50000"/>
            <a:gd name="adj3" fmla="val 25000"/>
          </a:avLst>
        </a:prstGeom>
        <a:solidFill>
          <a:srgbClr val="FFC000"/>
        </a:solidFill>
        <a:ln w="19050" cap="flat" cmpd="sng">
          <a:solidFill>
            <a:srgbClr val="082836"/>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17</xdr:col>
      <xdr:colOff>-228600</xdr:colOff>
      <xdr:row>18</xdr:row>
      <xdr:rowOff>142875</xdr:rowOff>
    </xdr:from>
    <xdr:ext cx="1476375" cy="1876425"/>
    <xdr:sp macro="" textlink="">
      <xdr:nvSpPr>
        <xdr:cNvPr id="156" name="Shape 156">
          <a:extLst>
            <a:ext uri="{FF2B5EF4-FFF2-40B4-BE49-F238E27FC236}">
              <a16:creationId xmlns:a16="http://schemas.microsoft.com/office/drawing/2014/main" id="{00000000-0008-0000-0700-00009C000000}"/>
            </a:ext>
          </a:extLst>
        </xdr:cNvPr>
        <xdr:cNvSpPr/>
      </xdr:nvSpPr>
      <xdr:spPr>
        <a:xfrm rot="-3376207">
          <a:off x="4412550" y="3508538"/>
          <a:ext cx="1866900" cy="542925"/>
        </a:xfrm>
        <a:prstGeom prst="curvedDownArrow">
          <a:avLst>
            <a:gd name="adj1" fmla="val 25000"/>
            <a:gd name="adj2" fmla="val 50000"/>
            <a:gd name="adj3" fmla="val 25000"/>
          </a:avLst>
        </a:prstGeom>
        <a:solidFill>
          <a:srgbClr val="D86CCC"/>
        </a:solidFill>
        <a:ln w="19050" cap="flat" cmpd="sng">
          <a:solidFill>
            <a:srgbClr val="082836"/>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rgbClr val="FFC000"/>
            </a:solidFill>
          </a:endParaRPr>
        </a:p>
      </xdr:txBody>
    </xdr:sp>
    <xdr:clientData fLocksWithSheet="0"/>
  </xdr:oneCellAnchor>
  <xdr:oneCellAnchor>
    <xdr:from>
      <xdr:col>19</xdr:col>
      <xdr:colOff>-171450</xdr:colOff>
      <xdr:row>18</xdr:row>
      <xdr:rowOff>28575</xdr:rowOff>
    </xdr:from>
    <xdr:ext cx="1409700" cy="1809750"/>
    <xdr:sp macro="" textlink="">
      <xdr:nvSpPr>
        <xdr:cNvPr id="157" name="Shape 157">
          <a:extLst>
            <a:ext uri="{FF2B5EF4-FFF2-40B4-BE49-F238E27FC236}">
              <a16:creationId xmlns:a16="http://schemas.microsoft.com/office/drawing/2014/main" id="{00000000-0008-0000-0700-00009D000000}"/>
            </a:ext>
          </a:extLst>
        </xdr:cNvPr>
        <xdr:cNvSpPr/>
      </xdr:nvSpPr>
      <xdr:spPr>
        <a:xfrm rot="-3388689">
          <a:off x="4441125" y="3532350"/>
          <a:ext cx="1809750" cy="495300"/>
        </a:xfrm>
        <a:prstGeom prst="curvedUpArrow">
          <a:avLst>
            <a:gd name="adj1" fmla="val 25000"/>
            <a:gd name="adj2" fmla="val 50000"/>
            <a:gd name="adj3" fmla="val 25000"/>
          </a:avLst>
        </a:prstGeom>
        <a:solidFill>
          <a:srgbClr val="D86CCC"/>
        </a:solidFill>
        <a:ln w="19050" cap="flat" cmpd="sng">
          <a:solidFill>
            <a:srgbClr val="082836"/>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4</xdr:col>
      <xdr:colOff>219075</xdr:colOff>
      <xdr:row>15</xdr:row>
      <xdr:rowOff>19050</xdr:rowOff>
    </xdr:from>
    <xdr:ext cx="438150" cy="2000250"/>
    <xdr:sp macro="" textlink="">
      <xdr:nvSpPr>
        <xdr:cNvPr id="158" name="Shape 158">
          <a:extLst>
            <a:ext uri="{FF2B5EF4-FFF2-40B4-BE49-F238E27FC236}">
              <a16:creationId xmlns:a16="http://schemas.microsoft.com/office/drawing/2014/main" id="{00000000-0008-0000-0700-00009E000000}"/>
            </a:ext>
          </a:extLst>
        </xdr:cNvPr>
        <xdr:cNvSpPr/>
      </xdr:nvSpPr>
      <xdr:spPr>
        <a:xfrm rot="5400000">
          <a:off x="4350638" y="3570450"/>
          <a:ext cx="1990725" cy="419100"/>
        </a:xfrm>
        <a:prstGeom prst="curvedUpArrow">
          <a:avLst>
            <a:gd name="adj1" fmla="val 25000"/>
            <a:gd name="adj2" fmla="val 50000"/>
            <a:gd name="adj3" fmla="val 25000"/>
          </a:avLst>
        </a:prstGeom>
        <a:solidFill>
          <a:srgbClr val="D86CCC"/>
        </a:solidFill>
        <a:ln w="19050" cap="flat" cmpd="sng">
          <a:solidFill>
            <a:srgbClr val="082836"/>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10</xdr:col>
      <xdr:colOff>28575</xdr:colOff>
      <xdr:row>11</xdr:row>
      <xdr:rowOff>19050</xdr:rowOff>
    </xdr:from>
    <xdr:ext cx="447675" cy="2171700"/>
    <xdr:sp macro="" textlink="">
      <xdr:nvSpPr>
        <xdr:cNvPr id="159" name="Shape 159">
          <a:extLst>
            <a:ext uri="{FF2B5EF4-FFF2-40B4-BE49-F238E27FC236}">
              <a16:creationId xmlns:a16="http://schemas.microsoft.com/office/drawing/2014/main" id="{00000000-0008-0000-0700-00009F000000}"/>
            </a:ext>
          </a:extLst>
        </xdr:cNvPr>
        <xdr:cNvSpPr/>
      </xdr:nvSpPr>
      <xdr:spPr>
        <a:xfrm rot="5400000">
          <a:off x="4264913" y="3565688"/>
          <a:ext cx="2162175" cy="428625"/>
        </a:xfrm>
        <a:prstGeom prst="curvedDownArrow">
          <a:avLst>
            <a:gd name="adj1" fmla="val 25000"/>
            <a:gd name="adj2" fmla="val 50000"/>
            <a:gd name="adj3" fmla="val 25000"/>
          </a:avLst>
        </a:prstGeom>
        <a:solidFill>
          <a:srgbClr val="D86CCC"/>
        </a:solidFill>
        <a:ln w="19050" cap="flat" cmpd="sng">
          <a:solidFill>
            <a:srgbClr val="082836"/>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rgbClr val="FFC000"/>
            </a:solidFill>
          </a:endParaRPr>
        </a:p>
      </xdr:txBody>
    </xdr:sp>
    <xdr:clientData fLocksWithSheet="0"/>
  </xdr:oneCellAnchor>
  <xdr:oneCellAnchor>
    <xdr:from>
      <xdr:col>16</xdr:col>
      <xdr:colOff>295275</xdr:colOff>
      <xdr:row>19</xdr:row>
      <xdr:rowOff>85725</xdr:rowOff>
    </xdr:from>
    <xdr:ext cx="762000" cy="314325"/>
    <xdr:sp macro="" textlink="">
      <xdr:nvSpPr>
        <xdr:cNvPr id="160" name="Shape 160">
          <a:extLst>
            <a:ext uri="{FF2B5EF4-FFF2-40B4-BE49-F238E27FC236}">
              <a16:creationId xmlns:a16="http://schemas.microsoft.com/office/drawing/2014/main" id="{00000000-0008-0000-0700-0000A0000000}"/>
            </a:ext>
          </a:extLst>
        </xdr:cNvPr>
        <xdr:cNvSpPr txBox="1"/>
      </xdr:nvSpPr>
      <xdr:spPr>
        <a:xfrm>
          <a:off x="4965127" y="3624252"/>
          <a:ext cx="761747" cy="311496"/>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400">
              <a:solidFill>
                <a:srgbClr val="D86CCC"/>
              </a:solidFill>
              <a:latin typeface="Arial"/>
              <a:ea typeface="Arial"/>
              <a:cs typeface="Arial"/>
              <a:sym typeface="Arial"/>
            </a:rPr>
            <a:t>y = 3/2x </a:t>
          </a:r>
          <a:endParaRPr sz="1400"/>
        </a:p>
      </xdr:txBody>
    </xdr:sp>
    <xdr:clientData fLocksWithSheet="0"/>
  </xdr:oneCellAnchor>
  <xdr:oneCellAnchor>
    <xdr:from>
      <xdr:col>21</xdr:col>
      <xdr:colOff>228600</xdr:colOff>
      <xdr:row>18</xdr:row>
      <xdr:rowOff>57150</xdr:rowOff>
    </xdr:from>
    <xdr:ext cx="1133475" cy="314325"/>
    <xdr:sp macro="" textlink="">
      <xdr:nvSpPr>
        <xdr:cNvPr id="161" name="Shape 161">
          <a:extLst>
            <a:ext uri="{FF2B5EF4-FFF2-40B4-BE49-F238E27FC236}">
              <a16:creationId xmlns:a16="http://schemas.microsoft.com/office/drawing/2014/main" id="{00000000-0008-0000-0700-0000A1000000}"/>
            </a:ext>
          </a:extLst>
        </xdr:cNvPr>
        <xdr:cNvSpPr txBox="1"/>
      </xdr:nvSpPr>
      <xdr:spPr>
        <a:xfrm>
          <a:off x="4783763" y="3624252"/>
          <a:ext cx="1124475" cy="311496"/>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400">
              <a:solidFill>
                <a:srgbClr val="D86CCC"/>
              </a:solidFill>
              <a:latin typeface="Arial"/>
              <a:ea typeface="Arial"/>
              <a:cs typeface="Arial"/>
              <a:sym typeface="Arial"/>
            </a:rPr>
            <a:t>y = 3/2x + 1/2</a:t>
          </a:r>
          <a:endParaRPr sz="1400"/>
        </a:p>
      </xdr:txBody>
    </xdr:sp>
    <xdr:clientData fLocksWithSheet="0"/>
  </xdr:oneCellAnchor>
  <xdr:oneCellAnchor>
    <xdr:from>
      <xdr:col>24</xdr:col>
      <xdr:colOff>295275</xdr:colOff>
      <xdr:row>15</xdr:row>
      <xdr:rowOff>28575</xdr:rowOff>
    </xdr:from>
    <xdr:ext cx="1133475" cy="314325"/>
    <xdr:sp macro="" textlink="">
      <xdr:nvSpPr>
        <xdr:cNvPr id="162" name="Shape 162">
          <a:extLst>
            <a:ext uri="{FF2B5EF4-FFF2-40B4-BE49-F238E27FC236}">
              <a16:creationId xmlns:a16="http://schemas.microsoft.com/office/drawing/2014/main" id="{00000000-0008-0000-0700-0000A2000000}"/>
            </a:ext>
          </a:extLst>
        </xdr:cNvPr>
        <xdr:cNvSpPr txBox="1"/>
      </xdr:nvSpPr>
      <xdr:spPr>
        <a:xfrm>
          <a:off x="4783763" y="3624252"/>
          <a:ext cx="1124475" cy="311496"/>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400">
              <a:solidFill>
                <a:srgbClr val="FF0000"/>
              </a:solidFill>
              <a:latin typeface="Arial"/>
              <a:ea typeface="Arial"/>
              <a:cs typeface="Arial"/>
              <a:sym typeface="Arial"/>
            </a:rPr>
            <a:t>y = 3/4x + 1/4</a:t>
          </a:r>
          <a:endParaRPr sz="1400"/>
        </a:p>
      </xdr:txBody>
    </xdr:sp>
    <xdr:clientData fLocksWithSheet="0"/>
  </xdr:oneCellAnchor>
  <xdr:oneCellAnchor>
    <xdr:from>
      <xdr:col>29</xdr:col>
      <xdr:colOff>104775</xdr:colOff>
      <xdr:row>13</xdr:row>
      <xdr:rowOff>171450</xdr:rowOff>
    </xdr:from>
    <xdr:ext cx="733425" cy="314325"/>
    <xdr:sp macro="" textlink="">
      <xdr:nvSpPr>
        <xdr:cNvPr id="163" name="Shape 163">
          <a:extLst>
            <a:ext uri="{FF2B5EF4-FFF2-40B4-BE49-F238E27FC236}">
              <a16:creationId xmlns:a16="http://schemas.microsoft.com/office/drawing/2014/main" id="{00000000-0008-0000-0700-0000A3000000}"/>
            </a:ext>
          </a:extLst>
        </xdr:cNvPr>
        <xdr:cNvSpPr txBox="1"/>
      </xdr:nvSpPr>
      <xdr:spPr>
        <a:xfrm>
          <a:off x="4981926" y="3624252"/>
          <a:ext cx="728148" cy="311496"/>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400">
              <a:solidFill>
                <a:srgbClr val="FF0000"/>
              </a:solidFill>
              <a:latin typeface="Arial"/>
              <a:ea typeface="Arial"/>
              <a:cs typeface="Arial"/>
              <a:sym typeface="Arial"/>
            </a:rPr>
            <a:t>y = 3/4x</a:t>
          </a:r>
          <a:endParaRPr sz="1400"/>
        </a:p>
      </xdr:txBody>
    </xdr:sp>
    <xdr:clientData fLocksWithSheet="0"/>
  </xdr:oneCellAnchor>
  <xdr:oneCellAnchor>
    <xdr:from>
      <xdr:col>37</xdr:col>
      <xdr:colOff>76200</xdr:colOff>
      <xdr:row>23</xdr:row>
      <xdr:rowOff>0</xdr:rowOff>
    </xdr:from>
    <xdr:ext cx="1400175" cy="314325"/>
    <xdr:sp macro="" textlink="">
      <xdr:nvSpPr>
        <xdr:cNvPr id="164" name="Shape 164">
          <a:extLst>
            <a:ext uri="{FF2B5EF4-FFF2-40B4-BE49-F238E27FC236}">
              <a16:creationId xmlns:a16="http://schemas.microsoft.com/office/drawing/2014/main" id="{00000000-0008-0000-0700-0000A4000000}"/>
            </a:ext>
          </a:extLst>
        </xdr:cNvPr>
        <xdr:cNvSpPr txBox="1"/>
      </xdr:nvSpPr>
      <xdr:spPr>
        <a:xfrm>
          <a:off x="4647283" y="3624252"/>
          <a:ext cx="1397434" cy="311496"/>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400">
              <a:solidFill>
                <a:srgbClr val="FF0000"/>
              </a:solidFill>
              <a:latin typeface="Arial"/>
              <a:ea typeface="Arial"/>
              <a:cs typeface="Arial"/>
              <a:sym typeface="Arial"/>
            </a:rPr>
            <a:t>y = 3/16x + 13/16</a:t>
          </a:r>
          <a:endParaRPr sz="1400"/>
        </a:p>
      </xdr:txBody>
    </xdr:sp>
    <xdr:clientData fLocksWithSheet="0"/>
  </xdr:oneCellAnchor>
  <xdr:oneCellAnchor>
    <xdr:from>
      <xdr:col>40</xdr:col>
      <xdr:colOff>47625</xdr:colOff>
      <xdr:row>24</xdr:row>
      <xdr:rowOff>28575</xdr:rowOff>
    </xdr:from>
    <xdr:ext cx="1181100" cy="314325"/>
    <xdr:sp macro="" textlink="">
      <xdr:nvSpPr>
        <xdr:cNvPr id="165" name="Shape 165">
          <a:extLst>
            <a:ext uri="{FF2B5EF4-FFF2-40B4-BE49-F238E27FC236}">
              <a16:creationId xmlns:a16="http://schemas.microsoft.com/office/drawing/2014/main" id="{00000000-0008-0000-0700-0000A5000000}"/>
            </a:ext>
          </a:extLst>
        </xdr:cNvPr>
        <xdr:cNvSpPr txBox="1"/>
      </xdr:nvSpPr>
      <xdr:spPr>
        <a:xfrm>
          <a:off x="4756288" y="3624252"/>
          <a:ext cx="1179425" cy="311496"/>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400">
              <a:solidFill>
                <a:srgbClr val="FF0000"/>
              </a:solidFill>
              <a:latin typeface="Arial"/>
              <a:ea typeface="Arial"/>
              <a:cs typeface="Arial"/>
              <a:sym typeface="Arial"/>
            </a:rPr>
            <a:t>y = 3/16x - 1/4</a:t>
          </a:r>
          <a:endParaRPr sz="1400"/>
        </a:p>
      </xdr:txBody>
    </xdr:sp>
    <xdr:clientData fLocksWithSheet="0"/>
  </xdr:oneCellAnchor>
  <xdr:oneCellAnchor>
    <xdr:from>
      <xdr:col>14</xdr:col>
      <xdr:colOff>47625</xdr:colOff>
      <xdr:row>6</xdr:row>
      <xdr:rowOff>19050</xdr:rowOff>
    </xdr:from>
    <xdr:ext cx="10896600" cy="5124450"/>
    <xdr:pic>
      <xdr:nvPicPr>
        <xdr:cNvPr id="2" name="image15.png">
          <a:extLst>
            <a:ext uri="{FF2B5EF4-FFF2-40B4-BE49-F238E27FC236}">
              <a16:creationId xmlns:a16="http://schemas.microsoft.com/office/drawing/2014/main" id="{00000000-0008-0000-07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7.xml><?xml version="1.0" encoding="utf-8"?>
<xdr:wsDr xmlns:xdr="http://schemas.openxmlformats.org/drawingml/2006/spreadsheetDrawing" xmlns:a="http://schemas.openxmlformats.org/drawingml/2006/main">
  <xdr:oneCellAnchor>
    <xdr:from>
      <xdr:col>90</xdr:col>
      <xdr:colOff>57150</xdr:colOff>
      <xdr:row>3</xdr:row>
      <xdr:rowOff>190500</xdr:rowOff>
    </xdr:from>
    <xdr:ext cx="3790950" cy="4695825"/>
    <xdr:pic>
      <xdr:nvPicPr>
        <xdr:cNvPr id="2" name="image8.png">
          <a:extLst>
            <a:ext uri="{FF2B5EF4-FFF2-40B4-BE49-F238E27FC236}">
              <a16:creationId xmlns:a16="http://schemas.microsoft.com/office/drawing/2014/main" id="{00000000-0008-0000-08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8.xml><?xml version="1.0" encoding="utf-8"?>
<xdr:wsDr xmlns:xdr="http://schemas.openxmlformats.org/drawingml/2006/spreadsheetDrawing" xmlns:a="http://schemas.openxmlformats.org/drawingml/2006/main">
  <xdr:oneCellAnchor>
    <xdr:from>
      <xdr:col>1</xdr:col>
      <xdr:colOff>171450</xdr:colOff>
      <xdr:row>29</xdr:row>
      <xdr:rowOff>142875</xdr:rowOff>
    </xdr:from>
    <xdr:ext cx="4267200" cy="390525"/>
    <xdr:pic>
      <xdr:nvPicPr>
        <xdr:cNvPr id="2" name="image10.png">
          <a:extLst>
            <a:ext uri="{FF2B5EF4-FFF2-40B4-BE49-F238E27FC236}">
              <a16:creationId xmlns:a16="http://schemas.microsoft.com/office/drawing/2014/main" id="{00000000-0008-0000-0900-000002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1</xdr:col>
      <xdr:colOff>342900</xdr:colOff>
      <xdr:row>34</xdr:row>
      <xdr:rowOff>152400</xdr:rowOff>
    </xdr:from>
    <xdr:ext cx="4048125" cy="476250"/>
    <xdr:pic>
      <xdr:nvPicPr>
        <xdr:cNvPr id="3" name="image9.png">
          <a:extLst>
            <a:ext uri="{FF2B5EF4-FFF2-40B4-BE49-F238E27FC236}">
              <a16:creationId xmlns:a16="http://schemas.microsoft.com/office/drawing/2014/main" id="{00000000-0008-0000-0900-000003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3</xdr:col>
      <xdr:colOff>295275</xdr:colOff>
      <xdr:row>32</xdr:row>
      <xdr:rowOff>85725</xdr:rowOff>
    </xdr:from>
    <xdr:ext cx="1647825" cy="304800"/>
    <xdr:pic>
      <xdr:nvPicPr>
        <xdr:cNvPr id="4" name="image5.png">
          <a:extLst>
            <a:ext uri="{FF2B5EF4-FFF2-40B4-BE49-F238E27FC236}">
              <a16:creationId xmlns:a16="http://schemas.microsoft.com/office/drawing/2014/main" id="{00000000-0008-0000-0900-000004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oneCellAnchor>
    <xdr:from>
      <xdr:col>0</xdr:col>
      <xdr:colOff>409575</xdr:colOff>
      <xdr:row>38</xdr:row>
      <xdr:rowOff>47625</xdr:rowOff>
    </xdr:from>
    <xdr:ext cx="5381625" cy="466725"/>
    <xdr:pic>
      <xdr:nvPicPr>
        <xdr:cNvPr id="5" name="image3.png">
          <a:extLst>
            <a:ext uri="{FF2B5EF4-FFF2-40B4-BE49-F238E27FC236}">
              <a16:creationId xmlns:a16="http://schemas.microsoft.com/office/drawing/2014/main" id="{00000000-0008-0000-0900-000005000000}"/>
            </a:ext>
          </a:extLst>
        </xdr:cNvPr>
        <xdr:cNvPicPr preferRelativeResize="0"/>
      </xdr:nvPicPr>
      <xdr:blipFill>
        <a:blip xmlns:r="http://schemas.openxmlformats.org/officeDocument/2006/relationships" r:embed="rId4" cstate="print"/>
        <a:stretch>
          <a:fillRect/>
        </a:stretch>
      </xdr:blipFill>
      <xdr:spPr>
        <a:prstGeom prst="rect">
          <a:avLst/>
        </a:prstGeom>
        <a:noFill/>
      </xdr:spPr>
    </xdr:pic>
    <xdr:clientData fLocksWithSheet="0"/>
  </xdr:oneCellAnchor>
</xdr:wsDr>
</file>

<file path=xl/drawings/drawing9.xml><?xml version="1.0" encoding="utf-8"?>
<xdr:wsDr xmlns:xdr="http://schemas.openxmlformats.org/drawingml/2006/spreadsheetDrawing" xmlns:a="http://schemas.openxmlformats.org/drawingml/2006/main">
  <xdr:oneCellAnchor>
    <xdr:from>
      <xdr:col>10</xdr:col>
      <xdr:colOff>371475</xdr:colOff>
      <xdr:row>30</xdr:row>
      <xdr:rowOff>133350</xdr:rowOff>
    </xdr:from>
    <xdr:ext cx="4029075" cy="790575"/>
    <xdr:sp macro="" textlink="">
      <xdr:nvSpPr>
        <xdr:cNvPr id="166" name="Shape 166">
          <a:extLst>
            <a:ext uri="{FF2B5EF4-FFF2-40B4-BE49-F238E27FC236}">
              <a16:creationId xmlns:a16="http://schemas.microsoft.com/office/drawing/2014/main" id="{00000000-0008-0000-0B00-0000A6000000}"/>
            </a:ext>
          </a:extLst>
        </xdr:cNvPr>
        <xdr:cNvSpPr txBox="1"/>
      </xdr:nvSpPr>
      <xdr:spPr>
        <a:xfrm>
          <a:off x="3336225" y="3389475"/>
          <a:ext cx="4019550" cy="781050"/>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1100"/>
            <a:t>The path through vertices corresponding to convergents of the continued fraction representation of the Golden Mean...This path is the foundation for all paths that eventually alternate...that have an infinite tail of ...01...pairs</a:t>
          </a:r>
          <a:endParaRPr sz="1100"/>
        </a:p>
      </xdr:txBody>
    </xdr:sp>
    <xdr:clientData fLocksWithSheet="0"/>
  </xdr:oneCellAnchor>
  <xdr:oneCellAnchor>
    <xdr:from>
      <xdr:col>30</xdr:col>
      <xdr:colOff>19050</xdr:colOff>
      <xdr:row>52</xdr:row>
      <xdr:rowOff>114300</xdr:rowOff>
    </xdr:from>
    <xdr:ext cx="466725" cy="228600"/>
    <xdr:grpSp>
      <xdr:nvGrpSpPr>
        <xdr:cNvPr id="2" name="Shape 2">
          <a:extLst>
            <a:ext uri="{FF2B5EF4-FFF2-40B4-BE49-F238E27FC236}">
              <a16:creationId xmlns:a16="http://schemas.microsoft.com/office/drawing/2014/main" id="{00000000-0008-0000-0B00-000002000000}"/>
            </a:ext>
          </a:extLst>
        </xdr:cNvPr>
        <xdr:cNvGrpSpPr/>
      </xdr:nvGrpSpPr>
      <xdr:grpSpPr>
        <a:xfrm>
          <a:off x="14513983" y="9563100"/>
          <a:ext cx="466725" cy="228600"/>
          <a:chOff x="5122163" y="3675225"/>
          <a:chExt cx="447675" cy="209550"/>
        </a:xfrm>
      </xdr:grpSpPr>
      <xdr:cxnSp macro="">
        <xdr:nvCxnSpPr>
          <xdr:cNvPr id="167" name="Shape 167">
            <a:extLst>
              <a:ext uri="{FF2B5EF4-FFF2-40B4-BE49-F238E27FC236}">
                <a16:creationId xmlns:a16="http://schemas.microsoft.com/office/drawing/2014/main" id="{00000000-0008-0000-0B00-0000A7000000}"/>
              </a:ext>
            </a:extLst>
          </xdr:cNvPr>
          <xdr:cNvCxnSpPr/>
        </xdr:nvCxnSpPr>
        <xdr:spPr>
          <a:xfrm rot="10800000" flipH="1">
            <a:off x="5122163" y="3675225"/>
            <a:ext cx="447675" cy="209550"/>
          </a:xfrm>
          <a:prstGeom prst="straightConnector1">
            <a:avLst/>
          </a:prstGeom>
          <a:noFill/>
          <a:ln w="19050" cap="flat" cmpd="sng">
            <a:solidFill>
              <a:schemeClr val="accent1"/>
            </a:solidFill>
            <a:prstDash val="solid"/>
            <a:miter lim="800000"/>
            <a:headEnd type="none" w="sm" len="sm"/>
            <a:tailEnd type="triangle" w="med" len="med"/>
          </a:ln>
        </xdr:spPr>
      </xdr:cxnSp>
    </xdr:grpSp>
    <xdr:clientData fLocksWithSheet="0"/>
  </xdr:oneCellAnchor>
  <xdr:oneCellAnchor>
    <xdr:from>
      <xdr:col>30</xdr:col>
      <xdr:colOff>9525</xdr:colOff>
      <xdr:row>53</xdr:row>
      <xdr:rowOff>85725</xdr:rowOff>
    </xdr:from>
    <xdr:ext cx="476250" cy="38100"/>
    <xdr:grpSp>
      <xdr:nvGrpSpPr>
        <xdr:cNvPr id="3" name="Shape 2">
          <a:extLst>
            <a:ext uri="{FF2B5EF4-FFF2-40B4-BE49-F238E27FC236}">
              <a16:creationId xmlns:a16="http://schemas.microsoft.com/office/drawing/2014/main" id="{00000000-0008-0000-0B00-000003000000}"/>
            </a:ext>
          </a:extLst>
        </xdr:cNvPr>
        <xdr:cNvGrpSpPr/>
      </xdr:nvGrpSpPr>
      <xdr:grpSpPr>
        <a:xfrm>
          <a:off x="14504458" y="9763125"/>
          <a:ext cx="476250" cy="38100"/>
          <a:chOff x="5107875" y="3780000"/>
          <a:chExt cx="476250" cy="0"/>
        </a:xfrm>
      </xdr:grpSpPr>
      <xdr:cxnSp macro="">
        <xdr:nvCxnSpPr>
          <xdr:cNvPr id="168" name="Shape 168">
            <a:extLst>
              <a:ext uri="{FF2B5EF4-FFF2-40B4-BE49-F238E27FC236}">
                <a16:creationId xmlns:a16="http://schemas.microsoft.com/office/drawing/2014/main" id="{00000000-0008-0000-0B00-0000A8000000}"/>
              </a:ext>
            </a:extLst>
          </xdr:cNvPr>
          <xdr:cNvCxnSpPr/>
        </xdr:nvCxnSpPr>
        <xdr:spPr>
          <a:xfrm>
            <a:off x="5107875" y="3780000"/>
            <a:ext cx="476250" cy="0"/>
          </a:xfrm>
          <a:prstGeom prst="straightConnector1">
            <a:avLst/>
          </a:prstGeom>
          <a:noFill/>
          <a:ln w="19050" cap="flat" cmpd="sng">
            <a:solidFill>
              <a:schemeClr val="accent1"/>
            </a:solidFill>
            <a:prstDash val="solid"/>
            <a:miter lim="800000"/>
            <a:headEnd type="none" w="sm" len="sm"/>
            <a:tailEnd type="triangle" w="med" len="med"/>
          </a:ln>
        </xdr:spPr>
      </xdr:cxnSp>
    </xdr:grpSp>
    <xdr:clientData fLocksWithSheet="0"/>
  </xdr:oneCellAnchor>
  <xdr:oneCellAnchor>
    <xdr:from>
      <xdr:col>30</xdr:col>
      <xdr:colOff>47625</xdr:colOff>
      <xdr:row>53</xdr:row>
      <xdr:rowOff>104775</xdr:rowOff>
    </xdr:from>
    <xdr:ext cx="447675" cy="285750"/>
    <xdr:grpSp>
      <xdr:nvGrpSpPr>
        <xdr:cNvPr id="4" name="Shape 2">
          <a:extLst>
            <a:ext uri="{FF2B5EF4-FFF2-40B4-BE49-F238E27FC236}">
              <a16:creationId xmlns:a16="http://schemas.microsoft.com/office/drawing/2014/main" id="{00000000-0008-0000-0B00-000004000000}"/>
            </a:ext>
          </a:extLst>
        </xdr:cNvPr>
        <xdr:cNvGrpSpPr/>
      </xdr:nvGrpSpPr>
      <xdr:grpSpPr>
        <a:xfrm>
          <a:off x="14542558" y="9782175"/>
          <a:ext cx="447675" cy="285750"/>
          <a:chOff x="5131688" y="3646650"/>
          <a:chExt cx="428625" cy="266700"/>
        </a:xfrm>
      </xdr:grpSpPr>
      <xdr:cxnSp macro="">
        <xdr:nvCxnSpPr>
          <xdr:cNvPr id="169" name="Shape 169">
            <a:extLst>
              <a:ext uri="{FF2B5EF4-FFF2-40B4-BE49-F238E27FC236}">
                <a16:creationId xmlns:a16="http://schemas.microsoft.com/office/drawing/2014/main" id="{00000000-0008-0000-0B00-0000A9000000}"/>
              </a:ext>
            </a:extLst>
          </xdr:cNvPr>
          <xdr:cNvCxnSpPr/>
        </xdr:nvCxnSpPr>
        <xdr:spPr>
          <a:xfrm>
            <a:off x="5131688" y="3646650"/>
            <a:ext cx="428625" cy="266700"/>
          </a:xfrm>
          <a:prstGeom prst="straightConnector1">
            <a:avLst/>
          </a:prstGeom>
          <a:noFill/>
          <a:ln w="19050" cap="flat" cmpd="sng">
            <a:solidFill>
              <a:schemeClr val="accent1"/>
            </a:solidFill>
            <a:prstDash val="solid"/>
            <a:miter lim="800000"/>
            <a:headEnd type="none" w="sm" len="sm"/>
            <a:tailEnd type="triangle" w="med" len="med"/>
          </a:ln>
        </xdr:spPr>
      </xdr:cxnSp>
    </xdr:grpSp>
    <xdr:clientData fLocksWithSheet="0"/>
  </xdr:oneCellAnchor>
  <xdr:oneCellAnchor>
    <xdr:from>
      <xdr:col>13</xdr:col>
      <xdr:colOff>895350</xdr:colOff>
      <xdr:row>53</xdr:row>
      <xdr:rowOff>123825</xdr:rowOff>
    </xdr:from>
    <xdr:ext cx="561975" cy="38100"/>
    <xdr:grpSp>
      <xdr:nvGrpSpPr>
        <xdr:cNvPr id="5" name="Shape 2">
          <a:extLst>
            <a:ext uri="{FF2B5EF4-FFF2-40B4-BE49-F238E27FC236}">
              <a16:creationId xmlns:a16="http://schemas.microsoft.com/office/drawing/2014/main" id="{00000000-0008-0000-0B00-000005000000}"/>
            </a:ext>
          </a:extLst>
        </xdr:cNvPr>
        <xdr:cNvGrpSpPr/>
      </xdr:nvGrpSpPr>
      <xdr:grpSpPr>
        <a:xfrm>
          <a:off x="6178550" y="9801225"/>
          <a:ext cx="561975" cy="38100"/>
          <a:chOff x="5065013" y="3780000"/>
          <a:chExt cx="561975" cy="0"/>
        </a:xfrm>
      </xdr:grpSpPr>
      <xdr:cxnSp macro="">
        <xdr:nvCxnSpPr>
          <xdr:cNvPr id="170" name="Shape 170">
            <a:extLst>
              <a:ext uri="{FF2B5EF4-FFF2-40B4-BE49-F238E27FC236}">
                <a16:creationId xmlns:a16="http://schemas.microsoft.com/office/drawing/2014/main" id="{00000000-0008-0000-0B00-0000AA000000}"/>
              </a:ext>
            </a:extLst>
          </xdr:cNvPr>
          <xdr:cNvCxnSpPr/>
        </xdr:nvCxnSpPr>
        <xdr:spPr>
          <a:xfrm>
            <a:off x="5065013" y="3780000"/>
            <a:ext cx="561975" cy="0"/>
          </a:xfrm>
          <a:prstGeom prst="straightConnector1">
            <a:avLst/>
          </a:prstGeom>
          <a:noFill/>
          <a:ln w="19050" cap="flat" cmpd="sng">
            <a:solidFill>
              <a:schemeClr val="accent1"/>
            </a:solidFill>
            <a:prstDash val="solid"/>
            <a:miter lim="800000"/>
            <a:headEnd type="none" w="sm" len="sm"/>
            <a:tailEnd type="triangle" w="med" len="med"/>
          </a:ln>
        </xdr:spPr>
      </xdr:cxnSp>
    </xdr:grpSp>
    <xdr:clientData fLocksWithSheet="0"/>
  </xdr:oneCellAnchor>
  <xdr:oneCellAnchor>
    <xdr:from>
      <xdr:col>13</xdr:col>
      <xdr:colOff>914400</xdr:colOff>
      <xdr:row>53</xdr:row>
      <xdr:rowOff>133350</xdr:rowOff>
    </xdr:from>
    <xdr:ext cx="590550" cy="266700"/>
    <xdr:grpSp>
      <xdr:nvGrpSpPr>
        <xdr:cNvPr id="6" name="Shape 2">
          <a:extLst>
            <a:ext uri="{FF2B5EF4-FFF2-40B4-BE49-F238E27FC236}">
              <a16:creationId xmlns:a16="http://schemas.microsoft.com/office/drawing/2014/main" id="{00000000-0008-0000-0B00-000006000000}"/>
            </a:ext>
          </a:extLst>
        </xdr:cNvPr>
        <xdr:cNvGrpSpPr/>
      </xdr:nvGrpSpPr>
      <xdr:grpSpPr>
        <a:xfrm>
          <a:off x="6197600" y="9810750"/>
          <a:ext cx="590550" cy="266700"/>
          <a:chOff x="5060250" y="3651413"/>
          <a:chExt cx="571500" cy="257175"/>
        </a:xfrm>
      </xdr:grpSpPr>
      <xdr:cxnSp macro="">
        <xdr:nvCxnSpPr>
          <xdr:cNvPr id="171" name="Shape 171">
            <a:extLst>
              <a:ext uri="{FF2B5EF4-FFF2-40B4-BE49-F238E27FC236}">
                <a16:creationId xmlns:a16="http://schemas.microsoft.com/office/drawing/2014/main" id="{00000000-0008-0000-0B00-0000AB000000}"/>
              </a:ext>
            </a:extLst>
          </xdr:cNvPr>
          <xdr:cNvCxnSpPr/>
        </xdr:nvCxnSpPr>
        <xdr:spPr>
          <a:xfrm>
            <a:off x="5060250" y="3651413"/>
            <a:ext cx="571500" cy="257175"/>
          </a:xfrm>
          <a:prstGeom prst="straightConnector1">
            <a:avLst/>
          </a:prstGeom>
          <a:noFill/>
          <a:ln w="19050" cap="flat" cmpd="sng">
            <a:solidFill>
              <a:schemeClr val="accent1"/>
            </a:solidFill>
            <a:prstDash val="solid"/>
            <a:miter lim="800000"/>
            <a:headEnd type="none" w="sm" len="sm"/>
            <a:tailEnd type="triangle" w="med" len="med"/>
          </a:ln>
        </xdr:spPr>
      </xdr:cxnSp>
    </xdr:grpSp>
    <xdr:clientData fLocksWithSheet="0"/>
  </xdr:oneCellAnchor>
  <xdr:oneCellAnchor>
    <xdr:from>
      <xdr:col>13</xdr:col>
      <xdr:colOff>876300</xdr:colOff>
      <xdr:row>52</xdr:row>
      <xdr:rowOff>152400</xdr:rowOff>
    </xdr:from>
    <xdr:ext cx="581025" cy="228600"/>
    <xdr:grpSp>
      <xdr:nvGrpSpPr>
        <xdr:cNvPr id="7" name="Shape 2">
          <a:extLst>
            <a:ext uri="{FF2B5EF4-FFF2-40B4-BE49-F238E27FC236}">
              <a16:creationId xmlns:a16="http://schemas.microsoft.com/office/drawing/2014/main" id="{00000000-0008-0000-0B00-000007000000}"/>
            </a:ext>
          </a:extLst>
        </xdr:cNvPr>
        <xdr:cNvGrpSpPr/>
      </xdr:nvGrpSpPr>
      <xdr:grpSpPr>
        <a:xfrm>
          <a:off x="6159500" y="9601200"/>
          <a:ext cx="581025" cy="228600"/>
          <a:chOff x="5065013" y="3675225"/>
          <a:chExt cx="561975" cy="209550"/>
        </a:xfrm>
      </xdr:grpSpPr>
      <xdr:cxnSp macro="">
        <xdr:nvCxnSpPr>
          <xdr:cNvPr id="172" name="Shape 172">
            <a:extLst>
              <a:ext uri="{FF2B5EF4-FFF2-40B4-BE49-F238E27FC236}">
                <a16:creationId xmlns:a16="http://schemas.microsoft.com/office/drawing/2014/main" id="{00000000-0008-0000-0B00-0000AC000000}"/>
              </a:ext>
            </a:extLst>
          </xdr:cNvPr>
          <xdr:cNvCxnSpPr/>
        </xdr:nvCxnSpPr>
        <xdr:spPr>
          <a:xfrm rot="10800000" flipH="1">
            <a:off x="5065013" y="3675225"/>
            <a:ext cx="561975" cy="209550"/>
          </a:xfrm>
          <a:prstGeom prst="straightConnector1">
            <a:avLst/>
          </a:prstGeom>
          <a:noFill/>
          <a:ln w="19050" cap="flat" cmpd="sng">
            <a:solidFill>
              <a:schemeClr val="accent1"/>
            </a:solidFill>
            <a:prstDash val="solid"/>
            <a:miter lim="800000"/>
            <a:headEnd type="none" w="sm" len="sm"/>
            <a:tailEnd type="triangle" w="med" len="med"/>
          </a:ln>
        </xdr:spPr>
      </xdr:cxnSp>
    </xdr:grpSp>
    <xdr:clientData fLocksWithSheet="0"/>
  </xdr:oneCellAnchor>
  <xdr:oneCellAnchor>
    <xdr:from>
      <xdr:col>18</xdr:col>
      <xdr:colOff>828675</xdr:colOff>
      <xdr:row>53</xdr:row>
      <xdr:rowOff>180975</xdr:rowOff>
    </xdr:from>
    <xdr:ext cx="161925" cy="180975"/>
    <xdr:sp macro="" textlink="">
      <xdr:nvSpPr>
        <xdr:cNvPr id="173" name="Shape 173">
          <a:extLst>
            <a:ext uri="{FF2B5EF4-FFF2-40B4-BE49-F238E27FC236}">
              <a16:creationId xmlns:a16="http://schemas.microsoft.com/office/drawing/2014/main" id="{00000000-0008-0000-0B00-0000AD000000}"/>
            </a:ext>
          </a:extLst>
        </xdr:cNvPr>
        <xdr:cNvSpPr/>
      </xdr:nvSpPr>
      <xdr:spPr>
        <a:xfrm>
          <a:off x="5274563" y="3699038"/>
          <a:ext cx="142875" cy="161925"/>
        </a:xfrm>
        <a:prstGeom prst="rightArrow">
          <a:avLst>
            <a:gd name="adj1" fmla="val 50000"/>
            <a:gd name="adj2" fmla="val 50000"/>
          </a:avLst>
        </a:prstGeom>
        <a:solidFill>
          <a:srgbClr val="D0D0D0"/>
        </a:solidFill>
        <a:ln w="19050" cap="flat" cmpd="sng">
          <a:solidFill>
            <a:srgbClr val="082836"/>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oneCellAnchor>
    <xdr:from>
      <xdr:col>13</xdr:col>
      <xdr:colOff>1143000</xdr:colOff>
      <xdr:row>57</xdr:row>
      <xdr:rowOff>85725</xdr:rowOff>
    </xdr:from>
    <xdr:ext cx="485775" cy="247650"/>
    <xdr:grpSp>
      <xdr:nvGrpSpPr>
        <xdr:cNvPr id="8" name="Shape 2">
          <a:extLst>
            <a:ext uri="{FF2B5EF4-FFF2-40B4-BE49-F238E27FC236}">
              <a16:creationId xmlns:a16="http://schemas.microsoft.com/office/drawing/2014/main" id="{00000000-0008-0000-0B00-000008000000}"/>
            </a:ext>
          </a:extLst>
        </xdr:cNvPr>
        <xdr:cNvGrpSpPr/>
      </xdr:nvGrpSpPr>
      <xdr:grpSpPr>
        <a:xfrm>
          <a:off x="6426200" y="10652125"/>
          <a:ext cx="485775" cy="247650"/>
          <a:chOff x="5112638" y="3665700"/>
          <a:chExt cx="466725" cy="228600"/>
        </a:xfrm>
      </xdr:grpSpPr>
      <xdr:cxnSp macro="">
        <xdr:nvCxnSpPr>
          <xdr:cNvPr id="174" name="Shape 174">
            <a:extLst>
              <a:ext uri="{FF2B5EF4-FFF2-40B4-BE49-F238E27FC236}">
                <a16:creationId xmlns:a16="http://schemas.microsoft.com/office/drawing/2014/main" id="{00000000-0008-0000-0B00-0000AE000000}"/>
              </a:ext>
            </a:extLst>
          </xdr:cNvPr>
          <xdr:cNvCxnSpPr/>
        </xdr:nvCxnSpPr>
        <xdr:spPr>
          <a:xfrm rot="10800000" flipH="1">
            <a:off x="5112638" y="3665700"/>
            <a:ext cx="466725" cy="228600"/>
          </a:xfrm>
          <a:prstGeom prst="straightConnector1">
            <a:avLst/>
          </a:prstGeom>
          <a:noFill/>
          <a:ln w="19050" cap="flat" cmpd="sng">
            <a:solidFill>
              <a:schemeClr val="accent1"/>
            </a:solidFill>
            <a:prstDash val="solid"/>
            <a:miter lim="800000"/>
            <a:headEnd type="none" w="sm" len="sm"/>
            <a:tailEnd type="triangle" w="med" len="med"/>
          </a:ln>
        </xdr:spPr>
      </xdr:cxnSp>
    </xdr:grpSp>
    <xdr:clientData fLocksWithSheet="0"/>
  </xdr:oneCellAnchor>
  <xdr:oneCellAnchor>
    <xdr:from>
      <xdr:col>13</xdr:col>
      <xdr:colOff>1143000</xdr:colOff>
      <xdr:row>58</xdr:row>
      <xdr:rowOff>66675</xdr:rowOff>
    </xdr:from>
    <xdr:ext cx="504825" cy="219075"/>
    <xdr:grpSp>
      <xdr:nvGrpSpPr>
        <xdr:cNvPr id="9" name="Shape 2">
          <a:extLst>
            <a:ext uri="{FF2B5EF4-FFF2-40B4-BE49-F238E27FC236}">
              <a16:creationId xmlns:a16="http://schemas.microsoft.com/office/drawing/2014/main" id="{00000000-0008-0000-0B00-000009000000}"/>
            </a:ext>
          </a:extLst>
        </xdr:cNvPr>
        <xdr:cNvGrpSpPr/>
      </xdr:nvGrpSpPr>
      <xdr:grpSpPr>
        <a:xfrm>
          <a:off x="6426200" y="10861675"/>
          <a:ext cx="504825" cy="219075"/>
          <a:chOff x="5103113" y="3679988"/>
          <a:chExt cx="485775" cy="200025"/>
        </a:xfrm>
      </xdr:grpSpPr>
      <xdr:cxnSp macro="">
        <xdr:nvCxnSpPr>
          <xdr:cNvPr id="175" name="Shape 175">
            <a:extLst>
              <a:ext uri="{FF2B5EF4-FFF2-40B4-BE49-F238E27FC236}">
                <a16:creationId xmlns:a16="http://schemas.microsoft.com/office/drawing/2014/main" id="{00000000-0008-0000-0B00-0000AF000000}"/>
              </a:ext>
            </a:extLst>
          </xdr:cNvPr>
          <xdr:cNvCxnSpPr/>
        </xdr:nvCxnSpPr>
        <xdr:spPr>
          <a:xfrm>
            <a:off x="5103113" y="3679988"/>
            <a:ext cx="485775" cy="200025"/>
          </a:xfrm>
          <a:prstGeom prst="straightConnector1">
            <a:avLst/>
          </a:prstGeom>
          <a:noFill/>
          <a:ln w="19050" cap="flat" cmpd="sng">
            <a:solidFill>
              <a:schemeClr val="accent1"/>
            </a:solidFill>
            <a:prstDash val="solid"/>
            <a:miter lim="800000"/>
            <a:headEnd type="none" w="sm" len="sm"/>
            <a:tailEnd type="triangle" w="med" len="med"/>
          </a:ln>
        </xdr:spPr>
      </xdr:cxnSp>
    </xdr:grpSp>
    <xdr:clientData fLocksWithSheet="0"/>
  </xdr:oneCellAnchor>
  <xdr:oneCellAnchor>
    <xdr:from>
      <xdr:col>18</xdr:col>
      <xdr:colOff>123825</xdr:colOff>
      <xdr:row>58</xdr:row>
      <xdr:rowOff>9525</xdr:rowOff>
    </xdr:from>
    <xdr:ext cx="247650" cy="161925"/>
    <xdr:sp macro="" textlink="">
      <xdr:nvSpPr>
        <xdr:cNvPr id="176" name="Shape 176">
          <a:extLst>
            <a:ext uri="{FF2B5EF4-FFF2-40B4-BE49-F238E27FC236}">
              <a16:creationId xmlns:a16="http://schemas.microsoft.com/office/drawing/2014/main" id="{00000000-0008-0000-0B00-0000B0000000}"/>
            </a:ext>
          </a:extLst>
        </xdr:cNvPr>
        <xdr:cNvSpPr/>
      </xdr:nvSpPr>
      <xdr:spPr>
        <a:xfrm>
          <a:off x="5231700" y="3708563"/>
          <a:ext cx="228600" cy="142875"/>
        </a:xfrm>
        <a:prstGeom prst="rightArrow">
          <a:avLst>
            <a:gd name="adj1" fmla="val 50000"/>
            <a:gd name="adj2" fmla="val 50000"/>
          </a:avLst>
        </a:prstGeom>
        <a:solidFill>
          <a:srgbClr val="D0D0D0"/>
        </a:solidFill>
        <a:ln w="19050" cap="flat" cmpd="sng">
          <a:solidFill>
            <a:srgbClr val="082836"/>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oneCellAnchor>
    <xdr:from>
      <xdr:col>13</xdr:col>
      <xdr:colOff>47625</xdr:colOff>
      <xdr:row>31</xdr:row>
      <xdr:rowOff>38100</xdr:rowOff>
    </xdr:from>
    <xdr:ext cx="7553325" cy="3505200"/>
    <xdr:pic>
      <xdr:nvPicPr>
        <xdr:cNvPr id="10" name="image11.png">
          <a:extLst>
            <a:ext uri="{FF2B5EF4-FFF2-40B4-BE49-F238E27FC236}">
              <a16:creationId xmlns:a16="http://schemas.microsoft.com/office/drawing/2014/main" id="{00000000-0008-0000-0B00-00000A000000}"/>
            </a:ext>
          </a:extLst>
        </xdr:cNvPr>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oneCellAnchor>
    <xdr:from>
      <xdr:col>19</xdr:col>
      <xdr:colOff>66675</xdr:colOff>
      <xdr:row>30</xdr:row>
      <xdr:rowOff>76200</xdr:rowOff>
    </xdr:from>
    <xdr:ext cx="2057400" cy="3667125"/>
    <xdr:pic>
      <xdr:nvPicPr>
        <xdr:cNvPr id="11" name="image13.png">
          <a:extLst>
            <a:ext uri="{FF2B5EF4-FFF2-40B4-BE49-F238E27FC236}">
              <a16:creationId xmlns:a16="http://schemas.microsoft.com/office/drawing/2014/main" id="{00000000-0008-0000-0B00-00000B000000}"/>
            </a:ext>
          </a:extLst>
        </xdr:cNvPr>
        <xdr:cNvPicPr preferRelativeResize="0"/>
      </xdr:nvPicPr>
      <xdr:blipFill>
        <a:blip xmlns:r="http://schemas.openxmlformats.org/officeDocument/2006/relationships" r:embed="rId2" cstate="print"/>
        <a:stretch>
          <a:fillRect/>
        </a:stretch>
      </xdr:blipFill>
      <xdr:spPr>
        <a:prstGeom prst="rect">
          <a:avLst/>
        </a:prstGeom>
        <a:noFill/>
      </xdr:spPr>
    </xdr:pic>
    <xdr:clientData fLocksWithSheet="0"/>
  </xdr:oneCellAnchor>
  <xdr:oneCellAnchor>
    <xdr:from>
      <xdr:col>18</xdr:col>
      <xdr:colOff>866775</xdr:colOff>
      <xdr:row>30</xdr:row>
      <xdr:rowOff>57150</xdr:rowOff>
    </xdr:from>
    <xdr:ext cx="1485900" cy="3695700"/>
    <xdr:pic>
      <xdr:nvPicPr>
        <xdr:cNvPr id="12" name="image12.png">
          <a:extLst>
            <a:ext uri="{FF2B5EF4-FFF2-40B4-BE49-F238E27FC236}">
              <a16:creationId xmlns:a16="http://schemas.microsoft.com/office/drawing/2014/main" id="{00000000-0008-0000-0B00-00000C000000}"/>
            </a:ext>
          </a:extLst>
        </xdr:cNvPr>
        <xdr:cNvPicPr preferRelativeResize="0"/>
      </xdr:nvPicPr>
      <xdr:blipFill>
        <a:blip xmlns:r="http://schemas.openxmlformats.org/officeDocument/2006/relationships" r:embed="rId3" cstate="print"/>
        <a:stretch>
          <a:fillRect/>
        </a:stretch>
      </xdr:blipFill>
      <xdr:spPr>
        <a:prstGeom prst="rect">
          <a:avLst/>
        </a:prstGeom>
        <a:noFill/>
      </xdr:spPr>
    </xdr:pic>
    <xdr:clientData fLocksWithSheet="0"/>
  </xdr:oneCellAnchor>
</xdr:wsDr>
</file>

<file path=xl/drawings/drawing10.xml><?xml version="1.0" encoding="utf-8"?>
<xdr:wsDr xmlns:xdr="http://schemas.openxmlformats.org/drawingml/2006/spreadsheetDrawing" xmlns:a="http://schemas.openxmlformats.org/drawingml/2006/main">
  <xdr:oneCellAnchor>
    <xdr:from>
      <xdr:col>59</xdr:col>
      <xdr:colOff>304800</xdr:colOff>
      <xdr:row>20</xdr:row>
      <xdr:rowOff>161925</xdr:rowOff>
    </xdr:from>
    <xdr:ext cx="323850" cy="409575"/>
    <xdr:sp macro="" textlink="">
      <xdr:nvSpPr>
        <xdr:cNvPr id="177" name="Shape 177">
          <a:extLst>
            <a:ext uri="{FF2B5EF4-FFF2-40B4-BE49-F238E27FC236}">
              <a16:creationId xmlns:a16="http://schemas.microsoft.com/office/drawing/2014/main" id="{00000000-0008-0000-0C00-0000B1000000}"/>
            </a:ext>
          </a:extLst>
        </xdr:cNvPr>
        <xdr:cNvSpPr txBox="1"/>
      </xdr:nvSpPr>
      <xdr:spPr>
        <a:xfrm>
          <a:off x="5188681" y="3577284"/>
          <a:ext cx="314638" cy="405432"/>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2000" b="1">
              <a:solidFill>
                <a:srgbClr val="FF0000"/>
              </a:solidFill>
              <a:latin typeface="Arial"/>
              <a:ea typeface="Arial"/>
              <a:cs typeface="Arial"/>
              <a:sym typeface="Arial"/>
            </a:rPr>
            <a:t>4</a:t>
          </a:r>
          <a:endParaRPr sz="1400"/>
        </a:p>
      </xdr:txBody>
    </xdr:sp>
    <xdr:clientData fLocksWithSheet="0"/>
  </xdr:oneCellAnchor>
  <xdr:oneCellAnchor>
    <xdr:from>
      <xdr:col>59</xdr:col>
      <xdr:colOff>333375</xdr:colOff>
      <xdr:row>19</xdr:row>
      <xdr:rowOff>85725</xdr:rowOff>
    </xdr:from>
    <xdr:ext cx="228600" cy="876300"/>
    <xdr:sp macro="" textlink="">
      <xdr:nvSpPr>
        <xdr:cNvPr id="178" name="Shape 178">
          <a:extLst>
            <a:ext uri="{FF2B5EF4-FFF2-40B4-BE49-F238E27FC236}">
              <a16:creationId xmlns:a16="http://schemas.microsoft.com/office/drawing/2014/main" id="{00000000-0008-0000-0C00-0000B2000000}"/>
            </a:ext>
          </a:extLst>
        </xdr:cNvPr>
        <xdr:cNvSpPr/>
      </xdr:nvSpPr>
      <xdr:spPr>
        <a:xfrm>
          <a:off x="5241225" y="3351375"/>
          <a:ext cx="209550" cy="857250"/>
        </a:xfrm>
        <a:prstGeom prst="curvedRightArrow">
          <a:avLst>
            <a:gd name="adj1" fmla="val 25000"/>
            <a:gd name="adj2" fmla="val 50000"/>
            <a:gd name="adj3" fmla="val 25000"/>
          </a:avLst>
        </a:prstGeom>
        <a:solidFill>
          <a:srgbClr val="FF0000"/>
        </a:solidFill>
        <a:ln w="19050" cap="flat" cmpd="sng">
          <a:solidFill>
            <a:srgbClr val="FF000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rgbClr val="FF0000"/>
            </a:solidFill>
          </a:endParaRPr>
        </a:p>
      </xdr:txBody>
    </xdr:sp>
    <xdr:clientData fLocksWithSheet="0"/>
  </xdr:oneCellAnchor>
  <xdr:oneCellAnchor>
    <xdr:from>
      <xdr:col>60</xdr:col>
      <xdr:colOff>276225</xdr:colOff>
      <xdr:row>20</xdr:row>
      <xdr:rowOff>66675</xdr:rowOff>
    </xdr:from>
    <xdr:ext cx="209550" cy="895350"/>
    <xdr:sp macro="" textlink="">
      <xdr:nvSpPr>
        <xdr:cNvPr id="179" name="Shape 179">
          <a:extLst>
            <a:ext uri="{FF2B5EF4-FFF2-40B4-BE49-F238E27FC236}">
              <a16:creationId xmlns:a16="http://schemas.microsoft.com/office/drawing/2014/main" id="{00000000-0008-0000-0C00-0000B3000000}"/>
            </a:ext>
          </a:extLst>
        </xdr:cNvPr>
        <xdr:cNvSpPr/>
      </xdr:nvSpPr>
      <xdr:spPr>
        <a:xfrm>
          <a:off x="5250750" y="3341850"/>
          <a:ext cx="190500" cy="876300"/>
        </a:xfrm>
        <a:prstGeom prst="curvedLeftArrow">
          <a:avLst>
            <a:gd name="adj1" fmla="val 25000"/>
            <a:gd name="adj2" fmla="val 50000"/>
            <a:gd name="adj3" fmla="val 25000"/>
          </a:avLst>
        </a:prstGeom>
        <a:solidFill>
          <a:srgbClr val="00B0F0"/>
        </a:solidFill>
        <a:ln w="19050" cap="flat" cmpd="sng">
          <a:solidFill>
            <a:srgbClr val="00B0F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60</xdr:col>
      <xdr:colOff>133350</xdr:colOff>
      <xdr:row>21</xdr:row>
      <xdr:rowOff>38100</xdr:rowOff>
    </xdr:from>
    <xdr:ext cx="323850" cy="409575"/>
    <xdr:sp macro="" textlink="">
      <xdr:nvSpPr>
        <xdr:cNvPr id="180" name="Shape 180">
          <a:extLst>
            <a:ext uri="{FF2B5EF4-FFF2-40B4-BE49-F238E27FC236}">
              <a16:creationId xmlns:a16="http://schemas.microsoft.com/office/drawing/2014/main" id="{00000000-0008-0000-0C00-0000B4000000}"/>
            </a:ext>
          </a:extLst>
        </xdr:cNvPr>
        <xdr:cNvSpPr txBox="1"/>
      </xdr:nvSpPr>
      <xdr:spPr>
        <a:xfrm>
          <a:off x="5188681" y="3577284"/>
          <a:ext cx="314638" cy="405432"/>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2000" b="1">
              <a:solidFill>
                <a:srgbClr val="00B0F0"/>
              </a:solidFill>
              <a:latin typeface="Arial"/>
              <a:ea typeface="Arial"/>
              <a:cs typeface="Arial"/>
              <a:sym typeface="Arial"/>
            </a:rPr>
            <a:t>8</a:t>
          </a:r>
          <a:endParaRPr sz="1400"/>
        </a:p>
      </xdr:txBody>
    </xdr:sp>
    <xdr:clientData fLocksWithSheet="0"/>
  </xdr:oneCellAnchor>
  <xdr:oneCellAnchor>
    <xdr:from>
      <xdr:col>61</xdr:col>
      <xdr:colOff>266700</xdr:colOff>
      <xdr:row>19</xdr:row>
      <xdr:rowOff>66675</xdr:rowOff>
    </xdr:from>
    <xdr:ext cx="238125" cy="857250"/>
    <xdr:sp macro="" textlink="">
      <xdr:nvSpPr>
        <xdr:cNvPr id="181" name="Shape 181">
          <a:extLst>
            <a:ext uri="{FF2B5EF4-FFF2-40B4-BE49-F238E27FC236}">
              <a16:creationId xmlns:a16="http://schemas.microsoft.com/office/drawing/2014/main" id="{00000000-0008-0000-0C00-0000B5000000}"/>
            </a:ext>
          </a:extLst>
        </xdr:cNvPr>
        <xdr:cNvSpPr/>
      </xdr:nvSpPr>
      <xdr:spPr>
        <a:xfrm>
          <a:off x="5236463" y="3360900"/>
          <a:ext cx="219075" cy="838200"/>
        </a:xfrm>
        <a:prstGeom prst="curvedLeftArrow">
          <a:avLst>
            <a:gd name="adj1" fmla="val 25000"/>
            <a:gd name="adj2" fmla="val 50000"/>
            <a:gd name="adj3" fmla="val 25000"/>
          </a:avLst>
        </a:prstGeom>
        <a:solidFill>
          <a:srgbClr val="00B050"/>
        </a:solidFill>
        <a:ln w="19050" cap="flat" cmpd="sng">
          <a:solidFill>
            <a:srgbClr val="00B05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61</xdr:col>
      <xdr:colOff>123825</xdr:colOff>
      <xdr:row>20</xdr:row>
      <xdr:rowOff>161925</xdr:rowOff>
    </xdr:from>
    <xdr:ext cx="238125" cy="409575"/>
    <xdr:sp macro="" textlink="">
      <xdr:nvSpPr>
        <xdr:cNvPr id="182" name="Shape 182">
          <a:extLst>
            <a:ext uri="{FF2B5EF4-FFF2-40B4-BE49-F238E27FC236}">
              <a16:creationId xmlns:a16="http://schemas.microsoft.com/office/drawing/2014/main" id="{00000000-0008-0000-0C00-0000B6000000}"/>
            </a:ext>
          </a:extLst>
        </xdr:cNvPr>
        <xdr:cNvSpPr txBox="1"/>
      </xdr:nvSpPr>
      <xdr:spPr>
        <a:xfrm>
          <a:off x="5229078" y="3577284"/>
          <a:ext cx="233844" cy="405432"/>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None/>
          </a:pPr>
          <a:r>
            <a:rPr lang="en-US" sz="2000" b="1">
              <a:solidFill>
                <a:srgbClr val="00B050"/>
              </a:solidFill>
              <a:latin typeface="Arial"/>
              <a:ea typeface="Arial"/>
              <a:cs typeface="Arial"/>
              <a:sym typeface="Arial"/>
            </a:rPr>
            <a:t>6</a:t>
          </a:r>
          <a:endParaRPr sz="1400"/>
        </a:p>
      </xdr:txBody>
    </xdr:sp>
    <xdr:clientData fLocksWithSheet="0"/>
  </xdr:oneCellAnchor>
  <xdr:oneCellAnchor>
    <xdr:from>
      <xdr:col>61</xdr:col>
      <xdr:colOff>333375</xdr:colOff>
      <xdr:row>23</xdr:row>
      <xdr:rowOff>123825</xdr:rowOff>
    </xdr:from>
    <xdr:ext cx="209550" cy="847725"/>
    <xdr:sp macro="" textlink="">
      <xdr:nvSpPr>
        <xdr:cNvPr id="183" name="Shape 183">
          <a:extLst>
            <a:ext uri="{FF2B5EF4-FFF2-40B4-BE49-F238E27FC236}">
              <a16:creationId xmlns:a16="http://schemas.microsoft.com/office/drawing/2014/main" id="{00000000-0008-0000-0C00-0000B7000000}"/>
            </a:ext>
          </a:extLst>
        </xdr:cNvPr>
        <xdr:cNvSpPr/>
      </xdr:nvSpPr>
      <xdr:spPr>
        <a:xfrm>
          <a:off x="5250750" y="3365663"/>
          <a:ext cx="190500" cy="828675"/>
        </a:xfrm>
        <a:prstGeom prst="curvedLeftArrow">
          <a:avLst>
            <a:gd name="adj1" fmla="val 25000"/>
            <a:gd name="adj2" fmla="val 50000"/>
            <a:gd name="adj3" fmla="val 25000"/>
          </a:avLst>
        </a:prstGeom>
        <a:solidFill>
          <a:srgbClr val="00B050"/>
        </a:solidFill>
        <a:ln w="19050" cap="flat" cmpd="sng">
          <a:solidFill>
            <a:srgbClr val="00B050"/>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solidFill>
              <a:schemeClr val="dk1"/>
            </a:solidFill>
          </a:endParaRPr>
        </a:p>
      </xdr:txBody>
    </xdr:sp>
    <xdr:clientData fLocksWithSheet="0"/>
  </xdr:oneCellAnchor>
  <xdr:oneCellAnchor>
    <xdr:from>
      <xdr:col>33</xdr:col>
      <xdr:colOff>247650</xdr:colOff>
      <xdr:row>3</xdr:row>
      <xdr:rowOff>95250</xdr:rowOff>
    </xdr:from>
    <xdr:ext cx="457200" cy="171450"/>
    <xdr:grpSp>
      <xdr:nvGrpSpPr>
        <xdr:cNvPr id="2" name="Shape 2">
          <a:extLst>
            <a:ext uri="{FF2B5EF4-FFF2-40B4-BE49-F238E27FC236}">
              <a16:creationId xmlns:a16="http://schemas.microsoft.com/office/drawing/2014/main" id="{00000000-0008-0000-0C00-000002000000}"/>
            </a:ext>
          </a:extLst>
        </xdr:cNvPr>
        <xdr:cNvGrpSpPr/>
      </xdr:nvGrpSpPr>
      <xdr:grpSpPr>
        <a:xfrm>
          <a:off x="12939183" y="679450"/>
          <a:ext cx="457200" cy="171450"/>
          <a:chOff x="5126925" y="3703800"/>
          <a:chExt cx="438150" cy="152400"/>
        </a:xfrm>
      </xdr:grpSpPr>
      <xdr:cxnSp macro="">
        <xdr:nvCxnSpPr>
          <xdr:cNvPr id="184" name="Shape 184">
            <a:extLst>
              <a:ext uri="{FF2B5EF4-FFF2-40B4-BE49-F238E27FC236}">
                <a16:creationId xmlns:a16="http://schemas.microsoft.com/office/drawing/2014/main" id="{00000000-0008-0000-0C00-0000B8000000}"/>
              </a:ext>
            </a:extLst>
          </xdr:cNvPr>
          <xdr:cNvCxnSpPr/>
        </xdr:nvCxnSpPr>
        <xdr:spPr>
          <a:xfrm>
            <a:off x="5126925" y="3703800"/>
            <a:ext cx="438150" cy="152400"/>
          </a:xfrm>
          <a:prstGeom prst="straightConnector1">
            <a:avLst/>
          </a:prstGeom>
          <a:noFill/>
          <a:ln w="19050" cap="flat" cmpd="sng">
            <a:solidFill>
              <a:schemeClr val="accent1"/>
            </a:solidFill>
            <a:prstDash val="solid"/>
            <a:miter lim="800000"/>
            <a:headEnd type="none" w="sm" len="sm"/>
            <a:tailEnd type="triangle" w="med" len="med"/>
          </a:ln>
        </xdr:spPr>
      </xdr:cxnSp>
    </xdr:grpSp>
    <xdr:clientData fLocksWithSheet="0"/>
  </xdr:oneCellAnchor>
  <xdr:oneCellAnchor>
    <xdr:from>
      <xdr:col>33</xdr:col>
      <xdr:colOff>247650</xdr:colOff>
      <xdr:row>3</xdr:row>
      <xdr:rowOff>76200</xdr:rowOff>
    </xdr:from>
    <xdr:ext cx="438150" cy="38100"/>
    <xdr:grpSp>
      <xdr:nvGrpSpPr>
        <xdr:cNvPr id="3" name="Shape 2">
          <a:extLst>
            <a:ext uri="{FF2B5EF4-FFF2-40B4-BE49-F238E27FC236}">
              <a16:creationId xmlns:a16="http://schemas.microsoft.com/office/drawing/2014/main" id="{00000000-0008-0000-0C00-000003000000}"/>
            </a:ext>
          </a:extLst>
        </xdr:cNvPr>
        <xdr:cNvGrpSpPr/>
      </xdr:nvGrpSpPr>
      <xdr:grpSpPr>
        <a:xfrm>
          <a:off x="12939183" y="660400"/>
          <a:ext cx="438150" cy="38100"/>
          <a:chOff x="5126925" y="3775238"/>
          <a:chExt cx="438150" cy="9525"/>
        </a:xfrm>
      </xdr:grpSpPr>
      <xdr:cxnSp macro="">
        <xdr:nvCxnSpPr>
          <xdr:cNvPr id="185" name="Shape 185">
            <a:extLst>
              <a:ext uri="{FF2B5EF4-FFF2-40B4-BE49-F238E27FC236}">
                <a16:creationId xmlns:a16="http://schemas.microsoft.com/office/drawing/2014/main" id="{00000000-0008-0000-0C00-0000B9000000}"/>
              </a:ext>
            </a:extLst>
          </xdr:cNvPr>
          <xdr:cNvCxnSpPr/>
        </xdr:nvCxnSpPr>
        <xdr:spPr>
          <a:xfrm rot="10800000" flipH="1">
            <a:off x="5126925" y="3775238"/>
            <a:ext cx="438150" cy="9525"/>
          </a:xfrm>
          <a:prstGeom prst="straightConnector1">
            <a:avLst/>
          </a:prstGeom>
          <a:noFill/>
          <a:ln w="19050" cap="flat" cmpd="sng">
            <a:solidFill>
              <a:schemeClr val="accent1"/>
            </a:solidFill>
            <a:prstDash val="solid"/>
            <a:miter lim="800000"/>
            <a:headEnd type="none" w="sm" len="sm"/>
            <a:tailEnd type="triangle" w="med" len="med"/>
          </a:ln>
        </xdr:spPr>
      </xdr:cxnSp>
    </xdr:grpSp>
    <xdr:clientData fLocksWithSheet="0"/>
  </xdr:oneCellAnchor>
  <xdr:oneCellAnchor>
    <xdr:from>
      <xdr:col>33</xdr:col>
      <xdr:colOff>238125</xdr:colOff>
      <xdr:row>2</xdr:row>
      <xdr:rowOff>95250</xdr:rowOff>
    </xdr:from>
    <xdr:ext cx="457200" cy="180975"/>
    <xdr:grpSp>
      <xdr:nvGrpSpPr>
        <xdr:cNvPr id="4" name="Shape 2">
          <a:extLst>
            <a:ext uri="{FF2B5EF4-FFF2-40B4-BE49-F238E27FC236}">
              <a16:creationId xmlns:a16="http://schemas.microsoft.com/office/drawing/2014/main" id="{00000000-0008-0000-0C00-000004000000}"/>
            </a:ext>
          </a:extLst>
        </xdr:cNvPr>
        <xdr:cNvGrpSpPr/>
      </xdr:nvGrpSpPr>
      <xdr:grpSpPr>
        <a:xfrm>
          <a:off x="12929658" y="501650"/>
          <a:ext cx="457200" cy="180975"/>
          <a:chOff x="5126925" y="3694275"/>
          <a:chExt cx="438150" cy="171450"/>
        </a:xfrm>
      </xdr:grpSpPr>
      <xdr:cxnSp macro="">
        <xdr:nvCxnSpPr>
          <xdr:cNvPr id="186" name="Shape 186">
            <a:extLst>
              <a:ext uri="{FF2B5EF4-FFF2-40B4-BE49-F238E27FC236}">
                <a16:creationId xmlns:a16="http://schemas.microsoft.com/office/drawing/2014/main" id="{00000000-0008-0000-0C00-0000BA000000}"/>
              </a:ext>
            </a:extLst>
          </xdr:cNvPr>
          <xdr:cNvCxnSpPr/>
        </xdr:nvCxnSpPr>
        <xdr:spPr>
          <a:xfrm rot="10800000" flipH="1">
            <a:off x="5126925" y="3694275"/>
            <a:ext cx="438150" cy="171450"/>
          </a:xfrm>
          <a:prstGeom prst="straightConnector1">
            <a:avLst/>
          </a:prstGeom>
          <a:noFill/>
          <a:ln w="19050" cap="flat" cmpd="sng">
            <a:solidFill>
              <a:schemeClr val="accent1"/>
            </a:solidFill>
            <a:prstDash val="solid"/>
            <a:miter lim="800000"/>
            <a:headEnd type="none" w="sm" len="sm"/>
            <a:tailEnd type="triangle" w="med" len="med"/>
          </a:ln>
        </xdr:spPr>
      </xdr:cxnSp>
    </xdr:grpSp>
    <xdr:clientData fLocksWithSheet="0"/>
  </xdr:oneCellAnchor>
  <xdr:oneCellAnchor>
    <xdr:from>
      <xdr:col>39</xdr:col>
      <xdr:colOff>200025</xdr:colOff>
      <xdr:row>3</xdr:row>
      <xdr:rowOff>142875</xdr:rowOff>
    </xdr:from>
    <xdr:ext cx="161925" cy="142875"/>
    <xdr:sp macro="" textlink="">
      <xdr:nvSpPr>
        <xdr:cNvPr id="187" name="Shape 187">
          <a:extLst>
            <a:ext uri="{FF2B5EF4-FFF2-40B4-BE49-F238E27FC236}">
              <a16:creationId xmlns:a16="http://schemas.microsoft.com/office/drawing/2014/main" id="{00000000-0008-0000-0C00-0000BB000000}"/>
            </a:ext>
          </a:extLst>
        </xdr:cNvPr>
        <xdr:cNvSpPr/>
      </xdr:nvSpPr>
      <xdr:spPr>
        <a:xfrm>
          <a:off x="5274563" y="3718088"/>
          <a:ext cx="142875" cy="123825"/>
        </a:xfrm>
        <a:prstGeom prst="rightArrow">
          <a:avLst>
            <a:gd name="adj1" fmla="val 50000"/>
            <a:gd name="adj2" fmla="val 50000"/>
          </a:avLst>
        </a:prstGeom>
        <a:solidFill>
          <a:srgbClr val="D0D0D0"/>
        </a:solidFill>
        <a:ln w="19050" cap="flat" cmpd="sng">
          <a:solidFill>
            <a:srgbClr val="082836"/>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oneCellAnchor>
    <xdr:from>
      <xdr:col>57</xdr:col>
      <xdr:colOff>314325</xdr:colOff>
      <xdr:row>2</xdr:row>
      <xdr:rowOff>95250</xdr:rowOff>
    </xdr:from>
    <xdr:ext cx="247650" cy="180975"/>
    <xdr:grpSp>
      <xdr:nvGrpSpPr>
        <xdr:cNvPr id="5" name="Shape 2">
          <a:extLst>
            <a:ext uri="{FF2B5EF4-FFF2-40B4-BE49-F238E27FC236}">
              <a16:creationId xmlns:a16="http://schemas.microsoft.com/office/drawing/2014/main" id="{00000000-0008-0000-0C00-000005000000}"/>
            </a:ext>
          </a:extLst>
        </xdr:cNvPr>
        <xdr:cNvGrpSpPr/>
      </xdr:nvGrpSpPr>
      <xdr:grpSpPr>
        <a:xfrm>
          <a:off x="22759458" y="501650"/>
          <a:ext cx="247650" cy="180975"/>
          <a:chOff x="5231700" y="3699038"/>
          <a:chExt cx="228600" cy="161925"/>
        </a:xfrm>
      </xdr:grpSpPr>
      <xdr:cxnSp macro="">
        <xdr:nvCxnSpPr>
          <xdr:cNvPr id="188" name="Shape 188">
            <a:extLst>
              <a:ext uri="{FF2B5EF4-FFF2-40B4-BE49-F238E27FC236}">
                <a16:creationId xmlns:a16="http://schemas.microsoft.com/office/drawing/2014/main" id="{00000000-0008-0000-0C00-0000BC000000}"/>
              </a:ext>
            </a:extLst>
          </xdr:cNvPr>
          <xdr:cNvCxnSpPr/>
        </xdr:nvCxnSpPr>
        <xdr:spPr>
          <a:xfrm rot="10800000" flipH="1">
            <a:off x="5231700" y="3699038"/>
            <a:ext cx="228600" cy="161925"/>
          </a:xfrm>
          <a:prstGeom prst="straightConnector1">
            <a:avLst/>
          </a:prstGeom>
          <a:noFill/>
          <a:ln w="19050" cap="flat" cmpd="sng">
            <a:solidFill>
              <a:schemeClr val="accent1"/>
            </a:solidFill>
            <a:prstDash val="solid"/>
            <a:miter lim="800000"/>
            <a:headEnd type="none" w="sm" len="sm"/>
            <a:tailEnd type="triangle" w="med" len="med"/>
          </a:ln>
        </xdr:spPr>
      </xdr:cxnSp>
    </xdr:grpSp>
    <xdr:clientData fLocksWithSheet="0"/>
  </xdr:oneCellAnchor>
  <xdr:oneCellAnchor>
    <xdr:from>
      <xdr:col>57</xdr:col>
      <xdr:colOff>314325</xdr:colOff>
      <xdr:row>3</xdr:row>
      <xdr:rowOff>114300</xdr:rowOff>
    </xdr:from>
    <xdr:ext cx="276225" cy="133350"/>
    <xdr:grpSp>
      <xdr:nvGrpSpPr>
        <xdr:cNvPr id="6" name="Shape 2">
          <a:extLst>
            <a:ext uri="{FF2B5EF4-FFF2-40B4-BE49-F238E27FC236}">
              <a16:creationId xmlns:a16="http://schemas.microsoft.com/office/drawing/2014/main" id="{00000000-0008-0000-0C00-000006000000}"/>
            </a:ext>
          </a:extLst>
        </xdr:cNvPr>
        <xdr:cNvGrpSpPr/>
      </xdr:nvGrpSpPr>
      <xdr:grpSpPr>
        <a:xfrm>
          <a:off x="22759458" y="698500"/>
          <a:ext cx="276225" cy="133350"/>
          <a:chOff x="5217413" y="3722850"/>
          <a:chExt cx="257175" cy="114300"/>
        </a:xfrm>
      </xdr:grpSpPr>
      <xdr:cxnSp macro="">
        <xdr:nvCxnSpPr>
          <xdr:cNvPr id="189" name="Shape 189">
            <a:extLst>
              <a:ext uri="{FF2B5EF4-FFF2-40B4-BE49-F238E27FC236}">
                <a16:creationId xmlns:a16="http://schemas.microsoft.com/office/drawing/2014/main" id="{00000000-0008-0000-0C00-0000BD000000}"/>
              </a:ext>
            </a:extLst>
          </xdr:cNvPr>
          <xdr:cNvCxnSpPr/>
        </xdr:nvCxnSpPr>
        <xdr:spPr>
          <a:xfrm>
            <a:off x="5217413" y="3722850"/>
            <a:ext cx="257175" cy="114300"/>
          </a:xfrm>
          <a:prstGeom prst="straightConnector1">
            <a:avLst/>
          </a:prstGeom>
          <a:noFill/>
          <a:ln w="19050" cap="flat" cmpd="sng">
            <a:solidFill>
              <a:schemeClr val="accent1"/>
            </a:solidFill>
            <a:prstDash val="solid"/>
            <a:miter lim="800000"/>
            <a:headEnd type="none" w="sm" len="sm"/>
            <a:tailEnd type="triangle" w="med" len="med"/>
          </a:ln>
        </xdr:spPr>
      </xdr:cxnSp>
    </xdr:grpSp>
    <xdr:clientData fLocksWithSheet="0"/>
  </xdr:oneCellAnchor>
  <xdr:oneCellAnchor>
    <xdr:from>
      <xdr:col>60</xdr:col>
      <xdr:colOff>142875</xdr:colOff>
      <xdr:row>3</xdr:row>
      <xdr:rowOff>19050</xdr:rowOff>
    </xdr:from>
    <xdr:ext cx="257175" cy="180975"/>
    <xdr:sp macro="" textlink="">
      <xdr:nvSpPr>
        <xdr:cNvPr id="190" name="Shape 190">
          <a:extLst>
            <a:ext uri="{FF2B5EF4-FFF2-40B4-BE49-F238E27FC236}">
              <a16:creationId xmlns:a16="http://schemas.microsoft.com/office/drawing/2014/main" id="{00000000-0008-0000-0C00-0000BE000000}"/>
            </a:ext>
          </a:extLst>
        </xdr:cNvPr>
        <xdr:cNvSpPr/>
      </xdr:nvSpPr>
      <xdr:spPr>
        <a:xfrm>
          <a:off x="5226938" y="3699038"/>
          <a:ext cx="238125" cy="161925"/>
        </a:xfrm>
        <a:prstGeom prst="rightArrow">
          <a:avLst>
            <a:gd name="adj1" fmla="val 50000"/>
            <a:gd name="adj2" fmla="val 50000"/>
          </a:avLst>
        </a:prstGeom>
        <a:solidFill>
          <a:srgbClr val="D0D0D0"/>
        </a:solidFill>
        <a:ln w="19050" cap="flat" cmpd="sng">
          <a:solidFill>
            <a:srgbClr val="082836"/>
          </a:solidFill>
          <a:prstDash val="solid"/>
          <a:miter lim="800000"/>
          <a:headEnd type="none" w="sm" len="sm"/>
          <a:tailEnd type="none" w="sm" len="sm"/>
        </a:ln>
      </xdr:spPr>
      <xdr:txBody>
        <a:bodyPr spcFirstLastPara="1" wrap="square" lIns="91425" tIns="45700" rIns="91425" bIns="45700" anchor="t" anchorCtr="0">
          <a:noAutofit/>
        </a:bodyPr>
        <a:lstStyle/>
        <a:p>
          <a:pPr marL="0" lvl="0" indent="0" algn="l" rtl="0">
            <a:spcBef>
              <a:spcPts val="0"/>
            </a:spcBef>
            <a:spcAft>
              <a:spcPts val="0"/>
            </a:spcAft>
            <a:buNone/>
          </a:pPr>
          <a:endParaRPr sz="1100"/>
        </a:p>
      </xdr:txBody>
    </xdr:sp>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BX1000"/>
  <sheetViews>
    <sheetView workbookViewId="0">
      <selection activeCell="AT2" sqref="AT2:BE41"/>
    </sheetView>
  </sheetViews>
  <sheetFormatPr defaultColWidth="12.64453125" defaultRowHeight="15" customHeight="1"/>
  <cols>
    <col min="1" max="2" width="4.64453125" customWidth="1"/>
    <col min="3" max="10" width="3.64453125" customWidth="1"/>
    <col min="11" max="11" width="4.64453125" customWidth="1"/>
    <col min="12" max="62" width="3.64453125" customWidth="1"/>
    <col min="63" max="76" width="8.64453125" customWidth="1"/>
  </cols>
  <sheetData>
    <row r="1" spans="2:76" ht="19.5" customHeight="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row>
    <row r="2" spans="2:76" ht="14.25" customHeight="1">
      <c r="B2" s="707" t="s">
        <v>0</v>
      </c>
      <c r="C2" s="708"/>
      <c r="D2" s="708"/>
      <c r="E2" s="708"/>
      <c r="F2" s="708"/>
      <c r="G2" s="708"/>
      <c r="H2" s="708"/>
      <c r="I2" s="708"/>
      <c r="J2" s="708"/>
      <c r="K2" s="708"/>
      <c r="L2" s="708"/>
      <c r="M2" s="708"/>
      <c r="N2" s="708"/>
      <c r="O2" s="708"/>
      <c r="P2" s="709"/>
      <c r="R2" s="715" t="s">
        <v>1</v>
      </c>
      <c r="S2" s="708"/>
      <c r="T2" s="708"/>
      <c r="U2" s="708"/>
      <c r="V2" s="2"/>
      <c r="W2" s="3"/>
      <c r="X2" s="3"/>
      <c r="Y2" s="3"/>
      <c r="Z2" s="2"/>
      <c r="AA2" s="2"/>
      <c r="AB2" s="2"/>
      <c r="AC2" s="2"/>
      <c r="AD2" s="2"/>
      <c r="AE2" s="4"/>
      <c r="AF2" s="1"/>
      <c r="AG2" s="716" t="s">
        <v>2</v>
      </c>
      <c r="AH2" s="708"/>
      <c r="AI2" s="708"/>
      <c r="AJ2" s="3"/>
      <c r="AK2" s="3"/>
      <c r="AL2" s="5"/>
      <c r="AM2" s="3"/>
      <c r="AN2" s="3"/>
      <c r="AO2" s="3"/>
      <c r="AP2" s="3"/>
      <c r="AQ2" s="6"/>
      <c r="AR2" s="1"/>
      <c r="AS2" s="1"/>
      <c r="AT2" s="682" t="e">
        <v>#VALUE!</v>
      </c>
      <c r="AU2" s="667"/>
      <c r="AV2" s="667"/>
      <c r="AW2" s="667"/>
      <c r="AX2" s="667"/>
      <c r="AY2" s="667"/>
      <c r="AZ2" s="667"/>
      <c r="BA2" s="667"/>
      <c r="BB2" s="667"/>
      <c r="BC2" s="667"/>
      <c r="BD2" s="667"/>
      <c r="BE2" s="667"/>
      <c r="BF2" s="682" t="e">
        <v>#VALUE!</v>
      </c>
      <c r="BG2" s="667"/>
      <c r="BH2" s="667"/>
      <c r="BI2" s="667"/>
      <c r="BJ2" s="667"/>
      <c r="BK2" s="667"/>
      <c r="BL2" s="667"/>
      <c r="BM2" s="667"/>
      <c r="BN2" s="667"/>
      <c r="BO2" s="667"/>
      <c r="BP2" s="667"/>
      <c r="BQ2" s="667"/>
      <c r="BR2" s="667"/>
      <c r="BS2" s="667"/>
      <c r="BT2" s="667"/>
      <c r="BU2" s="667"/>
      <c r="BV2" s="667"/>
      <c r="BW2" s="667"/>
      <c r="BX2" s="667"/>
    </row>
    <row r="3" spans="2:76" ht="14.25" customHeight="1">
      <c r="B3" s="710"/>
      <c r="C3" s="667"/>
      <c r="D3" s="667"/>
      <c r="E3" s="667"/>
      <c r="F3" s="667"/>
      <c r="G3" s="667"/>
      <c r="H3" s="667"/>
      <c r="I3" s="667"/>
      <c r="J3" s="667"/>
      <c r="K3" s="667"/>
      <c r="L3" s="667"/>
      <c r="M3" s="667"/>
      <c r="N3" s="667"/>
      <c r="O3" s="667"/>
      <c r="P3" s="711"/>
      <c r="R3" s="710"/>
      <c r="S3" s="667"/>
      <c r="T3" s="667"/>
      <c r="U3" s="667"/>
      <c r="W3" s="1"/>
      <c r="X3" s="1"/>
      <c r="Y3" s="1"/>
      <c r="AE3" s="7"/>
      <c r="AF3" s="1"/>
      <c r="AG3" s="710"/>
      <c r="AH3" s="667"/>
      <c r="AI3" s="667"/>
      <c r="AJ3" s="1"/>
      <c r="AK3" s="1"/>
      <c r="AL3" s="8"/>
      <c r="AM3" s="1"/>
      <c r="AN3" s="1"/>
      <c r="AO3" s="1"/>
      <c r="AP3" s="1"/>
      <c r="AQ3" s="9"/>
      <c r="AR3" s="1"/>
      <c r="AS3" s="1"/>
      <c r="AT3" s="667"/>
      <c r="AU3" s="667"/>
      <c r="AV3" s="667"/>
      <c r="AW3" s="667"/>
      <c r="AX3" s="667"/>
      <c r="AY3" s="667"/>
      <c r="AZ3" s="667"/>
      <c r="BA3" s="667"/>
      <c r="BB3" s="667"/>
      <c r="BC3" s="667"/>
      <c r="BD3" s="667"/>
      <c r="BE3" s="667"/>
      <c r="BF3" s="667"/>
      <c r="BG3" s="667"/>
      <c r="BH3" s="667"/>
      <c r="BI3" s="667"/>
      <c r="BJ3" s="667"/>
      <c r="BK3" s="667"/>
      <c r="BL3" s="667"/>
      <c r="BM3" s="667"/>
      <c r="BN3" s="667"/>
      <c r="BO3" s="667"/>
      <c r="BP3" s="667"/>
      <c r="BQ3" s="667"/>
      <c r="BR3" s="667"/>
      <c r="BS3" s="667"/>
      <c r="BT3" s="667"/>
      <c r="BU3" s="667"/>
      <c r="BV3" s="667"/>
      <c r="BW3" s="667"/>
      <c r="BX3" s="667"/>
    </row>
    <row r="4" spans="2:76" ht="14.25" customHeight="1">
      <c r="B4" s="712"/>
      <c r="C4" s="713"/>
      <c r="D4" s="713"/>
      <c r="E4" s="713"/>
      <c r="F4" s="713"/>
      <c r="G4" s="713"/>
      <c r="H4" s="713"/>
      <c r="I4" s="713"/>
      <c r="J4" s="713"/>
      <c r="K4" s="713"/>
      <c r="L4" s="713"/>
      <c r="M4" s="713"/>
      <c r="N4" s="713"/>
      <c r="O4" s="713"/>
      <c r="P4" s="714"/>
      <c r="R4" s="712"/>
      <c r="S4" s="713"/>
      <c r="T4" s="713"/>
      <c r="U4" s="713"/>
      <c r="V4" s="10"/>
      <c r="W4" s="11"/>
      <c r="X4" s="11"/>
      <c r="Y4" s="11"/>
      <c r="Z4" s="10"/>
      <c r="AA4" s="10"/>
      <c r="AB4" s="10"/>
      <c r="AC4" s="10"/>
      <c r="AD4" s="10"/>
      <c r="AE4" s="12"/>
      <c r="AF4" s="1"/>
      <c r="AG4" s="712"/>
      <c r="AH4" s="713"/>
      <c r="AI4" s="713"/>
      <c r="AJ4" s="11"/>
      <c r="AK4" s="11"/>
      <c r="AL4" s="13"/>
      <c r="AM4" s="11"/>
      <c r="AN4" s="11"/>
      <c r="AO4" s="11"/>
      <c r="AP4" s="11"/>
      <c r="AQ4" s="14"/>
      <c r="AR4" s="1"/>
      <c r="AS4" s="1"/>
      <c r="AT4" s="667"/>
      <c r="AU4" s="667"/>
      <c r="AV4" s="667"/>
      <c r="AW4" s="667"/>
      <c r="AX4" s="667"/>
      <c r="AY4" s="667"/>
      <c r="AZ4" s="667"/>
      <c r="BA4" s="667"/>
      <c r="BB4" s="667"/>
      <c r="BC4" s="667"/>
      <c r="BD4" s="667"/>
      <c r="BE4" s="667"/>
      <c r="BF4" s="667"/>
      <c r="BG4" s="667"/>
      <c r="BH4" s="667"/>
      <c r="BI4" s="667"/>
      <c r="BJ4" s="667"/>
      <c r="BK4" s="667"/>
      <c r="BL4" s="667"/>
      <c r="BM4" s="667"/>
      <c r="BN4" s="667"/>
      <c r="BO4" s="667"/>
      <c r="BP4" s="667"/>
      <c r="BQ4" s="667"/>
      <c r="BR4" s="667"/>
      <c r="BS4" s="667"/>
      <c r="BT4" s="667"/>
      <c r="BU4" s="667"/>
      <c r="BV4" s="667"/>
      <c r="BW4" s="667"/>
      <c r="BX4" s="667"/>
    </row>
    <row r="5" spans="2:76" ht="14.25" customHeight="1">
      <c r="B5" s="15"/>
      <c r="C5" s="15"/>
      <c r="D5" s="15"/>
      <c r="E5" s="15"/>
      <c r="F5" s="15"/>
      <c r="G5" s="15"/>
      <c r="H5" s="15"/>
      <c r="I5" s="15"/>
      <c r="J5" s="15"/>
      <c r="K5" s="15"/>
      <c r="L5" s="15"/>
      <c r="M5" s="15"/>
      <c r="N5" s="15"/>
      <c r="O5" s="15"/>
      <c r="Q5" s="16"/>
      <c r="R5" s="16"/>
      <c r="S5" s="16"/>
      <c r="V5" s="1"/>
      <c r="W5" s="1"/>
      <c r="X5" s="1"/>
      <c r="AE5" s="17"/>
      <c r="AF5" s="1"/>
      <c r="AH5" s="18"/>
      <c r="AJ5" s="1"/>
      <c r="AK5" s="1"/>
      <c r="AL5" s="1"/>
      <c r="AM5" s="1"/>
      <c r="AN5" s="19"/>
      <c r="AO5" s="19"/>
      <c r="AP5" s="19"/>
      <c r="AQ5" s="19"/>
      <c r="AR5" s="1"/>
      <c r="AS5" s="1"/>
      <c r="AT5" s="667"/>
      <c r="AU5" s="667"/>
      <c r="AV5" s="667"/>
      <c r="AW5" s="667"/>
      <c r="AX5" s="667"/>
      <c r="AY5" s="667"/>
      <c r="AZ5" s="667"/>
      <c r="BA5" s="667"/>
      <c r="BB5" s="667"/>
      <c r="BC5" s="667"/>
      <c r="BD5" s="667"/>
      <c r="BE5" s="667"/>
      <c r="BF5" s="667"/>
      <c r="BG5" s="667"/>
      <c r="BH5" s="667"/>
      <c r="BI5" s="667"/>
      <c r="BJ5" s="667"/>
      <c r="BK5" s="667"/>
      <c r="BL5" s="667"/>
      <c r="BM5" s="667"/>
      <c r="BN5" s="667"/>
      <c r="BO5" s="667"/>
      <c r="BP5" s="667"/>
      <c r="BQ5" s="667"/>
      <c r="BR5" s="667"/>
      <c r="BS5" s="667"/>
      <c r="BT5" s="667"/>
      <c r="BU5" s="667"/>
      <c r="BV5" s="667"/>
      <c r="BW5" s="667"/>
      <c r="BX5" s="667"/>
    </row>
    <row r="6" spans="2:76" ht="14.25" customHeight="1">
      <c r="B6" s="659" t="s">
        <v>3</v>
      </c>
      <c r="C6" s="660"/>
      <c r="D6" s="660"/>
      <c r="E6" s="660"/>
      <c r="F6" s="660"/>
      <c r="G6" s="660"/>
      <c r="H6" s="660"/>
      <c r="I6" s="660"/>
      <c r="J6" s="660"/>
      <c r="K6" s="660"/>
      <c r="L6" s="660"/>
      <c r="M6" s="660"/>
      <c r="N6" s="660"/>
      <c r="O6" s="660"/>
      <c r="P6" s="661"/>
      <c r="Q6" s="16"/>
      <c r="R6" s="20" t="s">
        <v>4</v>
      </c>
      <c r="S6" s="671" t="s">
        <v>5</v>
      </c>
      <c r="T6" s="667"/>
      <c r="U6" s="667"/>
      <c r="V6" s="667"/>
      <c r="W6" s="667"/>
      <c r="X6" s="667"/>
      <c r="Y6" s="667"/>
      <c r="Z6" s="667"/>
      <c r="AA6" s="667"/>
      <c r="AB6" s="667"/>
      <c r="AC6" s="667"/>
      <c r="AD6" s="667"/>
      <c r="AE6" s="21"/>
      <c r="AF6" s="1"/>
      <c r="AG6" s="715" t="s">
        <v>6</v>
      </c>
      <c r="AH6" s="708"/>
      <c r="AI6" s="708"/>
      <c r="AJ6" s="708"/>
      <c r="AK6" s="708"/>
      <c r="AL6" s="708"/>
      <c r="AM6" s="708"/>
      <c r="AN6" s="708"/>
      <c r="AO6" s="708"/>
      <c r="AP6" s="708"/>
      <c r="AQ6" s="709"/>
      <c r="AR6" s="1"/>
      <c r="AS6" s="1"/>
      <c r="AT6" s="667"/>
      <c r="AU6" s="667"/>
      <c r="AV6" s="667"/>
      <c r="AW6" s="667"/>
      <c r="AX6" s="667"/>
      <c r="AY6" s="667"/>
      <c r="AZ6" s="667"/>
      <c r="BA6" s="667"/>
      <c r="BB6" s="667"/>
      <c r="BC6" s="667"/>
      <c r="BD6" s="667"/>
      <c r="BE6" s="667"/>
      <c r="BF6" s="667"/>
      <c r="BG6" s="667"/>
      <c r="BH6" s="667"/>
      <c r="BI6" s="667"/>
      <c r="BJ6" s="667"/>
      <c r="BK6" s="667"/>
      <c r="BL6" s="667"/>
      <c r="BM6" s="667"/>
      <c r="BN6" s="667"/>
      <c r="BO6" s="667"/>
      <c r="BP6" s="667"/>
      <c r="BQ6" s="667"/>
      <c r="BR6" s="667"/>
      <c r="BS6" s="667"/>
      <c r="BT6" s="667"/>
      <c r="BU6" s="667"/>
      <c r="BV6" s="667"/>
      <c r="BW6" s="667"/>
      <c r="BX6" s="667"/>
    </row>
    <row r="7" spans="2:76" ht="14.25" customHeight="1">
      <c r="B7" s="662"/>
      <c r="C7" s="663"/>
      <c r="D7" s="663"/>
      <c r="E7" s="663"/>
      <c r="F7" s="663"/>
      <c r="G7" s="663"/>
      <c r="H7" s="663"/>
      <c r="I7" s="663"/>
      <c r="J7" s="663"/>
      <c r="K7" s="663"/>
      <c r="L7" s="663"/>
      <c r="M7" s="663"/>
      <c r="N7" s="663"/>
      <c r="O7" s="663"/>
      <c r="P7" s="664"/>
      <c r="Q7" s="16"/>
      <c r="R7" s="1"/>
      <c r="S7" s="21"/>
      <c r="T7" s="21"/>
      <c r="U7" s="21"/>
      <c r="V7" s="21"/>
      <c r="W7" s="21"/>
      <c r="X7" s="21"/>
      <c r="Y7" s="21"/>
      <c r="Z7" s="21"/>
      <c r="AA7" s="21"/>
      <c r="AB7" s="21"/>
      <c r="AC7" s="21"/>
      <c r="AD7" s="21"/>
      <c r="AE7" s="21"/>
      <c r="AF7" s="1"/>
      <c r="AG7" s="710"/>
      <c r="AH7" s="667"/>
      <c r="AI7" s="667"/>
      <c r="AJ7" s="667"/>
      <c r="AK7" s="667"/>
      <c r="AL7" s="667"/>
      <c r="AM7" s="667"/>
      <c r="AN7" s="667"/>
      <c r="AO7" s="667"/>
      <c r="AP7" s="667"/>
      <c r="AQ7" s="711"/>
      <c r="AR7" s="1"/>
      <c r="AS7" s="1"/>
      <c r="AT7" s="667"/>
      <c r="AU7" s="667"/>
      <c r="AV7" s="667"/>
      <c r="AW7" s="667"/>
      <c r="AX7" s="667"/>
      <c r="AY7" s="667"/>
      <c r="AZ7" s="667"/>
      <c r="BA7" s="667"/>
      <c r="BB7" s="667"/>
      <c r="BC7" s="667"/>
      <c r="BD7" s="667"/>
      <c r="BE7" s="667"/>
      <c r="BF7" s="667"/>
      <c r="BG7" s="667"/>
      <c r="BH7" s="667"/>
      <c r="BI7" s="667"/>
      <c r="BJ7" s="667"/>
      <c r="BK7" s="667"/>
      <c r="BL7" s="667"/>
      <c r="BM7" s="667"/>
      <c r="BN7" s="667"/>
      <c r="BO7" s="667"/>
      <c r="BP7" s="667"/>
      <c r="BQ7" s="667"/>
      <c r="BR7" s="667"/>
      <c r="BS7" s="667"/>
      <c r="BT7" s="667"/>
      <c r="BU7" s="667"/>
      <c r="BV7" s="667"/>
      <c r="BW7" s="667"/>
      <c r="BX7" s="667"/>
    </row>
    <row r="8" spans="2:76" ht="14.25" customHeight="1">
      <c r="B8" s="665" t="s">
        <v>7</v>
      </c>
      <c r="C8" s="660"/>
      <c r="D8" s="660"/>
      <c r="E8" s="660"/>
      <c r="F8" s="660"/>
      <c r="G8" s="660"/>
      <c r="H8" s="660"/>
      <c r="I8" s="660"/>
      <c r="J8" s="660"/>
      <c r="K8" s="660"/>
      <c r="L8" s="660"/>
      <c r="M8" s="660"/>
      <c r="N8" s="660"/>
      <c r="O8" s="660"/>
      <c r="P8" s="661"/>
      <c r="Q8" s="16"/>
      <c r="R8" s="1"/>
      <c r="S8" s="669" t="s">
        <v>8</v>
      </c>
      <c r="T8" s="667"/>
      <c r="U8" s="667"/>
      <c r="V8" s="667"/>
      <c r="W8" s="667"/>
      <c r="X8" s="667"/>
      <c r="Y8" s="669" t="s">
        <v>9</v>
      </c>
      <c r="Z8" s="667"/>
      <c r="AA8" s="667"/>
      <c r="AB8" s="667"/>
      <c r="AC8" s="16"/>
      <c r="AD8" s="16"/>
      <c r="AE8" s="16"/>
      <c r="AF8" s="1"/>
      <c r="AG8" s="712"/>
      <c r="AH8" s="713"/>
      <c r="AI8" s="713"/>
      <c r="AJ8" s="713"/>
      <c r="AK8" s="713"/>
      <c r="AL8" s="713"/>
      <c r="AM8" s="713"/>
      <c r="AN8" s="713"/>
      <c r="AO8" s="713"/>
      <c r="AP8" s="713"/>
      <c r="AQ8" s="714"/>
      <c r="AR8" s="1"/>
      <c r="AS8" s="1"/>
      <c r="AT8" s="667"/>
      <c r="AU8" s="667"/>
      <c r="AV8" s="667"/>
      <c r="AW8" s="667"/>
      <c r="AX8" s="667"/>
      <c r="AY8" s="667"/>
      <c r="AZ8" s="667"/>
      <c r="BA8" s="667"/>
      <c r="BB8" s="667"/>
      <c r="BC8" s="667"/>
      <c r="BD8" s="667"/>
      <c r="BE8" s="667"/>
      <c r="BF8" s="667"/>
      <c r="BG8" s="667"/>
      <c r="BH8" s="667"/>
      <c r="BI8" s="667"/>
      <c r="BJ8" s="667"/>
      <c r="BK8" s="667"/>
      <c r="BL8" s="667"/>
      <c r="BM8" s="667"/>
      <c r="BN8" s="667"/>
      <c r="BO8" s="667"/>
      <c r="BP8" s="667"/>
      <c r="BQ8" s="667"/>
      <c r="BR8" s="667"/>
      <c r="BS8" s="667"/>
      <c r="BT8" s="667"/>
      <c r="BU8" s="667"/>
      <c r="BV8" s="667"/>
      <c r="BW8" s="667"/>
      <c r="BX8" s="667"/>
    </row>
    <row r="9" spans="2:76" ht="14.25" customHeight="1">
      <c r="B9" s="666"/>
      <c r="C9" s="667"/>
      <c r="D9" s="667"/>
      <c r="E9" s="667"/>
      <c r="F9" s="667"/>
      <c r="G9" s="667"/>
      <c r="H9" s="667"/>
      <c r="I9" s="667"/>
      <c r="J9" s="667"/>
      <c r="K9" s="667"/>
      <c r="L9" s="667"/>
      <c r="M9" s="667"/>
      <c r="N9" s="667"/>
      <c r="O9" s="667"/>
      <c r="P9" s="668"/>
      <c r="Q9" s="16"/>
      <c r="R9" s="1"/>
      <c r="S9" s="22"/>
      <c r="T9" s="22"/>
      <c r="U9" s="22"/>
      <c r="V9" s="22" t="s">
        <v>10</v>
      </c>
      <c r="W9" s="22"/>
      <c r="X9" s="22"/>
      <c r="Y9" s="22"/>
      <c r="Z9" s="22"/>
      <c r="AA9" s="22"/>
      <c r="AB9" s="22"/>
      <c r="AC9" s="22"/>
      <c r="AD9" s="22"/>
      <c r="AE9" s="22"/>
      <c r="AF9" s="22"/>
      <c r="AG9" s="22"/>
      <c r="AH9" s="21"/>
      <c r="AI9" s="21"/>
      <c r="AJ9" s="21"/>
      <c r="AK9" s="1"/>
      <c r="AL9" s="1"/>
      <c r="AM9" s="19"/>
      <c r="AN9" s="19"/>
      <c r="AO9" s="19"/>
      <c r="AP9" s="1"/>
      <c r="AQ9" s="1"/>
      <c r="AR9" s="1"/>
      <c r="AS9" s="1"/>
      <c r="AT9" s="667"/>
      <c r="AU9" s="667"/>
      <c r="AV9" s="667"/>
      <c r="AW9" s="667"/>
      <c r="AX9" s="667"/>
      <c r="AY9" s="667"/>
      <c r="AZ9" s="667"/>
      <c r="BA9" s="667"/>
      <c r="BB9" s="667"/>
      <c r="BC9" s="667"/>
      <c r="BD9" s="667"/>
      <c r="BE9" s="667"/>
      <c r="BF9" s="667"/>
      <c r="BG9" s="667"/>
      <c r="BH9" s="667"/>
      <c r="BI9" s="667"/>
      <c r="BJ9" s="667"/>
      <c r="BK9" s="667"/>
      <c r="BL9" s="667"/>
      <c r="BM9" s="667"/>
      <c r="BN9" s="667"/>
      <c r="BO9" s="667"/>
      <c r="BP9" s="667"/>
      <c r="BQ9" s="667"/>
      <c r="BR9" s="667"/>
      <c r="BS9" s="667"/>
      <c r="BT9" s="667"/>
      <c r="BU9" s="667"/>
      <c r="BV9" s="667"/>
      <c r="BW9" s="667"/>
      <c r="BX9" s="667"/>
    </row>
    <row r="10" spans="2:76" ht="14.25" customHeight="1">
      <c r="B10" s="670" t="s">
        <v>11</v>
      </c>
      <c r="C10" s="667"/>
      <c r="D10" s="667"/>
      <c r="E10" s="667"/>
      <c r="F10" s="667"/>
      <c r="G10" s="667"/>
      <c r="H10" s="667"/>
      <c r="I10" s="667"/>
      <c r="J10" s="667"/>
      <c r="K10" s="667"/>
      <c r="L10" s="667"/>
      <c r="M10" s="667"/>
      <c r="N10" s="667"/>
      <c r="O10" s="667"/>
      <c r="P10" s="668"/>
      <c r="Q10" s="16"/>
      <c r="R10" s="1"/>
      <c r="S10" s="669" t="s">
        <v>12</v>
      </c>
      <c r="T10" s="667"/>
      <c r="U10" s="667"/>
      <c r="V10" s="667"/>
      <c r="W10" s="667"/>
      <c r="X10" s="667"/>
      <c r="Y10" s="669" t="s">
        <v>13</v>
      </c>
      <c r="Z10" s="667"/>
      <c r="AA10" s="667"/>
      <c r="AB10" s="667"/>
      <c r="AC10" s="16"/>
      <c r="AD10" s="16"/>
      <c r="AE10" s="16"/>
      <c r="AF10" s="21"/>
      <c r="AG10" s="21"/>
      <c r="AH10" s="21"/>
      <c r="AI10" s="21"/>
      <c r="AJ10" s="21"/>
      <c r="AK10" s="1"/>
      <c r="AL10" s="1"/>
      <c r="AM10" s="19"/>
      <c r="AN10" s="19"/>
      <c r="AO10" s="19"/>
      <c r="AP10" s="1"/>
      <c r="AQ10" s="1"/>
      <c r="AR10" s="1"/>
      <c r="AS10" s="1"/>
      <c r="AT10" s="667"/>
      <c r="AU10" s="667"/>
      <c r="AV10" s="667"/>
      <c r="AW10" s="667"/>
      <c r="AX10" s="667"/>
      <c r="AY10" s="667"/>
      <c r="AZ10" s="667"/>
      <c r="BA10" s="667"/>
      <c r="BB10" s="667"/>
      <c r="BC10" s="667"/>
      <c r="BD10" s="667"/>
      <c r="BE10" s="667"/>
      <c r="BF10" s="667"/>
      <c r="BG10" s="667"/>
      <c r="BH10" s="667"/>
      <c r="BI10" s="667"/>
      <c r="BJ10" s="667"/>
      <c r="BK10" s="667"/>
      <c r="BL10" s="667"/>
      <c r="BM10" s="667"/>
      <c r="BN10" s="667"/>
      <c r="BO10" s="667"/>
      <c r="BP10" s="667"/>
      <c r="BQ10" s="667"/>
      <c r="BR10" s="667"/>
      <c r="BS10" s="667"/>
      <c r="BT10" s="667"/>
      <c r="BU10" s="667"/>
      <c r="BV10" s="667"/>
      <c r="BW10" s="667"/>
      <c r="BX10" s="667"/>
    </row>
    <row r="11" spans="2:76" ht="14.25" customHeight="1">
      <c r="B11" s="666"/>
      <c r="C11" s="667"/>
      <c r="D11" s="667"/>
      <c r="E11" s="667"/>
      <c r="F11" s="667"/>
      <c r="G11" s="667"/>
      <c r="H11" s="667"/>
      <c r="I11" s="667"/>
      <c r="J11" s="667"/>
      <c r="K11" s="667"/>
      <c r="L11" s="667"/>
      <c r="M11" s="667"/>
      <c r="N11" s="667"/>
      <c r="O11" s="667"/>
      <c r="P11" s="668"/>
      <c r="Q11" s="16"/>
      <c r="R11" s="1"/>
      <c r="S11" s="21"/>
      <c r="T11" s="21"/>
      <c r="U11" s="21"/>
      <c r="V11" s="21"/>
      <c r="W11" s="21"/>
      <c r="X11" s="21"/>
      <c r="Y11" s="21"/>
      <c r="Z11" s="21"/>
      <c r="AA11" s="21"/>
      <c r="AB11" s="21"/>
      <c r="AC11" s="21"/>
      <c r="AD11" s="21"/>
      <c r="AE11" s="21"/>
      <c r="AF11" s="21"/>
      <c r="AG11" s="1"/>
      <c r="AH11" s="1"/>
      <c r="AI11" s="1"/>
      <c r="AJ11" s="1"/>
      <c r="AK11" s="1"/>
      <c r="AL11" s="1"/>
      <c r="AM11" s="1"/>
      <c r="AN11" s="1"/>
      <c r="AO11" s="1"/>
      <c r="AP11" s="1"/>
      <c r="AQ11" s="1"/>
      <c r="AR11" s="1"/>
      <c r="AS11" s="1"/>
      <c r="AT11" s="667"/>
      <c r="AU11" s="667"/>
      <c r="AV11" s="667"/>
      <c r="AW11" s="667"/>
      <c r="AX11" s="667"/>
      <c r="AY11" s="667"/>
      <c r="AZ11" s="667"/>
      <c r="BA11" s="667"/>
      <c r="BB11" s="667"/>
      <c r="BC11" s="667"/>
      <c r="BD11" s="667"/>
      <c r="BE11" s="667"/>
      <c r="BF11" s="667"/>
      <c r="BG11" s="667"/>
      <c r="BH11" s="667"/>
      <c r="BI11" s="667"/>
      <c r="BJ11" s="667"/>
      <c r="BK11" s="667"/>
      <c r="BL11" s="667"/>
      <c r="BM11" s="667"/>
      <c r="BN11" s="667"/>
      <c r="BO11" s="667"/>
      <c r="BP11" s="667"/>
      <c r="BQ11" s="667"/>
      <c r="BR11" s="667"/>
      <c r="BS11" s="667"/>
      <c r="BT11" s="667"/>
      <c r="BU11" s="667"/>
      <c r="BV11" s="667"/>
      <c r="BW11" s="667"/>
      <c r="BX11" s="667"/>
    </row>
    <row r="12" spans="2:76" ht="14.25" customHeight="1">
      <c r="B12" s="666"/>
      <c r="C12" s="667"/>
      <c r="D12" s="667"/>
      <c r="E12" s="667"/>
      <c r="F12" s="667"/>
      <c r="G12" s="667"/>
      <c r="H12" s="667"/>
      <c r="I12" s="667"/>
      <c r="J12" s="667"/>
      <c r="K12" s="667"/>
      <c r="L12" s="667"/>
      <c r="M12" s="667"/>
      <c r="N12" s="667"/>
      <c r="O12" s="667"/>
      <c r="P12" s="668"/>
      <c r="Q12" s="16"/>
      <c r="R12" s="1"/>
      <c r="S12" s="671" t="s">
        <v>14</v>
      </c>
      <c r="T12" s="667"/>
      <c r="U12" s="667"/>
      <c r="V12" s="667"/>
      <c r="W12" s="667"/>
      <c r="X12" s="667"/>
      <c r="Y12" s="667"/>
      <c r="Z12" s="667"/>
      <c r="AA12" s="667"/>
      <c r="AB12" s="667"/>
      <c r="AC12" s="667"/>
      <c r="AD12" s="667"/>
      <c r="AE12" s="21"/>
      <c r="AF12" s="21"/>
      <c r="AG12" s="1"/>
      <c r="AH12" s="1"/>
      <c r="AI12" s="1"/>
      <c r="AJ12" s="1"/>
      <c r="AK12" s="1"/>
      <c r="AL12" s="1"/>
      <c r="AM12" s="1"/>
      <c r="AN12" s="1"/>
      <c r="AO12" s="1"/>
      <c r="AP12" s="1"/>
      <c r="AQ12" s="1"/>
      <c r="AR12" s="1"/>
      <c r="AS12" s="1"/>
      <c r="AT12" s="667"/>
      <c r="AU12" s="667"/>
      <c r="AV12" s="667"/>
      <c r="AW12" s="667"/>
      <c r="AX12" s="667"/>
      <c r="AY12" s="667"/>
      <c r="AZ12" s="667"/>
      <c r="BA12" s="667"/>
      <c r="BB12" s="667"/>
      <c r="BC12" s="667"/>
      <c r="BD12" s="667"/>
      <c r="BE12" s="667"/>
      <c r="BF12" s="667"/>
      <c r="BG12" s="667"/>
      <c r="BH12" s="667"/>
      <c r="BI12" s="667"/>
      <c r="BJ12" s="667"/>
      <c r="BK12" s="667"/>
      <c r="BL12" s="667"/>
      <c r="BM12" s="667"/>
      <c r="BN12" s="667"/>
      <c r="BO12" s="667"/>
      <c r="BP12" s="667"/>
      <c r="BQ12" s="667"/>
      <c r="BR12" s="667"/>
      <c r="BS12" s="667"/>
      <c r="BT12" s="667"/>
      <c r="BU12" s="667"/>
      <c r="BV12" s="667"/>
      <c r="BW12" s="667"/>
      <c r="BX12" s="667"/>
    </row>
    <row r="13" spans="2:76" ht="14.25" customHeight="1">
      <c r="B13" s="670" t="s">
        <v>15</v>
      </c>
      <c r="C13" s="667"/>
      <c r="D13" s="667"/>
      <c r="E13" s="667"/>
      <c r="F13" s="667"/>
      <c r="G13" s="667"/>
      <c r="H13" s="667"/>
      <c r="I13" s="667"/>
      <c r="J13" s="667"/>
      <c r="K13" s="667"/>
      <c r="L13" s="667"/>
      <c r="M13" s="667"/>
      <c r="N13" s="667"/>
      <c r="O13" s="667"/>
      <c r="P13" s="668"/>
      <c r="Q13" s="16"/>
      <c r="R13" s="1"/>
      <c r="S13" s="21"/>
      <c r="T13" s="21"/>
      <c r="U13" s="21"/>
      <c r="V13" s="21"/>
      <c r="W13" s="21"/>
      <c r="X13" s="21"/>
      <c r="Y13" s="21"/>
      <c r="Z13" s="21"/>
      <c r="AA13" s="21"/>
      <c r="AB13" s="21"/>
      <c r="AC13" s="21"/>
      <c r="AD13" s="21"/>
      <c r="AE13" s="21"/>
      <c r="AF13" s="21"/>
      <c r="AG13" s="1"/>
      <c r="AH13" s="1"/>
      <c r="AI13" s="1"/>
      <c r="AJ13" s="1"/>
      <c r="AK13" s="1"/>
      <c r="AL13" s="1"/>
      <c r="AM13" s="1"/>
      <c r="AN13" s="1"/>
      <c r="AO13" s="1"/>
      <c r="AP13" s="1"/>
      <c r="AQ13" s="1"/>
      <c r="AR13" s="1"/>
      <c r="AS13" s="1"/>
      <c r="AT13" s="667"/>
      <c r="AU13" s="667"/>
      <c r="AV13" s="667"/>
      <c r="AW13" s="667"/>
      <c r="AX13" s="667"/>
      <c r="AY13" s="667"/>
      <c r="AZ13" s="667"/>
      <c r="BA13" s="667"/>
      <c r="BB13" s="667"/>
      <c r="BC13" s="667"/>
      <c r="BD13" s="667"/>
      <c r="BE13" s="667"/>
      <c r="BF13" s="667"/>
      <c r="BG13" s="667"/>
      <c r="BH13" s="667"/>
      <c r="BI13" s="667"/>
      <c r="BJ13" s="667"/>
      <c r="BK13" s="667"/>
      <c r="BL13" s="667"/>
      <c r="BM13" s="667"/>
      <c r="BN13" s="667"/>
      <c r="BO13" s="667"/>
      <c r="BP13" s="667"/>
      <c r="BQ13" s="667"/>
      <c r="BR13" s="667"/>
      <c r="BS13" s="667"/>
      <c r="BT13" s="667"/>
      <c r="BU13" s="667"/>
      <c r="BV13" s="667"/>
      <c r="BW13" s="667"/>
      <c r="BX13" s="667"/>
    </row>
    <row r="14" spans="2:76" ht="14.25" customHeight="1">
      <c r="B14" s="666"/>
      <c r="C14" s="667"/>
      <c r="D14" s="667"/>
      <c r="E14" s="667"/>
      <c r="F14" s="667"/>
      <c r="G14" s="667"/>
      <c r="H14" s="667"/>
      <c r="I14" s="667"/>
      <c r="J14" s="667"/>
      <c r="K14" s="667"/>
      <c r="L14" s="667"/>
      <c r="M14" s="667"/>
      <c r="N14" s="667"/>
      <c r="O14" s="667"/>
      <c r="P14" s="668"/>
      <c r="Q14" s="16"/>
      <c r="R14" s="1"/>
      <c r="S14" s="669" t="s">
        <v>16</v>
      </c>
      <c r="T14" s="667"/>
      <c r="U14" s="667"/>
      <c r="V14" s="667"/>
      <c r="W14" s="667"/>
      <c r="X14" s="667"/>
      <c r="Y14" s="667"/>
      <c r="Z14" s="667"/>
      <c r="AA14" s="667"/>
      <c r="AB14" s="667"/>
      <c r="AC14" s="667"/>
      <c r="AD14" s="667"/>
      <c r="AE14" s="667"/>
      <c r="AF14" s="667"/>
      <c r="AG14" s="1"/>
      <c r="AH14" s="1"/>
      <c r="AI14" s="1"/>
      <c r="AJ14" s="1"/>
      <c r="AK14" s="1"/>
      <c r="AL14" s="1"/>
      <c r="AM14" s="1"/>
      <c r="AN14" s="1"/>
      <c r="AO14" s="1"/>
      <c r="AP14" s="1"/>
      <c r="AQ14" s="1"/>
      <c r="AR14" s="1"/>
      <c r="AS14" s="1"/>
      <c r="AT14" s="667"/>
      <c r="AU14" s="667"/>
      <c r="AV14" s="667"/>
      <c r="AW14" s="667"/>
      <c r="AX14" s="667"/>
      <c r="AY14" s="667"/>
      <c r="AZ14" s="667"/>
      <c r="BA14" s="667"/>
      <c r="BB14" s="667"/>
      <c r="BC14" s="667"/>
      <c r="BD14" s="667"/>
      <c r="BE14" s="667"/>
      <c r="BF14" s="667"/>
      <c r="BG14" s="667"/>
      <c r="BH14" s="667"/>
      <c r="BI14" s="667"/>
      <c r="BJ14" s="667"/>
      <c r="BK14" s="667"/>
      <c r="BL14" s="667"/>
      <c r="BM14" s="667"/>
      <c r="BN14" s="667"/>
      <c r="BO14" s="667"/>
      <c r="BP14" s="667"/>
      <c r="BQ14" s="667"/>
      <c r="BR14" s="667"/>
      <c r="BS14" s="667"/>
      <c r="BT14" s="667"/>
      <c r="BU14" s="667"/>
      <c r="BV14" s="667"/>
      <c r="BW14" s="667"/>
      <c r="BX14" s="667"/>
    </row>
    <row r="15" spans="2:76" ht="14.25" customHeight="1">
      <c r="B15" s="666"/>
      <c r="C15" s="667"/>
      <c r="D15" s="667"/>
      <c r="E15" s="667"/>
      <c r="F15" s="667"/>
      <c r="G15" s="667"/>
      <c r="H15" s="667"/>
      <c r="I15" s="667"/>
      <c r="J15" s="667"/>
      <c r="K15" s="667"/>
      <c r="L15" s="667"/>
      <c r="M15" s="667"/>
      <c r="N15" s="667"/>
      <c r="O15" s="667"/>
      <c r="P15" s="668"/>
      <c r="Q15" s="16"/>
      <c r="R15" s="1"/>
      <c r="S15" s="21"/>
      <c r="T15" s="21"/>
      <c r="U15" s="21"/>
      <c r="V15" s="21"/>
      <c r="W15" s="21"/>
      <c r="X15" s="21"/>
      <c r="Y15" s="21" t="s">
        <v>10</v>
      </c>
      <c r="Z15" s="21"/>
      <c r="AA15" s="21"/>
      <c r="AB15" s="21"/>
      <c r="AC15" s="21"/>
      <c r="AD15" s="21"/>
      <c r="AE15" s="21"/>
      <c r="AF15" s="21"/>
      <c r="AG15" s="21"/>
      <c r="AH15" s="21"/>
      <c r="AI15" s="21"/>
      <c r="AJ15" s="21"/>
      <c r="AK15" s="1"/>
      <c r="AL15" s="1"/>
      <c r="AM15" s="19"/>
      <c r="AN15" s="19"/>
      <c r="AO15" s="19"/>
      <c r="AP15" s="1"/>
      <c r="AQ15" s="1"/>
      <c r="AR15" s="1"/>
      <c r="AS15" s="1"/>
      <c r="AT15" s="667"/>
      <c r="AU15" s="667"/>
      <c r="AV15" s="667"/>
      <c r="AW15" s="667"/>
      <c r="AX15" s="667"/>
      <c r="AY15" s="667"/>
      <c r="AZ15" s="667"/>
      <c r="BA15" s="667"/>
      <c r="BB15" s="667"/>
      <c r="BC15" s="667"/>
      <c r="BD15" s="667"/>
      <c r="BE15" s="667"/>
      <c r="BF15" s="667"/>
      <c r="BG15" s="667"/>
      <c r="BH15" s="667"/>
      <c r="BI15" s="667"/>
      <c r="BJ15" s="667"/>
      <c r="BK15" s="667"/>
      <c r="BL15" s="667"/>
      <c r="BM15" s="667"/>
      <c r="BN15" s="667"/>
      <c r="BO15" s="667"/>
      <c r="BP15" s="667"/>
      <c r="BQ15" s="667"/>
      <c r="BR15" s="667"/>
      <c r="BS15" s="667"/>
      <c r="BT15" s="667"/>
      <c r="BU15" s="667"/>
      <c r="BV15" s="667"/>
      <c r="BW15" s="667"/>
      <c r="BX15" s="667"/>
    </row>
    <row r="16" spans="2:76" ht="14.25" customHeight="1">
      <c r="B16" s="672"/>
      <c r="C16" s="673"/>
      <c r="D16" s="673"/>
      <c r="E16" s="673"/>
      <c r="F16" s="673"/>
      <c r="G16" s="673"/>
      <c r="H16" s="673"/>
      <c r="I16" s="673"/>
      <c r="J16" s="673"/>
      <c r="K16" s="673"/>
      <c r="L16" s="673"/>
      <c r="M16" s="673"/>
      <c r="N16" s="673"/>
      <c r="O16" s="673"/>
      <c r="P16" s="674"/>
      <c r="Q16" s="16"/>
      <c r="R16" s="1"/>
      <c r="S16" s="669" t="s">
        <v>17</v>
      </c>
      <c r="T16" s="667"/>
      <c r="U16" s="667"/>
      <c r="V16" s="667"/>
      <c r="W16" s="667"/>
      <c r="X16" s="667"/>
      <c r="Y16" s="667"/>
      <c r="Z16" s="667"/>
      <c r="AA16" s="667"/>
      <c r="AB16" s="667"/>
      <c r="AC16" s="667"/>
      <c r="AD16" s="667"/>
      <c r="AE16" s="21"/>
      <c r="AF16" s="21"/>
      <c r="AG16" s="21"/>
      <c r="AH16" s="21"/>
      <c r="AI16" s="21"/>
      <c r="AJ16" s="21"/>
      <c r="AK16" s="1"/>
      <c r="AL16" s="1"/>
      <c r="AM16" s="19"/>
      <c r="AN16" s="19"/>
      <c r="AO16" s="19"/>
      <c r="AP16" s="19"/>
      <c r="AQ16" s="19"/>
      <c r="AR16" s="19"/>
      <c r="AS16" s="19"/>
      <c r="AT16" s="667"/>
      <c r="AU16" s="667"/>
      <c r="AV16" s="667"/>
      <c r="AW16" s="667"/>
      <c r="AX16" s="667"/>
      <c r="AY16" s="667"/>
      <c r="AZ16" s="667"/>
      <c r="BA16" s="667"/>
      <c r="BB16" s="667"/>
      <c r="BC16" s="667"/>
      <c r="BD16" s="667"/>
      <c r="BE16" s="667"/>
      <c r="BF16" s="667"/>
      <c r="BG16" s="667"/>
      <c r="BH16" s="667"/>
      <c r="BI16" s="667"/>
      <c r="BJ16" s="667"/>
      <c r="BK16" s="667"/>
      <c r="BL16" s="667"/>
      <c r="BM16" s="667"/>
      <c r="BN16" s="667"/>
      <c r="BO16" s="667"/>
      <c r="BP16" s="667"/>
      <c r="BQ16" s="667"/>
      <c r="BR16" s="667"/>
      <c r="BS16" s="667"/>
      <c r="BT16" s="667"/>
      <c r="BU16" s="667"/>
      <c r="BV16" s="667"/>
      <c r="BW16" s="667"/>
      <c r="BX16" s="667"/>
    </row>
    <row r="17" spans="2:76" ht="14.25" customHeight="1">
      <c r="Q17" s="16"/>
      <c r="R17" s="16"/>
      <c r="S17" s="16"/>
      <c r="V17" s="1"/>
      <c r="W17" s="1"/>
      <c r="X17" s="1"/>
      <c r="AE17" s="17"/>
      <c r="AG17" s="18"/>
      <c r="AI17" s="1"/>
      <c r="AJ17" s="1"/>
      <c r="AK17" s="1"/>
      <c r="AL17" s="1"/>
      <c r="AM17" s="19"/>
      <c r="AN17" s="19"/>
      <c r="AO17" s="19"/>
      <c r="AP17" s="19"/>
      <c r="AQ17" s="19"/>
      <c r="AR17" s="19"/>
      <c r="AS17" s="19"/>
      <c r="AT17" s="667"/>
      <c r="AU17" s="667"/>
      <c r="AV17" s="667"/>
      <c r="AW17" s="667"/>
      <c r="AX17" s="667"/>
      <c r="AY17" s="667"/>
      <c r="AZ17" s="667"/>
      <c r="BA17" s="667"/>
      <c r="BB17" s="667"/>
      <c r="BC17" s="667"/>
      <c r="BD17" s="667"/>
      <c r="BE17" s="667"/>
      <c r="BF17" s="667"/>
      <c r="BG17" s="667"/>
      <c r="BH17" s="667"/>
      <c r="BI17" s="667"/>
      <c r="BJ17" s="667"/>
      <c r="BK17" s="667"/>
      <c r="BL17" s="667"/>
      <c r="BM17" s="667"/>
      <c r="BN17" s="667"/>
      <c r="BO17" s="667"/>
      <c r="BP17" s="667"/>
      <c r="BQ17" s="667"/>
      <c r="BR17" s="667"/>
      <c r="BS17" s="667"/>
      <c r="BT17" s="667"/>
      <c r="BU17" s="667"/>
      <c r="BV17" s="667"/>
      <c r="BW17" s="667"/>
      <c r="BX17" s="667"/>
    </row>
    <row r="18" spans="2:76" ht="14.25" customHeight="1">
      <c r="B18" s="675" t="s">
        <v>18</v>
      </c>
      <c r="C18" s="660"/>
      <c r="D18" s="660"/>
      <c r="E18" s="660"/>
      <c r="F18" s="660"/>
      <c r="G18" s="660"/>
      <c r="H18" s="660"/>
      <c r="I18" s="660"/>
      <c r="J18" s="660"/>
      <c r="K18" s="661"/>
      <c r="M18" s="676" t="s">
        <v>19</v>
      </c>
      <c r="N18" s="660"/>
      <c r="O18" s="660"/>
      <c r="P18" s="661"/>
      <c r="Q18" s="16"/>
      <c r="R18" s="20" t="s">
        <v>20</v>
      </c>
      <c r="S18" s="696" t="s">
        <v>21</v>
      </c>
      <c r="T18" s="667"/>
      <c r="U18" s="667"/>
      <c r="V18" s="667"/>
      <c r="W18" s="667"/>
      <c r="X18" s="667"/>
      <c r="Y18" s="667"/>
      <c r="Z18" s="667"/>
      <c r="AA18" s="667"/>
      <c r="AB18" s="667"/>
      <c r="AC18" s="667"/>
      <c r="AD18" s="667"/>
      <c r="AE18" s="667"/>
      <c r="AF18" s="667"/>
      <c r="AG18" s="667"/>
      <c r="AH18" s="667"/>
      <c r="AI18" s="667"/>
      <c r="AJ18" s="667"/>
      <c r="AK18" s="667"/>
      <c r="AL18" s="667"/>
      <c r="AM18" s="667"/>
      <c r="AN18" s="667"/>
      <c r="AO18" s="667"/>
      <c r="AP18" s="667"/>
      <c r="AQ18" s="667"/>
      <c r="AR18" s="24"/>
      <c r="AS18" s="24"/>
      <c r="AT18" s="667"/>
      <c r="AU18" s="667"/>
      <c r="AV18" s="667"/>
      <c r="AW18" s="667"/>
      <c r="AX18" s="667"/>
      <c r="AY18" s="667"/>
      <c r="AZ18" s="667"/>
      <c r="BA18" s="667"/>
      <c r="BB18" s="667"/>
      <c r="BC18" s="667"/>
      <c r="BD18" s="667"/>
      <c r="BE18" s="667"/>
      <c r="BF18" s="667"/>
      <c r="BG18" s="667"/>
      <c r="BH18" s="667"/>
      <c r="BI18" s="667"/>
      <c r="BJ18" s="667"/>
      <c r="BK18" s="667"/>
      <c r="BL18" s="667"/>
      <c r="BM18" s="667"/>
      <c r="BN18" s="667"/>
      <c r="BO18" s="667"/>
      <c r="BP18" s="667"/>
      <c r="BQ18" s="667"/>
      <c r="BR18" s="667"/>
      <c r="BS18" s="667"/>
      <c r="BT18" s="667"/>
      <c r="BU18" s="667"/>
      <c r="BV18" s="667"/>
      <c r="BW18" s="667"/>
      <c r="BX18" s="667"/>
    </row>
    <row r="19" spans="2:76" ht="14.25" customHeight="1">
      <c r="B19" s="666"/>
      <c r="C19" s="667"/>
      <c r="D19" s="667"/>
      <c r="E19" s="667"/>
      <c r="F19" s="667"/>
      <c r="G19" s="667"/>
      <c r="H19" s="667"/>
      <c r="I19" s="667"/>
      <c r="J19" s="667"/>
      <c r="K19" s="668"/>
      <c r="M19" s="672"/>
      <c r="N19" s="673"/>
      <c r="O19" s="673"/>
      <c r="P19" s="674"/>
      <c r="Q19" s="16"/>
      <c r="R19" s="1"/>
      <c r="S19" s="1"/>
      <c r="T19" s="21"/>
      <c r="U19" s="1"/>
      <c r="V19" s="1"/>
      <c r="W19" s="1"/>
      <c r="X19" s="1"/>
      <c r="Y19" s="1"/>
      <c r="Z19" s="1"/>
      <c r="AA19" s="1"/>
      <c r="AB19" s="1"/>
      <c r="AC19" s="1"/>
      <c r="AD19" s="1"/>
      <c r="AE19" s="1"/>
      <c r="AF19" s="1"/>
      <c r="AG19" s="1"/>
      <c r="AH19" s="21"/>
      <c r="AI19" s="21"/>
      <c r="AJ19" s="21"/>
      <c r="AK19" s="21"/>
      <c r="AL19" s="21"/>
      <c r="AM19" s="21"/>
      <c r="AN19" s="21"/>
      <c r="AO19" s="21"/>
      <c r="AP19" s="21"/>
      <c r="AQ19" s="21"/>
      <c r="AR19" s="21"/>
      <c r="AS19" s="21"/>
      <c r="AT19" s="667"/>
      <c r="AU19" s="667"/>
      <c r="AV19" s="667"/>
      <c r="AW19" s="667"/>
      <c r="AX19" s="667"/>
      <c r="AY19" s="667"/>
      <c r="AZ19" s="667"/>
      <c r="BA19" s="667"/>
      <c r="BB19" s="667"/>
      <c r="BC19" s="667"/>
      <c r="BD19" s="667"/>
      <c r="BE19" s="667"/>
      <c r="BF19" s="667"/>
      <c r="BG19" s="667"/>
      <c r="BH19" s="667"/>
      <c r="BI19" s="667"/>
      <c r="BJ19" s="667"/>
      <c r="BK19" s="667"/>
      <c r="BL19" s="667"/>
      <c r="BM19" s="667"/>
      <c r="BN19" s="667"/>
      <c r="BO19" s="667"/>
      <c r="BP19" s="667"/>
      <c r="BQ19" s="667"/>
      <c r="BR19" s="667"/>
      <c r="BS19" s="667"/>
      <c r="BT19" s="667"/>
      <c r="BU19" s="667"/>
      <c r="BV19" s="667"/>
      <c r="BW19" s="667"/>
      <c r="BX19" s="667"/>
    </row>
    <row r="20" spans="2:76" ht="14.25" customHeight="1">
      <c r="B20" s="662"/>
      <c r="C20" s="663"/>
      <c r="D20" s="663"/>
      <c r="E20" s="663"/>
      <c r="F20" s="663"/>
      <c r="G20" s="663"/>
      <c r="H20" s="663"/>
      <c r="I20" s="663"/>
      <c r="J20" s="663"/>
      <c r="K20" s="664"/>
      <c r="Q20" s="16"/>
      <c r="R20" s="1"/>
      <c r="S20" s="1"/>
      <c r="T20" s="21"/>
      <c r="U20" s="1"/>
      <c r="V20" s="1"/>
      <c r="W20" s="1"/>
      <c r="X20" s="1"/>
      <c r="Y20" s="1"/>
      <c r="Z20" s="1"/>
      <c r="AA20" s="1"/>
      <c r="AB20" s="1"/>
      <c r="AC20" s="1"/>
      <c r="AD20" s="25" t="s">
        <v>22</v>
      </c>
      <c r="AE20" s="1"/>
      <c r="AF20" s="1"/>
      <c r="AG20" s="1"/>
      <c r="AH20" s="21"/>
      <c r="AI20" s="21"/>
      <c r="AJ20" s="21"/>
      <c r="AK20" s="21"/>
      <c r="AL20" s="21"/>
      <c r="AM20" s="21"/>
      <c r="AN20" s="21"/>
      <c r="AO20" s="21"/>
      <c r="AP20" s="21"/>
      <c r="AQ20" s="21"/>
      <c r="AR20" s="21"/>
      <c r="AS20" s="21"/>
      <c r="AT20" s="667"/>
      <c r="AU20" s="667"/>
      <c r="AV20" s="667"/>
      <c r="AW20" s="667"/>
      <c r="AX20" s="667"/>
      <c r="AY20" s="667"/>
      <c r="AZ20" s="667"/>
      <c r="BA20" s="667"/>
      <c r="BB20" s="667"/>
      <c r="BC20" s="667"/>
      <c r="BD20" s="667"/>
      <c r="BE20" s="667"/>
      <c r="BF20" s="667"/>
      <c r="BG20" s="667"/>
      <c r="BH20" s="667"/>
      <c r="BI20" s="667"/>
      <c r="BJ20" s="667"/>
      <c r="BK20" s="667"/>
      <c r="BL20" s="667"/>
      <c r="BM20" s="667"/>
      <c r="BN20" s="667"/>
      <c r="BO20" s="667"/>
      <c r="BP20" s="667"/>
      <c r="BQ20" s="667"/>
      <c r="BR20" s="667"/>
      <c r="BS20" s="667"/>
      <c r="BT20" s="667"/>
      <c r="BU20" s="667"/>
      <c r="BV20" s="667"/>
      <c r="BW20" s="667"/>
      <c r="BX20" s="667"/>
    </row>
    <row r="21" spans="2:76" ht="14.25" customHeight="1">
      <c r="B21" s="677" t="s">
        <v>23</v>
      </c>
      <c r="C21" s="678"/>
      <c r="D21" s="678"/>
      <c r="E21" s="678"/>
      <c r="F21" s="678"/>
      <c r="G21" s="678"/>
      <c r="H21" s="678"/>
      <c r="I21" s="678"/>
      <c r="J21" s="678"/>
      <c r="K21" s="679"/>
      <c r="Q21" s="16"/>
      <c r="R21" s="1"/>
      <c r="S21" s="21" t="s">
        <v>24</v>
      </c>
      <c r="T21" s="21"/>
      <c r="U21" s="1"/>
      <c r="V21" s="1"/>
      <c r="W21" s="21"/>
      <c r="X21" s="21"/>
      <c r="Y21" s="21" t="s">
        <v>25</v>
      </c>
      <c r="Z21" s="21" t="s">
        <v>26</v>
      </c>
      <c r="AA21" s="21" t="s">
        <v>27</v>
      </c>
      <c r="AB21" s="21" t="s">
        <v>28</v>
      </c>
      <c r="AC21" s="21">
        <v>0</v>
      </c>
      <c r="AD21" s="21">
        <v>0</v>
      </c>
      <c r="AE21" s="21">
        <v>1</v>
      </c>
      <c r="AF21" s="21">
        <v>0</v>
      </c>
      <c r="AG21" s="21">
        <v>1</v>
      </c>
      <c r="AH21" s="21"/>
      <c r="AI21" s="1"/>
      <c r="AJ21" s="1"/>
      <c r="AK21" s="1"/>
      <c r="AL21" s="1"/>
      <c r="AM21" s="1"/>
      <c r="AN21" s="1"/>
      <c r="AO21" s="1"/>
      <c r="AP21" s="1"/>
      <c r="AQ21" s="1"/>
      <c r="AR21" s="1"/>
      <c r="AS21" s="1"/>
      <c r="AT21" s="667"/>
      <c r="AU21" s="667"/>
      <c r="AV21" s="667"/>
      <c r="AW21" s="667"/>
      <c r="AX21" s="667"/>
      <c r="AY21" s="667"/>
      <c r="AZ21" s="667"/>
      <c r="BA21" s="667"/>
      <c r="BB21" s="667"/>
      <c r="BC21" s="667"/>
      <c r="BD21" s="667"/>
      <c r="BE21" s="667"/>
      <c r="BF21" s="667"/>
      <c r="BG21" s="667"/>
      <c r="BH21" s="667"/>
      <c r="BI21" s="667"/>
      <c r="BJ21" s="667"/>
      <c r="BK21" s="667"/>
      <c r="BL21" s="667"/>
      <c r="BM21" s="667"/>
      <c r="BN21" s="667"/>
      <c r="BO21" s="667"/>
      <c r="BP21" s="667"/>
      <c r="BQ21" s="667"/>
      <c r="BR21" s="667"/>
      <c r="BS21" s="667"/>
      <c r="BT21" s="667"/>
      <c r="BU21" s="667"/>
      <c r="BV21" s="667"/>
      <c r="BW21" s="667"/>
      <c r="BX21" s="667"/>
    </row>
    <row r="22" spans="2:76" ht="14.25" customHeight="1">
      <c r="B22" s="662"/>
      <c r="C22" s="663"/>
      <c r="D22" s="663"/>
      <c r="E22" s="663"/>
      <c r="F22" s="663"/>
      <c r="G22" s="663"/>
      <c r="H22" s="663"/>
      <c r="I22" s="663"/>
      <c r="J22" s="663"/>
      <c r="K22" s="664"/>
      <c r="Q22" s="16"/>
      <c r="R22" s="1"/>
      <c r="S22" s="26" t="s">
        <v>29</v>
      </c>
      <c r="T22" s="21"/>
      <c r="U22" s="21"/>
      <c r="V22" s="21"/>
      <c r="W22" s="26"/>
      <c r="X22" s="26" t="s">
        <v>30</v>
      </c>
      <c r="Y22" s="26" t="s">
        <v>31</v>
      </c>
      <c r="Z22" s="26" t="s">
        <v>27</v>
      </c>
      <c r="AA22" s="26" t="s">
        <v>32</v>
      </c>
      <c r="AB22" s="26">
        <v>0</v>
      </c>
      <c r="AC22" s="26">
        <v>0</v>
      </c>
      <c r="AD22" s="26">
        <v>1</v>
      </c>
      <c r="AE22" s="26">
        <v>0</v>
      </c>
      <c r="AF22" s="26">
        <v>1</v>
      </c>
      <c r="AG22" s="26">
        <v>1</v>
      </c>
      <c r="AH22" s="21"/>
      <c r="AI22" s="21"/>
      <c r="AJ22" s="21"/>
      <c r="AK22" s="21"/>
      <c r="AL22" s="21"/>
      <c r="AM22" s="21"/>
      <c r="AN22" s="21"/>
      <c r="AO22" s="21"/>
      <c r="AP22" s="21"/>
      <c r="AQ22" s="21"/>
      <c r="AR22" s="21"/>
      <c r="AS22" s="21"/>
      <c r="AT22" s="667"/>
      <c r="AU22" s="667"/>
      <c r="AV22" s="667"/>
      <c r="AW22" s="667"/>
      <c r="AX22" s="667"/>
      <c r="AY22" s="667"/>
      <c r="AZ22" s="667"/>
      <c r="BA22" s="667"/>
      <c r="BB22" s="667"/>
      <c r="BC22" s="667"/>
      <c r="BD22" s="667"/>
      <c r="BE22" s="667"/>
      <c r="BF22" s="667"/>
      <c r="BG22" s="667"/>
      <c r="BH22" s="667"/>
      <c r="BI22" s="667"/>
      <c r="BJ22" s="667"/>
      <c r="BK22" s="667"/>
      <c r="BL22" s="667"/>
      <c r="BM22" s="667"/>
      <c r="BN22" s="667"/>
      <c r="BO22" s="667"/>
      <c r="BP22" s="667"/>
      <c r="BQ22" s="667"/>
      <c r="BR22" s="667"/>
      <c r="BS22" s="667"/>
      <c r="BT22" s="667"/>
      <c r="BU22" s="667"/>
      <c r="BV22" s="667"/>
      <c r="BW22" s="667"/>
      <c r="BX22" s="667"/>
    </row>
    <row r="23" spans="2:76" ht="14.25" customHeight="1">
      <c r="B23" s="677" t="s">
        <v>33</v>
      </c>
      <c r="C23" s="678"/>
      <c r="D23" s="678"/>
      <c r="E23" s="678"/>
      <c r="F23" s="678"/>
      <c r="G23" s="678"/>
      <c r="H23" s="678"/>
      <c r="I23" s="678"/>
      <c r="J23" s="678"/>
      <c r="K23" s="679"/>
      <c r="Q23" s="16"/>
      <c r="R23" s="1"/>
      <c r="S23" s="21" t="s">
        <v>34</v>
      </c>
      <c r="T23" s="21"/>
      <c r="U23" s="21"/>
      <c r="V23" s="21"/>
      <c r="W23" s="21" t="s">
        <v>35</v>
      </c>
      <c r="X23" s="21" t="s">
        <v>36</v>
      </c>
      <c r="Y23" s="21" t="s">
        <v>37</v>
      </c>
      <c r="Z23" s="21" t="s">
        <v>37</v>
      </c>
      <c r="AA23" s="21" t="s">
        <v>37</v>
      </c>
      <c r="AB23" s="21" t="s">
        <v>38</v>
      </c>
      <c r="AC23" s="21">
        <v>1</v>
      </c>
      <c r="AD23" s="27">
        <v>0</v>
      </c>
      <c r="AE23" s="27">
        <v>0</v>
      </c>
      <c r="AF23" s="27">
        <v>0</v>
      </c>
      <c r="AG23" s="27">
        <v>0</v>
      </c>
      <c r="AH23" s="21"/>
      <c r="AI23" s="21"/>
      <c r="AJ23" s="671" t="s">
        <v>39</v>
      </c>
      <c r="AK23" s="667"/>
      <c r="AL23" s="667"/>
      <c r="AM23" s="667"/>
      <c r="AN23" s="667"/>
      <c r="AO23" s="21" t="s">
        <v>40</v>
      </c>
      <c r="AP23" s="21" t="s">
        <v>41</v>
      </c>
      <c r="AQ23" s="21" t="s">
        <v>27</v>
      </c>
      <c r="AR23" s="21" t="s">
        <v>42</v>
      </c>
      <c r="AS23" s="21">
        <v>1</v>
      </c>
      <c r="AT23" s="667"/>
      <c r="AU23" s="667"/>
      <c r="AV23" s="667"/>
      <c r="AW23" s="667"/>
      <c r="AX23" s="667"/>
      <c r="AY23" s="667"/>
      <c r="AZ23" s="667"/>
      <c r="BA23" s="667"/>
      <c r="BB23" s="667"/>
      <c r="BC23" s="667"/>
      <c r="BD23" s="667"/>
      <c r="BE23" s="667"/>
      <c r="BF23" s="667"/>
      <c r="BG23" s="667"/>
      <c r="BH23" s="667"/>
      <c r="BI23" s="667"/>
      <c r="BJ23" s="667"/>
      <c r="BK23" s="667"/>
      <c r="BL23" s="667"/>
      <c r="BM23" s="667"/>
      <c r="BN23" s="667"/>
      <c r="BO23" s="667"/>
      <c r="BP23" s="667"/>
      <c r="BQ23" s="667"/>
      <c r="BR23" s="667"/>
      <c r="BS23" s="667"/>
      <c r="BT23" s="667"/>
      <c r="BU23" s="667"/>
      <c r="BV23" s="667"/>
      <c r="BW23" s="667"/>
      <c r="BX23" s="667"/>
    </row>
    <row r="24" spans="2:76" ht="14.25" customHeight="1">
      <c r="B24" s="672"/>
      <c r="C24" s="673"/>
      <c r="D24" s="673"/>
      <c r="E24" s="673"/>
      <c r="F24" s="673"/>
      <c r="G24" s="673"/>
      <c r="H24" s="673"/>
      <c r="I24" s="673"/>
      <c r="J24" s="673"/>
      <c r="K24" s="674"/>
      <c r="Q24" s="16"/>
      <c r="R24" s="1"/>
      <c r="S24" s="1"/>
      <c r="T24" s="1"/>
      <c r="U24" s="1"/>
      <c r="V24" s="1"/>
      <c r="W24" s="1"/>
      <c r="X24" s="1"/>
      <c r="Y24" s="1"/>
      <c r="Z24" s="1"/>
      <c r="AA24" s="1"/>
      <c r="AB24" s="1"/>
      <c r="AC24" s="1"/>
      <c r="AD24" s="1"/>
      <c r="AE24" s="1"/>
      <c r="AF24" s="1"/>
      <c r="AG24" s="1"/>
      <c r="AH24" s="1"/>
      <c r="AI24" s="1"/>
      <c r="AJ24" s="1"/>
      <c r="AK24" s="1"/>
      <c r="AL24" s="1"/>
      <c r="AM24" s="1"/>
      <c r="AN24" s="1"/>
      <c r="AO24" s="1"/>
      <c r="AP24" s="1"/>
      <c r="AQ24" s="1"/>
      <c r="AR24" s="1"/>
      <c r="AS24" s="1"/>
      <c r="AT24" s="667"/>
      <c r="AU24" s="667"/>
      <c r="AV24" s="667"/>
      <c r="AW24" s="667"/>
      <c r="AX24" s="667"/>
      <c r="AY24" s="667"/>
      <c r="AZ24" s="667"/>
      <c r="BA24" s="667"/>
      <c r="BB24" s="667"/>
      <c r="BC24" s="667"/>
      <c r="BD24" s="667"/>
      <c r="BE24" s="667"/>
      <c r="BF24" s="667"/>
      <c r="BG24" s="667"/>
      <c r="BH24" s="667"/>
      <c r="BI24" s="667"/>
      <c r="BJ24" s="667"/>
      <c r="BK24" s="667"/>
      <c r="BL24" s="667"/>
      <c r="BM24" s="667"/>
      <c r="BN24" s="667"/>
      <c r="BO24" s="667"/>
      <c r="BP24" s="667"/>
      <c r="BQ24" s="667"/>
      <c r="BR24" s="667"/>
      <c r="BS24" s="667"/>
      <c r="BT24" s="667"/>
      <c r="BU24" s="667"/>
      <c r="BV24" s="667"/>
      <c r="BW24" s="667"/>
      <c r="BX24" s="667"/>
    </row>
    <row r="25" spans="2:76" ht="14.25" customHeight="1">
      <c r="Q25" s="16"/>
      <c r="R25" s="1"/>
      <c r="S25" s="1"/>
      <c r="T25" s="1"/>
      <c r="U25" s="1"/>
      <c r="V25" s="1"/>
      <c r="W25" s="1"/>
      <c r="X25" s="1"/>
      <c r="Y25" s="1"/>
      <c r="Z25" s="1"/>
      <c r="AA25" s="1"/>
      <c r="AB25" s="1"/>
      <c r="AC25" s="1"/>
      <c r="AD25" s="1"/>
      <c r="AE25" s="1"/>
      <c r="AF25" s="1"/>
      <c r="AG25" s="1"/>
      <c r="AH25" s="1"/>
      <c r="AI25" s="1"/>
      <c r="AJ25" s="1"/>
      <c r="AK25" s="1"/>
      <c r="AL25" s="1"/>
      <c r="AM25" s="1"/>
      <c r="AN25" s="1"/>
      <c r="AO25" s="1"/>
      <c r="AP25" s="1"/>
      <c r="AQ25" s="1"/>
      <c r="AR25" s="1"/>
      <c r="AS25" s="1"/>
      <c r="AT25" s="667"/>
      <c r="AU25" s="667"/>
      <c r="AV25" s="667"/>
      <c r="AW25" s="667"/>
      <c r="AX25" s="667"/>
      <c r="AY25" s="667"/>
      <c r="AZ25" s="667"/>
      <c r="BA25" s="667"/>
      <c r="BB25" s="667"/>
      <c r="BC25" s="667"/>
      <c r="BD25" s="667"/>
      <c r="BE25" s="667"/>
      <c r="BF25" s="667"/>
      <c r="BG25" s="667"/>
      <c r="BH25" s="667"/>
      <c r="BI25" s="667"/>
      <c r="BJ25" s="667"/>
      <c r="BK25" s="667"/>
      <c r="BL25" s="667"/>
      <c r="BM25" s="667"/>
      <c r="BN25" s="667"/>
      <c r="BO25" s="667"/>
      <c r="BP25" s="667"/>
      <c r="BQ25" s="667"/>
      <c r="BR25" s="667"/>
      <c r="BS25" s="667"/>
      <c r="BT25" s="667"/>
      <c r="BU25" s="667"/>
      <c r="BV25" s="667"/>
      <c r="BW25" s="667"/>
      <c r="BX25" s="667"/>
    </row>
    <row r="26" spans="2:76" ht="14.25" customHeight="1">
      <c r="B26" s="697" t="s">
        <v>43</v>
      </c>
      <c r="C26" s="660"/>
      <c r="D26" s="660"/>
      <c r="E26" s="660"/>
      <c r="F26" s="660"/>
      <c r="G26" s="660"/>
      <c r="H26" s="660"/>
      <c r="I26" s="660"/>
      <c r="J26" s="660"/>
      <c r="K26" s="660"/>
      <c r="L26" s="660"/>
      <c r="M26" s="660"/>
      <c r="N26" s="660"/>
      <c r="O26" s="660"/>
      <c r="P26" s="661"/>
      <c r="Q26" s="16"/>
      <c r="R26" s="1"/>
      <c r="S26" s="1"/>
      <c r="T26" s="1"/>
      <c r="U26" s="1"/>
      <c r="V26" s="1"/>
      <c r="W26" s="1"/>
      <c r="X26" s="1"/>
      <c r="Y26" s="1"/>
      <c r="Z26" s="1"/>
      <c r="AA26" s="1"/>
      <c r="AB26" s="1"/>
      <c r="AC26" s="25" t="s">
        <v>44</v>
      </c>
      <c r="AD26" s="1"/>
      <c r="AE26" s="1"/>
      <c r="AF26" s="1"/>
      <c r="AG26" s="1"/>
      <c r="AH26" s="1"/>
      <c r="AI26" s="1"/>
      <c r="AJ26" s="1"/>
      <c r="AK26" s="1"/>
      <c r="AL26" s="1"/>
      <c r="AM26" s="1"/>
      <c r="AN26" s="1"/>
      <c r="AO26" s="1"/>
      <c r="AP26" s="1"/>
      <c r="AQ26" s="1"/>
      <c r="AR26" s="1"/>
      <c r="AS26" s="1"/>
      <c r="AT26" s="667"/>
      <c r="AU26" s="667"/>
      <c r="AV26" s="667"/>
      <c r="AW26" s="667"/>
      <c r="AX26" s="667"/>
      <c r="AY26" s="667"/>
      <c r="AZ26" s="667"/>
      <c r="BA26" s="667"/>
      <c r="BB26" s="667"/>
      <c r="BC26" s="667"/>
      <c r="BD26" s="667"/>
      <c r="BE26" s="667"/>
      <c r="BF26" s="667"/>
      <c r="BG26" s="667"/>
      <c r="BH26" s="667"/>
      <c r="BI26" s="667"/>
      <c r="BJ26" s="667"/>
      <c r="BK26" s="667"/>
      <c r="BL26" s="667"/>
      <c r="BM26" s="667"/>
      <c r="BN26" s="667"/>
      <c r="BO26" s="667"/>
      <c r="BP26" s="667"/>
      <c r="BQ26" s="667"/>
      <c r="BR26" s="667"/>
      <c r="BS26" s="667"/>
      <c r="BT26" s="667"/>
      <c r="BU26" s="667"/>
      <c r="BV26" s="667"/>
      <c r="BW26" s="667"/>
      <c r="BX26" s="667"/>
    </row>
    <row r="27" spans="2:76" ht="14.25" customHeight="1">
      <c r="B27" s="666"/>
      <c r="C27" s="667"/>
      <c r="D27" s="667"/>
      <c r="E27" s="667"/>
      <c r="F27" s="667"/>
      <c r="G27" s="667"/>
      <c r="H27" s="667"/>
      <c r="I27" s="667"/>
      <c r="J27" s="667"/>
      <c r="K27" s="667"/>
      <c r="L27" s="667"/>
      <c r="M27" s="667"/>
      <c r="N27" s="667"/>
      <c r="O27" s="667"/>
      <c r="P27" s="668"/>
      <c r="Q27" s="16"/>
      <c r="R27" s="1"/>
      <c r="S27" s="21" t="s">
        <v>24</v>
      </c>
      <c r="T27" s="21"/>
      <c r="U27" s="1"/>
      <c r="V27" s="1"/>
      <c r="W27" s="21"/>
      <c r="X27" s="21" t="s">
        <v>45</v>
      </c>
      <c r="Y27" s="21" t="s">
        <v>46</v>
      </c>
      <c r="Z27" s="21" t="s">
        <v>27</v>
      </c>
      <c r="AA27" s="21" t="s">
        <v>47</v>
      </c>
      <c r="AB27" s="1">
        <v>1</v>
      </c>
      <c r="AC27" s="21">
        <v>1</v>
      </c>
      <c r="AD27" s="21">
        <v>0</v>
      </c>
      <c r="AE27" s="21">
        <v>1</v>
      </c>
      <c r="AF27" s="21">
        <v>0</v>
      </c>
      <c r="AG27" s="21">
        <v>1</v>
      </c>
      <c r="AH27" s="21"/>
      <c r="AI27" s="1"/>
      <c r="AJ27" s="1"/>
      <c r="AK27" s="1"/>
      <c r="AL27" s="1"/>
      <c r="AM27" s="1"/>
      <c r="AN27" s="1"/>
      <c r="AO27" s="1"/>
      <c r="AP27" s="1"/>
      <c r="AQ27" s="1"/>
      <c r="AR27" s="1"/>
      <c r="AS27" s="1"/>
      <c r="AT27" s="667"/>
      <c r="AU27" s="667"/>
      <c r="AV27" s="667"/>
      <c r="AW27" s="667"/>
      <c r="AX27" s="667"/>
      <c r="AY27" s="667"/>
      <c r="AZ27" s="667"/>
      <c r="BA27" s="667"/>
      <c r="BB27" s="667"/>
      <c r="BC27" s="667"/>
      <c r="BD27" s="667"/>
      <c r="BE27" s="667"/>
      <c r="BF27" s="667"/>
      <c r="BG27" s="667"/>
      <c r="BH27" s="667"/>
      <c r="BI27" s="667"/>
      <c r="BJ27" s="667"/>
      <c r="BK27" s="667"/>
      <c r="BL27" s="667"/>
      <c r="BM27" s="667"/>
      <c r="BN27" s="667"/>
      <c r="BO27" s="667"/>
      <c r="BP27" s="667"/>
      <c r="BQ27" s="667"/>
      <c r="BR27" s="667"/>
      <c r="BS27" s="667"/>
      <c r="BT27" s="667"/>
      <c r="BU27" s="667"/>
      <c r="BV27" s="667"/>
      <c r="BW27" s="667"/>
      <c r="BX27" s="667"/>
    </row>
    <row r="28" spans="2:76" ht="14.25" customHeight="1">
      <c r="B28" s="666"/>
      <c r="C28" s="667"/>
      <c r="D28" s="667"/>
      <c r="E28" s="667"/>
      <c r="F28" s="667"/>
      <c r="G28" s="667"/>
      <c r="H28" s="667"/>
      <c r="I28" s="667"/>
      <c r="J28" s="667"/>
      <c r="K28" s="667"/>
      <c r="L28" s="667"/>
      <c r="M28" s="667"/>
      <c r="N28" s="667"/>
      <c r="O28" s="667"/>
      <c r="P28" s="668"/>
      <c r="Q28" s="16"/>
      <c r="R28" s="1"/>
      <c r="S28" s="26" t="s">
        <v>29</v>
      </c>
      <c r="T28" s="21"/>
      <c r="U28" s="1"/>
      <c r="V28" s="28"/>
      <c r="W28" s="26" t="s">
        <v>48</v>
      </c>
      <c r="X28" s="26" t="s">
        <v>49</v>
      </c>
      <c r="Y28" s="26" t="s">
        <v>27</v>
      </c>
      <c r="Z28" s="26" t="s">
        <v>50</v>
      </c>
      <c r="AA28" s="28">
        <v>1</v>
      </c>
      <c r="AB28" s="26">
        <v>1</v>
      </c>
      <c r="AC28" s="26">
        <v>0</v>
      </c>
      <c r="AD28" s="26">
        <v>1</v>
      </c>
      <c r="AE28" s="26">
        <v>0</v>
      </c>
      <c r="AF28" s="26">
        <v>1</v>
      </c>
      <c r="AG28" s="26">
        <v>1</v>
      </c>
      <c r="AH28" s="21"/>
      <c r="AI28" s="1"/>
      <c r="AJ28" s="671" t="s">
        <v>51</v>
      </c>
      <c r="AK28" s="667"/>
      <c r="AL28" s="667"/>
      <c r="AM28" s="667"/>
      <c r="AN28" s="667"/>
      <c r="AO28" s="21" t="s">
        <v>52</v>
      </c>
      <c r="AP28" s="21" t="s">
        <v>53</v>
      </c>
      <c r="AQ28" s="21" t="s">
        <v>27</v>
      </c>
      <c r="AR28" s="21" t="s">
        <v>54</v>
      </c>
      <c r="AS28" s="1">
        <v>1</v>
      </c>
      <c r="AT28" s="667"/>
      <c r="AU28" s="667"/>
      <c r="AV28" s="667"/>
      <c r="AW28" s="667"/>
      <c r="AX28" s="667"/>
      <c r="AY28" s="667"/>
      <c r="AZ28" s="667"/>
      <c r="BA28" s="667"/>
      <c r="BB28" s="667"/>
      <c r="BC28" s="667"/>
      <c r="BD28" s="667"/>
      <c r="BE28" s="667"/>
      <c r="BF28" s="667"/>
      <c r="BG28" s="667"/>
      <c r="BH28" s="667"/>
      <c r="BI28" s="667"/>
      <c r="BJ28" s="667"/>
      <c r="BK28" s="667"/>
      <c r="BL28" s="667"/>
      <c r="BM28" s="667"/>
      <c r="BN28" s="667"/>
      <c r="BO28" s="667"/>
      <c r="BP28" s="667"/>
      <c r="BQ28" s="667"/>
      <c r="BR28" s="667"/>
      <c r="BS28" s="667"/>
      <c r="BT28" s="667"/>
      <c r="BU28" s="667"/>
      <c r="BV28" s="667"/>
      <c r="BW28" s="667"/>
      <c r="BX28" s="667"/>
    </row>
    <row r="29" spans="2:76" ht="14.25" customHeight="1">
      <c r="B29" s="666"/>
      <c r="C29" s="667"/>
      <c r="D29" s="667"/>
      <c r="E29" s="667"/>
      <c r="F29" s="667"/>
      <c r="G29" s="667"/>
      <c r="H29" s="667"/>
      <c r="I29" s="667"/>
      <c r="J29" s="667"/>
      <c r="K29" s="667"/>
      <c r="L29" s="667"/>
      <c r="M29" s="667"/>
      <c r="N29" s="667"/>
      <c r="O29" s="667"/>
      <c r="P29" s="668"/>
      <c r="Q29" s="16"/>
      <c r="R29" s="1"/>
      <c r="S29" s="21" t="s">
        <v>34</v>
      </c>
      <c r="T29" s="21"/>
      <c r="U29" s="1"/>
      <c r="V29" s="21" t="s">
        <v>55</v>
      </c>
      <c r="W29" s="21" t="s">
        <v>56</v>
      </c>
      <c r="X29" s="21" t="s">
        <v>37</v>
      </c>
      <c r="Y29" s="21" t="s">
        <v>37</v>
      </c>
      <c r="Z29" s="21" t="s">
        <v>37</v>
      </c>
      <c r="AA29" s="21" t="s">
        <v>57</v>
      </c>
      <c r="AB29" s="1">
        <v>1</v>
      </c>
      <c r="AC29" s="27">
        <v>0</v>
      </c>
      <c r="AD29" s="27">
        <v>0</v>
      </c>
      <c r="AE29" s="27">
        <v>0</v>
      </c>
      <c r="AF29" s="27">
        <v>0</v>
      </c>
      <c r="AG29" s="27">
        <v>0</v>
      </c>
      <c r="AH29" s="21"/>
      <c r="AI29" s="21"/>
      <c r="AJ29" s="21"/>
      <c r="AK29" s="21"/>
      <c r="AL29" s="21"/>
      <c r="AM29" s="21"/>
      <c r="AN29" s="21"/>
      <c r="AO29" s="21"/>
      <c r="AP29" s="21"/>
      <c r="AQ29" s="21"/>
      <c r="AR29" s="21"/>
      <c r="AS29" s="21"/>
      <c r="AT29" s="667"/>
      <c r="AU29" s="667"/>
      <c r="AV29" s="667"/>
      <c r="AW29" s="667"/>
      <c r="AX29" s="667"/>
      <c r="AY29" s="667"/>
      <c r="AZ29" s="667"/>
      <c r="BA29" s="667"/>
      <c r="BB29" s="667"/>
      <c r="BC29" s="667"/>
      <c r="BD29" s="667"/>
      <c r="BE29" s="667"/>
      <c r="BF29" s="667"/>
      <c r="BG29" s="667"/>
      <c r="BH29" s="667"/>
      <c r="BI29" s="667"/>
      <c r="BJ29" s="667"/>
      <c r="BK29" s="667"/>
      <c r="BL29" s="667"/>
      <c r="BM29" s="667"/>
      <c r="BN29" s="667"/>
      <c r="BO29" s="667"/>
      <c r="BP29" s="667"/>
      <c r="BQ29" s="667"/>
      <c r="BR29" s="667"/>
      <c r="BS29" s="667"/>
      <c r="BT29" s="667"/>
      <c r="BU29" s="667"/>
      <c r="BV29" s="667"/>
      <c r="BW29" s="667"/>
      <c r="BX29" s="667"/>
    </row>
    <row r="30" spans="2:76" ht="14.25" customHeight="1">
      <c r="B30" s="666"/>
      <c r="C30" s="667"/>
      <c r="D30" s="667"/>
      <c r="E30" s="667"/>
      <c r="F30" s="667"/>
      <c r="G30" s="667"/>
      <c r="H30" s="667"/>
      <c r="I30" s="667"/>
      <c r="J30" s="667"/>
      <c r="K30" s="667"/>
      <c r="L30" s="667"/>
      <c r="M30" s="667"/>
      <c r="N30" s="667"/>
      <c r="O30" s="667"/>
      <c r="P30" s="668"/>
      <c r="Q30" s="16"/>
      <c r="R30" s="1"/>
      <c r="S30" s="21"/>
      <c r="T30" s="21"/>
      <c r="U30" s="1"/>
      <c r="V30" s="21"/>
      <c r="W30" s="21"/>
      <c r="X30" s="21"/>
      <c r="Y30" s="21"/>
      <c r="Z30" s="21"/>
      <c r="AA30" s="21"/>
      <c r="AB30" s="1"/>
      <c r="AC30" s="21"/>
      <c r="AD30" s="21"/>
      <c r="AE30" s="21"/>
      <c r="AF30" s="21"/>
      <c r="AG30" s="21"/>
      <c r="AH30" s="21"/>
      <c r="AI30" s="21"/>
      <c r="AJ30" s="21"/>
      <c r="AK30" s="21"/>
      <c r="AL30" s="21"/>
      <c r="AM30" s="21"/>
      <c r="AN30" s="21"/>
      <c r="AO30" s="21"/>
      <c r="AP30" s="21"/>
      <c r="AQ30" s="21"/>
      <c r="AR30" s="21"/>
      <c r="AS30" s="21"/>
      <c r="AT30" s="667"/>
      <c r="AU30" s="667"/>
      <c r="AV30" s="667"/>
      <c r="AW30" s="667"/>
      <c r="AX30" s="667"/>
      <c r="AY30" s="667"/>
      <c r="AZ30" s="667"/>
      <c r="BA30" s="667"/>
      <c r="BB30" s="667"/>
      <c r="BC30" s="667"/>
      <c r="BD30" s="667"/>
      <c r="BE30" s="667"/>
      <c r="BF30" s="667"/>
      <c r="BG30" s="667"/>
      <c r="BH30" s="667"/>
      <c r="BI30" s="667"/>
      <c r="BJ30" s="667"/>
      <c r="BK30" s="667"/>
      <c r="BL30" s="667"/>
      <c r="BM30" s="667"/>
      <c r="BN30" s="667"/>
      <c r="BO30" s="667"/>
      <c r="BP30" s="667"/>
      <c r="BQ30" s="667"/>
      <c r="BR30" s="667"/>
      <c r="BS30" s="667"/>
      <c r="BT30" s="667"/>
      <c r="BU30" s="667"/>
      <c r="BV30" s="667"/>
      <c r="BW30" s="667"/>
      <c r="BX30" s="667"/>
    </row>
    <row r="31" spans="2:76" ht="14.25" customHeight="1">
      <c r="B31" s="666"/>
      <c r="C31" s="667"/>
      <c r="D31" s="667"/>
      <c r="E31" s="667"/>
      <c r="F31" s="667"/>
      <c r="G31" s="667"/>
      <c r="H31" s="667"/>
      <c r="I31" s="667"/>
      <c r="J31" s="667"/>
      <c r="K31" s="667"/>
      <c r="L31" s="667"/>
      <c r="M31" s="667"/>
      <c r="N31" s="667"/>
      <c r="O31" s="667"/>
      <c r="P31" s="668"/>
      <c r="Q31" s="16"/>
      <c r="R31" s="20" t="s">
        <v>58</v>
      </c>
      <c r="S31" s="696" t="s">
        <v>59</v>
      </c>
      <c r="T31" s="667"/>
      <c r="U31" s="667"/>
      <c r="V31" s="667"/>
      <c r="W31" s="667"/>
      <c r="X31" s="667"/>
      <c r="Y31" s="667"/>
      <c r="Z31" s="667"/>
      <c r="AA31" s="667"/>
      <c r="AB31" s="667"/>
      <c r="AC31" s="667"/>
      <c r="AD31" s="667"/>
      <c r="AE31" s="667"/>
      <c r="AF31" s="667"/>
      <c r="AG31" s="24"/>
      <c r="AH31" s="24"/>
      <c r="AI31" s="24"/>
      <c r="AJ31" s="24"/>
      <c r="AK31" s="24"/>
      <c r="AL31" s="24"/>
      <c r="AM31" s="24"/>
      <c r="AN31" s="24"/>
      <c r="AO31" s="24"/>
      <c r="AP31" s="24"/>
      <c r="AQ31" s="21"/>
      <c r="AR31" s="21"/>
      <c r="AS31" s="21"/>
      <c r="AT31" s="667"/>
      <c r="AU31" s="667"/>
      <c r="AV31" s="667"/>
      <c r="AW31" s="667"/>
      <c r="AX31" s="667"/>
      <c r="AY31" s="667"/>
      <c r="AZ31" s="667"/>
      <c r="BA31" s="667"/>
      <c r="BB31" s="667"/>
      <c r="BC31" s="667"/>
      <c r="BD31" s="667"/>
      <c r="BE31" s="667"/>
      <c r="BF31" s="667"/>
      <c r="BG31" s="667"/>
      <c r="BH31" s="667"/>
      <c r="BI31" s="667"/>
      <c r="BJ31" s="667"/>
      <c r="BK31" s="667"/>
      <c r="BL31" s="667"/>
      <c r="BM31" s="667"/>
      <c r="BN31" s="667"/>
      <c r="BO31" s="667"/>
      <c r="BP31" s="667"/>
      <c r="BQ31" s="667"/>
      <c r="BR31" s="667"/>
      <c r="BS31" s="667"/>
      <c r="BT31" s="667"/>
      <c r="BU31" s="667"/>
      <c r="BV31" s="667"/>
      <c r="BW31" s="667"/>
      <c r="BX31" s="667"/>
    </row>
    <row r="32" spans="2:76" ht="14.25" customHeight="1">
      <c r="B32" s="672"/>
      <c r="C32" s="673"/>
      <c r="D32" s="673"/>
      <c r="E32" s="673"/>
      <c r="F32" s="673"/>
      <c r="G32" s="673"/>
      <c r="H32" s="673"/>
      <c r="I32" s="673"/>
      <c r="J32" s="673"/>
      <c r="K32" s="673"/>
      <c r="L32" s="673"/>
      <c r="M32" s="673"/>
      <c r="N32" s="673"/>
      <c r="O32" s="673"/>
      <c r="P32" s="674"/>
      <c r="Q32" s="16"/>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667"/>
      <c r="AU32" s="667"/>
      <c r="AV32" s="667"/>
      <c r="AW32" s="667"/>
      <c r="AX32" s="667"/>
      <c r="AY32" s="667"/>
      <c r="AZ32" s="667"/>
      <c r="BA32" s="667"/>
      <c r="BB32" s="667"/>
      <c r="BC32" s="667"/>
      <c r="BD32" s="667"/>
      <c r="BE32" s="667"/>
      <c r="BF32" s="667"/>
      <c r="BG32" s="667"/>
      <c r="BH32" s="667"/>
      <c r="BI32" s="667"/>
      <c r="BJ32" s="667"/>
      <c r="BK32" s="667"/>
      <c r="BL32" s="667"/>
      <c r="BM32" s="667"/>
      <c r="BN32" s="667"/>
      <c r="BO32" s="667"/>
      <c r="BP32" s="667"/>
      <c r="BQ32" s="667"/>
      <c r="BR32" s="667"/>
      <c r="BS32" s="667"/>
      <c r="BT32" s="667"/>
      <c r="BU32" s="667"/>
      <c r="BV32" s="667"/>
      <c r="BW32" s="667"/>
      <c r="BX32" s="667"/>
    </row>
    <row r="33" spans="2:76" ht="14.25" customHeight="1">
      <c r="Q33" s="29"/>
      <c r="S33" s="669" t="s">
        <v>60</v>
      </c>
      <c r="T33" s="667"/>
      <c r="U33" s="667"/>
      <c r="V33" s="667"/>
      <c r="W33" s="667"/>
      <c r="X33" s="667"/>
      <c r="Y33" s="667"/>
      <c r="Z33" s="667"/>
      <c r="AA33" s="667"/>
      <c r="AB33" s="667"/>
      <c r="AC33" s="667"/>
      <c r="AD33" s="667"/>
      <c r="AE33" s="1"/>
      <c r="AF33" s="1"/>
      <c r="AG33" s="1"/>
      <c r="AH33" s="669" t="s">
        <v>61</v>
      </c>
      <c r="AI33" s="667"/>
      <c r="AJ33" s="667"/>
      <c r="AK33" s="667"/>
      <c r="AL33" s="667"/>
      <c r="AM33" s="667"/>
      <c r="AN33" s="667"/>
      <c r="AO33" s="667"/>
      <c r="AP33" s="667"/>
      <c r="AQ33" s="667"/>
      <c r="AR33" s="667"/>
      <c r="AS33" s="667"/>
      <c r="AT33" s="667"/>
      <c r="AU33" s="667"/>
      <c r="AV33" s="667"/>
      <c r="AW33" s="667"/>
      <c r="AX33" s="667"/>
      <c r="AY33" s="667"/>
      <c r="AZ33" s="667"/>
      <c r="BA33" s="667"/>
      <c r="BB33" s="667"/>
      <c r="BC33" s="667"/>
      <c r="BD33" s="667"/>
      <c r="BE33" s="667"/>
      <c r="BF33" s="667"/>
      <c r="BG33" s="667"/>
      <c r="BH33" s="667"/>
      <c r="BI33" s="667"/>
      <c r="BJ33" s="667"/>
      <c r="BK33" s="667"/>
      <c r="BL33" s="667"/>
      <c r="BM33" s="667"/>
      <c r="BN33" s="667"/>
      <c r="BO33" s="667"/>
      <c r="BP33" s="667"/>
      <c r="BQ33" s="667"/>
      <c r="BR33" s="667"/>
      <c r="BS33" s="667"/>
      <c r="BT33" s="667"/>
      <c r="BU33" s="667"/>
      <c r="BV33" s="667"/>
      <c r="BW33" s="667"/>
      <c r="BX33" s="667"/>
    </row>
    <row r="34" spans="2:76" ht="14.25" customHeight="1">
      <c r="B34" s="697" t="s">
        <v>62</v>
      </c>
      <c r="C34" s="660"/>
      <c r="D34" s="660"/>
      <c r="E34" s="660"/>
      <c r="F34" s="660"/>
      <c r="G34" s="660"/>
      <c r="H34" s="660"/>
      <c r="I34" s="660"/>
      <c r="J34" s="660"/>
      <c r="K34" s="660"/>
      <c r="L34" s="660"/>
      <c r="M34" s="660"/>
      <c r="N34" s="660"/>
      <c r="O34" s="660"/>
      <c r="P34" s="661"/>
      <c r="Q34" s="30"/>
      <c r="R34" s="1"/>
      <c r="S34" s="21"/>
      <c r="T34" s="21"/>
      <c r="U34" s="21"/>
      <c r="V34" s="21"/>
      <c r="W34" s="21"/>
      <c r="X34" s="21"/>
      <c r="Y34" s="21"/>
      <c r="Z34" s="21"/>
      <c r="AA34" s="21"/>
      <c r="AB34" s="21"/>
      <c r="AC34" s="21"/>
      <c r="AD34" s="21"/>
      <c r="AE34" s="1"/>
      <c r="AF34" s="1"/>
      <c r="AG34" s="1"/>
      <c r="AH34" s="1"/>
      <c r="AI34" s="1"/>
      <c r="AJ34" s="1"/>
      <c r="AK34" s="1"/>
      <c r="AL34" s="1"/>
      <c r="AM34" s="1"/>
      <c r="AN34" s="1"/>
      <c r="AO34" s="1"/>
      <c r="AP34" s="1"/>
      <c r="AQ34" s="1"/>
      <c r="AR34" s="1"/>
      <c r="AS34" s="1"/>
      <c r="AT34" s="667"/>
      <c r="AU34" s="667"/>
      <c r="AV34" s="667"/>
      <c r="AW34" s="667"/>
      <c r="AX34" s="667"/>
      <c r="AY34" s="667"/>
      <c r="AZ34" s="667"/>
      <c r="BA34" s="667"/>
      <c r="BB34" s="667"/>
      <c r="BC34" s="667"/>
      <c r="BD34" s="667"/>
      <c r="BE34" s="667"/>
      <c r="BF34" s="667"/>
      <c r="BG34" s="667"/>
      <c r="BH34" s="667"/>
      <c r="BI34" s="667"/>
      <c r="BJ34" s="667"/>
      <c r="BK34" s="667"/>
      <c r="BL34" s="667"/>
      <c r="BM34" s="667"/>
      <c r="BN34" s="667"/>
      <c r="BO34" s="667"/>
      <c r="BP34" s="667"/>
      <c r="BQ34" s="667"/>
      <c r="BR34" s="667"/>
      <c r="BS34" s="667"/>
      <c r="BT34" s="667"/>
      <c r="BU34" s="667"/>
      <c r="BV34" s="667"/>
      <c r="BW34" s="667"/>
      <c r="BX34" s="667"/>
    </row>
    <row r="35" spans="2:76" ht="14.25" customHeight="1">
      <c r="B35" s="666"/>
      <c r="C35" s="667"/>
      <c r="D35" s="667"/>
      <c r="E35" s="667"/>
      <c r="F35" s="667"/>
      <c r="G35" s="667"/>
      <c r="H35" s="667"/>
      <c r="I35" s="667"/>
      <c r="J35" s="667"/>
      <c r="K35" s="667"/>
      <c r="L35" s="667"/>
      <c r="M35" s="667"/>
      <c r="N35" s="667"/>
      <c r="O35" s="667"/>
      <c r="P35" s="668"/>
      <c r="Q35" s="30"/>
      <c r="R35" s="1"/>
      <c r="S35" s="1"/>
      <c r="T35" s="682" t="s">
        <v>63</v>
      </c>
      <c r="U35" s="667"/>
      <c r="V35" s="667"/>
      <c r="W35" s="1"/>
      <c r="X35" s="1"/>
      <c r="Y35" s="21" t="s">
        <v>64</v>
      </c>
      <c r="Z35" s="21" t="s">
        <v>65</v>
      </c>
      <c r="AA35" s="21" t="s">
        <v>27</v>
      </c>
      <c r="AB35" s="21" t="s">
        <v>66</v>
      </c>
      <c r="AC35" s="21">
        <v>0</v>
      </c>
      <c r="AD35" s="1"/>
      <c r="AE35" s="1"/>
      <c r="AF35" s="1"/>
      <c r="AG35" s="1"/>
      <c r="AH35" s="1"/>
      <c r="AI35" s="1"/>
      <c r="AJ35" s="682" t="s">
        <v>67</v>
      </c>
      <c r="AK35" s="667"/>
      <c r="AL35" s="667"/>
      <c r="AM35" s="1"/>
      <c r="AN35" s="1"/>
      <c r="AO35" s="21" t="s">
        <v>68</v>
      </c>
      <c r="AP35" s="21" t="s">
        <v>69</v>
      </c>
      <c r="AQ35" s="21" t="s">
        <v>27</v>
      </c>
      <c r="AR35" s="21" t="s">
        <v>70</v>
      </c>
      <c r="AS35" s="21">
        <v>1</v>
      </c>
      <c r="AT35" s="667"/>
      <c r="AU35" s="667"/>
      <c r="AV35" s="667"/>
      <c r="AW35" s="667"/>
      <c r="AX35" s="667"/>
      <c r="AY35" s="667"/>
      <c r="AZ35" s="667"/>
      <c r="BA35" s="667"/>
      <c r="BB35" s="667"/>
      <c r="BC35" s="667"/>
      <c r="BD35" s="667"/>
      <c r="BE35" s="667"/>
      <c r="BF35" s="667"/>
      <c r="BG35" s="667"/>
      <c r="BH35" s="667"/>
      <c r="BI35" s="667"/>
      <c r="BJ35" s="667"/>
      <c r="BK35" s="667"/>
      <c r="BL35" s="667"/>
      <c r="BM35" s="667"/>
      <c r="BN35" s="667"/>
      <c r="BO35" s="667"/>
      <c r="BP35" s="667"/>
      <c r="BQ35" s="667"/>
      <c r="BR35" s="667"/>
      <c r="BS35" s="667"/>
      <c r="BT35" s="667"/>
      <c r="BU35" s="667"/>
      <c r="BV35" s="667"/>
      <c r="BW35" s="667"/>
      <c r="BX35" s="667"/>
    </row>
    <row r="36" spans="2:76" ht="14.25" customHeight="1">
      <c r="B36" s="666"/>
      <c r="C36" s="667"/>
      <c r="D36" s="667"/>
      <c r="E36" s="667"/>
      <c r="F36" s="667"/>
      <c r="G36" s="667"/>
      <c r="H36" s="667"/>
      <c r="I36" s="667"/>
      <c r="J36" s="667"/>
      <c r="K36" s="667"/>
      <c r="L36" s="667"/>
      <c r="M36" s="667"/>
      <c r="N36" s="667"/>
      <c r="O36" s="667"/>
      <c r="P36" s="668"/>
      <c r="Q36" s="30"/>
      <c r="R36" s="1"/>
      <c r="S36" s="1"/>
      <c r="T36" s="1"/>
      <c r="U36" s="1"/>
      <c r="V36" s="1"/>
      <c r="W36" s="28"/>
      <c r="X36" s="26" t="s">
        <v>71</v>
      </c>
      <c r="Y36" s="26" t="s">
        <v>72</v>
      </c>
      <c r="Z36" s="26" t="s">
        <v>27</v>
      </c>
      <c r="AA36" s="26" t="s">
        <v>73</v>
      </c>
      <c r="AB36" s="26">
        <v>0</v>
      </c>
      <c r="AC36" s="28">
        <v>1</v>
      </c>
      <c r="AD36" s="1"/>
      <c r="AE36" s="1"/>
      <c r="AF36" s="1"/>
      <c r="AG36" s="1"/>
      <c r="AH36" s="1"/>
      <c r="AI36" s="1"/>
      <c r="AJ36" s="1"/>
      <c r="AK36" s="1"/>
      <c r="AL36" s="1"/>
      <c r="AM36" s="1"/>
      <c r="AN36" s="21" t="s">
        <v>74</v>
      </c>
      <c r="AO36" s="21" t="s">
        <v>75</v>
      </c>
      <c r="AP36" s="21" t="s">
        <v>27</v>
      </c>
      <c r="AQ36" s="21" t="s">
        <v>76</v>
      </c>
      <c r="AR36" s="21">
        <v>1</v>
      </c>
      <c r="AS36" s="1">
        <v>0</v>
      </c>
      <c r="AT36" s="667"/>
      <c r="AU36" s="667"/>
      <c r="AV36" s="667"/>
      <c r="AW36" s="667"/>
      <c r="AX36" s="667"/>
      <c r="AY36" s="667"/>
      <c r="AZ36" s="667"/>
      <c r="BA36" s="667"/>
      <c r="BB36" s="667"/>
      <c r="BC36" s="667"/>
      <c r="BD36" s="667"/>
      <c r="BE36" s="667"/>
      <c r="BF36" s="667"/>
      <c r="BG36" s="667"/>
      <c r="BH36" s="667"/>
      <c r="BI36" s="667"/>
      <c r="BJ36" s="667"/>
      <c r="BK36" s="667"/>
      <c r="BL36" s="667"/>
      <c r="BM36" s="667"/>
      <c r="BN36" s="667"/>
      <c r="BO36" s="667"/>
      <c r="BP36" s="667"/>
      <c r="BQ36" s="667"/>
      <c r="BR36" s="667"/>
      <c r="BS36" s="667"/>
      <c r="BT36" s="667"/>
      <c r="BU36" s="667"/>
      <c r="BV36" s="667"/>
      <c r="BW36" s="667"/>
      <c r="BX36" s="667"/>
    </row>
    <row r="37" spans="2:76" ht="14.25" customHeight="1">
      <c r="B37" s="666"/>
      <c r="C37" s="667"/>
      <c r="D37" s="667"/>
      <c r="E37" s="667"/>
      <c r="F37" s="667"/>
      <c r="G37" s="667"/>
      <c r="H37" s="667"/>
      <c r="I37" s="667"/>
      <c r="J37" s="667"/>
      <c r="K37" s="667"/>
      <c r="L37" s="667"/>
      <c r="M37" s="667"/>
      <c r="N37" s="667"/>
      <c r="O37" s="667"/>
      <c r="P37" s="668"/>
      <c r="Q37" s="30"/>
      <c r="R37" s="1"/>
      <c r="S37" s="1"/>
      <c r="T37" s="1"/>
      <c r="U37" s="1"/>
      <c r="V37" s="1"/>
      <c r="W37" s="21" t="s">
        <v>77</v>
      </c>
      <c r="X37" s="21" t="s">
        <v>78</v>
      </c>
      <c r="Y37" s="21" t="s">
        <v>37</v>
      </c>
      <c r="Z37" s="21" t="s">
        <v>37</v>
      </c>
      <c r="AA37" s="21" t="s">
        <v>37</v>
      </c>
      <c r="AB37" s="21" t="s">
        <v>79</v>
      </c>
      <c r="AC37" s="21">
        <v>1</v>
      </c>
      <c r="AD37" s="1"/>
      <c r="AE37" s="1"/>
      <c r="AF37" s="1"/>
      <c r="AG37" s="1"/>
      <c r="AH37" s="1"/>
      <c r="AI37" s="1"/>
      <c r="AJ37" s="1"/>
      <c r="AK37" s="1"/>
      <c r="AL37" s="1"/>
      <c r="AM37" s="28"/>
      <c r="AN37" s="28"/>
      <c r="AO37" s="28"/>
      <c r="AP37" s="28"/>
      <c r="AQ37" s="28"/>
      <c r="AR37" s="28">
        <v>1</v>
      </c>
      <c r="AS37" s="28">
        <v>0</v>
      </c>
      <c r="AT37" s="667"/>
      <c r="AU37" s="667"/>
      <c r="AV37" s="667"/>
      <c r="AW37" s="667"/>
      <c r="AX37" s="667"/>
      <c r="AY37" s="667"/>
      <c r="AZ37" s="667"/>
      <c r="BA37" s="667"/>
      <c r="BB37" s="667"/>
      <c r="BC37" s="667"/>
      <c r="BD37" s="667"/>
      <c r="BE37" s="667"/>
      <c r="BF37" s="667"/>
      <c r="BG37" s="667"/>
      <c r="BH37" s="667"/>
      <c r="BI37" s="667"/>
      <c r="BJ37" s="667"/>
      <c r="BK37" s="667"/>
      <c r="BL37" s="667"/>
      <c r="BM37" s="667"/>
      <c r="BN37" s="667"/>
      <c r="BO37" s="667"/>
      <c r="BP37" s="667"/>
      <c r="BQ37" s="667"/>
      <c r="BR37" s="667"/>
      <c r="BS37" s="667"/>
      <c r="BT37" s="667"/>
      <c r="BU37" s="667"/>
      <c r="BV37" s="667"/>
      <c r="BW37" s="667"/>
      <c r="BX37" s="667"/>
    </row>
    <row r="38" spans="2:76" ht="14.25" customHeight="1">
      <c r="B38" s="666"/>
      <c r="C38" s="667"/>
      <c r="D38" s="667"/>
      <c r="E38" s="667"/>
      <c r="F38" s="667"/>
      <c r="G38" s="667"/>
      <c r="H38" s="667"/>
      <c r="I38" s="667"/>
      <c r="J38" s="667"/>
      <c r="K38" s="667"/>
      <c r="L38" s="667"/>
      <c r="M38" s="667"/>
      <c r="N38" s="667"/>
      <c r="O38" s="667"/>
      <c r="P38" s="668"/>
      <c r="Q38" s="30"/>
      <c r="R38" s="1"/>
      <c r="S38" s="1"/>
      <c r="T38" s="1"/>
      <c r="U38" s="1"/>
      <c r="V38" s="1"/>
      <c r="W38" s="1"/>
      <c r="X38" s="1"/>
      <c r="Y38" s="1"/>
      <c r="Z38" s="1"/>
      <c r="AA38" s="1"/>
      <c r="AB38" s="1"/>
      <c r="AC38" s="1"/>
      <c r="AD38" s="1"/>
      <c r="AE38" s="1"/>
      <c r="AF38" s="1"/>
      <c r="AG38" s="1"/>
      <c r="AH38" s="1"/>
      <c r="AI38" s="1"/>
      <c r="AJ38" s="1"/>
      <c r="AK38" s="1"/>
      <c r="AL38" s="1"/>
      <c r="AM38" s="21" t="s">
        <v>80</v>
      </c>
      <c r="AN38" s="21" t="s">
        <v>81</v>
      </c>
      <c r="AO38" s="21" t="s">
        <v>37</v>
      </c>
      <c r="AP38" s="21" t="s">
        <v>37</v>
      </c>
      <c r="AQ38" s="21" t="s">
        <v>37</v>
      </c>
      <c r="AR38" s="21" t="s">
        <v>82</v>
      </c>
      <c r="AS38" s="21">
        <v>1</v>
      </c>
      <c r="AT38" s="667"/>
      <c r="AU38" s="667"/>
      <c r="AV38" s="667"/>
      <c r="AW38" s="667"/>
      <c r="AX38" s="667"/>
      <c r="AY38" s="667"/>
      <c r="AZ38" s="667"/>
      <c r="BA38" s="667"/>
      <c r="BB38" s="667"/>
      <c r="BC38" s="667"/>
      <c r="BD38" s="667"/>
      <c r="BE38" s="667"/>
      <c r="BF38" s="667"/>
      <c r="BG38" s="667"/>
      <c r="BH38" s="667"/>
      <c r="BI38" s="667"/>
      <c r="BJ38" s="667"/>
      <c r="BK38" s="667"/>
      <c r="BL38" s="667"/>
      <c r="BM38" s="667"/>
      <c r="BN38" s="667"/>
      <c r="BO38" s="667"/>
      <c r="BP38" s="667"/>
      <c r="BQ38" s="667"/>
      <c r="BR38" s="667"/>
      <c r="BS38" s="667"/>
      <c r="BT38" s="667"/>
      <c r="BU38" s="667"/>
      <c r="BV38" s="667"/>
      <c r="BW38" s="667"/>
      <c r="BX38" s="667"/>
    </row>
    <row r="39" spans="2:76" ht="14.25" customHeight="1">
      <c r="B39" s="666"/>
      <c r="C39" s="667"/>
      <c r="D39" s="667"/>
      <c r="E39" s="667"/>
      <c r="F39" s="667"/>
      <c r="G39" s="667"/>
      <c r="H39" s="667"/>
      <c r="I39" s="667"/>
      <c r="J39" s="667"/>
      <c r="K39" s="667"/>
      <c r="L39" s="667"/>
      <c r="M39" s="667"/>
      <c r="N39" s="667"/>
      <c r="O39" s="667"/>
      <c r="P39" s="668"/>
      <c r="Q39" s="30"/>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667"/>
      <c r="AU39" s="667"/>
      <c r="AV39" s="667"/>
      <c r="AW39" s="667"/>
      <c r="AX39" s="667"/>
      <c r="AY39" s="667"/>
      <c r="AZ39" s="667"/>
      <c r="BA39" s="667"/>
      <c r="BB39" s="667"/>
      <c r="BC39" s="667"/>
      <c r="BD39" s="667"/>
      <c r="BE39" s="667"/>
      <c r="BF39" s="667"/>
      <c r="BG39" s="667"/>
      <c r="BH39" s="667"/>
      <c r="BI39" s="667"/>
      <c r="BJ39" s="667"/>
      <c r="BK39" s="667"/>
      <c r="BL39" s="667"/>
      <c r="BM39" s="667"/>
      <c r="BN39" s="667"/>
      <c r="BO39" s="667"/>
      <c r="BP39" s="667"/>
      <c r="BQ39" s="667"/>
      <c r="BR39" s="667"/>
      <c r="BS39" s="667"/>
      <c r="BT39" s="667"/>
      <c r="BU39" s="667"/>
      <c r="BV39" s="667"/>
      <c r="BW39" s="667"/>
      <c r="BX39" s="667"/>
    </row>
    <row r="40" spans="2:76" ht="14.25" customHeight="1">
      <c r="B40" s="666"/>
      <c r="C40" s="667"/>
      <c r="D40" s="667"/>
      <c r="E40" s="667"/>
      <c r="F40" s="667"/>
      <c r="G40" s="667"/>
      <c r="H40" s="667"/>
      <c r="I40" s="667"/>
      <c r="J40" s="667"/>
      <c r="K40" s="667"/>
      <c r="L40" s="667"/>
      <c r="M40" s="667"/>
      <c r="N40" s="667"/>
      <c r="O40" s="667"/>
      <c r="P40" s="668"/>
      <c r="Q40" s="30"/>
      <c r="R40" s="20" t="s">
        <v>83</v>
      </c>
      <c r="S40" s="718" t="s">
        <v>84</v>
      </c>
      <c r="T40" s="660"/>
      <c r="U40" s="660"/>
      <c r="V40" s="660"/>
      <c r="W40" s="660"/>
      <c r="X40" s="660"/>
      <c r="Y40" s="660"/>
      <c r="Z40" s="660"/>
      <c r="AA40" s="660"/>
      <c r="AB40" s="660"/>
      <c r="AC40" s="660"/>
      <c r="AD40" s="660"/>
      <c r="AE40" s="660"/>
      <c r="AF40" s="660"/>
      <c r="AG40" s="661"/>
      <c r="AH40" s="1"/>
      <c r="AI40" s="1"/>
      <c r="AJ40" s="1"/>
      <c r="AK40" s="1"/>
      <c r="AL40" s="1"/>
      <c r="AM40" s="1"/>
      <c r="AN40" s="1"/>
      <c r="AO40" s="1"/>
      <c r="AP40" s="1"/>
      <c r="AQ40" s="1"/>
      <c r="AR40" s="1"/>
      <c r="AS40" s="1"/>
      <c r="AT40" s="667"/>
      <c r="AU40" s="667"/>
      <c r="AV40" s="667"/>
      <c r="AW40" s="667"/>
      <c r="AX40" s="667"/>
      <c r="AY40" s="667"/>
      <c r="AZ40" s="667"/>
      <c r="BA40" s="667"/>
      <c r="BB40" s="667"/>
      <c r="BC40" s="667"/>
      <c r="BD40" s="667"/>
      <c r="BE40" s="667"/>
      <c r="BF40" s="667"/>
      <c r="BG40" s="667"/>
      <c r="BH40" s="667"/>
      <c r="BI40" s="667"/>
      <c r="BJ40" s="667"/>
      <c r="BK40" s="667"/>
      <c r="BL40" s="667"/>
      <c r="BM40" s="667"/>
      <c r="BN40" s="667"/>
      <c r="BO40" s="667"/>
      <c r="BP40" s="667"/>
      <c r="BQ40" s="667"/>
      <c r="BR40" s="667"/>
      <c r="BS40" s="667"/>
      <c r="BT40" s="667"/>
      <c r="BU40" s="667"/>
      <c r="BV40" s="667"/>
      <c r="BW40" s="667"/>
      <c r="BX40" s="667"/>
    </row>
    <row r="41" spans="2:76" ht="14.25" customHeight="1">
      <c r="B41" s="666"/>
      <c r="C41" s="667"/>
      <c r="D41" s="667"/>
      <c r="E41" s="667"/>
      <c r="F41" s="667"/>
      <c r="G41" s="667"/>
      <c r="H41" s="667"/>
      <c r="I41" s="667"/>
      <c r="J41" s="667"/>
      <c r="K41" s="667"/>
      <c r="L41" s="667"/>
      <c r="M41" s="667"/>
      <c r="N41" s="667"/>
      <c r="O41" s="667"/>
      <c r="P41" s="668"/>
      <c r="Q41" s="30"/>
      <c r="R41" s="1"/>
      <c r="S41" s="672"/>
      <c r="T41" s="673"/>
      <c r="U41" s="673"/>
      <c r="V41" s="673"/>
      <c r="W41" s="673"/>
      <c r="X41" s="673"/>
      <c r="Y41" s="673"/>
      <c r="Z41" s="673"/>
      <c r="AA41" s="673"/>
      <c r="AB41" s="673"/>
      <c r="AC41" s="673"/>
      <c r="AD41" s="673"/>
      <c r="AE41" s="673"/>
      <c r="AF41" s="673"/>
      <c r="AG41" s="674"/>
      <c r="AH41" s="1"/>
      <c r="AI41" s="1"/>
      <c r="AJ41" s="1"/>
      <c r="AK41" s="1"/>
      <c r="AL41" s="1"/>
      <c r="AM41" s="1"/>
      <c r="AN41" s="1"/>
      <c r="AO41" s="1"/>
      <c r="AP41" s="1"/>
      <c r="AQ41" s="1"/>
      <c r="AR41" s="1"/>
      <c r="AS41" s="1"/>
      <c r="AT41" s="667"/>
      <c r="AU41" s="667"/>
      <c r="AV41" s="667"/>
      <c r="AW41" s="667"/>
      <c r="AX41" s="667"/>
      <c r="AY41" s="667"/>
      <c r="AZ41" s="667"/>
      <c r="BA41" s="667"/>
      <c r="BB41" s="667"/>
      <c r="BC41" s="667"/>
      <c r="BD41" s="667"/>
      <c r="BE41" s="667"/>
      <c r="BF41" s="667"/>
      <c r="BG41" s="667"/>
      <c r="BH41" s="667"/>
      <c r="BI41" s="667"/>
      <c r="BJ41" s="667"/>
      <c r="BK41" s="667"/>
      <c r="BL41" s="667"/>
      <c r="BM41" s="667"/>
      <c r="BN41" s="667"/>
      <c r="BO41" s="667"/>
      <c r="BP41" s="667"/>
      <c r="BQ41" s="667"/>
      <c r="BR41" s="667"/>
      <c r="BS41" s="667"/>
      <c r="BT41" s="667"/>
      <c r="BU41" s="667"/>
      <c r="BV41" s="667"/>
      <c r="BW41" s="667"/>
      <c r="BX41" s="667"/>
    </row>
    <row r="42" spans="2:76" ht="14.25" customHeight="1">
      <c r="B42" s="666"/>
      <c r="C42" s="667"/>
      <c r="D42" s="667"/>
      <c r="E42" s="667"/>
      <c r="F42" s="667"/>
      <c r="G42" s="667"/>
      <c r="H42" s="667"/>
      <c r="I42" s="667"/>
      <c r="J42" s="667"/>
      <c r="K42" s="667"/>
      <c r="L42" s="667"/>
      <c r="M42" s="667"/>
      <c r="N42" s="667"/>
      <c r="O42" s="667"/>
      <c r="P42" s="668"/>
      <c r="Q42" s="30"/>
      <c r="R42" s="16"/>
      <c r="S42" s="16"/>
      <c r="V42" s="1"/>
      <c r="W42" s="1"/>
      <c r="X42" s="1"/>
      <c r="AE42" s="17"/>
      <c r="AG42" s="18"/>
      <c r="AI42" s="1"/>
      <c r="AJ42" s="1"/>
      <c r="AK42" s="1"/>
      <c r="AL42" s="1"/>
      <c r="AM42" s="19"/>
      <c r="AN42" s="19"/>
      <c r="AO42" s="19"/>
      <c r="AP42" s="19"/>
      <c r="AQ42" s="19"/>
      <c r="AR42" s="19"/>
      <c r="AS42" s="19"/>
    </row>
    <row r="43" spans="2:76" ht="14.25" customHeight="1">
      <c r="B43" s="666"/>
      <c r="C43" s="667"/>
      <c r="D43" s="667"/>
      <c r="E43" s="667"/>
      <c r="F43" s="667"/>
      <c r="G43" s="667"/>
      <c r="H43" s="667"/>
      <c r="I43" s="667"/>
      <c r="J43" s="667"/>
      <c r="K43" s="667"/>
      <c r="L43" s="667"/>
      <c r="M43" s="667"/>
      <c r="N43" s="667"/>
      <c r="O43" s="667"/>
      <c r="P43" s="668"/>
      <c r="Q43" s="30"/>
      <c r="R43" s="16"/>
      <c r="S43" s="698" t="s">
        <v>85</v>
      </c>
      <c r="T43" s="699"/>
      <c r="U43" s="699"/>
      <c r="V43" s="700"/>
      <c r="W43" s="719" t="s">
        <v>86</v>
      </c>
      <c r="X43" s="720"/>
      <c r="Y43" s="720"/>
      <c r="Z43" s="720"/>
      <c r="AA43" s="720"/>
      <c r="AB43" s="720"/>
      <c r="AC43" s="720"/>
      <c r="AD43" s="721"/>
      <c r="AE43" s="17"/>
      <c r="AG43" s="18"/>
      <c r="AI43" s="1"/>
      <c r="AJ43" s="1"/>
      <c r="AK43" s="1"/>
      <c r="AL43" s="1"/>
      <c r="AM43" s="19"/>
      <c r="AN43" s="19"/>
      <c r="AO43" s="19"/>
      <c r="AP43" s="19"/>
      <c r="AQ43" s="19"/>
      <c r="AR43" s="19"/>
      <c r="AS43" s="19"/>
    </row>
    <row r="44" spans="2:76" ht="14.25" customHeight="1">
      <c r="B44" s="666"/>
      <c r="C44" s="667"/>
      <c r="D44" s="667"/>
      <c r="E44" s="667"/>
      <c r="F44" s="667"/>
      <c r="G44" s="667"/>
      <c r="H44" s="667"/>
      <c r="I44" s="667"/>
      <c r="J44" s="667"/>
      <c r="K44" s="667"/>
      <c r="L44" s="667"/>
      <c r="M44" s="667"/>
      <c r="N44" s="667"/>
      <c r="O44" s="667"/>
      <c r="P44" s="668"/>
      <c r="Q44" s="30"/>
      <c r="S44" s="701"/>
      <c r="T44" s="667"/>
      <c r="U44" s="667"/>
      <c r="V44" s="702"/>
      <c r="W44" s="722"/>
      <c r="X44" s="667"/>
      <c r="Y44" s="667"/>
      <c r="Z44" s="667"/>
      <c r="AA44" s="667"/>
      <c r="AB44" s="667"/>
      <c r="AC44" s="667"/>
      <c r="AD44" s="723"/>
      <c r="AE44" s="1"/>
      <c r="AF44" s="1"/>
      <c r="AG44" s="1"/>
      <c r="AH44" s="1"/>
      <c r="AI44" s="1"/>
      <c r="AJ44" s="1"/>
      <c r="AK44" s="1"/>
      <c r="AL44" s="1"/>
      <c r="AM44" s="1"/>
      <c r="AN44" s="1"/>
      <c r="AO44" s="1"/>
      <c r="AP44" s="1"/>
      <c r="AQ44" s="1"/>
      <c r="AR44" s="1"/>
      <c r="AS44" s="1"/>
      <c r="AT44" s="1"/>
      <c r="AU44" s="1"/>
      <c r="AV44" s="1"/>
      <c r="AW44" s="1"/>
      <c r="AX44" s="1"/>
      <c r="AY44" s="1"/>
      <c r="AZ44" s="1"/>
      <c r="BA44" s="1"/>
    </row>
    <row r="45" spans="2:76" ht="14.25" customHeight="1">
      <c r="B45" s="666"/>
      <c r="C45" s="667"/>
      <c r="D45" s="667"/>
      <c r="E45" s="667"/>
      <c r="F45" s="667"/>
      <c r="G45" s="667"/>
      <c r="H45" s="667"/>
      <c r="I45" s="667"/>
      <c r="J45" s="667"/>
      <c r="K45" s="667"/>
      <c r="L45" s="667"/>
      <c r="M45" s="667"/>
      <c r="N45" s="667"/>
      <c r="O45" s="667"/>
      <c r="P45" s="668"/>
      <c r="Q45" s="30"/>
      <c r="S45" s="701"/>
      <c r="T45" s="667"/>
      <c r="U45" s="667"/>
      <c r="V45" s="702"/>
      <c r="W45" s="722"/>
      <c r="X45" s="667"/>
      <c r="Y45" s="667"/>
      <c r="Z45" s="667"/>
      <c r="AA45" s="667"/>
      <c r="AB45" s="667"/>
      <c r="AC45" s="667"/>
      <c r="AD45" s="723"/>
      <c r="AE45" s="1"/>
      <c r="AF45" s="1"/>
      <c r="AG45" s="1"/>
      <c r="AH45" s="1"/>
      <c r="AI45" s="1"/>
      <c r="AJ45" s="1"/>
      <c r="AK45" s="1"/>
      <c r="AL45" s="1"/>
      <c r="AM45" s="1"/>
      <c r="AN45" s="1"/>
      <c r="AO45" s="1"/>
      <c r="AP45" s="1"/>
      <c r="AQ45" s="1"/>
      <c r="AR45" s="1"/>
      <c r="AS45" s="1"/>
      <c r="AT45" s="1"/>
      <c r="AU45" s="1"/>
      <c r="AV45" s="1"/>
      <c r="AW45" s="1"/>
      <c r="AX45" s="1"/>
      <c r="AY45" s="1"/>
      <c r="AZ45" s="1"/>
      <c r="BA45" s="1"/>
    </row>
    <row r="46" spans="2:76" ht="14.25" customHeight="1">
      <c r="B46" s="672"/>
      <c r="C46" s="673"/>
      <c r="D46" s="673"/>
      <c r="E46" s="673"/>
      <c r="F46" s="673"/>
      <c r="G46" s="673"/>
      <c r="H46" s="673"/>
      <c r="I46" s="673"/>
      <c r="J46" s="673"/>
      <c r="K46" s="673"/>
      <c r="L46" s="673"/>
      <c r="M46" s="673"/>
      <c r="N46" s="673"/>
      <c r="O46" s="673"/>
      <c r="P46" s="674"/>
      <c r="Q46" s="31"/>
      <c r="S46" s="703"/>
      <c r="T46" s="704"/>
      <c r="U46" s="704"/>
      <c r="V46" s="705"/>
      <c r="W46" s="724"/>
      <c r="X46" s="725"/>
      <c r="Y46" s="725"/>
      <c r="Z46" s="725"/>
      <c r="AA46" s="725"/>
      <c r="AB46" s="725"/>
      <c r="AC46" s="725"/>
      <c r="AD46" s="726"/>
      <c r="AE46" s="1"/>
      <c r="AF46" s="1"/>
      <c r="AG46" s="1"/>
      <c r="AH46" s="1"/>
      <c r="AI46" s="1"/>
      <c r="AJ46" s="1"/>
      <c r="AK46" s="1"/>
      <c r="AL46" s="1"/>
      <c r="AM46" s="1"/>
      <c r="AN46" s="1"/>
      <c r="AO46" s="1"/>
      <c r="AP46" s="1"/>
      <c r="AQ46" s="1"/>
      <c r="AR46" s="1"/>
      <c r="AS46" s="1"/>
      <c r="AT46" s="1"/>
      <c r="AU46" s="1"/>
      <c r="AV46" s="1"/>
      <c r="AW46" s="1"/>
      <c r="AX46" s="1"/>
      <c r="AY46" s="1"/>
      <c r="AZ46" s="1"/>
      <c r="BA46" s="1"/>
      <c r="BB46" s="1"/>
    </row>
    <row r="47" spans="2:76" ht="14.25" customHeight="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row>
    <row r="48" spans="2:76" ht="14.25" customHeight="1">
      <c r="E48" s="706" t="s">
        <v>87</v>
      </c>
      <c r="F48" s="667"/>
      <c r="G48" s="667"/>
      <c r="H48" s="667"/>
      <c r="T48" s="16"/>
      <c r="U48" s="16"/>
      <c r="V48" s="16"/>
      <c r="Y48" s="1"/>
      <c r="Z48" s="1"/>
      <c r="AA48" s="1"/>
      <c r="AH48" s="17"/>
      <c r="AJ48" s="18"/>
      <c r="AL48" s="1"/>
      <c r="AM48" s="1"/>
      <c r="AN48" s="1"/>
      <c r="AO48" s="1"/>
      <c r="AP48" s="19"/>
      <c r="AQ48" s="19"/>
      <c r="AR48" s="19"/>
      <c r="AS48" s="19"/>
      <c r="AT48" s="19"/>
      <c r="AU48" s="19"/>
      <c r="AV48" s="19"/>
    </row>
    <row r="49" spans="4:56" ht="14.25" customHeight="1">
      <c r="E49" s="667"/>
      <c r="F49" s="667"/>
      <c r="G49" s="667"/>
      <c r="H49" s="667"/>
      <c r="P49" s="33"/>
      <c r="Y49" s="1"/>
      <c r="Z49" s="1"/>
      <c r="AA49" s="1"/>
      <c r="AB49" s="1"/>
      <c r="AC49" s="34"/>
      <c r="AD49" s="682" t="s">
        <v>88</v>
      </c>
      <c r="AE49" s="667"/>
      <c r="AF49" s="667"/>
      <c r="AG49" s="667"/>
      <c r="AH49" s="667"/>
      <c r="AI49" s="667"/>
      <c r="AJ49" s="667"/>
      <c r="AK49" s="682" t="s">
        <v>89</v>
      </c>
      <c r="AL49" s="667"/>
      <c r="AM49" s="667"/>
      <c r="AN49" s="667"/>
      <c r="AO49" s="1"/>
      <c r="AP49" s="1"/>
      <c r="AQ49" s="1"/>
      <c r="AR49" s="1"/>
      <c r="AS49" s="1"/>
      <c r="AT49" s="1"/>
      <c r="AU49" s="1"/>
      <c r="AV49" s="1"/>
    </row>
    <row r="50" spans="4:56" ht="14.25" customHeight="1">
      <c r="D50" s="682" t="s">
        <v>90</v>
      </c>
      <c r="E50" s="667"/>
      <c r="F50" s="667"/>
      <c r="G50" s="667"/>
      <c r="H50" s="667"/>
      <c r="I50" s="667"/>
      <c r="J50" s="667"/>
      <c r="P50" s="33"/>
      <c r="Q50" s="682" t="s">
        <v>91</v>
      </c>
      <c r="R50" s="667"/>
      <c r="S50" s="667"/>
      <c r="T50" s="667"/>
      <c r="U50" s="667"/>
      <c r="V50" s="667"/>
      <c r="W50" s="667"/>
      <c r="X50" s="667"/>
      <c r="Y50" s="1"/>
      <c r="Z50" s="1"/>
      <c r="AA50" s="1"/>
      <c r="AB50" s="1"/>
      <c r="AC50" s="34"/>
      <c r="AD50" s="1"/>
      <c r="AE50" s="1"/>
      <c r="AF50" s="1"/>
      <c r="AG50" s="1"/>
      <c r="AH50" s="1"/>
      <c r="AI50" s="1"/>
      <c r="AJ50" s="1"/>
      <c r="AK50" s="1"/>
      <c r="AL50" s="1"/>
      <c r="AM50" s="1"/>
      <c r="AN50" s="1"/>
      <c r="AO50" s="1"/>
      <c r="AP50" s="1"/>
      <c r="AQ50" s="1"/>
      <c r="AR50" s="1"/>
      <c r="AS50" s="1"/>
      <c r="AT50" s="1"/>
      <c r="AU50" s="1"/>
      <c r="AV50" s="1"/>
    </row>
    <row r="51" spans="4:56" ht="14.25" customHeight="1">
      <c r="P51" s="33"/>
      <c r="X51" s="1"/>
      <c r="Y51" s="1"/>
      <c r="Z51" s="1"/>
      <c r="AA51" s="1"/>
      <c r="AB51" s="1"/>
      <c r="AC51" s="34"/>
      <c r="AD51" s="1"/>
      <c r="AE51" s="1"/>
      <c r="AF51" s="1"/>
      <c r="AG51" s="1"/>
      <c r="AH51" s="1"/>
      <c r="AI51" s="1"/>
      <c r="AJ51" s="1"/>
      <c r="AK51" s="717" t="s">
        <v>92</v>
      </c>
      <c r="AL51" s="667"/>
      <c r="AM51" s="1"/>
      <c r="AN51" s="1"/>
      <c r="AO51" s="1"/>
      <c r="AP51" s="1"/>
      <c r="AQ51" s="1"/>
      <c r="AR51" s="1"/>
      <c r="AS51" s="1"/>
      <c r="AT51" s="1"/>
      <c r="AU51" s="1"/>
      <c r="AV51" s="1"/>
      <c r="AW51" s="1"/>
      <c r="AX51" s="1"/>
      <c r="AY51" s="1"/>
      <c r="AZ51" s="1"/>
      <c r="BA51" s="1"/>
      <c r="BB51" s="1"/>
      <c r="BC51" s="1"/>
      <c r="BD51" s="1"/>
    </row>
    <row r="52" spans="4:56" ht="14.25" customHeight="1">
      <c r="D52" s="35">
        <v>29</v>
      </c>
      <c r="G52" s="35">
        <v>1</v>
      </c>
      <c r="H52" s="35">
        <v>1</v>
      </c>
      <c r="I52" s="35">
        <v>1</v>
      </c>
      <c r="J52" s="35">
        <v>0</v>
      </c>
      <c r="K52" s="35">
        <v>1</v>
      </c>
      <c r="M52" s="35" t="s">
        <v>24</v>
      </c>
      <c r="P52" s="33"/>
      <c r="S52" s="680" t="s">
        <v>93</v>
      </c>
      <c r="T52" s="667"/>
      <c r="X52" s="1"/>
      <c r="Y52" s="1"/>
      <c r="Z52" s="1"/>
      <c r="AA52" s="1"/>
      <c r="AB52" s="1"/>
      <c r="AC52" s="34"/>
      <c r="AD52" s="1">
        <v>29</v>
      </c>
      <c r="AE52" s="1"/>
      <c r="AF52" s="1">
        <v>1</v>
      </c>
      <c r="AG52" s="1">
        <v>1</v>
      </c>
      <c r="AH52" s="1">
        <v>1</v>
      </c>
      <c r="AI52" s="1">
        <v>0</v>
      </c>
      <c r="AJ52" s="1">
        <v>1</v>
      </c>
      <c r="AK52" s="37" t="s">
        <v>94</v>
      </c>
      <c r="AL52" s="25">
        <v>1</v>
      </c>
      <c r="AM52" s="25">
        <v>0</v>
      </c>
      <c r="AN52" s="25">
        <v>1</v>
      </c>
      <c r="AO52" s="25">
        <v>0</v>
      </c>
      <c r="AP52" s="25">
        <v>1</v>
      </c>
      <c r="AQ52" s="25">
        <v>0</v>
      </c>
      <c r="AR52" s="25" t="s">
        <v>27</v>
      </c>
      <c r="AS52" s="1"/>
      <c r="AT52" s="1"/>
      <c r="AU52" s="1"/>
      <c r="AV52" s="1"/>
      <c r="AW52" s="1"/>
      <c r="AX52" s="1"/>
      <c r="AY52" s="1"/>
      <c r="AZ52" s="1"/>
      <c r="BA52" s="1"/>
      <c r="BB52" s="1"/>
      <c r="BC52" s="1"/>
      <c r="BD52" s="1"/>
    </row>
    <row r="53" spans="4:56" ht="14.25" customHeight="1">
      <c r="F53" s="38">
        <v>1</v>
      </c>
      <c r="G53" s="38">
        <v>1</v>
      </c>
      <c r="H53" s="38">
        <v>1</v>
      </c>
      <c r="I53" s="38">
        <v>0</v>
      </c>
      <c r="J53" s="38">
        <v>1</v>
      </c>
      <c r="K53" s="38">
        <v>1</v>
      </c>
      <c r="M53" s="38" t="s">
        <v>29</v>
      </c>
      <c r="P53" s="33"/>
      <c r="Q53" s="35">
        <v>29</v>
      </c>
      <c r="S53" s="39">
        <v>1</v>
      </c>
      <c r="T53" s="39">
        <v>1</v>
      </c>
      <c r="U53" s="40">
        <v>1</v>
      </c>
      <c r="V53" s="40">
        <v>0</v>
      </c>
      <c r="W53" s="40">
        <v>1</v>
      </c>
      <c r="X53" s="1"/>
      <c r="Y53" s="1"/>
      <c r="Z53" s="1"/>
      <c r="AA53" s="1"/>
      <c r="AB53" s="1"/>
      <c r="AC53" s="34"/>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row>
    <row r="54" spans="4:56" ht="14.25" customHeight="1">
      <c r="E54" s="35">
        <v>1</v>
      </c>
      <c r="F54" s="35">
        <v>0</v>
      </c>
      <c r="G54" s="35">
        <v>1</v>
      </c>
      <c r="H54" s="35">
        <v>1</v>
      </c>
      <c r="I54" s="40">
        <v>0</v>
      </c>
      <c r="J54" s="40">
        <v>0</v>
      </c>
      <c r="K54" s="40">
        <v>0</v>
      </c>
      <c r="M54" s="35" t="s">
        <v>34</v>
      </c>
      <c r="P54" s="33"/>
      <c r="X54" s="1"/>
      <c r="Y54" s="1"/>
      <c r="Z54" s="1"/>
      <c r="AA54" s="1"/>
      <c r="AB54" s="1"/>
      <c r="AC54" s="34"/>
      <c r="AD54" s="1"/>
      <c r="AE54" s="1"/>
      <c r="AF54" s="1"/>
      <c r="AG54" s="1"/>
      <c r="AH54" s="1"/>
      <c r="AI54" s="1"/>
      <c r="AJ54" s="682" t="s">
        <v>95</v>
      </c>
      <c r="AK54" s="667"/>
      <c r="AL54" s="667"/>
      <c r="AM54" s="1"/>
      <c r="AN54" s="1"/>
      <c r="AO54" s="1"/>
      <c r="AP54" s="1"/>
      <c r="AQ54" s="1"/>
      <c r="AR54" s="1"/>
      <c r="AS54" s="1"/>
      <c r="AT54" s="1"/>
      <c r="AU54" s="1"/>
      <c r="AV54" s="1"/>
      <c r="AW54" s="1"/>
      <c r="AX54" s="1"/>
      <c r="AY54" s="1"/>
      <c r="AZ54" s="1"/>
      <c r="BA54" s="1"/>
      <c r="BB54" s="1"/>
      <c r="BC54" s="1"/>
      <c r="BD54" s="1"/>
    </row>
    <row r="55" spans="4:56" ht="14.25" customHeight="1">
      <c r="P55" s="681" t="s">
        <v>96</v>
      </c>
      <c r="Q55" s="667"/>
      <c r="V55" s="35">
        <v>1</v>
      </c>
      <c r="W55" s="35">
        <v>1</v>
      </c>
      <c r="X55" s="1"/>
      <c r="Y55" s="669" t="s">
        <v>97</v>
      </c>
      <c r="Z55" s="667"/>
      <c r="AA55" s="667"/>
      <c r="AB55" s="1"/>
      <c r="AC55" s="34"/>
      <c r="AD55" s="1"/>
      <c r="AE55" s="1"/>
      <c r="AF55" s="1">
        <v>1</v>
      </c>
      <c r="AG55" s="1">
        <v>1</v>
      </c>
      <c r="AH55" s="1">
        <v>1</v>
      </c>
      <c r="AI55" s="1">
        <v>0</v>
      </c>
      <c r="AJ55" s="1">
        <v>1</v>
      </c>
      <c r="AK55" s="37" t="s">
        <v>94</v>
      </c>
      <c r="AL55" s="25">
        <v>1</v>
      </c>
      <c r="AM55" s="25">
        <v>0</v>
      </c>
      <c r="AN55" s="25">
        <v>1</v>
      </c>
      <c r="AO55" s="25">
        <v>0</v>
      </c>
      <c r="AP55" s="25">
        <v>1</v>
      </c>
      <c r="AQ55" s="25">
        <v>0</v>
      </c>
      <c r="AR55" s="25" t="s">
        <v>27</v>
      </c>
      <c r="AS55" s="1"/>
      <c r="AT55" s="1"/>
      <c r="AU55" s="1"/>
      <c r="AV55" s="1"/>
      <c r="AW55" s="1"/>
      <c r="AX55" s="1"/>
      <c r="AY55" s="1"/>
      <c r="AZ55" s="1"/>
      <c r="BA55" s="1"/>
      <c r="BB55" s="1"/>
      <c r="BC55" s="1"/>
      <c r="BD55" s="1"/>
    </row>
    <row r="56" spans="4:56" ht="14.25" customHeight="1">
      <c r="G56" s="682" t="s">
        <v>98</v>
      </c>
      <c r="H56" s="667"/>
      <c r="I56" s="667"/>
      <c r="J56" s="667"/>
      <c r="K56" s="667"/>
      <c r="L56" s="667"/>
      <c r="P56" s="681" t="s">
        <v>99</v>
      </c>
      <c r="Q56" s="667"/>
      <c r="U56" s="35">
        <v>1</v>
      </c>
      <c r="V56" s="35">
        <v>1</v>
      </c>
      <c r="W56" s="35">
        <v>0</v>
      </c>
      <c r="X56" s="1"/>
      <c r="Y56" s="667"/>
      <c r="Z56" s="667"/>
      <c r="AA56" s="667"/>
      <c r="AB56" s="1"/>
      <c r="AC56" s="34"/>
      <c r="AD56" s="1"/>
      <c r="AE56" s="28">
        <v>1</v>
      </c>
      <c r="AF56" s="28">
        <v>1</v>
      </c>
      <c r="AG56" s="28">
        <v>1</v>
      </c>
      <c r="AH56" s="28">
        <v>0</v>
      </c>
      <c r="AI56" s="28">
        <v>1</v>
      </c>
      <c r="AJ56" s="28">
        <v>0</v>
      </c>
      <c r="AK56" s="41" t="s">
        <v>100</v>
      </c>
      <c r="AL56" s="42">
        <v>0</v>
      </c>
      <c r="AM56" s="42">
        <v>1</v>
      </c>
      <c r="AN56" s="42">
        <v>0</v>
      </c>
      <c r="AO56" s="42">
        <v>1</v>
      </c>
      <c r="AP56" s="42">
        <v>0</v>
      </c>
      <c r="AQ56" s="42">
        <v>1</v>
      </c>
      <c r="AR56" s="42" t="s">
        <v>27</v>
      </c>
      <c r="AS56" s="28"/>
      <c r="AT56" s="1"/>
      <c r="AU56" s="1"/>
      <c r="AV56" s="1"/>
      <c r="AW56" s="1"/>
      <c r="AX56" s="1"/>
      <c r="AY56" s="1"/>
      <c r="AZ56" s="1"/>
      <c r="BA56" s="1"/>
      <c r="BB56" s="1"/>
      <c r="BC56" s="1"/>
      <c r="BD56" s="1"/>
    </row>
    <row r="57" spans="4:56" ht="14.25" customHeight="1">
      <c r="H57" s="35">
        <v>1</v>
      </c>
      <c r="I57" s="35">
        <v>0</v>
      </c>
      <c r="J57" s="35">
        <v>1</v>
      </c>
      <c r="K57" s="35">
        <v>1</v>
      </c>
      <c r="M57" s="35" t="s">
        <v>24</v>
      </c>
      <c r="P57" s="33"/>
      <c r="Q57" s="43">
        <v>2</v>
      </c>
      <c r="U57" s="38"/>
      <c r="V57" s="38">
        <v>1</v>
      </c>
      <c r="W57" s="38">
        <v>0</v>
      </c>
      <c r="X57" s="1"/>
      <c r="Y57" s="667"/>
      <c r="Z57" s="667"/>
      <c r="AA57" s="667"/>
      <c r="AB57" s="1"/>
      <c r="AC57" s="34"/>
      <c r="AD57" s="1">
        <v>1</v>
      </c>
      <c r="AE57" s="1">
        <v>0</v>
      </c>
      <c r="AF57" s="1">
        <v>1</v>
      </c>
      <c r="AG57" s="1">
        <v>0</v>
      </c>
      <c r="AH57" s="1">
        <v>1</v>
      </c>
      <c r="AI57" s="1">
        <v>1</v>
      </c>
      <c r="AJ57" s="1">
        <v>1</v>
      </c>
      <c r="AK57" s="37" t="s">
        <v>100</v>
      </c>
      <c r="AL57" s="25">
        <v>1</v>
      </c>
      <c r="AM57" s="25">
        <v>1</v>
      </c>
      <c r="AN57" s="25">
        <v>1</v>
      </c>
      <c r="AO57" s="25">
        <v>1</v>
      </c>
      <c r="AP57" s="25">
        <v>1</v>
      </c>
      <c r="AQ57" s="25">
        <v>1</v>
      </c>
      <c r="AR57" s="1"/>
      <c r="AS57" s="1"/>
      <c r="AT57" s="1"/>
      <c r="AU57" s="1"/>
      <c r="AV57" s="1"/>
      <c r="AW57" s="1"/>
      <c r="AX57" s="1"/>
      <c r="AY57" s="1"/>
      <c r="AZ57" s="1"/>
      <c r="BA57" s="1"/>
      <c r="BB57" s="1"/>
      <c r="BC57" s="1"/>
      <c r="BD57" s="1"/>
    </row>
    <row r="58" spans="4:56" ht="14.25" customHeight="1">
      <c r="G58" s="38">
        <v>1</v>
      </c>
      <c r="H58" s="38">
        <v>0</v>
      </c>
      <c r="I58" s="38">
        <v>1</v>
      </c>
      <c r="J58" s="38">
        <v>1</v>
      </c>
      <c r="K58" s="38">
        <v>1</v>
      </c>
      <c r="M58" s="38" t="s">
        <v>29</v>
      </c>
      <c r="P58" s="33"/>
      <c r="T58" s="39">
        <v>1</v>
      </c>
      <c r="U58" s="39">
        <v>0</v>
      </c>
      <c r="V58" s="39">
        <v>1</v>
      </c>
      <c r="W58" s="40">
        <v>1</v>
      </c>
      <c r="X58" s="1"/>
      <c r="Y58" s="1"/>
      <c r="Z58" s="1"/>
      <c r="AA58" s="1"/>
      <c r="AB58" s="1"/>
      <c r="AC58" s="34"/>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row>
    <row r="59" spans="4:56" ht="14.25" customHeight="1">
      <c r="F59" s="35">
        <v>1</v>
      </c>
      <c r="G59" s="35">
        <v>0</v>
      </c>
      <c r="H59" s="35">
        <v>0</v>
      </c>
      <c r="I59" s="35">
        <v>0</v>
      </c>
      <c r="J59" s="35">
        <v>1</v>
      </c>
      <c r="K59" s="40">
        <v>0</v>
      </c>
      <c r="M59" s="35" t="s">
        <v>34</v>
      </c>
      <c r="P59" s="33"/>
      <c r="X59" s="1"/>
      <c r="Y59" s="1"/>
      <c r="Z59" s="1"/>
      <c r="AA59" s="1"/>
      <c r="AB59" s="1"/>
      <c r="AC59" s="34"/>
      <c r="AD59" s="1"/>
      <c r="AE59" s="1"/>
      <c r="AF59" s="1"/>
      <c r="AG59" s="1"/>
      <c r="AH59" s="1"/>
      <c r="AI59" s="682" t="s">
        <v>101</v>
      </c>
      <c r="AJ59" s="667"/>
      <c r="AK59" s="667"/>
      <c r="AL59" s="1"/>
      <c r="AM59" s="1"/>
      <c r="AN59" s="1"/>
      <c r="AO59" s="1"/>
      <c r="AP59" s="1"/>
      <c r="AQ59" s="1"/>
      <c r="AR59" s="1"/>
      <c r="AS59" s="1"/>
      <c r="AT59" s="1"/>
      <c r="AU59" s="1"/>
      <c r="AV59" s="1"/>
      <c r="AW59" s="1"/>
      <c r="AX59" s="1"/>
      <c r="AY59" s="1"/>
      <c r="AZ59" s="1"/>
      <c r="BA59" s="1"/>
      <c r="BB59" s="1"/>
      <c r="BC59" s="1"/>
      <c r="BD59" s="1"/>
    </row>
    <row r="60" spans="4:56" ht="14.25" customHeight="1">
      <c r="P60" s="681" t="s">
        <v>102</v>
      </c>
      <c r="Q60" s="667"/>
      <c r="U60" s="35">
        <v>1</v>
      </c>
      <c r="V60" s="35">
        <v>0</v>
      </c>
      <c r="W60" s="35">
        <v>1</v>
      </c>
      <c r="X60" s="1"/>
      <c r="Y60" s="669" t="s">
        <v>103</v>
      </c>
      <c r="Z60" s="667"/>
      <c r="AA60" s="667"/>
      <c r="AB60" s="1"/>
      <c r="AC60" s="34"/>
      <c r="AD60" s="1">
        <v>1</v>
      </c>
      <c r="AE60" s="1">
        <v>0</v>
      </c>
      <c r="AF60" s="1">
        <v>1</v>
      </c>
      <c r="AG60" s="1">
        <v>1</v>
      </c>
      <c r="AH60" s="25">
        <v>0</v>
      </c>
      <c r="AI60" s="25">
        <v>0</v>
      </c>
      <c r="AJ60" s="25">
        <v>0</v>
      </c>
      <c r="AK60" s="1"/>
      <c r="AL60" s="682" t="s">
        <v>98</v>
      </c>
      <c r="AM60" s="667"/>
      <c r="AN60" s="667"/>
      <c r="AO60" s="667"/>
      <c r="AP60" s="667"/>
      <c r="AQ60" s="667"/>
      <c r="AR60" s="667"/>
      <c r="AS60" s="1"/>
      <c r="AT60" s="1"/>
      <c r="AU60" s="1"/>
      <c r="AV60" s="1"/>
      <c r="AW60" s="1"/>
      <c r="AX60" s="1"/>
      <c r="AY60" s="1"/>
      <c r="AZ60" s="1"/>
      <c r="BA60" s="1"/>
      <c r="BB60" s="1"/>
      <c r="BC60" s="1"/>
      <c r="BD60" s="1"/>
    </row>
    <row r="61" spans="4:56" ht="14.25" customHeight="1">
      <c r="G61" s="682" t="s">
        <v>98</v>
      </c>
      <c r="H61" s="667"/>
      <c r="I61" s="667"/>
      <c r="J61" s="667"/>
      <c r="K61" s="667"/>
      <c r="L61" s="667"/>
      <c r="P61" s="681" t="s">
        <v>104</v>
      </c>
      <c r="Q61" s="667"/>
      <c r="T61" s="35">
        <v>1</v>
      </c>
      <c r="U61" s="35">
        <v>0</v>
      </c>
      <c r="V61" s="35">
        <v>1</v>
      </c>
      <c r="W61" s="35">
        <v>0</v>
      </c>
      <c r="X61" s="1"/>
      <c r="Y61" s="667"/>
      <c r="Z61" s="667"/>
      <c r="AA61" s="667"/>
      <c r="AB61" s="1"/>
      <c r="AC61" s="34"/>
      <c r="AD61" s="1"/>
      <c r="AE61" s="1"/>
      <c r="AF61" s="1"/>
      <c r="AG61" s="1"/>
      <c r="AH61" s="1"/>
      <c r="AI61" s="1"/>
      <c r="AJ61" s="1"/>
      <c r="AK61" s="1"/>
      <c r="AL61" s="1"/>
      <c r="AM61" s="1"/>
      <c r="AN61" s="1"/>
      <c r="AO61" s="1"/>
      <c r="AP61" s="1"/>
      <c r="AQ61" s="1"/>
      <c r="AR61" s="1"/>
      <c r="AS61" s="1"/>
      <c r="AT61" s="1"/>
      <c r="AU61" s="1"/>
      <c r="AV61" s="1"/>
      <c r="AW61" s="1"/>
      <c r="AX61" s="1"/>
      <c r="AY61" s="1"/>
      <c r="AZ61" s="1"/>
      <c r="BA61" s="1"/>
      <c r="BB61" s="1"/>
      <c r="BC61" s="1"/>
      <c r="BD61" s="1"/>
    </row>
    <row r="62" spans="4:56" ht="14.25" customHeight="1">
      <c r="P62" s="33"/>
      <c r="Q62" s="43">
        <v>2</v>
      </c>
      <c r="T62" s="38"/>
      <c r="U62" s="38"/>
      <c r="V62" s="38">
        <v>1</v>
      </c>
      <c r="W62" s="38">
        <v>0</v>
      </c>
      <c r="X62" s="1"/>
      <c r="Y62" s="667"/>
      <c r="Z62" s="667"/>
      <c r="AA62" s="667"/>
      <c r="AB62" s="1"/>
      <c r="AC62" s="34"/>
      <c r="AD62" s="686" t="s">
        <v>105</v>
      </c>
      <c r="AE62" s="667"/>
      <c r="AF62" s="667"/>
      <c r="AG62" s="667"/>
      <c r="AH62" s="667"/>
      <c r="AI62" s="667"/>
      <c r="AJ62" s="667"/>
      <c r="AK62" s="667"/>
      <c r="AL62" s="667"/>
      <c r="AM62" s="667"/>
      <c r="AN62" s="667"/>
      <c r="AO62" s="667"/>
      <c r="AP62" s="667"/>
      <c r="AQ62" s="667"/>
      <c r="AR62" s="667"/>
      <c r="AS62" s="667"/>
      <c r="AT62" s="667"/>
      <c r="AU62" s="667"/>
      <c r="AV62" s="667"/>
      <c r="AW62" s="667"/>
      <c r="AX62" s="667"/>
      <c r="AY62" s="667"/>
      <c r="AZ62" s="667"/>
      <c r="BA62" s="667"/>
      <c r="BB62" s="667"/>
      <c r="BC62" s="667"/>
      <c r="BD62" s="667"/>
    </row>
    <row r="63" spans="4:56" ht="14.25" customHeight="1">
      <c r="G63" s="35">
        <v>1</v>
      </c>
      <c r="H63" s="35">
        <v>0</v>
      </c>
      <c r="I63" s="35">
        <v>0</v>
      </c>
      <c r="J63" s="35">
        <v>0</v>
      </c>
      <c r="K63" s="35">
        <v>1</v>
      </c>
      <c r="M63" s="35" t="s">
        <v>24</v>
      </c>
      <c r="P63" s="33"/>
      <c r="S63" s="39">
        <v>1</v>
      </c>
      <c r="T63" s="39">
        <v>0</v>
      </c>
      <c r="U63" s="39">
        <v>0</v>
      </c>
      <c r="V63" s="40">
        <v>0</v>
      </c>
      <c r="W63" s="40">
        <v>1</v>
      </c>
      <c r="X63" s="1"/>
      <c r="Y63" s="1"/>
      <c r="Z63" s="1"/>
      <c r="AA63" s="1"/>
      <c r="AB63" s="1"/>
      <c r="AC63" s="34"/>
      <c r="AD63" s="1"/>
      <c r="AE63" s="1"/>
      <c r="AF63" s="1"/>
      <c r="AG63" s="1"/>
      <c r="AH63" s="1"/>
      <c r="AI63" s="1"/>
      <c r="AJ63" s="1"/>
      <c r="AK63" s="717" t="s">
        <v>92</v>
      </c>
      <c r="AL63" s="667"/>
      <c r="AM63" s="1"/>
      <c r="AN63" s="1"/>
      <c r="AO63" s="1"/>
      <c r="AP63" s="1"/>
      <c r="AQ63" s="1"/>
      <c r="AR63" s="1"/>
      <c r="AS63" s="1"/>
      <c r="AT63" s="1"/>
      <c r="AU63" s="1"/>
      <c r="AV63" s="1"/>
      <c r="AW63" s="1"/>
      <c r="AX63" s="1"/>
      <c r="AY63" s="1"/>
      <c r="AZ63" s="1"/>
      <c r="BA63" s="1"/>
      <c r="BB63" s="1"/>
      <c r="BC63" s="1"/>
      <c r="BD63" s="1"/>
    </row>
    <row r="64" spans="4:56" ht="14.25" customHeight="1">
      <c r="F64" s="35">
        <v>1</v>
      </c>
      <c r="G64" s="38">
        <v>0</v>
      </c>
      <c r="H64" s="38">
        <v>0</v>
      </c>
      <c r="I64" s="38">
        <v>0</v>
      </c>
      <c r="J64" s="38">
        <v>1</v>
      </c>
      <c r="K64" s="38">
        <v>1</v>
      </c>
      <c r="M64" s="38" t="s">
        <v>29</v>
      </c>
      <c r="P64" s="33"/>
      <c r="X64" s="1"/>
      <c r="Y64" s="1"/>
      <c r="Z64" s="1"/>
      <c r="AA64" s="1"/>
      <c r="AB64" s="1"/>
      <c r="AC64" s="34"/>
      <c r="AD64" s="1"/>
      <c r="AE64" s="1"/>
      <c r="AF64" s="1">
        <v>1</v>
      </c>
      <c r="AG64" s="1">
        <v>1</v>
      </c>
      <c r="AH64" s="1">
        <v>1</v>
      </c>
      <c r="AI64" s="1">
        <v>0</v>
      </c>
      <c r="AJ64" s="1">
        <v>1</v>
      </c>
      <c r="AK64" s="37" t="s">
        <v>94</v>
      </c>
      <c r="AL64" s="25">
        <v>1</v>
      </c>
      <c r="AM64" s="25">
        <v>0</v>
      </c>
      <c r="AN64" s="25">
        <v>1</v>
      </c>
      <c r="AO64" s="25">
        <v>0</v>
      </c>
      <c r="AP64" s="25">
        <v>1</v>
      </c>
      <c r="AQ64" s="25">
        <v>0</v>
      </c>
      <c r="AR64" s="25" t="s">
        <v>27</v>
      </c>
      <c r="AS64" s="1"/>
      <c r="AT64" s="1"/>
      <c r="AU64" s="1"/>
      <c r="AV64" s="1"/>
      <c r="AW64" s="1"/>
      <c r="AX64" s="1"/>
      <c r="AY64" s="1"/>
      <c r="AZ64" s="1"/>
      <c r="BA64" s="1"/>
      <c r="BB64" s="1"/>
      <c r="BC64" s="1"/>
      <c r="BD64" s="1"/>
    </row>
    <row r="65" spans="6:56" ht="14.25" customHeight="1">
      <c r="F65" s="35">
        <v>1</v>
      </c>
      <c r="G65" s="35">
        <v>1</v>
      </c>
      <c r="H65" s="35">
        <v>0</v>
      </c>
      <c r="I65" s="35">
        <v>1</v>
      </c>
      <c r="J65" s="40">
        <v>0</v>
      </c>
      <c r="K65" s="40">
        <v>0</v>
      </c>
      <c r="M65" s="35" t="s">
        <v>34</v>
      </c>
      <c r="P65" s="681" t="s">
        <v>106</v>
      </c>
      <c r="Q65" s="667"/>
      <c r="U65" s="35">
        <v>1</v>
      </c>
      <c r="V65" s="35">
        <v>0</v>
      </c>
      <c r="W65" s="35">
        <v>0</v>
      </c>
      <c r="X65" s="1"/>
      <c r="Y65" s="669" t="s">
        <v>107</v>
      </c>
      <c r="Z65" s="667"/>
      <c r="AA65" s="667"/>
      <c r="AB65" s="21"/>
      <c r="AC65" s="45"/>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c r="BD65" s="1"/>
    </row>
    <row r="66" spans="6:56" ht="14.25" customHeight="1">
      <c r="P66" s="681" t="s">
        <v>108</v>
      </c>
      <c r="Q66" s="667"/>
      <c r="T66" s="35">
        <v>1</v>
      </c>
      <c r="U66" s="35">
        <v>0</v>
      </c>
      <c r="V66" s="35">
        <v>0</v>
      </c>
      <c r="W66" s="35">
        <v>0</v>
      </c>
      <c r="X66" s="1"/>
      <c r="Y66" s="667"/>
      <c r="Z66" s="667"/>
      <c r="AA66" s="667"/>
      <c r="AB66" s="21"/>
      <c r="AC66" s="45"/>
      <c r="AD66" s="686" t="s">
        <v>109</v>
      </c>
      <c r="AE66" s="667"/>
      <c r="AF66" s="667"/>
      <c r="AG66" s="667"/>
      <c r="AH66" s="667"/>
      <c r="AI66" s="667"/>
      <c r="AJ66" s="667"/>
      <c r="AK66" s="667"/>
      <c r="AL66" s="667"/>
      <c r="AM66" s="667"/>
      <c r="AN66" s="667"/>
      <c r="AO66" s="667"/>
      <c r="AP66" s="667"/>
      <c r="AQ66" s="667"/>
      <c r="AR66" s="667"/>
      <c r="AS66" s="667"/>
      <c r="AT66" s="667"/>
      <c r="AU66" s="667"/>
      <c r="AV66" s="667"/>
      <c r="AW66" s="667"/>
      <c r="AX66" s="667"/>
      <c r="AY66" s="667"/>
      <c r="AZ66" s="667"/>
      <c r="BA66" s="667"/>
      <c r="BB66" s="667"/>
      <c r="BC66" s="667"/>
      <c r="BD66" s="1"/>
    </row>
    <row r="67" spans="6:56" ht="14.25" customHeight="1">
      <c r="G67" s="682" t="s">
        <v>98</v>
      </c>
      <c r="H67" s="667"/>
      <c r="I67" s="667"/>
      <c r="J67" s="667"/>
      <c r="K67" s="667"/>
      <c r="L67" s="667"/>
      <c r="P67" s="33"/>
      <c r="Q67" s="43">
        <v>1</v>
      </c>
      <c r="T67" s="38"/>
      <c r="U67" s="38"/>
      <c r="V67" s="38"/>
      <c r="W67" s="38">
        <v>1</v>
      </c>
      <c r="X67" s="1"/>
      <c r="Y67" s="667"/>
      <c r="Z67" s="667"/>
      <c r="AA67" s="667"/>
      <c r="AB67" s="21"/>
      <c r="AC67" s="45"/>
      <c r="AD67" s="1"/>
      <c r="AE67" s="1"/>
      <c r="AF67" s="46">
        <v>1</v>
      </c>
      <c r="AG67" s="46">
        <v>1</v>
      </c>
      <c r="AH67" s="37" t="s">
        <v>100</v>
      </c>
      <c r="AI67" s="25">
        <v>0</v>
      </c>
      <c r="AJ67" s="25">
        <v>1</v>
      </c>
      <c r="AK67" s="1">
        <v>0</v>
      </c>
      <c r="AL67" s="1">
        <v>1</v>
      </c>
      <c r="AM67" s="1">
        <v>0</v>
      </c>
      <c r="AN67" s="1">
        <v>1</v>
      </c>
      <c r="AO67" s="1">
        <v>0</v>
      </c>
      <c r="AP67" s="1">
        <v>1</v>
      </c>
      <c r="AQ67" s="1">
        <v>0</v>
      </c>
      <c r="AR67" s="1" t="s">
        <v>27</v>
      </c>
      <c r="AS67" s="1"/>
      <c r="AT67" s="1"/>
      <c r="AU67" s="1"/>
      <c r="AV67" s="1"/>
      <c r="AW67" s="1"/>
      <c r="AX67" s="1"/>
      <c r="AY67" s="1"/>
      <c r="AZ67" s="1"/>
      <c r="BA67" s="1"/>
      <c r="BB67" s="1"/>
      <c r="BC67" s="1"/>
      <c r="BD67" s="1"/>
    </row>
    <row r="68" spans="6:56" ht="14.25" customHeight="1">
      <c r="H68" s="35">
        <v>1</v>
      </c>
      <c r="I68" s="35">
        <v>1</v>
      </c>
      <c r="J68" s="35">
        <v>0</v>
      </c>
      <c r="K68" s="35">
        <v>1</v>
      </c>
      <c r="M68" s="35" t="s">
        <v>24</v>
      </c>
      <c r="P68" s="33"/>
      <c r="Q68" s="683" t="s">
        <v>110</v>
      </c>
      <c r="R68" s="684"/>
      <c r="S68" s="685"/>
      <c r="T68" s="39">
        <v>1</v>
      </c>
      <c r="U68" s="40">
        <v>1</v>
      </c>
      <c r="V68" s="40">
        <v>0</v>
      </c>
      <c r="W68" s="40">
        <v>1</v>
      </c>
      <c r="X68" s="1"/>
      <c r="Y68" s="1"/>
      <c r="Z68" s="1"/>
      <c r="AA68" s="1"/>
      <c r="AB68" s="1"/>
      <c r="AC68" s="34"/>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row>
    <row r="69" spans="6:56" ht="14.25" customHeight="1">
      <c r="G69" s="38">
        <v>1</v>
      </c>
      <c r="H69" s="38">
        <v>1</v>
      </c>
      <c r="I69" s="38">
        <v>0</v>
      </c>
      <c r="J69" s="38">
        <v>1</v>
      </c>
      <c r="K69" s="38">
        <v>1</v>
      </c>
      <c r="M69" s="38" t="s">
        <v>29</v>
      </c>
      <c r="P69" s="33"/>
      <c r="X69" s="1"/>
      <c r="Y69" s="1"/>
      <c r="Z69" s="1"/>
      <c r="AA69" s="1"/>
      <c r="AB69" s="1"/>
      <c r="AC69" s="34"/>
      <c r="AD69" s="1"/>
      <c r="AE69" s="1"/>
      <c r="AF69" s="1"/>
      <c r="AG69" s="1"/>
      <c r="AH69" s="1"/>
      <c r="AI69" s="1"/>
      <c r="AJ69" s="682" t="s">
        <v>95</v>
      </c>
      <c r="AK69" s="667"/>
      <c r="AL69" s="667"/>
      <c r="AM69" s="1"/>
      <c r="AN69" s="1"/>
      <c r="AO69" s="1"/>
      <c r="AP69" s="1"/>
      <c r="AQ69" s="1"/>
      <c r="AR69" s="1"/>
      <c r="AS69" s="1"/>
      <c r="AT69" s="1"/>
      <c r="AU69" s="1"/>
      <c r="AV69" s="1"/>
      <c r="AW69" s="1"/>
      <c r="AX69" s="1"/>
      <c r="AY69" s="1"/>
      <c r="AZ69" s="1"/>
      <c r="BA69" s="1"/>
      <c r="BB69" s="1"/>
      <c r="BC69" s="1"/>
      <c r="BD69" s="1"/>
    </row>
    <row r="70" spans="6:56" ht="14.25" customHeight="1">
      <c r="F70" s="35">
        <v>1</v>
      </c>
      <c r="G70" s="35">
        <v>0</v>
      </c>
      <c r="H70" s="35">
        <v>1</v>
      </c>
      <c r="I70" s="40">
        <v>0</v>
      </c>
      <c r="J70" s="40">
        <v>0</v>
      </c>
      <c r="K70" s="40">
        <v>0</v>
      </c>
      <c r="M70" s="35" t="s">
        <v>34</v>
      </c>
      <c r="P70" s="681" t="s">
        <v>111</v>
      </c>
      <c r="Q70" s="667"/>
      <c r="W70" s="35">
        <v>1</v>
      </c>
      <c r="X70" s="1"/>
      <c r="Y70" s="669" t="s">
        <v>103</v>
      </c>
      <c r="Z70" s="667"/>
      <c r="AA70" s="667"/>
      <c r="AB70" s="1"/>
      <c r="AC70" s="34"/>
      <c r="AD70" s="1"/>
      <c r="AE70" s="1"/>
      <c r="AF70" s="46">
        <v>1</v>
      </c>
      <c r="AG70" s="46">
        <v>1</v>
      </c>
      <c r="AH70" s="20" t="s">
        <v>100</v>
      </c>
      <c r="AI70" s="1">
        <v>0</v>
      </c>
      <c r="AJ70" s="1">
        <v>1</v>
      </c>
      <c r="AK70" s="1">
        <v>0</v>
      </c>
      <c r="AL70" s="1">
        <v>1</v>
      </c>
      <c r="AM70" s="1">
        <v>0</v>
      </c>
      <c r="AN70" s="1">
        <v>1</v>
      </c>
      <c r="AO70" s="1">
        <v>0</v>
      </c>
      <c r="AP70" s="1">
        <v>1</v>
      </c>
      <c r="AQ70" s="1" t="s">
        <v>27</v>
      </c>
      <c r="AR70" s="1"/>
      <c r="AS70" s="1"/>
      <c r="AT70" s="1"/>
      <c r="AU70" s="1"/>
      <c r="AV70" s="1"/>
      <c r="AW70" s="1"/>
      <c r="AX70" s="1"/>
      <c r="AY70" s="1"/>
      <c r="AZ70" s="1"/>
      <c r="BA70" s="1"/>
      <c r="BB70" s="1"/>
      <c r="BC70" s="1"/>
      <c r="BD70" s="1"/>
    </row>
    <row r="71" spans="6:56" ht="14.25" customHeight="1">
      <c r="P71" s="681" t="s">
        <v>112</v>
      </c>
      <c r="Q71" s="667"/>
      <c r="V71" s="35">
        <v>1</v>
      </c>
      <c r="W71" s="35">
        <v>0</v>
      </c>
      <c r="X71" s="1"/>
      <c r="Y71" s="667"/>
      <c r="Z71" s="667"/>
      <c r="AA71" s="667"/>
      <c r="AB71" s="1"/>
      <c r="AC71" s="34"/>
      <c r="AD71" s="47"/>
      <c r="AE71" s="48">
        <v>1</v>
      </c>
      <c r="AF71" s="48">
        <v>1</v>
      </c>
      <c r="AG71" s="28">
        <v>1</v>
      </c>
      <c r="AH71" s="49" t="s">
        <v>94</v>
      </c>
      <c r="AI71" s="28">
        <v>1</v>
      </c>
      <c r="AJ71" s="28">
        <v>0</v>
      </c>
      <c r="AK71" s="28">
        <v>1</v>
      </c>
      <c r="AL71" s="28">
        <v>0</v>
      </c>
      <c r="AM71" s="28">
        <v>1</v>
      </c>
      <c r="AN71" s="28">
        <v>0</v>
      </c>
      <c r="AO71" s="28">
        <v>1</v>
      </c>
      <c r="AP71" s="28">
        <v>0</v>
      </c>
      <c r="AQ71" s="28" t="s">
        <v>27</v>
      </c>
      <c r="AR71" s="1"/>
      <c r="AS71" s="1"/>
      <c r="AT71" s="1"/>
      <c r="AU71" s="1"/>
      <c r="AV71" s="1"/>
      <c r="AW71" s="1"/>
      <c r="AX71" s="1"/>
      <c r="AY71" s="1"/>
      <c r="AZ71" s="1"/>
      <c r="BA71" s="1"/>
      <c r="BB71" s="1"/>
      <c r="BC71" s="1"/>
      <c r="BD71" s="1"/>
    </row>
    <row r="72" spans="6:56" ht="14.25" customHeight="1">
      <c r="G72" s="682" t="s">
        <v>98</v>
      </c>
      <c r="H72" s="667"/>
      <c r="I72" s="667"/>
      <c r="J72" s="667"/>
      <c r="K72" s="667"/>
      <c r="L72" s="667"/>
      <c r="P72" s="33"/>
      <c r="Q72" s="43">
        <v>2</v>
      </c>
      <c r="V72" s="38">
        <v>1</v>
      </c>
      <c r="W72" s="38">
        <v>0</v>
      </c>
      <c r="X72" s="1"/>
      <c r="Y72" s="667"/>
      <c r="Z72" s="667"/>
      <c r="AA72" s="667"/>
      <c r="AB72" s="1"/>
      <c r="AC72" s="34"/>
      <c r="AD72" s="1">
        <v>1</v>
      </c>
      <c r="AE72" s="1">
        <v>0</v>
      </c>
      <c r="AF72" s="1">
        <v>1</v>
      </c>
      <c r="AG72" s="1">
        <v>0</v>
      </c>
      <c r="AH72" s="20" t="s">
        <v>100</v>
      </c>
      <c r="AI72" s="1">
        <v>1</v>
      </c>
      <c r="AJ72" s="1">
        <v>1</v>
      </c>
      <c r="AK72" s="1">
        <v>1</v>
      </c>
      <c r="AL72" s="1">
        <v>1</v>
      </c>
      <c r="AM72" s="1">
        <v>1</v>
      </c>
      <c r="AN72" s="1">
        <v>1</v>
      </c>
      <c r="AO72" s="1">
        <v>1</v>
      </c>
      <c r="AP72" s="1">
        <v>1</v>
      </c>
      <c r="AQ72" s="1" t="s">
        <v>27</v>
      </c>
      <c r="AR72" s="1"/>
      <c r="AS72" s="1"/>
      <c r="AT72" s="1"/>
      <c r="AU72" s="1"/>
      <c r="AV72" s="1"/>
      <c r="AW72" s="1"/>
      <c r="AX72" s="1"/>
      <c r="AY72" s="1"/>
      <c r="AZ72" s="1"/>
      <c r="BA72" s="1"/>
      <c r="BB72" s="1"/>
      <c r="BC72" s="1"/>
      <c r="BD72" s="1"/>
    </row>
    <row r="73" spans="6:56" ht="14.25" customHeight="1">
      <c r="I73" s="35">
        <v>1</v>
      </c>
      <c r="J73" s="35">
        <v>0</v>
      </c>
      <c r="K73" s="35">
        <v>1</v>
      </c>
      <c r="M73" s="35" t="s">
        <v>24</v>
      </c>
      <c r="P73" s="33"/>
      <c r="R73" s="694" t="s">
        <v>113</v>
      </c>
      <c r="S73" s="684"/>
      <c r="T73" s="685"/>
      <c r="U73" s="40">
        <v>1</v>
      </c>
      <c r="V73" s="40">
        <v>0</v>
      </c>
      <c r="W73" s="40">
        <v>1</v>
      </c>
      <c r="X73" s="1"/>
      <c r="Y73" s="1"/>
      <c r="Z73" s="1"/>
      <c r="AA73" s="1"/>
      <c r="AB73" s="1"/>
      <c r="AC73" s="34"/>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row>
    <row r="74" spans="6:56" ht="14.25" customHeight="1">
      <c r="H74" s="38">
        <v>1</v>
      </c>
      <c r="I74" s="38">
        <v>0</v>
      </c>
      <c r="J74" s="38">
        <v>1</v>
      </c>
      <c r="K74" s="38">
        <v>1</v>
      </c>
      <c r="M74" s="38" t="s">
        <v>29</v>
      </c>
      <c r="P74" s="33"/>
      <c r="X74" s="1"/>
      <c r="Y74" s="1"/>
      <c r="Z74" s="1"/>
      <c r="AA74" s="1"/>
      <c r="AB74" s="1"/>
      <c r="AC74" s="34"/>
      <c r="AD74" s="1"/>
      <c r="AE74" s="682" t="s">
        <v>101</v>
      </c>
      <c r="AF74" s="667"/>
      <c r="AG74" s="667"/>
      <c r="AH74" s="1"/>
      <c r="AI74" s="1"/>
      <c r="AJ74" s="1"/>
      <c r="AK74" s="1"/>
      <c r="AL74" s="1"/>
      <c r="AM74" s="1"/>
      <c r="AN74" s="1"/>
      <c r="AO74" s="1"/>
      <c r="AP74" s="1"/>
      <c r="AQ74" s="1"/>
      <c r="AR74" s="1"/>
      <c r="AS74" s="1"/>
      <c r="AT74" s="1"/>
      <c r="AU74" s="1"/>
      <c r="AV74" s="1"/>
      <c r="AW74" s="1"/>
      <c r="AX74" s="1"/>
      <c r="AY74" s="1"/>
      <c r="AZ74" s="1"/>
      <c r="BA74" s="1"/>
      <c r="BB74" s="1"/>
      <c r="BC74" s="1"/>
      <c r="BD74" s="1"/>
    </row>
    <row r="75" spans="6:56" ht="14.25" customHeight="1">
      <c r="G75" s="35">
        <v>1</v>
      </c>
      <c r="H75" s="40">
        <v>0</v>
      </c>
      <c r="I75" s="40">
        <v>0</v>
      </c>
      <c r="J75" s="40">
        <v>0</v>
      </c>
      <c r="K75" s="40">
        <v>0</v>
      </c>
      <c r="M75" s="35" t="s">
        <v>34</v>
      </c>
      <c r="P75" s="33"/>
      <c r="T75" s="695" t="s">
        <v>113</v>
      </c>
      <c r="U75" s="667"/>
      <c r="V75" s="667"/>
      <c r="W75" s="35">
        <v>1</v>
      </c>
      <c r="X75" s="1"/>
      <c r="Y75" s="1" t="s">
        <v>114</v>
      </c>
      <c r="Z75" s="1"/>
      <c r="AA75" s="1"/>
      <c r="AB75" s="1"/>
      <c r="AC75" s="34"/>
      <c r="AD75" s="1">
        <v>1</v>
      </c>
      <c r="AE75" s="1">
        <v>0</v>
      </c>
      <c r="AF75" s="1">
        <v>1</v>
      </c>
      <c r="AG75" s="1">
        <v>1</v>
      </c>
      <c r="AH75" s="1"/>
      <c r="AI75" s="1"/>
      <c r="AJ75" s="1"/>
      <c r="AK75" s="1"/>
      <c r="AL75" s="1"/>
      <c r="AM75" s="1"/>
      <c r="AN75" s="1"/>
      <c r="AO75" s="1"/>
      <c r="AP75" s="1"/>
      <c r="AQ75" s="1"/>
      <c r="AR75" s="1"/>
      <c r="AS75" s="1"/>
      <c r="AT75" s="1"/>
      <c r="AU75" s="1"/>
      <c r="AV75" s="1"/>
      <c r="AW75" s="1"/>
      <c r="AX75" s="1"/>
      <c r="AY75" s="1"/>
      <c r="AZ75" s="1"/>
      <c r="BA75" s="1"/>
      <c r="BB75" s="1"/>
      <c r="BC75" s="1"/>
      <c r="BD75" s="1"/>
    </row>
    <row r="76" spans="6:56" ht="14.25" customHeight="1">
      <c r="P76" s="33"/>
      <c r="Y76" s="1"/>
      <c r="Z76" s="1"/>
      <c r="AA76" s="1"/>
      <c r="AB76" s="1"/>
      <c r="AC76" s="34"/>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row>
    <row r="77" spans="6:56" ht="14.25" customHeight="1">
      <c r="G77" s="682" t="s">
        <v>98</v>
      </c>
      <c r="H77" s="667"/>
      <c r="I77" s="667"/>
      <c r="J77" s="667"/>
      <c r="K77" s="667"/>
      <c r="L77" s="667"/>
      <c r="P77" s="50"/>
      <c r="X77" s="1"/>
      <c r="Y77" s="1"/>
      <c r="Z77" s="1"/>
      <c r="AA77" s="1"/>
      <c r="AB77" s="1"/>
      <c r="AC77" s="51"/>
      <c r="AD77" s="686" t="s">
        <v>115</v>
      </c>
      <c r="AE77" s="667"/>
      <c r="AF77" s="667"/>
      <c r="AG77" s="667"/>
      <c r="AH77" s="667"/>
      <c r="AI77" s="667"/>
      <c r="AJ77" s="667"/>
      <c r="AK77" s="667"/>
      <c r="AL77" s="667"/>
      <c r="AM77" s="667"/>
      <c r="AN77" s="667"/>
      <c r="AO77" s="667"/>
      <c r="AP77" s="667"/>
      <c r="AQ77" s="667"/>
      <c r="AR77" s="667"/>
      <c r="AS77" s="667"/>
      <c r="AT77" s="667"/>
      <c r="AU77" s="1"/>
      <c r="AV77" s="1"/>
      <c r="AW77" s="1"/>
      <c r="AX77" s="1"/>
      <c r="AY77" s="1"/>
      <c r="AZ77" s="1"/>
      <c r="BA77" s="1"/>
      <c r="BB77" s="1"/>
      <c r="BC77" s="1"/>
      <c r="BD77" s="1"/>
    </row>
    <row r="78" spans="6:56" ht="14.25" customHeight="1">
      <c r="K78" s="35">
        <v>1</v>
      </c>
      <c r="M78" s="35" t="s">
        <v>114</v>
      </c>
      <c r="P78" s="50"/>
      <c r="Y78" s="1"/>
      <c r="Z78" s="1"/>
      <c r="AA78" s="1"/>
      <c r="AB78" s="1"/>
      <c r="AC78" s="5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row>
    <row r="79" spans="6:56" ht="14.25" customHeight="1">
      <c r="P79" s="50"/>
      <c r="Y79" s="1"/>
      <c r="Z79" s="1"/>
      <c r="AA79" s="1"/>
      <c r="AB79" s="1"/>
      <c r="AC79" s="51"/>
      <c r="AD79" s="687" t="s">
        <v>18</v>
      </c>
      <c r="AE79" s="660"/>
      <c r="AF79" s="660"/>
      <c r="AG79" s="660"/>
      <c r="AH79" s="660"/>
      <c r="AI79" s="660"/>
      <c r="AJ79" s="660"/>
      <c r="AK79" s="660"/>
      <c r="AL79" s="660"/>
      <c r="AM79" s="661"/>
      <c r="AN79" s="1"/>
      <c r="AO79" s="1"/>
      <c r="AP79" s="1"/>
      <c r="AQ79" s="1"/>
      <c r="AR79" s="1"/>
      <c r="AS79" s="1"/>
    </row>
    <row r="80" spans="6:56" ht="14.25" customHeight="1">
      <c r="P80" s="50"/>
      <c r="Y80" s="1"/>
      <c r="Z80" s="1"/>
      <c r="AA80" s="1"/>
      <c r="AB80" s="1"/>
      <c r="AC80" s="51"/>
      <c r="AD80" s="662"/>
      <c r="AE80" s="663"/>
      <c r="AF80" s="663"/>
      <c r="AG80" s="663"/>
      <c r="AH80" s="663"/>
      <c r="AI80" s="663"/>
      <c r="AJ80" s="663"/>
      <c r="AK80" s="663"/>
      <c r="AL80" s="663"/>
      <c r="AM80" s="664"/>
      <c r="AN80" s="1"/>
      <c r="AO80" s="1"/>
      <c r="AP80" s="1"/>
      <c r="AQ80" s="1"/>
      <c r="AR80" s="1"/>
      <c r="AS80" s="1"/>
      <c r="AT80" s="1"/>
      <c r="AU80" s="1"/>
      <c r="AV80" s="1"/>
      <c r="AW80" s="1"/>
      <c r="AX80" s="1"/>
      <c r="AY80" s="1"/>
      <c r="AZ80" s="1"/>
      <c r="BA80" s="1"/>
      <c r="BB80" s="1"/>
      <c r="BC80" s="1"/>
      <c r="BD80" s="1"/>
    </row>
    <row r="81" spans="6:56" ht="14.25" customHeight="1">
      <c r="P81" s="50"/>
      <c r="Y81" s="1"/>
      <c r="Z81" s="1"/>
      <c r="AA81" s="1"/>
      <c r="AB81" s="1"/>
      <c r="AC81" s="51"/>
      <c r="AD81" s="688" t="s">
        <v>116</v>
      </c>
      <c r="AE81" s="689"/>
      <c r="AF81" s="689"/>
      <c r="AG81" s="689"/>
      <c r="AH81" s="689"/>
      <c r="AI81" s="689"/>
      <c r="AJ81" s="689"/>
      <c r="AK81" s="689"/>
      <c r="AL81" s="689"/>
      <c r="AM81" s="690"/>
      <c r="AN81" s="1"/>
      <c r="AO81" s="1"/>
      <c r="AP81" s="1"/>
      <c r="AQ81" s="1"/>
      <c r="AR81" s="1"/>
      <c r="AS81" s="1"/>
      <c r="AT81" s="1"/>
      <c r="AU81" s="1"/>
      <c r="AV81" s="1"/>
      <c r="AW81" s="1"/>
      <c r="AX81" s="1"/>
      <c r="AY81" s="1"/>
      <c r="AZ81" s="1"/>
      <c r="BA81" s="1"/>
      <c r="BB81" s="1"/>
      <c r="BC81" s="1"/>
      <c r="BD81" s="1"/>
    </row>
    <row r="82" spans="6:56" ht="14.25" customHeight="1">
      <c r="P82" s="50"/>
      <c r="Y82" s="1"/>
      <c r="Z82" s="1"/>
      <c r="AA82" s="1"/>
      <c r="AB82" s="1"/>
      <c r="AC82" s="51"/>
      <c r="AD82" s="691" t="s">
        <v>117</v>
      </c>
      <c r="AE82" s="692"/>
      <c r="AF82" s="692"/>
      <c r="AG82" s="692"/>
      <c r="AH82" s="692"/>
      <c r="AI82" s="692"/>
      <c r="AJ82" s="692"/>
      <c r="AK82" s="692"/>
      <c r="AL82" s="692"/>
      <c r="AM82" s="693"/>
      <c r="AN82" s="1"/>
      <c r="AO82" s="1"/>
      <c r="AP82" s="1"/>
      <c r="AQ82" s="1"/>
      <c r="AR82" s="1"/>
      <c r="AS82" s="1"/>
      <c r="AT82" s="1"/>
      <c r="AU82" s="1"/>
      <c r="AV82" s="1"/>
      <c r="AW82" s="1"/>
      <c r="AX82" s="1"/>
      <c r="AY82" s="1"/>
      <c r="AZ82" s="1"/>
      <c r="BA82" s="1"/>
      <c r="BB82" s="1"/>
      <c r="BC82" s="1"/>
      <c r="BD82" s="1"/>
    </row>
    <row r="83" spans="6:56" ht="14.25" customHeight="1">
      <c r="V83" s="1"/>
      <c r="W83" s="1"/>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row>
    <row r="84" spans="6:56" ht="14.25" customHeight="1">
      <c r="V84" s="1"/>
      <c r="W84" s="1"/>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row>
    <row r="85" spans="6:56" ht="14.25" customHeight="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row>
    <row r="86" spans="6:56" ht="14.25" customHeight="1">
      <c r="V86" s="1"/>
      <c r="W86" s="1"/>
      <c r="X86" s="1"/>
      <c r="Y86" s="1"/>
      <c r="Z86" s="1"/>
      <c r="AA86" s="1"/>
      <c r="AB86" s="1"/>
      <c r="AC86" s="1"/>
      <c r="AD86" s="1"/>
      <c r="AE86" s="1"/>
      <c r="AF86" s="1"/>
      <c r="AG86" s="1"/>
      <c r="AH86" s="1"/>
      <c r="AI86" s="1"/>
      <c r="AJ86" s="1"/>
      <c r="AK86" s="1"/>
      <c r="AL86" s="1"/>
      <c r="AM86" s="1"/>
      <c r="AN86" s="1"/>
      <c r="AO86" s="1"/>
      <c r="AP86" s="1"/>
      <c r="AQ86" s="1"/>
      <c r="AR86" s="1"/>
      <c r="AS86" s="1"/>
      <c r="AT86" s="1"/>
      <c r="AU86" s="1"/>
      <c r="AV86" s="1"/>
      <c r="AW86" s="1"/>
      <c r="AX86" s="1"/>
      <c r="AY86" s="1"/>
      <c r="AZ86" s="1"/>
      <c r="BA86" s="1"/>
      <c r="BB86" s="1"/>
    </row>
    <row r="87" spans="6:56" ht="14.25" customHeight="1">
      <c r="V87" s="1"/>
      <c r="W87" s="1"/>
      <c r="X87" s="1"/>
      <c r="Y87" s="1"/>
      <c r="Z87" s="1"/>
      <c r="AA87" s="1"/>
      <c r="AB87" s="1"/>
      <c r="AC87" s="1"/>
      <c r="AD87" s="1"/>
      <c r="AE87" s="1"/>
      <c r="AF87" s="1"/>
      <c r="AG87" s="1"/>
      <c r="AH87" s="1"/>
      <c r="AI87" s="1"/>
      <c r="AJ87" s="1"/>
      <c r="AK87" s="1"/>
      <c r="AL87" s="1"/>
      <c r="AM87" s="1"/>
      <c r="AN87" s="1"/>
      <c r="AO87" s="1"/>
      <c r="AP87" s="1"/>
      <c r="AQ87" s="1"/>
      <c r="AR87" s="1"/>
      <c r="AS87" s="1"/>
      <c r="AT87" s="1"/>
      <c r="AU87" s="1"/>
      <c r="AV87" s="1"/>
      <c r="AW87" s="1"/>
      <c r="AX87" s="1"/>
      <c r="AY87" s="1"/>
      <c r="AZ87" s="1"/>
      <c r="BA87" s="1"/>
      <c r="BB87" s="1"/>
    </row>
    <row r="88" spans="6:56" ht="14.25" customHeight="1">
      <c r="F88" s="52"/>
      <c r="G88" s="52"/>
      <c r="H88" s="52"/>
      <c r="V88" s="1"/>
      <c r="W88" s="1"/>
      <c r="X88" s="1"/>
      <c r="Y88" s="1"/>
      <c r="Z88" s="1"/>
      <c r="AA88" s="1"/>
      <c r="AB88" s="1"/>
      <c r="AC88" s="1"/>
      <c r="AD88" s="1"/>
      <c r="AE88" s="1"/>
      <c r="AF88" s="1"/>
      <c r="AG88" s="1"/>
      <c r="AH88" s="1"/>
      <c r="AI88" s="1"/>
      <c r="AJ88" s="1"/>
      <c r="AK88" s="1"/>
      <c r="AL88" s="1"/>
      <c r="AM88" s="1"/>
      <c r="AN88" s="1"/>
      <c r="AO88" s="1"/>
      <c r="AP88" s="1"/>
      <c r="AQ88" s="1"/>
      <c r="AR88" s="1"/>
      <c r="AS88" s="1"/>
      <c r="AT88" s="1"/>
      <c r="AU88" s="1"/>
      <c r="AV88" s="1"/>
      <c r="AW88" s="1"/>
      <c r="AX88" s="1"/>
      <c r="AY88" s="1"/>
      <c r="AZ88" s="1"/>
      <c r="BA88" s="1"/>
      <c r="BB88" s="1"/>
    </row>
    <row r="89" spans="6:56" ht="14.25" customHeight="1">
      <c r="F89" s="52"/>
      <c r="G89" s="52"/>
      <c r="H89" s="52"/>
      <c r="V89" s="1"/>
      <c r="W89" s="1"/>
      <c r="X89" s="1"/>
      <c r="Y89" s="1"/>
      <c r="Z89" s="1"/>
      <c r="AA89" s="1"/>
      <c r="AB89" s="1"/>
      <c r="AC89" s="1"/>
      <c r="AD89" s="1"/>
      <c r="AE89" s="1"/>
      <c r="AF89" s="1"/>
      <c r="AG89" s="1"/>
      <c r="AH89" s="1"/>
      <c r="AI89" s="1"/>
      <c r="AJ89" s="1"/>
      <c r="AK89" s="1"/>
      <c r="AL89" s="1"/>
      <c r="AM89" s="1"/>
      <c r="AN89" s="1"/>
      <c r="AO89" s="1"/>
      <c r="AP89" s="1"/>
      <c r="AQ89" s="1"/>
      <c r="AR89" s="1"/>
      <c r="AS89" s="1"/>
      <c r="AT89" s="1"/>
      <c r="AU89" s="1"/>
      <c r="AV89" s="1"/>
      <c r="AW89" s="1"/>
      <c r="AX89" s="1"/>
      <c r="AY89" s="1"/>
      <c r="AZ89" s="1"/>
      <c r="BA89" s="1"/>
      <c r="BB89" s="1"/>
    </row>
    <row r="90" spans="6:56" ht="14.25" customHeight="1">
      <c r="V90" s="1"/>
      <c r="W90" s="1"/>
      <c r="X90" s="1"/>
      <c r="Y90" s="1"/>
      <c r="Z90" s="1"/>
      <c r="AA90" s="1"/>
      <c r="AB90" s="1"/>
      <c r="AC90" s="1"/>
      <c r="AD90" s="1"/>
      <c r="AE90" s="1"/>
      <c r="AF90" s="1"/>
      <c r="AG90" s="1"/>
      <c r="AH90" s="1"/>
      <c r="AI90" s="1"/>
      <c r="AJ90" s="1"/>
      <c r="AK90" s="1"/>
      <c r="AL90" s="1"/>
      <c r="AM90" s="1"/>
      <c r="AN90" s="1"/>
      <c r="AO90" s="1"/>
      <c r="AP90" s="1"/>
      <c r="AQ90" s="1"/>
      <c r="AR90" s="1"/>
      <c r="AS90" s="1"/>
      <c r="AT90" s="1"/>
      <c r="AU90" s="1"/>
      <c r="AV90" s="1"/>
      <c r="AW90" s="1"/>
      <c r="AX90" s="1"/>
      <c r="AY90" s="1"/>
      <c r="AZ90" s="1"/>
      <c r="BA90" s="1"/>
      <c r="BB90" s="1"/>
    </row>
    <row r="91" spans="6:56" ht="14.25" customHeight="1">
      <c r="V91" s="1"/>
      <c r="W91" s="1"/>
      <c r="X91" s="1"/>
      <c r="Y91" s="1"/>
      <c r="Z91" s="1"/>
      <c r="AA91" s="1"/>
      <c r="AB91" s="1"/>
      <c r="AC91" s="1"/>
      <c r="AD91" s="1"/>
      <c r="AE91" s="1"/>
      <c r="AF91" s="1"/>
      <c r="AG91" s="1"/>
      <c r="AH91" s="1"/>
      <c r="AI91" s="1"/>
      <c r="AJ91" s="1"/>
      <c r="AK91" s="1"/>
      <c r="AL91" s="1"/>
      <c r="AM91" s="1"/>
      <c r="AN91" s="1"/>
      <c r="AO91" s="21"/>
      <c r="AP91" s="21"/>
      <c r="AQ91" s="21"/>
      <c r="AR91" s="21"/>
      <c r="AS91" s="21"/>
      <c r="AT91" s="21"/>
      <c r="AU91" s="21"/>
      <c r="AV91" s="21"/>
      <c r="AW91" s="21"/>
      <c r="AX91" s="21"/>
      <c r="AY91" s="1"/>
      <c r="AZ91" s="1"/>
      <c r="BA91" s="1"/>
      <c r="BB91" s="1"/>
    </row>
    <row r="92" spans="6:56" ht="14.25" customHeight="1">
      <c r="V92" s="1"/>
      <c r="W92" s="1"/>
      <c r="X92" s="1"/>
      <c r="Y92" s="1"/>
      <c r="Z92" s="1"/>
      <c r="AA92" s="1"/>
      <c r="AB92" s="1"/>
      <c r="AC92" s="1"/>
      <c r="AD92" s="1"/>
      <c r="AE92" s="1"/>
      <c r="AF92" s="1"/>
      <c r="AG92" s="1"/>
      <c r="AH92" s="1"/>
      <c r="AI92" s="1"/>
      <c r="AJ92" s="1"/>
      <c r="AK92" s="1"/>
      <c r="AL92" s="1"/>
      <c r="AM92" s="1"/>
      <c r="AN92" s="1"/>
      <c r="AO92" s="21"/>
      <c r="AP92" s="21"/>
      <c r="AQ92" s="21"/>
      <c r="AR92" s="21"/>
      <c r="AS92" s="21"/>
      <c r="AT92" s="21"/>
      <c r="AU92" s="21"/>
      <c r="AV92" s="21"/>
      <c r="AW92" s="21"/>
      <c r="AX92" s="21"/>
      <c r="AY92" s="1"/>
      <c r="AZ92" s="1"/>
      <c r="BA92" s="1"/>
      <c r="BB92" s="1"/>
    </row>
    <row r="93" spans="6:56" ht="14.25" customHeight="1">
      <c r="V93" s="1"/>
      <c r="W93" s="1"/>
      <c r="X93" s="1"/>
      <c r="Y93" s="1"/>
      <c r="Z93" s="1"/>
      <c r="AA93" s="1"/>
      <c r="AB93" s="1"/>
      <c r="AC93" s="1"/>
      <c r="AD93" s="1"/>
      <c r="AE93" s="1"/>
      <c r="AF93" s="1"/>
      <c r="AG93" s="1"/>
      <c r="AH93" s="1"/>
      <c r="AI93" s="1"/>
      <c r="AJ93" s="1"/>
      <c r="AK93" s="1"/>
      <c r="AL93" s="1"/>
      <c r="AM93" s="1"/>
      <c r="AN93" s="1"/>
      <c r="AO93" s="21"/>
      <c r="AP93" s="21"/>
      <c r="AQ93" s="21"/>
      <c r="AR93" s="21"/>
      <c r="AS93" s="21"/>
      <c r="AT93" s="21"/>
      <c r="AU93" s="21"/>
      <c r="AV93" s="21"/>
      <c r="AW93" s="21"/>
      <c r="AX93" s="21"/>
      <c r="AY93" s="1"/>
      <c r="AZ93" s="1"/>
      <c r="BA93" s="1"/>
      <c r="BB93" s="1"/>
    </row>
    <row r="94" spans="6:56" ht="14.25" customHeight="1">
      <c r="V94" s="1"/>
      <c r="W94" s="1"/>
      <c r="X94" s="1"/>
      <c r="Y94" s="1"/>
      <c r="Z94" s="1"/>
      <c r="AA94" s="1"/>
      <c r="AB94" s="1"/>
      <c r="AC94" s="1"/>
      <c r="AD94" s="1"/>
      <c r="AE94" s="1"/>
      <c r="AF94" s="1"/>
      <c r="AG94" s="1"/>
      <c r="AH94" s="1"/>
      <c r="AI94" s="1"/>
      <c r="AJ94" s="1"/>
      <c r="AK94" s="1"/>
      <c r="AL94" s="1"/>
      <c r="AM94" s="1"/>
      <c r="AN94" s="1"/>
      <c r="AO94" s="21"/>
      <c r="AP94" s="21"/>
      <c r="AQ94" s="21"/>
      <c r="AR94" s="21"/>
      <c r="AS94" s="21"/>
      <c r="AT94" s="21"/>
      <c r="AU94" s="21"/>
      <c r="AV94" s="21"/>
      <c r="AW94" s="21"/>
      <c r="AX94" s="21"/>
      <c r="AY94" s="1"/>
      <c r="AZ94" s="1"/>
      <c r="BA94" s="1"/>
      <c r="BB94" s="1"/>
    </row>
    <row r="95" spans="6:56" ht="14.25" customHeight="1">
      <c r="V95" s="1"/>
      <c r="W95" s="1"/>
      <c r="X95" s="1"/>
      <c r="Y95" s="1"/>
      <c r="Z95" s="1"/>
      <c r="AA95" s="1"/>
      <c r="AB95" s="1"/>
      <c r="AC95" s="1"/>
      <c r="AD95" s="1"/>
      <c r="AE95" s="1"/>
      <c r="AF95" s="1"/>
      <c r="AG95" s="1"/>
      <c r="AH95" s="1"/>
      <c r="AI95" s="1"/>
      <c r="AJ95" s="1"/>
      <c r="AK95" s="1"/>
      <c r="AL95" s="1"/>
      <c r="AM95" s="1"/>
      <c r="AN95" s="1"/>
      <c r="AO95" s="21"/>
      <c r="AP95" s="21"/>
      <c r="AQ95" s="21"/>
      <c r="AR95" s="21"/>
      <c r="AS95" s="21"/>
      <c r="AT95" s="21"/>
      <c r="AU95" s="21"/>
      <c r="AV95" s="21"/>
      <c r="AW95" s="21"/>
      <c r="AX95" s="21"/>
      <c r="AY95" s="1"/>
      <c r="AZ95" s="1"/>
      <c r="BA95" s="1"/>
      <c r="BB95" s="1"/>
    </row>
    <row r="96" spans="6:56" ht="14.25" customHeight="1">
      <c r="V96" s="1"/>
      <c r="W96" s="1"/>
      <c r="X96" s="1"/>
      <c r="Y96" s="1"/>
      <c r="Z96" s="1"/>
      <c r="AA96" s="1"/>
      <c r="AB96" s="1"/>
      <c r="AC96" s="1"/>
      <c r="AD96" s="1"/>
      <c r="AE96" s="1"/>
      <c r="AF96" s="1"/>
      <c r="AG96" s="1"/>
      <c r="AH96" s="1"/>
      <c r="AI96" s="1"/>
      <c r="AJ96" s="1"/>
      <c r="AK96" s="1"/>
      <c r="AL96" s="1"/>
      <c r="AM96" s="1"/>
      <c r="AN96" s="1"/>
      <c r="AO96" s="21"/>
      <c r="AP96" s="21"/>
      <c r="AQ96" s="21"/>
      <c r="AR96" s="21"/>
      <c r="AS96" s="21"/>
      <c r="AT96" s="21"/>
      <c r="AU96" s="21"/>
      <c r="AV96" s="21"/>
      <c r="AW96" s="21"/>
      <c r="AX96" s="21"/>
      <c r="AY96" s="1"/>
      <c r="AZ96" s="1"/>
      <c r="BA96" s="1"/>
      <c r="BB96" s="1"/>
    </row>
    <row r="97" spans="4:54" ht="14.25" customHeight="1">
      <c r="V97" s="1"/>
      <c r="W97" s="1"/>
      <c r="X97" s="1"/>
      <c r="Y97" s="1"/>
      <c r="Z97" s="1"/>
      <c r="AA97" s="1"/>
      <c r="AB97" s="1"/>
      <c r="AC97" s="1"/>
      <c r="AD97" s="1"/>
      <c r="AE97" s="1"/>
      <c r="AF97" s="1"/>
      <c r="AG97" s="1"/>
      <c r="AH97" s="1"/>
      <c r="AI97" s="1"/>
      <c r="AJ97" s="1"/>
      <c r="AK97" s="1"/>
      <c r="AL97" s="1"/>
      <c r="AM97" s="1"/>
      <c r="AN97" s="1"/>
      <c r="AO97" s="21"/>
      <c r="AP97" s="21"/>
      <c r="AQ97" s="21"/>
      <c r="AR97" s="21"/>
      <c r="AS97" s="21"/>
      <c r="AT97" s="21"/>
      <c r="AU97" s="21"/>
      <c r="AV97" s="21"/>
      <c r="AW97" s="21"/>
      <c r="AX97" s="21"/>
      <c r="AY97" s="1"/>
      <c r="AZ97" s="1"/>
      <c r="BA97" s="1"/>
      <c r="BB97" s="1"/>
    </row>
    <row r="98" spans="4:54" ht="14.25" customHeight="1">
      <c r="V98" s="1"/>
      <c r="W98" s="1"/>
      <c r="X98" s="1"/>
      <c r="Y98" s="1"/>
      <c r="Z98" s="1"/>
      <c r="AA98" s="1"/>
      <c r="AB98" s="1"/>
      <c r="AC98" s="1"/>
      <c r="AD98" s="1"/>
      <c r="AE98" s="1"/>
      <c r="AF98" s="1"/>
      <c r="AG98" s="1"/>
      <c r="AH98" s="1"/>
      <c r="AI98" s="1"/>
      <c r="AJ98" s="1"/>
      <c r="AK98" s="1"/>
      <c r="AL98" s="1"/>
      <c r="AM98" s="1"/>
      <c r="AN98" s="1"/>
      <c r="AO98" s="21"/>
      <c r="AP98" s="21"/>
      <c r="AQ98" s="21"/>
      <c r="AR98" s="21"/>
      <c r="AS98" s="21"/>
      <c r="AT98" s="21"/>
      <c r="AU98" s="21"/>
      <c r="AV98" s="21"/>
      <c r="AW98" s="21"/>
      <c r="AX98" s="21"/>
      <c r="AY98" s="1"/>
      <c r="AZ98" s="1"/>
      <c r="BA98" s="1"/>
      <c r="BB98" s="1"/>
    </row>
    <row r="99" spans="4:54" ht="14.25" customHeight="1">
      <c r="V99" s="1"/>
      <c r="W99" s="1"/>
      <c r="X99" s="1"/>
      <c r="Y99" s="1"/>
      <c r="Z99" s="1"/>
      <c r="AA99" s="1"/>
      <c r="AB99" s="1"/>
      <c r="AC99" s="1"/>
      <c r="AD99" s="1"/>
      <c r="AE99" s="1"/>
      <c r="AF99" s="1"/>
      <c r="AG99" s="1"/>
      <c r="AH99" s="1"/>
      <c r="AI99" s="1"/>
      <c r="AJ99" s="1"/>
      <c r="AK99" s="1"/>
      <c r="AL99" s="1"/>
      <c r="AM99" s="1"/>
      <c r="AN99" s="1"/>
      <c r="AO99" s="21"/>
      <c r="AP99" s="21"/>
      <c r="AQ99" s="21"/>
      <c r="AR99" s="21"/>
      <c r="AS99" s="21"/>
      <c r="AT99" s="21"/>
      <c r="AU99" s="21"/>
      <c r="AV99" s="21"/>
      <c r="AW99" s="21"/>
      <c r="AX99" s="21"/>
      <c r="AY99" s="1"/>
      <c r="AZ99" s="1"/>
      <c r="BA99" s="1"/>
      <c r="BB99" s="1"/>
    </row>
    <row r="100" spans="4:54" ht="14.25" customHeight="1">
      <c r="V100" s="1"/>
      <c r="W100" s="1"/>
      <c r="X100" s="1"/>
      <c r="Y100" s="1"/>
      <c r="Z100" s="1"/>
      <c r="AA100" s="1"/>
      <c r="AB100" s="1"/>
      <c r="AC100" s="1"/>
      <c r="AD100" s="1"/>
      <c r="AE100" s="1"/>
      <c r="AF100" s="1"/>
      <c r="AG100" s="1"/>
      <c r="AH100" s="1"/>
      <c r="AI100" s="1"/>
      <c r="AJ100" s="1"/>
      <c r="AK100" s="1"/>
      <c r="AL100" s="1"/>
      <c r="AM100" s="1"/>
      <c r="AN100" s="1"/>
      <c r="AO100" s="21"/>
      <c r="AP100" s="21"/>
      <c r="AQ100" s="21"/>
      <c r="AR100" s="21"/>
      <c r="AS100" s="21"/>
      <c r="AT100" s="21"/>
      <c r="AU100" s="21"/>
      <c r="AV100" s="21"/>
      <c r="AW100" s="21"/>
      <c r="AX100" s="21"/>
      <c r="AY100" s="1"/>
      <c r="AZ100" s="1"/>
      <c r="BA100" s="1"/>
      <c r="BB100" s="1"/>
    </row>
    <row r="101" spans="4:54" ht="14.25" customHeight="1">
      <c r="V101" s="1"/>
      <c r="W101" s="1"/>
      <c r="X101" s="1"/>
      <c r="Y101" s="1"/>
      <c r="Z101" s="1"/>
      <c r="AA101" s="1"/>
      <c r="AB101" s="1"/>
      <c r="AC101" s="1"/>
      <c r="AD101" s="1"/>
      <c r="AE101" s="1"/>
      <c r="AF101" s="1"/>
      <c r="AG101" s="1"/>
      <c r="AH101" s="1"/>
      <c r="AI101" s="1"/>
      <c r="AJ101" s="1"/>
      <c r="AK101" s="1"/>
      <c r="AL101" s="1"/>
      <c r="AM101" s="1"/>
      <c r="AN101" s="1"/>
      <c r="AO101" s="21"/>
      <c r="AP101" s="21"/>
      <c r="AQ101" s="21"/>
      <c r="AR101" s="21"/>
      <c r="AS101" s="21"/>
      <c r="AT101" s="21"/>
      <c r="AU101" s="21"/>
      <c r="AV101" s="21"/>
      <c r="AW101" s="21"/>
      <c r="AX101" s="21"/>
      <c r="AY101" s="1"/>
      <c r="AZ101" s="1"/>
      <c r="BA101" s="1"/>
      <c r="BB101" s="1"/>
    </row>
    <row r="102" spans="4:54" ht="14.25" customHeight="1">
      <c r="D102" s="16"/>
      <c r="E102" s="16"/>
      <c r="F102" s="16"/>
      <c r="G102" s="16"/>
      <c r="H102" s="16"/>
      <c r="I102" s="16"/>
      <c r="J102" s="16"/>
      <c r="K102" s="16"/>
      <c r="L102" s="16"/>
      <c r="M102" s="16"/>
      <c r="N102" s="16"/>
      <c r="O102" s="16"/>
      <c r="P102" s="16"/>
      <c r="Q102" s="16"/>
      <c r="R102" s="16"/>
      <c r="V102" s="1"/>
      <c r="W102" s="21"/>
      <c r="X102" s="21"/>
      <c r="Y102" s="21"/>
      <c r="Z102" s="21"/>
      <c r="AA102" s="21"/>
      <c r="AB102" s="21"/>
      <c r="AC102" s="21"/>
      <c r="AD102" s="21"/>
      <c r="AE102" s="21"/>
      <c r="AF102" s="21"/>
      <c r="AG102" s="21"/>
      <c r="AH102" s="21"/>
      <c r="AI102" s="21"/>
      <c r="AJ102" s="21"/>
      <c r="AK102" s="21"/>
      <c r="AL102" s="21"/>
      <c r="AM102" s="21"/>
      <c r="AN102" s="21"/>
      <c r="AO102" s="1"/>
      <c r="AP102" s="1"/>
      <c r="AQ102" s="1"/>
      <c r="AR102" s="1"/>
      <c r="AS102" s="1"/>
      <c r="AT102" s="1"/>
      <c r="AU102" s="1"/>
      <c r="AV102" s="1"/>
      <c r="AW102" s="1"/>
      <c r="AX102" s="1"/>
      <c r="AY102" s="1"/>
      <c r="AZ102" s="1"/>
      <c r="BA102" s="1"/>
      <c r="BB102" s="1"/>
    </row>
    <row r="103" spans="4:54" ht="14.25" customHeight="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row>
    <row r="104" spans="4:54" ht="14.25" customHeight="1">
      <c r="V104" s="1"/>
      <c r="W104" s="1"/>
      <c r="X104" s="1"/>
      <c r="Y104" s="1"/>
      <c r="Z104" s="1"/>
      <c r="AA104" s="1"/>
      <c r="AB104" s="1"/>
      <c r="AC104" s="1"/>
      <c r="AD104" s="1"/>
      <c r="AE104" s="1"/>
      <c r="AF104" s="1"/>
      <c r="AG104" s="1"/>
      <c r="AH104" s="1"/>
      <c r="AI104" s="1"/>
      <c r="AJ104" s="1"/>
      <c r="AK104" s="1"/>
      <c r="AL104" s="1"/>
      <c r="AM104" s="1"/>
      <c r="AN104" s="1"/>
      <c r="AO104" s="1"/>
      <c r="AP104" s="1"/>
      <c r="AQ104" s="1"/>
      <c r="AR104" s="1"/>
      <c r="AS104" s="1"/>
      <c r="AT104" s="1"/>
      <c r="AU104" s="1"/>
      <c r="AV104" s="1"/>
      <c r="AW104" s="1"/>
      <c r="AX104" s="1"/>
      <c r="AY104" s="1"/>
      <c r="AZ104" s="1"/>
      <c r="BA104" s="1"/>
      <c r="BB104" s="1"/>
    </row>
    <row r="105" spans="4:54" ht="14.25" customHeight="1">
      <c r="V105" s="1"/>
      <c r="W105" s="1"/>
      <c r="X105" s="1"/>
      <c r="Y105" s="1"/>
      <c r="Z105" s="1"/>
      <c r="AA105" s="1"/>
      <c r="AB105" s="1"/>
      <c r="AC105" s="1"/>
      <c r="AD105" s="1"/>
      <c r="AE105" s="1"/>
      <c r="AF105" s="1"/>
      <c r="AG105" s="1"/>
      <c r="AH105" s="1"/>
      <c r="AI105" s="1"/>
      <c r="AJ105" s="1"/>
      <c r="AK105" s="1"/>
      <c r="AL105" s="1"/>
      <c r="AM105" s="1"/>
      <c r="AN105" s="1"/>
      <c r="AO105" s="1"/>
      <c r="AP105" s="1"/>
      <c r="AQ105" s="1"/>
      <c r="AR105" s="1"/>
      <c r="AS105" s="1"/>
      <c r="AT105" s="1"/>
      <c r="AU105" s="1"/>
      <c r="AV105" s="1"/>
      <c r="AW105" s="1"/>
      <c r="AX105" s="1"/>
      <c r="AY105" s="1"/>
      <c r="AZ105" s="1"/>
      <c r="BA105" s="1"/>
      <c r="BB105" s="1"/>
    </row>
    <row r="106" spans="4:54" ht="14.25" customHeight="1">
      <c r="V106" s="1"/>
      <c r="W106" s="1"/>
      <c r="X106" s="1"/>
      <c r="Y106" s="1"/>
      <c r="Z106" s="1"/>
      <c r="AA106" s="1"/>
      <c r="AB106" s="1"/>
      <c r="AC106" s="1"/>
      <c r="AD106" s="1"/>
      <c r="AE106" s="1"/>
      <c r="AF106" s="1"/>
      <c r="AG106" s="1"/>
      <c r="AH106" s="1"/>
      <c r="AI106" s="1"/>
      <c r="AJ106" s="1"/>
      <c r="AK106" s="1"/>
      <c r="AL106" s="1"/>
      <c r="AM106" s="1"/>
      <c r="AN106" s="1"/>
      <c r="AO106" s="1"/>
      <c r="AP106" s="1"/>
      <c r="AQ106" s="1"/>
      <c r="AR106" s="1"/>
      <c r="AS106" s="1"/>
      <c r="AT106" s="1"/>
      <c r="AU106" s="1"/>
      <c r="AV106" s="1"/>
      <c r="AW106" s="1"/>
      <c r="AX106" s="1"/>
      <c r="AY106" s="1"/>
      <c r="AZ106" s="1"/>
      <c r="BA106" s="1"/>
      <c r="BB106" s="1"/>
    </row>
    <row r="107" spans="4:54" ht="14.25" customHeight="1">
      <c r="V107" s="1"/>
      <c r="W107" s="1"/>
      <c r="X107" s="1"/>
      <c r="Y107" s="1"/>
      <c r="Z107" s="1"/>
      <c r="AA107" s="1"/>
      <c r="AB107" s="1"/>
      <c r="AC107" s="1"/>
      <c r="AD107" s="1"/>
      <c r="AE107" s="1"/>
      <c r="AF107" s="1"/>
      <c r="AG107" s="1"/>
      <c r="AH107" s="1"/>
      <c r="AI107" s="1"/>
      <c r="AJ107" s="1"/>
      <c r="AK107" s="1"/>
      <c r="AL107" s="1"/>
      <c r="AM107" s="1"/>
      <c r="AN107" s="1"/>
      <c r="AO107" s="1"/>
      <c r="AP107" s="1"/>
      <c r="AQ107" s="1"/>
      <c r="AR107" s="1"/>
      <c r="AS107" s="1"/>
      <c r="AT107" s="1"/>
      <c r="AU107" s="1"/>
      <c r="AV107" s="1"/>
      <c r="AW107" s="1"/>
      <c r="AX107" s="1"/>
      <c r="AY107" s="1"/>
      <c r="AZ107" s="1"/>
      <c r="BA107" s="1"/>
      <c r="BB107" s="1"/>
    </row>
    <row r="108" spans="4:54" ht="14.25" customHeight="1">
      <c r="V108" s="1"/>
      <c r="W108" s="1"/>
      <c r="X108" s="1"/>
      <c r="Y108" s="1"/>
      <c r="Z108" s="1"/>
      <c r="AA108" s="1"/>
      <c r="AB108" s="1"/>
      <c r="AC108" s="1"/>
      <c r="AD108" s="1"/>
      <c r="AE108" s="1"/>
      <c r="AF108" s="1"/>
      <c r="AG108" s="1"/>
      <c r="AH108" s="1"/>
      <c r="AI108" s="1"/>
      <c r="AJ108" s="1"/>
      <c r="AK108" s="1"/>
      <c r="AL108" s="1"/>
      <c r="AM108" s="1"/>
      <c r="AN108" s="1"/>
      <c r="AO108" s="1"/>
      <c r="AP108" s="1"/>
      <c r="AQ108" s="1"/>
      <c r="AR108" s="1"/>
      <c r="AS108" s="1"/>
      <c r="AT108" s="1"/>
      <c r="AU108" s="1"/>
      <c r="AV108" s="1"/>
      <c r="AW108" s="1"/>
      <c r="AX108" s="1"/>
      <c r="AY108" s="1"/>
      <c r="AZ108" s="1"/>
      <c r="BA108" s="1"/>
      <c r="BB108" s="1"/>
    </row>
    <row r="109" spans="4:54" ht="14.25" customHeight="1">
      <c r="V109" s="1"/>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row>
    <row r="110" spans="4:54" ht="14.25" customHeight="1">
      <c r="V110" s="1"/>
      <c r="W110" s="1"/>
      <c r="X110" s="1"/>
      <c r="Y110" s="1"/>
      <c r="Z110" s="1"/>
      <c r="AA110" s="1"/>
      <c r="AB110" s="1"/>
      <c r="AC110" s="1"/>
      <c r="AD110" s="1"/>
      <c r="AE110" s="1"/>
      <c r="AF110" s="1"/>
      <c r="AG110" s="1"/>
      <c r="AH110" s="1"/>
      <c r="AI110" s="1"/>
      <c r="AJ110" s="1"/>
      <c r="AK110" s="1"/>
      <c r="AL110" s="1"/>
      <c r="AM110" s="1"/>
      <c r="AN110" s="1"/>
      <c r="AO110" s="1"/>
      <c r="AP110" s="1"/>
      <c r="AQ110" s="1"/>
      <c r="AR110" s="1"/>
      <c r="AS110" s="1"/>
      <c r="AT110" s="1"/>
      <c r="AU110" s="1"/>
      <c r="AV110" s="1"/>
      <c r="AW110" s="1"/>
      <c r="AX110" s="1"/>
      <c r="AY110" s="1"/>
      <c r="AZ110" s="1"/>
      <c r="BA110" s="1"/>
      <c r="BB110" s="1"/>
    </row>
    <row r="111" spans="4:54" ht="14.25" customHeight="1">
      <c r="V111" s="1"/>
      <c r="W111" s="1"/>
      <c r="X111" s="1"/>
      <c r="Y111" s="1"/>
      <c r="Z111" s="1"/>
      <c r="AA111" s="1"/>
      <c r="AB111" s="1"/>
      <c r="AC111" s="1"/>
      <c r="AD111" s="1"/>
      <c r="AE111" s="1"/>
      <c r="AF111" s="1"/>
      <c r="AG111" s="1"/>
      <c r="AH111" s="1"/>
      <c r="AI111" s="1"/>
      <c r="AJ111" s="1"/>
      <c r="AK111" s="1"/>
      <c r="AL111" s="1"/>
      <c r="AM111" s="1"/>
      <c r="AN111" s="1"/>
      <c r="AO111" s="1"/>
      <c r="AP111" s="1"/>
      <c r="AQ111" s="1"/>
      <c r="AR111" s="1"/>
      <c r="AS111" s="1"/>
      <c r="AT111" s="1"/>
      <c r="AU111" s="1"/>
      <c r="AV111" s="1"/>
      <c r="AW111" s="1"/>
      <c r="AX111" s="1"/>
      <c r="AY111" s="1"/>
      <c r="AZ111" s="1"/>
      <c r="BA111" s="1"/>
      <c r="BB111" s="1"/>
    </row>
    <row r="112" spans="4:54" ht="14.25" customHeight="1">
      <c r="V112" s="1"/>
      <c r="W112" s="1"/>
      <c r="X112" s="1"/>
      <c r="Y112" s="1"/>
      <c r="Z112" s="1"/>
      <c r="AA112" s="1"/>
      <c r="AB112" s="1"/>
      <c r="AC112" s="1"/>
      <c r="AD112" s="1"/>
      <c r="AE112" s="1"/>
      <c r="AF112" s="1"/>
      <c r="AG112" s="1"/>
      <c r="AH112" s="1"/>
      <c r="AI112" s="1"/>
      <c r="AJ112" s="1"/>
      <c r="AK112" s="1"/>
      <c r="AL112" s="1"/>
      <c r="AM112" s="1"/>
      <c r="AN112" s="1"/>
      <c r="AO112" s="1"/>
      <c r="AP112" s="1"/>
      <c r="AQ112" s="1"/>
      <c r="AR112" s="1"/>
      <c r="AS112" s="1"/>
      <c r="AT112" s="1"/>
      <c r="AU112" s="1"/>
      <c r="AV112" s="1"/>
      <c r="AW112" s="1"/>
      <c r="AX112" s="1"/>
      <c r="AY112" s="1"/>
      <c r="AZ112" s="1"/>
      <c r="BA112" s="1"/>
      <c r="BB112" s="1"/>
    </row>
    <row r="113" spans="22:54" ht="14.25" customHeight="1">
      <c r="V113" s="1"/>
      <c r="W113" s="1"/>
      <c r="X113" s="1"/>
      <c r="Y113" s="1"/>
      <c r="Z113" s="1"/>
      <c r="AA113" s="1"/>
      <c r="AB113" s="1"/>
      <c r="AC113" s="1"/>
      <c r="AD113" s="1"/>
      <c r="AE113" s="1"/>
      <c r="AF113" s="1"/>
      <c r="AG113" s="1"/>
      <c r="AH113" s="1"/>
      <c r="AI113" s="1"/>
      <c r="AJ113" s="1"/>
      <c r="AK113" s="1"/>
      <c r="AL113" s="1"/>
      <c r="AM113" s="1"/>
      <c r="AN113" s="1"/>
      <c r="AO113" s="1"/>
      <c r="AP113" s="1"/>
      <c r="AQ113" s="1"/>
      <c r="AR113" s="1"/>
      <c r="AS113" s="1"/>
      <c r="AT113" s="1"/>
      <c r="AU113" s="1"/>
      <c r="AV113" s="1"/>
      <c r="AW113" s="1"/>
      <c r="AX113" s="1"/>
      <c r="AY113" s="1"/>
      <c r="AZ113" s="1"/>
      <c r="BA113" s="1"/>
      <c r="BB113" s="1"/>
    </row>
    <row r="114" spans="22:54" ht="14.25" customHeight="1">
      <c r="V114" s="1"/>
      <c r="W114" s="1"/>
      <c r="X114" s="1"/>
      <c r="Y114" s="1"/>
      <c r="Z114" s="1"/>
      <c r="AA114" s="1"/>
      <c r="AB114" s="1"/>
      <c r="AC114" s="1"/>
      <c r="AD114" s="1"/>
      <c r="AE114" s="1"/>
      <c r="AF114" s="1"/>
      <c r="AG114" s="1"/>
      <c r="AH114" s="1"/>
      <c r="AI114" s="1"/>
      <c r="AJ114" s="1"/>
      <c r="AK114" s="1"/>
      <c r="AL114" s="1"/>
      <c r="AM114" s="1"/>
      <c r="AN114" s="1"/>
      <c r="AO114" s="1"/>
      <c r="AP114" s="1"/>
      <c r="AQ114" s="1"/>
      <c r="AR114" s="1"/>
      <c r="AS114" s="1"/>
      <c r="AT114" s="1"/>
      <c r="AU114" s="1"/>
      <c r="AV114" s="1"/>
      <c r="AW114" s="1"/>
      <c r="AX114" s="1"/>
      <c r="AY114" s="1"/>
      <c r="AZ114" s="1"/>
      <c r="BA114" s="1"/>
      <c r="BB114" s="1"/>
    </row>
    <row r="115" spans="22:54" ht="14.25" customHeight="1">
      <c r="V115" s="1"/>
      <c r="W115" s="1"/>
      <c r="X115" s="1"/>
      <c r="Y115" s="1"/>
      <c r="Z115" s="1"/>
      <c r="AA115" s="1"/>
      <c r="AB115" s="1"/>
      <c r="AC115" s="1"/>
      <c r="AD115" s="1"/>
      <c r="AE115" s="1"/>
      <c r="AF115" s="1"/>
      <c r="AG115" s="1"/>
      <c r="AH115" s="1"/>
      <c r="AI115" s="1"/>
      <c r="AJ115" s="1"/>
      <c r="AK115" s="1"/>
      <c r="AL115" s="1"/>
      <c r="AM115" s="1"/>
      <c r="AN115" s="1"/>
      <c r="AO115" s="1"/>
      <c r="AP115" s="1"/>
      <c r="AQ115" s="1"/>
      <c r="AR115" s="1"/>
      <c r="AS115" s="1"/>
      <c r="AT115" s="1"/>
      <c r="AU115" s="1"/>
      <c r="AV115" s="1"/>
      <c r="AW115" s="1"/>
      <c r="AX115" s="1"/>
      <c r="AY115" s="1"/>
      <c r="AZ115" s="1"/>
      <c r="BA115" s="1"/>
      <c r="BB115" s="1"/>
    </row>
    <row r="116" spans="22:54" ht="14.25" customHeight="1">
      <c r="V116" s="1"/>
      <c r="W116" s="1"/>
      <c r="X116" s="1"/>
      <c r="Y116" s="1"/>
      <c r="Z116" s="1"/>
      <c r="AA116" s="1"/>
      <c r="AB116" s="1"/>
      <c r="AC116" s="1"/>
      <c r="AD116" s="1"/>
      <c r="AE116" s="1"/>
      <c r="AF116" s="1"/>
      <c r="AG116" s="1"/>
      <c r="AH116" s="1"/>
      <c r="AI116" s="1"/>
      <c r="AJ116" s="1"/>
      <c r="AK116" s="1"/>
      <c r="AL116" s="1"/>
      <c r="AM116" s="1"/>
      <c r="AN116" s="1"/>
      <c r="AO116" s="1"/>
      <c r="AP116" s="1"/>
      <c r="AQ116" s="1"/>
      <c r="AR116" s="1"/>
      <c r="AS116" s="1"/>
      <c r="AT116" s="1"/>
      <c r="AU116" s="1"/>
      <c r="AV116" s="1"/>
      <c r="AW116" s="1"/>
      <c r="AX116" s="1"/>
      <c r="AY116" s="1"/>
      <c r="AZ116" s="1"/>
      <c r="BA116" s="1"/>
      <c r="BB116" s="1"/>
    </row>
    <row r="117" spans="22:54" ht="14.25" customHeight="1">
      <c r="V117" s="1"/>
      <c r="W117" s="1"/>
      <c r="X117" s="1"/>
      <c r="Y117" s="1"/>
      <c r="Z117" s="1"/>
      <c r="AA117" s="1"/>
      <c r="AB117" s="1"/>
      <c r="AC117" s="1"/>
      <c r="AD117" s="1"/>
      <c r="AE117" s="1"/>
      <c r="AF117" s="1"/>
      <c r="AG117" s="1"/>
      <c r="AH117" s="1"/>
      <c r="AI117" s="1"/>
      <c r="AJ117" s="1"/>
      <c r="AK117" s="1"/>
      <c r="AL117" s="1"/>
      <c r="AM117" s="1"/>
      <c r="AN117" s="1"/>
      <c r="AO117" s="1"/>
      <c r="AP117" s="1"/>
      <c r="AQ117" s="1"/>
      <c r="AR117" s="1"/>
      <c r="AS117" s="1"/>
      <c r="AT117" s="1"/>
      <c r="AU117" s="1"/>
      <c r="AV117" s="1"/>
      <c r="AW117" s="1"/>
      <c r="AX117" s="1"/>
      <c r="AY117" s="1"/>
      <c r="AZ117" s="1"/>
      <c r="BA117" s="1"/>
      <c r="BB117" s="1"/>
    </row>
    <row r="118" spans="22:54" ht="14.25" customHeight="1">
      <c r="V118" s="1"/>
      <c r="W118" s="1"/>
      <c r="X118" s="1"/>
      <c r="Y118" s="1"/>
      <c r="Z118" s="1"/>
      <c r="AA118" s="1"/>
      <c r="AB118" s="1"/>
      <c r="AC118" s="1"/>
      <c r="AD118" s="1"/>
      <c r="AE118" s="1"/>
      <c r="AF118" s="1"/>
      <c r="AG118" s="1"/>
      <c r="AH118" s="1"/>
      <c r="AI118" s="1"/>
      <c r="AJ118" s="1"/>
      <c r="AK118" s="1"/>
      <c r="AL118" s="1"/>
      <c r="AM118" s="1"/>
      <c r="AN118" s="1"/>
      <c r="AO118" s="1"/>
      <c r="AP118" s="1"/>
      <c r="AQ118" s="1"/>
      <c r="AR118" s="1"/>
      <c r="AS118" s="1"/>
      <c r="AT118" s="1"/>
      <c r="AU118" s="1"/>
      <c r="AV118" s="1"/>
      <c r="AW118" s="1"/>
      <c r="AX118" s="1"/>
      <c r="AY118" s="1"/>
      <c r="AZ118" s="1"/>
      <c r="BA118" s="1"/>
      <c r="BB118" s="1"/>
    </row>
    <row r="119" spans="22:54" ht="14.25" customHeight="1">
      <c r="V119" s="1"/>
      <c r="W119" s="1"/>
      <c r="X119" s="1"/>
      <c r="Y119" s="1"/>
      <c r="Z119" s="1"/>
      <c r="AA119" s="1"/>
      <c r="AB119" s="1"/>
      <c r="AC119" s="1"/>
      <c r="AD119" s="1"/>
      <c r="AE119" s="1"/>
      <c r="AF119" s="1"/>
      <c r="AG119" s="1"/>
      <c r="AH119" s="1"/>
      <c r="AI119" s="1"/>
      <c r="AJ119" s="1"/>
      <c r="AK119" s="1"/>
      <c r="AL119" s="1"/>
      <c r="AM119" s="1"/>
      <c r="AN119" s="1"/>
      <c r="AO119" s="1"/>
      <c r="AP119" s="1"/>
      <c r="AQ119" s="1"/>
      <c r="AR119" s="1"/>
      <c r="AS119" s="1"/>
      <c r="AT119" s="1"/>
      <c r="AU119" s="1"/>
      <c r="AV119" s="1"/>
      <c r="AW119" s="1"/>
      <c r="AX119" s="1"/>
      <c r="AY119" s="1"/>
      <c r="AZ119" s="1"/>
      <c r="BA119" s="1"/>
      <c r="BB119" s="1"/>
    </row>
    <row r="120" spans="22:54" ht="14.25" customHeight="1">
      <c r="V120" s="1"/>
      <c r="W120" s="1"/>
      <c r="X120" s="1"/>
      <c r="Y120" s="1"/>
      <c r="Z120" s="1"/>
      <c r="AA120" s="1"/>
      <c r="AB120" s="1"/>
      <c r="AC120" s="1"/>
      <c r="AD120" s="1"/>
      <c r="AE120" s="1"/>
      <c r="AF120" s="1"/>
      <c r="AG120" s="1"/>
      <c r="AH120" s="1"/>
      <c r="AI120" s="1"/>
      <c r="AJ120" s="1"/>
      <c r="AK120" s="1"/>
      <c r="AL120" s="1"/>
      <c r="AM120" s="1"/>
      <c r="AN120" s="1"/>
      <c r="AO120" s="1"/>
      <c r="AP120" s="1"/>
      <c r="AQ120" s="1"/>
      <c r="AR120" s="1"/>
      <c r="AS120" s="1"/>
      <c r="AT120" s="1"/>
      <c r="AU120" s="1"/>
      <c r="AV120" s="1"/>
      <c r="AW120" s="1"/>
      <c r="AX120" s="1"/>
      <c r="AY120" s="1"/>
      <c r="AZ120" s="1"/>
      <c r="BA120" s="1"/>
      <c r="BB120" s="1"/>
    </row>
    <row r="121" spans="22:54" ht="14.25" customHeight="1">
      <c r="V121" s="1"/>
      <c r="W121" s="1"/>
      <c r="X121" s="1"/>
      <c r="Y121" s="1"/>
      <c r="Z121" s="1"/>
      <c r="AA121" s="1"/>
      <c r="AB121" s="1"/>
      <c r="AC121" s="1"/>
      <c r="AD121" s="1"/>
      <c r="AE121" s="1"/>
      <c r="AF121" s="1"/>
      <c r="AG121" s="1"/>
      <c r="AH121" s="1"/>
      <c r="AI121" s="1"/>
      <c r="AJ121" s="1"/>
      <c r="AK121" s="1"/>
      <c r="AL121" s="1"/>
      <c r="AM121" s="1"/>
      <c r="AN121" s="1"/>
      <c r="AO121" s="1"/>
      <c r="AP121" s="1"/>
      <c r="AQ121" s="1"/>
      <c r="AR121" s="1"/>
      <c r="AS121" s="1"/>
      <c r="AT121" s="1"/>
      <c r="AU121" s="1"/>
      <c r="AV121" s="1"/>
      <c r="AW121" s="1"/>
      <c r="AX121" s="1"/>
      <c r="AY121" s="1"/>
      <c r="AZ121" s="1"/>
      <c r="BA121" s="1"/>
      <c r="BB121" s="1"/>
    </row>
    <row r="122" spans="22:54" ht="14.25" customHeight="1">
      <c r="V122" s="1"/>
      <c r="W122" s="1"/>
      <c r="X122" s="1"/>
      <c r="Y122" s="1"/>
      <c r="Z122" s="1"/>
      <c r="AA122" s="1"/>
      <c r="AB122" s="1"/>
      <c r="AC122" s="1"/>
      <c r="AD122" s="1"/>
      <c r="AE122" s="1"/>
      <c r="AF122" s="1"/>
      <c r="AG122" s="1"/>
      <c r="AH122" s="1"/>
      <c r="AI122" s="1"/>
      <c r="AJ122" s="1"/>
      <c r="AK122" s="1"/>
      <c r="AL122" s="1"/>
      <c r="AM122" s="1"/>
      <c r="AN122" s="1"/>
      <c r="AO122" s="1"/>
      <c r="AP122" s="1"/>
      <c r="AQ122" s="1"/>
      <c r="AR122" s="1"/>
      <c r="AS122" s="1"/>
      <c r="AT122" s="1"/>
      <c r="AU122" s="1"/>
      <c r="AV122" s="1"/>
      <c r="AW122" s="1"/>
      <c r="AX122" s="1"/>
      <c r="AY122" s="1"/>
      <c r="AZ122" s="1"/>
      <c r="BA122" s="1"/>
      <c r="BB122" s="1"/>
    </row>
    <row r="123" spans="22:54" ht="14.25" customHeight="1">
      <c r="V123" s="1"/>
      <c r="W123" s="1"/>
      <c r="X123" s="1"/>
      <c r="Y123" s="1"/>
      <c r="Z123" s="1"/>
      <c r="AA123" s="1"/>
      <c r="AB123" s="1"/>
      <c r="AC123" s="1"/>
      <c r="AD123" s="1"/>
      <c r="AE123" s="1"/>
      <c r="AF123" s="1"/>
      <c r="AG123" s="1"/>
      <c r="AH123" s="1"/>
      <c r="AI123" s="1"/>
      <c r="AJ123" s="1"/>
      <c r="AK123" s="1"/>
      <c r="AL123" s="1"/>
      <c r="AM123" s="1"/>
      <c r="AN123" s="1"/>
      <c r="AO123" s="1"/>
      <c r="AP123" s="1"/>
      <c r="AQ123" s="1"/>
      <c r="AR123" s="1"/>
      <c r="AS123" s="1"/>
      <c r="AT123" s="1"/>
      <c r="AU123" s="1"/>
      <c r="AV123" s="1"/>
      <c r="AW123" s="1"/>
      <c r="AX123" s="1"/>
      <c r="AY123" s="1"/>
      <c r="AZ123" s="1"/>
      <c r="BA123" s="1"/>
      <c r="BB123" s="1"/>
    </row>
    <row r="124" spans="22:54" ht="14.25" customHeight="1">
      <c r="V124" s="1"/>
      <c r="W124" s="1"/>
      <c r="X124" s="1"/>
      <c r="Y124" s="1"/>
      <c r="Z124" s="1"/>
      <c r="AA124" s="1"/>
      <c r="AB124" s="1"/>
      <c r="AC124" s="1"/>
      <c r="AD124" s="1"/>
      <c r="AE124" s="1"/>
      <c r="AF124" s="1"/>
      <c r="AG124" s="1"/>
      <c r="AH124" s="1"/>
      <c r="AI124" s="1"/>
      <c r="AJ124" s="1"/>
      <c r="AK124" s="1"/>
      <c r="AL124" s="1"/>
      <c r="AM124" s="1"/>
      <c r="AN124" s="1"/>
      <c r="AO124" s="1"/>
      <c r="AP124" s="1"/>
      <c r="AQ124" s="1"/>
      <c r="AR124" s="1"/>
      <c r="AS124" s="1"/>
      <c r="AT124" s="1"/>
      <c r="AU124" s="1"/>
      <c r="AV124" s="1"/>
      <c r="AW124" s="1"/>
      <c r="AX124" s="1"/>
      <c r="AY124" s="1"/>
      <c r="AZ124" s="1"/>
      <c r="BA124" s="1"/>
      <c r="BB124" s="1"/>
    </row>
    <row r="125" spans="22:54" ht="14.25" customHeight="1">
      <c r="V125" s="1"/>
      <c r="W125" s="1"/>
      <c r="X125" s="1"/>
      <c r="Y125" s="1"/>
      <c r="Z125" s="1"/>
      <c r="AA125" s="1"/>
      <c r="AB125" s="1"/>
      <c r="AC125" s="1"/>
      <c r="AD125" s="1"/>
      <c r="AE125" s="1"/>
      <c r="AF125" s="1"/>
      <c r="AG125" s="1"/>
      <c r="AH125" s="1"/>
      <c r="AI125" s="1"/>
      <c r="AJ125" s="1"/>
      <c r="AK125" s="1"/>
      <c r="AL125" s="1"/>
      <c r="AM125" s="1"/>
      <c r="AN125" s="1"/>
      <c r="AO125" s="1"/>
      <c r="AP125" s="1"/>
      <c r="AQ125" s="1"/>
      <c r="AR125" s="1"/>
      <c r="AS125" s="1"/>
      <c r="AT125" s="1"/>
      <c r="AU125" s="1"/>
      <c r="AV125" s="1"/>
      <c r="AW125" s="1"/>
      <c r="AX125" s="1"/>
      <c r="AY125" s="1"/>
      <c r="AZ125" s="1"/>
      <c r="BA125" s="1"/>
      <c r="BB125" s="1"/>
    </row>
    <row r="126" spans="22:54" ht="14.25" customHeight="1">
      <c r="V126" s="1"/>
      <c r="W126" s="1"/>
      <c r="X126" s="1"/>
      <c r="Y126" s="1"/>
      <c r="Z126" s="1"/>
      <c r="AA126" s="1"/>
      <c r="AB126" s="1"/>
      <c r="AC126" s="1"/>
      <c r="AD126" s="1"/>
      <c r="AE126" s="1"/>
      <c r="AF126" s="1"/>
      <c r="AG126" s="1"/>
      <c r="AH126" s="1"/>
      <c r="AI126" s="1"/>
      <c r="AJ126" s="1"/>
      <c r="AK126" s="1"/>
      <c r="AL126" s="1"/>
      <c r="AM126" s="1"/>
      <c r="AN126" s="1"/>
      <c r="AO126" s="1"/>
      <c r="AP126" s="1"/>
      <c r="AQ126" s="1"/>
      <c r="AR126" s="1"/>
      <c r="AS126" s="1"/>
      <c r="AT126" s="1"/>
      <c r="AU126" s="1"/>
      <c r="AV126" s="1"/>
      <c r="AW126" s="1"/>
      <c r="AX126" s="1"/>
      <c r="AY126" s="1"/>
      <c r="AZ126" s="1"/>
      <c r="BA126" s="1"/>
      <c r="BB126" s="1"/>
    </row>
    <row r="127" spans="22:54" ht="14.25" customHeight="1">
      <c r="V127" s="1"/>
      <c r="W127" s="1"/>
      <c r="X127" s="1"/>
      <c r="Y127" s="1"/>
      <c r="Z127" s="1"/>
      <c r="AA127" s="1"/>
      <c r="AB127" s="1"/>
      <c r="AC127" s="1"/>
      <c r="AD127" s="1"/>
      <c r="AE127" s="1"/>
      <c r="AF127" s="1"/>
      <c r="AG127" s="1"/>
      <c r="AH127" s="1"/>
      <c r="AI127" s="1"/>
      <c r="AJ127" s="1"/>
      <c r="AK127" s="1"/>
      <c r="AL127" s="1"/>
      <c r="AM127" s="1"/>
      <c r="AN127" s="1"/>
      <c r="AO127" s="1"/>
      <c r="AP127" s="1"/>
      <c r="AQ127" s="1"/>
      <c r="AR127" s="1"/>
      <c r="AS127" s="1"/>
      <c r="AT127" s="1"/>
      <c r="AU127" s="1"/>
      <c r="AV127" s="1"/>
      <c r="AW127" s="1"/>
      <c r="AX127" s="1"/>
      <c r="AY127" s="1"/>
      <c r="AZ127" s="1"/>
      <c r="BA127" s="1"/>
      <c r="BB127" s="1"/>
    </row>
    <row r="128" spans="22:54" ht="14.25" customHeight="1">
      <c r="V128" s="1"/>
      <c r="W128" s="1"/>
      <c r="X128" s="1"/>
      <c r="Y128" s="1"/>
      <c r="Z128" s="1"/>
      <c r="AA128" s="1"/>
      <c r="AB128" s="1"/>
      <c r="AC128" s="1"/>
      <c r="AD128" s="1"/>
      <c r="AE128" s="1"/>
      <c r="AF128" s="1"/>
      <c r="AG128" s="1"/>
      <c r="AH128" s="1"/>
      <c r="AI128" s="1"/>
      <c r="AJ128" s="1"/>
      <c r="AK128" s="1"/>
      <c r="AL128" s="1"/>
      <c r="AM128" s="1"/>
      <c r="AN128" s="1"/>
      <c r="AO128" s="1"/>
      <c r="AP128" s="1"/>
      <c r="AQ128" s="1"/>
      <c r="AR128" s="1"/>
      <c r="AS128" s="1"/>
      <c r="AT128" s="1"/>
      <c r="AU128" s="1"/>
      <c r="AV128" s="1"/>
      <c r="AW128" s="1"/>
      <c r="AX128" s="1"/>
      <c r="AY128" s="1"/>
      <c r="AZ128" s="1"/>
      <c r="BA128" s="1"/>
      <c r="BB128" s="1"/>
    </row>
    <row r="129" spans="22:54" ht="14.25" customHeight="1">
      <c r="V129" s="1"/>
      <c r="W129" s="1"/>
      <c r="X129" s="1"/>
      <c r="Y129" s="1"/>
      <c r="Z129" s="1"/>
      <c r="AA129" s="1"/>
      <c r="AB129" s="1"/>
      <c r="AC129" s="1"/>
      <c r="AD129" s="1"/>
      <c r="AE129" s="1"/>
      <c r="AF129" s="1"/>
      <c r="AG129" s="1"/>
      <c r="AH129" s="1"/>
      <c r="AI129" s="1"/>
      <c r="AJ129" s="1"/>
      <c r="AK129" s="1"/>
      <c r="AL129" s="1"/>
      <c r="AM129" s="1"/>
      <c r="AN129" s="1"/>
      <c r="AO129" s="1"/>
      <c r="AP129" s="1"/>
      <c r="AQ129" s="1"/>
      <c r="AR129" s="1"/>
      <c r="AS129" s="1"/>
      <c r="AT129" s="1"/>
      <c r="AU129" s="1"/>
      <c r="AV129" s="1"/>
      <c r="AW129" s="1"/>
      <c r="AX129" s="1"/>
      <c r="AY129" s="1"/>
      <c r="AZ129" s="1"/>
      <c r="BA129" s="1"/>
      <c r="BB129" s="1"/>
    </row>
    <row r="130" spans="22:54" ht="14.25" customHeight="1">
      <c r="V130" s="1"/>
      <c r="W130" s="1"/>
      <c r="X130" s="1"/>
      <c r="Y130" s="1"/>
      <c r="Z130" s="1"/>
      <c r="AA130" s="1"/>
      <c r="AB130" s="1"/>
      <c r="AC130" s="1"/>
      <c r="AD130" s="1"/>
      <c r="AE130" s="1"/>
      <c r="AF130" s="1"/>
      <c r="AG130" s="1"/>
      <c r="AH130" s="1"/>
      <c r="AI130" s="1"/>
      <c r="AJ130" s="1"/>
      <c r="AK130" s="1"/>
      <c r="AL130" s="1"/>
      <c r="AM130" s="1"/>
      <c r="AN130" s="1"/>
      <c r="AO130" s="1"/>
      <c r="AP130" s="1"/>
      <c r="AQ130" s="1"/>
      <c r="AR130" s="1"/>
      <c r="AS130" s="1"/>
      <c r="AT130" s="1"/>
      <c r="AU130" s="1"/>
      <c r="AV130" s="1"/>
      <c r="AW130" s="1"/>
      <c r="AX130" s="1"/>
      <c r="AY130" s="1"/>
      <c r="AZ130" s="1"/>
      <c r="BA130" s="1"/>
      <c r="BB130" s="1"/>
    </row>
    <row r="131" spans="22:54" ht="14.25" customHeight="1">
      <c r="V131" s="1"/>
      <c r="W131" s="1"/>
      <c r="X131" s="1"/>
      <c r="Y131" s="1"/>
      <c r="Z131" s="1"/>
      <c r="AA131" s="1"/>
      <c r="AB131" s="1"/>
      <c r="AC131" s="1"/>
      <c r="AD131" s="1"/>
      <c r="AE131" s="1"/>
      <c r="AF131" s="1"/>
      <c r="AG131" s="1"/>
      <c r="AH131" s="1"/>
      <c r="AI131" s="1"/>
      <c r="AJ131" s="1"/>
      <c r="AK131" s="1"/>
      <c r="AL131" s="1"/>
      <c r="AM131" s="1"/>
      <c r="AN131" s="1"/>
      <c r="AO131" s="1"/>
      <c r="AP131" s="1"/>
      <c r="AQ131" s="1"/>
      <c r="AR131" s="1"/>
      <c r="AS131" s="1"/>
      <c r="AT131" s="1"/>
      <c r="AU131" s="1"/>
      <c r="AV131" s="1"/>
      <c r="AW131" s="1"/>
      <c r="AX131" s="1"/>
      <c r="AY131" s="1"/>
      <c r="AZ131" s="1"/>
      <c r="BA131" s="1"/>
      <c r="BB131" s="1"/>
    </row>
    <row r="132" spans="22:54" ht="14.25" customHeight="1">
      <c r="V132" s="1"/>
      <c r="W132" s="1"/>
      <c r="X132" s="1"/>
      <c r="Y132" s="1"/>
      <c r="Z132" s="1"/>
      <c r="AA132" s="1"/>
      <c r="AB132" s="1"/>
      <c r="AC132" s="1"/>
      <c r="AD132" s="1"/>
      <c r="AE132" s="1"/>
      <c r="AF132" s="1"/>
      <c r="AG132" s="1"/>
      <c r="AH132" s="1"/>
      <c r="AI132" s="1"/>
      <c r="AJ132" s="1"/>
      <c r="AK132" s="1"/>
      <c r="AL132" s="1"/>
      <c r="AM132" s="1"/>
      <c r="AN132" s="1"/>
      <c r="AO132" s="1"/>
      <c r="AP132" s="1"/>
      <c r="AQ132" s="1"/>
      <c r="AR132" s="1"/>
      <c r="AS132" s="1"/>
      <c r="AT132" s="1"/>
      <c r="AU132" s="1"/>
      <c r="AV132" s="1"/>
      <c r="AW132" s="1"/>
      <c r="AX132" s="1"/>
      <c r="AY132" s="1"/>
      <c r="AZ132" s="1"/>
      <c r="BA132" s="1"/>
      <c r="BB132" s="1"/>
    </row>
    <row r="133" spans="22:54" ht="14.25" customHeight="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row>
    <row r="134" spans="22:54" ht="14.25" customHeight="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row>
    <row r="135" spans="22:54" ht="14.25" customHeight="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row>
    <row r="136" spans="22:54" ht="14.25" customHeight="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row>
    <row r="137" spans="22:54" ht="14.25" customHeight="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row>
    <row r="138" spans="22:54" ht="14.25" customHeight="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row>
    <row r="139" spans="22:54" ht="14.25" customHeight="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row>
    <row r="140" spans="22:54" ht="14.25" customHeight="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row>
    <row r="141" spans="22:54" ht="14.25" customHeight="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row>
    <row r="142" spans="22:54" ht="14.25" customHeight="1">
      <c r="V142" s="1"/>
      <c r="W142" s="1"/>
      <c r="X142" s="1"/>
      <c r="Y142" s="1"/>
      <c r="Z142" s="1"/>
      <c r="AA142" s="1"/>
      <c r="AB142" s="1"/>
      <c r="AC142" s="1"/>
      <c r="AD142" s="1"/>
      <c r="AE142" s="1"/>
      <c r="AF142" s="1"/>
      <c r="AG142" s="1"/>
      <c r="AH142" s="1"/>
      <c r="AI142" s="1"/>
      <c r="AJ142" s="1"/>
      <c r="AK142" s="1"/>
      <c r="AL142" s="1"/>
      <c r="AM142" s="1"/>
      <c r="AN142" s="1"/>
      <c r="AO142" s="1"/>
      <c r="AP142" s="1"/>
      <c r="AQ142" s="1"/>
      <c r="AR142" s="1"/>
      <c r="AS142" s="1"/>
      <c r="AT142" s="1"/>
      <c r="AU142" s="1"/>
      <c r="AV142" s="1"/>
      <c r="AW142" s="1"/>
      <c r="AX142" s="1"/>
      <c r="AY142" s="1"/>
      <c r="AZ142" s="1"/>
      <c r="BA142" s="1"/>
      <c r="BB142" s="1"/>
    </row>
    <row r="143" spans="22:54" ht="14.25" customHeight="1">
      <c r="V143" s="1"/>
      <c r="W143" s="1"/>
      <c r="X143" s="1"/>
      <c r="Y143" s="1"/>
      <c r="Z143" s="1"/>
      <c r="AA143" s="1"/>
      <c r="AB143" s="1"/>
      <c r="AC143" s="1"/>
      <c r="AD143" s="1"/>
      <c r="AE143" s="1"/>
      <c r="AF143" s="1"/>
      <c r="AG143" s="1"/>
      <c r="AH143" s="1"/>
      <c r="AI143" s="1"/>
      <c r="AJ143" s="1"/>
      <c r="AK143" s="1"/>
      <c r="AL143" s="1"/>
      <c r="AM143" s="1"/>
      <c r="AN143" s="1"/>
      <c r="AO143" s="1"/>
      <c r="AP143" s="1"/>
      <c r="AQ143" s="1"/>
      <c r="AR143" s="1"/>
      <c r="AS143" s="1"/>
      <c r="AT143" s="1"/>
      <c r="AU143" s="1"/>
      <c r="AV143" s="1"/>
      <c r="AW143" s="1"/>
      <c r="AX143" s="1"/>
      <c r="AY143" s="1"/>
      <c r="AZ143" s="1"/>
      <c r="BA143" s="1"/>
      <c r="BB143" s="1"/>
    </row>
    <row r="144" spans="22:54" ht="14.25" customHeight="1">
      <c r="V144" s="1"/>
      <c r="W144" s="1"/>
      <c r="X144" s="1"/>
      <c r="Y144" s="1"/>
      <c r="Z144" s="1"/>
      <c r="AA144" s="1"/>
      <c r="AB144" s="1"/>
      <c r="AC144" s="1"/>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row>
    <row r="145" spans="22:54" ht="14.25" customHeight="1">
      <c r="V145" s="1"/>
      <c r="W145" s="1"/>
      <c r="X145" s="1"/>
      <c r="Y145" s="1"/>
      <c r="Z145" s="1"/>
      <c r="AA145" s="1"/>
      <c r="AB145" s="1"/>
      <c r="AC145" s="1"/>
      <c r="AD145" s="1"/>
      <c r="AE145" s="1"/>
      <c r="AF145" s="1"/>
      <c r="AG145" s="1"/>
      <c r="AH145" s="1"/>
      <c r="AI145" s="1"/>
      <c r="AJ145" s="1"/>
      <c r="AK145" s="1"/>
      <c r="AL145" s="1"/>
      <c r="AM145" s="1"/>
      <c r="AN145" s="1"/>
      <c r="AO145" s="1"/>
      <c r="AP145" s="1"/>
      <c r="AQ145" s="1"/>
      <c r="AR145" s="1"/>
      <c r="AS145" s="1"/>
      <c r="AT145" s="1"/>
      <c r="AU145" s="1"/>
      <c r="AV145" s="1"/>
      <c r="AW145" s="1"/>
      <c r="AX145" s="1"/>
      <c r="AY145" s="1"/>
      <c r="AZ145" s="1"/>
      <c r="BA145" s="1"/>
      <c r="BB145" s="1"/>
    </row>
    <row r="146" spans="22:54" ht="14.25" customHeight="1">
      <c r="V146" s="1"/>
      <c r="W146" s="1"/>
      <c r="X146" s="1"/>
      <c r="Y146" s="1"/>
      <c r="Z146" s="1"/>
      <c r="AA146" s="1"/>
      <c r="AB146" s="1"/>
      <c r="AC146" s="1"/>
      <c r="AD146" s="1"/>
      <c r="AE146" s="1"/>
      <c r="AF146" s="1"/>
      <c r="AG146" s="1"/>
      <c r="AH146" s="1"/>
      <c r="AI146" s="1"/>
      <c r="AJ146" s="1"/>
      <c r="AK146" s="1"/>
      <c r="AL146" s="1"/>
      <c r="AM146" s="1"/>
      <c r="AN146" s="1"/>
      <c r="AO146" s="1"/>
      <c r="AP146" s="1"/>
      <c r="AQ146" s="1"/>
      <c r="AR146" s="1"/>
      <c r="AS146" s="1"/>
      <c r="AT146" s="1"/>
      <c r="AU146" s="1"/>
      <c r="AV146" s="1"/>
      <c r="AW146" s="1"/>
      <c r="AX146" s="1"/>
      <c r="AY146" s="1"/>
      <c r="AZ146" s="1"/>
      <c r="BA146" s="1"/>
      <c r="BB146" s="1"/>
    </row>
    <row r="147" spans="22:54" ht="14.25" customHeight="1">
      <c r="V147" s="1"/>
      <c r="W147" s="1"/>
      <c r="X147" s="1"/>
      <c r="Y147" s="1"/>
      <c r="Z147" s="1"/>
      <c r="AA147" s="1"/>
      <c r="AB147" s="1"/>
      <c r="AC147" s="1"/>
      <c r="AD147" s="1"/>
      <c r="AE147" s="1"/>
      <c r="AF147" s="1"/>
      <c r="AG147" s="1"/>
      <c r="AH147" s="1"/>
      <c r="AI147" s="1"/>
      <c r="AJ147" s="1"/>
      <c r="AK147" s="1"/>
      <c r="AL147" s="1"/>
      <c r="AM147" s="1"/>
      <c r="AN147" s="1"/>
      <c r="AO147" s="1"/>
      <c r="AP147" s="1"/>
      <c r="AQ147" s="1"/>
      <c r="AR147" s="1"/>
      <c r="AS147" s="1"/>
      <c r="AT147" s="1"/>
      <c r="AU147" s="1"/>
      <c r="AV147" s="1"/>
      <c r="AW147" s="1"/>
      <c r="AX147" s="1"/>
      <c r="AY147" s="1"/>
      <c r="AZ147" s="1"/>
      <c r="BA147" s="1"/>
      <c r="BB147" s="1"/>
    </row>
    <row r="148" spans="22:54" ht="14.25" customHeight="1">
      <c r="V148" s="1"/>
      <c r="W148" s="1"/>
      <c r="X148" s="1"/>
      <c r="Y148" s="1"/>
      <c r="Z148" s="1"/>
      <c r="AA148" s="1"/>
      <c r="AB148" s="1"/>
      <c r="AC148" s="1"/>
      <c r="AD148" s="1"/>
      <c r="AE148" s="1"/>
      <c r="AF148" s="1"/>
      <c r="AG148" s="1"/>
      <c r="AH148" s="1"/>
      <c r="AI148" s="1"/>
      <c r="AJ148" s="1"/>
      <c r="AK148" s="1"/>
      <c r="AL148" s="1"/>
      <c r="AM148" s="1"/>
      <c r="AN148" s="1"/>
      <c r="AO148" s="1"/>
      <c r="AP148" s="1"/>
      <c r="AQ148" s="1"/>
      <c r="AR148" s="1"/>
      <c r="AS148" s="1"/>
      <c r="AT148" s="1"/>
      <c r="AU148" s="1"/>
      <c r="AV148" s="1"/>
      <c r="AW148" s="1"/>
      <c r="AX148" s="1"/>
      <c r="AY148" s="1"/>
      <c r="AZ148" s="1"/>
      <c r="BA148" s="1"/>
      <c r="BB148" s="1"/>
    </row>
    <row r="149" spans="22:54" ht="14.25" customHeight="1">
      <c r="V149" s="1"/>
      <c r="W149" s="1"/>
      <c r="X149" s="1"/>
      <c r="Y149" s="1"/>
      <c r="Z149" s="1"/>
      <c r="AA149" s="1"/>
      <c r="AB149" s="1"/>
      <c r="AC149" s="1"/>
      <c r="AD149" s="1"/>
      <c r="AE149" s="1"/>
      <c r="AF149" s="1"/>
      <c r="AG149" s="1"/>
      <c r="AH149" s="1"/>
      <c r="AI149" s="1"/>
      <c r="AJ149" s="1"/>
      <c r="AK149" s="1"/>
      <c r="AL149" s="1"/>
      <c r="AM149" s="1"/>
      <c r="AN149" s="1"/>
      <c r="AO149" s="1"/>
      <c r="AP149" s="1"/>
      <c r="AQ149" s="1"/>
      <c r="AR149" s="1"/>
      <c r="AS149" s="1"/>
      <c r="AT149" s="1"/>
      <c r="AU149" s="1"/>
      <c r="AV149" s="1"/>
      <c r="AW149" s="1"/>
      <c r="AX149" s="1"/>
      <c r="AY149" s="1"/>
      <c r="AZ149" s="1"/>
      <c r="BA149" s="1"/>
      <c r="BB149" s="1"/>
    </row>
    <row r="150" spans="22:54" ht="14.25" customHeight="1">
      <c r="V150" s="1"/>
      <c r="W150" s="1"/>
      <c r="X150" s="1"/>
      <c r="Y150" s="1"/>
      <c r="Z150" s="1"/>
      <c r="AA150" s="1"/>
      <c r="AB150" s="1"/>
      <c r="AC150" s="1"/>
      <c r="AD150" s="1"/>
      <c r="AE150" s="1"/>
      <c r="AF150" s="1"/>
      <c r="AG150" s="1"/>
      <c r="AH150" s="1"/>
      <c r="AI150" s="1"/>
      <c r="AJ150" s="1"/>
      <c r="AK150" s="1"/>
      <c r="AL150" s="1"/>
      <c r="AM150" s="1"/>
      <c r="AN150" s="1"/>
      <c r="AO150" s="1"/>
      <c r="AP150" s="1"/>
      <c r="AQ150" s="1"/>
      <c r="AR150" s="1"/>
      <c r="AS150" s="1"/>
      <c r="AT150" s="1"/>
      <c r="AU150" s="1"/>
      <c r="AV150" s="1"/>
      <c r="AW150" s="1"/>
      <c r="AX150" s="1"/>
      <c r="AY150" s="1"/>
      <c r="AZ150" s="1"/>
      <c r="BA150" s="1"/>
      <c r="BB150" s="1"/>
    </row>
    <row r="151" spans="22:54" ht="14.25" customHeight="1">
      <c r="V151" s="1"/>
      <c r="W151" s="1"/>
      <c r="X151" s="1"/>
      <c r="Y151" s="1"/>
      <c r="Z151" s="1"/>
      <c r="AA151" s="1"/>
      <c r="AB151" s="1"/>
      <c r="AC151" s="1"/>
      <c r="AD151" s="1"/>
      <c r="AE151" s="1"/>
      <c r="AF151" s="1"/>
      <c r="AG151" s="1"/>
      <c r="AH151" s="1"/>
      <c r="AI151" s="1"/>
      <c r="AJ151" s="1"/>
      <c r="AK151" s="1"/>
      <c r="AL151" s="1"/>
      <c r="AM151" s="1"/>
      <c r="AN151" s="1"/>
      <c r="AO151" s="1"/>
      <c r="AP151" s="1"/>
      <c r="AQ151" s="1"/>
      <c r="AR151" s="1"/>
      <c r="AS151" s="1"/>
      <c r="AT151" s="1"/>
      <c r="AU151" s="1"/>
      <c r="AV151" s="1"/>
      <c r="AW151" s="1"/>
      <c r="AX151" s="1"/>
      <c r="AY151" s="1"/>
      <c r="AZ151" s="1"/>
      <c r="BA151" s="1"/>
      <c r="BB151" s="1"/>
    </row>
    <row r="152" spans="22:54" ht="14.25" customHeight="1">
      <c r="V152" s="1"/>
      <c r="W152" s="1"/>
      <c r="X152" s="1"/>
      <c r="Y152" s="1"/>
      <c r="Z152" s="1"/>
      <c r="AA152" s="1"/>
      <c r="AB152" s="1"/>
      <c r="AC152" s="1"/>
      <c r="AD152" s="1"/>
      <c r="AE152" s="1"/>
      <c r="AF152" s="1"/>
      <c r="AG152" s="1"/>
      <c r="AH152" s="1"/>
      <c r="AI152" s="1"/>
      <c r="AJ152" s="1"/>
      <c r="AK152" s="1"/>
      <c r="AL152" s="1"/>
      <c r="AM152" s="1"/>
      <c r="AN152" s="1"/>
      <c r="AO152" s="1"/>
      <c r="AP152" s="1"/>
      <c r="AQ152" s="1"/>
      <c r="AR152" s="1"/>
      <c r="AS152" s="1"/>
      <c r="AT152" s="1"/>
      <c r="AU152" s="1"/>
      <c r="AV152" s="1"/>
      <c r="AW152" s="1"/>
      <c r="AX152" s="1"/>
      <c r="AY152" s="1"/>
      <c r="AZ152" s="1"/>
      <c r="BA152" s="1"/>
      <c r="BB152" s="1"/>
    </row>
    <row r="153" spans="22:54" ht="14.25" customHeight="1">
      <c r="V153" s="1"/>
      <c r="W153" s="1"/>
      <c r="X153" s="1"/>
      <c r="Y153" s="1"/>
      <c r="Z153" s="1"/>
      <c r="AA153" s="1"/>
      <c r="AB153" s="1"/>
      <c r="AC153" s="1"/>
      <c r="AD153" s="1"/>
      <c r="AE153" s="1"/>
      <c r="AF153" s="1"/>
      <c r="AG153" s="1"/>
      <c r="AH153" s="1"/>
      <c r="AI153" s="1"/>
      <c r="AJ153" s="1"/>
      <c r="AK153" s="1"/>
      <c r="AL153" s="1"/>
      <c r="AM153" s="1"/>
      <c r="AN153" s="1"/>
      <c r="AO153" s="1"/>
      <c r="AP153" s="1"/>
      <c r="AQ153" s="1"/>
      <c r="AR153" s="1"/>
      <c r="AS153" s="1"/>
      <c r="AT153" s="1"/>
      <c r="AU153" s="1"/>
      <c r="AV153" s="1"/>
      <c r="AW153" s="1"/>
      <c r="AX153" s="1"/>
      <c r="AY153" s="1"/>
      <c r="AZ153" s="1"/>
      <c r="BA153" s="1"/>
      <c r="BB153" s="1"/>
    </row>
    <row r="154" spans="22:54" ht="14.25" customHeight="1">
      <c r="V154" s="1"/>
      <c r="W154" s="1"/>
      <c r="X154" s="1"/>
      <c r="Y154" s="1"/>
      <c r="Z154" s="1"/>
      <c r="AA154" s="1"/>
      <c r="AB154" s="1"/>
      <c r="AC154" s="1"/>
      <c r="AD154" s="1"/>
      <c r="AE154" s="1"/>
      <c r="AF154" s="1"/>
      <c r="AG154" s="1"/>
      <c r="AH154" s="1"/>
      <c r="AI154" s="1"/>
      <c r="AJ154" s="1"/>
      <c r="AK154" s="1"/>
      <c r="AL154" s="1"/>
      <c r="AM154" s="1"/>
      <c r="AN154" s="1"/>
      <c r="AO154" s="1"/>
      <c r="AP154" s="1"/>
      <c r="AQ154" s="1"/>
      <c r="AR154" s="1"/>
      <c r="AS154" s="1"/>
      <c r="AT154" s="1"/>
      <c r="AU154" s="1"/>
      <c r="AV154" s="1"/>
      <c r="AW154" s="1"/>
      <c r="AX154" s="1"/>
      <c r="AY154" s="1"/>
      <c r="AZ154" s="1"/>
      <c r="BA154" s="1"/>
      <c r="BB154" s="1"/>
    </row>
    <row r="155" spans="22:54" ht="14.25" customHeight="1">
      <c r="V155" s="1"/>
      <c r="W155" s="1"/>
      <c r="X155" s="1"/>
      <c r="Y155" s="1"/>
      <c r="Z155" s="1"/>
      <c r="AA155" s="1"/>
      <c r="AB155" s="1"/>
      <c r="AC155" s="1"/>
      <c r="AD155" s="1"/>
      <c r="AE155" s="1"/>
      <c r="AF155" s="1"/>
      <c r="AG155" s="1"/>
      <c r="AH155" s="1"/>
      <c r="AI155" s="1"/>
      <c r="AJ155" s="1"/>
      <c r="AK155" s="1"/>
      <c r="AL155" s="1"/>
      <c r="AM155" s="1"/>
      <c r="AN155" s="1"/>
      <c r="AO155" s="1"/>
      <c r="AP155" s="1"/>
      <c r="AQ155" s="1"/>
      <c r="AR155" s="1"/>
      <c r="AS155" s="1"/>
      <c r="AT155" s="1"/>
      <c r="AU155" s="1"/>
      <c r="AV155" s="1"/>
      <c r="AW155" s="1"/>
      <c r="AX155" s="1"/>
      <c r="AY155" s="1"/>
      <c r="AZ155" s="1"/>
      <c r="BA155" s="1"/>
      <c r="BB155" s="1"/>
    </row>
    <row r="156" spans="22:54" ht="14.25" customHeight="1">
      <c r="V156" s="1"/>
      <c r="W156" s="1"/>
      <c r="X156" s="1"/>
      <c r="Y156" s="1"/>
      <c r="Z156" s="1"/>
      <c r="AA156" s="1"/>
      <c r="AB156" s="1"/>
      <c r="AC156" s="1"/>
      <c r="AD156" s="1"/>
      <c r="AE156" s="1"/>
      <c r="AF156" s="1"/>
      <c r="AG156" s="1"/>
      <c r="AH156" s="1"/>
      <c r="AI156" s="1"/>
      <c r="AJ156" s="1"/>
      <c r="AK156" s="1"/>
      <c r="AL156" s="1"/>
      <c r="AM156" s="1"/>
      <c r="AN156" s="1"/>
      <c r="AO156" s="1"/>
      <c r="AP156" s="1"/>
      <c r="AQ156" s="1"/>
      <c r="AR156" s="1"/>
      <c r="AS156" s="1"/>
      <c r="AT156" s="1"/>
      <c r="AU156" s="1"/>
      <c r="AV156" s="1"/>
      <c r="AW156" s="1"/>
      <c r="AX156" s="1"/>
      <c r="AY156" s="1"/>
      <c r="AZ156" s="1"/>
      <c r="BA156" s="1"/>
      <c r="BB156" s="1"/>
    </row>
    <row r="157" spans="22:54" ht="14.25" customHeight="1">
      <c r="V157" s="1"/>
      <c r="W157" s="1"/>
      <c r="X157" s="1"/>
      <c r="Y157" s="1"/>
      <c r="Z157" s="1"/>
      <c r="AA157" s="1"/>
      <c r="AB157" s="1"/>
      <c r="AC157" s="1"/>
      <c r="AD157" s="1"/>
      <c r="AE157" s="1"/>
      <c r="AF157" s="1"/>
      <c r="AG157" s="1"/>
      <c r="AH157" s="1"/>
      <c r="AI157" s="1"/>
      <c r="AJ157" s="1"/>
      <c r="AK157" s="1"/>
      <c r="AL157" s="1"/>
      <c r="AM157" s="1"/>
      <c r="AN157" s="1"/>
      <c r="AO157" s="1"/>
      <c r="AP157" s="1"/>
      <c r="AQ157" s="1"/>
      <c r="AR157" s="1"/>
      <c r="AS157" s="1"/>
      <c r="AT157" s="1"/>
      <c r="AU157" s="1"/>
      <c r="AV157" s="1"/>
      <c r="AW157" s="1"/>
      <c r="AX157" s="1"/>
      <c r="AY157" s="1"/>
      <c r="AZ157" s="1"/>
      <c r="BA157" s="1"/>
      <c r="BB157" s="1"/>
    </row>
    <row r="158" spans="22:54" ht="14.25" customHeight="1">
      <c r="V158" s="1"/>
      <c r="W158" s="1"/>
      <c r="X158" s="1"/>
      <c r="Y158" s="1"/>
      <c r="Z158" s="1"/>
      <c r="AA158" s="1"/>
      <c r="AB158" s="1"/>
      <c r="AC158" s="1"/>
      <c r="AD158" s="1"/>
      <c r="AE158" s="1"/>
      <c r="AF158" s="1"/>
      <c r="AG158" s="1"/>
      <c r="AH158" s="1"/>
      <c r="AI158" s="1"/>
      <c r="AJ158" s="1"/>
      <c r="AK158" s="1"/>
      <c r="AL158" s="1"/>
      <c r="AM158" s="1"/>
      <c r="AN158" s="1"/>
      <c r="AO158" s="1"/>
      <c r="AP158" s="1"/>
      <c r="AQ158" s="1"/>
      <c r="AR158" s="1"/>
      <c r="AS158" s="1"/>
      <c r="AT158" s="1"/>
      <c r="AU158" s="1"/>
      <c r="AV158" s="1"/>
      <c r="AW158" s="1"/>
      <c r="AX158" s="1"/>
      <c r="AY158" s="1"/>
      <c r="AZ158" s="1"/>
      <c r="BA158" s="1"/>
      <c r="BB158" s="1"/>
    </row>
    <row r="159" spans="22:54" ht="14.25" customHeight="1">
      <c r="V159" s="1"/>
      <c r="W159" s="1"/>
      <c r="X159" s="1"/>
      <c r="Y159" s="1"/>
      <c r="Z159" s="1"/>
      <c r="AA159" s="1"/>
      <c r="AB159" s="1"/>
      <c r="AC159" s="1"/>
      <c r="AD159" s="1"/>
      <c r="AE159" s="1"/>
      <c r="AF159" s="1"/>
      <c r="AG159" s="1"/>
      <c r="AH159" s="1"/>
      <c r="AI159" s="1"/>
      <c r="AJ159" s="1"/>
      <c r="AK159" s="1"/>
      <c r="AL159" s="1"/>
      <c r="AM159" s="1"/>
      <c r="AN159" s="1"/>
      <c r="AO159" s="1"/>
      <c r="AP159" s="1"/>
      <c r="AQ159" s="1"/>
      <c r="AR159" s="1"/>
      <c r="AS159" s="1"/>
      <c r="AT159" s="1"/>
      <c r="AU159" s="1"/>
      <c r="AV159" s="1"/>
      <c r="AW159" s="1"/>
      <c r="AX159" s="1"/>
      <c r="AY159" s="1"/>
      <c r="AZ159" s="1"/>
      <c r="BA159" s="1"/>
      <c r="BB159" s="1"/>
    </row>
    <row r="160" spans="22:54" ht="14.25" customHeight="1">
      <c r="V160" s="1"/>
      <c r="W160" s="1"/>
      <c r="X160" s="1"/>
      <c r="Y160" s="1"/>
      <c r="Z160" s="1"/>
      <c r="AA160" s="1"/>
      <c r="AB160" s="1"/>
      <c r="AC160" s="1"/>
      <c r="AD160" s="1"/>
      <c r="AE160" s="1"/>
      <c r="AF160" s="1"/>
      <c r="AG160" s="1"/>
      <c r="AH160" s="1"/>
      <c r="AI160" s="1"/>
      <c r="AJ160" s="1"/>
      <c r="AK160" s="1"/>
      <c r="AL160" s="1"/>
      <c r="AM160" s="1"/>
      <c r="AN160" s="1"/>
      <c r="AO160" s="1"/>
      <c r="AP160" s="1"/>
      <c r="AQ160" s="1"/>
      <c r="AR160" s="1"/>
      <c r="AS160" s="1"/>
      <c r="AT160" s="1"/>
      <c r="AU160" s="1"/>
      <c r="AV160" s="1"/>
      <c r="AW160" s="1"/>
      <c r="AX160" s="1"/>
      <c r="AY160" s="1"/>
      <c r="AZ160" s="1"/>
      <c r="BA160" s="1"/>
      <c r="BB160" s="1"/>
    </row>
    <row r="161" spans="22:54" ht="14.25" customHeight="1">
      <c r="V161" s="1"/>
      <c r="W161" s="1"/>
      <c r="X161" s="1"/>
      <c r="Y161" s="1"/>
      <c r="Z161" s="1"/>
      <c r="AA161" s="1"/>
      <c r="AB161" s="1"/>
      <c r="AC161" s="1"/>
      <c r="AD161" s="1"/>
      <c r="AE161" s="1"/>
      <c r="AF161" s="1"/>
      <c r="AG161" s="1"/>
      <c r="AH161" s="1"/>
      <c r="AI161" s="1"/>
      <c r="AJ161" s="1"/>
      <c r="AK161" s="1"/>
      <c r="AL161" s="1"/>
      <c r="AM161" s="1"/>
      <c r="AN161" s="1"/>
      <c r="AO161" s="1"/>
      <c r="AP161" s="1"/>
      <c r="AQ161" s="1"/>
      <c r="AR161" s="1"/>
      <c r="AS161" s="1"/>
      <c r="AT161" s="1"/>
      <c r="AU161" s="1"/>
      <c r="AV161" s="1"/>
      <c r="AW161" s="1"/>
      <c r="AX161" s="1"/>
      <c r="AY161" s="1"/>
      <c r="AZ161" s="1"/>
      <c r="BA161" s="1"/>
      <c r="BB161" s="1"/>
    </row>
    <row r="162" spans="22:54" ht="14.25" customHeight="1">
      <c r="V162" s="1"/>
      <c r="W162" s="1"/>
      <c r="X162" s="1"/>
      <c r="Y162" s="1"/>
      <c r="Z162" s="1"/>
      <c r="AA162" s="1"/>
      <c r="AB162" s="1"/>
      <c r="AC162" s="1"/>
      <c r="AD162" s="1"/>
      <c r="AE162" s="1"/>
      <c r="AF162" s="1"/>
      <c r="AG162" s="1"/>
      <c r="AH162" s="1"/>
      <c r="AI162" s="1"/>
      <c r="AJ162" s="1"/>
      <c r="AK162" s="1"/>
      <c r="AL162" s="1"/>
      <c r="AM162" s="1"/>
      <c r="AN162" s="1"/>
      <c r="AO162" s="1"/>
      <c r="AP162" s="1"/>
      <c r="AQ162" s="1"/>
      <c r="AR162" s="1"/>
      <c r="AS162" s="1"/>
      <c r="AT162" s="1"/>
      <c r="AU162" s="1"/>
      <c r="AV162" s="1"/>
      <c r="AW162" s="1"/>
      <c r="AX162" s="1"/>
      <c r="AY162" s="1"/>
      <c r="AZ162" s="1"/>
      <c r="BA162" s="1"/>
      <c r="BB162" s="1"/>
    </row>
    <row r="163" spans="22:54" ht="14.25" customHeight="1">
      <c r="V163" s="1"/>
      <c r="W163" s="1"/>
      <c r="X163" s="1"/>
      <c r="Y163" s="1"/>
      <c r="Z163" s="1"/>
      <c r="AA163" s="1"/>
      <c r="AB163" s="1"/>
      <c r="AC163" s="1"/>
      <c r="AD163" s="1"/>
      <c r="AE163" s="1"/>
      <c r="AF163" s="1"/>
      <c r="AG163" s="1"/>
      <c r="AH163" s="1"/>
      <c r="AI163" s="1"/>
      <c r="AJ163" s="1"/>
      <c r="AK163" s="1"/>
      <c r="AL163" s="1"/>
      <c r="AM163" s="1"/>
      <c r="AN163" s="1"/>
      <c r="AO163" s="1"/>
      <c r="AP163" s="1"/>
      <c r="AQ163" s="1"/>
      <c r="AR163" s="1"/>
      <c r="AS163" s="1"/>
      <c r="AT163" s="1"/>
      <c r="AU163" s="1"/>
      <c r="AV163" s="1"/>
      <c r="AW163" s="1"/>
      <c r="AX163" s="1"/>
      <c r="AY163" s="1"/>
      <c r="AZ163" s="1"/>
      <c r="BA163" s="1"/>
      <c r="BB163" s="1"/>
    </row>
    <row r="164" spans="22:54" ht="14.25" customHeight="1">
      <c r="V164" s="1"/>
      <c r="W164" s="1"/>
      <c r="X164" s="1"/>
      <c r="Y164" s="1"/>
      <c r="Z164" s="1"/>
      <c r="AA164" s="1"/>
      <c r="AB164" s="1"/>
      <c r="AC164" s="1"/>
      <c r="AD164" s="1"/>
      <c r="AE164" s="1"/>
      <c r="AF164" s="1"/>
      <c r="AG164" s="1"/>
      <c r="AH164" s="1"/>
      <c r="AI164" s="1"/>
      <c r="AJ164" s="1"/>
      <c r="AK164" s="1"/>
      <c r="AL164" s="1"/>
      <c r="AM164" s="1"/>
      <c r="AN164" s="1"/>
      <c r="AO164" s="1"/>
      <c r="AP164" s="1"/>
      <c r="AQ164" s="1"/>
      <c r="AR164" s="1"/>
      <c r="AS164" s="1"/>
      <c r="AT164" s="1"/>
      <c r="AU164" s="1"/>
      <c r="AV164" s="1"/>
      <c r="AW164" s="1"/>
      <c r="AX164" s="1"/>
      <c r="AY164" s="1"/>
      <c r="AZ164" s="1"/>
      <c r="BA164" s="1"/>
      <c r="BB164" s="1"/>
    </row>
    <row r="165" spans="22:54" ht="14.25" customHeight="1">
      <c r="V165" s="1"/>
      <c r="W165" s="1"/>
      <c r="X165" s="1"/>
      <c r="Y165" s="1"/>
      <c r="Z165" s="1"/>
      <c r="AA165" s="1"/>
      <c r="AB165" s="1"/>
      <c r="AC165" s="1"/>
      <c r="AD165" s="1"/>
      <c r="AE165" s="1"/>
      <c r="AF165" s="1"/>
      <c r="AG165" s="1"/>
      <c r="AH165" s="1"/>
      <c r="AI165" s="1"/>
      <c r="AJ165" s="1"/>
      <c r="AK165" s="1"/>
      <c r="AL165" s="1"/>
      <c r="AM165" s="1"/>
      <c r="AN165" s="1"/>
      <c r="AO165" s="1"/>
      <c r="AP165" s="1"/>
      <c r="AQ165" s="1"/>
      <c r="AR165" s="1"/>
      <c r="AS165" s="1"/>
      <c r="AT165" s="1"/>
      <c r="AU165" s="1"/>
      <c r="AV165" s="1"/>
      <c r="AW165" s="1"/>
      <c r="AX165" s="1"/>
      <c r="AY165" s="1"/>
      <c r="AZ165" s="1"/>
      <c r="BA165" s="1"/>
      <c r="BB165" s="1"/>
    </row>
    <row r="166" spans="22:54" ht="14.25" customHeight="1">
      <c r="V166" s="1"/>
      <c r="W166" s="1"/>
      <c r="X166" s="1"/>
      <c r="Y166" s="1"/>
      <c r="Z166" s="1"/>
      <c r="AA166" s="1"/>
      <c r="AB166" s="1"/>
      <c r="AC166" s="1"/>
      <c r="AD166" s="1"/>
      <c r="AE166" s="1"/>
      <c r="AF166" s="1"/>
      <c r="AG166" s="1"/>
      <c r="AH166" s="1"/>
      <c r="AI166" s="1"/>
      <c r="AJ166" s="1"/>
      <c r="AK166" s="1"/>
      <c r="AL166" s="1"/>
      <c r="AM166" s="1"/>
      <c r="AN166" s="1"/>
      <c r="AO166" s="1"/>
      <c r="AP166" s="1"/>
      <c r="AQ166" s="1"/>
      <c r="AR166" s="1"/>
      <c r="AS166" s="1"/>
      <c r="AT166" s="1"/>
      <c r="AU166" s="1"/>
      <c r="AV166" s="1"/>
      <c r="AW166" s="1"/>
      <c r="AX166" s="1"/>
      <c r="AY166" s="1"/>
      <c r="AZ166" s="1"/>
      <c r="BA166" s="1"/>
      <c r="BB166" s="1"/>
    </row>
    <row r="167" spans="22:54" ht="14.25" customHeight="1">
      <c r="V167" s="1"/>
      <c r="W167" s="1"/>
      <c r="X167" s="1"/>
      <c r="Y167" s="1"/>
      <c r="Z167" s="1"/>
      <c r="AA167" s="1"/>
      <c r="AB167" s="1"/>
      <c r="AC167" s="1"/>
      <c r="AD167" s="1"/>
      <c r="AE167" s="1"/>
      <c r="AF167" s="1"/>
      <c r="AG167" s="1"/>
      <c r="AH167" s="1"/>
      <c r="AI167" s="1"/>
      <c r="AJ167" s="1"/>
      <c r="AK167" s="1"/>
      <c r="AL167" s="1"/>
      <c r="AM167" s="1"/>
      <c r="AN167" s="1"/>
      <c r="AO167" s="1"/>
      <c r="AP167" s="1"/>
      <c r="AQ167" s="1"/>
      <c r="AR167" s="1"/>
      <c r="AS167" s="1"/>
      <c r="AT167" s="1"/>
      <c r="AU167" s="1"/>
      <c r="AV167" s="1"/>
      <c r="AW167" s="1"/>
      <c r="AX167" s="1"/>
      <c r="AY167" s="1"/>
      <c r="AZ167" s="1"/>
      <c r="BA167" s="1"/>
      <c r="BB167" s="1"/>
    </row>
    <row r="168" spans="22:54" ht="14.25" customHeight="1">
      <c r="V168" s="1"/>
      <c r="W168" s="1"/>
      <c r="X168" s="1"/>
      <c r="Y168" s="1"/>
      <c r="Z168" s="1"/>
      <c r="AA168" s="1"/>
      <c r="AB168" s="1"/>
      <c r="AC168" s="1"/>
      <c r="AD168" s="1"/>
      <c r="AE168" s="1"/>
      <c r="AF168" s="1"/>
      <c r="AG168" s="1"/>
      <c r="AH168" s="1"/>
      <c r="AI168" s="1"/>
      <c r="AJ168" s="1"/>
      <c r="AK168" s="1"/>
      <c r="AL168" s="1"/>
      <c r="AM168" s="1"/>
      <c r="AN168" s="1"/>
      <c r="AO168" s="1"/>
      <c r="AP168" s="1"/>
      <c r="AQ168" s="1"/>
      <c r="AR168" s="1"/>
      <c r="AS168" s="1"/>
      <c r="AT168" s="1"/>
      <c r="AU168" s="1"/>
      <c r="AV168" s="1"/>
      <c r="AW168" s="1"/>
      <c r="AX168" s="1"/>
      <c r="AY168" s="1"/>
      <c r="AZ168" s="1"/>
      <c r="BA168" s="1"/>
      <c r="BB168" s="1"/>
    </row>
    <row r="169" spans="22:54" ht="14.25" customHeight="1">
      <c r="V169" s="1"/>
      <c r="W169" s="1"/>
      <c r="X169" s="1"/>
      <c r="Y169" s="1"/>
      <c r="Z169" s="1"/>
      <c r="AA169" s="1"/>
      <c r="AB169" s="1"/>
      <c r="AC169" s="1"/>
      <c r="AD169" s="1"/>
      <c r="AE169" s="1"/>
      <c r="AF169" s="1"/>
      <c r="AG169" s="1"/>
      <c r="AH169" s="1"/>
      <c r="AI169" s="1"/>
      <c r="AJ169" s="1"/>
      <c r="AK169" s="1"/>
      <c r="AL169" s="1"/>
      <c r="AM169" s="1"/>
      <c r="AN169" s="1"/>
      <c r="AO169" s="1"/>
      <c r="AP169" s="1"/>
      <c r="AQ169" s="1"/>
      <c r="AR169" s="1"/>
      <c r="AS169" s="1"/>
      <c r="AT169" s="1"/>
      <c r="AU169" s="1"/>
      <c r="AV169" s="1"/>
      <c r="AW169" s="1"/>
      <c r="AX169" s="1"/>
      <c r="AY169" s="1"/>
      <c r="AZ169" s="1"/>
      <c r="BA169" s="1"/>
      <c r="BB169" s="1"/>
    </row>
    <row r="170" spans="22:54" ht="14.25" customHeight="1">
      <c r="V170" s="1"/>
      <c r="W170" s="1"/>
      <c r="X170" s="1"/>
      <c r="Y170" s="1"/>
      <c r="Z170" s="1"/>
      <c r="AA170" s="1"/>
      <c r="AB170" s="1"/>
      <c r="AC170" s="1"/>
      <c r="AD170" s="1"/>
      <c r="AE170" s="1"/>
      <c r="AF170" s="1"/>
      <c r="AG170" s="1"/>
      <c r="AH170" s="1"/>
      <c r="AI170" s="1"/>
      <c r="AJ170" s="1"/>
      <c r="AK170" s="1"/>
      <c r="AL170" s="1"/>
      <c r="AM170" s="1"/>
      <c r="AN170" s="1"/>
      <c r="AO170" s="1"/>
      <c r="AP170" s="1"/>
      <c r="AQ170" s="1"/>
      <c r="AR170" s="1"/>
      <c r="AS170" s="1"/>
      <c r="AT170" s="1"/>
      <c r="AU170" s="1"/>
      <c r="AV170" s="1"/>
      <c r="AW170" s="1"/>
      <c r="AX170" s="1"/>
      <c r="AY170" s="1"/>
      <c r="AZ170" s="1"/>
      <c r="BA170" s="1"/>
      <c r="BB170" s="1"/>
    </row>
    <row r="171" spans="22:54" ht="14.25" customHeight="1">
      <c r="V171" s="1"/>
      <c r="W171" s="1"/>
      <c r="X171" s="1"/>
      <c r="Y171" s="1"/>
      <c r="Z171" s="1"/>
      <c r="AA171" s="1"/>
      <c r="AB171" s="1"/>
      <c r="AC171" s="1"/>
      <c r="AD171" s="1"/>
      <c r="AE171" s="1"/>
      <c r="AF171" s="1"/>
      <c r="AG171" s="1"/>
      <c r="AH171" s="1"/>
      <c r="AI171" s="1"/>
      <c r="AJ171" s="1"/>
      <c r="AK171" s="1"/>
      <c r="AL171" s="1"/>
      <c r="AM171" s="1"/>
      <c r="AN171" s="1"/>
      <c r="AO171" s="1"/>
      <c r="AP171" s="1"/>
      <c r="AQ171" s="1"/>
      <c r="AR171" s="1"/>
      <c r="AS171" s="1"/>
      <c r="AT171" s="1"/>
      <c r="AU171" s="1"/>
      <c r="AV171" s="1"/>
      <c r="AW171" s="1"/>
      <c r="AX171" s="1"/>
      <c r="AY171" s="1"/>
      <c r="AZ171" s="1"/>
      <c r="BA171" s="1"/>
      <c r="BB171" s="1"/>
    </row>
    <row r="172" spans="22:54" ht="14.25" customHeight="1">
      <c r="V172" s="1"/>
      <c r="W172" s="1"/>
      <c r="X172" s="1"/>
      <c r="Y172" s="1"/>
      <c r="Z172" s="1"/>
      <c r="AA172" s="1"/>
      <c r="AB172" s="1"/>
      <c r="AC172" s="1"/>
      <c r="AD172" s="1"/>
      <c r="AE172" s="1"/>
      <c r="AF172" s="1"/>
      <c r="AG172" s="1"/>
      <c r="AH172" s="1"/>
      <c r="AI172" s="1"/>
      <c r="AJ172" s="1"/>
      <c r="AK172" s="1"/>
      <c r="AL172" s="1"/>
      <c r="AM172" s="1"/>
      <c r="AN172" s="1"/>
      <c r="AO172" s="1"/>
      <c r="AP172" s="1"/>
      <c r="AQ172" s="1"/>
      <c r="AR172" s="1"/>
      <c r="AS172" s="1"/>
      <c r="AT172" s="1"/>
      <c r="AU172" s="1"/>
      <c r="AV172" s="1"/>
      <c r="AW172" s="1"/>
      <c r="AX172" s="1"/>
      <c r="AY172" s="1"/>
      <c r="AZ172" s="1"/>
      <c r="BA172" s="1"/>
      <c r="BB172" s="1"/>
    </row>
    <row r="173" spans="22:54" ht="14.25" customHeight="1">
      <c r="V173" s="1"/>
      <c r="W173" s="1"/>
      <c r="X173" s="1"/>
      <c r="Y173" s="1"/>
      <c r="Z173" s="1"/>
      <c r="AA173" s="1"/>
      <c r="AB173" s="1"/>
      <c r="AC173" s="1"/>
      <c r="AD173" s="1"/>
      <c r="AE173" s="1"/>
      <c r="AF173" s="1"/>
      <c r="AG173" s="1"/>
      <c r="AH173" s="1"/>
      <c r="AI173" s="1"/>
      <c r="AJ173" s="1"/>
      <c r="AK173" s="1"/>
      <c r="AL173" s="1"/>
      <c r="AM173" s="1"/>
      <c r="AN173" s="1"/>
      <c r="AO173" s="1"/>
      <c r="AP173" s="1"/>
      <c r="AQ173" s="1"/>
      <c r="AR173" s="1"/>
      <c r="AS173" s="1"/>
      <c r="AT173" s="1"/>
      <c r="AU173" s="1"/>
      <c r="AV173" s="1"/>
      <c r="AW173" s="1"/>
      <c r="AX173" s="1"/>
      <c r="AY173" s="1"/>
      <c r="AZ173" s="1"/>
      <c r="BA173" s="1"/>
      <c r="BB173" s="1"/>
    </row>
    <row r="174" spans="22:54" ht="14.25" customHeight="1">
      <c r="V174" s="1"/>
      <c r="W174" s="1"/>
      <c r="X174" s="1"/>
      <c r="Y174" s="1"/>
      <c r="Z174" s="1"/>
      <c r="AA174" s="1"/>
      <c r="AB174" s="1"/>
      <c r="AC174" s="1"/>
      <c r="AD174" s="1"/>
      <c r="AE174" s="1"/>
      <c r="AF174" s="1"/>
      <c r="AG174" s="1"/>
      <c r="AH174" s="1"/>
      <c r="AI174" s="1"/>
      <c r="AJ174" s="1"/>
      <c r="AK174" s="1"/>
      <c r="AL174" s="1"/>
      <c r="AM174" s="1"/>
      <c r="AN174" s="1"/>
      <c r="AO174" s="1"/>
      <c r="AP174" s="1"/>
      <c r="AQ174" s="1"/>
      <c r="AR174" s="1"/>
      <c r="AS174" s="1"/>
      <c r="AT174" s="1"/>
      <c r="AU174" s="1"/>
      <c r="AV174" s="1"/>
      <c r="AW174" s="1"/>
      <c r="AX174" s="1"/>
      <c r="AY174" s="1"/>
      <c r="AZ174" s="1"/>
      <c r="BA174" s="1"/>
      <c r="BB174" s="1"/>
    </row>
    <row r="175" spans="22:54" ht="14.25" customHeight="1">
      <c r="V175" s="1"/>
      <c r="W175" s="1"/>
      <c r="X175" s="1"/>
      <c r="Y175" s="1"/>
      <c r="Z175" s="1"/>
      <c r="AA175" s="1"/>
      <c r="AB175" s="1"/>
      <c r="AC175" s="1"/>
      <c r="AD175" s="1"/>
      <c r="AE175" s="1"/>
      <c r="AF175" s="1"/>
      <c r="AG175" s="1"/>
      <c r="AH175" s="1"/>
      <c r="AI175" s="1"/>
      <c r="AJ175" s="1"/>
      <c r="AK175" s="1"/>
      <c r="AL175" s="1"/>
      <c r="AM175" s="1"/>
      <c r="AN175" s="1"/>
      <c r="AO175" s="1"/>
      <c r="AP175" s="1"/>
      <c r="AQ175" s="1"/>
      <c r="AR175" s="1"/>
      <c r="AS175" s="1"/>
      <c r="AT175" s="1"/>
      <c r="AU175" s="1"/>
      <c r="AV175" s="1"/>
      <c r="AW175" s="1"/>
      <c r="AX175" s="1"/>
      <c r="AY175" s="1"/>
      <c r="AZ175" s="1"/>
      <c r="BA175" s="1"/>
      <c r="BB175" s="1"/>
    </row>
    <row r="176" spans="22:54" ht="14.25" customHeight="1">
      <c r="V176" s="1"/>
      <c r="W176" s="1"/>
      <c r="X176" s="1"/>
      <c r="Y176" s="1"/>
      <c r="Z176" s="1"/>
      <c r="AA176" s="1"/>
      <c r="AB176" s="1"/>
      <c r="AC176" s="1"/>
      <c r="AD176" s="1"/>
      <c r="AE176" s="1"/>
      <c r="AF176" s="1"/>
      <c r="AG176" s="1"/>
      <c r="AH176" s="1"/>
      <c r="AI176" s="1"/>
      <c r="AJ176" s="1"/>
      <c r="AK176" s="1"/>
      <c r="AL176" s="1"/>
      <c r="AM176" s="1"/>
      <c r="AN176" s="1"/>
      <c r="AO176" s="1"/>
      <c r="AP176" s="1"/>
      <c r="AQ176" s="1"/>
      <c r="AR176" s="1"/>
      <c r="AS176" s="1"/>
      <c r="AT176" s="1"/>
      <c r="AU176" s="1"/>
      <c r="AV176" s="1"/>
      <c r="AW176" s="1"/>
      <c r="AX176" s="1"/>
      <c r="AY176" s="1"/>
      <c r="AZ176" s="1"/>
      <c r="BA176" s="1"/>
      <c r="BB176" s="1"/>
    </row>
    <row r="177" spans="22:54" ht="14.25" customHeight="1">
      <c r="V177" s="1"/>
      <c r="W177" s="1"/>
      <c r="X177" s="1"/>
      <c r="Y177" s="1"/>
      <c r="Z177" s="1"/>
      <c r="AA177" s="1"/>
      <c r="AB177" s="1"/>
      <c r="AC177" s="1"/>
      <c r="AD177" s="1"/>
      <c r="AE177" s="1"/>
      <c r="AF177" s="1"/>
      <c r="AG177" s="1"/>
      <c r="AH177" s="1"/>
      <c r="AI177" s="1"/>
      <c r="AJ177" s="1"/>
      <c r="AK177" s="1"/>
      <c r="AL177" s="1"/>
      <c r="AM177" s="1"/>
      <c r="AN177" s="1"/>
      <c r="AO177" s="1"/>
      <c r="AP177" s="1"/>
      <c r="AQ177" s="1"/>
      <c r="AR177" s="1"/>
      <c r="AS177" s="1"/>
      <c r="AT177" s="1"/>
      <c r="AU177" s="1"/>
      <c r="AV177" s="1"/>
      <c r="AW177" s="1"/>
      <c r="AX177" s="1"/>
      <c r="AY177" s="1"/>
      <c r="AZ177" s="1"/>
      <c r="BA177" s="1"/>
      <c r="BB177" s="1"/>
    </row>
    <row r="178" spans="22:54" ht="14.25" customHeight="1">
      <c r="V178" s="1"/>
      <c r="W178" s="1"/>
      <c r="X178" s="1"/>
      <c r="Y178" s="1"/>
      <c r="Z178" s="1"/>
      <c r="AA178" s="1"/>
      <c r="AB178" s="1"/>
      <c r="AC178" s="1"/>
      <c r="AD178" s="1"/>
      <c r="AE178" s="1"/>
      <c r="AF178" s="1"/>
      <c r="AG178" s="1"/>
      <c r="AH178" s="1"/>
      <c r="AI178" s="1"/>
      <c r="AJ178" s="1"/>
      <c r="AK178" s="1"/>
      <c r="AL178" s="1"/>
      <c r="AM178" s="1"/>
      <c r="AN178" s="1"/>
      <c r="AO178" s="1"/>
      <c r="AP178" s="1"/>
      <c r="AQ178" s="1"/>
      <c r="AR178" s="1"/>
      <c r="AS178" s="1"/>
      <c r="AT178" s="1"/>
      <c r="AU178" s="1"/>
      <c r="AV178" s="1"/>
      <c r="AW178" s="1"/>
      <c r="AX178" s="1"/>
      <c r="AY178" s="1"/>
      <c r="AZ178" s="1"/>
      <c r="BA178" s="1"/>
      <c r="BB178" s="1"/>
    </row>
    <row r="179" spans="22:54" ht="14.25" customHeight="1">
      <c r="V179" s="1"/>
      <c r="W179" s="1"/>
      <c r="X179" s="1"/>
      <c r="Y179" s="1"/>
      <c r="Z179" s="1"/>
      <c r="AA179" s="1"/>
      <c r="AB179" s="1"/>
      <c r="AC179" s="1"/>
      <c r="AD179" s="1"/>
      <c r="AE179" s="1"/>
      <c r="AF179" s="1"/>
      <c r="AG179" s="1"/>
      <c r="AH179" s="1"/>
      <c r="AI179" s="1"/>
      <c r="AJ179" s="1"/>
      <c r="AK179" s="1"/>
      <c r="AL179" s="1"/>
      <c r="AM179" s="1"/>
      <c r="AN179" s="1"/>
      <c r="AO179" s="1"/>
      <c r="AP179" s="1"/>
      <c r="AQ179" s="1"/>
      <c r="AR179" s="1"/>
      <c r="AS179" s="1"/>
      <c r="AT179" s="1"/>
      <c r="AU179" s="1"/>
      <c r="AV179" s="1"/>
      <c r="AW179" s="1"/>
      <c r="AX179" s="1"/>
      <c r="AY179" s="1"/>
      <c r="AZ179" s="1"/>
      <c r="BA179" s="1"/>
      <c r="BB179" s="1"/>
    </row>
    <row r="180" spans="22:54" ht="14.25" customHeight="1">
      <c r="V180" s="1"/>
      <c r="W180" s="1"/>
      <c r="X180" s="1"/>
      <c r="Y180" s="1"/>
      <c r="Z180" s="1"/>
      <c r="AA180" s="1"/>
      <c r="AB180" s="1"/>
      <c r="AC180" s="1"/>
      <c r="AD180" s="1"/>
      <c r="AE180" s="1"/>
      <c r="AF180" s="1"/>
      <c r="AG180" s="1"/>
      <c r="AH180" s="1"/>
      <c r="AI180" s="1"/>
      <c r="AJ180" s="1"/>
      <c r="AK180" s="1"/>
      <c r="AL180" s="1"/>
      <c r="AM180" s="1"/>
      <c r="AN180" s="1"/>
      <c r="AO180" s="1"/>
      <c r="AP180" s="1"/>
      <c r="AQ180" s="1"/>
      <c r="AR180" s="1"/>
      <c r="AS180" s="1"/>
      <c r="AT180" s="1"/>
      <c r="AU180" s="1"/>
      <c r="AV180" s="1"/>
      <c r="AW180" s="1"/>
      <c r="AX180" s="1"/>
      <c r="AY180" s="1"/>
      <c r="AZ180" s="1"/>
      <c r="BA180" s="1"/>
      <c r="BB180" s="1"/>
    </row>
    <row r="181" spans="22:54" ht="14.25" customHeight="1">
      <c r="V181" s="1"/>
      <c r="W181" s="1"/>
      <c r="X181" s="1"/>
      <c r="Y181" s="1"/>
      <c r="Z181" s="1"/>
      <c r="AA181" s="1"/>
      <c r="AB181" s="1"/>
      <c r="AC181" s="1"/>
      <c r="AD181" s="1"/>
      <c r="AE181" s="1"/>
      <c r="AF181" s="1"/>
      <c r="AG181" s="1"/>
      <c r="AH181" s="1"/>
      <c r="AI181" s="1"/>
      <c r="AJ181" s="1"/>
      <c r="AK181" s="1"/>
      <c r="AL181" s="1"/>
      <c r="AM181" s="1"/>
      <c r="AN181" s="1"/>
      <c r="AO181" s="1"/>
      <c r="AP181" s="1"/>
      <c r="AQ181" s="1"/>
      <c r="AR181" s="1"/>
      <c r="AS181" s="1"/>
      <c r="AT181" s="1"/>
      <c r="AU181" s="1"/>
      <c r="AV181" s="1"/>
      <c r="AW181" s="1"/>
      <c r="AX181" s="1"/>
      <c r="AY181" s="1"/>
      <c r="AZ181" s="1"/>
      <c r="BA181" s="1"/>
      <c r="BB181" s="1"/>
    </row>
    <row r="182" spans="22:54" ht="14.25" customHeight="1">
      <c r="V182" s="1"/>
      <c r="W182" s="1"/>
      <c r="X182" s="1"/>
      <c r="Y182" s="1"/>
      <c r="Z182" s="1"/>
      <c r="AA182" s="1"/>
      <c r="AB182" s="1"/>
      <c r="AC182" s="1"/>
      <c r="AD182" s="1"/>
      <c r="AE182" s="1"/>
      <c r="AF182" s="1"/>
      <c r="AG182" s="1"/>
      <c r="AH182" s="1"/>
      <c r="AI182" s="1"/>
      <c r="AJ182" s="1"/>
      <c r="AK182" s="1"/>
      <c r="AL182" s="1"/>
      <c r="AM182" s="1"/>
      <c r="AN182" s="1"/>
      <c r="AO182" s="1"/>
      <c r="AP182" s="1"/>
      <c r="AQ182" s="1"/>
      <c r="AR182" s="1"/>
      <c r="AS182" s="1"/>
      <c r="AT182" s="1"/>
      <c r="AU182" s="1"/>
      <c r="AV182" s="1"/>
      <c r="AW182" s="1"/>
      <c r="AX182" s="1"/>
      <c r="AY182" s="1"/>
      <c r="AZ182" s="1"/>
      <c r="BA182" s="1"/>
      <c r="BB182" s="1"/>
    </row>
    <row r="183" spans="22:54" ht="14.25" customHeight="1">
      <c r="V183" s="1"/>
      <c r="W183" s="1"/>
      <c r="X183" s="1"/>
      <c r="Y183" s="1"/>
      <c r="Z183" s="1"/>
      <c r="AA183" s="1"/>
      <c r="AB183" s="1"/>
      <c r="AC183" s="1"/>
      <c r="AD183" s="1"/>
      <c r="AE183" s="1"/>
      <c r="AF183" s="1"/>
      <c r="AG183" s="1"/>
      <c r="AH183" s="1"/>
      <c r="AI183" s="1"/>
      <c r="AJ183" s="1"/>
      <c r="AK183" s="1"/>
      <c r="AL183" s="1"/>
      <c r="AM183" s="1"/>
      <c r="AN183" s="1"/>
      <c r="AO183" s="1"/>
      <c r="AP183" s="1"/>
      <c r="AQ183" s="1"/>
      <c r="AR183" s="1"/>
      <c r="AS183" s="1"/>
      <c r="AT183" s="1"/>
      <c r="AU183" s="1"/>
      <c r="AV183" s="1"/>
      <c r="AW183" s="1"/>
      <c r="AX183" s="1"/>
      <c r="AY183" s="1"/>
      <c r="AZ183" s="1"/>
      <c r="BA183" s="1"/>
      <c r="BB183" s="1"/>
    </row>
    <row r="184" spans="22:54" ht="14.25" customHeight="1">
      <c r="V184" s="1"/>
      <c r="W184" s="1"/>
      <c r="X184" s="1"/>
      <c r="Y184" s="1"/>
      <c r="Z184" s="1"/>
      <c r="AA184" s="1"/>
      <c r="AB184" s="1"/>
      <c r="AC184" s="1"/>
      <c r="AD184" s="1"/>
      <c r="AE184" s="1"/>
      <c r="AF184" s="1"/>
      <c r="AG184" s="1"/>
      <c r="AH184" s="1"/>
      <c r="AI184" s="1"/>
      <c r="AJ184" s="1"/>
      <c r="AK184" s="1"/>
      <c r="AL184" s="1"/>
      <c r="AM184" s="1"/>
      <c r="AN184" s="1"/>
      <c r="AO184" s="1"/>
      <c r="AP184" s="1"/>
      <c r="AQ184" s="1"/>
      <c r="AR184" s="1"/>
      <c r="AS184" s="1"/>
      <c r="AT184" s="1"/>
      <c r="AU184" s="1"/>
      <c r="AV184" s="1"/>
      <c r="AW184" s="1"/>
      <c r="AX184" s="1"/>
      <c r="AY184" s="1"/>
      <c r="AZ184" s="1"/>
      <c r="BA184" s="1"/>
      <c r="BB184" s="1"/>
    </row>
    <row r="185" spans="22:54" ht="14.25" customHeight="1">
      <c r="V185" s="1"/>
      <c r="W185" s="1"/>
      <c r="X185" s="1"/>
      <c r="Y185" s="1"/>
      <c r="Z185" s="1"/>
      <c r="AA185" s="1"/>
      <c r="AB185" s="1"/>
      <c r="AC185" s="1"/>
      <c r="AD185" s="1"/>
      <c r="AE185" s="1"/>
      <c r="AF185" s="1"/>
      <c r="AG185" s="1"/>
      <c r="AH185" s="1"/>
      <c r="AI185" s="1"/>
      <c r="AJ185" s="1"/>
      <c r="AK185" s="1"/>
      <c r="AL185" s="1"/>
      <c r="AM185" s="1"/>
      <c r="AN185" s="1"/>
      <c r="AO185" s="1"/>
      <c r="AP185" s="1"/>
      <c r="AQ185" s="1"/>
      <c r="AR185" s="1"/>
      <c r="AS185" s="1"/>
      <c r="AT185" s="1"/>
      <c r="AU185" s="1"/>
      <c r="AV185" s="1"/>
      <c r="AW185" s="1"/>
      <c r="AX185" s="1"/>
      <c r="AY185" s="1"/>
      <c r="AZ185" s="1"/>
      <c r="BA185" s="1"/>
      <c r="BB185" s="1"/>
    </row>
    <row r="186" spans="22:54" ht="14.25" customHeight="1">
      <c r="V186" s="1"/>
      <c r="W186" s="1"/>
      <c r="X186" s="1"/>
      <c r="Y186" s="1"/>
      <c r="Z186" s="1"/>
      <c r="AA186" s="1"/>
      <c r="AB186" s="1"/>
      <c r="AC186" s="1"/>
      <c r="AD186" s="1"/>
      <c r="AE186" s="1"/>
      <c r="AF186" s="1"/>
      <c r="AG186" s="1"/>
      <c r="AH186" s="1"/>
      <c r="AI186" s="1"/>
      <c r="AJ186" s="1"/>
      <c r="AK186" s="1"/>
      <c r="AL186" s="1"/>
      <c r="AM186" s="1"/>
      <c r="AN186" s="1"/>
      <c r="AO186" s="1"/>
      <c r="AP186" s="1"/>
      <c r="AQ186" s="1"/>
      <c r="AR186" s="1"/>
      <c r="AS186" s="1"/>
      <c r="AT186" s="1"/>
      <c r="AU186" s="1"/>
      <c r="AV186" s="1"/>
      <c r="AW186" s="1"/>
      <c r="AX186" s="1"/>
      <c r="AY186" s="1"/>
      <c r="AZ186" s="1"/>
      <c r="BA186" s="1"/>
      <c r="BB186" s="1"/>
    </row>
    <row r="187" spans="22:54" ht="14.25" customHeight="1">
      <c r="V187" s="1"/>
      <c r="W187" s="1"/>
      <c r="X187" s="1"/>
      <c r="Y187" s="1"/>
      <c r="Z187" s="1"/>
      <c r="AA187" s="1"/>
      <c r="AB187" s="1"/>
      <c r="AC187" s="1"/>
      <c r="AD187" s="1"/>
      <c r="AE187" s="1"/>
      <c r="AF187" s="1"/>
      <c r="AG187" s="1"/>
      <c r="AH187" s="1"/>
      <c r="AI187" s="1"/>
      <c r="AJ187" s="1"/>
      <c r="AK187" s="1"/>
      <c r="AL187" s="1"/>
      <c r="AM187" s="1"/>
      <c r="AN187" s="1"/>
      <c r="AO187" s="1"/>
      <c r="AP187" s="1"/>
      <c r="AQ187" s="1"/>
      <c r="AR187" s="1"/>
      <c r="AS187" s="1"/>
      <c r="AT187" s="1"/>
      <c r="AU187" s="1"/>
      <c r="AV187" s="1"/>
      <c r="AW187" s="1"/>
      <c r="AX187" s="1"/>
      <c r="AY187" s="1"/>
      <c r="AZ187" s="1"/>
      <c r="BA187" s="1"/>
      <c r="BB187" s="1"/>
    </row>
    <row r="188" spans="22:54" ht="14.25" customHeight="1">
      <c r="V188" s="1"/>
      <c r="W188" s="1"/>
      <c r="X188" s="1"/>
      <c r="Y188" s="1"/>
      <c r="Z188" s="1"/>
      <c r="AA188" s="1"/>
      <c r="AB188" s="1"/>
      <c r="AC188" s="1"/>
      <c r="AD188" s="1"/>
      <c r="AE188" s="1"/>
      <c r="AF188" s="1"/>
      <c r="AG188" s="1"/>
      <c r="AH188" s="1"/>
      <c r="AI188" s="1"/>
      <c r="AJ188" s="1"/>
      <c r="AK188" s="1"/>
      <c r="AL188" s="1"/>
      <c r="AM188" s="1"/>
      <c r="AN188" s="1"/>
      <c r="AO188" s="1"/>
      <c r="AP188" s="1"/>
      <c r="AQ188" s="1"/>
      <c r="AR188" s="1"/>
      <c r="AS188" s="1"/>
      <c r="AT188" s="1"/>
      <c r="AU188" s="1"/>
      <c r="AV188" s="1"/>
      <c r="AW188" s="1"/>
      <c r="AX188" s="1"/>
      <c r="AY188" s="1"/>
      <c r="AZ188" s="1"/>
      <c r="BA188" s="1"/>
      <c r="BB188" s="1"/>
    </row>
    <row r="189" spans="22:54" ht="14.25" customHeight="1">
      <c r="V189" s="1"/>
      <c r="W189" s="1"/>
      <c r="X189" s="1"/>
      <c r="Y189" s="1"/>
      <c r="Z189" s="1"/>
      <c r="AA189" s="1"/>
      <c r="AB189" s="1"/>
      <c r="AC189" s="1"/>
      <c r="AD189" s="1"/>
      <c r="AE189" s="1"/>
      <c r="AF189" s="1"/>
      <c r="AG189" s="1"/>
      <c r="AH189" s="1"/>
      <c r="AI189" s="1"/>
      <c r="AJ189" s="1"/>
      <c r="AK189" s="1"/>
      <c r="AL189" s="1"/>
      <c r="AM189" s="1"/>
      <c r="AN189" s="1"/>
      <c r="AO189" s="1"/>
      <c r="AP189" s="1"/>
      <c r="AQ189" s="1"/>
      <c r="AR189" s="1"/>
      <c r="AS189" s="1"/>
      <c r="AT189" s="1"/>
      <c r="AU189" s="1"/>
      <c r="AV189" s="1"/>
      <c r="AW189" s="1"/>
      <c r="AX189" s="1"/>
      <c r="AY189" s="1"/>
      <c r="AZ189" s="1"/>
      <c r="BA189" s="1"/>
      <c r="BB189" s="1"/>
    </row>
    <row r="190" spans="22:54" ht="14.25" customHeight="1">
      <c r="V190" s="1"/>
      <c r="W190" s="1"/>
      <c r="X190" s="1"/>
      <c r="Y190" s="1"/>
      <c r="Z190" s="1"/>
      <c r="AA190" s="1"/>
      <c r="AB190" s="1"/>
      <c r="AC190" s="1"/>
      <c r="AD190" s="1"/>
      <c r="AE190" s="1"/>
      <c r="AF190" s="1"/>
      <c r="AG190" s="1"/>
      <c r="AH190" s="1"/>
      <c r="AI190" s="1"/>
      <c r="AJ190" s="1"/>
      <c r="AK190" s="1"/>
      <c r="AL190" s="1"/>
      <c r="AM190" s="1"/>
      <c r="AN190" s="1"/>
      <c r="AO190" s="1"/>
      <c r="AP190" s="1"/>
      <c r="AQ190" s="1"/>
      <c r="AR190" s="1"/>
      <c r="AS190" s="1"/>
      <c r="AT190" s="1"/>
      <c r="AU190" s="1"/>
      <c r="AV190" s="1"/>
      <c r="AW190" s="1"/>
      <c r="AX190" s="1"/>
      <c r="AY190" s="1"/>
      <c r="AZ190" s="1"/>
      <c r="BA190" s="1"/>
      <c r="BB190" s="1"/>
    </row>
    <row r="191" spans="22:54" ht="14.25" customHeight="1">
      <c r="V191" s="1"/>
      <c r="W191" s="1"/>
      <c r="X191" s="1"/>
      <c r="Y191" s="1"/>
      <c r="Z191" s="1"/>
      <c r="AA191" s="1"/>
      <c r="AB191" s="1"/>
      <c r="AC191" s="1"/>
      <c r="AD191" s="1"/>
      <c r="AE191" s="1"/>
      <c r="AF191" s="1"/>
      <c r="AG191" s="1"/>
      <c r="AH191" s="1"/>
      <c r="AI191" s="1"/>
      <c r="AJ191" s="1"/>
      <c r="AK191" s="1"/>
      <c r="AL191" s="1"/>
      <c r="AM191" s="1"/>
      <c r="AN191" s="1"/>
      <c r="AO191" s="1"/>
      <c r="AP191" s="1"/>
      <c r="AQ191" s="1"/>
      <c r="AR191" s="1"/>
      <c r="AS191" s="1"/>
      <c r="AT191" s="1"/>
      <c r="AU191" s="1"/>
      <c r="AV191" s="1"/>
      <c r="AW191" s="1"/>
      <c r="AX191" s="1"/>
      <c r="AY191" s="1"/>
      <c r="AZ191" s="1"/>
      <c r="BA191" s="1"/>
      <c r="BB191" s="1"/>
    </row>
    <row r="192" spans="22:54" ht="14.25" customHeight="1">
      <c r="V192" s="1"/>
      <c r="W192" s="1"/>
      <c r="X192" s="1"/>
      <c r="Y192" s="1"/>
      <c r="Z192" s="1"/>
      <c r="AA192" s="1"/>
      <c r="AB192" s="1"/>
      <c r="AC192" s="1"/>
      <c r="AD192" s="1"/>
      <c r="AE192" s="1"/>
      <c r="AF192" s="1"/>
      <c r="AG192" s="1"/>
      <c r="AH192" s="1"/>
      <c r="AI192" s="1"/>
      <c r="AJ192" s="1"/>
      <c r="AK192" s="1"/>
      <c r="AL192" s="1"/>
      <c r="AM192" s="1"/>
      <c r="AN192" s="1"/>
      <c r="AO192" s="1"/>
      <c r="AP192" s="1"/>
      <c r="AQ192" s="1"/>
      <c r="AR192" s="1"/>
      <c r="AS192" s="1"/>
      <c r="AT192" s="1"/>
      <c r="AU192" s="1"/>
      <c r="AV192" s="1"/>
      <c r="AW192" s="1"/>
      <c r="AX192" s="1"/>
      <c r="AY192" s="1"/>
      <c r="AZ192" s="1"/>
      <c r="BA192" s="1"/>
      <c r="BB192" s="1"/>
    </row>
    <row r="193" spans="22:54" ht="14.25" customHeight="1">
      <c r="V193" s="1"/>
      <c r="W193" s="1"/>
      <c r="X193" s="1"/>
      <c r="Y193" s="1"/>
      <c r="Z193" s="1"/>
      <c r="AA193" s="1"/>
      <c r="AB193" s="1"/>
      <c r="AC193" s="1"/>
      <c r="AD193" s="1"/>
      <c r="AE193" s="1"/>
      <c r="AF193" s="1"/>
      <c r="AG193" s="1"/>
      <c r="AH193" s="1"/>
      <c r="AI193" s="1"/>
      <c r="AJ193" s="1"/>
      <c r="AK193" s="1"/>
      <c r="AL193" s="1"/>
      <c r="AM193" s="1"/>
      <c r="AN193" s="1"/>
      <c r="AO193" s="1"/>
      <c r="AP193" s="1"/>
      <c r="AQ193" s="1"/>
      <c r="AR193" s="1"/>
      <c r="AS193" s="1"/>
      <c r="AT193" s="1"/>
      <c r="AU193" s="1"/>
      <c r="AV193" s="1"/>
      <c r="AW193" s="1"/>
      <c r="AX193" s="1"/>
      <c r="AY193" s="1"/>
      <c r="AZ193" s="1"/>
      <c r="BA193" s="1"/>
      <c r="BB193" s="1"/>
    </row>
    <row r="194" spans="22:54" ht="14.25" customHeight="1">
      <c r="V194" s="1"/>
      <c r="W194" s="1"/>
      <c r="X194" s="1"/>
      <c r="Y194" s="1"/>
      <c r="Z194" s="1"/>
      <c r="AA194" s="1"/>
      <c r="AB194" s="1"/>
      <c r="AC194" s="1"/>
      <c r="AD194" s="1"/>
      <c r="AE194" s="1"/>
      <c r="AF194" s="1"/>
      <c r="AG194" s="1"/>
      <c r="AH194" s="1"/>
      <c r="AI194" s="1"/>
      <c r="AJ194" s="1"/>
      <c r="AK194" s="1"/>
      <c r="AL194" s="1"/>
      <c r="AM194" s="1"/>
      <c r="AN194" s="1"/>
      <c r="AO194" s="1"/>
      <c r="AP194" s="1"/>
      <c r="AQ194" s="1"/>
      <c r="AR194" s="1"/>
      <c r="AS194" s="1"/>
      <c r="AT194" s="1"/>
      <c r="AU194" s="1"/>
      <c r="AV194" s="1"/>
      <c r="AW194" s="1"/>
      <c r="AX194" s="1"/>
      <c r="AY194" s="1"/>
      <c r="AZ194" s="1"/>
      <c r="BA194" s="1"/>
      <c r="BB194" s="1"/>
    </row>
    <row r="195" spans="22:54" ht="14.25" customHeight="1">
      <c r="V195" s="1"/>
      <c r="W195" s="1"/>
      <c r="X195" s="1"/>
      <c r="Y195" s="1"/>
      <c r="Z195" s="1"/>
      <c r="AA195" s="1"/>
      <c r="AB195" s="1"/>
      <c r="AC195" s="1"/>
      <c r="AD195" s="1"/>
      <c r="AE195" s="1"/>
      <c r="AF195" s="1"/>
      <c r="AG195" s="1"/>
      <c r="AH195" s="1"/>
      <c r="AI195" s="1"/>
      <c r="AJ195" s="1"/>
      <c r="AK195" s="1"/>
      <c r="AL195" s="1"/>
      <c r="AM195" s="1"/>
      <c r="AN195" s="1"/>
      <c r="AO195" s="1"/>
      <c r="AP195" s="1"/>
      <c r="AQ195" s="1"/>
      <c r="AR195" s="1"/>
      <c r="AS195" s="1"/>
      <c r="AT195" s="1"/>
      <c r="AU195" s="1"/>
      <c r="AV195" s="1"/>
      <c r="AW195" s="1"/>
      <c r="AX195" s="1"/>
      <c r="AY195" s="1"/>
      <c r="AZ195" s="1"/>
      <c r="BA195" s="1"/>
      <c r="BB195" s="1"/>
    </row>
    <row r="196" spans="22:54" ht="14.25" customHeight="1">
      <c r="V196" s="1"/>
      <c r="W196" s="1"/>
      <c r="X196" s="1"/>
      <c r="Y196" s="1"/>
      <c r="Z196" s="1"/>
      <c r="AA196" s="1"/>
      <c r="AB196" s="1"/>
      <c r="AC196" s="1"/>
      <c r="AD196" s="1"/>
      <c r="AE196" s="1"/>
      <c r="AF196" s="1"/>
      <c r="AG196" s="1"/>
      <c r="AH196" s="1"/>
      <c r="AI196" s="1"/>
      <c r="AJ196" s="1"/>
      <c r="AK196" s="1"/>
      <c r="AL196" s="1"/>
      <c r="AM196" s="1"/>
      <c r="AN196" s="1"/>
      <c r="AO196" s="1"/>
      <c r="AP196" s="1"/>
      <c r="AQ196" s="1"/>
      <c r="AR196" s="1"/>
      <c r="AS196" s="1"/>
      <c r="AT196" s="1"/>
      <c r="AU196" s="1"/>
      <c r="AV196" s="1"/>
      <c r="AW196" s="1"/>
      <c r="AX196" s="1"/>
      <c r="AY196" s="1"/>
      <c r="AZ196" s="1"/>
      <c r="BA196" s="1"/>
      <c r="BB196" s="1"/>
    </row>
    <row r="197" spans="22:54" ht="14.25" customHeight="1">
      <c r="V197" s="1"/>
      <c r="W197" s="1"/>
      <c r="X197" s="1"/>
      <c r="Y197" s="1"/>
      <c r="Z197" s="1"/>
      <c r="AA197" s="1"/>
      <c r="AB197" s="1"/>
      <c r="AC197" s="1"/>
      <c r="AD197" s="1"/>
      <c r="AE197" s="1"/>
      <c r="AF197" s="1"/>
      <c r="AG197" s="1"/>
      <c r="AH197" s="1"/>
      <c r="AI197" s="1"/>
      <c r="AJ197" s="1"/>
      <c r="AK197" s="1"/>
      <c r="AL197" s="1"/>
      <c r="AM197" s="1"/>
      <c r="AN197" s="1"/>
      <c r="AO197" s="1"/>
      <c r="AP197" s="1"/>
      <c r="AQ197" s="1"/>
      <c r="AR197" s="1"/>
      <c r="AS197" s="1"/>
      <c r="AT197" s="1"/>
      <c r="AU197" s="1"/>
      <c r="AV197" s="1"/>
      <c r="AW197" s="1"/>
      <c r="AX197" s="1"/>
      <c r="AY197" s="1"/>
      <c r="AZ197" s="1"/>
      <c r="BA197" s="1"/>
      <c r="BB197" s="1"/>
    </row>
    <row r="198" spans="22:54" ht="14.25" customHeight="1">
      <c r="V198" s="1"/>
      <c r="W198" s="1"/>
      <c r="X198" s="1"/>
      <c r="Y198" s="1"/>
      <c r="Z198" s="1"/>
      <c r="AA198" s="1"/>
      <c r="AB198" s="1"/>
      <c r="AC198" s="1"/>
      <c r="AD198" s="1"/>
      <c r="AE198" s="1"/>
      <c r="AF198" s="1"/>
      <c r="AG198" s="1"/>
      <c r="AH198" s="1"/>
      <c r="AI198" s="1"/>
      <c r="AJ198" s="1"/>
      <c r="AK198" s="1"/>
      <c r="AL198" s="1"/>
      <c r="AM198" s="1"/>
      <c r="AN198" s="1"/>
      <c r="AO198" s="1"/>
      <c r="AP198" s="1"/>
      <c r="AQ198" s="1"/>
      <c r="AR198" s="1"/>
      <c r="AS198" s="1"/>
      <c r="AT198" s="1"/>
      <c r="AU198" s="1"/>
      <c r="AV198" s="1"/>
      <c r="AW198" s="1"/>
      <c r="AX198" s="1"/>
      <c r="AY198" s="1"/>
      <c r="AZ198" s="1"/>
      <c r="BA198" s="1"/>
      <c r="BB198" s="1"/>
    </row>
    <row r="199" spans="22:54" ht="14.25" customHeight="1">
      <c r="V199" s="1"/>
      <c r="W199" s="1"/>
      <c r="X199" s="1"/>
      <c r="Y199" s="1"/>
      <c r="Z199" s="1"/>
      <c r="AA199" s="1"/>
      <c r="AB199" s="1"/>
      <c r="AC199" s="1"/>
      <c r="AD199" s="1"/>
      <c r="AE199" s="1"/>
      <c r="AF199" s="1"/>
      <c r="AG199" s="1"/>
      <c r="AH199" s="1"/>
      <c r="AI199" s="1"/>
      <c r="AJ199" s="1"/>
      <c r="AK199" s="1"/>
      <c r="AL199" s="1"/>
      <c r="AM199" s="1"/>
      <c r="AN199" s="1"/>
      <c r="AO199" s="1"/>
      <c r="AP199" s="1"/>
      <c r="AQ199" s="1"/>
      <c r="AR199" s="1"/>
      <c r="AS199" s="1"/>
      <c r="AT199" s="1"/>
      <c r="AU199" s="1"/>
      <c r="AV199" s="1"/>
      <c r="AW199" s="1"/>
      <c r="AX199" s="1"/>
      <c r="AY199" s="1"/>
      <c r="AZ199" s="1"/>
      <c r="BA199" s="1"/>
      <c r="BB199" s="1"/>
    </row>
    <row r="200" spans="22:54" ht="14.25" customHeight="1">
      <c r="V200" s="1"/>
      <c r="W200" s="1"/>
      <c r="X200" s="1"/>
      <c r="Y200" s="1"/>
      <c r="Z200" s="1"/>
      <c r="AA200" s="1"/>
      <c r="AB200" s="1"/>
      <c r="AC200" s="1"/>
      <c r="AD200" s="1"/>
      <c r="AE200" s="1"/>
      <c r="AF200" s="1"/>
      <c r="AG200" s="1"/>
      <c r="AH200" s="1"/>
      <c r="AI200" s="1"/>
      <c r="AJ200" s="1"/>
      <c r="AK200" s="1"/>
      <c r="AL200" s="1"/>
      <c r="AM200" s="1"/>
      <c r="AN200" s="1"/>
      <c r="AO200" s="1"/>
      <c r="AP200" s="1"/>
      <c r="AQ200" s="1"/>
      <c r="AR200" s="1"/>
      <c r="AS200" s="1"/>
      <c r="AT200" s="1"/>
      <c r="AU200" s="1"/>
      <c r="AV200" s="1"/>
      <c r="AW200" s="1"/>
      <c r="AX200" s="1"/>
      <c r="AY200" s="1"/>
      <c r="AZ200" s="1"/>
      <c r="BA200" s="1"/>
      <c r="BB200" s="1"/>
    </row>
    <row r="201" spans="22:54" ht="14.25" customHeight="1">
      <c r="V201" s="1"/>
      <c r="W201" s="1"/>
      <c r="X201" s="1"/>
      <c r="Y201" s="1"/>
      <c r="Z201" s="1"/>
      <c r="AA201" s="1"/>
      <c r="AB201" s="1"/>
      <c r="AC201" s="1"/>
      <c r="AD201" s="1"/>
      <c r="AE201" s="1"/>
      <c r="AF201" s="1"/>
      <c r="AG201" s="1"/>
      <c r="AH201" s="1"/>
      <c r="AI201" s="1"/>
      <c r="AJ201" s="1"/>
      <c r="AK201" s="1"/>
      <c r="AL201" s="1"/>
      <c r="AM201" s="1"/>
      <c r="AN201" s="1"/>
      <c r="AO201" s="1"/>
      <c r="AP201" s="1"/>
      <c r="AQ201" s="1"/>
      <c r="AR201" s="1"/>
      <c r="AS201" s="1"/>
      <c r="AT201" s="1"/>
      <c r="AU201" s="1"/>
      <c r="AV201" s="1"/>
      <c r="AW201" s="1"/>
      <c r="AX201" s="1"/>
      <c r="AY201" s="1"/>
      <c r="AZ201" s="1"/>
      <c r="BA201" s="1"/>
      <c r="BB201" s="1"/>
    </row>
    <row r="202" spans="22:54" ht="14.25" customHeight="1">
      <c r="V202" s="1"/>
      <c r="W202" s="1"/>
      <c r="X202" s="1"/>
      <c r="Y202" s="1"/>
      <c r="Z202" s="1"/>
      <c r="AA202" s="1"/>
      <c r="AB202" s="1"/>
      <c r="AC202" s="1"/>
      <c r="AD202" s="1"/>
      <c r="AE202" s="1"/>
      <c r="AF202" s="1"/>
      <c r="AG202" s="1"/>
      <c r="AH202" s="1"/>
      <c r="AI202" s="1"/>
      <c r="AJ202" s="1"/>
      <c r="AK202" s="1"/>
      <c r="AL202" s="1"/>
      <c r="AM202" s="1"/>
      <c r="AN202" s="1"/>
      <c r="AO202" s="1"/>
      <c r="AP202" s="1"/>
      <c r="AQ202" s="1"/>
      <c r="AR202" s="1"/>
      <c r="AS202" s="1"/>
      <c r="AT202" s="1"/>
      <c r="AU202" s="1"/>
      <c r="AV202" s="1"/>
      <c r="AW202" s="1"/>
      <c r="AX202" s="1"/>
      <c r="AY202" s="1"/>
      <c r="AZ202" s="1"/>
      <c r="BA202" s="1"/>
      <c r="BB202" s="1"/>
    </row>
    <row r="203" spans="22:54" ht="14.25" customHeight="1">
      <c r="V203" s="1"/>
      <c r="W203" s="1"/>
      <c r="X203" s="1"/>
      <c r="Y203" s="1"/>
      <c r="Z203" s="1"/>
      <c r="AA203" s="1"/>
      <c r="AB203" s="1"/>
      <c r="AC203" s="1"/>
      <c r="AD203" s="1"/>
      <c r="AE203" s="1"/>
      <c r="AF203" s="1"/>
      <c r="AG203" s="1"/>
      <c r="AH203" s="1"/>
      <c r="AI203" s="1"/>
      <c r="AJ203" s="1"/>
      <c r="AK203" s="1"/>
      <c r="AL203" s="1"/>
      <c r="AM203" s="1"/>
      <c r="AN203" s="1"/>
      <c r="AO203" s="1"/>
      <c r="AP203" s="1"/>
      <c r="AQ203" s="1"/>
      <c r="AR203" s="1"/>
      <c r="AS203" s="1"/>
      <c r="AT203" s="1"/>
      <c r="AU203" s="1"/>
      <c r="AV203" s="1"/>
      <c r="AW203" s="1"/>
      <c r="AX203" s="1"/>
      <c r="AY203" s="1"/>
      <c r="AZ203" s="1"/>
      <c r="BA203" s="1"/>
      <c r="BB203" s="1"/>
    </row>
    <row r="204" spans="22:54" ht="14.25" customHeight="1">
      <c r="V204" s="1"/>
      <c r="W204" s="1"/>
      <c r="X204" s="1"/>
      <c r="Y204" s="1"/>
      <c r="Z204" s="1"/>
      <c r="AA204" s="1"/>
      <c r="AB204" s="1"/>
      <c r="AC204" s="1"/>
      <c r="AD204" s="1"/>
      <c r="AE204" s="1"/>
      <c r="AF204" s="1"/>
      <c r="AG204" s="1"/>
      <c r="AH204" s="1"/>
      <c r="AI204" s="1"/>
      <c r="AJ204" s="1"/>
      <c r="AK204" s="1"/>
      <c r="AL204" s="1"/>
      <c r="AM204" s="1"/>
      <c r="AN204" s="1"/>
      <c r="AO204" s="1"/>
      <c r="AP204" s="1"/>
      <c r="AQ204" s="1"/>
      <c r="AR204" s="1"/>
      <c r="AS204" s="1"/>
      <c r="AT204" s="1"/>
      <c r="AU204" s="1"/>
      <c r="AV204" s="1"/>
      <c r="AW204" s="1"/>
      <c r="AX204" s="1"/>
      <c r="AY204" s="1"/>
      <c r="AZ204" s="1"/>
      <c r="BA204" s="1"/>
      <c r="BB204" s="1"/>
    </row>
    <row r="205" spans="22:54" ht="14.25" customHeight="1">
      <c r="V205" s="1"/>
      <c r="W205" s="1"/>
      <c r="X205" s="1"/>
      <c r="Y205" s="1"/>
      <c r="Z205" s="1"/>
      <c r="AA205" s="1"/>
      <c r="AB205" s="1"/>
      <c r="AC205" s="1"/>
      <c r="AD205" s="1"/>
      <c r="AE205" s="1"/>
      <c r="AF205" s="1"/>
      <c r="AG205" s="1"/>
      <c r="AH205" s="1"/>
      <c r="AI205" s="1"/>
      <c r="AJ205" s="1"/>
      <c r="AK205" s="1"/>
      <c r="AL205" s="1"/>
      <c r="AM205" s="1"/>
      <c r="AN205" s="1"/>
      <c r="AO205" s="1"/>
      <c r="AP205" s="1"/>
      <c r="AQ205" s="1"/>
      <c r="AR205" s="1"/>
      <c r="AS205" s="1"/>
      <c r="AT205" s="1"/>
      <c r="AU205" s="1"/>
      <c r="AV205" s="1"/>
      <c r="AW205" s="1"/>
      <c r="AX205" s="1"/>
      <c r="AY205" s="1"/>
      <c r="AZ205" s="1"/>
      <c r="BA205" s="1"/>
      <c r="BB205" s="1"/>
    </row>
    <row r="206" spans="22:54" ht="14.25" customHeight="1">
      <c r="V206" s="1"/>
      <c r="W206" s="1"/>
      <c r="X206" s="1"/>
      <c r="Y206" s="1"/>
      <c r="Z206" s="1"/>
      <c r="AA206" s="1"/>
      <c r="AB206" s="1"/>
      <c r="AC206" s="1"/>
      <c r="AD206" s="1"/>
      <c r="AE206" s="1"/>
      <c r="AF206" s="1"/>
      <c r="AG206" s="1"/>
      <c r="AH206" s="1"/>
      <c r="AI206" s="1"/>
      <c r="AJ206" s="1"/>
      <c r="AK206" s="1"/>
      <c r="AL206" s="1"/>
      <c r="AM206" s="1"/>
      <c r="AN206" s="1"/>
      <c r="AO206" s="1"/>
      <c r="AP206" s="1"/>
      <c r="AQ206" s="1"/>
      <c r="AR206" s="1"/>
      <c r="AS206" s="1"/>
      <c r="AT206" s="1"/>
      <c r="AU206" s="1"/>
      <c r="AV206" s="1"/>
      <c r="AW206" s="1"/>
      <c r="AX206" s="1"/>
      <c r="AY206" s="1"/>
      <c r="AZ206" s="1"/>
      <c r="BA206" s="1"/>
      <c r="BB206" s="1"/>
    </row>
    <row r="207" spans="22:54" ht="14.25" customHeight="1">
      <c r="V207" s="1"/>
      <c r="W207" s="1"/>
      <c r="X207" s="1"/>
      <c r="Y207" s="1"/>
      <c r="Z207" s="1"/>
      <c r="AA207" s="1"/>
      <c r="AB207" s="1"/>
      <c r="AC207" s="1"/>
      <c r="AD207" s="1"/>
      <c r="AE207" s="1"/>
      <c r="AF207" s="1"/>
      <c r="AG207" s="1"/>
      <c r="AH207" s="1"/>
      <c r="AI207" s="1"/>
      <c r="AJ207" s="1"/>
      <c r="AK207" s="1"/>
      <c r="AL207" s="1"/>
      <c r="AM207" s="1"/>
      <c r="AN207" s="1"/>
      <c r="AO207" s="1"/>
      <c r="AP207" s="1"/>
      <c r="AQ207" s="1"/>
      <c r="AR207" s="1"/>
      <c r="AS207" s="1"/>
      <c r="AT207" s="1"/>
      <c r="AU207" s="1"/>
      <c r="AV207" s="1"/>
      <c r="AW207" s="1"/>
      <c r="AX207" s="1"/>
      <c r="AY207" s="1"/>
      <c r="AZ207" s="1"/>
      <c r="BA207" s="1"/>
      <c r="BB207" s="1"/>
    </row>
    <row r="208" spans="22:54" ht="14.25" customHeight="1">
      <c r="V208" s="1"/>
      <c r="W208" s="1"/>
      <c r="X208" s="1"/>
      <c r="Y208" s="1"/>
      <c r="Z208" s="1"/>
      <c r="AA208" s="1"/>
      <c r="AB208" s="1"/>
      <c r="AC208" s="1"/>
      <c r="AD208" s="1"/>
      <c r="AE208" s="1"/>
      <c r="AF208" s="1"/>
      <c r="AG208" s="1"/>
      <c r="AH208" s="1"/>
      <c r="AI208" s="1"/>
      <c r="AJ208" s="1"/>
      <c r="AK208" s="1"/>
      <c r="AL208" s="1"/>
      <c r="AM208" s="1"/>
      <c r="AN208" s="1"/>
      <c r="AO208" s="1"/>
      <c r="AP208" s="1"/>
      <c r="AQ208" s="1"/>
      <c r="AR208" s="1"/>
      <c r="AS208" s="1"/>
      <c r="AT208" s="1"/>
      <c r="AU208" s="1"/>
      <c r="AV208" s="1"/>
      <c r="AW208" s="1"/>
      <c r="AX208" s="1"/>
      <c r="AY208" s="1"/>
      <c r="AZ208" s="1"/>
      <c r="BA208" s="1"/>
      <c r="BB208" s="1"/>
    </row>
    <row r="209" spans="22:54" ht="14.25" customHeight="1">
      <c r="V209" s="1"/>
      <c r="W209" s="1"/>
      <c r="X209" s="1"/>
      <c r="Y209" s="1"/>
      <c r="Z209" s="1"/>
      <c r="AA209" s="1"/>
      <c r="AB209" s="1"/>
      <c r="AC209" s="1"/>
      <c r="AD209" s="1"/>
      <c r="AE209" s="1"/>
      <c r="AF209" s="1"/>
      <c r="AG209" s="1"/>
      <c r="AH209" s="1"/>
      <c r="AI209" s="1"/>
      <c r="AJ209" s="1"/>
      <c r="AK209" s="1"/>
      <c r="AL209" s="1"/>
      <c r="AM209" s="1"/>
      <c r="AN209" s="1"/>
      <c r="AO209" s="1"/>
      <c r="AP209" s="1"/>
      <c r="AQ209" s="1"/>
      <c r="AR209" s="1"/>
      <c r="AS209" s="1"/>
      <c r="AT209" s="1"/>
      <c r="AU209" s="1"/>
      <c r="AV209" s="1"/>
      <c r="AW209" s="1"/>
      <c r="AX209" s="1"/>
      <c r="AY209" s="1"/>
      <c r="AZ209" s="1"/>
      <c r="BA209" s="1"/>
      <c r="BB209" s="1"/>
    </row>
    <row r="210" spans="22:54" ht="14.25" customHeight="1">
      <c r="V210" s="1"/>
      <c r="W210" s="1"/>
      <c r="X210" s="1"/>
      <c r="Y210" s="1"/>
      <c r="Z210" s="1"/>
      <c r="AA210" s="1"/>
      <c r="AB210" s="1"/>
      <c r="AC210" s="1"/>
      <c r="AD210" s="1"/>
      <c r="AE210" s="1"/>
      <c r="AF210" s="1"/>
      <c r="AG210" s="1"/>
      <c r="AH210" s="1"/>
      <c r="AI210" s="1"/>
      <c r="AJ210" s="1"/>
      <c r="AK210" s="1"/>
      <c r="AL210" s="1"/>
      <c r="AM210" s="1"/>
      <c r="AN210" s="1"/>
      <c r="AO210" s="1"/>
      <c r="AP210" s="1"/>
      <c r="AQ210" s="1"/>
      <c r="AR210" s="1"/>
      <c r="AS210" s="1"/>
      <c r="AT210" s="1"/>
      <c r="AU210" s="1"/>
      <c r="AV210" s="1"/>
      <c r="AW210" s="1"/>
      <c r="AX210" s="1"/>
      <c r="AY210" s="1"/>
      <c r="AZ210" s="1"/>
      <c r="BA210" s="1"/>
      <c r="BB210" s="1"/>
    </row>
    <row r="211" spans="22:54" ht="14.25" customHeight="1">
      <c r="V211" s="1"/>
      <c r="W211" s="1"/>
      <c r="X211" s="1"/>
      <c r="Y211" s="1"/>
      <c r="Z211" s="1"/>
      <c r="AA211" s="1"/>
      <c r="AB211" s="1"/>
      <c r="AC211" s="1"/>
      <c r="AD211" s="1"/>
      <c r="AE211" s="1"/>
      <c r="AF211" s="1"/>
      <c r="AG211" s="1"/>
      <c r="AH211" s="1"/>
      <c r="AI211" s="1"/>
      <c r="AJ211" s="1"/>
      <c r="AK211" s="1"/>
      <c r="AL211" s="1"/>
      <c r="AM211" s="1"/>
      <c r="AN211" s="1"/>
      <c r="AO211" s="1"/>
      <c r="AP211" s="1"/>
      <c r="AQ211" s="1"/>
      <c r="AR211" s="1"/>
      <c r="AS211" s="1"/>
      <c r="AT211" s="1"/>
      <c r="AU211" s="1"/>
      <c r="AV211" s="1"/>
      <c r="AW211" s="1"/>
      <c r="AX211" s="1"/>
      <c r="AY211" s="1"/>
      <c r="AZ211" s="1"/>
      <c r="BA211" s="1"/>
      <c r="BB211" s="1"/>
    </row>
    <row r="212" spans="22:54" ht="14.25" customHeight="1">
      <c r="V212" s="1"/>
      <c r="W212" s="1"/>
      <c r="X212" s="1"/>
      <c r="Y212" s="1"/>
      <c r="Z212" s="1"/>
      <c r="AA212" s="1"/>
      <c r="AB212" s="1"/>
      <c r="AC212" s="1"/>
      <c r="AD212" s="1"/>
      <c r="AE212" s="1"/>
      <c r="AF212" s="1"/>
      <c r="AG212" s="1"/>
      <c r="AH212" s="1"/>
      <c r="AI212" s="1"/>
      <c r="AJ212" s="1"/>
      <c r="AK212" s="1"/>
      <c r="AL212" s="1"/>
      <c r="AM212" s="1"/>
      <c r="AN212" s="1"/>
      <c r="AO212" s="1"/>
      <c r="AP212" s="1"/>
      <c r="AQ212" s="1"/>
      <c r="AR212" s="1"/>
      <c r="AS212" s="1"/>
      <c r="AT212" s="1"/>
      <c r="AU212" s="1"/>
      <c r="AV212" s="1"/>
      <c r="AW212" s="1"/>
      <c r="AX212" s="1"/>
      <c r="AY212" s="1"/>
      <c r="AZ212" s="1"/>
      <c r="BA212" s="1"/>
      <c r="BB212" s="1"/>
    </row>
    <row r="213" spans="22:54" ht="14.25" customHeight="1">
      <c r="V213" s="1"/>
      <c r="W213" s="1"/>
      <c r="X213" s="1"/>
      <c r="Y213" s="1"/>
      <c r="Z213" s="1"/>
      <c r="AA213" s="1"/>
      <c r="AB213" s="1"/>
      <c r="AC213" s="1"/>
      <c r="AD213" s="1"/>
      <c r="AE213" s="1"/>
      <c r="AF213" s="1"/>
      <c r="AG213" s="1"/>
      <c r="AH213" s="1"/>
      <c r="AI213" s="1"/>
      <c r="AJ213" s="1"/>
      <c r="AK213" s="1"/>
      <c r="AL213" s="1"/>
      <c r="AM213" s="1"/>
      <c r="AN213" s="1"/>
      <c r="AO213" s="1"/>
      <c r="AP213" s="1"/>
      <c r="AQ213" s="1"/>
      <c r="AR213" s="1"/>
      <c r="AS213" s="1"/>
      <c r="AT213" s="1"/>
      <c r="AU213" s="1"/>
      <c r="AV213" s="1"/>
      <c r="AW213" s="1"/>
      <c r="AX213" s="1"/>
      <c r="AY213" s="1"/>
      <c r="AZ213" s="1"/>
      <c r="BA213" s="1"/>
      <c r="BB213" s="1"/>
    </row>
    <row r="214" spans="22:54" ht="14.25" customHeight="1">
      <c r="V214" s="1"/>
      <c r="W214" s="1"/>
      <c r="X214" s="1"/>
      <c r="Y214" s="1"/>
      <c r="Z214" s="1"/>
      <c r="AA214" s="1"/>
      <c r="AB214" s="1"/>
      <c r="AC214" s="1"/>
      <c r="AD214" s="1"/>
      <c r="AE214" s="1"/>
      <c r="AF214" s="1"/>
      <c r="AG214" s="1"/>
      <c r="AH214" s="1"/>
      <c r="AI214" s="1"/>
      <c r="AJ214" s="1"/>
      <c r="AK214" s="1"/>
      <c r="AL214" s="1"/>
      <c r="AM214" s="1"/>
      <c r="AN214" s="1"/>
      <c r="AO214" s="1"/>
      <c r="AP214" s="1"/>
      <c r="AQ214" s="1"/>
      <c r="AR214" s="1"/>
      <c r="AS214" s="1"/>
      <c r="AT214" s="1"/>
      <c r="AU214" s="1"/>
      <c r="AV214" s="1"/>
      <c r="AW214" s="1"/>
      <c r="AX214" s="1"/>
      <c r="AY214" s="1"/>
      <c r="AZ214" s="1"/>
      <c r="BA214" s="1"/>
      <c r="BB214" s="1"/>
    </row>
    <row r="215" spans="22:54" ht="14.25" customHeight="1">
      <c r="V215" s="1"/>
      <c r="W215" s="1"/>
      <c r="X215" s="1"/>
      <c r="Y215" s="1"/>
      <c r="Z215" s="1"/>
      <c r="AA215" s="1"/>
      <c r="AB215" s="1"/>
      <c r="AC215" s="1"/>
      <c r="AD215" s="1"/>
      <c r="AE215" s="1"/>
      <c r="AF215" s="1"/>
      <c r="AG215" s="1"/>
      <c r="AH215" s="1"/>
      <c r="AI215" s="1"/>
      <c r="AJ215" s="1"/>
      <c r="AK215" s="1"/>
      <c r="AL215" s="1"/>
      <c r="AM215" s="1"/>
      <c r="AN215" s="1"/>
      <c r="AO215" s="1"/>
      <c r="AP215" s="1"/>
      <c r="AQ215" s="1"/>
      <c r="AR215" s="1"/>
      <c r="AS215" s="1"/>
      <c r="AT215" s="1"/>
      <c r="AU215" s="1"/>
      <c r="AV215" s="1"/>
      <c r="AW215" s="1"/>
      <c r="AX215" s="1"/>
      <c r="AY215" s="1"/>
      <c r="AZ215" s="1"/>
      <c r="BA215" s="1"/>
      <c r="BB215" s="1"/>
    </row>
    <row r="216" spans="22:54" ht="14.25" customHeight="1">
      <c r="V216" s="1"/>
      <c r="W216" s="1"/>
      <c r="X216" s="1"/>
      <c r="Y216" s="1"/>
      <c r="Z216" s="1"/>
      <c r="AA216" s="1"/>
      <c r="AB216" s="1"/>
      <c r="AC216" s="1"/>
      <c r="AD216" s="1"/>
      <c r="AE216" s="1"/>
      <c r="AF216" s="1"/>
      <c r="AG216" s="1"/>
      <c r="AH216" s="1"/>
      <c r="AI216" s="1"/>
      <c r="AJ216" s="1"/>
      <c r="AK216" s="1"/>
      <c r="AL216" s="1"/>
      <c r="AM216" s="1"/>
      <c r="AN216" s="1"/>
      <c r="AO216" s="1"/>
      <c r="AP216" s="1"/>
      <c r="AQ216" s="1"/>
      <c r="AR216" s="1"/>
      <c r="AS216" s="1"/>
      <c r="AT216" s="1"/>
      <c r="AU216" s="1"/>
      <c r="AV216" s="1"/>
      <c r="AW216" s="1"/>
      <c r="AX216" s="1"/>
      <c r="AY216" s="1"/>
      <c r="AZ216" s="1"/>
      <c r="BA216" s="1"/>
      <c r="BB216" s="1"/>
    </row>
    <row r="217" spans="22:54" ht="14.25" customHeight="1">
      <c r="V217" s="1"/>
      <c r="W217" s="1"/>
      <c r="X217" s="1"/>
      <c r="Y217" s="1"/>
      <c r="Z217" s="1"/>
      <c r="AA217" s="1"/>
      <c r="AB217" s="1"/>
      <c r="AC217" s="1"/>
      <c r="AD217" s="1"/>
      <c r="AE217" s="1"/>
      <c r="AF217" s="1"/>
      <c r="AG217" s="1"/>
      <c r="AH217" s="1"/>
      <c r="AI217" s="1"/>
      <c r="AJ217" s="1"/>
      <c r="AK217" s="1"/>
      <c r="AL217" s="1"/>
      <c r="AM217" s="1"/>
      <c r="AN217" s="1"/>
      <c r="AO217" s="1"/>
      <c r="AP217" s="1"/>
      <c r="AQ217" s="1"/>
      <c r="AR217" s="1"/>
      <c r="AS217" s="1"/>
      <c r="AT217" s="1"/>
      <c r="AU217" s="1"/>
      <c r="AV217" s="1"/>
      <c r="AW217" s="1"/>
      <c r="AX217" s="1"/>
      <c r="AY217" s="1"/>
      <c r="AZ217" s="1"/>
      <c r="BA217" s="1"/>
      <c r="BB217" s="1"/>
    </row>
    <row r="218" spans="22:54" ht="14.25" customHeight="1">
      <c r="V218" s="1"/>
      <c r="W218" s="1"/>
      <c r="X218" s="1"/>
      <c r="Y218" s="1"/>
      <c r="Z218" s="1"/>
      <c r="AA218" s="1"/>
      <c r="AB218" s="1"/>
      <c r="AC218" s="1"/>
      <c r="AD218" s="1"/>
      <c r="AE218" s="1"/>
      <c r="AF218" s="1"/>
      <c r="AG218" s="1"/>
      <c r="AH218" s="1"/>
      <c r="AI218" s="1"/>
      <c r="AJ218" s="1"/>
      <c r="AK218" s="1"/>
      <c r="AL218" s="1"/>
      <c r="AM218" s="1"/>
      <c r="AN218" s="1"/>
      <c r="AO218" s="1"/>
      <c r="AP218" s="1"/>
      <c r="AQ218" s="1"/>
      <c r="AR218" s="1"/>
      <c r="AS218" s="1"/>
      <c r="AT218" s="1"/>
      <c r="AU218" s="1"/>
      <c r="AV218" s="1"/>
      <c r="AW218" s="1"/>
      <c r="AX218" s="1"/>
      <c r="AY218" s="1"/>
      <c r="AZ218" s="1"/>
      <c r="BA218" s="1"/>
      <c r="BB218" s="1"/>
    </row>
    <row r="219" spans="22:54" ht="14.25" customHeight="1">
      <c r="V219" s="1"/>
      <c r="W219" s="1"/>
      <c r="X219" s="1"/>
      <c r="Y219" s="1"/>
      <c r="Z219" s="1"/>
      <c r="AA219" s="1"/>
      <c r="AB219" s="1"/>
      <c r="AC219" s="1"/>
      <c r="AD219" s="1"/>
      <c r="AE219" s="1"/>
      <c r="AF219" s="1"/>
      <c r="AG219" s="1"/>
      <c r="AH219" s="1"/>
      <c r="AI219" s="1"/>
      <c r="AJ219" s="1"/>
      <c r="AK219" s="1"/>
      <c r="AL219" s="1"/>
      <c r="AM219" s="1"/>
      <c r="AN219" s="1"/>
      <c r="AO219" s="1"/>
      <c r="AP219" s="1"/>
      <c r="AQ219" s="1"/>
      <c r="AR219" s="1"/>
      <c r="AS219" s="1"/>
      <c r="AT219" s="1"/>
      <c r="AU219" s="1"/>
      <c r="AV219" s="1"/>
      <c r="AW219" s="1"/>
      <c r="AX219" s="1"/>
      <c r="AY219" s="1"/>
      <c r="AZ219" s="1"/>
      <c r="BA219" s="1"/>
      <c r="BB219" s="1"/>
    </row>
    <row r="220" spans="22:54" ht="14.25" customHeight="1">
      <c r="V220" s="1"/>
      <c r="W220" s="1"/>
      <c r="X220" s="1"/>
      <c r="Y220" s="1"/>
      <c r="Z220" s="1"/>
      <c r="AA220" s="1"/>
      <c r="AB220" s="1"/>
      <c r="AC220" s="1"/>
      <c r="AD220" s="1"/>
      <c r="AE220" s="1"/>
      <c r="AF220" s="1"/>
      <c r="AG220" s="1"/>
      <c r="AH220" s="1"/>
      <c r="AI220" s="1"/>
      <c r="AJ220" s="1"/>
      <c r="AK220" s="1"/>
      <c r="AL220" s="1"/>
      <c r="AM220" s="1"/>
      <c r="AN220" s="1"/>
      <c r="AO220" s="1"/>
      <c r="AP220" s="1"/>
      <c r="AQ220" s="1"/>
      <c r="AR220" s="1"/>
      <c r="AS220" s="1"/>
      <c r="AT220" s="1"/>
      <c r="AU220" s="1"/>
      <c r="AV220" s="1"/>
      <c r="AW220" s="1"/>
      <c r="AX220" s="1"/>
      <c r="AY220" s="1"/>
      <c r="AZ220" s="1"/>
      <c r="BA220" s="1"/>
      <c r="BB220" s="1"/>
    </row>
    <row r="221" spans="22:54" ht="14.25" customHeight="1">
      <c r="V221" s="1"/>
      <c r="W221" s="1"/>
      <c r="X221" s="1"/>
      <c r="Y221" s="1"/>
      <c r="Z221" s="1"/>
      <c r="AA221" s="1"/>
      <c r="AB221" s="1"/>
      <c r="AC221" s="1"/>
      <c r="AD221" s="1"/>
      <c r="AE221" s="1"/>
      <c r="AF221" s="1"/>
      <c r="AG221" s="1"/>
      <c r="AH221" s="1"/>
      <c r="AI221" s="1"/>
      <c r="AJ221" s="1"/>
      <c r="AK221" s="1"/>
      <c r="AL221" s="1"/>
      <c r="AM221" s="1"/>
      <c r="AN221" s="1"/>
      <c r="AO221" s="1"/>
      <c r="AP221" s="1"/>
      <c r="AQ221" s="1"/>
      <c r="AR221" s="1"/>
      <c r="AS221" s="1"/>
      <c r="AT221" s="1"/>
      <c r="AU221" s="1"/>
      <c r="AV221" s="1"/>
      <c r="AW221" s="1"/>
      <c r="AX221" s="1"/>
      <c r="AY221" s="1"/>
      <c r="AZ221" s="1"/>
      <c r="BA221" s="1"/>
      <c r="BB221" s="1"/>
    </row>
    <row r="222" spans="22:54" ht="14.25" customHeight="1">
      <c r="V222" s="1"/>
      <c r="W222" s="1"/>
      <c r="X222" s="1"/>
      <c r="Y222" s="1"/>
      <c r="Z222" s="1"/>
      <c r="AA222" s="1"/>
      <c r="AB222" s="1"/>
      <c r="AC222" s="1"/>
      <c r="AD222" s="1"/>
      <c r="AE222" s="1"/>
      <c r="AF222" s="1"/>
      <c r="AG222" s="1"/>
      <c r="AH222" s="1"/>
      <c r="AI222" s="1"/>
      <c r="AJ222" s="1"/>
      <c r="AK222" s="1"/>
      <c r="AL222" s="1"/>
      <c r="AM222" s="1"/>
      <c r="AN222" s="1"/>
      <c r="AO222" s="1"/>
      <c r="AP222" s="1"/>
      <c r="AQ222" s="1"/>
      <c r="AR222" s="1"/>
      <c r="AS222" s="1"/>
      <c r="AT222" s="1"/>
      <c r="AU222" s="1"/>
      <c r="AV222" s="1"/>
      <c r="AW222" s="1"/>
      <c r="AX222" s="1"/>
      <c r="AY222" s="1"/>
      <c r="AZ222" s="1"/>
      <c r="BA222" s="1"/>
      <c r="BB222" s="1"/>
    </row>
    <row r="223" spans="22:54" ht="14.25" customHeight="1">
      <c r="V223" s="1"/>
      <c r="W223" s="1"/>
      <c r="X223" s="1"/>
      <c r="Y223" s="1"/>
      <c r="Z223" s="1"/>
      <c r="AA223" s="1"/>
      <c r="AB223" s="1"/>
      <c r="AC223" s="1"/>
      <c r="AD223" s="1"/>
      <c r="AE223" s="1"/>
      <c r="AF223" s="1"/>
      <c r="AG223" s="1"/>
      <c r="AH223" s="1"/>
      <c r="AI223" s="1"/>
      <c r="AJ223" s="1"/>
      <c r="AK223" s="1"/>
      <c r="AL223" s="1"/>
      <c r="AM223" s="1"/>
      <c r="AN223" s="1"/>
      <c r="AO223" s="1"/>
      <c r="AP223" s="1"/>
      <c r="AQ223" s="1"/>
      <c r="AR223" s="1"/>
      <c r="AS223" s="1"/>
      <c r="AT223" s="1"/>
      <c r="AU223" s="1"/>
      <c r="AV223" s="1"/>
      <c r="AW223" s="1"/>
      <c r="AX223" s="1"/>
      <c r="AY223" s="1"/>
      <c r="AZ223" s="1"/>
      <c r="BA223" s="1"/>
      <c r="BB223" s="1"/>
    </row>
    <row r="224" spans="22:54" ht="14.25" customHeight="1">
      <c r="V224" s="1"/>
      <c r="W224" s="1"/>
      <c r="X224" s="1"/>
      <c r="Y224" s="1"/>
      <c r="Z224" s="1"/>
      <c r="AA224" s="1"/>
      <c r="AB224" s="1"/>
      <c r="AC224" s="1"/>
      <c r="AD224" s="1"/>
      <c r="AE224" s="1"/>
      <c r="AF224" s="1"/>
      <c r="AG224" s="1"/>
      <c r="AH224" s="1"/>
      <c r="AI224" s="1"/>
      <c r="AJ224" s="1"/>
      <c r="AK224" s="1"/>
      <c r="AL224" s="1"/>
      <c r="AM224" s="1"/>
      <c r="AN224" s="1"/>
      <c r="AO224" s="1"/>
      <c r="AP224" s="1"/>
      <c r="AQ224" s="1"/>
      <c r="AR224" s="1"/>
      <c r="AS224" s="1"/>
      <c r="AT224" s="1"/>
      <c r="AU224" s="1"/>
      <c r="AV224" s="1"/>
      <c r="AW224" s="1"/>
      <c r="AX224" s="1"/>
      <c r="AY224" s="1"/>
      <c r="AZ224" s="1"/>
      <c r="BA224" s="1"/>
      <c r="BB224" s="1"/>
    </row>
    <row r="225" spans="22:54" ht="14.25" customHeight="1">
      <c r="V225" s="1"/>
      <c r="W225" s="1"/>
      <c r="X225" s="1"/>
      <c r="Y225" s="1"/>
      <c r="Z225" s="1"/>
      <c r="AA225" s="1"/>
      <c r="AB225" s="1"/>
      <c r="AC225" s="1"/>
      <c r="AD225" s="1"/>
      <c r="AE225" s="1"/>
      <c r="AF225" s="1"/>
      <c r="AG225" s="1"/>
      <c r="AH225" s="1"/>
      <c r="AI225" s="1"/>
      <c r="AJ225" s="1"/>
      <c r="AK225" s="1"/>
      <c r="AL225" s="1"/>
      <c r="AM225" s="1"/>
      <c r="AN225" s="1"/>
      <c r="AO225" s="1"/>
      <c r="AP225" s="1"/>
      <c r="AQ225" s="1"/>
      <c r="AR225" s="1"/>
      <c r="AS225" s="1"/>
      <c r="AT225" s="1"/>
      <c r="AU225" s="1"/>
      <c r="AV225" s="1"/>
      <c r="AW225" s="1"/>
      <c r="AX225" s="1"/>
      <c r="AY225" s="1"/>
      <c r="AZ225" s="1"/>
      <c r="BA225" s="1"/>
      <c r="BB225" s="1"/>
    </row>
    <row r="226" spans="22:54" ht="14.25" customHeight="1">
      <c r="V226" s="1"/>
      <c r="W226" s="1"/>
      <c r="X226" s="1"/>
      <c r="Y226" s="1"/>
      <c r="Z226" s="1"/>
      <c r="AA226" s="1"/>
      <c r="AB226" s="1"/>
      <c r="AC226" s="1"/>
      <c r="AD226" s="1"/>
      <c r="AE226" s="1"/>
      <c r="AF226" s="1"/>
      <c r="AG226" s="1"/>
      <c r="AH226" s="1"/>
      <c r="AI226" s="1"/>
      <c r="AJ226" s="1"/>
      <c r="AK226" s="1"/>
      <c r="AL226" s="1"/>
      <c r="AM226" s="1"/>
      <c r="AN226" s="1"/>
      <c r="AO226" s="1"/>
      <c r="AP226" s="1"/>
      <c r="AQ226" s="1"/>
      <c r="AR226" s="1"/>
      <c r="AS226" s="1"/>
      <c r="AT226" s="1"/>
      <c r="AU226" s="1"/>
      <c r="AV226" s="1"/>
      <c r="AW226" s="1"/>
      <c r="AX226" s="1"/>
      <c r="AY226" s="1"/>
      <c r="AZ226" s="1"/>
      <c r="BA226" s="1"/>
      <c r="BB226" s="1"/>
    </row>
    <row r="227" spans="22:54" ht="14.25" customHeight="1">
      <c r="V227" s="1"/>
      <c r="W227" s="1"/>
      <c r="X227" s="1"/>
      <c r="Y227" s="1"/>
      <c r="Z227" s="1"/>
      <c r="AA227" s="1"/>
      <c r="AB227" s="1"/>
      <c r="AC227" s="1"/>
      <c r="AD227" s="1"/>
      <c r="AE227" s="1"/>
      <c r="AF227" s="1"/>
      <c r="AG227" s="1"/>
      <c r="AH227" s="1"/>
      <c r="AI227" s="1"/>
      <c r="AJ227" s="1"/>
      <c r="AK227" s="1"/>
      <c r="AL227" s="1"/>
      <c r="AM227" s="1"/>
      <c r="AN227" s="1"/>
      <c r="AO227" s="1"/>
      <c r="AP227" s="1"/>
      <c r="AQ227" s="1"/>
      <c r="AR227" s="1"/>
      <c r="AS227" s="1"/>
      <c r="AT227" s="1"/>
      <c r="AU227" s="1"/>
      <c r="AV227" s="1"/>
      <c r="AW227" s="1"/>
      <c r="AX227" s="1"/>
      <c r="AY227" s="1"/>
      <c r="AZ227" s="1"/>
      <c r="BA227" s="1"/>
      <c r="BB227" s="1"/>
    </row>
    <row r="228" spans="22:54" ht="14.25" customHeight="1">
      <c r="V228" s="1"/>
      <c r="W228" s="1"/>
      <c r="X228" s="1"/>
      <c r="Y228" s="1"/>
      <c r="Z228" s="1"/>
      <c r="AA228" s="1"/>
      <c r="AB228" s="1"/>
      <c r="AC228" s="1"/>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row>
    <row r="229" spans="22:54" ht="14.25" customHeight="1">
      <c r="V229" s="1"/>
      <c r="W229" s="1"/>
      <c r="X229" s="1"/>
      <c r="Y229" s="1"/>
      <c r="Z229" s="1"/>
      <c r="AA229" s="1"/>
      <c r="AB229" s="1"/>
      <c r="AC229" s="1"/>
      <c r="AD229" s="1"/>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row>
    <row r="230" spans="22:54" ht="14.25" customHeight="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row>
    <row r="231" spans="22:54" ht="14.25" customHeight="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row>
    <row r="232" spans="22:54" ht="14.25" customHeight="1">
      <c r="V232" s="1"/>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row>
    <row r="233" spans="22:54" ht="14.25" customHeight="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row>
    <row r="234" spans="22:54" ht="14.25" customHeight="1">
      <c r="V234" s="1"/>
      <c r="W234" s="1"/>
      <c r="X234" s="1"/>
      <c r="Y234" s="1"/>
      <c r="Z234" s="1"/>
      <c r="AA234" s="1"/>
      <c r="AB234" s="1"/>
      <c r="AC234" s="1"/>
      <c r="AD234" s="1"/>
      <c r="AE234" s="1"/>
      <c r="AF234" s="1"/>
      <c r="AG234" s="1"/>
      <c r="AH234" s="1"/>
      <c r="AI234" s="1"/>
      <c r="AJ234" s="1"/>
      <c r="AK234" s="1"/>
      <c r="AL234" s="1"/>
      <c r="AM234" s="1"/>
      <c r="AN234" s="1"/>
      <c r="AO234" s="1"/>
      <c r="AP234" s="1"/>
      <c r="AQ234" s="1"/>
      <c r="AR234" s="1"/>
      <c r="AS234" s="1"/>
      <c r="AT234" s="1"/>
      <c r="AU234" s="1"/>
      <c r="AV234" s="1"/>
      <c r="AW234" s="1"/>
      <c r="AX234" s="1"/>
      <c r="AY234" s="1"/>
      <c r="AZ234" s="1"/>
      <c r="BA234" s="1"/>
      <c r="BB234" s="1"/>
    </row>
    <row r="235" spans="22:54" ht="14.25" customHeight="1">
      <c r="V235" s="1"/>
      <c r="W235" s="1"/>
      <c r="X235" s="1"/>
      <c r="Y235" s="1"/>
      <c r="Z235" s="1"/>
      <c r="AA235" s="1"/>
      <c r="AB235" s="1"/>
      <c r="AC235" s="1"/>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row>
    <row r="236" spans="22:54" ht="14.25" customHeight="1">
      <c r="V236" s="1"/>
      <c r="W236" s="1"/>
      <c r="X236" s="1"/>
      <c r="Y236" s="1"/>
      <c r="Z236" s="1"/>
      <c r="AA236" s="1"/>
      <c r="AB236" s="1"/>
      <c r="AC236" s="1"/>
      <c r="AD236" s="1"/>
      <c r="AE236" s="1"/>
      <c r="AF236" s="1"/>
      <c r="AG236" s="1"/>
      <c r="AH236" s="1"/>
      <c r="AI236" s="1"/>
      <c r="AJ236" s="1"/>
      <c r="AK236" s="1"/>
      <c r="AL236" s="1"/>
      <c r="AM236" s="1"/>
      <c r="AN236" s="1"/>
      <c r="AO236" s="1"/>
      <c r="AP236" s="1"/>
      <c r="AQ236" s="1"/>
      <c r="AR236" s="1"/>
      <c r="AS236" s="1"/>
      <c r="AT236" s="1"/>
      <c r="AU236" s="1"/>
      <c r="AV236" s="1"/>
      <c r="AW236" s="1"/>
      <c r="AX236" s="1"/>
      <c r="AY236" s="1"/>
      <c r="AZ236" s="1"/>
      <c r="BA236" s="1"/>
      <c r="BB236" s="1"/>
    </row>
    <row r="237" spans="22:54" ht="14.25" customHeight="1">
      <c r="V237" s="1"/>
      <c r="W237" s="1"/>
      <c r="X237" s="1"/>
      <c r="Y237" s="1"/>
      <c r="Z237" s="1"/>
      <c r="AA237" s="1"/>
      <c r="AB237" s="1"/>
      <c r="AC237" s="1"/>
      <c r="AD237" s="1"/>
      <c r="AE237" s="1"/>
      <c r="AF237" s="1"/>
      <c r="AG237" s="1"/>
      <c r="AH237" s="1"/>
      <c r="AI237" s="1"/>
      <c r="AJ237" s="1"/>
      <c r="AK237" s="1"/>
      <c r="AL237" s="1"/>
      <c r="AM237" s="1"/>
      <c r="AN237" s="1"/>
      <c r="AO237" s="1"/>
      <c r="AP237" s="1"/>
      <c r="AQ237" s="1"/>
      <c r="AR237" s="1"/>
      <c r="AS237" s="1"/>
      <c r="AT237" s="1"/>
      <c r="AU237" s="1"/>
      <c r="AV237" s="1"/>
      <c r="AW237" s="1"/>
      <c r="AX237" s="1"/>
      <c r="AY237" s="1"/>
      <c r="AZ237" s="1"/>
      <c r="BA237" s="1"/>
      <c r="BB237" s="1"/>
    </row>
    <row r="238" spans="22:54" ht="14.25" customHeight="1">
      <c r="V238" s="1"/>
      <c r="W238" s="1"/>
      <c r="X238" s="1"/>
      <c r="Y238" s="1"/>
      <c r="Z238" s="1"/>
      <c r="AA238" s="1"/>
      <c r="AB238" s="1"/>
      <c r="AC238" s="1"/>
      <c r="AD238" s="1"/>
      <c r="AE238" s="1"/>
      <c r="AF238" s="1"/>
      <c r="AG238" s="1"/>
      <c r="AH238" s="1"/>
      <c r="AI238" s="1"/>
      <c r="AJ238" s="1"/>
      <c r="AK238" s="1"/>
      <c r="AL238" s="1"/>
      <c r="AM238" s="1"/>
      <c r="AN238" s="1"/>
      <c r="AO238" s="1"/>
      <c r="AP238" s="1"/>
      <c r="AQ238" s="1"/>
      <c r="AR238" s="1"/>
      <c r="AS238" s="1"/>
      <c r="AT238" s="1"/>
      <c r="AU238" s="1"/>
      <c r="AV238" s="1"/>
      <c r="AW238" s="1"/>
      <c r="AX238" s="1"/>
      <c r="AY238" s="1"/>
      <c r="AZ238" s="1"/>
      <c r="BA238" s="1"/>
      <c r="BB238" s="1"/>
    </row>
    <row r="239" spans="22:54" ht="14.25" customHeight="1">
      <c r="V239" s="1"/>
      <c r="W239" s="1"/>
      <c r="X239" s="1"/>
      <c r="Y239" s="1"/>
      <c r="Z239" s="1"/>
      <c r="AA239" s="1"/>
      <c r="AB239" s="1"/>
      <c r="AC239" s="1"/>
      <c r="AD239" s="1"/>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row>
    <row r="240" spans="22:54" ht="14.25" customHeight="1">
      <c r="V240" s="1"/>
      <c r="W240" s="1"/>
      <c r="X240" s="1"/>
      <c r="Y240" s="1"/>
      <c r="Z240" s="1"/>
      <c r="AA240" s="1"/>
      <c r="AB240" s="1"/>
      <c r="AC240" s="1"/>
      <c r="AD240" s="1"/>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row>
    <row r="241" spans="22:54" ht="14.25" customHeight="1">
      <c r="V241" s="1"/>
      <c r="W241" s="1"/>
      <c r="X241" s="1"/>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row>
    <row r="242" spans="22:54" ht="14.25" customHeight="1">
      <c r="V242" s="1"/>
      <c r="W242" s="1"/>
      <c r="X242" s="1"/>
      <c r="Y242" s="1"/>
      <c r="Z242" s="1"/>
      <c r="AA242" s="1"/>
      <c r="AB242" s="1"/>
      <c r="AC242" s="1"/>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row>
    <row r="243" spans="22:54" ht="14.25" customHeight="1">
      <c r="V243" s="1"/>
      <c r="W243" s="1"/>
      <c r="X243" s="1"/>
      <c r="Y243" s="1"/>
      <c r="Z243" s="1"/>
      <c r="AA243" s="1"/>
      <c r="AB243" s="1"/>
      <c r="AC243" s="1"/>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row>
    <row r="244" spans="22:54" ht="14.25" customHeight="1">
      <c r="V244" s="1"/>
      <c r="W244" s="1"/>
      <c r="X244" s="1"/>
      <c r="Y244" s="1"/>
      <c r="Z244" s="1"/>
      <c r="AA244" s="1"/>
      <c r="AB244" s="1"/>
      <c r="AC244" s="1"/>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row>
    <row r="245" spans="22:54" ht="14.25" customHeight="1">
      <c r="V245" s="1"/>
      <c r="W245" s="1"/>
      <c r="X245" s="1"/>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row>
    <row r="246" spans="22:54" ht="14.25" customHeight="1">
      <c r="V246" s="1"/>
      <c r="W246" s="1"/>
      <c r="X246" s="1"/>
      <c r="Y246" s="1"/>
      <c r="Z246" s="1"/>
      <c r="AA246" s="1"/>
      <c r="AB246" s="1"/>
      <c r="AC246" s="1"/>
      <c r="AD246" s="1"/>
      <c r="AE246" s="1"/>
      <c r="AF246" s="1"/>
      <c r="AG246" s="1"/>
      <c r="AH246" s="1"/>
      <c r="AI246" s="1"/>
      <c r="AJ246" s="1"/>
      <c r="AK246" s="1"/>
      <c r="AL246" s="1"/>
      <c r="AM246" s="1"/>
      <c r="AN246" s="1"/>
      <c r="AO246" s="1"/>
      <c r="AP246" s="1"/>
      <c r="AQ246" s="1"/>
      <c r="AR246" s="1"/>
      <c r="AS246" s="1"/>
      <c r="AT246" s="1"/>
      <c r="AU246" s="1"/>
      <c r="AV246" s="1"/>
      <c r="AW246" s="1"/>
      <c r="AX246" s="1"/>
      <c r="AY246" s="1"/>
      <c r="AZ246" s="1"/>
      <c r="BA246" s="1"/>
      <c r="BB246" s="1"/>
    </row>
    <row r="247" spans="22:54" ht="14.25" customHeight="1">
      <c r="V247" s="1"/>
      <c r="W247" s="1"/>
      <c r="X247" s="1"/>
      <c r="Y247" s="1"/>
      <c r="Z247" s="1"/>
      <c r="AA247" s="1"/>
      <c r="AB247" s="1"/>
      <c r="AC247" s="1"/>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row>
    <row r="248" spans="22:54" ht="14.25" customHeight="1">
      <c r="V248" s="1"/>
      <c r="W248" s="1"/>
      <c r="X248" s="1"/>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row>
    <row r="249" spans="22:54" ht="14.25" customHeight="1">
      <c r="V249" s="1"/>
      <c r="W249" s="1"/>
      <c r="X249" s="1"/>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row>
    <row r="250" spans="22:54" ht="14.25" customHeight="1">
      <c r="V250" s="1"/>
      <c r="W250" s="1"/>
      <c r="X250" s="1"/>
      <c r="Y250" s="1"/>
      <c r="Z250" s="1"/>
      <c r="AA250" s="1"/>
      <c r="AB250" s="1"/>
      <c r="AC250" s="1"/>
      <c r="AD250" s="1"/>
      <c r="AE250" s="1"/>
      <c r="AF250" s="1"/>
      <c r="AG250" s="1"/>
      <c r="AH250" s="1"/>
      <c r="AI250" s="1"/>
      <c r="AJ250" s="1"/>
      <c r="AK250" s="1"/>
      <c r="AL250" s="1"/>
      <c r="AM250" s="1"/>
      <c r="AN250" s="1"/>
      <c r="AO250" s="1"/>
      <c r="AP250" s="1"/>
      <c r="AQ250" s="1"/>
      <c r="AR250" s="1"/>
      <c r="AS250" s="1"/>
      <c r="AT250" s="1"/>
      <c r="AU250" s="1"/>
      <c r="AV250" s="1"/>
      <c r="AW250" s="1"/>
      <c r="AX250" s="1"/>
      <c r="AY250" s="1"/>
      <c r="AZ250" s="1"/>
      <c r="BA250" s="1"/>
      <c r="BB250" s="1"/>
    </row>
    <row r="251" spans="22:54" ht="14.25" customHeight="1">
      <c r="V251" s="1"/>
      <c r="W251" s="1"/>
      <c r="X251" s="1"/>
      <c r="Y251" s="1"/>
      <c r="Z251" s="1"/>
      <c r="AA251" s="1"/>
      <c r="AB251" s="1"/>
      <c r="AC251" s="1"/>
      <c r="AD251" s="1"/>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row>
    <row r="252" spans="22:54" ht="14.25" customHeight="1">
      <c r="V252" s="1"/>
      <c r="W252" s="1"/>
      <c r="X252" s="1"/>
      <c r="Y252" s="1"/>
      <c r="Z252" s="1"/>
      <c r="AA252" s="1"/>
      <c r="AB252" s="1"/>
      <c r="AC252" s="1"/>
      <c r="AD252" s="1"/>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row>
    <row r="253" spans="22:54" ht="14.25" customHeight="1">
      <c r="V253" s="1"/>
      <c r="W253" s="1"/>
      <c r="X253" s="1"/>
      <c r="Y253" s="1"/>
      <c r="Z253" s="1"/>
      <c r="AA253" s="1"/>
      <c r="AB253" s="1"/>
      <c r="AC253" s="1"/>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row>
    <row r="254" spans="22:54" ht="14.25" customHeight="1">
      <c r="V254" s="1"/>
      <c r="W254" s="1"/>
      <c r="X254" s="1"/>
      <c r="Y254" s="1"/>
      <c r="Z254" s="1"/>
      <c r="AA254" s="1"/>
      <c r="AB254" s="1"/>
      <c r="AC254" s="1"/>
      <c r="AD254" s="1"/>
      <c r="AE254" s="1"/>
      <c r="AF254" s="1"/>
      <c r="AG254" s="1"/>
      <c r="AH254" s="1"/>
      <c r="AI254" s="1"/>
      <c r="AJ254" s="1"/>
      <c r="AK254" s="1"/>
      <c r="AL254" s="1"/>
      <c r="AM254" s="1"/>
      <c r="AN254" s="1"/>
      <c r="AO254" s="1"/>
      <c r="AP254" s="1"/>
      <c r="AQ254" s="1"/>
      <c r="AR254" s="1"/>
      <c r="AS254" s="1"/>
      <c r="AT254" s="1"/>
      <c r="AU254" s="1"/>
      <c r="AV254" s="1"/>
      <c r="AW254" s="1"/>
      <c r="AX254" s="1"/>
      <c r="AY254" s="1"/>
      <c r="AZ254" s="1"/>
      <c r="BA254" s="1"/>
      <c r="BB254" s="1"/>
    </row>
    <row r="255" spans="22:54" ht="14.25" customHeight="1">
      <c r="V255" s="1"/>
      <c r="W255" s="1"/>
      <c r="X255" s="1"/>
      <c r="Y255" s="1"/>
      <c r="Z255" s="1"/>
      <c r="AA255" s="1"/>
      <c r="AB255" s="1"/>
      <c r="AC255" s="1"/>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row>
    <row r="256" spans="22:54" ht="14.25" customHeight="1">
      <c r="V256" s="1"/>
      <c r="W256" s="1"/>
      <c r="X256" s="1"/>
      <c r="Y256" s="1"/>
      <c r="Z256" s="1"/>
      <c r="AA256" s="1"/>
      <c r="AB256" s="1"/>
      <c r="AC256" s="1"/>
      <c r="AD256" s="1"/>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row>
    <row r="257" spans="22:54" ht="14.25" customHeight="1">
      <c r="V257" s="1"/>
      <c r="W257" s="1"/>
      <c r="X257" s="1"/>
      <c r="Y257" s="1"/>
      <c r="Z257" s="1"/>
      <c r="AA257" s="1"/>
      <c r="AB257" s="1"/>
      <c r="AC257" s="1"/>
      <c r="AD257" s="1"/>
      <c r="AE257" s="1"/>
      <c r="AF257" s="1"/>
      <c r="AG257" s="1"/>
      <c r="AH257" s="1"/>
      <c r="AI257" s="1"/>
      <c r="AJ257" s="1"/>
      <c r="AK257" s="1"/>
      <c r="AL257" s="1"/>
      <c r="AM257" s="1"/>
      <c r="AN257" s="1"/>
      <c r="AO257" s="1"/>
      <c r="AP257" s="1"/>
      <c r="AQ257" s="1"/>
      <c r="AR257" s="1"/>
      <c r="AS257" s="1"/>
      <c r="AT257" s="1"/>
      <c r="AU257" s="1"/>
      <c r="AV257" s="1"/>
      <c r="AW257" s="1"/>
      <c r="AX257" s="1"/>
      <c r="AY257" s="1"/>
      <c r="AZ257" s="1"/>
      <c r="BA257" s="1"/>
      <c r="BB257" s="1"/>
    </row>
    <row r="258" spans="22:54" ht="14.25" customHeight="1">
      <c r="V258" s="1"/>
      <c r="W258" s="1"/>
      <c r="X258" s="1"/>
      <c r="Y258" s="1"/>
      <c r="Z258" s="1"/>
      <c r="AA258" s="1"/>
      <c r="AB258" s="1"/>
      <c r="AC258" s="1"/>
      <c r="AD258" s="1"/>
      <c r="AE258" s="1"/>
      <c r="AF258" s="1"/>
      <c r="AG258" s="1"/>
      <c r="AH258" s="1"/>
      <c r="AI258" s="1"/>
      <c r="AJ258" s="1"/>
      <c r="AK258" s="1"/>
      <c r="AL258" s="1"/>
      <c r="AM258" s="1"/>
      <c r="AN258" s="1"/>
      <c r="AO258" s="1"/>
      <c r="AP258" s="1"/>
      <c r="AQ258" s="1"/>
      <c r="AR258" s="1"/>
      <c r="AS258" s="1"/>
      <c r="AT258" s="1"/>
      <c r="AU258" s="1"/>
      <c r="AV258" s="1"/>
      <c r="AW258" s="1"/>
      <c r="AX258" s="1"/>
      <c r="AY258" s="1"/>
      <c r="AZ258" s="1"/>
      <c r="BA258" s="1"/>
      <c r="BB258" s="1"/>
    </row>
    <row r="259" spans="22:54" ht="14.25" customHeight="1">
      <c r="V259" s="1"/>
      <c r="W259" s="1"/>
      <c r="X259" s="1"/>
      <c r="Y259" s="1"/>
      <c r="Z259" s="1"/>
      <c r="AA259" s="1"/>
      <c r="AB259" s="1"/>
      <c r="AC259" s="1"/>
      <c r="AD259" s="1"/>
      <c r="AE259" s="1"/>
      <c r="AF259" s="1"/>
      <c r="AG259" s="1"/>
      <c r="AH259" s="1"/>
      <c r="AI259" s="1"/>
      <c r="AJ259" s="1"/>
      <c r="AK259" s="1"/>
      <c r="AL259" s="1"/>
      <c r="AM259" s="1"/>
      <c r="AN259" s="1"/>
      <c r="AO259" s="1"/>
      <c r="AP259" s="1"/>
      <c r="AQ259" s="1"/>
      <c r="AR259" s="1"/>
      <c r="AS259" s="1"/>
      <c r="AT259" s="1"/>
      <c r="AU259" s="1"/>
      <c r="AV259" s="1"/>
      <c r="AW259" s="1"/>
      <c r="AX259" s="1"/>
      <c r="AY259" s="1"/>
      <c r="AZ259" s="1"/>
      <c r="BA259" s="1"/>
      <c r="BB259" s="1"/>
    </row>
    <row r="260" spans="22:54" ht="14.25" customHeight="1">
      <c r="V260" s="1"/>
      <c r="W260" s="1"/>
      <c r="X260" s="1"/>
      <c r="Y260" s="1"/>
      <c r="Z260" s="1"/>
      <c r="AA260" s="1"/>
      <c r="AB260" s="1"/>
      <c r="AC260" s="1"/>
      <c r="AD260" s="1"/>
      <c r="AE260" s="1"/>
      <c r="AF260" s="1"/>
      <c r="AG260" s="1"/>
      <c r="AH260" s="1"/>
      <c r="AI260" s="1"/>
      <c r="AJ260" s="1"/>
      <c r="AK260" s="1"/>
      <c r="AL260" s="1"/>
      <c r="AM260" s="1"/>
      <c r="AN260" s="1"/>
      <c r="AO260" s="1"/>
      <c r="AP260" s="1"/>
      <c r="AQ260" s="1"/>
      <c r="AR260" s="1"/>
      <c r="AS260" s="1"/>
      <c r="AT260" s="1"/>
      <c r="AU260" s="1"/>
      <c r="AV260" s="1"/>
      <c r="AW260" s="1"/>
      <c r="AX260" s="1"/>
      <c r="AY260" s="1"/>
      <c r="AZ260" s="1"/>
      <c r="BA260" s="1"/>
      <c r="BB260" s="1"/>
    </row>
    <row r="261" spans="22:54" ht="14.25" customHeight="1">
      <c r="V261" s="1"/>
      <c r="W261" s="1"/>
      <c r="X261" s="1"/>
      <c r="Y261" s="1"/>
      <c r="Z261" s="1"/>
      <c r="AA261" s="1"/>
      <c r="AB261" s="1"/>
      <c r="AC261" s="1"/>
      <c r="AD261" s="1"/>
      <c r="AE261" s="1"/>
      <c r="AF261" s="1"/>
      <c r="AG261" s="1"/>
      <c r="AH261" s="1"/>
      <c r="AI261" s="1"/>
      <c r="AJ261" s="1"/>
      <c r="AK261" s="1"/>
      <c r="AL261" s="1"/>
      <c r="AM261" s="1"/>
      <c r="AN261" s="1"/>
      <c r="AO261" s="1"/>
      <c r="AP261" s="1"/>
      <c r="AQ261" s="1"/>
      <c r="AR261" s="1"/>
      <c r="AS261" s="1"/>
      <c r="AT261" s="1"/>
      <c r="AU261" s="1"/>
      <c r="AV261" s="1"/>
      <c r="AW261" s="1"/>
      <c r="AX261" s="1"/>
      <c r="AY261" s="1"/>
      <c r="AZ261" s="1"/>
      <c r="BA261" s="1"/>
      <c r="BB261" s="1"/>
    </row>
    <row r="262" spans="22:54" ht="14.25" customHeight="1">
      <c r="V262" s="1"/>
      <c r="W262" s="1"/>
      <c r="X262" s="1"/>
      <c r="Y262" s="1"/>
      <c r="Z262" s="1"/>
      <c r="AA262" s="1"/>
      <c r="AB262" s="1"/>
      <c r="AC262" s="1"/>
      <c r="AD262" s="1"/>
      <c r="AE262" s="1"/>
      <c r="AF262" s="1"/>
      <c r="AG262" s="1"/>
      <c r="AH262" s="1"/>
      <c r="AI262" s="1"/>
      <c r="AJ262" s="1"/>
      <c r="AK262" s="1"/>
      <c r="AL262" s="1"/>
      <c r="AM262" s="1"/>
      <c r="AN262" s="1"/>
      <c r="AO262" s="1"/>
      <c r="AP262" s="1"/>
      <c r="AQ262" s="1"/>
      <c r="AR262" s="1"/>
      <c r="AS262" s="1"/>
      <c r="AT262" s="1"/>
      <c r="AU262" s="1"/>
      <c r="AV262" s="1"/>
      <c r="AW262" s="1"/>
      <c r="AX262" s="1"/>
      <c r="AY262" s="1"/>
      <c r="AZ262" s="1"/>
      <c r="BA262" s="1"/>
      <c r="BB262" s="1"/>
    </row>
    <row r="263" spans="22:54" ht="14.25" customHeight="1">
      <c r="V263" s="1"/>
      <c r="W263" s="1"/>
      <c r="X263" s="1"/>
      <c r="Y263" s="1"/>
      <c r="Z263" s="1"/>
      <c r="AA263" s="1"/>
      <c r="AB263" s="1"/>
      <c r="AC263" s="1"/>
      <c r="AD263" s="1"/>
      <c r="AE263" s="1"/>
      <c r="AF263" s="1"/>
      <c r="AG263" s="1"/>
      <c r="AH263" s="1"/>
      <c r="AI263" s="1"/>
      <c r="AJ263" s="1"/>
      <c r="AK263" s="1"/>
      <c r="AL263" s="1"/>
      <c r="AM263" s="1"/>
      <c r="AN263" s="1"/>
      <c r="AO263" s="1"/>
      <c r="AP263" s="1"/>
      <c r="AQ263" s="1"/>
      <c r="AR263" s="1"/>
      <c r="AS263" s="1"/>
      <c r="AT263" s="1"/>
      <c r="AU263" s="1"/>
      <c r="AV263" s="1"/>
      <c r="AW263" s="1"/>
      <c r="AX263" s="1"/>
      <c r="AY263" s="1"/>
      <c r="AZ263" s="1"/>
      <c r="BA263" s="1"/>
      <c r="BB263" s="1"/>
    </row>
    <row r="264" spans="22:54" ht="14.25" customHeight="1">
      <c r="V264" s="1"/>
      <c r="W264" s="1"/>
      <c r="X264" s="1"/>
      <c r="Y264" s="1"/>
      <c r="Z264" s="1"/>
      <c r="AA264" s="1"/>
      <c r="AB264" s="1"/>
      <c r="AC264" s="1"/>
      <c r="AD264" s="1"/>
      <c r="AE264" s="1"/>
      <c r="AF264" s="1"/>
      <c r="AG264" s="1"/>
      <c r="AH264" s="1"/>
      <c r="AI264" s="1"/>
      <c r="AJ264" s="1"/>
      <c r="AK264" s="1"/>
      <c r="AL264" s="1"/>
      <c r="AM264" s="1"/>
      <c r="AN264" s="1"/>
      <c r="AO264" s="1"/>
      <c r="AP264" s="1"/>
      <c r="AQ264" s="1"/>
      <c r="AR264" s="1"/>
      <c r="AS264" s="1"/>
      <c r="AT264" s="1"/>
      <c r="AU264" s="1"/>
      <c r="AV264" s="1"/>
      <c r="AW264" s="1"/>
      <c r="AX264" s="1"/>
      <c r="AY264" s="1"/>
      <c r="AZ264" s="1"/>
      <c r="BA264" s="1"/>
      <c r="BB264" s="1"/>
    </row>
    <row r="265" spans="22:54" ht="14.25" customHeight="1">
      <c r="V265" s="1"/>
      <c r="W265" s="1"/>
      <c r="X265" s="1"/>
      <c r="Y265" s="1"/>
      <c r="Z265" s="1"/>
      <c r="AA265" s="1"/>
      <c r="AB265" s="1"/>
      <c r="AC265" s="1"/>
      <c r="AD265" s="1"/>
      <c r="AE265" s="1"/>
      <c r="AF265" s="1"/>
      <c r="AG265" s="1"/>
      <c r="AH265" s="1"/>
      <c r="AI265" s="1"/>
      <c r="AJ265" s="1"/>
      <c r="AK265" s="1"/>
      <c r="AL265" s="1"/>
      <c r="AM265" s="1"/>
      <c r="AN265" s="1"/>
      <c r="AO265" s="1"/>
      <c r="AP265" s="1"/>
      <c r="AQ265" s="1"/>
      <c r="AR265" s="1"/>
      <c r="AS265" s="1"/>
      <c r="AT265" s="1"/>
      <c r="AU265" s="1"/>
      <c r="AV265" s="1"/>
      <c r="AW265" s="1"/>
      <c r="AX265" s="1"/>
      <c r="AY265" s="1"/>
      <c r="AZ265" s="1"/>
      <c r="BA265" s="1"/>
      <c r="BB265" s="1"/>
    </row>
    <row r="266" spans="22:54" ht="14.25" customHeight="1">
      <c r="V266" s="1"/>
      <c r="W266" s="1"/>
      <c r="X266" s="1"/>
      <c r="Y266" s="1"/>
      <c r="Z266" s="1"/>
      <c r="AA266" s="1"/>
      <c r="AB266" s="1"/>
      <c r="AC266" s="1"/>
      <c r="AD266" s="1"/>
      <c r="AE266" s="1"/>
      <c r="AF266" s="1"/>
      <c r="AG266" s="1"/>
      <c r="AH266" s="1"/>
      <c r="AI266" s="1"/>
      <c r="AJ266" s="1"/>
      <c r="AK266" s="1"/>
      <c r="AL266" s="1"/>
      <c r="AM266" s="1"/>
      <c r="AN266" s="1"/>
      <c r="AO266" s="1"/>
      <c r="AP266" s="1"/>
      <c r="AQ266" s="1"/>
      <c r="AR266" s="1"/>
      <c r="AS266" s="1"/>
      <c r="AT266" s="1"/>
      <c r="AU266" s="1"/>
      <c r="AV266" s="1"/>
      <c r="AW266" s="1"/>
      <c r="AX266" s="1"/>
      <c r="AY266" s="1"/>
      <c r="AZ266" s="1"/>
      <c r="BA266" s="1"/>
      <c r="BB266" s="1"/>
    </row>
    <row r="267" spans="22:54" ht="14.25" customHeight="1">
      <c r="V267" s="1"/>
      <c r="W267" s="1"/>
      <c r="X267" s="1"/>
      <c r="Y267" s="1"/>
      <c r="Z267" s="1"/>
      <c r="AA267" s="1"/>
      <c r="AB267" s="1"/>
      <c r="AC267" s="1"/>
      <c r="AD267" s="1"/>
      <c r="AE267" s="1"/>
      <c r="AF267" s="1"/>
      <c r="AG267" s="1"/>
      <c r="AH267" s="1"/>
      <c r="AI267" s="1"/>
      <c r="AJ267" s="1"/>
      <c r="AK267" s="1"/>
      <c r="AL267" s="1"/>
      <c r="AM267" s="1"/>
      <c r="AN267" s="1"/>
      <c r="AO267" s="1"/>
      <c r="AP267" s="1"/>
      <c r="AQ267" s="1"/>
      <c r="AR267" s="1"/>
      <c r="AS267" s="1"/>
      <c r="AT267" s="1"/>
      <c r="AU267" s="1"/>
      <c r="AV267" s="1"/>
      <c r="AW267" s="1"/>
      <c r="AX267" s="1"/>
      <c r="AY267" s="1"/>
      <c r="AZ267" s="1"/>
      <c r="BA267" s="1"/>
      <c r="BB267" s="1"/>
    </row>
    <row r="268" spans="22:54" ht="14.25" customHeight="1">
      <c r="V268" s="1"/>
      <c r="W268" s="1"/>
      <c r="X268" s="1"/>
      <c r="Y268" s="1"/>
      <c r="Z268" s="1"/>
      <c r="AA268" s="1"/>
      <c r="AB268" s="1"/>
      <c r="AC268" s="1"/>
      <c r="AD268" s="1"/>
      <c r="AE268" s="1"/>
      <c r="AF268" s="1"/>
      <c r="AG268" s="1"/>
      <c r="AH268" s="1"/>
      <c r="AI268" s="1"/>
      <c r="AJ268" s="1"/>
      <c r="AK268" s="1"/>
      <c r="AL268" s="1"/>
      <c r="AM268" s="1"/>
      <c r="AN268" s="1"/>
      <c r="AO268" s="1"/>
      <c r="AP268" s="1"/>
      <c r="AQ268" s="1"/>
      <c r="AR268" s="1"/>
      <c r="AS268" s="1"/>
      <c r="AT268" s="1"/>
      <c r="AU268" s="1"/>
      <c r="AV268" s="1"/>
      <c r="AW268" s="1"/>
      <c r="AX268" s="1"/>
      <c r="AY268" s="1"/>
      <c r="AZ268" s="1"/>
      <c r="BA268" s="1"/>
      <c r="BB268" s="1"/>
    </row>
    <row r="269" spans="22:54" ht="14.25" customHeight="1">
      <c r="V269" s="1"/>
      <c r="W269" s="1"/>
      <c r="X269" s="1"/>
      <c r="Y269" s="1"/>
      <c r="Z269" s="1"/>
      <c r="AA269" s="1"/>
      <c r="AB269" s="1"/>
      <c r="AC269" s="1"/>
      <c r="AD269" s="1"/>
      <c r="AE269" s="1"/>
      <c r="AF269" s="1"/>
      <c r="AG269" s="1"/>
      <c r="AH269" s="1"/>
      <c r="AI269" s="1"/>
      <c r="AJ269" s="1"/>
      <c r="AK269" s="1"/>
      <c r="AL269" s="1"/>
      <c r="AM269" s="1"/>
      <c r="AN269" s="1"/>
      <c r="AO269" s="1"/>
      <c r="AP269" s="1"/>
      <c r="AQ269" s="1"/>
      <c r="AR269" s="1"/>
      <c r="AS269" s="1"/>
      <c r="AT269" s="1"/>
      <c r="AU269" s="1"/>
      <c r="AV269" s="1"/>
      <c r="AW269" s="1"/>
      <c r="AX269" s="1"/>
      <c r="AY269" s="1"/>
      <c r="AZ269" s="1"/>
      <c r="BA269" s="1"/>
      <c r="BB269" s="1"/>
    </row>
    <row r="270" spans="22:54" ht="14.25" customHeight="1">
      <c r="V270" s="1"/>
      <c r="W270" s="1"/>
      <c r="X270" s="1"/>
      <c r="Y270" s="1"/>
      <c r="Z270" s="1"/>
      <c r="AA270" s="1"/>
      <c r="AB270" s="1"/>
      <c r="AC270" s="1"/>
      <c r="AD270" s="1"/>
      <c r="AE270" s="1"/>
      <c r="AF270" s="1"/>
      <c r="AG270" s="1"/>
      <c r="AH270" s="1"/>
      <c r="AI270" s="1"/>
      <c r="AJ270" s="1"/>
      <c r="AK270" s="1"/>
      <c r="AL270" s="1"/>
      <c r="AM270" s="1"/>
      <c r="AN270" s="1"/>
      <c r="AO270" s="1"/>
      <c r="AP270" s="1"/>
      <c r="AQ270" s="1"/>
      <c r="AR270" s="1"/>
      <c r="AS270" s="1"/>
      <c r="AT270" s="1"/>
      <c r="AU270" s="1"/>
      <c r="AV270" s="1"/>
      <c r="AW270" s="1"/>
      <c r="AX270" s="1"/>
      <c r="AY270" s="1"/>
      <c r="AZ270" s="1"/>
      <c r="BA270" s="1"/>
      <c r="BB270" s="1"/>
    </row>
    <row r="271" spans="22:54" ht="14.25" customHeight="1">
      <c r="V271" s="1"/>
      <c r="W271" s="1"/>
      <c r="X271" s="1"/>
      <c r="Y271" s="1"/>
      <c r="Z271" s="1"/>
      <c r="AA271" s="1"/>
      <c r="AB271" s="1"/>
      <c r="AC271" s="1"/>
      <c r="AD271" s="1"/>
      <c r="AE271" s="1"/>
      <c r="AF271" s="1"/>
      <c r="AG271" s="1"/>
      <c r="AH271" s="1"/>
      <c r="AI271" s="1"/>
      <c r="AJ271" s="1"/>
      <c r="AK271" s="1"/>
      <c r="AL271" s="1"/>
      <c r="AM271" s="1"/>
      <c r="AN271" s="1"/>
      <c r="AO271" s="1"/>
      <c r="AP271" s="1"/>
      <c r="AQ271" s="1"/>
      <c r="AR271" s="1"/>
      <c r="AS271" s="1"/>
      <c r="AT271" s="1"/>
      <c r="AU271" s="1"/>
      <c r="AV271" s="1"/>
      <c r="AW271" s="1"/>
      <c r="AX271" s="1"/>
      <c r="AY271" s="1"/>
      <c r="AZ271" s="1"/>
      <c r="BA271" s="1"/>
      <c r="BB271" s="1"/>
    </row>
    <row r="272" spans="22:54" ht="14.25" customHeight="1">
      <c r="V272" s="1"/>
      <c r="W272" s="1"/>
      <c r="X272" s="1"/>
      <c r="Y272" s="1"/>
      <c r="Z272" s="1"/>
      <c r="AA272" s="1"/>
      <c r="AB272" s="1"/>
      <c r="AC272" s="1"/>
      <c r="AD272" s="1"/>
      <c r="AE272" s="1"/>
      <c r="AF272" s="1"/>
      <c r="AG272" s="1"/>
      <c r="AH272" s="1"/>
      <c r="AI272" s="1"/>
      <c r="AJ272" s="1"/>
      <c r="AK272" s="1"/>
      <c r="AL272" s="1"/>
      <c r="AM272" s="1"/>
      <c r="AN272" s="1"/>
      <c r="AO272" s="1"/>
      <c r="AP272" s="1"/>
      <c r="AQ272" s="1"/>
      <c r="AR272" s="1"/>
      <c r="AS272" s="1"/>
      <c r="AT272" s="1"/>
      <c r="AU272" s="1"/>
      <c r="AV272" s="1"/>
      <c r="AW272" s="1"/>
      <c r="AX272" s="1"/>
      <c r="AY272" s="1"/>
      <c r="AZ272" s="1"/>
      <c r="BA272" s="1"/>
      <c r="BB272" s="1"/>
    </row>
    <row r="273" spans="22:54" ht="14.25" customHeight="1">
      <c r="V273" s="1"/>
      <c r="W273" s="1"/>
      <c r="X273" s="1"/>
      <c r="Y273" s="1"/>
      <c r="Z273" s="1"/>
      <c r="AA273" s="1"/>
      <c r="AB273" s="1"/>
      <c r="AC273" s="1"/>
      <c r="AD273" s="1"/>
      <c r="AE273" s="1"/>
      <c r="AF273" s="1"/>
      <c r="AG273" s="1"/>
      <c r="AH273" s="1"/>
      <c r="AI273" s="1"/>
      <c r="AJ273" s="1"/>
      <c r="AK273" s="1"/>
      <c r="AL273" s="1"/>
      <c r="AM273" s="1"/>
      <c r="AN273" s="1"/>
      <c r="AO273" s="1"/>
      <c r="AP273" s="1"/>
      <c r="AQ273" s="1"/>
      <c r="AR273" s="1"/>
      <c r="AS273" s="1"/>
      <c r="AT273" s="1"/>
      <c r="AU273" s="1"/>
      <c r="AV273" s="1"/>
      <c r="AW273" s="1"/>
      <c r="AX273" s="1"/>
      <c r="AY273" s="1"/>
      <c r="AZ273" s="1"/>
      <c r="BA273" s="1"/>
      <c r="BB273" s="1"/>
    </row>
    <row r="274" spans="22:54" ht="14.25" customHeight="1">
      <c r="V274" s="1"/>
      <c r="W274" s="1"/>
      <c r="X274" s="1"/>
      <c r="Y274" s="1"/>
      <c r="Z274" s="1"/>
      <c r="AA274" s="1"/>
      <c r="AB274" s="1"/>
      <c r="AC274" s="1"/>
      <c r="AD274" s="1"/>
      <c r="AE274" s="1"/>
      <c r="AF274" s="1"/>
      <c r="AG274" s="1"/>
      <c r="AH274" s="1"/>
      <c r="AI274" s="1"/>
      <c r="AJ274" s="1"/>
      <c r="AK274" s="1"/>
      <c r="AL274" s="1"/>
      <c r="AM274" s="1"/>
      <c r="AN274" s="1"/>
      <c r="AO274" s="1"/>
      <c r="AP274" s="1"/>
      <c r="AQ274" s="1"/>
      <c r="AR274" s="1"/>
      <c r="AS274" s="1"/>
      <c r="AT274" s="1"/>
      <c r="AU274" s="1"/>
      <c r="AV274" s="1"/>
      <c r="AW274" s="1"/>
      <c r="AX274" s="1"/>
      <c r="AY274" s="1"/>
      <c r="AZ274" s="1"/>
      <c r="BA274" s="1"/>
      <c r="BB274" s="1"/>
    </row>
    <row r="275" spans="22:54" ht="14.25" customHeight="1">
      <c r="V275" s="1"/>
      <c r="W275" s="1"/>
      <c r="X275" s="1"/>
      <c r="Y275" s="1"/>
      <c r="Z275" s="1"/>
      <c r="AA275" s="1"/>
      <c r="AB275" s="1"/>
      <c r="AC275" s="1"/>
      <c r="AD275" s="1"/>
      <c r="AE275" s="1"/>
      <c r="AF275" s="1"/>
      <c r="AG275" s="1"/>
      <c r="AH275" s="1"/>
      <c r="AI275" s="1"/>
      <c r="AJ275" s="1"/>
      <c r="AK275" s="1"/>
      <c r="AL275" s="1"/>
      <c r="AM275" s="1"/>
      <c r="AN275" s="1"/>
      <c r="AO275" s="1"/>
      <c r="AP275" s="1"/>
      <c r="AQ275" s="1"/>
      <c r="AR275" s="1"/>
      <c r="AS275" s="1"/>
      <c r="AT275" s="1"/>
      <c r="AU275" s="1"/>
      <c r="AV275" s="1"/>
      <c r="AW275" s="1"/>
      <c r="AX275" s="1"/>
      <c r="AY275" s="1"/>
      <c r="AZ275" s="1"/>
      <c r="BA275" s="1"/>
      <c r="BB275" s="1"/>
    </row>
    <row r="276" spans="22:54" ht="14.25" customHeight="1">
      <c r="V276" s="1"/>
      <c r="W276" s="1"/>
      <c r="X276" s="1"/>
      <c r="Y276" s="1"/>
      <c r="Z276" s="1"/>
      <c r="AA276" s="1"/>
      <c r="AB276" s="1"/>
      <c r="AC276" s="1"/>
      <c r="AD276" s="1"/>
      <c r="AE276" s="1"/>
      <c r="AF276" s="1"/>
      <c r="AG276" s="1"/>
      <c r="AH276" s="1"/>
      <c r="AI276" s="1"/>
      <c r="AJ276" s="1"/>
      <c r="AK276" s="1"/>
      <c r="AL276" s="1"/>
      <c r="AM276" s="1"/>
      <c r="AN276" s="1"/>
      <c r="AO276" s="1"/>
      <c r="AP276" s="1"/>
      <c r="AQ276" s="1"/>
      <c r="AR276" s="1"/>
      <c r="AS276" s="1"/>
      <c r="AT276" s="1"/>
      <c r="AU276" s="1"/>
      <c r="AV276" s="1"/>
      <c r="AW276" s="1"/>
      <c r="AX276" s="1"/>
      <c r="AY276" s="1"/>
      <c r="AZ276" s="1"/>
      <c r="BA276" s="1"/>
      <c r="BB276" s="1"/>
    </row>
    <row r="277" spans="22:54" ht="14.25" customHeight="1">
      <c r="V277" s="1"/>
      <c r="W277" s="1"/>
      <c r="X277" s="1"/>
      <c r="Y277" s="1"/>
      <c r="Z277" s="1"/>
      <c r="AA277" s="1"/>
      <c r="AB277" s="1"/>
      <c r="AC277" s="1"/>
      <c r="AD277" s="1"/>
      <c r="AE277" s="1"/>
      <c r="AF277" s="1"/>
      <c r="AG277" s="1"/>
      <c r="AH277" s="1"/>
      <c r="AI277" s="1"/>
      <c r="AJ277" s="1"/>
      <c r="AK277" s="1"/>
      <c r="AL277" s="1"/>
      <c r="AM277" s="1"/>
      <c r="AN277" s="1"/>
      <c r="AO277" s="1"/>
      <c r="AP277" s="1"/>
      <c r="AQ277" s="1"/>
      <c r="AR277" s="1"/>
      <c r="AS277" s="1"/>
      <c r="AT277" s="1"/>
      <c r="AU277" s="1"/>
      <c r="AV277" s="1"/>
      <c r="AW277" s="1"/>
      <c r="AX277" s="1"/>
      <c r="AY277" s="1"/>
      <c r="AZ277" s="1"/>
      <c r="BA277" s="1"/>
      <c r="BB277" s="1"/>
    </row>
    <row r="278" spans="22:54" ht="14.25" customHeight="1">
      <c r="V278" s="1"/>
      <c r="W278" s="1"/>
      <c r="X278" s="1"/>
      <c r="Y278" s="1"/>
      <c r="Z278" s="1"/>
      <c r="AA278" s="1"/>
      <c r="AB278" s="1"/>
      <c r="AC278" s="1"/>
      <c r="AD278" s="1"/>
      <c r="AE278" s="1"/>
      <c r="AF278" s="1"/>
      <c r="AG278" s="1"/>
      <c r="AH278" s="1"/>
      <c r="AI278" s="1"/>
      <c r="AJ278" s="1"/>
      <c r="AK278" s="1"/>
      <c r="AL278" s="1"/>
      <c r="AM278" s="1"/>
      <c r="AN278" s="1"/>
      <c r="AO278" s="1"/>
      <c r="AP278" s="1"/>
      <c r="AQ278" s="1"/>
      <c r="AR278" s="1"/>
      <c r="AS278" s="1"/>
      <c r="AT278" s="1"/>
      <c r="AU278" s="1"/>
      <c r="AV278" s="1"/>
      <c r="AW278" s="1"/>
      <c r="AX278" s="1"/>
      <c r="AY278" s="1"/>
      <c r="AZ278" s="1"/>
      <c r="BA278" s="1"/>
      <c r="BB278" s="1"/>
    </row>
    <row r="279" spans="22:54" ht="14.25" customHeight="1">
      <c r="V279" s="1"/>
      <c r="W279" s="1"/>
      <c r="X279" s="1"/>
      <c r="Y279" s="1"/>
      <c r="Z279" s="1"/>
      <c r="AA279" s="1"/>
      <c r="AB279" s="1"/>
      <c r="AC279" s="1"/>
      <c r="AD279" s="1"/>
      <c r="AE279" s="1"/>
      <c r="AF279" s="1"/>
      <c r="AG279" s="1"/>
      <c r="AH279" s="1"/>
      <c r="AI279" s="1"/>
      <c r="AJ279" s="1"/>
      <c r="AK279" s="1"/>
      <c r="AL279" s="1"/>
      <c r="AM279" s="1"/>
      <c r="AN279" s="1"/>
      <c r="AO279" s="1"/>
      <c r="AP279" s="1"/>
      <c r="AQ279" s="1"/>
      <c r="AR279" s="1"/>
      <c r="AS279" s="1"/>
      <c r="AT279" s="1"/>
      <c r="AU279" s="1"/>
      <c r="AV279" s="1"/>
      <c r="AW279" s="1"/>
      <c r="AX279" s="1"/>
      <c r="AY279" s="1"/>
      <c r="AZ279" s="1"/>
      <c r="BA279" s="1"/>
      <c r="BB279" s="1"/>
    </row>
    <row r="280" spans="22:54" ht="14.25" customHeight="1">
      <c r="V280" s="1"/>
      <c r="W280" s="1"/>
      <c r="X280" s="1"/>
      <c r="Y280" s="1"/>
      <c r="Z280" s="1"/>
      <c r="AA280" s="1"/>
      <c r="AB280" s="1"/>
      <c r="AC280" s="1"/>
      <c r="AD280" s="1"/>
      <c r="AE280" s="1"/>
      <c r="AF280" s="1"/>
      <c r="AG280" s="1"/>
      <c r="AH280" s="1"/>
      <c r="AI280" s="1"/>
      <c r="AJ280" s="1"/>
      <c r="AK280" s="1"/>
      <c r="AL280" s="1"/>
      <c r="AM280" s="1"/>
      <c r="AN280" s="1"/>
      <c r="AO280" s="1"/>
      <c r="AP280" s="1"/>
      <c r="AQ280" s="1"/>
      <c r="AR280" s="1"/>
      <c r="AS280" s="1"/>
      <c r="AT280" s="1"/>
      <c r="AU280" s="1"/>
      <c r="AV280" s="1"/>
      <c r="AW280" s="1"/>
      <c r="AX280" s="1"/>
      <c r="AY280" s="1"/>
      <c r="AZ280" s="1"/>
      <c r="BA280" s="1"/>
      <c r="BB280" s="1"/>
    </row>
    <row r="281" spans="22:54" ht="14.25" customHeight="1">
      <c r="V281" s="1"/>
      <c r="W281" s="1"/>
      <c r="X281" s="1"/>
      <c r="Y281" s="1"/>
      <c r="Z281" s="1"/>
      <c r="AA281" s="1"/>
      <c r="AB281" s="1"/>
      <c r="AC281" s="1"/>
      <c r="AD281" s="1"/>
      <c r="AE281" s="1"/>
      <c r="AF281" s="1"/>
      <c r="AG281" s="1"/>
      <c r="AH281" s="1"/>
      <c r="AI281" s="1"/>
      <c r="AJ281" s="1"/>
      <c r="AK281" s="1"/>
      <c r="AL281" s="1"/>
      <c r="AM281" s="1"/>
      <c r="AN281" s="1"/>
      <c r="AO281" s="1"/>
      <c r="AP281" s="1"/>
      <c r="AQ281" s="1"/>
      <c r="AR281" s="1"/>
      <c r="AS281" s="1"/>
      <c r="AT281" s="1"/>
      <c r="AU281" s="1"/>
      <c r="AV281" s="1"/>
      <c r="AW281" s="1"/>
      <c r="AX281" s="1"/>
      <c r="AY281" s="1"/>
      <c r="AZ281" s="1"/>
      <c r="BA281" s="1"/>
      <c r="BB281" s="1"/>
    </row>
    <row r="282" spans="22:54" ht="14.25" customHeight="1">
      <c r="V282" s="1"/>
      <c r="W282" s="1"/>
      <c r="X282" s="1"/>
      <c r="Y282" s="1"/>
      <c r="Z282" s="1"/>
      <c r="AA282" s="1"/>
      <c r="AB282" s="1"/>
      <c r="AC282" s="1"/>
      <c r="AD282" s="1"/>
      <c r="AE282" s="1"/>
      <c r="AF282" s="1"/>
      <c r="AG282" s="1"/>
      <c r="AH282" s="1"/>
      <c r="AI282" s="1"/>
      <c r="AJ282" s="1"/>
      <c r="AK282" s="1"/>
      <c r="AL282" s="1"/>
      <c r="AM282" s="1"/>
      <c r="AN282" s="1"/>
      <c r="AO282" s="1"/>
      <c r="AP282" s="1"/>
      <c r="AQ282" s="1"/>
      <c r="AR282" s="1"/>
      <c r="AS282" s="1"/>
      <c r="AT282" s="1"/>
      <c r="AU282" s="1"/>
      <c r="AV282" s="1"/>
      <c r="AW282" s="1"/>
      <c r="AX282" s="1"/>
      <c r="AY282" s="1"/>
      <c r="AZ282" s="1"/>
      <c r="BA282" s="1"/>
      <c r="BB282" s="1"/>
    </row>
    <row r="283" spans="22:54" ht="14.25" customHeight="1">
      <c r="V283" s="1"/>
      <c r="W283" s="1"/>
      <c r="X283" s="1"/>
      <c r="Y283" s="1"/>
      <c r="Z283" s="1"/>
      <c r="AA283" s="1"/>
      <c r="AB283" s="1"/>
      <c r="AC283" s="1"/>
      <c r="AD283" s="1"/>
      <c r="AE283" s="1"/>
      <c r="AF283" s="1"/>
      <c r="AG283" s="1"/>
      <c r="AH283" s="1"/>
      <c r="AI283" s="1"/>
      <c r="AJ283" s="1"/>
      <c r="AK283" s="1"/>
      <c r="AL283" s="1"/>
      <c r="AM283" s="1"/>
      <c r="AN283" s="1"/>
      <c r="AO283" s="1"/>
      <c r="AP283" s="1"/>
      <c r="AQ283" s="1"/>
      <c r="AR283" s="1"/>
      <c r="AS283" s="1"/>
      <c r="AT283" s="1"/>
      <c r="AU283" s="1"/>
      <c r="AV283" s="1"/>
      <c r="AW283" s="1"/>
      <c r="AX283" s="1"/>
      <c r="AY283" s="1"/>
      <c r="AZ283" s="1"/>
      <c r="BA283" s="1"/>
      <c r="BB283" s="1"/>
    </row>
    <row r="284" spans="22:54" ht="14.25" customHeight="1">
      <c r="V284" s="1"/>
      <c r="W284" s="1"/>
      <c r="X284" s="1"/>
      <c r="Y284" s="1"/>
      <c r="Z284" s="1"/>
      <c r="AA284" s="1"/>
      <c r="AB284" s="1"/>
      <c r="AC284" s="1"/>
      <c r="AD284" s="1"/>
      <c r="AE284" s="1"/>
      <c r="AF284" s="1"/>
      <c r="AG284" s="1"/>
      <c r="AH284" s="1"/>
      <c r="AI284" s="1"/>
      <c r="AJ284" s="1"/>
      <c r="AK284" s="1"/>
      <c r="AL284" s="1"/>
      <c r="AM284" s="1"/>
      <c r="AN284" s="1"/>
      <c r="AO284" s="1"/>
      <c r="AP284" s="1"/>
      <c r="AQ284" s="1"/>
      <c r="AR284" s="1"/>
      <c r="AS284" s="1"/>
      <c r="AT284" s="1"/>
      <c r="AU284" s="1"/>
      <c r="AV284" s="1"/>
      <c r="AW284" s="1"/>
      <c r="AX284" s="1"/>
      <c r="AY284" s="1"/>
      <c r="AZ284" s="1"/>
      <c r="BA284" s="1"/>
      <c r="BB284" s="1"/>
    </row>
    <row r="285" spans="22:54" ht="14.25" customHeight="1">
      <c r="V285" s="1"/>
      <c r="W285" s="1"/>
      <c r="X285" s="1"/>
      <c r="Y285" s="1"/>
      <c r="Z285" s="1"/>
      <c r="AA285" s="1"/>
      <c r="AB285" s="1"/>
      <c r="AC285" s="1"/>
      <c r="AD285" s="1"/>
      <c r="AE285" s="1"/>
      <c r="AF285" s="1"/>
      <c r="AG285" s="1"/>
      <c r="AH285" s="1"/>
      <c r="AI285" s="1"/>
      <c r="AJ285" s="1"/>
      <c r="AK285" s="1"/>
      <c r="AL285" s="1"/>
      <c r="AM285" s="1"/>
      <c r="AN285" s="1"/>
      <c r="AO285" s="1"/>
      <c r="AP285" s="1"/>
      <c r="AQ285" s="1"/>
      <c r="AR285" s="1"/>
      <c r="AS285" s="1"/>
      <c r="AT285" s="1"/>
      <c r="AU285" s="1"/>
      <c r="AV285" s="1"/>
      <c r="AW285" s="1"/>
      <c r="AX285" s="1"/>
      <c r="AY285" s="1"/>
      <c r="AZ285" s="1"/>
      <c r="BA285" s="1"/>
      <c r="BB285" s="1"/>
    </row>
    <row r="286" spans="22:54" ht="14.25" customHeight="1">
      <c r="V286" s="1"/>
      <c r="W286" s="1"/>
      <c r="X286" s="1"/>
      <c r="Y286" s="1"/>
      <c r="Z286" s="1"/>
      <c r="AA286" s="1"/>
      <c r="AB286" s="1"/>
      <c r="AC286" s="1"/>
      <c r="AD286" s="1"/>
      <c r="AE286" s="1"/>
      <c r="AF286" s="1"/>
      <c r="AG286" s="1"/>
      <c r="AH286" s="1"/>
      <c r="AI286" s="1"/>
      <c r="AJ286" s="1"/>
      <c r="AK286" s="1"/>
      <c r="AL286" s="1"/>
      <c r="AM286" s="1"/>
      <c r="AN286" s="1"/>
      <c r="AO286" s="1"/>
      <c r="AP286" s="1"/>
      <c r="AQ286" s="1"/>
      <c r="AR286" s="1"/>
      <c r="AS286" s="1"/>
      <c r="AT286" s="1"/>
      <c r="AU286" s="1"/>
      <c r="AV286" s="1"/>
      <c r="AW286" s="1"/>
      <c r="AX286" s="1"/>
      <c r="AY286" s="1"/>
      <c r="AZ286" s="1"/>
      <c r="BA286" s="1"/>
      <c r="BB286" s="1"/>
    </row>
    <row r="287" spans="22:54" ht="14.25" customHeight="1">
      <c r="V287" s="1"/>
      <c r="W287" s="1"/>
      <c r="X287" s="1"/>
      <c r="Y287" s="1"/>
      <c r="Z287" s="1"/>
      <c r="AA287" s="1"/>
      <c r="AB287" s="1"/>
      <c r="AC287" s="1"/>
      <c r="AD287" s="1"/>
      <c r="AE287" s="1"/>
      <c r="AF287" s="1"/>
      <c r="AG287" s="1"/>
      <c r="AH287" s="1"/>
      <c r="AI287" s="1"/>
      <c r="AJ287" s="1"/>
      <c r="AK287" s="1"/>
      <c r="AL287" s="1"/>
      <c r="AM287" s="1"/>
      <c r="AN287" s="1"/>
      <c r="AO287" s="1"/>
      <c r="AP287" s="1"/>
      <c r="AQ287" s="1"/>
      <c r="AR287" s="1"/>
      <c r="AS287" s="1"/>
      <c r="AT287" s="1"/>
      <c r="AU287" s="1"/>
      <c r="AV287" s="1"/>
      <c r="AW287" s="1"/>
      <c r="AX287" s="1"/>
      <c r="AY287" s="1"/>
      <c r="AZ287" s="1"/>
      <c r="BA287" s="1"/>
      <c r="BB287" s="1"/>
    </row>
    <row r="288" spans="22:54" ht="14.25" customHeight="1">
      <c r="V288" s="1"/>
      <c r="W288" s="1"/>
      <c r="X288" s="1"/>
      <c r="Y288" s="1"/>
      <c r="Z288" s="1"/>
      <c r="AA288" s="1"/>
      <c r="AB288" s="1"/>
      <c r="AC288" s="1"/>
      <c r="AD288" s="1"/>
      <c r="AE288" s="1"/>
      <c r="AF288" s="1"/>
      <c r="AG288" s="1"/>
      <c r="AH288" s="1"/>
      <c r="AI288" s="1"/>
      <c r="AJ288" s="1"/>
      <c r="AK288" s="1"/>
      <c r="AL288" s="1"/>
      <c r="AM288" s="1"/>
      <c r="AN288" s="1"/>
      <c r="AO288" s="1"/>
      <c r="AP288" s="1"/>
      <c r="AQ288" s="1"/>
      <c r="AR288" s="1"/>
      <c r="AS288" s="1"/>
      <c r="AT288" s="1"/>
      <c r="AU288" s="1"/>
      <c r="AV288" s="1"/>
      <c r="AW288" s="1"/>
      <c r="AX288" s="1"/>
      <c r="AY288" s="1"/>
      <c r="AZ288" s="1"/>
      <c r="BA288" s="1"/>
      <c r="BB288" s="1"/>
    </row>
    <row r="289" spans="22:54" ht="14.25" customHeight="1">
      <c r="V289" s="1"/>
      <c r="W289" s="1"/>
      <c r="X289" s="1"/>
      <c r="Y289" s="1"/>
      <c r="Z289" s="1"/>
      <c r="AA289" s="1"/>
      <c r="AB289" s="1"/>
      <c r="AC289" s="1"/>
      <c r="AD289" s="1"/>
      <c r="AE289" s="1"/>
      <c r="AF289" s="1"/>
      <c r="AG289" s="1"/>
      <c r="AH289" s="1"/>
      <c r="AI289" s="1"/>
      <c r="AJ289" s="1"/>
      <c r="AK289" s="1"/>
      <c r="AL289" s="1"/>
      <c r="AM289" s="1"/>
      <c r="AN289" s="1"/>
      <c r="AO289" s="1"/>
      <c r="AP289" s="1"/>
      <c r="AQ289" s="1"/>
      <c r="AR289" s="1"/>
      <c r="AS289" s="1"/>
      <c r="AT289" s="1"/>
      <c r="AU289" s="1"/>
      <c r="AV289" s="1"/>
      <c r="AW289" s="1"/>
      <c r="AX289" s="1"/>
      <c r="AY289" s="1"/>
      <c r="AZ289" s="1"/>
      <c r="BA289" s="1"/>
      <c r="BB289" s="1"/>
    </row>
    <row r="290" spans="22:54" ht="14.25" customHeight="1">
      <c r="V290" s="1"/>
      <c r="W290" s="1"/>
      <c r="X290" s="1"/>
      <c r="Y290" s="1"/>
      <c r="Z290" s="1"/>
      <c r="AA290" s="1"/>
      <c r="AB290" s="1"/>
      <c r="AC290" s="1"/>
      <c r="AD290" s="1"/>
      <c r="AE290" s="1"/>
      <c r="AF290" s="1"/>
      <c r="AG290" s="1"/>
      <c r="AH290" s="1"/>
      <c r="AI290" s="1"/>
      <c r="AJ290" s="1"/>
      <c r="AK290" s="1"/>
      <c r="AL290" s="1"/>
      <c r="AM290" s="1"/>
      <c r="AN290" s="1"/>
      <c r="AO290" s="1"/>
      <c r="AP290" s="1"/>
      <c r="AQ290" s="1"/>
      <c r="AR290" s="1"/>
      <c r="AS290" s="1"/>
      <c r="AT290" s="1"/>
      <c r="AU290" s="1"/>
      <c r="AV290" s="1"/>
      <c r="AW290" s="1"/>
      <c r="AX290" s="1"/>
      <c r="AY290" s="1"/>
      <c r="AZ290" s="1"/>
      <c r="BA290" s="1"/>
      <c r="BB290" s="1"/>
    </row>
    <row r="291" spans="22:54" ht="14.25" customHeight="1">
      <c r="V291" s="1"/>
      <c r="W291" s="1"/>
      <c r="X291" s="1"/>
      <c r="Y291" s="1"/>
      <c r="Z291" s="1"/>
      <c r="AA291" s="1"/>
      <c r="AB291" s="1"/>
      <c r="AC291" s="1"/>
      <c r="AD291" s="1"/>
      <c r="AE291" s="1"/>
      <c r="AF291" s="1"/>
      <c r="AG291" s="1"/>
      <c r="AH291" s="1"/>
      <c r="AI291" s="1"/>
      <c r="AJ291" s="1"/>
      <c r="AK291" s="1"/>
      <c r="AL291" s="1"/>
      <c r="AM291" s="1"/>
      <c r="AN291" s="1"/>
      <c r="AO291" s="1"/>
      <c r="AP291" s="1"/>
      <c r="AQ291" s="1"/>
      <c r="AR291" s="1"/>
      <c r="AS291" s="1"/>
      <c r="AT291" s="1"/>
      <c r="AU291" s="1"/>
      <c r="AV291" s="1"/>
      <c r="AW291" s="1"/>
      <c r="AX291" s="1"/>
      <c r="AY291" s="1"/>
      <c r="AZ291" s="1"/>
      <c r="BA291" s="1"/>
      <c r="BB291" s="1"/>
    </row>
    <row r="292" spans="22:54" ht="14.25" customHeight="1">
      <c r="V292" s="1"/>
      <c r="W292" s="1"/>
      <c r="X292" s="1"/>
      <c r="Y292" s="1"/>
      <c r="Z292" s="1"/>
      <c r="AA292" s="1"/>
      <c r="AB292" s="1"/>
      <c r="AC292" s="1"/>
      <c r="AD292" s="1"/>
      <c r="AE292" s="1"/>
      <c r="AF292" s="1"/>
      <c r="AG292" s="1"/>
      <c r="AH292" s="1"/>
      <c r="AI292" s="1"/>
      <c r="AJ292" s="1"/>
      <c r="AK292" s="1"/>
      <c r="AL292" s="1"/>
      <c r="AM292" s="1"/>
      <c r="AN292" s="1"/>
      <c r="AO292" s="1"/>
      <c r="AP292" s="1"/>
      <c r="AQ292" s="1"/>
      <c r="AR292" s="1"/>
      <c r="AS292" s="1"/>
      <c r="AT292" s="1"/>
      <c r="AU292" s="1"/>
      <c r="AV292" s="1"/>
      <c r="AW292" s="1"/>
      <c r="AX292" s="1"/>
      <c r="AY292" s="1"/>
      <c r="AZ292" s="1"/>
      <c r="BA292" s="1"/>
      <c r="BB292" s="1"/>
    </row>
    <row r="293" spans="22:54" ht="14.25" customHeight="1">
      <c r="V293" s="1"/>
      <c r="W293" s="1"/>
      <c r="X293" s="1"/>
      <c r="Y293" s="1"/>
      <c r="Z293" s="1"/>
      <c r="AA293" s="1"/>
      <c r="AB293" s="1"/>
      <c r="AC293" s="1"/>
      <c r="AD293" s="1"/>
      <c r="AE293" s="1"/>
      <c r="AF293" s="1"/>
      <c r="AG293" s="1"/>
      <c r="AH293" s="1"/>
      <c r="AI293" s="1"/>
      <c r="AJ293" s="1"/>
      <c r="AK293" s="1"/>
      <c r="AL293" s="1"/>
      <c r="AM293" s="1"/>
      <c r="AN293" s="1"/>
      <c r="AO293" s="1"/>
      <c r="AP293" s="1"/>
      <c r="AQ293" s="1"/>
      <c r="AR293" s="1"/>
      <c r="AS293" s="1"/>
      <c r="AT293" s="1"/>
      <c r="AU293" s="1"/>
      <c r="AV293" s="1"/>
      <c r="AW293" s="1"/>
      <c r="AX293" s="1"/>
      <c r="AY293" s="1"/>
      <c r="AZ293" s="1"/>
      <c r="BA293" s="1"/>
      <c r="BB293" s="1"/>
    </row>
    <row r="294" spans="22:54" ht="14.25" customHeight="1">
      <c r="V294" s="1"/>
      <c r="W294" s="1"/>
      <c r="X294" s="1"/>
      <c r="Y294" s="1"/>
      <c r="Z294" s="1"/>
      <c r="AA294" s="1"/>
      <c r="AB294" s="1"/>
      <c r="AC294" s="1"/>
      <c r="AD294" s="1"/>
      <c r="AE294" s="1"/>
      <c r="AF294" s="1"/>
      <c r="AG294" s="1"/>
      <c r="AH294" s="1"/>
      <c r="AI294" s="1"/>
      <c r="AJ294" s="1"/>
      <c r="AK294" s="1"/>
      <c r="AL294" s="1"/>
      <c r="AM294" s="1"/>
      <c r="AN294" s="1"/>
      <c r="AO294" s="1"/>
      <c r="AP294" s="1"/>
      <c r="AQ294" s="1"/>
      <c r="AR294" s="1"/>
      <c r="AS294" s="1"/>
      <c r="AT294" s="1"/>
      <c r="AU294" s="1"/>
      <c r="AV294" s="1"/>
      <c r="AW294" s="1"/>
      <c r="AX294" s="1"/>
      <c r="AY294" s="1"/>
      <c r="AZ294" s="1"/>
      <c r="BA294" s="1"/>
      <c r="BB294" s="1"/>
    </row>
    <row r="295" spans="22:54" ht="14.25" customHeight="1">
      <c r="V295" s="1"/>
      <c r="W295" s="1"/>
      <c r="X295" s="1"/>
      <c r="Y295" s="1"/>
      <c r="Z295" s="1"/>
      <c r="AA295" s="1"/>
      <c r="AB295" s="1"/>
      <c r="AC295" s="1"/>
      <c r="AD295" s="1"/>
      <c r="AE295" s="1"/>
      <c r="AF295" s="1"/>
      <c r="AG295" s="1"/>
      <c r="AH295" s="1"/>
      <c r="AI295" s="1"/>
      <c r="AJ295" s="1"/>
      <c r="AK295" s="1"/>
      <c r="AL295" s="1"/>
      <c r="AM295" s="1"/>
      <c r="AN295" s="1"/>
      <c r="AO295" s="1"/>
      <c r="AP295" s="1"/>
      <c r="AQ295" s="1"/>
      <c r="AR295" s="1"/>
      <c r="AS295" s="1"/>
      <c r="AT295" s="1"/>
      <c r="AU295" s="1"/>
      <c r="AV295" s="1"/>
      <c r="AW295" s="1"/>
      <c r="AX295" s="1"/>
      <c r="AY295" s="1"/>
      <c r="AZ295" s="1"/>
      <c r="BA295" s="1"/>
      <c r="BB295" s="1"/>
    </row>
    <row r="296" spans="22:54" ht="14.25" customHeight="1">
      <c r="V296" s="1"/>
      <c r="W296" s="1"/>
      <c r="X296" s="1"/>
      <c r="Y296" s="1"/>
      <c r="Z296" s="1"/>
      <c r="AA296" s="1"/>
      <c r="AB296" s="1"/>
      <c r="AC296" s="1"/>
      <c r="AD296" s="1"/>
      <c r="AE296" s="1"/>
      <c r="AF296" s="1"/>
      <c r="AG296" s="1"/>
      <c r="AH296" s="1"/>
      <c r="AI296" s="1"/>
      <c r="AJ296" s="1"/>
      <c r="AK296" s="1"/>
      <c r="AL296" s="1"/>
      <c r="AM296" s="1"/>
      <c r="AN296" s="1"/>
      <c r="AO296" s="1"/>
      <c r="AP296" s="1"/>
      <c r="AQ296" s="1"/>
      <c r="AR296" s="1"/>
      <c r="AS296" s="1"/>
      <c r="AT296" s="1"/>
      <c r="AU296" s="1"/>
      <c r="AV296" s="1"/>
      <c r="AW296" s="1"/>
      <c r="AX296" s="1"/>
      <c r="AY296" s="1"/>
      <c r="AZ296" s="1"/>
      <c r="BA296" s="1"/>
      <c r="BB296" s="1"/>
    </row>
    <row r="297" spans="22:54" ht="14.25" customHeight="1">
      <c r="V297" s="1"/>
      <c r="W297" s="1"/>
      <c r="X297" s="1"/>
      <c r="Y297" s="1"/>
      <c r="Z297" s="1"/>
      <c r="AA297" s="1"/>
      <c r="AB297" s="1"/>
      <c r="AC297" s="1"/>
      <c r="AD297" s="1"/>
      <c r="AE297" s="1"/>
      <c r="AF297" s="1"/>
      <c r="AG297" s="1"/>
      <c r="AH297" s="1"/>
      <c r="AI297" s="1"/>
      <c r="AJ297" s="1"/>
      <c r="AK297" s="1"/>
      <c r="AL297" s="1"/>
      <c r="AM297" s="1"/>
      <c r="AN297" s="1"/>
      <c r="AO297" s="1"/>
      <c r="AP297" s="1"/>
      <c r="AQ297" s="1"/>
      <c r="AR297" s="1"/>
      <c r="AS297" s="1"/>
      <c r="AT297" s="1"/>
      <c r="AU297" s="1"/>
      <c r="AV297" s="1"/>
      <c r="AW297" s="1"/>
      <c r="AX297" s="1"/>
      <c r="AY297" s="1"/>
      <c r="AZ297" s="1"/>
      <c r="BA297" s="1"/>
      <c r="BB297" s="1"/>
    </row>
    <row r="298" spans="22:54" ht="14.25" customHeight="1">
      <c r="V298" s="1"/>
      <c r="W298" s="1"/>
      <c r="X298" s="1"/>
      <c r="Y298" s="1"/>
      <c r="Z298" s="1"/>
      <c r="AA298" s="1"/>
      <c r="AB298" s="1"/>
      <c r="AC298" s="1"/>
      <c r="AD298" s="1"/>
      <c r="AE298" s="1"/>
      <c r="AF298" s="1"/>
      <c r="AG298" s="1"/>
      <c r="AH298" s="1"/>
      <c r="AI298" s="1"/>
      <c r="AJ298" s="1"/>
      <c r="AK298" s="1"/>
      <c r="AL298" s="1"/>
      <c r="AM298" s="1"/>
      <c r="AN298" s="1"/>
      <c r="AO298" s="1"/>
      <c r="AP298" s="1"/>
      <c r="AQ298" s="1"/>
      <c r="AR298" s="1"/>
      <c r="AS298" s="1"/>
      <c r="AT298" s="1"/>
      <c r="AU298" s="1"/>
      <c r="AV298" s="1"/>
      <c r="AW298" s="1"/>
      <c r="AX298" s="1"/>
      <c r="AY298" s="1"/>
      <c r="AZ298" s="1"/>
      <c r="BA298" s="1"/>
      <c r="BB298" s="1"/>
    </row>
    <row r="299" spans="22:54" ht="14.25" customHeight="1">
      <c r="V299" s="1"/>
      <c r="W299" s="1"/>
      <c r="X299" s="1"/>
      <c r="Y299" s="1"/>
      <c r="Z299" s="1"/>
      <c r="AA299" s="1"/>
      <c r="AB299" s="1"/>
      <c r="AC299" s="1"/>
      <c r="AD299" s="1"/>
      <c r="AE299" s="1"/>
      <c r="AF299" s="1"/>
      <c r="AG299" s="1"/>
      <c r="AH299" s="1"/>
      <c r="AI299" s="1"/>
      <c r="AJ299" s="1"/>
      <c r="AK299" s="1"/>
      <c r="AL299" s="1"/>
      <c r="AM299" s="1"/>
      <c r="AN299" s="1"/>
      <c r="AO299" s="1"/>
      <c r="AP299" s="1"/>
      <c r="AQ299" s="1"/>
      <c r="AR299" s="1"/>
      <c r="AS299" s="1"/>
      <c r="AT299" s="1"/>
      <c r="AU299" s="1"/>
      <c r="AV299" s="1"/>
      <c r="AW299" s="1"/>
      <c r="AX299" s="1"/>
      <c r="AY299" s="1"/>
      <c r="AZ299" s="1"/>
      <c r="BA299" s="1"/>
      <c r="BB299" s="1"/>
    </row>
    <row r="300" spans="22:54" ht="14.25" customHeight="1">
      <c r="V300" s="1"/>
      <c r="W300" s="1"/>
      <c r="X300" s="1"/>
      <c r="Y300" s="1"/>
      <c r="Z300" s="1"/>
      <c r="AA300" s="1"/>
      <c r="AB300" s="1"/>
      <c r="AC300" s="1"/>
      <c r="AD300" s="1"/>
      <c r="AE300" s="1"/>
      <c r="AF300" s="1"/>
      <c r="AG300" s="1"/>
      <c r="AH300" s="1"/>
      <c r="AI300" s="1"/>
      <c r="AJ300" s="1"/>
      <c r="AK300" s="1"/>
      <c r="AL300" s="1"/>
      <c r="AM300" s="1"/>
      <c r="AN300" s="1"/>
      <c r="AO300" s="1"/>
      <c r="AP300" s="1"/>
      <c r="AQ300" s="1"/>
      <c r="AR300" s="1"/>
      <c r="AS300" s="1"/>
      <c r="AT300" s="1"/>
      <c r="AU300" s="1"/>
      <c r="AV300" s="1"/>
      <c r="AW300" s="1"/>
      <c r="AX300" s="1"/>
      <c r="AY300" s="1"/>
      <c r="AZ300" s="1"/>
      <c r="BA300" s="1"/>
      <c r="BB300" s="1"/>
    </row>
    <row r="301" spans="22:54" ht="14.25" customHeight="1">
      <c r="V301" s="1"/>
      <c r="W301" s="1"/>
      <c r="X301" s="1"/>
      <c r="Y301" s="1"/>
      <c r="Z301" s="1"/>
      <c r="AA301" s="1"/>
      <c r="AB301" s="1"/>
      <c r="AC301" s="1"/>
      <c r="AD301" s="1"/>
      <c r="AE301" s="1"/>
      <c r="AF301" s="1"/>
      <c r="AG301" s="1"/>
      <c r="AH301" s="1"/>
      <c r="AI301" s="1"/>
      <c r="AJ301" s="1"/>
      <c r="AK301" s="1"/>
      <c r="AL301" s="1"/>
      <c r="AM301" s="1"/>
      <c r="AN301" s="1"/>
      <c r="AO301" s="1"/>
      <c r="AP301" s="1"/>
      <c r="AQ301" s="1"/>
      <c r="AR301" s="1"/>
      <c r="AS301" s="1"/>
      <c r="AT301" s="1"/>
      <c r="AU301" s="1"/>
      <c r="AV301" s="1"/>
      <c r="AW301" s="1"/>
      <c r="AX301" s="1"/>
      <c r="AY301" s="1"/>
      <c r="AZ301" s="1"/>
      <c r="BA301" s="1"/>
      <c r="BB301" s="1"/>
    </row>
    <row r="302" spans="22:54" ht="14.25" customHeight="1">
      <c r="V302" s="1"/>
      <c r="W302" s="1"/>
      <c r="X302" s="1"/>
      <c r="Y302" s="1"/>
      <c r="Z302" s="1"/>
      <c r="AA302" s="1"/>
      <c r="AB302" s="1"/>
      <c r="AC302" s="1"/>
      <c r="AD302" s="1"/>
      <c r="AE302" s="1"/>
      <c r="AF302" s="1"/>
      <c r="AG302" s="1"/>
      <c r="AH302" s="1"/>
      <c r="AI302" s="1"/>
      <c r="AJ302" s="1"/>
      <c r="AK302" s="1"/>
      <c r="AL302" s="1"/>
      <c r="AM302" s="1"/>
      <c r="AN302" s="1"/>
      <c r="AO302" s="1"/>
      <c r="AP302" s="1"/>
      <c r="AQ302" s="1"/>
      <c r="AR302" s="1"/>
      <c r="AS302" s="1"/>
      <c r="AT302" s="1"/>
      <c r="AU302" s="1"/>
      <c r="AV302" s="1"/>
      <c r="AW302" s="1"/>
      <c r="AX302" s="1"/>
      <c r="AY302" s="1"/>
      <c r="AZ302" s="1"/>
      <c r="BA302" s="1"/>
      <c r="BB302" s="1"/>
    </row>
    <row r="303" spans="22:54" ht="14.25" customHeight="1">
      <c r="V303" s="1"/>
      <c r="W303" s="1"/>
      <c r="X303" s="1"/>
      <c r="Y303" s="1"/>
      <c r="Z303" s="1"/>
      <c r="AA303" s="1"/>
      <c r="AB303" s="1"/>
      <c r="AC303" s="1"/>
      <c r="AD303" s="1"/>
      <c r="AE303" s="1"/>
      <c r="AF303" s="1"/>
      <c r="AG303" s="1"/>
      <c r="AH303" s="1"/>
      <c r="AI303" s="1"/>
      <c r="AJ303" s="1"/>
      <c r="AK303" s="1"/>
      <c r="AL303" s="1"/>
      <c r="AM303" s="1"/>
      <c r="AN303" s="1"/>
      <c r="AO303" s="1"/>
      <c r="AP303" s="1"/>
      <c r="AQ303" s="1"/>
      <c r="AR303" s="1"/>
      <c r="AS303" s="1"/>
      <c r="AT303" s="1"/>
      <c r="AU303" s="1"/>
      <c r="AV303" s="1"/>
      <c r="AW303" s="1"/>
      <c r="AX303" s="1"/>
      <c r="AY303" s="1"/>
      <c r="AZ303" s="1"/>
      <c r="BA303" s="1"/>
      <c r="BB303" s="1"/>
    </row>
    <row r="304" spans="22:54" ht="14.25" customHeight="1">
      <c r="V304" s="1"/>
      <c r="W304" s="1"/>
      <c r="X304" s="1"/>
      <c r="Y304" s="1"/>
      <c r="Z304" s="1"/>
      <c r="AA304" s="1"/>
      <c r="AB304" s="1"/>
      <c r="AC304" s="1"/>
      <c r="AD304" s="1"/>
      <c r="AE304" s="1"/>
      <c r="AF304" s="1"/>
      <c r="AG304" s="1"/>
      <c r="AH304" s="1"/>
      <c r="AI304" s="1"/>
      <c r="AJ304" s="1"/>
      <c r="AK304" s="1"/>
      <c r="AL304" s="1"/>
      <c r="AM304" s="1"/>
      <c r="AN304" s="1"/>
      <c r="AO304" s="1"/>
      <c r="AP304" s="1"/>
      <c r="AQ304" s="1"/>
      <c r="AR304" s="1"/>
      <c r="AS304" s="1"/>
      <c r="AT304" s="1"/>
      <c r="AU304" s="1"/>
      <c r="AV304" s="1"/>
      <c r="AW304" s="1"/>
      <c r="AX304" s="1"/>
      <c r="AY304" s="1"/>
      <c r="AZ304" s="1"/>
      <c r="BA304" s="1"/>
      <c r="BB304" s="1"/>
    </row>
    <row r="305" spans="22:54" ht="14.25" customHeight="1">
      <c r="V305" s="1"/>
      <c r="W305" s="1"/>
      <c r="X305" s="1"/>
      <c r="Y305" s="1"/>
      <c r="Z305" s="1"/>
      <c r="AA305" s="1"/>
      <c r="AB305" s="1"/>
      <c r="AC305" s="1"/>
      <c r="AD305" s="1"/>
      <c r="AE305" s="1"/>
      <c r="AF305" s="1"/>
      <c r="AG305" s="1"/>
      <c r="AH305" s="1"/>
      <c r="AI305" s="1"/>
      <c r="AJ305" s="1"/>
      <c r="AK305" s="1"/>
      <c r="AL305" s="1"/>
      <c r="AM305" s="1"/>
      <c r="AN305" s="1"/>
      <c r="AO305" s="1"/>
      <c r="AP305" s="1"/>
      <c r="AQ305" s="1"/>
      <c r="AR305" s="1"/>
      <c r="AS305" s="1"/>
      <c r="AT305" s="1"/>
      <c r="AU305" s="1"/>
      <c r="AV305" s="1"/>
      <c r="AW305" s="1"/>
      <c r="AX305" s="1"/>
      <c r="AY305" s="1"/>
      <c r="AZ305" s="1"/>
      <c r="BA305" s="1"/>
      <c r="BB305" s="1"/>
    </row>
    <row r="306" spans="22:54" ht="14.25" customHeight="1">
      <c r="V306" s="1"/>
      <c r="W306" s="1"/>
      <c r="X306" s="1"/>
      <c r="Y306" s="1"/>
      <c r="Z306" s="1"/>
      <c r="AA306" s="1"/>
      <c r="AB306" s="1"/>
      <c r="AC306" s="1"/>
      <c r="AD306" s="1"/>
      <c r="AE306" s="1"/>
      <c r="AF306" s="1"/>
      <c r="AG306" s="1"/>
      <c r="AH306" s="1"/>
      <c r="AI306" s="1"/>
      <c r="AJ306" s="1"/>
      <c r="AK306" s="1"/>
      <c r="AL306" s="1"/>
      <c r="AM306" s="1"/>
      <c r="AN306" s="1"/>
      <c r="AO306" s="1"/>
      <c r="AP306" s="1"/>
      <c r="AQ306" s="1"/>
      <c r="AR306" s="1"/>
      <c r="AS306" s="1"/>
      <c r="AT306" s="1"/>
      <c r="AU306" s="1"/>
      <c r="AV306" s="1"/>
      <c r="AW306" s="1"/>
      <c r="AX306" s="1"/>
      <c r="AY306" s="1"/>
      <c r="AZ306" s="1"/>
      <c r="BA306" s="1"/>
      <c r="BB306" s="1"/>
    </row>
    <row r="307" spans="22:54" ht="14.25" customHeight="1">
      <c r="V307" s="1"/>
      <c r="W307" s="1"/>
      <c r="X307" s="1"/>
      <c r="Y307" s="1"/>
      <c r="Z307" s="1"/>
      <c r="AA307" s="1"/>
      <c r="AB307" s="1"/>
      <c r="AC307" s="1"/>
      <c r="AD307" s="1"/>
      <c r="AE307" s="1"/>
      <c r="AF307" s="1"/>
      <c r="AG307" s="1"/>
      <c r="AH307" s="1"/>
      <c r="AI307" s="1"/>
      <c r="AJ307" s="1"/>
      <c r="AK307" s="1"/>
      <c r="AL307" s="1"/>
      <c r="AM307" s="1"/>
      <c r="AN307" s="1"/>
      <c r="AO307" s="1"/>
      <c r="AP307" s="1"/>
      <c r="AQ307" s="1"/>
      <c r="AR307" s="1"/>
      <c r="AS307" s="1"/>
      <c r="AT307" s="1"/>
      <c r="AU307" s="1"/>
      <c r="AV307" s="1"/>
      <c r="AW307" s="1"/>
      <c r="AX307" s="1"/>
      <c r="AY307" s="1"/>
      <c r="AZ307" s="1"/>
      <c r="BA307" s="1"/>
      <c r="BB307" s="1"/>
    </row>
    <row r="308" spans="22:54" ht="14.25" customHeight="1">
      <c r="V308" s="1"/>
      <c r="W308" s="1"/>
      <c r="X308" s="1"/>
      <c r="Y308" s="1"/>
      <c r="Z308" s="1"/>
      <c r="AA308" s="1"/>
      <c r="AB308" s="1"/>
      <c r="AC308" s="1"/>
      <c r="AD308" s="1"/>
      <c r="AE308" s="1"/>
      <c r="AF308" s="1"/>
      <c r="AG308" s="1"/>
      <c r="AH308" s="1"/>
      <c r="AI308" s="1"/>
      <c r="AJ308" s="1"/>
      <c r="AK308" s="1"/>
      <c r="AL308" s="1"/>
      <c r="AM308" s="1"/>
      <c r="AN308" s="1"/>
      <c r="AO308" s="1"/>
      <c r="AP308" s="1"/>
      <c r="AQ308" s="1"/>
      <c r="AR308" s="1"/>
      <c r="AS308" s="1"/>
      <c r="AT308" s="1"/>
      <c r="AU308" s="1"/>
      <c r="AV308" s="1"/>
      <c r="AW308" s="1"/>
      <c r="AX308" s="1"/>
      <c r="AY308" s="1"/>
      <c r="AZ308" s="1"/>
      <c r="BA308" s="1"/>
      <c r="BB308" s="1"/>
    </row>
    <row r="309" spans="22:54" ht="14.25" customHeight="1">
      <c r="V309" s="1"/>
      <c r="W309" s="1"/>
      <c r="X309" s="1"/>
      <c r="Y309" s="1"/>
      <c r="Z309" s="1"/>
      <c r="AA309" s="1"/>
      <c r="AB309" s="1"/>
      <c r="AC309" s="1"/>
      <c r="AD309" s="1"/>
      <c r="AE309" s="1"/>
      <c r="AF309" s="1"/>
      <c r="AG309" s="1"/>
      <c r="AH309" s="1"/>
      <c r="AI309" s="1"/>
      <c r="AJ309" s="1"/>
      <c r="AK309" s="1"/>
      <c r="AL309" s="1"/>
      <c r="AM309" s="1"/>
      <c r="AN309" s="1"/>
      <c r="AO309" s="1"/>
      <c r="AP309" s="1"/>
      <c r="AQ309" s="1"/>
      <c r="AR309" s="1"/>
      <c r="AS309" s="1"/>
      <c r="AT309" s="1"/>
      <c r="AU309" s="1"/>
      <c r="AV309" s="1"/>
      <c r="AW309" s="1"/>
      <c r="AX309" s="1"/>
      <c r="AY309" s="1"/>
      <c r="AZ309" s="1"/>
      <c r="BA309" s="1"/>
      <c r="BB309" s="1"/>
    </row>
    <row r="310" spans="22:54" ht="14.25" customHeight="1">
      <c r="V310" s="1"/>
      <c r="W310" s="1"/>
      <c r="X310" s="1"/>
      <c r="Y310" s="1"/>
      <c r="Z310" s="1"/>
      <c r="AA310" s="1"/>
      <c r="AB310" s="1"/>
      <c r="AC310" s="1"/>
      <c r="AD310" s="1"/>
      <c r="AE310" s="1"/>
      <c r="AF310" s="1"/>
      <c r="AG310" s="1"/>
      <c r="AH310" s="1"/>
      <c r="AI310" s="1"/>
      <c r="AJ310" s="1"/>
      <c r="AK310" s="1"/>
      <c r="AL310" s="1"/>
      <c r="AM310" s="1"/>
      <c r="AN310" s="1"/>
      <c r="AO310" s="1"/>
      <c r="AP310" s="1"/>
      <c r="AQ310" s="1"/>
      <c r="AR310" s="1"/>
      <c r="AS310" s="1"/>
      <c r="AT310" s="1"/>
      <c r="AU310" s="1"/>
      <c r="AV310" s="1"/>
      <c r="AW310" s="1"/>
      <c r="AX310" s="1"/>
      <c r="AY310" s="1"/>
      <c r="AZ310" s="1"/>
      <c r="BA310" s="1"/>
      <c r="BB310" s="1"/>
    </row>
    <row r="311" spans="22:54" ht="14.25" customHeight="1">
      <c r="V311" s="1"/>
      <c r="W311" s="1"/>
      <c r="X311" s="1"/>
      <c r="Y311" s="1"/>
      <c r="Z311" s="1"/>
      <c r="AA311" s="1"/>
      <c r="AB311" s="1"/>
      <c r="AC311" s="1"/>
      <c r="AD311" s="1"/>
      <c r="AE311" s="1"/>
      <c r="AF311" s="1"/>
      <c r="AG311" s="1"/>
      <c r="AH311" s="1"/>
      <c r="AI311" s="1"/>
      <c r="AJ311" s="1"/>
      <c r="AK311" s="1"/>
      <c r="AL311" s="1"/>
      <c r="AM311" s="1"/>
      <c r="AN311" s="1"/>
      <c r="AO311" s="1"/>
      <c r="AP311" s="1"/>
      <c r="AQ311" s="1"/>
      <c r="AR311" s="1"/>
      <c r="AS311" s="1"/>
      <c r="AT311" s="1"/>
      <c r="AU311" s="1"/>
      <c r="AV311" s="1"/>
      <c r="AW311" s="1"/>
      <c r="AX311" s="1"/>
      <c r="AY311" s="1"/>
      <c r="AZ311" s="1"/>
      <c r="BA311" s="1"/>
      <c r="BB311" s="1"/>
    </row>
    <row r="312" spans="22:54" ht="14.25" customHeight="1">
      <c r="V312" s="1"/>
      <c r="W312" s="1"/>
      <c r="X312" s="1"/>
      <c r="Y312" s="1"/>
      <c r="Z312" s="1"/>
      <c r="AA312" s="1"/>
      <c r="AB312" s="1"/>
      <c r="AC312" s="1"/>
      <c r="AD312" s="1"/>
      <c r="AE312" s="1"/>
      <c r="AF312" s="1"/>
      <c r="AG312" s="1"/>
      <c r="AH312" s="1"/>
      <c r="AI312" s="1"/>
      <c r="AJ312" s="1"/>
      <c r="AK312" s="1"/>
      <c r="AL312" s="1"/>
      <c r="AM312" s="1"/>
      <c r="AN312" s="1"/>
      <c r="AO312" s="1"/>
      <c r="AP312" s="1"/>
      <c r="AQ312" s="1"/>
      <c r="AR312" s="1"/>
      <c r="AS312" s="1"/>
      <c r="AT312" s="1"/>
      <c r="AU312" s="1"/>
      <c r="AV312" s="1"/>
      <c r="AW312" s="1"/>
      <c r="AX312" s="1"/>
      <c r="AY312" s="1"/>
      <c r="AZ312" s="1"/>
      <c r="BA312" s="1"/>
      <c r="BB312" s="1"/>
    </row>
    <row r="313" spans="22:54" ht="14.25" customHeight="1">
      <c r="V313" s="1"/>
      <c r="W313" s="1"/>
      <c r="X313" s="1"/>
      <c r="Y313" s="1"/>
      <c r="Z313" s="1"/>
      <c r="AA313" s="1"/>
      <c r="AB313" s="1"/>
      <c r="AC313" s="1"/>
      <c r="AD313" s="1"/>
      <c r="AE313" s="1"/>
      <c r="AF313" s="1"/>
      <c r="AG313" s="1"/>
      <c r="AH313" s="1"/>
      <c r="AI313" s="1"/>
      <c r="AJ313" s="1"/>
      <c r="AK313" s="1"/>
      <c r="AL313" s="1"/>
      <c r="AM313" s="1"/>
      <c r="AN313" s="1"/>
      <c r="AO313" s="1"/>
      <c r="AP313" s="1"/>
      <c r="AQ313" s="1"/>
      <c r="AR313" s="1"/>
      <c r="AS313" s="1"/>
      <c r="AT313" s="1"/>
      <c r="AU313" s="1"/>
      <c r="AV313" s="1"/>
      <c r="AW313" s="1"/>
      <c r="AX313" s="1"/>
      <c r="AY313" s="1"/>
      <c r="AZ313" s="1"/>
      <c r="BA313" s="1"/>
      <c r="BB313" s="1"/>
    </row>
    <row r="314" spans="22:54" ht="14.25" customHeight="1">
      <c r="V314" s="1"/>
      <c r="W314" s="1"/>
      <c r="X314" s="1"/>
      <c r="Y314" s="1"/>
      <c r="Z314" s="1"/>
      <c r="AA314" s="1"/>
      <c r="AB314" s="1"/>
      <c r="AC314" s="1"/>
      <c r="AD314" s="1"/>
      <c r="AE314" s="1"/>
      <c r="AF314" s="1"/>
      <c r="AG314" s="1"/>
      <c r="AH314" s="1"/>
      <c r="AI314" s="1"/>
      <c r="AJ314" s="1"/>
      <c r="AK314" s="1"/>
      <c r="AL314" s="1"/>
      <c r="AM314" s="1"/>
      <c r="AN314" s="1"/>
      <c r="AO314" s="1"/>
      <c r="AP314" s="1"/>
      <c r="AQ314" s="1"/>
      <c r="AR314" s="1"/>
      <c r="AS314" s="1"/>
      <c r="AT314" s="1"/>
      <c r="AU314" s="1"/>
      <c r="AV314" s="1"/>
      <c r="AW314" s="1"/>
      <c r="AX314" s="1"/>
      <c r="AY314" s="1"/>
      <c r="AZ314" s="1"/>
      <c r="BA314" s="1"/>
      <c r="BB314" s="1"/>
    </row>
    <row r="315" spans="22:54" ht="14.25" customHeight="1">
      <c r="V315" s="1"/>
      <c r="W315" s="1"/>
      <c r="X315" s="1"/>
      <c r="Y315" s="1"/>
      <c r="Z315" s="1"/>
      <c r="AA315" s="1"/>
      <c r="AB315" s="1"/>
      <c r="AC315" s="1"/>
      <c r="AD315" s="1"/>
      <c r="AE315" s="1"/>
      <c r="AF315" s="1"/>
      <c r="AG315" s="1"/>
      <c r="AH315" s="1"/>
      <c r="AI315" s="1"/>
      <c r="AJ315" s="1"/>
      <c r="AK315" s="1"/>
      <c r="AL315" s="1"/>
      <c r="AM315" s="1"/>
      <c r="AN315" s="1"/>
      <c r="AO315" s="1"/>
      <c r="AP315" s="1"/>
      <c r="AQ315" s="1"/>
      <c r="AR315" s="1"/>
      <c r="AS315" s="1"/>
      <c r="AT315" s="1"/>
      <c r="AU315" s="1"/>
      <c r="AV315" s="1"/>
      <c r="AW315" s="1"/>
      <c r="AX315" s="1"/>
      <c r="AY315" s="1"/>
      <c r="AZ315" s="1"/>
      <c r="BA315" s="1"/>
      <c r="BB315" s="1"/>
    </row>
    <row r="316" spans="22:54" ht="14.25" customHeight="1">
      <c r="V316" s="1"/>
      <c r="W316" s="1"/>
      <c r="X316" s="1"/>
      <c r="Y316" s="1"/>
      <c r="Z316" s="1"/>
      <c r="AA316" s="1"/>
      <c r="AB316" s="1"/>
      <c r="AC316" s="1"/>
      <c r="AD316" s="1"/>
      <c r="AE316" s="1"/>
      <c r="AF316" s="1"/>
      <c r="AG316" s="1"/>
      <c r="AH316" s="1"/>
      <c r="AI316" s="1"/>
      <c r="AJ316" s="1"/>
      <c r="AK316" s="1"/>
      <c r="AL316" s="1"/>
      <c r="AM316" s="1"/>
      <c r="AN316" s="1"/>
      <c r="AO316" s="1"/>
      <c r="AP316" s="1"/>
      <c r="AQ316" s="1"/>
      <c r="AR316" s="1"/>
      <c r="AS316" s="1"/>
      <c r="AT316" s="1"/>
      <c r="AU316" s="1"/>
      <c r="AV316" s="1"/>
      <c r="AW316" s="1"/>
      <c r="AX316" s="1"/>
      <c r="AY316" s="1"/>
      <c r="AZ316" s="1"/>
      <c r="BA316" s="1"/>
      <c r="BB316" s="1"/>
    </row>
    <row r="317" spans="22:54" ht="14.25" customHeight="1">
      <c r="V317" s="1"/>
      <c r="W317" s="1"/>
      <c r="X317" s="1"/>
      <c r="Y317" s="1"/>
      <c r="Z317" s="1"/>
      <c r="AA317" s="1"/>
      <c r="AB317" s="1"/>
      <c r="AC317" s="1"/>
      <c r="AD317" s="1"/>
      <c r="AE317" s="1"/>
      <c r="AF317" s="1"/>
      <c r="AG317" s="1"/>
      <c r="AH317" s="1"/>
      <c r="AI317" s="1"/>
      <c r="AJ317" s="1"/>
      <c r="AK317" s="1"/>
      <c r="AL317" s="1"/>
      <c r="AM317" s="1"/>
      <c r="AN317" s="1"/>
      <c r="AO317" s="1"/>
      <c r="AP317" s="1"/>
      <c r="AQ317" s="1"/>
      <c r="AR317" s="1"/>
      <c r="AS317" s="1"/>
      <c r="AT317" s="1"/>
      <c r="AU317" s="1"/>
      <c r="AV317" s="1"/>
      <c r="AW317" s="1"/>
      <c r="AX317" s="1"/>
      <c r="AY317" s="1"/>
      <c r="AZ317" s="1"/>
      <c r="BA317" s="1"/>
      <c r="BB317" s="1"/>
    </row>
    <row r="318" spans="22:54" ht="14.25" customHeight="1">
      <c r="V318" s="1"/>
      <c r="W318" s="1"/>
      <c r="X318" s="1"/>
      <c r="Y318" s="1"/>
      <c r="Z318" s="1"/>
      <c r="AA318" s="1"/>
      <c r="AB318" s="1"/>
      <c r="AC318" s="1"/>
      <c r="AD318" s="1"/>
      <c r="AE318" s="1"/>
      <c r="AF318" s="1"/>
      <c r="AG318" s="1"/>
      <c r="AH318" s="1"/>
      <c r="AI318" s="1"/>
      <c r="AJ318" s="1"/>
      <c r="AK318" s="1"/>
      <c r="AL318" s="1"/>
      <c r="AM318" s="1"/>
      <c r="AN318" s="1"/>
      <c r="AO318" s="1"/>
      <c r="AP318" s="1"/>
      <c r="AQ318" s="1"/>
      <c r="AR318" s="1"/>
      <c r="AS318" s="1"/>
      <c r="AT318" s="1"/>
      <c r="AU318" s="1"/>
      <c r="AV318" s="1"/>
      <c r="AW318" s="1"/>
      <c r="AX318" s="1"/>
      <c r="AY318" s="1"/>
      <c r="AZ318" s="1"/>
      <c r="BA318" s="1"/>
      <c r="BB318" s="1"/>
    </row>
    <row r="319" spans="22:54" ht="14.25" customHeight="1">
      <c r="V319" s="1"/>
      <c r="W319" s="1"/>
      <c r="X319" s="1"/>
      <c r="Y319" s="1"/>
      <c r="Z319" s="1"/>
      <c r="AA319" s="1"/>
      <c r="AB319" s="1"/>
      <c r="AC319" s="1"/>
      <c r="AD319" s="1"/>
      <c r="AE319" s="1"/>
      <c r="AF319" s="1"/>
      <c r="AG319" s="1"/>
      <c r="AH319" s="1"/>
      <c r="AI319" s="1"/>
      <c r="AJ319" s="1"/>
      <c r="AK319" s="1"/>
      <c r="AL319" s="1"/>
      <c r="AM319" s="1"/>
      <c r="AN319" s="1"/>
      <c r="AO319" s="1"/>
      <c r="AP319" s="1"/>
      <c r="AQ319" s="1"/>
      <c r="AR319" s="1"/>
      <c r="AS319" s="1"/>
      <c r="AT319" s="1"/>
      <c r="AU319" s="1"/>
      <c r="AV319" s="1"/>
      <c r="AW319" s="1"/>
      <c r="AX319" s="1"/>
      <c r="AY319" s="1"/>
      <c r="AZ319" s="1"/>
      <c r="BA319" s="1"/>
      <c r="BB319" s="1"/>
    </row>
    <row r="320" spans="22:54" ht="14.25" customHeight="1">
      <c r="V320" s="1"/>
      <c r="W320" s="1"/>
      <c r="X320" s="1"/>
      <c r="Y320" s="1"/>
      <c r="Z320" s="1"/>
      <c r="AA320" s="1"/>
      <c r="AB320" s="1"/>
      <c r="AC320" s="1"/>
      <c r="AD320" s="1"/>
      <c r="AE320" s="1"/>
      <c r="AF320" s="1"/>
      <c r="AG320" s="1"/>
      <c r="AH320" s="1"/>
      <c r="AI320" s="1"/>
      <c r="AJ320" s="1"/>
      <c r="AK320" s="1"/>
      <c r="AL320" s="1"/>
      <c r="AM320" s="1"/>
      <c r="AN320" s="1"/>
      <c r="AO320" s="1"/>
      <c r="AP320" s="1"/>
      <c r="AQ320" s="1"/>
      <c r="AR320" s="1"/>
      <c r="AS320" s="1"/>
      <c r="AT320" s="1"/>
      <c r="AU320" s="1"/>
      <c r="AV320" s="1"/>
      <c r="AW320" s="1"/>
      <c r="AX320" s="1"/>
      <c r="AY320" s="1"/>
      <c r="AZ320" s="1"/>
      <c r="BA320" s="1"/>
      <c r="BB320" s="1"/>
    </row>
    <row r="321" spans="22:54" ht="14.25" customHeight="1">
      <c r="V321" s="1"/>
      <c r="W321" s="1"/>
      <c r="X321" s="1"/>
      <c r="Y321" s="1"/>
      <c r="Z321" s="1"/>
      <c r="AA321" s="1"/>
      <c r="AB321" s="1"/>
      <c r="AC321" s="1"/>
      <c r="AD321" s="1"/>
      <c r="AE321" s="1"/>
      <c r="AF321" s="1"/>
      <c r="AG321" s="1"/>
      <c r="AH321" s="1"/>
      <c r="AI321" s="1"/>
      <c r="AJ321" s="1"/>
      <c r="AK321" s="1"/>
      <c r="AL321" s="1"/>
      <c r="AM321" s="1"/>
      <c r="AN321" s="1"/>
      <c r="AO321" s="1"/>
      <c r="AP321" s="1"/>
      <c r="AQ321" s="1"/>
      <c r="AR321" s="1"/>
      <c r="AS321" s="1"/>
      <c r="AT321" s="1"/>
      <c r="AU321" s="1"/>
      <c r="AV321" s="1"/>
      <c r="AW321" s="1"/>
      <c r="AX321" s="1"/>
      <c r="AY321" s="1"/>
      <c r="AZ321" s="1"/>
      <c r="BA321" s="1"/>
      <c r="BB321" s="1"/>
    </row>
    <row r="322" spans="22:54" ht="14.25" customHeight="1">
      <c r="V322" s="1"/>
      <c r="W322" s="1"/>
      <c r="X322" s="1"/>
      <c r="Y322" s="1"/>
      <c r="Z322" s="1"/>
      <c r="AA322" s="1"/>
      <c r="AB322" s="1"/>
      <c r="AC322" s="1"/>
      <c r="AD322" s="1"/>
      <c r="AE322" s="1"/>
      <c r="AF322" s="1"/>
      <c r="AG322" s="1"/>
      <c r="AH322" s="1"/>
      <c r="AI322" s="1"/>
      <c r="AJ322" s="1"/>
      <c r="AK322" s="1"/>
      <c r="AL322" s="1"/>
      <c r="AM322" s="1"/>
      <c r="AN322" s="1"/>
      <c r="AO322" s="1"/>
      <c r="AP322" s="1"/>
      <c r="AQ322" s="1"/>
      <c r="AR322" s="1"/>
      <c r="AS322" s="1"/>
      <c r="AT322" s="1"/>
      <c r="AU322" s="1"/>
      <c r="AV322" s="1"/>
      <c r="AW322" s="1"/>
      <c r="AX322" s="1"/>
      <c r="AY322" s="1"/>
      <c r="AZ322" s="1"/>
      <c r="BA322" s="1"/>
      <c r="BB322" s="1"/>
    </row>
    <row r="323" spans="22:54" ht="14.25" customHeight="1">
      <c r="V323" s="1"/>
      <c r="W323" s="1"/>
      <c r="X323" s="1"/>
      <c r="Y323" s="1"/>
      <c r="Z323" s="1"/>
      <c r="AA323" s="1"/>
      <c r="AB323" s="1"/>
      <c r="AC323" s="1"/>
      <c r="AD323" s="1"/>
      <c r="AE323" s="1"/>
      <c r="AF323" s="1"/>
      <c r="AG323" s="1"/>
      <c r="AH323" s="1"/>
      <c r="AI323" s="1"/>
      <c r="AJ323" s="1"/>
      <c r="AK323" s="1"/>
      <c r="AL323" s="1"/>
      <c r="AM323" s="1"/>
      <c r="AN323" s="1"/>
      <c r="AO323" s="1"/>
      <c r="AP323" s="1"/>
      <c r="AQ323" s="1"/>
      <c r="AR323" s="1"/>
      <c r="AS323" s="1"/>
      <c r="AT323" s="1"/>
      <c r="AU323" s="1"/>
      <c r="AV323" s="1"/>
      <c r="AW323" s="1"/>
      <c r="AX323" s="1"/>
      <c r="AY323" s="1"/>
      <c r="AZ323" s="1"/>
      <c r="BA323" s="1"/>
      <c r="BB323" s="1"/>
    </row>
    <row r="324" spans="22:54" ht="14.25" customHeight="1">
      <c r="V324" s="1"/>
      <c r="W324" s="1"/>
      <c r="X324" s="1"/>
      <c r="Y324" s="1"/>
      <c r="Z324" s="1"/>
      <c r="AA324" s="1"/>
      <c r="AB324" s="1"/>
      <c r="AC324" s="1"/>
      <c r="AD324" s="1"/>
      <c r="AE324" s="1"/>
      <c r="AF324" s="1"/>
      <c r="AG324" s="1"/>
      <c r="AH324" s="1"/>
      <c r="AI324" s="1"/>
      <c r="AJ324" s="1"/>
      <c r="AK324" s="1"/>
      <c r="AL324" s="1"/>
      <c r="AM324" s="1"/>
      <c r="AN324" s="1"/>
      <c r="AO324" s="1"/>
      <c r="AP324" s="1"/>
      <c r="AQ324" s="1"/>
      <c r="AR324" s="1"/>
      <c r="AS324" s="1"/>
      <c r="AT324" s="1"/>
      <c r="AU324" s="1"/>
      <c r="AV324" s="1"/>
      <c r="AW324" s="1"/>
      <c r="AX324" s="1"/>
      <c r="AY324" s="1"/>
      <c r="AZ324" s="1"/>
      <c r="BA324" s="1"/>
      <c r="BB324" s="1"/>
    </row>
    <row r="325" spans="22:54" ht="14.25" customHeight="1">
      <c r="V325" s="1"/>
      <c r="W325" s="1"/>
      <c r="X325" s="1"/>
      <c r="Y325" s="1"/>
      <c r="Z325" s="1"/>
      <c r="AA325" s="1"/>
      <c r="AB325" s="1"/>
      <c r="AC325" s="1"/>
      <c r="AD325" s="1"/>
      <c r="AE325" s="1"/>
      <c r="AF325" s="1"/>
      <c r="AG325" s="1"/>
      <c r="AH325" s="1"/>
      <c r="AI325" s="1"/>
      <c r="AJ325" s="1"/>
      <c r="AK325" s="1"/>
      <c r="AL325" s="1"/>
      <c r="AM325" s="1"/>
      <c r="AN325" s="1"/>
      <c r="AO325" s="1"/>
      <c r="AP325" s="1"/>
      <c r="AQ325" s="1"/>
      <c r="AR325" s="1"/>
      <c r="AS325" s="1"/>
      <c r="AT325" s="1"/>
      <c r="AU325" s="1"/>
      <c r="AV325" s="1"/>
      <c r="AW325" s="1"/>
      <c r="AX325" s="1"/>
      <c r="AY325" s="1"/>
      <c r="AZ325" s="1"/>
      <c r="BA325" s="1"/>
      <c r="BB325" s="1"/>
    </row>
    <row r="326" spans="22:54" ht="14.25" customHeight="1">
      <c r="V326" s="1"/>
      <c r="W326" s="1"/>
      <c r="X326" s="1"/>
      <c r="Y326" s="1"/>
      <c r="Z326" s="1"/>
      <c r="AA326" s="1"/>
      <c r="AB326" s="1"/>
      <c r="AC326" s="1"/>
      <c r="AD326" s="1"/>
      <c r="AE326" s="1"/>
      <c r="AF326" s="1"/>
      <c r="AG326" s="1"/>
      <c r="AH326" s="1"/>
      <c r="AI326" s="1"/>
      <c r="AJ326" s="1"/>
      <c r="AK326" s="1"/>
      <c r="AL326" s="1"/>
      <c r="AM326" s="1"/>
      <c r="AN326" s="1"/>
      <c r="AO326" s="1"/>
      <c r="AP326" s="1"/>
      <c r="AQ326" s="1"/>
      <c r="AR326" s="1"/>
      <c r="AS326" s="1"/>
      <c r="AT326" s="1"/>
      <c r="AU326" s="1"/>
      <c r="AV326" s="1"/>
      <c r="AW326" s="1"/>
      <c r="AX326" s="1"/>
      <c r="AY326" s="1"/>
      <c r="AZ326" s="1"/>
      <c r="BA326" s="1"/>
      <c r="BB326" s="1"/>
    </row>
    <row r="327" spans="22:54" ht="14.25" customHeight="1">
      <c r="V327" s="1"/>
      <c r="W327" s="1"/>
      <c r="X327" s="1"/>
      <c r="Y327" s="1"/>
      <c r="Z327" s="1"/>
      <c r="AA327" s="1"/>
      <c r="AB327" s="1"/>
      <c r="AC327" s="1"/>
      <c r="AD327" s="1"/>
      <c r="AE327" s="1"/>
      <c r="AF327" s="1"/>
      <c r="AG327" s="1"/>
      <c r="AH327" s="1"/>
      <c r="AI327" s="1"/>
      <c r="AJ327" s="1"/>
      <c r="AK327" s="1"/>
      <c r="AL327" s="1"/>
      <c r="AM327" s="1"/>
      <c r="AN327" s="1"/>
      <c r="AO327" s="1"/>
      <c r="AP327" s="1"/>
      <c r="AQ327" s="1"/>
      <c r="AR327" s="1"/>
      <c r="AS327" s="1"/>
      <c r="AT327" s="1"/>
      <c r="AU327" s="1"/>
      <c r="AV327" s="1"/>
      <c r="AW327" s="1"/>
      <c r="AX327" s="1"/>
      <c r="AY327" s="1"/>
      <c r="AZ327" s="1"/>
      <c r="BA327" s="1"/>
      <c r="BB327" s="1"/>
    </row>
    <row r="328" spans="22:54" ht="14.25" customHeight="1">
      <c r="V328" s="1"/>
      <c r="W328" s="1"/>
      <c r="X328" s="1"/>
      <c r="Y328" s="1"/>
      <c r="Z328" s="1"/>
      <c r="AA328" s="1"/>
      <c r="AB328" s="1"/>
      <c r="AC328" s="1"/>
      <c r="AD328" s="1"/>
      <c r="AE328" s="1"/>
      <c r="AF328" s="1"/>
      <c r="AG328" s="1"/>
      <c r="AH328" s="1"/>
      <c r="AI328" s="1"/>
      <c r="AJ328" s="1"/>
      <c r="AK328" s="1"/>
      <c r="AL328" s="1"/>
      <c r="AM328" s="1"/>
      <c r="AN328" s="1"/>
      <c r="AO328" s="1"/>
      <c r="AP328" s="1"/>
      <c r="AQ328" s="1"/>
      <c r="AR328" s="1"/>
      <c r="AS328" s="1"/>
      <c r="AT328" s="1"/>
      <c r="AU328" s="1"/>
      <c r="AV328" s="1"/>
      <c r="AW328" s="1"/>
      <c r="AX328" s="1"/>
      <c r="AY328" s="1"/>
      <c r="AZ328" s="1"/>
      <c r="BA328" s="1"/>
      <c r="BB328" s="1"/>
    </row>
    <row r="329" spans="22:54" ht="14.25" customHeight="1">
      <c r="V329" s="1"/>
      <c r="W329" s="1"/>
      <c r="X329" s="1"/>
      <c r="Y329" s="1"/>
      <c r="Z329" s="1"/>
      <c r="AA329" s="1"/>
      <c r="AB329" s="1"/>
      <c r="AC329" s="1"/>
      <c r="AD329" s="1"/>
      <c r="AE329" s="1"/>
      <c r="AF329" s="1"/>
      <c r="AG329" s="1"/>
      <c r="AH329" s="1"/>
      <c r="AI329" s="1"/>
      <c r="AJ329" s="1"/>
      <c r="AK329" s="1"/>
      <c r="AL329" s="1"/>
      <c r="AM329" s="1"/>
      <c r="AN329" s="1"/>
      <c r="AO329" s="1"/>
      <c r="AP329" s="1"/>
      <c r="AQ329" s="1"/>
      <c r="AR329" s="1"/>
      <c r="AS329" s="1"/>
      <c r="AT329" s="1"/>
      <c r="AU329" s="1"/>
      <c r="AV329" s="1"/>
      <c r="AW329" s="1"/>
      <c r="AX329" s="1"/>
      <c r="AY329" s="1"/>
      <c r="AZ329" s="1"/>
      <c r="BA329" s="1"/>
      <c r="BB329" s="1"/>
    </row>
    <row r="330" spans="22:54" ht="14.25" customHeight="1">
      <c r="V330" s="1"/>
      <c r="W330" s="1"/>
      <c r="X330" s="1"/>
      <c r="Y330" s="1"/>
      <c r="Z330" s="1"/>
      <c r="AA330" s="1"/>
      <c r="AB330" s="1"/>
      <c r="AC330" s="1"/>
      <c r="AD330" s="1"/>
      <c r="AE330" s="1"/>
      <c r="AF330" s="1"/>
      <c r="AG330" s="1"/>
      <c r="AH330" s="1"/>
      <c r="AI330" s="1"/>
      <c r="AJ330" s="1"/>
      <c r="AK330" s="1"/>
      <c r="AL330" s="1"/>
      <c r="AM330" s="1"/>
      <c r="AN330" s="1"/>
      <c r="AO330" s="1"/>
      <c r="AP330" s="1"/>
      <c r="AQ330" s="1"/>
      <c r="AR330" s="1"/>
      <c r="AS330" s="1"/>
      <c r="AT330" s="1"/>
      <c r="AU330" s="1"/>
      <c r="AV330" s="1"/>
      <c r="AW330" s="1"/>
      <c r="AX330" s="1"/>
      <c r="AY330" s="1"/>
      <c r="AZ330" s="1"/>
      <c r="BA330" s="1"/>
      <c r="BB330" s="1"/>
    </row>
    <row r="331" spans="22:54" ht="14.25" customHeight="1">
      <c r="V331" s="1"/>
      <c r="W331" s="1"/>
      <c r="X331" s="1"/>
      <c r="Y331" s="1"/>
      <c r="Z331" s="1"/>
      <c r="AA331" s="1"/>
      <c r="AB331" s="1"/>
      <c r="AC331" s="1"/>
      <c r="AD331" s="1"/>
      <c r="AE331" s="1"/>
      <c r="AF331" s="1"/>
      <c r="AG331" s="1"/>
      <c r="AH331" s="1"/>
      <c r="AI331" s="1"/>
      <c r="AJ331" s="1"/>
      <c r="AK331" s="1"/>
      <c r="AL331" s="1"/>
      <c r="AM331" s="1"/>
      <c r="AN331" s="1"/>
      <c r="AO331" s="1"/>
      <c r="AP331" s="1"/>
      <c r="AQ331" s="1"/>
      <c r="AR331" s="1"/>
      <c r="AS331" s="1"/>
      <c r="AT331" s="1"/>
      <c r="AU331" s="1"/>
      <c r="AV331" s="1"/>
      <c r="AW331" s="1"/>
      <c r="AX331" s="1"/>
      <c r="AY331" s="1"/>
      <c r="AZ331" s="1"/>
      <c r="BA331" s="1"/>
      <c r="BB331" s="1"/>
    </row>
    <row r="332" spans="22:54" ht="14.25" customHeight="1">
      <c r="V332" s="1"/>
      <c r="W332" s="1"/>
      <c r="X332" s="1"/>
      <c r="Y332" s="1"/>
      <c r="Z332" s="1"/>
      <c r="AA332" s="1"/>
      <c r="AB332" s="1"/>
      <c r="AC332" s="1"/>
      <c r="AD332" s="1"/>
      <c r="AE332" s="1"/>
      <c r="AF332" s="1"/>
      <c r="AG332" s="1"/>
      <c r="AH332" s="1"/>
      <c r="AI332" s="1"/>
      <c r="AJ332" s="1"/>
      <c r="AK332" s="1"/>
      <c r="AL332" s="1"/>
      <c r="AM332" s="1"/>
      <c r="AN332" s="1"/>
      <c r="AO332" s="1"/>
      <c r="AP332" s="1"/>
      <c r="AQ332" s="1"/>
      <c r="AR332" s="1"/>
      <c r="AS332" s="1"/>
      <c r="AT332" s="1"/>
      <c r="AU332" s="1"/>
      <c r="AV332" s="1"/>
      <c r="AW332" s="1"/>
      <c r="AX332" s="1"/>
      <c r="AY332" s="1"/>
      <c r="AZ332" s="1"/>
      <c r="BA332" s="1"/>
      <c r="BB332" s="1"/>
    </row>
    <row r="333" spans="22:54" ht="14.25" customHeight="1">
      <c r="V333" s="1"/>
      <c r="W333" s="1"/>
      <c r="X333" s="1"/>
      <c r="Y333" s="1"/>
      <c r="Z333" s="1"/>
      <c r="AA333" s="1"/>
      <c r="AB333" s="1"/>
      <c r="AC333" s="1"/>
      <c r="AD333" s="1"/>
      <c r="AE333" s="1"/>
      <c r="AF333" s="1"/>
      <c r="AG333" s="1"/>
      <c r="AH333" s="1"/>
      <c r="AI333" s="1"/>
      <c r="AJ333" s="1"/>
      <c r="AK333" s="1"/>
      <c r="AL333" s="1"/>
      <c r="AM333" s="1"/>
      <c r="AN333" s="1"/>
      <c r="AO333" s="1"/>
      <c r="AP333" s="1"/>
      <c r="AQ333" s="1"/>
      <c r="AR333" s="1"/>
      <c r="AS333" s="1"/>
      <c r="AT333" s="1"/>
      <c r="AU333" s="1"/>
      <c r="AV333" s="1"/>
      <c r="AW333" s="1"/>
      <c r="AX333" s="1"/>
      <c r="AY333" s="1"/>
      <c r="AZ333" s="1"/>
      <c r="BA333" s="1"/>
      <c r="BB333" s="1"/>
    </row>
    <row r="334" spans="22:54" ht="14.25" customHeight="1">
      <c r="V334" s="1"/>
      <c r="W334" s="1"/>
      <c r="X334" s="1"/>
      <c r="Y334" s="1"/>
      <c r="Z334" s="1"/>
      <c r="AA334" s="1"/>
      <c r="AB334" s="1"/>
      <c r="AC334" s="1"/>
      <c r="AD334" s="1"/>
      <c r="AE334" s="1"/>
      <c r="AF334" s="1"/>
      <c r="AG334" s="1"/>
      <c r="AH334" s="1"/>
      <c r="AI334" s="1"/>
      <c r="AJ334" s="1"/>
      <c r="AK334" s="1"/>
      <c r="AL334" s="1"/>
      <c r="AM334" s="1"/>
      <c r="AN334" s="1"/>
      <c r="AO334" s="1"/>
      <c r="AP334" s="1"/>
      <c r="AQ334" s="1"/>
      <c r="AR334" s="1"/>
      <c r="AS334" s="1"/>
      <c r="AT334" s="1"/>
      <c r="AU334" s="1"/>
      <c r="AV334" s="1"/>
      <c r="AW334" s="1"/>
      <c r="AX334" s="1"/>
      <c r="AY334" s="1"/>
      <c r="AZ334" s="1"/>
      <c r="BA334" s="1"/>
      <c r="BB334" s="1"/>
    </row>
    <row r="335" spans="22:54" ht="14.25" customHeight="1">
      <c r="V335" s="1"/>
      <c r="W335" s="1"/>
      <c r="X335" s="1"/>
      <c r="Y335" s="1"/>
      <c r="Z335" s="1"/>
      <c r="AA335" s="1"/>
      <c r="AB335" s="1"/>
      <c r="AC335" s="1"/>
      <c r="AD335" s="1"/>
      <c r="AE335" s="1"/>
      <c r="AF335" s="1"/>
      <c r="AG335" s="1"/>
      <c r="AH335" s="1"/>
      <c r="AI335" s="1"/>
      <c r="AJ335" s="1"/>
      <c r="AK335" s="1"/>
      <c r="AL335" s="1"/>
      <c r="AM335" s="1"/>
      <c r="AN335" s="1"/>
      <c r="AO335" s="1"/>
      <c r="AP335" s="1"/>
      <c r="AQ335" s="1"/>
      <c r="AR335" s="1"/>
      <c r="AS335" s="1"/>
      <c r="AT335" s="1"/>
      <c r="AU335" s="1"/>
      <c r="AV335" s="1"/>
      <c r="AW335" s="1"/>
      <c r="AX335" s="1"/>
      <c r="AY335" s="1"/>
      <c r="AZ335" s="1"/>
      <c r="BA335" s="1"/>
      <c r="BB335" s="1"/>
    </row>
    <row r="336" spans="22:54" ht="14.25" customHeight="1">
      <c r="V336" s="1"/>
      <c r="W336" s="1"/>
      <c r="X336" s="1"/>
      <c r="Y336" s="1"/>
      <c r="Z336" s="1"/>
      <c r="AA336" s="1"/>
      <c r="AB336" s="1"/>
      <c r="AC336" s="1"/>
      <c r="AD336" s="1"/>
      <c r="AE336" s="1"/>
      <c r="AF336" s="1"/>
      <c r="AG336" s="1"/>
      <c r="AH336" s="1"/>
      <c r="AI336" s="1"/>
      <c r="AJ336" s="1"/>
      <c r="AK336" s="1"/>
      <c r="AL336" s="1"/>
      <c r="AM336" s="1"/>
      <c r="AN336" s="1"/>
      <c r="AO336" s="1"/>
      <c r="AP336" s="1"/>
      <c r="AQ336" s="1"/>
      <c r="AR336" s="1"/>
      <c r="AS336" s="1"/>
      <c r="AT336" s="1"/>
      <c r="AU336" s="1"/>
      <c r="AV336" s="1"/>
      <c r="AW336" s="1"/>
      <c r="AX336" s="1"/>
      <c r="AY336" s="1"/>
      <c r="AZ336" s="1"/>
      <c r="BA336" s="1"/>
      <c r="BB336" s="1"/>
    </row>
    <row r="337" spans="22:54" ht="14.25" customHeight="1">
      <c r="V337" s="1"/>
      <c r="W337" s="1"/>
      <c r="X337" s="1"/>
      <c r="Y337" s="1"/>
      <c r="Z337" s="1"/>
      <c r="AA337" s="1"/>
      <c r="AB337" s="1"/>
      <c r="AC337" s="1"/>
      <c r="AD337" s="1"/>
      <c r="AE337" s="1"/>
      <c r="AF337" s="1"/>
      <c r="AG337" s="1"/>
      <c r="AH337" s="1"/>
      <c r="AI337" s="1"/>
      <c r="AJ337" s="1"/>
      <c r="AK337" s="1"/>
      <c r="AL337" s="1"/>
      <c r="AM337" s="1"/>
      <c r="AN337" s="1"/>
      <c r="AO337" s="1"/>
      <c r="AP337" s="1"/>
      <c r="AQ337" s="1"/>
      <c r="AR337" s="1"/>
      <c r="AS337" s="1"/>
      <c r="AT337" s="1"/>
      <c r="AU337" s="1"/>
      <c r="AV337" s="1"/>
      <c r="AW337" s="1"/>
      <c r="AX337" s="1"/>
      <c r="AY337" s="1"/>
      <c r="AZ337" s="1"/>
      <c r="BA337" s="1"/>
      <c r="BB337" s="1"/>
    </row>
    <row r="338" spans="22:54" ht="14.25" customHeight="1">
      <c r="V338" s="1"/>
      <c r="W338" s="1"/>
      <c r="X338" s="1"/>
      <c r="Y338" s="1"/>
      <c r="Z338" s="1"/>
      <c r="AA338" s="1"/>
      <c r="AB338" s="1"/>
      <c r="AC338" s="1"/>
      <c r="AD338" s="1"/>
      <c r="AE338" s="1"/>
      <c r="AF338" s="1"/>
      <c r="AG338" s="1"/>
      <c r="AH338" s="1"/>
      <c r="AI338" s="1"/>
      <c r="AJ338" s="1"/>
      <c r="AK338" s="1"/>
      <c r="AL338" s="1"/>
      <c r="AM338" s="1"/>
      <c r="AN338" s="1"/>
      <c r="AO338" s="1"/>
      <c r="AP338" s="1"/>
      <c r="AQ338" s="1"/>
      <c r="AR338" s="1"/>
      <c r="AS338" s="1"/>
      <c r="AT338" s="1"/>
      <c r="AU338" s="1"/>
      <c r="AV338" s="1"/>
      <c r="AW338" s="1"/>
      <c r="AX338" s="1"/>
      <c r="AY338" s="1"/>
      <c r="AZ338" s="1"/>
      <c r="BA338" s="1"/>
      <c r="BB338" s="1"/>
    </row>
    <row r="339" spans="22:54" ht="14.25" customHeight="1">
      <c r="V339" s="1"/>
      <c r="W339" s="1"/>
      <c r="X339" s="1"/>
      <c r="Y339" s="1"/>
      <c r="Z339" s="1"/>
      <c r="AA339" s="1"/>
      <c r="AB339" s="1"/>
      <c r="AC339" s="1"/>
      <c r="AD339" s="1"/>
      <c r="AE339" s="1"/>
      <c r="AF339" s="1"/>
      <c r="AG339" s="1"/>
      <c r="AH339" s="1"/>
      <c r="AI339" s="1"/>
      <c r="AJ339" s="1"/>
      <c r="AK339" s="1"/>
      <c r="AL339" s="1"/>
      <c r="AM339" s="1"/>
      <c r="AN339" s="1"/>
      <c r="AO339" s="1"/>
      <c r="AP339" s="1"/>
      <c r="AQ339" s="1"/>
      <c r="AR339" s="1"/>
      <c r="AS339" s="1"/>
      <c r="AT339" s="1"/>
      <c r="AU339" s="1"/>
      <c r="AV339" s="1"/>
      <c r="AW339" s="1"/>
      <c r="AX339" s="1"/>
      <c r="AY339" s="1"/>
      <c r="AZ339" s="1"/>
      <c r="BA339" s="1"/>
      <c r="BB339" s="1"/>
    </row>
    <row r="340" spans="22:54" ht="14.25" customHeight="1">
      <c r="V340" s="1"/>
      <c r="W340" s="1"/>
      <c r="X340" s="1"/>
      <c r="Y340" s="1"/>
      <c r="Z340" s="1"/>
      <c r="AA340" s="1"/>
      <c r="AB340" s="1"/>
      <c r="AC340" s="1"/>
      <c r="AD340" s="1"/>
      <c r="AE340" s="1"/>
      <c r="AF340" s="1"/>
      <c r="AG340" s="1"/>
      <c r="AH340" s="1"/>
      <c r="AI340" s="1"/>
      <c r="AJ340" s="1"/>
      <c r="AK340" s="1"/>
      <c r="AL340" s="1"/>
      <c r="AM340" s="1"/>
      <c r="AN340" s="1"/>
      <c r="AO340" s="1"/>
      <c r="AP340" s="1"/>
      <c r="AQ340" s="1"/>
      <c r="AR340" s="1"/>
      <c r="AS340" s="1"/>
      <c r="AT340" s="1"/>
      <c r="AU340" s="1"/>
      <c r="AV340" s="1"/>
      <c r="AW340" s="1"/>
      <c r="AX340" s="1"/>
      <c r="AY340" s="1"/>
      <c r="AZ340" s="1"/>
      <c r="BA340" s="1"/>
      <c r="BB340" s="1"/>
    </row>
    <row r="341" spans="22:54" ht="14.25" customHeight="1">
      <c r="V341" s="1"/>
      <c r="W341" s="1"/>
      <c r="X341" s="1"/>
      <c r="Y341" s="1"/>
      <c r="Z341" s="1"/>
      <c r="AA341" s="1"/>
      <c r="AB341" s="1"/>
      <c r="AC341" s="1"/>
      <c r="AD341" s="1"/>
      <c r="AE341" s="1"/>
      <c r="AF341" s="1"/>
      <c r="AG341" s="1"/>
      <c r="AH341" s="1"/>
      <c r="AI341" s="1"/>
      <c r="AJ341" s="1"/>
      <c r="AK341" s="1"/>
      <c r="AL341" s="1"/>
      <c r="AM341" s="1"/>
      <c r="AN341" s="1"/>
      <c r="AO341" s="1"/>
      <c r="AP341" s="1"/>
      <c r="AQ341" s="1"/>
      <c r="AR341" s="1"/>
      <c r="AS341" s="1"/>
      <c r="AT341" s="1"/>
      <c r="AU341" s="1"/>
      <c r="AV341" s="1"/>
      <c r="AW341" s="1"/>
      <c r="AX341" s="1"/>
      <c r="AY341" s="1"/>
      <c r="AZ341" s="1"/>
      <c r="BA341" s="1"/>
      <c r="BB341" s="1"/>
    </row>
    <row r="342" spans="22:54" ht="14.25" customHeight="1">
      <c r="V342" s="1"/>
      <c r="W342" s="1"/>
      <c r="X342" s="1"/>
      <c r="Y342" s="1"/>
      <c r="Z342" s="1"/>
      <c r="AA342" s="1"/>
      <c r="AB342" s="1"/>
      <c r="AC342" s="1"/>
      <c r="AD342" s="1"/>
      <c r="AE342" s="1"/>
      <c r="AF342" s="1"/>
      <c r="AG342" s="1"/>
      <c r="AH342" s="1"/>
      <c r="AI342" s="1"/>
      <c r="AJ342" s="1"/>
      <c r="AK342" s="1"/>
      <c r="AL342" s="1"/>
      <c r="AM342" s="1"/>
      <c r="AN342" s="1"/>
      <c r="AO342" s="1"/>
      <c r="AP342" s="1"/>
      <c r="AQ342" s="1"/>
      <c r="AR342" s="1"/>
      <c r="AS342" s="1"/>
      <c r="AT342" s="1"/>
      <c r="AU342" s="1"/>
      <c r="AV342" s="1"/>
      <c r="AW342" s="1"/>
      <c r="AX342" s="1"/>
      <c r="AY342" s="1"/>
      <c r="AZ342" s="1"/>
      <c r="BA342" s="1"/>
      <c r="BB342" s="1"/>
    </row>
    <row r="343" spans="22:54" ht="14.25" customHeight="1">
      <c r="V343" s="1"/>
      <c r="W343" s="1"/>
      <c r="X343" s="1"/>
      <c r="Y343" s="1"/>
      <c r="Z343" s="1"/>
      <c r="AA343" s="1"/>
      <c r="AB343" s="1"/>
      <c r="AC343" s="1"/>
      <c r="AD343" s="1"/>
      <c r="AE343" s="1"/>
      <c r="AF343" s="1"/>
      <c r="AG343" s="1"/>
      <c r="AH343" s="1"/>
      <c r="AI343" s="1"/>
      <c r="AJ343" s="1"/>
      <c r="AK343" s="1"/>
      <c r="AL343" s="1"/>
      <c r="AM343" s="1"/>
      <c r="AN343" s="1"/>
      <c r="AO343" s="1"/>
      <c r="AP343" s="1"/>
      <c r="AQ343" s="1"/>
      <c r="AR343" s="1"/>
      <c r="AS343" s="1"/>
      <c r="AT343" s="1"/>
      <c r="AU343" s="1"/>
      <c r="AV343" s="1"/>
      <c r="AW343" s="1"/>
      <c r="AX343" s="1"/>
      <c r="AY343" s="1"/>
      <c r="AZ343" s="1"/>
      <c r="BA343" s="1"/>
      <c r="BB343" s="1"/>
    </row>
    <row r="344" spans="22:54" ht="14.25" customHeight="1">
      <c r="V344" s="1"/>
      <c r="W344" s="1"/>
      <c r="X344" s="1"/>
      <c r="Y344" s="1"/>
      <c r="Z344" s="1"/>
      <c r="AA344" s="1"/>
      <c r="AB344" s="1"/>
      <c r="AC344" s="1"/>
      <c r="AD344" s="1"/>
      <c r="AE344" s="1"/>
      <c r="AF344" s="1"/>
      <c r="AG344" s="1"/>
      <c r="AH344" s="1"/>
      <c r="AI344" s="1"/>
      <c r="AJ344" s="1"/>
      <c r="AK344" s="1"/>
      <c r="AL344" s="1"/>
      <c r="AM344" s="1"/>
      <c r="AN344" s="1"/>
      <c r="AO344" s="1"/>
      <c r="AP344" s="1"/>
      <c r="AQ344" s="1"/>
      <c r="AR344" s="1"/>
      <c r="AS344" s="1"/>
      <c r="AT344" s="1"/>
      <c r="AU344" s="1"/>
      <c r="AV344" s="1"/>
      <c r="AW344" s="1"/>
      <c r="AX344" s="1"/>
      <c r="AY344" s="1"/>
      <c r="AZ344" s="1"/>
      <c r="BA344" s="1"/>
      <c r="BB344" s="1"/>
    </row>
    <row r="345" spans="22:54" ht="14.25" customHeight="1">
      <c r="V345" s="1"/>
      <c r="W345" s="1"/>
      <c r="X345" s="1"/>
      <c r="Y345" s="1"/>
      <c r="Z345" s="1"/>
      <c r="AA345" s="1"/>
      <c r="AB345" s="1"/>
      <c r="AC345" s="1"/>
      <c r="AD345" s="1"/>
      <c r="AE345" s="1"/>
      <c r="AF345" s="1"/>
      <c r="AG345" s="1"/>
      <c r="AH345" s="1"/>
      <c r="AI345" s="1"/>
      <c r="AJ345" s="1"/>
      <c r="AK345" s="1"/>
      <c r="AL345" s="1"/>
      <c r="AM345" s="1"/>
      <c r="AN345" s="1"/>
      <c r="AO345" s="1"/>
      <c r="AP345" s="1"/>
      <c r="AQ345" s="1"/>
      <c r="AR345" s="1"/>
      <c r="AS345" s="1"/>
      <c r="AT345" s="1"/>
      <c r="AU345" s="1"/>
      <c r="AV345" s="1"/>
      <c r="AW345" s="1"/>
      <c r="AX345" s="1"/>
      <c r="AY345" s="1"/>
      <c r="AZ345" s="1"/>
      <c r="BA345" s="1"/>
      <c r="BB345" s="1"/>
    </row>
    <row r="346" spans="22:54" ht="14.25" customHeight="1">
      <c r="V346" s="1"/>
      <c r="W346" s="1"/>
      <c r="X346" s="1"/>
      <c r="Y346" s="1"/>
      <c r="Z346" s="1"/>
      <c r="AA346" s="1"/>
      <c r="AB346" s="1"/>
      <c r="AC346" s="1"/>
      <c r="AD346" s="1"/>
      <c r="AE346" s="1"/>
      <c r="AF346" s="1"/>
      <c r="AG346" s="1"/>
      <c r="AH346" s="1"/>
      <c r="AI346" s="1"/>
      <c r="AJ346" s="1"/>
      <c r="AK346" s="1"/>
      <c r="AL346" s="1"/>
      <c r="AM346" s="1"/>
      <c r="AN346" s="1"/>
      <c r="AO346" s="1"/>
      <c r="AP346" s="1"/>
      <c r="AQ346" s="1"/>
      <c r="AR346" s="1"/>
      <c r="AS346" s="1"/>
      <c r="AT346" s="1"/>
      <c r="AU346" s="1"/>
      <c r="AV346" s="1"/>
      <c r="AW346" s="1"/>
      <c r="AX346" s="1"/>
      <c r="AY346" s="1"/>
      <c r="AZ346" s="1"/>
      <c r="BA346" s="1"/>
      <c r="BB346" s="1"/>
    </row>
    <row r="347" spans="22:54" ht="14.25" customHeight="1">
      <c r="V347" s="1"/>
      <c r="W347" s="1"/>
      <c r="X347" s="1"/>
      <c r="Y347" s="1"/>
      <c r="Z347" s="1"/>
      <c r="AA347" s="1"/>
      <c r="AB347" s="1"/>
      <c r="AC347" s="1"/>
      <c r="AD347" s="1"/>
      <c r="AE347" s="1"/>
      <c r="AF347" s="1"/>
      <c r="AG347" s="1"/>
      <c r="AH347" s="1"/>
      <c r="AI347" s="1"/>
      <c r="AJ347" s="1"/>
      <c r="AK347" s="1"/>
      <c r="AL347" s="1"/>
      <c r="AM347" s="1"/>
      <c r="AN347" s="1"/>
      <c r="AO347" s="1"/>
      <c r="AP347" s="1"/>
      <c r="AQ347" s="1"/>
      <c r="AR347" s="1"/>
      <c r="AS347" s="1"/>
      <c r="AT347" s="1"/>
      <c r="AU347" s="1"/>
      <c r="AV347" s="1"/>
      <c r="AW347" s="1"/>
      <c r="AX347" s="1"/>
      <c r="AY347" s="1"/>
      <c r="AZ347" s="1"/>
      <c r="BA347" s="1"/>
      <c r="BB347" s="1"/>
    </row>
    <row r="348" spans="22:54" ht="14.25" customHeight="1">
      <c r="V348" s="1"/>
      <c r="W348" s="1"/>
      <c r="X348" s="1"/>
      <c r="Y348" s="1"/>
      <c r="Z348" s="1"/>
      <c r="AA348" s="1"/>
      <c r="AB348" s="1"/>
      <c r="AC348" s="1"/>
      <c r="AD348" s="1"/>
      <c r="AE348" s="1"/>
      <c r="AF348" s="1"/>
      <c r="AG348" s="1"/>
      <c r="AH348" s="1"/>
      <c r="AI348" s="1"/>
      <c r="AJ348" s="1"/>
      <c r="AK348" s="1"/>
      <c r="AL348" s="1"/>
      <c r="AM348" s="1"/>
      <c r="AN348" s="1"/>
      <c r="AO348" s="1"/>
      <c r="AP348" s="1"/>
      <c r="AQ348" s="1"/>
      <c r="AR348" s="1"/>
      <c r="AS348" s="1"/>
      <c r="AT348" s="1"/>
      <c r="AU348" s="1"/>
      <c r="AV348" s="1"/>
      <c r="AW348" s="1"/>
      <c r="AX348" s="1"/>
      <c r="AY348" s="1"/>
      <c r="AZ348" s="1"/>
      <c r="BA348" s="1"/>
      <c r="BB348" s="1"/>
    </row>
    <row r="349" spans="22:54" ht="14.25" customHeight="1">
      <c r="V349" s="1"/>
      <c r="W349" s="1"/>
      <c r="X349" s="1"/>
      <c r="Y349" s="1"/>
      <c r="Z349" s="1"/>
      <c r="AA349" s="1"/>
      <c r="AB349" s="1"/>
      <c r="AC349" s="1"/>
      <c r="AD349" s="1"/>
      <c r="AE349" s="1"/>
      <c r="AF349" s="1"/>
      <c r="AG349" s="1"/>
      <c r="AH349" s="1"/>
      <c r="AI349" s="1"/>
      <c r="AJ349" s="1"/>
      <c r="AK349" s="1"/>
      <c r="AL349" s="1"/>
      <c r="AM349" s="1"/>
      <c r="AN349" s="1"/>
      <c r="AO349" s="1"/>
      <c r="AP349" s="1"/>
      <c r="AQ349" s="1"/>
      <c r="AR349" s="1"/>
      <c r="AS349" s="1"/>
      <c r="AT349" s="1"/>
      <c r="AU349" s="1"/>
      <c r="AV349" s="1"/>
      <c r="AW349" s="1"/>
      <c r="AX349" s="1"/>
      <c r="AY349" s="1"/>
      <c r="AZ349" s="1"/>
      <c r="BA349" s="1"/>
      <c r="BB349" s="1"/>
    </row>
    <row r="350" spans="22:54" ht="14.25" customHeight="1">
      <c r="V350" s="1"/>
      <c r="W350" s="1"/>
      <c r="X350" s="1"/>
      <c r="Y350" s="1"/>
      <c r="Z350" s="1"/>
      <c r="AA350" s="1"/>
      <c r="AB350" s="1"/>
      <c r="AC350" s="1"/>
      <c r="AD350" s="1"/>
      <c r="AE350" s="1"/>
      <c r="AF350" s="1"/>
      <c r="AG350" s="1"/>
      <c r="AH350" s="1"/>
      <c r="AI350" s="1"/>
      <c r="AJ350" s="1"/>
      <c r="AK350" s="1"/>
      <c r="AL350" s="1"/>
      <c r="AM350" s="1"/>
      <c r="AN350" s="1"/>
      <c r="AO350" s="1"/>
      <c r="AP350" s="1"/>
      <c r="AQ350" s="1"/>
      <c r="AR350" s="1"/>
      <c r="AS350" s="1"/>
      <c r="AT350" s="1"/>
      <c r="AU350" s="1"/>
      <c r="AV350" s="1"/>
      <c r="AW350" s="1"/>
      <c r="AX350" s="1"/>
      <c r="AY350" s="1"/>
      <c r="AZ350" s="1"/>
      <c r="BA350" s="1"/>
      <c r="BB350" s="1"/>
    </row>
    <row r="351" spans="22:54" ht="14.25" customHeight="1">
      <c r="V351" s="1"/>
      <c r="W351" s="1"/>
      <c r="X351" s="1"/>
      <c r="Y351" s="1"/>
      <c r="Z351" s="1"/>
      <c r="AA351" s="1"/>
      <c r="AB351" s="1"/>
      <c r="AC351" s="1"/>
      <c r="AD351" s="1"/>
      <c r="AE351" s="1"/>
      <c r="AF351" s="1"/>
      <c r="AG351" s="1"/>
      <c r="AH351" s="1"/>
      <c r="AI351" s="1"/>
      <c r="AJ351" s="1"/>
      <c r="AK351" s="1"/>
      <c r="AL351" s="1"/>
      <c r="AM351" s="1"/>
      <c r="AN351" s="1"/>
      <c r="AO351" s="1"/>
      <c r="AP351" s="1"/>
      <c r="AQ351" s="1"/>
      <c r="AR351" s="1"/>
      <c r="AS351" s="1"/>
      <c r="AT351" s="1"/>
      <c r="AU351" s="1"/>
      <c r="AV351" s="1"/>
      <c r="AW351" s="1"/>
      <c r="AX351" s="1"/>
      <c r="AY351" s="1"/>
      <c r="AZ351" s="1"/>
      <c r="BA351" s="1"/>
      <c r="BB351" s="1"/>
    </row>
    <row r="352" spans="22:54" ht="14.25" customHeight="1">
      <c r="V352" s="1"/>
      <c r="W352" s="1"/>
      <c r="X352" s="1"/>
      <c r="Y352" s="1"/>
      <c r="Z352" s="1"/>
      <c r="AA352" s="1"/>
      <c r="AB352" s="1"/>
      <c r="AC352" s="1"/>
      <c r="AD352" s="1"/>
      <c r="AE352" s="1"/>
      <c r="AF352" s="1"/>
      <c r="AG352" s="1"/>
      <c r="AH352" s="1"/>
      <c r="AI352" s="1"/>
      <c r="AJ352" s="1"/>
      <c r="AK352" s="1"/>
      <c r="AL352" s="1"/>
      <c r="AM352" s="1"/>
      <c r="AN352" s="1"/>
      <c r="AO352" s="1"/>
      <c r="AP352" s="1"/>
      <c r="AQ352" s="1"/>
      <c r="AR352" s="1"/>
      <c r="AS352" s="1"/>
      <c r="AT352" s="1"/>
      <c r="AU352" s="1"/>
      <c r="AV352" s="1"/>
      <c r="AW352" s="1"/>
      <c r="AX352" s="1"/>
      <c r="AY352" s="1"/>
      <c r="AZ352" s="1"/>
      <c r="BA352" s="1"/>
      <c r="BB352" s="1"/>
    </row>
    <row r="353" spans="22:54" ht="14.25" customHeight="1">
      <c r="V353" s="1"/>
      <c r="W353" s="1"/>
      <c r="X353" s="1"/>
      <c r="Y353" s="1"/>
      <c r="Z353" s="1"/>
      <c r="AA353" s="1"/>
      <c r="AB353" s="1"/>
      <c r="AC353" s="1"/>
      <c r="AD353" s="1"/>
      <c r="AE353" s="1"/>
      <c r="AF353" s="1"/>
      <c r="AG353" s="1"/>
      <c r="AH353" s="1"/>
      <c r="AI353" s="1"/>
      <c r="AJ353" s="1"/>
      <c r="AK353" s="1"/>
      <c r="AL353" s="1"/>
      <c r="AM353" s="1"/>
      <c r="AN353" s="1"/>
      <c r="AO353" s="1"/>
      <c r="AP353" s="1"/>
      <c r="AQ353" s="1"/>
      <c r="AR353" s="1"/>
      <c r="AS353" s="1"/>
      <c r="AT353" s="1"/>
      <c r="AU353" s="1"/>
      <c r="AV353" s="1"/>
      <c r="AW353" s="1"/>
      <c r="AX353" s="1"/>
      <c r="AY353" s="1"/>
      <c r="AZ353" s="1"/>
      <c r="BA353" s="1"/>
      <c r="BB353" s="1"/>
    </row>
    <row r="354" spans="22:54" ht="14.25" customHeight="1">
      <c r="V354" s="1"/>
      <c r="W354" s="1"/>
      <c r="X354" s="1"/>
      <c r="Y354" s="1"/>
      <c r="Z354" s="1"/>
      <c r="AA354" s="1"/>
      <c r="AB354" s="1"/>
      <c r="AC354" s="1"/>
      <c r="AD354" s="1"/>
      <c r="AE354" s="1"/>
      <c r="AF354" s="1"/>
      <c r="AG354" s="1"/>
      <c r="AH354" s="1"/>
      <c r="AI354" s="1"/>
      <c r="AJ354" s="1"/>
      <c r="AK354" s="1"/>
      <c r="AL354" s="1"/>
      <c r="AM354" s="1"/>
      <c r="AN354" s="1"/>
      <c r="AO354" s="1"/>
      <c r="AP354" s="1"/>
      <c r="AQ354" s="1"/>
      <c r="AR354" s="1"/>
      <c r="AS354" s="1"/>
      <c r="AT354" s="1"/>
      <c r="AU354" s="1"/>
      <c r="AV354" s="1"/>
      <c r="AW354" s="1"/>
      <c r="AX354" s="1"/>
      <c r="AY354" s="1"/>
      <c r="AZ354" s="1"/>
      <c r="BA354" s="1"/>
      <c r="BB354" s="1"/>
    </row>
    <row r="355" spans="22:54" ht="14.25" customHeight="1">
      <c r="V355" s="1"/>
      <c r="W355" s="1"/>
      <c r="X355" s="1"/>
      <c r="Y355" s="1"/>
      <c r="Z355" s="1"/>
      <c r="AA355" s="1"/>
      <c r="AB355" s="1"/>
      <c r="AC355" s="1"/>
      <c r="AD355" s="1"/>
      <c r="AE355" s="1"/>
      <c r="AF355" s="1"/>
      <c r="AG355" s="1"/>
      <c r="AH355" s="1"/>
      <c r="AI355" s="1"/>
      <c r="AJ355" s="1"/>
      <c r="AK355" s="1"/>
      <c r="AL355" s="1"/>
      <c r="AM355" s="1"/>
      <c r="AN355" s="1"/>
      <c r="AO355" s="1"/>
      <c r="AP355" s="1"/>
      <c r="AQ355" s="1"/>
      <c r="AR355" s="1"/>
      <c r="AS355" s="1"/>
      <c r="AT355" s="1"/>
      <c r="AU355" s="1"/>
      <c r="AV355" s="1"/>
      <c r="AW355" s="1"/>
      <c r="AX355" s="1"/>
      <c r="AY355" s="1"/>
      <c r="AZ355" s="1"/>
      <c r="BA355" s="1"/>
      <c r="BB355" s="1"/>
    </row>
    <row r="356" spans="22:54" ht="14.25" customHeight="1">
      <c r="V356" s="1"/>
      <c r="W356" s="1"/>
      <c r="X356" s="1"/>
      <c r="Y356" s="1"/>
      <c r="Z356" s="1"/>
      <c r="AA356" s="1"/>
      <c r="AB356" s="1"/>
      <c r="AC356" s="1"/>
      <c r="AD356" s="1"/>
      <c r="AE356" s="1"/>
      <c r="AF356" s="1"/>
      <c r="AG356" s="1"/>
      <c r="AH356" s="1"/>
      <c r="AI356" s="1"/>
      <c r="AJ356" s="1"/>
      <c r="AK356" s="1"/>
      <c r="AL356" s="1"/>
      <c r="AM356" s="1"/>
      <c r="AN356" s="1"/>
      <c r="AO356" s="1"/>
      <c r="AP356" s="1"/>
      <c r="AQ356" s="1"/>
      <c r="AR356" s="1"/>
      <c r="AS356" s="1"/>
      <c r="AT356" s="1"/>
      <c r="AU356" s="1"/>
      <c r="AV356" s="1"/>
      <c r="AW356" s="1"/>
      <c r="AX356" s="1"/>
      <c r="AY356" s="1"/>
      <c r="AZ356" s="1"/>
      <c r="BA356" s="1"/>
      <c r="BB356" s="1"/>
    </row>
    <row r="357" spans="22:54" ht="14.25" customHeight="1">
      <c r="V357" s="1"/>
      <c r="W357" s="1"/>
      <c r="X357" s="1"/>
      <c r="Y357" s="1"/>
      <c r="Z357" s="1"/>
      <c r="AA357" s="1"/>
      <c r="AB357" s="1"/>
      <c r="AC357" s="1"/>
      <c r="AD357" s="1"/>
      <c r="AE357" s="1"/>
      <c r="AF357" s="1"/>
      <c r="AG357" s="1"/>
      <c r="AH357" s="1"/>
      <c r="AI357" s="1"/>
      <c r="AJ357" s="1"/>
      <c r="AK357" s="1"/>
      <c r="AL357" s="1"/>
      <c r="AM357" s="1"/>
      <c r="AN357" s="1"/>
      <c r="AO357" s="1"/>
      <c r="AP357" s="1"/>
      <c r="AQ357" s="1"/>
      <c r="AR357" s="1"/>
      <c r="AS357" s="1"/>
      <c r="AT357" s="1"/>
      <c r="AU357" s="1"/>
      <c r="AV357" s="1"/>
      <c r="AW357" s="1"/>
      <c r="AX357" s="1"/>
      <c r="AY357" s="1"/>
      <c r="AZ357" s="1"/>
      <c r="BA357" s="1"/>
      <c r="BB357" s="1"/>
    </row>
    <row r="358" spans="22:54" ht="14.25" customHeight="1">
      <c r="V358" s="1"/>
      <c r="W358" s="1"/>
      <c r="X358" s="1"/>
      <c r="Y358" s="1"/>
      <c r="Z358" s="1"/>
      <c r="AA358" s="1"/>
      <c r="AB358" s="1"/>
      <c r="AC358" s="1"/>
      <c r="AD358" s="1"/>
      <c r="AE358" s="1"/>
      <c r="AF358" s="1"/>
      <c r="AG358" s="1"/>
      <c r="AH358" s="1"/>
      <c r="AI358" s="1"/>
      <c r="AJ358" s="1"/>
      <c r="AK358" s="1"/>
      <c r="AL358" s="1"/>
      <c r="AM358" s="1"/>
      <c r="AN358" s="1"/>
      <c r="AO358" s="1"/>
      <c r="AP358" s="1"/>
      <c r="AQ358" s="1"/>
      <c r="AR358" s="1"/>
      <c r="AS358" s="1"/>
      <c r="AT358" s="1"/>
      <c r="AU358" s="1"/>
      <c r="AV358" s="1"/>
      <c r="AW358" s="1"/>
      <c r="AX358" s="1"/>
      <c r="AY358" s="1"/>
      <c r="AZ358" s="1"/>
      <c r="BA358" s="1"/>
      <c r="BB358" s="1"/>
    </row>
    <row r="359" spans="22:54" ht="14.25" customHeight="1">
      <c r="V359" s="1"/>
      <c r="W359" s="1"/>
      <c r="X359" s="1"/>
      <c r="Y359" s="1"/>
      <c r="Z359" s="1"/>
      <c r="AA359" s="1"/>
      <c r="AB359" s="1"/>
      <c r="AC359" s="1"/>
      <c r="AD359" s="1"/>
      <c r="AE359" s="1"/>
      <c r="AF359" s="1"/>
      <c r="AG359" s="1"/>
      <c r="AH359" s="1"/>
      <c r="AI359" s="1"/>
      <c r="AJ359" s="1"/>
      <c r="AK359" s="1"/>
      <c r="AL359" s="1"/>
      <c r="AM359" s="1"/>
      <c r="AN359" s="1"/>
      <c r="AO359" s="1"/>
      <c r="AP359" s="1"/>
      <c r="AQ359" s="1"/>
      <c r="AR359" s="1"/>
      <c r="AS359" s="1"/>
      <c r="AT359" s="1"/>
      <c r="AU359" s="1"/>
      <c r="AV359" s="1"/>
      <c r="AW359" s="1"/>
      <c r="AX359" s="1"/>
      <c r="AY359" s="1"/>
      <c r="AZ359" s="1"/>
      <c r="BA359" s="1"/>
      <c r="BB359" s="1"/>
    </row>
    <row r="360" spans="22:54" ht="14.25" customHeight="1">
      <c r="V360" s="1"/>
      <c r="W360" s="1"/>
      <c r="X360" s="1"/>
      <c r="Y360" s="1"/>
      <c r="Z360" s="1"/>
      <c r="AA360" s="1"/>
      <c r="AB360" s="1"/>
      <c r="AC360" s="1"/>
      <c r="AD360" s="1"/>
      <c r="AE360" s="1"/>
      <c r="AF360" s="1"/>
      <c r="AG360" s="1"/>
      <c r="AH360" s="1"/>
      <c r="AI360" s="1"/>
      <c r="AJ360" s="1"/>
      <c r="AK360" s="1"/>
      <c r="AL360" s="1"/>
      <c r="AM360" s="1"/>
      <c r="AN360" s="1"/>
      <c r="AO360" s="1"/>
      <c r="AP360" s="1"/>
      <c r="AQ360" s="1"/>
      <c r="AR360" s="1"/>
      <c r="AS360" s="1"/>
      <c r="AT360" s="1"/>
      <c r="AU360" s="1"/>
      <c r="AV360" s="1"/>
      <c r="AW360" s="1"/>
      <c r="AX360" s="1"/>
      <c r="AY360" s="1"/>
      <c r="AZ360" s="1"/>
      <c r="BA360" s="1"/>
      <c r="BB360" s="1"/>
    </row>
    <row r="361" spans="22:54" ht="14.25" customHeight="1">
      <c r="V361" s="1"/>
      <c r="W361" s="1"/>
      <c r="X361" s="1"/>
      <c r="Y361" s="1"/>
      <c r="Z361" s="1"/>
      <c r="AA361" s="1"/>
      <c r="AB361" s="1"/>
      <c r="AC361" s="1"/>
      <c r="AD361" s="1"/>
      <c r="AE361" s="1"/>
      <c r="AF361" s="1"/>
      <c r="AG361" s="1"/>
      <c r="AH361" s="1"/>
      <c r="AI361" s="1"/>
      <c r="AJ361" s="1"/>
      <c r="AK361" s="1"/>
      <c r="AL361" s="1"/>
      <c r="AM361" s="1"/>
      <c r="AN361" s="1"/>
      <c r="AO361" s="1"/>
      <c r="AP361" s="1"/>
      <c r="AQ361" s="1"/>
      <c r="AR361" s="1"/>
      <c r="AS361" s="1"/>
      <c r="AT361" s="1"/>
      <c r="AU361" s="1"/>
      <c r="AV361" s="1"/>
      <c r="AW361" s="1"/>
      <c r="AX361" s="1"/>
      <c r="AY361" s="1"/>
      <c r="AZ361" s="1"/>
      <c r="BA361" s="1"/>
      <c r="BB361" s="1"/>
    </row>
    <row r="362" spans="22:54" ht="14.25" customHeight="1">
      <c r="V362" s="1"/>
      <c r="W362" s="1"/>
      <c r="X362" s="1"/>
      <c r="Y362" s="1"/>
      <c r="Z362" s="1"/>
      <c r="AA362" s="1"/>
      <c r="AB362" s="1"/>
      <c r="AC362" s="1"/>
      <c r="AD362" s="1"/>
      <c r="AE362" s="1"/>
      <c r="AF362" s="1"/>
      <c r="AG362" s="1"/>
      <c r="AH362" s="1"/>
      <c r="AI362" s="1"/>
      <c r="AJ362" s="1"/>
      <c r="AK362" s="1"/>
      <c r="AL362" s="1"/>
      <c r="AM362" s="1"/>
      <c r="AN362" s="1"/>
      <c r="AO362" s="1"/>
      <c r="AP362" s="1"/>
      <c r="AQ362" s="1"/>
      <c r="AR362" s="1"/>
      <c r="AS362" s="1"/>
      <c r="AT362" s="1"/>
      <c r="AU362" s="1"/>
      <c r="AV362" s="1"/>
      <c r="AW362" s="1"/>
      <c r="AX362" s="1"/>
      <c r="AY362" s="1"/>
      <c r="AZ362" s="1"/>
      <c r="BA362" s="1"/>
      <c r="BB362" s="1"/>
    </row>
    <row r="363" spans="22:54" ht="14.25" customHeight="1">
      <c r="V363" s="1"/>
      <c r="W363" s="1"/>
      <c r="X363" s="1"/>
      <c r="Y363" s="1"/>
      <c r="Z363" s="1"/>
      <c r="AA363" s="1"/>
      <c r="AB363" s="1"/>
      <c r="AC363" s="1"/>
      <c r="AD363" s="1"/>
      <c r="AE363" s="1"/>
      <c r="AF363" s="1"/>
      <c r="AG363" s="1"/>
      <c r="AH363" s="1"/>
      <c r="AI363" s="1"/>
      <c r="AJ363" s="1"/>
      <c r="AK363" s="1"/>
      <c r="AL363" s="1"/>
      <c r="AM363" s="1"/>
      <c r="AN363" s="1"/>
      <c r="AO363" s="1"/>
      <c r="AP363" s="1"/>
      <c r="AQ363" s="1"/>
      <c r="AR363" s="1"/>
      <c r="AS363" s="1"/>
      <c r="AT363" s="1"/>
      <c r="AU363" s="1"/>
      <c r="AV363" s="1"/>
      <c r="AW363" s="1"/>
      <c r="AX363" s="1"/>
      <c r="AY363" s="1"/>
      <c r="AZ363" s="1"/>
      <c r="BA363" s="1"/>
      <c r="BB363" s="1"/>
    </row>
    <row r="364" spans="22:54" ht="14.25" customHeight="1">
      <c r="V364" s="1"/>
      <c r="W364" s="1"/>
      <c r="X364" s="1"/>
      <c r="Y364" s="1"/>
      <c r="Z364" s="1"/>
      <c r="AA364" s="1"/>
      <c r="AB364" s="1"/>
      <c r="AC364" s="1"/>
      <c r="AD364" s="1"/>
      <c r="AE364" s="1"/>
      <c r="AF364" s="1"/>
      <c r="AG364" s="1"/>
      <c r="AH364" s="1"/>
      <c r="AI364" s="1"/>
      <c r="AJ364" s="1"/>
      <c r="AK364" s="1"/>
      <c r="AL364" s="1"/>
      <c r="AM364" s="1"/>
      <c r="AN364" s="1"/>
      <c r="AO364" s="1"/>
      <c r="AP364" s="1"/>
      <c r="AQ364" s="1"/>
      <c r="AR364" s="1"/>
      <c r="AS364" s="1"/>
      <c r="AT364" s="1"/>
      <c r="AU364" s="1"/>
      <c r="AV364" s="1"/>
      <c r="AW364" s="1"/>
      <c r="AX364" s="1"/>
      <c r="AY364" s="1"/>
      <c r="AZ364" s="1"/>
      <c r="BA364" s="1"/>
      <c r="BB364" s="1"/>
    </row>
    <row r="365" spans="22:54" ht="14.25" customHeight="1">
      <c r="V365" s="1"/>
      <c r="W365" s="1"/>
      <c r="X365" s="1"/>
      <c r="Y365" s="1"/>
      <c r="Z365" s="1"/>
      <c r="AA365" s="1"/>
      <c r="AB365" s="1"/>
      <c r="AC365" s="1"/>
      <c r="AD365" s="1"/>
      <c r="AE365" s="1"/>
      <c r="AF365" s="1"/>
      <c r="AG365" s="1"/>
      <c r="AH365" s="1"/>
      <c r="AI365" s="1"/>
      <c r="AJ365" s="1"/>
      <c r="AK365" s="1"/>
      <c r="AL365" s="1"/>
      <c r="AM365" s="1"/>
      <c r="AN365" s="1"/>
      <c r="AO365" s="1"/>
      <c r="AP365" s="1"/>
      <c r="AQ365" s="1"/>
      <c r="AR365" s="1"/>
      <c r="AS365" s="1"/>
      <c r="AT365" s="1"/>
      <c r="AU365" s="1"/>
      <c r="AV365" s="1"/>
      <c r="AW365" s="1"/>
      <c r="AX365" s="1"/>
      <c r="AY365" s="1"/>
      <c r="AZ365" s="1"/>
      <c r="BA365" s="1"/>
      <c r="BB365" s="1"/>
    </row>
    <row r="366" spans="22:54" ht="14.25" customHeight="1">
      <c r="V366" s="1"/>
      <c r="W366" s="1"/>
      <c r="X366" s="1"/>
      <c r="Y366" s="1"/>
      <c r="Z366" s="1"/>
      <c r="AA366" s="1"/>
      <c r="AB366" s="1"/>
      <c r="AC366" s="1"/>
      <c r="AD366" s="1"/>
      <c r="AE366" s="1"/>
      <c r="AF366" s="1"/>
      <c r="AG366" s="1"/>
      <c r="AH366" s="1"/>
      <c r="AI366" s="1"/>
      <c r="AJ366" s="1"/>
      <c r="AK366" s="1"/>
      <c r="AL366" s="1"/>
      <c r="AM366" s="1"/>
      <c r="AN366" s="1"/>
      <c r="AO366" s="1"/>
      <c r="AP366" s="1"/>
      <c r="AQ366" s="1"/>
      <c r="AR366" s="1"/>
      <c r="AS366" s="1"/>
      <c r="AT366" s="1"/>
      <c r="AU366" s="1"/>
      <c r="AV366" s="1"/>
      <c r="AW366" s="1"/>
      <c r="AX366" s="1"/>
      <c r="AY366" s="1"/>
      <c r="AZ366" s="1"/>
      <c r="BA366" s="1"/>
      <c r="BB366" s="1"/>
    </row>
    <row r="367" spans="22:54" ht="14.25" customHeight="1">
      <c r="V367" s="1"/>
      <c r="W367" s="1"/>
      <c r="X367" s="1"/>
      <c r="Y367" s="1"/>
      <c r="Z367" s="1"/>
      <c r="AA367" s="1"/>
      <c r="AB367" s="1"/>
      <c r="AC367" s="1"/>
      <c r="AD367" s="1"/>
      <c r="AE367" s="1"/>
      <c r="AF367" s="1"/>
      <c r="AG367" s="1"/>
      <c r="AH367" s="1"/>
      <c r="AI367" s="1"/>
      <c r="AJ367" s="1"/>
      <c r="AK367" s="1"/>
      <c r="AL367" s="1"/>
      <c r="AM367" s="1"/>
      <c r="AN367" s="1"/>
      <c r="AO367" s="1"/>
      <c r="AP367" s="1"/>
      <c r="AQ367" s="1"/>
      <c r="AR367" s="1"/>
      <c r="AS367" s="1"/>
      <c r="AT367" s="1"/>
      <c r="AU367" s="1"/>
      <c r="AV367" s="1"/>
      <c r="AW367" s="1"/>
      <c r="AX367" s="1"/>
      <c r="AY367" s="1"/>
      <c r="AZ367" s="1"/>
      <c r="BA367" s="1"/>
      <c r="BB367" s="1"/>
    </row>
    <row r="368" spans="22:54" ht="14.25" customHeight="1">
      <c r="V368" s="1"/>
      <c r="W368" s="1"/>
      <c r="X368" s="1"/>
      <c r="Y368" s="1"/>
      <c r="Z368" s="1"/>
      <c r="AA368" s="1"/>
      <c r="AB368" s="1"/>
      <c r="AC368" s="1"/>
      <c r="AD368" s="1"/>
      <c r="AE368" s="1"/>
      <c r="AF368" s="1"/>
      <c r="AG368" s="1"/>
      <c r="AH368" s="1"/>
      <c r="AI368" s="1"/>
      <c r="AJ368" s="1"/>
      <c r="AK368" s="1"/>
      <c r="AL368" s="1"/>
      <c r="AM368" s="1"/>
      <c r="AN368" s="1"/>
      <c r="AO368" s="1"/>
      <c r="AP368" s="1"/>
      <c r="AQ368" s="1"/>
      <c r="AR368" s="1"/>
      <c r="AS368" s="1"/>
      <c r="AT368" s="1"/>
      <c r="AU368" s="1"/>
      <c r="AV368" s="1"/>
      <c r="AW368" s="1"/>
      <c r="AX368" s="1"/>
      <c r="AY368" s="1"/>
      <c r="AZ368" s="1"/>
      <c r="BA368" s="1"/>
      <c r="BB368" s="1"/>
    </row>
    <row r="369" spans="22:54" ht="14.25" customHeight="1">
      <c r="V369" s="1"/>
      <c r="W369" s="1"/>
      <c r="X369" s="1"/>
      <c r="Y369" s="1"/>
      <c r="Z369" s="1"/>
      <c r="AA369" s="1"/>
      <c r="AB369" s="1"/>
      <c r="AC369" s="1"/>
      <c r="AD369" s="1"/>
      <c r="AE369" s="1"/>
      <c r="AF369" s="1"/>
      <c r="AG369" s="1"/>
      <c r="AH369" s="1"/>
      <c r="AI369" s="1"/>
      <c r="AJ369" s="1"/>
      <c r="AK369" s="1"/>
      <c r="AL369" s="1"/>
      <c r="AM369" s="1"/>
      <c r="AN369" s="1"/>
      <c r="AO369" s="1"/>
      <c r="AP369" s="1"/>
      <c r="AQ369" s="1"/>
      <c r="AR369" s="1"/>
      <c r="AS369" s="1"/>
      <c r="AT369" s="1"/>
      <c r="AU369" s="1"/>
      <c r="AV369" s="1"/>
      <c r="AW369" s="1"/>
      <c r="AX369" s="1"/>
      <c r="AY369" s="1"/>
      <c r="AZ369" s="1"/>
      <c r="BA369" s="1"/>
      <c r="BB369" s="1"/>
    </row>
    <row r="370" spans="22:54" ht="14.25" customHeight="1">
      <c r="V370" s="1"/>
      <c r="W370" s="1"/>
      <c r="X370" s="1"/>
      <c r="Y370" s="1"/>
      <c r="Z370" s="1"/>
      <c r="AA370" s="1"/>
      <c r="AB370" s="1"/>
      <c r="AC370" s="1"/>
      <c r="AD370" s="1"/>
      <c r="AE370" s="1"/>
      <c r="AF370" s="1"/>
      <c r="AG370" s="1"/>
      <c r="AH370" s="1"/>
      <c r="AI370" s="1"/>
      <c r="AJ370" s="1"/>
      <c r="AK370" s="1"/>
      <c r="AL370" s="1"/>
      <c r="AM370" s="1"/>
      <c r="AN370" s="1"/>
      <c r="AO370" s="1"/>
      <c r="AP370" s="1"/>
      <c r="AQ370" s="1"/>
      <c r="AR370" s="1"/>
      <c r="AS370" s="1"/>
      <c r="AT370" s="1"/>
      <c r="AU370" s="1"/>
      <c r="AV370" s="1"/>
      <c r="AW370" s="1"/>
      <c r="AX370" s="1"/>
      <c r="AY370" s="1"/>
      <c r="AZ370" s="1"/>
      <c r="BA370" s="1"/>
      <c r="BB370" s="1"/>
    </row>
    <row r="371" spans="22:54" ht="14.25" customHeight="1">
      <c r="V371" s="1"/>
      <c r="W371" s="1"/>
      <c r="X371" s="1"/>
      <c r="Y371" s="1"/>
      <c r="Z371" s="1"/>
      <c r="AA371" s="1"/>
      <c r="AB371" s="1"/>
      <c r="AC371" s="1"/>
      <c r="AD371" s="1"/>
      <c r="AE371" s="1"/>
      <c r="AF371" s="1"/>
      <c r="AG371" s="1"/>
      <c r="AH371" s="1"/>
      <c r="AI371" s="1"/>
      <c r="AJ371" s="1"/>
      <c r="AK371" s="1"/>
      <c r="AL371" s="1"/>
      <c r="AM371" s="1"/>
      <c r="AN371" s="1"/>
      <c r="AO371" s="1"/>
      <c r="AP371" s="1"/>
      <c r="AQ371" s="1"/>
      <c r="AR371" s="1"/>
      <c r="AS371" s="1"/>
      <c r="AT371" s="1"/>
      <c r="AU371" s="1"/>
      <c r="AV371" s="1"/>
      <c r="AW371" s="1"/>
      <c r="AX371" s="1"/>
      <c r="AY371" s="1"/>
      <c r="AZ371" s="1"/>
      <c r="BA371" s="1"/>
      <c r="BB371" s="1"/>
    </row>
    <row r="372" spans="22:54" ht="14.25" customHeight="1">
      <c r="V372" s="1"/>
      <c r="W372" s="1"/>
      <c r="X372" s="1"/>
      <c r="Y372" s="1"/>
      <c r="Z372" s="1"/>
      <c r="AA372" s="1"/>
      <c r="AB372" s="1"/>
      <c r="AC372" s="1"/>
      <c r="AD372" s="1"/>
      <c r="AE372" s="1"/>
      <c r="AF372" s="1"/>
      <c r="AG372" s="1"/>
      <c r="AH372" s="1"/>
      <c r="AI372" s="1"/>
      <c r="AJ372" s="1"/>
      <c r="AK372" s="1"/>
      <c r="AL372" s="1"/>
      <c r="AM372" s="1"/>
      <c r="AN372" s="1"/>
      <c r="AO372" s="1"/>
      <c r="AP372" s="1"/>
      <c r="AQ372" s="1"/>
      <c r="AR372" s="1"/>
      <c r="AS372" s="1"/>
      <c r="AT372" s="1"/>
      <c r="AU372" s="1"/>
      <c r="AV372" s="1"/>
      <c r="AW372" s="1"/>
      <c r="AX372" s="1"/>
      <c r="AY372" s="1"/>
      <c r="AZ372" s="1"/>
      <c r="BA372" s="1"/>
      <c r="BB372" s="1"/>
    </row>
    <row r="373" spans="22:54" ht="14.25" customHeight="1">
      <c r="V373" s="1"/>
      <c r="W373" s="1"/>
      <c r="X373" s="1"/>
      <c r="Y373" s="1"/>
      <c r="Z373" s="1"/>
      <c r="AA373" s="1"/>
      <c r="AB373" s="1"/>
      <c r="AC373" s="1"/>
      <c r="AD373" s="1"/>
      <c r="AE373" s="1"/>
      <c r="AF373" s="1"/>
      <c r="AG373" s="1"/>
      <c r="AH373" s="1"/>
      <c r="AI373" s="1"/>
      <c r="AJ373" s="1"/>
      <c r="AK373" s="1"/>
      <c r="AL373" s="1"/>
      <c r="AM373" s="1"/>
      <c r="AN373" s="1"/>
      <c r="AO373" s="1"/>
      <c r="AP373" s="1"/>
      <c r="AQ373" s="1"/>
      <c r="AR373" s="1"/>
      <c r="AS373" s="1"/>
      <c r="AT373" s="1"/>
      <c r="AU373" s="1"/>
      <c r="AV373" s="1"/>
      <c r="AW373" s="1"/>
      <c r="AX373" s="1"/>
      <c r="AY373" s="1"/>
      <c r="AZ373" s="1"/>
      <c r="BA373" s="1"/>
      <c r="BB373" s="1"/>
    </row>
    <row r="374" spans="22:54" ht="14.25" customHeight="1">
      <c r="V374" s="1"/>
      <c r="W374" s="1"/>
      <c r="X374" s="1"/>
      <c r="Y374" s="1"/>
      <c r="Z374" s="1"/>
      <c r="AA374" s="1"/>
      <c r="AB374" s="1"/>
      <c r="AC374" s="1"/>
      <c r="AD374" s="1"/>
      <c r="AE374" s="1"/>
      <c r="AF374" s="1"/>
      <c r="AG374" s="1"/>
      <c r="AH374" s="1"/>
      <c r="AI374" s="1"/>
      <c r="AJ374" s="1"/>
      <c r="AK374" s="1"/>
      <c r="AL374" s="1"/>
      <c r="AM374" s="1"/>
      <c r="AN374" s="1"/>
      <c r="AO374" s="1"/>
      <c r="AP374" s="1"/>
      <c r="AQ374" s="1"/>
      <c r="AR374" s="1"/>
      <c r="AS374" s="1"/>
      <c r="AT374" s="1"/>
      <c r="AU374" s="1"/>
      <c r="AV374" s="1"/>
      <c r="AW374" s="1"/>
      <c r="AX374" s="1"/>
      <c r="AY374" s="1"/>
      <c r="AZ374" s="1"/>
      <c r="BA374" s="1"/>
      <c r="BB374" s="1"/>
    </row>
    <row r="375" spans="22:54" ht="14.25" customHeight="1">
      <c r="V375" s="1"/>
      <c r="W375" s="1"/>
      <c r="X375" s="1"/>
      <c r="Y375" s="1"/>
      <c r="Z375" s="1"/>
      <c r="AA375" s="1"/>
      <c r="AB375" s="1"/>
      <c r="AC375" s="1"/>
      <c r="AD375" s="1"/>
      <c r="AE375" s="1"/>
      <c r="AF375" s="1"/>
      <c r="AG375" s="1"/>
      <c r="AH375" s="1"/>
      <c r="AI375" s="1"/>
      <c r="AJ375" s="1"/>
      <c r="AK375" s="1"/>
      <c r="AL375" s="1"/>
      <c r="AM375" s="1"/>
      <c r="AN375" s="1"/>
      <c r="AO375" s="1"/>
      <c r="AP375" s="1"/>
      <c r="AQ375" s="1"/>
      <c r="AR375" s="1"/>
      <c r="AS375" s="1"/>
      <c r="AT375" s="1"/>
      <c r="AU375" s="1"/>
      <c r="AV375" s="1"/>
      <c r="AW375" s="1"/>
      <c r="AX375" s="1"/>
      <c r="AY375" s="1"/>
      <c r="AZ375" s="1"/>
      <c r="BA375" s="1"/>
      <c r="BB375" s="1"/>
    </row>
    <row r="376" spans="22:54" ht="14.25" customHeight="1">
      <c r="V376" s="1"/>
      <c r="W376" s="1"/>
      <c r="X376" s="1"/>
      <c r="Y376" s="1"/>
      <c r="Z376" s="1"/>
      <c r="AA376" s="1"/>
      <c r="AB376" s="1"/>
      <c r="AC376" s="1"/>
      <c r="AD376" s="1"/>
      <c r="AE376" s="1"/>
      <c r="AF376" s="1"/>
      <c r="AG376" s="1"/>
      <c r="AH376" s="1"/>
      <c r="AI376" s="1"/>
      <c r="AJ376" s="1"/>
      <c r="AK376" s="1"/>
      <c r="AL376" s="1"/>
      <c r="AM376" s="1"/>
      <c r="AN376" s="1"/>
      <c r="AO376" s="1"/>
      <c r="AP376" s="1"/>
      <c r="AQ376" s="1"/>
      <c r="AR376" s="1"/>
      <c r="AS376" s="1"/>
      <c r="AT376" s="1"/>
      <c r="AU376" s="1"/>
      <c r="AV376" s="1"/>
      <c r="AW376" s="1"/>
      <c r="AX376" s="1"/>
      <c r="AY376" s="1"/>
      <c r="AZ376" s="1"/>
      <c r="BA376" s="1"/>
      <c r="BB376" s="1"/>
    </row>
    <row r="377" spans="22:54" ht="14.25" customHeight="1">
      <c r="V377" s="1"/>
      <c r="W377" s="1"/>
      <c r="X377" s="1"/>
      <c r="Y377" s="1"/>
      <c r="Z377" s="1"/>
      <c r="AA377" s="1"/>
      <c r="AB377" s="1"/>
      <c r="AC377" s="1"/>
      <c r="AD377" s="1"/>
      <c r="AE377" s="1"/>
      <c r="AF377" s="1"/>
      <c r="AG377" s="1"/>
      <c r="AH377" s="1"/>
      <c r="AI377" s="1"/>
      <c r="AJ377" s="1"/>
      <c r="AK377" s="1"/>
      <c r="AL377" s="1"/>
      <c r="AM377" s="1"/>
      <c r="AN377" s="1"/>
      <c r="AO377" s="1"/>
      <c r="AP377" s="1"/>
      <c r="AQ377" s="1"/>
      <c r="AR377" s="1"/>
      <c r="AS377" s="1"/>
      <c r="AT377" s="1"/>
      <c r="AU377" s="1"/>
      <c r="AV377" s="1"/>
      <c r="AW377" s="1"/>
      <c r="AX377" s="1"/>
      <c r="AY377" s="1"/>
      <c r="AZ377" s="1"/>
      <c r="BA377" s="1"/>
      <c r="BB377" s="1"/>
    </row>
    <row r="378" spans="22:54" ht="14.25" customHeight="1">
      <c r="V378" s="1"/>
      <c r="W378" s="1"/>
      <c r="X378" s="1"/>
      <c r="Y378" s="1"/>
      <c r="Z378" s="1"/>
      <c r="AA378" s="1"/>
      <c r="AB378" s="1"/>
      <c r="AC378" s="1"/>
      <c r="AD378" s="1"/>
      <c r="AE378" s="1"/>
      <c r="AF378" s="1"/>
      <c r="AG378" s="1"/>
      <c r="AH378" s="1"/>
      <c r="AI378" s="1"/>
      <c r="AJ378" s="1"/>
      <c r="AK378" s="1"/>
      <c r="AL378" s="1"/>
      <c r="AM378" s="1"/>
      <c r="AN378" s="1"/>
      <c r="AO378" s="1"/>
      <c r="AP378" s="1"/>
      <c r="AQ378" s="1"/>
      <c r="AR378" s="1"/>
      <c r="AS378" s="1"/>
      <c r="AT378" s="1"/>
      <c r="AU378" s="1"/>
      <c r="AV378" s="1"/>
      <c r="AW378" s="1"/>
      <c r="AX378" s="1"/>
      <c r="AY378" s="1"/>
      <c r="AZ378" s="1"/>
      <c r="BA378" s="1"/>
      <c r="BB378" s="1"/>
    </row>
    <row r="379" spans="22:54" ht="14.25" customHeight="1">
      <c r="V379" s="1"/>
      <c r="W379" s="1"/>
      <c r="X379" s="1"/>
      <c r="Y379" s="1"/>
      <c r="Z379" s="1"/>
      <c r="AA379" s="1"/>
      <c r="AB379" s="1"/>
      <c r="AC379" s="1"/>
      <c r="AD379" s="1"/>
      <c r="AE379" s="1"/>
      <c r="AF379" s="1"/>
      <c r="AG379" s="1"/>
      <c r="AH379" s="1"/>
      <c r="AI379" s="1"/>
      <c r="AJ379" s="1"/>
      <c r="AK379" s="1"/>
      <c r="AL379" s="1"/>
      <c r="AM379" s="1"/>
      <c r="AN379" s="1"/>
      <c r="AO379" s="1"/>
      <c r="AP379" s="1"/>
      <c r="AQ379" s="1"/>
      <c r="AR379" s="1"/>
      <c r="AS379" s="1"/>
      <c r="AT379" s="1"/>
      <c r="AU379" s="1"/>
      <c r="AV379" s="1"/>
      <c r="AW379" s="1"/>
      <c r="AX379" s="1"/>
      <c r="AY379" s="1"/>
      <c r="AZ379" s="1"/>
      <c r="BA379" s="1"/>
      <c r="BB379" s="1"/>
    </row>
    <row r="380" spans="22:54" ht="14.25" customHeight="1">
      <c r="V380" s="1"/>
      <c r="W380" s="1"/>
      <c r="X380" s="1"/>
      <c r="Y380" s="1"/>
      <c r="Z380" s="1"/>
      <c r="AA380" s="1"/>
      <c r="AB380" s="1"/>
      <c r="AC380" s="1"/>
      <c r="AD380" s="1"/>
      <c r="AE380" s="1"/>
      <c r="AF380" s="1"/>
      <c r="AG380" s="1"/>
      <c r="AH380" s="1"/>
      <c r="AI380" s="1"/>
      <c r="AJ380" s="1"/>
      <c r="AK380" s="1"/>
      <c r="AL380" s="1"/>
      <c r="AM380" s="1"/>
      <c r="AN380" s="1"/>
      <c r="AO380" s="1"/>
      <c r="AP380" s="1"/>
      <c r="AQ380" s="1"/>
      <c r="AR380" s="1"/>
      <c r="AS380" s="1"/>
      <c r="AT380" s="1"/>
      <c r="AU380" s="1"/>
      <c r="AV380" s="1"/>
      <c r="AW380" s="1"/>
      <c r="AX380" s="1"/>
      <c r="AY380" s="1"/>
      <c r="AZ380" s="1"/>
      <c r="BA380" s="1"/>
      <c r="BB380" s="1"/>
    </row>
    <row r="381" spans="22:54" ht="14.25" customHeight="1">
      <c r="V381" s="1"/>
      <c r="W381" s="1"/>
      <c r="X381" s="1"/>
      <c r="Y381" s="1"/>
      <c r="Z381" s="1"/>
      <c r="AA381" s="1"/>
      <c r="AB381" s="1"/>
      <c r="AC381" s="1"/>
      <c r="AD381" s="1"/>
      <c r="AE381" s="1"/>
      <c r="AF381" s="1"/>
      <c r="AG381" s="1"/>
      <c r="AH381" s="1"/>
      <c r="AI381" s="1"/>
      <c r="AJ381" s="1"/>
      <c r="AK381" s="1"/>
      <c r="AL381" s="1"/>
      <c r="AM381" s="1"/>
      <c r="AN381" s="1"/>
      <c r="AO381" s="1"/>
      <c r="AP381" s="1"/>
      <c r="AQ381" s="1"/>
      <c r="AR381" s="1"/>
      <c r="AS381" s="1"/>
      <c r="AT381" s="1"/>
      <c r="AU381" s="1"/>
      <c r="AV381" s="1"/>
      <c r="AW381" s="1"/>
      <c r="AX381" s="1"/>
      <c r="AY381" s="1"/>
      <c r="AZ381" s="1"/>
      <c r="BA381" s="1"/>
      <c r="BB381" s="1"/>
    </row>
    <row r="382" spans="22:54" ht="14.25" customHeight="1">
      <c r="V382" s="1"/>
      <c r="W382" s="1"/>
      <c r="X382" s="1"/>
      <c r="Y382" s="1"/>
      <c r="Z382" s="1"/>
      <c r="AA382" s="1"/>
      <c r="AB382" s="1"/>
      <c r="AC382" s="1"/>
      <c r="AD382" s="1"/>
      <c r="AE382" s="1"/>
      <c r="AF382" s="1"/>
      <c r="AG382" s="1"/>
      <c r="AH382" s="1"/>
      <c r="AI382" s="1"/>
      <c r="AJ382" s="1"/>
      <c r="AK382" s="1"/>
      <c r="AL382" s="1"/>
      <c r="AM382" s="1"/>
      <c r="AN382" s="1"/>
      <c r="AO382" s="1"/>
      <c r="AP382" s="1"/>
      <c r="AQ382" s="1"/>
      <c r="AR382" s="1"/>
      <c r="AS382" s="1"/>
      <c r="AT382" s="1"/>
      <c r="AU382" s="1"/>
      <c r="AV382" s="1"/>
      <c r="AW382" s="1"/>
      <c r="AX382" s="1"/>
      <c r="AY382" s="1"/>
      <c r="AZ382" s="1"/>
      <c r="BA382" s="1"/>
      <c r="BB382" s="1"/>
    </row>
    <row r="383" spans="22:54" ht="14.25" customHeight="1">
      <c r="V383" s="1"/>
      <c r="W383" s="1"/>
      <c r="X383" s="1"/>
      <c r="Y383" s="1"/>
      <c r="Z383" s="1"/>
      <c r="AA383" s="1"/>
      <c r="AB383" s="1"/>
      <c r="AC383" s="1"/>
      <c r="AD383" s="1"/>
      <c r="AE383" s="1"/>
      <c r="AF383" s="1"/>
      <c r="AG383" s="1"/>
      <c r="AH383" s="1"/>
      <c r="AI383" s="1"/>
      <c r="AJ383" s="1"/>
      <c r="AK383" s="1"/>
      <c r="AL383" s="1"/>
      <c r="AM383" s="1"/>
      <c r="AN383" s="1"/>
      <c r="AO383" s="1"/>
      <c r="AP383" s="1"/>
      <c r="AQ383" s="1"/>
      <c r="AR383" s="1"/>
      <c r="AS383" s="1"/>
      <c r="AT383" s="1"/>
      <c r="AU383" s="1"/>
      <c r="AV383" s="1"/>
      <c r="AW383" s="1"/>
      <c r="AX383" s="1"/>
      <c r="AY383" s="1"/>
      <c r="AZ383" s="1"/>
      <c r="BA383" s="1"/>
      <c r="BB383" s="1"/>
    </row>
    <row r="384" spans="22:54" ht="14.25" customHeight="1">
      <c r="V384" s="1"/>
      <c r="W384" s="1"/>
      <c r="X384" s="1"/>
      <c r="Y384" s="1"/>
      <c r="Z384" s="1"/>
      <c r="AA384" s="1"/>
      <c r="AB384" s="1"/>
      <c r="AC384" s="1"/>
      <c r="AD384" s="1"/>
      <c r="AE384" s="1"/>
      <c r="AF384" s="1"/>
      <c r="AG384" s="1"/>
      <c r="AH384" s="1"/>
      <c r="AI384" s="1"/>
      <c r="AJ384" s="1"/>
      <c r="AK384" s="1"/>
      <c r="AL384" s="1"/>
      <c r="AM384" s="1"/>
      <c r="AN384" s="1"/>
      <c r="AO384" s="1"/>
      <c r="AP384" s="1"/>
      <c r="AQ384" s="1"/>
      <c r="AR384" s="1"/>
      <c r="AS384" s="1"/>
      <c r="AT384" s="1"/>
      <c r="AU384" s="1"/>
      <c r="AV384" s="1"/>
      <c r="AW384" s="1"/>
      <c r="AX384" s="1"/>
      <c r="AY384" s="1"/>
      <c r="AZ384" s="1"/>
      <c r="BA384" s="1"/>
      <c r="BB384" s="1"/>
    </row>
    <row r="385" spans="22:54" ht="14.25" customHeight="1">
      <c r="V385" s="1"/>
      <c r="W385" s="1"/>
      <c r="X385" s="1"/>
      <c r="Y385" s="1"/>
      <c r="Z385" s="1"/>
      <c r="AA385" s="1"/>
      <c r="AB385" s="1"/>
      <c r="AC385" s="1"/>
      <c r="AD385" s="1"/>
      <c r="AE385" s="1"/>
      <c r="AF385" s="1"/>
      <c r="AG385" s="1"/>
      <c r="AH385" s="1"/>
      <c r="AI385" s="1"/>
      <c r="AJ385" s="1"/>
      <c r="AK385" s="1"/>
      <c r="AL385" s="1"/>
      <c r="AM385" s="1"/>
      <c r="AN385" s="1"/>
      <c r="AO385" s="1"/>
      <c r="AP385" s="1"/>
      <c r="AQ385" s="1"/>
      <c r="AR385" s="1"/>
      <c r="AS385" s="1"/>
      <c r="AT385" s="1"/>
      <c r="AU385" s="1"/>
      <c r="AV385" s="1"/>
      <c r="AW385" s="1"/>
      <c r="AX385" s="1"/>
      <c r="AY385" s="1"/>
      <c r="AZ385" s="1"/>
      <c r="BA385" s="1"/>
      <c r="BB385" s="1"/>
    </row>
    <row r="386" spans="22:54" ht="14.25" customHeight="1">
      <c r="V386" s="1"/>
      <c r="W386" s="1"/>
      <c r="X386" s="1"/>
      <c r="Y386" s="1"/>
      <c r="Z386" s="1"/>
      <c r="AA386" s="1"/>
      <c r="AB386" s="1"/>
      <c r="AC386" s="1"/>
      <c r="AD386" s="1"/>
      <c r="AE386" s="1"/>
      <c r="AF386" s="1"/>
      <c r="AG386" s="1"/>
      <c r="AH386" s="1"/>
      <c r="AI386" s="1"/>
      <c r="AJ386" s="1"/>
      <c r="AK386" s="1"/>
      <c r="AL386" s="1"/>
      <c r="AM386" s="1"/>
      <c r="AN386" s="1"/>
      <c r="AO386" s="1"/>
      <c r="AP386" s="1"/>
      <c r="AQ386" s="1"/>
      <c r="AR386" s="1"/>
      <c r="AS386" s="1"/>
      <c r="AT386" s="1"/>
      <c r="AU386" s="1"/>
      <c r="AV386" s="1"/>
      <c r="AW386" s="1"/>
      <c r="AX386" s="1"/>
      <c r="AY386" s="1"/>
      <c r="AZ386" s="1"/>
      <c r="BA386" s="1"/>
      <c r="BB386" s="1"/>
    </row>
    <row r="387" spans="22:54" ht="14.25" customHeight="1">
      <c r="V387" s="1"/>
      <c r="W387" s="1"/>
      <c r="X387" s="1"/>
      <c r="Y387" s="1"/>
      <c r="Z387" s="1"/>
      <c r="AA387" s="1"/>
      <c r="AB387" s="1"/>
      <c r="AC387" s="1"/>
      <c r="AD387" s="1"/>
      <c r="AE387" s="1"/>
      <c r="AF387" s="1"/>
      <c r="AG387" s="1"/>
      <c r="AH387" s="1"/>
      <c r="AI387" s="1"/>
      <c r="AJ387" s="1"/>
      <c r="AK387" s="1"/>
      <c r="AL387" s="1"/>
      <c r="AM387" s="1"/>
      <c r="AN387" s="1"/>
      <c r="AO387" s="1"/>
      <c r="AP387" s="1"/>
      <c r="AQ387" s="1"/>
      <c r="AR387" s="1"/>
      <c r="AS387" s="1"/>
      <c r="AT387" s="1"/>
      <c r="AU387" s="1"/>
      <c r="AV387" s="1"/>
      <c r="AW387" s="1"/>
      <c r="AX387" s="1"/>
      <c r="AY387" s="1"/>
      <c r="AZ387" s="1"/>
      <c r="BA387" s="1"/>
      <c r="BB387" s="1"/>
    </row>
    <row r="388" spans="22:54" ht="14.25" customHeight="1">
      <c r="V388" s="1"/>
      <c r="W388" s="1"/>
      <c r="X388" s="1"/>
      <c r="Y388" s="1"/>
      <c r="Z388" s="1"/>
      <c r="AA388" s="1"/>
      <c r="AB388" s="1"/>
      <c r="AC388" s="1"/>
      <c r="AD388" s="1"/>
      <c r="AE388" s="1"/>
      <c r="AF388" s="1"/>
      <c r="AG388" s="1"/>
      <c r="AH388" s="1"/>
      <c r="AI388" s="1"/>
      <c r="AJ388" s="1"/>
      <c r="AK388" s="1"/>
      <c r="AL388" s="1"/>
      <c r="AM388" s="1"/>
      <c r="AN388" s="1"/>
      <c r="AO388" s="1"/>
      <c r="AP388" s="1"/>
      <c r="AQ388" s="1"/>
      <c r="AR388" s="1"/>
      <c r="AS388" s="1"/>
      <c r="AT388" s="1"/>
      <c r="AU388" s="1"/>
      <c r="AV388" s="1"/>
      <c r="AW388" s="1"/>
      <c r="AX388" s="1"/>
      <c r="AY388" s="1"/>
      <c r="AZ388" s="1"/>
      <c r="BA388" s="1"/>
      <c r="BB388" s="1"/>
    </row>
    <row r="389" spans="22:54" ht="14.25" customHeight="1">
      <c r="V389" s="1"/>
      <c r="W389" s="1"/>
      <c r="X389" s="1"/>
      <c r="Y389" s="1"/>
      <c r="Z389" s="1"/>
      <c r="AA389" s="1"/>
      <c r="AB389" s="1"/>
      <c r="AC389" s="1"/>
      <c r="AD389" s="1"/>
      <c r="AE389" s="1"/>
      <c r="AF389" s="1"/>
      <c r="AG389" s="1"/>
      <c r="AH389" s="1"/>
      <c r="AI389" s="1"/>
      <c r="AJ389" s="1"/>
      <c r="AK389" s="1"/>
      <c r="AL389" s="1"/>
      <c r="AM389" s="1"/>
      <c r="AN389" s="1"/>
      <c r="AO389" s="1"/>
      <c r="AP389" s="1"/>
      <c r="AQ389" s="1"/>
      <c r="AR389" s="1"/>
      <c r="AS389" s="1"/>
      <c r="AT389" s="1"/>
      <c r="AU389" s="1"/>
      <c r="AV389" s="1"/>
      <c r="AW389" s="1"/>
      <c r="AX389" s="1"/>
      <c r="AY389" s="1"/>
      <c r="AZ389" s="1"/>
      <c r="BA389" s="1"/>
      <c r="BB389" s="1"/>
    </row>
    <row r="390" spans="22:54" ht="14.25" customHeight="1">
      <c r="V390" s="1"/>
      <c r="W390" s="1"/>
      <c r="X390" s="1"/>
      <c r="Y390" s="1"/>
      <c r="Z390" s="1"/>
      <c r="AA390" s="1"/>
      <c r="AB390" s="1"/>
      <c r="AC390" s="1"/>
      <c r="AD390" s="1"/>
      <c r="AE390" s="1"/>
      <c r="AF390" s="1"/>
      <c r="AG390" s="1"/>
      <c r="AH390" s="1"/>
      <c r="AI390" s="1"/>
      <c r="AJ390" s="1"/>
      <c r="AK390" s="1"/>
      <c r="AL390" s="1"/>
      <c r="AM390" s="1"/>
      <c r="AN390" s="1"/>
      <c r="AO390" s="1"/>
      <c r="AP390" s="1"/>
      <c r="AQ390" s="1"/>
      <c r="AR390" s="1"/>
      <c r="AS390" s="1"/>
      <c r="AT390" s="1"/>
      <c r="AU390" s="1"/>
      <c r="AV390" s="1"/>
      <c r="AW390" s="1"/>
      <c r="AX390" s="1"/>
      <c r="AY390" s="1"/>
      <c r="AZ390" s="1"/>
      <c r="BA390" s="1"/>
      <c r="BB390" s="1"/>
    </row>
    <row r="391" spans="22:54" ht="14.25" customHeight="1">
      <c r="V391" s="1"/>
      <c r="W391" s="1"/>
      <c r="X391" s="1"/>
      <c r="Y391" s="1"/>
      <c r="Z391" s="1"/>
      <c r="AA391" s="1"/>
      <c r="AB391" s="1"/>
      <c r="AC391" s="1"/>
      <c r="AD391" s="1"/>
      <c r="AE391" s="1"/>
      <c r="AF391" s="1"/>
      <c r="AG391" s="1"/>
      <c r="AH391" s="1"/>
      <c r="AI391" s="1"/>
      <c r="AJ391" s="1"/>
      <c r="AK391" s="1"/>
      <c r="AL391" s="1"/>
      <c r="AM391" s="1"/>
      <c r="AN391" s="1"/>
      <c r="AO391" s="1"/>
      <c r="AP391" s="1"/>
      <c r="AQ391" s="1"/>
      <c r="AR391" s="1"/>
      <c r="AS391" s="1"/>
      <c r="AT391" s="1"/>
      <c r="AU391" s="1"/>
      <c r="AV391" s="1"/>
      <c r="AW391" s="1"/>
      <c r="AX391" s="1"/>
      <c r="AY391" s="1"/>
      <c r="AZ391" s="1"/>
      <c r="BA391" s="1"/>
      <c r="BB391" s="1"/>
    </row>
    <row r="392" spans="22:54" ht="14.25" customHeight="1">
      <c r="V392" s="1"/>
      <c r="W392" s="1"/>
      <c r="X392" s="1"/>
      <c r="Y392" s="1"/>
      <c r="Z392" s="1"/>
      <c r="AA392" s="1"/>
      <c r="AB392" s="1"/>
      <c r="AC392" s="1"/>
      <c r="AD392" s="1"/>
      <c r="AE392" s="1"/>
      <c r="AF392" s="1"/>
      <c r="AG392" s="1"/>
      <c r="AH392" s="1"/>
      <c r="AI392" s="1"/>
      <c r="AJ392" s="1"/>
      <c r="AK392" s="1"/>
      <c r="AL392" s="1"/>
      <c r="AM392" s="1"/>
      <c r="AN392" s="1"/>
      <c r="AO392" s="1"/>
      <c r="AP392" s="1"/>
      <c r="AQ392" s="1"/>
      <c r="AR392" s="1"/>
      <c r="AS392" s="1"/>
      <c r="AT392" s="1"/>
      <c r="AU392" s="1"/>
      <c r="AV392" s="1"/>
      <c r="AW392" s="1"/>
      <c r="AX392" s="1"/>
      <c r="AY392" s="1"/>
      <c r="AZ392" s="1"/>
      <c r="BA392" s="1"/>
      <c r="BB392" s="1"/>
    </row>
    <row r="393" spans="22:54" ht="14.25" customHeight="1">
      <c r="V393" s="1"/>
      <c r="W393" s="1"/>
      <c r="X393" s="1"/>
      <c r="Y393" s="1"/>
      <c r="Z393" s="1"/>
      <c r="AA393" s="1"/>
      <c r="AB393" s="1"/>
      <c r="AC393" s="1"/>
      <c r="AD393" s="1"/>
      <c r="AE393" s="1"/>
      <c r="AF393" s="1"/>
      <c r="AG393" s="1"/>
      <c r="AH393" s="1"/>
      <c r="AI393" s="1"/>
      <c r="AJ393" s="1"/>
      <c r="AK393" s="1"/>
      <c r="AL393" s="1"/>
      <c r="AM393" s="1"/>
      <c r="AN393" s="1"/>
      <c r="AO393" s="1"/>
      <c r="AP393" s="1"/>
      <c r="AQ393" s="1"/>
      <c r="AR393" s="1"/>
      <c r="AS393" s="1"/>
      <c r="AT393" s="1"/>
      <c r="AU393" s="1"/>
      <c r="AV393" s="1"/>
      <c r="AW393" s="1"/>
      <c r="AX393" s="1"/>
      <c r="AY393" s="1"/>
      <c r="AZ393" s="1"/>
      <c r="BA393" s="1"/>
      <c r="BB393" s="1"/>
    </row>
    <row r="394" spans="22:54" ht="14.25" customHeight="1">
      <c r="V394" s="1"/>
      <c r="W394" s="1"/>
      <c r="X394" s="1"/>
      <c r="Y394" s="1"/>
      <c r="Z394" s="1"/>
      <c r="AA394" s="1"/>
      <c r="AB394" s="1"/>
      <c r="AC394" s="1"/>
      <c r="AD394" s="1"/>
      <c r="AE394" s="1"/>
      <c r="AF394" s="1"/>
      <c r="AG394" s="1"/>
      <c r="AH394" s="1"/>
      <c r="AI394" s="1"/>
      <c r="AJ394" s="1"/>
      <c r="AK394" s="1"/>
      <c r="AL394" s="1"/>
      <c r="AM394" s="1"/>
      <c r="AN394" s="1"/>
      <c r="AO394" s="1"/>
      <c r="AP394" s="1"/>
      <c r="AQ394" s="1"/>
      <c r="AR394" s="1"/>
      <c r="AS394" s="1"/>
      <c r="AT394" s="1"/>
      <c r="AU394" s="1"/>
      <c r="AV394" s="1"/>
      <c r="AW394" s="1"/>
      <c r="AX394" s="1"/>
      <c r="AY394" s="1"/>
      <c r="AZ394" s="1"/>
      <c r="BA394" s="1"/>
      <c r="BB394" s="1"/>
    </row>
    <row r="395" spans="22:54" ht="14.25" customHeight="1">
      <c r="V395" s="1"/>
      <c r="W395" s="1"/>
      <c r="X395" s="1"/>
      <c r="Y395" s="1"/>
      <c r="Z395" s="1"/>
      <c r="AA395" s="1"/>
      <c r="AB395" s="1"/>
      <c r="AC395" s="1"/>
      <c r="AD395" s="1"/>
      <c r="AE395" s="1"/>
      <c r="AF395" s="1"/>
      <c r="AG395" s="1"/>
      <c r="AH395" s="1"/>
      <c r="AI395" s="1"/>
      <c r="AJ395" s="1"/>
      <c r="AK395" s="1"/>
      <c r="AL395" s="1"/>
      <c r="AM395" s="1"/>
      <c r="AN395" s="1"/>
      <c r="AO395" s="1"/>
      <c r="AP395" s="1"/>
      <c r="AQ395" s="1"/>
      <c r="AR395" s="1"/>
      <c r="AS395" s="1"/>
      <c r="AT395" s="1"/>
      <c r="AU395" s="1"/>
      <c r="AV395" s="1"/>
      <c r="AW395" s="1"/>
      <c r="AX395" s="1"/>
      <c r="AY395" s="1"/>
      <c r="AZ395" s="1"/>
      <c r="BA395" s="1"/>
      <c r="BB395" s="1"/>
    </row>
    <row r="396" spans="22:54" ht="14.25" customHeight="1">
      <c r="V396" s="1"/>
      <c r="W396" s="1"/>
      <c r="X396" s="1"/>
      <c r="Y396" s="1"/>
      <c r="Z396" s="1"/>
      <c r="AA396" s="1"/>
      <c r="AB396" s="1"/>
      <c r="AC396" s="1"/>
      <c r="AD396" s="1"/>
      <c r="AE396" s="1"/>
      <c r="AF396" s="1"/>
      <c r="AG396" s="1"/>
      <c r="AH396" s="1"/>
      <c r="AI396" s="1"/>
      <c r="AJ396" s="1"/>
      <c r="AK396" s="1"/>
      <c r="AL396" s="1"/>
      <c r="AM396" s="1"/>
      <c r="AN396" s="1"/>
      <c r="AO396" s="1"/>
      <c r="AP396" s="1"/>
      <c r="AQ396" s="1"/>
      <c r="AR396" s="1"/>
      <c r="AS396" s="1"/>
      <c r="AT396" s="1"/>
      <c r="AU396" s="1"/>
      <c r="AV396" s="1"/>
      <c r="AW396" s="1"/>
      <c r="AX396" s="1"/>
      <c r="AY396" s="1"/>
      <c r="AZ396" s="1"/>
      <c r="BA396" s="1"/>
      <c r="BB396" s="1"/>
    </row>
    <row r="397" spans="22:54" ht="14.25" customHeight="1">
      <c r="V397" s="1"/>
      <c r="W397" s="1"/>
      <c r="X397" s="1"/>
      <c r="Y397" s="1"/>
      <c r="Z397" s="1"/>
      <c r="AA397" s="1"/>
      <c r="AB397" s="1"/>
      <c r="AC397" s="1"/>
      <c r="AD397" s="1"/>
      <c r="AE397" s="1"/>
      <c r="AF397" s="1"/>
      <c r="AG397" s="1"/>
      <c r="AH397" s="1"/>
      <c r="AI397" s="1"/>
      <c r="AJ397" s="1"/>
      <c r="AK397" s="1"/>
      <c r="AL397" s="1"/>
      <c r="AM397" s="1"/>
      <c r="AN397" s="1"/>
      <c r="AO397" s="1"/>
      <c r="AP397" s="1"/>
      <c r="AQ397" s="1"/>
      <c r="AR397" s="1"/>
      <c r="AS397" s="1"/>
      <c r="AT397" s="1"/>
      <c r="AU397" s="1"/>
      <c r="AV397" s="1"/>
      <c r="AW397" s="1"/>
      <c r="AX397" s="1"/>
      <c r="AY397" s="1"/>
      <c r="AZ397" s="1"/>
      <c r="BA397" s="1"/>
      <c r="BB397" s="1"/>
    </row>
    <row r="398" spans="22:54" ht="14.25" customHeight="1">
      <c r="V398" s="1"/>
      <c r="W398" s="1"/>
      <c r="X398" s="1"/>
      <c r="Y398" s="1"/>
      <c r="Z398" s="1"/>
      <c r="AA398" s="1"/>
      <c r="AB398" s="1"/>
      <c r="AC398" s="1"/>
      <c r="AD398" s="1"/>
      <c r="AE398" s="1"/>
      <c r="AF398" s="1"/>
      <c r="AG398" s="1"/>
      <c r="AH398" s="1"/>
      <c r="AI398" s="1"/>
      <c r="AJ398" s="1"/>
      <c r="AK398" s="1"/>
      <c r="AL398" s="1"/>
      <c r="AM398" s="1"/>
      <c r="AN398" s="1"/>
      <c r="AO398" s="1"/>
      <c r="AP398" s="1"/>
      <c r="AQ398" s="1"/>
      <c r="AR398" s="1"/>
      <c r="AS398" s="1"/>
      <c r="AT398" s="1"/>
      <c r="AU398" s="1"/>
      <c r="AV398" s="1"/>
      <c r="AW398" s="1"/>
      <c r="AX398" s="1"/>
      <c r="AY398" s="1"/>
      <c r="AZ398" s="1"/>
      <c r="BA398" s="1"/>
      <c r="BB398" s="1"/>
    </row>
    <row r="399" spans="22:54" ht="14.25" customHeight="1">
      <c r="V399" s="1"/>
      <c r="W399" s="1"/>
      <c r="X399" s="1"/>
      <c r="Y399" s="1"/>
      <c r="Z399" s="1"/>
      <c r="AA399" s="1"/>
      <c r="AB399" s="1"/>
      <c r="AC399" s="1"/>
      <c r="AD399" s="1"/>
      <c r="AE399" s="1"/>
      <c r="AF399" s="1"/>
      <c r="AG399" s="1"/>
      <c r="AH399" s="1"/>
      <c r="AI399" s="1"/>
      <c r="AJ399" s="1"/>
      <c r="AK399" s="1"/>
      <c r="AL399" s="1"/>
      <c r="AM399" s="1"/>
      <c r="AN399" s="1"/>
      <c r="AO399" s="1"/>
      <c r="AP399" s="1"/>
      <c r="AQ399" s="1"/>
      <c r="AR399" s="1"/>
      <c r="AS399" s="1"/>
      <c r="AT399" s="1"/>
      <c r="AU399" s="1"/>
      <c r="AV399" s="1"/>
      <c r="AW399" s="1"/>
      <c r="AX399" s="1"/>
      <c r="AY399" s="1"/>
      <c r="AZ399" s="1"/>
      <c r="BA399" s="1"/>
      <c r="BB399" s="1"/>
    </row>
    <row r="400" spans="22:54" ht="14.25" customHeight="1">
      <c r="V400" s="1"/>
      <c r="W400" s="1"/>
      <c r="X400" s="1"/>
      <c r="Y400" s="1"/>
      <c r="Z400" s="1"/>
      <c r="AA400" s="1"/>
      <c r="AB400" s="1"/>
      <c r="AC400" s="1"/>
      <c r="AD400" s="1"/>
      <c r="AE400" s="1"/>
      <c r="AF400" s="1"/>
      <c r="AG400" s="1"/>
      <c r="AH400" s="1"/>
      <c r="AI400" s="1"/>
      <c r="AJ400" s="1"/>
      <c r="AK400" s="1"/>
      <c r="AL400" s="1"/>
      <c r="AM400" s="1"/>
      <c r="AN400" s="1"/>
      <c r="AO400" s="1"/>
      <c r="AP400" s="1"/>
      <c r="AQ400" s="1"/>
      <c r="AR400" s="1"/>
      <c r="AS400" s="1"/>
      <c r="AT400" s="1"/>
      <c r="AU400" s="1"/>
      <c r="AV400" s="1"/>
      <c r="AW400" s="1"/>
      <c r="AX400" s="1"/>
      <c r="AY400" s="1"/>
      <c r="AZ400" s="1"/>
      <c r="BA400" s="1"/>
      <c r="BB400" s="1"/>
    </row>
    <row r="401" spans="22:54" ht="14.25" customHeight="1">
      <c r="V401" s="1"/>
      <c r="W401" s="1"/>
      <c r="X401" s="1"/>
      <c r="Y401" s="1"/>
      <c r="Z401" s="1"/>
      <c r="AA401" s="1"/>
      <c r="AB401" s="1"/>
      <c r="AC401" s="1"/>
      <c r="AD401" s="1"/>
      <c r="AE401" s="1"/>
      <c r="AF401" s="1"/>
      <c r="AG401" s="1"/>
      <c r="AH401" s="1"/>
      <c r="AI401" s="1"/>
      <c r="AJ401" s="1"/>
      <c r="AK401" s="1"/>
      <c r="AL401" s="1"/>
      <c r="AM401" s="1"/>
      <c r="AN401" s="1"/>
      <c r="AO401" s="1"/>
      <c r="AP401" s="1"/>
      <c r="AQ401" s="1"/>
      <c r="AR401" s="1"/>
      <c r="AS401" s="1"/>
      <c r="AT401" s="1"/>
      <c r="AU401" s="1"/>
      <c r="AV401" s="1"/>
      <c r="AW401" s="1"/>
      <c r="AX401" s="1"/>
      <c r="AY401" s="1"/>
      <c r="AZ401" s="1"/>
      <c r="BA401" s="1"/>
      <c r="BB401" s="1"/>
    </row>
    <row r="402" spans="22:54" ht="14.25" customHeight="1">
      <c r="V402" s="1"/>
      <c r="W402" s="1"/>
      <c r="X402" s="1"/>
      <c r="Y402" s="1"/>
      <c r="Z402" s="1"/>
      <c r="AA402" s="1"/>
      <c r="AB402" s="1"/>
      <c r="AC402" s="1"/>
      <c r="AD402" s="1"/>
      <c r="AE402" s="1"/>
      <c r="AF402" s="1"/>
      <c r="AG402" s="1"/>
      <c r="AH402" s="1"/>
      <c r="AI402" s="1"/>
      <c r="AJ402" s="1"/>
      <c r="AK402" s="1"/>
      <c r="AL402" s="1"/>
      <c r="AM402" s="1"/>
      <c r="AN402" s="1"/>
      <c r="AO402" s="1"/>
      <c r="AP402" s="1"/>
      <c r="AQ402" s="1"/>
      <c r="AR402" s="1"/>
      <c r="AS402" s="1"/>
      <c r="AT402" s="1"/>
      <c r="AU402" s="1"/>
      <c r="AV402" s="1"/>
      <c r="AW402" s="1"/>
      <c r="AX402" s="1"/>
      <c r="AY402" s="1"/>
      <c r="AZ402" s="1"/>
      <c r="BA402" s="1"/>
      <c r="BB402" s="1"/>
    </row>
    <row r="403" spans="22:54" ht="14.25" customHeight="1">
      <c r="V403" s="1"/>
      <c r="W403" s="1"/>
      <c r="X403" s="1"/>
      <c r="Y403" s="1"/>
      <c r="Z403" s="1"/>
      <c r="AA403" s="1"/>
      <c r="AB403" s="1"/>
      <c r="AC403" s="1"/>
      <c r="AD403" s="1"/>
      <c r="AE403" s="1"/>
      <c r="AF403" s="1"/>
      <c r="AG403" s="1"/>
      <c r="AH403" s="1"/>
      <c r="AI403" s="1"/>
      <c r="AJ403" s="1"/>
      <c r="AK403" s="1"/>
      <c r="AL403" s="1"/>
      <c r="AM403" s="1"/>
      <c r="AN403" s="1"/>
      <c r="AO403" s="1"/>
      <c r="AP403" s="1"/>
      <c r="AQ403" s="1"/>
      <c r="AR403" s="1"/>
      <c r="AS403" s="1"/>
      <c r="AT403" s="1"/>
      <c r="AU403" s="1"/>
      <c r="AV403" s="1"/>
      <c r="AW403" s="1"/>
      <c r="AX403" s="1"/>
      <c r="AY403" s="1"/>
      <c r="AZ403" s="1"/>
      <c r="BA403" s="1"/>
      <c r="BB403" s="1"/>
    </row>
    <row r="404" spans="22:54" ht="14.25" customHeight="1">
      <c r="V404" s="1"/>
      <c r="W404" s="1"/>
      <c r="X404" s="1"/>
      <c r="Y404" s="1"/>
      <c r="Z404" s="1"/>
      <c r="AA404" s="1"/>
      <c r="AB404" s="1"/>
      <c r="AC404" s="1"/>
      <c r="AD404" s="1"/>
      <c r="AE404" s="1"/>
      <c r="AF404" s="1"/>
      <c r="AG404" s="1"/>
      <c r="AH404" s="1"/>
      <c r="AI404" s="1"/>
      <c r="AJ404" s="1"/>
      <c r="AK404" s="1"/>
      <c r="AL404" s="1"/>
      <c r="AM404" s="1"/>
      <c r="AN404" s="1"/>
      <c r="AO404" s="1"/>
      <c r="AP404" s="1"/>
      <c r="AQ404" s="1"/>
      <c r="AR404" s="1"/>
      <c r="AS404" s="1"/>
      <c r="AT404" s="1"/>
      <c r="AU404" s="1"/>
      <c r="AV404" s="1"/>
      <c r="AW404" s="1"/>
      <c r="AX404" s="1"/>
      <c r="AY404" s="1"/>
      <c r="AZ404" s="1"/>
      <c r="BA404" s="1"/>
      <c r="BB404" s="1"/>
    </row>
    <row r="405" spans="22:54" ht="14.25" customHeight="1">
      <c r="V405" s="1"/>
      <c r="W405" s="1"/>
      <c r="X405" s="1"/>
      <c r="Y405" s="1"/>
      <c r="Z405" s="1"/>
      <c r="AA405" s="1"/>
      <c r="AB405" s="1"/>
      <c r="AC405" s="1"/>
      <c r="AD405" s="1"/>
      <c r="AE405" s="1"/>
      <c r="AF405" s="1"/>
      <c r="AG405" s="1"/>
      <c r="AH405" s="1"/>
      <c r="AI405" s="1"/>
      <c r="AJ405" s="1"/>
      <c r="AK405" s="1"/>
      <c r="AL405" s="1"/>
      <c r="AM405" s="1"/>
      <c r="AN405" s="1"/>
      <c r="AO405" s="1"/>
      <c r="AP405" s="1"/>
      <c r="AQ405" s="1"/>
      <c r="AR405" s="1"/>
      <c r="AS405" s="1"/>
      <c r="AT405" s="1"/>
      <c r="AU405" s="1"/>
      <c r="AV405" s="1"/>
      <c r="AW405" s="1"/>
      <c r="AX405" s="1"/>
      <c r="AY405" s="1"/>
      <c r="AZ405" s="1"/>
      <c r="BA405" s="1"/>
      <c r="BB405" s="1"/>
    </row>
    <row r="406" spans="22:54" ht="14.25" customHeight="1">
      <c r="V406" s="1"/>
      <c r="W406" s="1"/>
      <c r="X406" s="1"/>
      <c r="Y406" s="1"/>
      <c r="Z406" s="1"/>
      <c r="AA406" s="1"/>
      <c r="AB406" s="1"/>
      <c r="AC406" s="1"/>
      <c r="AD406" s="1"/>
      <c r="AE406" s="1"/>
      <c r="AF406" s="1"/>
      <c r="AG406" s="1"/>
      <c r="AH406" s="1"/>
      <c r="AI406" s="1"/>
      <c r="AJ406" s="1"/>
      <c r="AK406" s="1"/>
      <c r="AL406" s="1"/>
      <c r="AM406" s="1"/>
      <c r="AN406" s="1"/>
      <c r="AO406" s="1"/>
      <c r="AP406" s="1"/>
      <c r="AQ406" s="1"/>
      <c r="AR406" s="1"/>
      <c r="AS406" s="1"/>
      <c r="AT406" s="1"/>
      <c r="AU406" s="1"/>
      <c r="AV406" s="1"/>
      <c r="AW406" s="1"/>
      <c r="AX406" s="1"/>
      <c r="AY406" s="1"/>
      <c r="AZ406" s="1"/>
      <c r="BA406" s="1"/>
      <c r="BB406" s="1"/>
    </row>
    <row r="407" spans="22:54" ht="14.25" customHeight="1">
      <c r="V407" s="1"/>
      <c r="W407" s="1"/>
      <c r="X407" s="1"/>
      <c r="Y407" s="1"/>
      <c r="Z407" s="1"/>
      <c r="AA407" s="1"/>
      <c r="AB407" s="1"/>
      <c r="AC407" s="1"/>
      <c r="AD407" s="1"/>
      <c r="AE407" s="1"/>
      <c r="AF407" s="1"/>
      <c r="AG407" s="1"/>
      <c r="AH407" s="1"/>
      <c r="AI407" s="1"/>
      <c r="AJ407" s="1"/>
      <c r="AK407" s="1"/>
      <c r="AL407" s="1"/>
      <c r="AM407" s="1"/>
      <c r="AN407" s="1"/>
      <c r="AO407" s="1"/>
      <c r="AP407" s="1"/>
      <c r="AQ407" s="1"/>
      <c r="AR407" s="1"/>
      <c r="AS407" s="1"/>
      <c r="AT407" s="1"/>
      <c r="AU407" s="1"/>
      <c r="AV407" s="1"/>
      <c r="AW407" s="1"/>
      <c r="AX407" s="1"/>
      <c r="AY407" s="1"/>
      <c r="AZ407" s="1"/>
      <c r="BA407" s="1"/>
      <c r="BB407" s="1"/>
    </row>
    <row r="408" spans="22:54" ht="14.25" customHeight="1">
      <c r="V408" s="1"/>
      <c r="W408" s="1"/>
      <c r="X408" s="1"/>
      <c r="Y408" s="1"/>
      <c r="Z408" s="1"/>
      <c r="AA408" s="1"/>
      <c r="AB408" s="1"/>
      <c r="AC408" s="1"/>
      <c r="AD408" s="1"/>
      <c r="AE408" s="1"/>
      <c r="AF408" s="1"/>
      <c r="AG408" s="1"/>
      <c r="AH408" s="1"/>
      <c r="AI408" s="1"/>
      <c r="AJ408" s="1"/>
      <c r="AK408" s="1"/>
      <c r="AL408" s="1"/>
      <c r="AM408" s="1"/>
      <c r="AN408" s="1"/>
      <c r="AO408" s="1"/>
      <c r="AP408" s="1"/>
      <c r="AQ408" s="1"/>
      <c r="AR408" s="1"/>
      <c r="AS408" s="1"/>
      <c r="AT408" s="1"/>
      <c r="AU408" s="1"/>
      <c r="AV408" s="1"/>
      <c r="AW408" s="1"/>
      <c r="AX408" s="1"/>
      <c r="AY408" s="1"/>
      <c r="AZ408" s="1"/>
      <c r="BA408" s="1"/>
      <c r="BB408" s="1"/>
    </row>
    <row r="409" spans="22:54" ht="14.25" customHeight="1">
      <c r="V409" s="1"/>
      <c r="W409" s="1"/>
      <c r="X409" s="1"/>
      <c r="Y409" s="1"/>
      <c r="Z409" s="1"/>
      <c r="AA409" s="1"/>
      <c r="AB409" s="1"/>
      <c r="AC409" s="1"/>
      <c r="AD409" s="1"/>
      <c r="AE409" s="1"/>
      <c r="AF409" s="1"/>
      <c r="AG409" s="1"/>
      <c r="AH409" s="1"/>
      <c r="AI409" s="1"/>
      <c r="AJ409" s="1"/>
      <c r="AK409" s="1"/>
      <c r="AL409" s="1"/>
      <c r="AM409" s="1"/>
      <c r="AN409" s="1"/>
      <c r="AO409" s="1"/>
      <c r="AP409" s="1"/>
      <c r="AQ409" s="1"/>
      <c r="AR409" s="1"/>
      <c r="AS409" s="1"/>
      <c r="AT409" s="1"/>
      <c r="AU409" s="1"/>
      <c r="AV409" s="1"/>
      <c r="AW409" s="1"/>
      <c r="AX409" s="1"/>
      <c r="AY409" s="1"/>
      <c r="AZ409" s="1"/>
      <c r="BA409" s="1"/>
      <c r="BB409" s="1"/>
    </row>
    <row r="410" spans="22:54" ht="14.25" customHeight="1">
      <c r="V410" s="1"/>
      <c r="W410" s="1"/>
      <c r="X410" s="1"/>
      <c r="Y410" s="1"/>
      <c r="Z410" s="1"/>
      <c r="AA410" s="1"/>
      <c r="AB410" s="1"/>
      <c r="AC410" s="1"/>
      <c r="AD410" s="1"/>
      <c r="AE410" s="1"/>
      <c r="AF410" s="1"/>
      <c r="AG410" s="1"/>
      <c r="AH410" s="1"/>
      <c r="AI410" s="1"/>
      <c r="AJ410" s="1"/>
      <c r="AK410" s="1"/>
      <c r="AL410" s="1"/>
      <c r="AM410" s="1"/>
      <c r="AN410" s="1"/>
      <c r="AO410" s="1"/>
      <c r="AP410" s="1"/>
      <c r="AQ410" s="1"/>
      <c r="AR410" s="1"/>
      <c r="AS410" s="1"/>
      <c r="AT410" s="1"/>
      <c r="AU410" s="1"/>
      <c r="AV410" s="1"/>
      <c r="AW410" s="1"/>
      <c r="AX410" s="1"/>
      <c r="AY410" s="1"/>
      <c r="AZ410" s="1"/>
      <c r="BA410" s="1"/>
      <c r="BB410" s="1"/>
    </row>
    <row r="411" spans="22:54" ht="14.25" customHeight="1">
      <c r="V411" s="1"/>
      <c r="W411" s="1"/>
      <c r="X411" s="1"/>
      <c r="Y411" s="1"/>
      <c r="Z411" s="1"/>
      <c r="AA411" s="1"/>
      <c r="AB411" s="1"/>
      <c r="AC411" s="1"/>
      <c r="AD411" s="1"/>
      <c r="AE411" s="1"/>
      <c r="AF411" s="1"/>
      <c r="AG411" s="1"/>
      <c r="AH411" s="1"/>
      <c r="AI411" s="1"/>
      <c r="AJ411" s="1"/>
      <c r="AK411" s="1"/>
      <c r="AL411" s="1"/>
      <c r="AM411" s="1"/>
      <c r="AN411" s="1"/>
      <c r="AO411" s="1"/>
      <c r="AP411" s="1"/>
      <c r="AQ411" s="1"/>
      <c r="AR411" s="1"/>
      <c r="AS411" s="1"/>
      <c r="AT411" s="1"/>
      <c r="AU411" s="1"/>
      <c r="AV411" s="1"/>
      <c r="AW411" s="1"/>
      <c r="AX411" s="1"/>
      <c r="AY411" s="1"/>
      <c r="AZ411" s="1"/>
      <c r="BA411" s="1"/>
      <c r="BB411" s="1"/>
    </row>
    <row r="412" spans="22:54" ht="14.25" customHeight="1">
      <c r="V412" s="1"/>
      <c r="W412" s="1"/>
      <c r="X412" s="1"/>
      <c r="Y412" s="1"/>
      <c r="Z412" s="1"/>
      <c r="AA412" s="1"/>
      <c r="AB412" s="1"/>
      <c r="AC412" s="1"/>
      <c r="AD412" s="1"/>
      <c r="AE412" s="1"/>
      <c r="AF412" s="1"/>
      <c r="AG412" s="1"/>
      <c r="AH412" s="1"/>
      <c r="AI412" s="1"/>
      <c r="AJ412" s="1"/>
      <c r="AK412" s="1"/>
      <c r="AL412" s="1"/>
      <c r="AM412" s="1"/>
      <c r="AN412" s="1"/>
      <c r="AO412" s="1"/>
      <c r="AP412" s="1"/>
      <c r="AQ412" s="1"/>
      <c r="AR412" s="1"/>
      <c r="AS412" s="1"/>
      <c r="AT412" s="1"/>
      <c r="AU412" s="1"/>
      <c r="AV412" s="1"/>
      <c r="AW412" s="1"/>
      <c r="AX412" s="1"/>
      <c r="AY412" s="1"/>
      <c r="AZ412" s="1"/>
      <c r="BA412" s="1"/>
      <c r="BB412" s="1"/>
    </row>
    <row r="413" spans="22:54" ht="14.25" customHeight="1">
      <c r="V413" s="1"/>
      <c r="W413" s="1"/>
      <c r="X413" s="1"/>
      <c r="Y413" s="1"/>
      <c r="Z413" s="1"/>
      <c r="AA413" s="1"/>
      <c r="AB413" s="1"/>
      <c r="AC413" s="1"/>
      <c r="AD413" s="1"/>
      <c r="AE413" s="1"/>
      <c r="AF413" s="1"/>
      <c r="AG413" s="1"/>
      <c r="AH413" s="1"/>
      <c r="AI413" s="1"/>
      <c r="AJ413" s="1"/>
      <c r="AK413" s="1"/>
      <c r="AL413" s="1"/>
      <c r="AM413" s="1"/>
      <c r="AN413" s="1"/>
      <c r="AO413" s="1"/>
      <c r="AP413" s="1"/>
      <c r="AQ413" s="1"/>
      <c r="AR413" s="1"/>
      <c r="AS413" s="1"/>
      <c r="AT413" s="1"/>
      <c r="AU413" s="1"/>
      <c r="AV413" s="1"/>
      <c r="AW413" s="1"/>
      <c r="AX413" s="1"/>
      <c r="AY413" s="1"/>
      <c r="AZ413" s="1"/>
      <c r="BA413" s="1"/>
      <c r="BB413" s="1"/>
    </row>
    <row r="414" spans="22:54" ht="14.25" customHeight="1">
      <c r="V414" s="1"/>
      <c r="W414" s="1"/>
      <c r="X414" s="1"/>
      <c r="Y414" s="1"/>
      <c r="Z414" s="1"/>
      <c r="AA414" s="1"/>
      <c r="AB414" s="1"/>
      <c r="AC414" s="1"/>
      <c r="AD414" s="1"/>
      <c r="AE414" s="1"/>
      <c r="AF414" s="1"/>
      <c r="AG414" s="1"/>
      <c r="AH414" s="1"/>
      <c r="AI414" s="1"/>
      <c r="AJ414" s="1"/>
      <c r="AK414" s="1"/>
      <c r="AL414" s="1"/>
      <c r="AM414" s="1"/>
      <c r="AN414" s="1"/>
      <c r="AO414" s="1"/>
      <c r="AP414" s="1"/>
      <c r="AQ414" s="1"/>
      <c r="AR414" s="1"/>
      <c r="AS414" s="1"/>
      <c r="AT414" s="1"/>
      <c r="AU414" s="1"/>
      <c r="AV414" s="1"/>
      <c r="AW414" s="1"/>
      <c r="AX414" s="1"/>
      <c r="AY414" s="1"/>
      <c r="AZ414" s="1"/>
      <c r="BA414" s="1"/>
      <c r="BB414" s="1"/>
    </row>
    <row r="415" spans="22:54" ht="14.25" customHeight="1">
      <c r="V415" s="1"/>
      <c r="W415" s="1"/>
      <c r="X415" s="1"/>
      <c r="Y415" s="1"/>
      <c r="Z415" s="1"/>
      <c r="AA415" s="1"/>
      <c r="AB415" s="1"/>
      <c r="AC415" s="1"/>
      <c r="AD415" s="1"/>
      <c r="AE415" s="1"/>
      <c r="AF415" s="1"/>
      <c r="AG415" s="1"/>
      <c r="AH415" s="1"/>
      <c r="AI415" s="1"/>
      <c r="AJ415" s="1"/>
      <c r="AK415" s="1"/>
      <c r="AL415" s="1"/>
      <c r="AM415" s="1"/>
      <c r="AN415" s="1"/>
      <c r="AO415" s="1"/>
      <c r="AP415" s="1"/>
      <c r="AQ415" s="1"/>
      <c r="AR415" s="1"/>
      <c r="AS415" s="1"/>
      <c r="AT415" s="1"/>
      <c r="AU415" s="1"/>
      <c r="AV415" s="1"/>
      <c r="AW415" s="1"/>
      <c r="AX415" s="1"/>
      <c r="AY415" s="1"/>
      <c r="AZ415" s="1"/>
      <c r="BA415" s="1"/>
      <c r="BB415" s="1"/>
    </row>
    <row r="416" spans="22:54" ht="14.25" customHeight="1">
      <c r="V416" s="1"/>
      <c r="W416" s="1"/>
      <c r="X416" s="1"/>
      <c r="Y416" s="1"/>
      <c r="Z416" s="1"/>
      <c r="AA416" s="1"/>
      <c r="AB416" s="1"/>
      <c r="AC416" s="1"/>
      <c r="AD416" s="1"/>
      <c r="AE416" s="1"/>
      <c r="AF416" s="1"/>
      <c r="AG416" s="1"/>
      <c r="AH416" s="1"/>
      <c r="AI416" s="1"/>
      <c r="AJ416" s="1"/>
      <c r="AK416" s="1"/>
      <c r="AL416" s="1"/>
      <c r="AM416" s="1"/>
      <c r="AN416" s="1"/>
      <c r="AO416" s="1"/>
      <c r="AP416" s="1"/>
      <c r="AQ416" s="1"/>
      <c r="AR416" s="1"/>
      <c r="AS416" s="1"/>
      <c r="AT416" s="1"/>
      <c r="AU416" s="1"/>
      <c r="AV416" s="1"/>
      <c r="AW416" s="1"/>
      <c r="AX416" s="1"/>
      <c r="AY416" s="1"/>
      <c r="AZ416" s="1"/>
      <c r="BA416" s="1"/>
      <c r="BB416" s="1"/>
    </row>
    <row r="417" spans="22:54" ht="14.25" customHeight="1">
      <c r="V417" s="1"/>
      <c r="W417" s="1"/>
      <c r="X417" s="1"/>
      <c r="Y417" s="1"/>
      <c r="Z417" s="1"/>
      <c r="AA417" s="1"/>
      <c r="AB417" s="1"/>
      <c r="AC417" s="1"/>
      <c r="AD417" s="1"/>
      <c r="AE417" s="1"/>
      <c r="AF417" s="1"/>
      <c r="AG417" s="1"/>
      <c r="AH417" s="1"/>
      <c r="AI417" s="1"/>
      <c r="AJ417" s="1"/>
      <c r="AK417" s="1"/>
      <c r="AL417" s="1"/>
      <c r="AM417" s="1"/>
      <c r="AN417" s="1"/>
      <c r="AO417" s="1"/>
      <c r="AP417" s="1"/>
      <c r="AQ417" s="1"/>
      <c r="AR417" s="1"/>
      <c r="AS417" s="1"/>
      <c r="AT417" s="1"/>
      <c r="AU417" s="1"/>
      <c r="AV417" s="1"/>
      <c r="AW417" s="1"/>
      <c r="AX417" s="1"/>
      <c r="AY417" s="1"/>
      <c r="AZ417" s="1"/>
      <c r="BA417" s="1"/>
      <c r="BB417" s="1"/>
    </row>
    <row r="418" spans="22:54" ht="14.25" customHeight="1">
      <c r="V418" s="1"/>
      <c r="W418" s="1"/>
      <c r="X418" s="1"/>
      <c r="Y418" s="1"/>
      <c r="Z418" s="1"/>
      <c r="AA418" s="1"/>
      <c r="AB418" s="1"/>
      <c r="AC418" s="1"/>
      <c r="AD418" s="1"/>
      <c r="AE418" s="1"/>
      <c r="AF418" s="1"/>
      <c r="AG418" s="1"/>
      <c r="AH418" s="1"/>
      <c r="AI418" s="1"/>
      <c r="AJ418" s="1"/>
      <c r="AK418" s="1"/>
      <c r="AL418" s="1"/>
      <c r="AM418" s="1"/>
      <c r="AN418" s="1"/>
      <c r="AO418" s="1"/>
      <c r="AP418" s="1"/>
      <c r="AQ418" s="1"/>
      <c r="AR418" s="1"/>
      <c r="AS418" s="1"/>
      <c r="AT418" s="1"/>
      <c r="AU418" s="1"/>
      <c r="AV418" s="1"/>
      <c r="AW418" s="1"/>
      <c r="AX418" s="1"/>
      <c r="AY418" s="1"/>
      <c r="AZ418" s="1"/>
      <c r="BA418" s="1"/>
      <c r="BB418" s="1"/>
    </row>
    <row r="419" spans="22:54" ht="14.25" customHeight="1">
      <c r="V419" s="1"/>
      <c r="W419" s="1"/>
      <c r="X419" s="1"/>
      <c r="Y419" s="1"/>
      <c r="Z419" s="1"/>
      <c r="AA419" s="1"/>
      <c r="AB419" s="1"/>
      <c r="AC419" s="1"/>
      <c r="AD419" s="1"/>
      <c r="AE419" s="1"/>
      <c r="AF419" s="1"/>
      <c r="AG419" s="1"/>
      <c r="AH419" s="1"/>
      <c r="AI419" s="1"/>
      <c r="AJ419" s="1"/>
      <c r="AK419" s="1"/>
      <c r="AL419" s="1"/>
      <c r="AM419" s="1"/>
      <c r="AN419" s="1"/>
      <c r="AO419" s="1"/>
      <c r="AP419" s="1"/>
      <c r="AQ419" s="1"/>
      <c r="AR419" s="1"/>
      <c r="AS419" s="1"/>
      <c r="AT419" s="1"/>
      <c r="AU419" s="1"/>
      <c r="AV419" s="1"/>
      <c r="AW419" s="1"/>
      <c r="AX419" s="1"/>
      <c r="AY419" s="1"/>
      <c r="AZ419" s="1"/>
      <c r="BA419" s="1"/>
      <c r="BB419" s="1"/>
    </row>
    <row r="420" spans="22:54" ht="14.25" customHeight="1">
      <c r="V420" s="1"/>
      <c r="W420" s="1"/>
      <c r="X420" s="1"/>
      <c r="Y420" s="1"/>
      <c r="Z420" s="1"/>
      <c r="AA420" s="1"/>
      <c r="AB420" s="1"/>
      <c r="AC420" s="1"/>
      <c r="AD420" s="1"/>
      <c r="AE420" s="1"/>
      <c r="AF420" s="1"/>
      <c r="AG420" s="1"/>
      <c r="AH420" s="1"/>
      <c r="AI420" s="1"/>
      <c r="AJ420" s="1"/>
      <c r="AK420" s="1"/>
      <c r="AL420" s="1"/>
      <c r="AM420" s="1"/>
      <c r="AN420" s="1"/>
      <c r="AO420" s="1"/>
      <c r="AP420" s="1"/>
      <c r="AQ420" s="1"/>
      <c r="AR420" s="1"/>
      <c r="AS420" s="1"/>
      <c r="AT420" s="1"/>
      <c r="AU420" s="1"/>
      <c r="AV420" s="1"/>
      <c r="AW420" s="1"/>
      <c r="AX420" s="1"/>
      <c r="AY420" s="1"/>
      <c r="AZ420" s="1"/>
      <c r="BA420" s="1"/>
      <c r="BB420" s="1"/>
    </row>
    <row r="421" spans="22:54" ht="14.25" customHeight="1">
      <c r="V421" s="1"/>
      <c r="W421" s="1"/>
      <c r="X421" s="1"/>
      <c r="Y421" s="1"/>
      <c r="Z421" s="1"/>
      <c r="AA421" s="1"/>
      <c r="AB421" s="1"/>
      <c r="AC421" s="1"/>
      <c r="AD421" s="1"/>
      <c r="AE421" s="1"/>
      <c r="AF421" s="1"/>
      <c r="AG421" s="1"/>
      <c r="AH421" s="1"/>
      <c r="AI421" s="1"/>
      <c r="AJ421" s="1"/>
      <c r="AK421" s="1"/>
      <c r="AL421" s="1"/>
      <c r="AM421" s="1"/>
      <c r="AN421" s="1"/>
      <c r="AO421" s="1"/>
      <c r="AP421" s="1"/>
      <c r="AQ421" s="1"/>
      <c r="AR421" s="1"/>
      <c r="AS421" s="1"/>
      <c r="AT421" s="1"/>
      <c r="AU421" s="1"/>
      <c r="AV421" s="1"/>
      <c r="AW421" s="1"/>
      <c r="AX421" s="1"/>
      <c r="AY421" s="1"/>
      <c r="AZ421" s="1"/>
      <c r="BA421" s="1"/>
      <c r="BB421" s="1"/>
    </row>
    <row r="422" spans="22:54" ht="14.25" customHeight="1">
      <c r="V422" s="1"/>
      <c r="W422" s="1"/>
      <c r="X422" s="1"/>
      <c r="Y422" s="1"/>
      <c r="Z422" s="1"/>
      <c r="AA422" s="1"/>
      <c r="AB422" s="1"/>
      <c r="AC422" s="1"/>
      <c r="AD422" s="1"/>
      <c r="AE422" s="1"/>
      <c r="AF422" s="1"/>
      <c r="AG422" s="1"/>
      <c r="AH422" s="1"/>
      <c r="AI422" s="1"/>
      <c r="AJ422" s="1"/>
      <c r="AK422" s="1"/>
      <c r="AL422" s="1"/>
      <c r="AM422" s="1"/>
      <c r="AN422" s="1"/>
      <c r="AO422" s="1"/>
      <c r="AP422" s="1"/>
      <c r="AQ422" s="1"/>
      <c r="AR422" s="1"/>
      <c r="AS422" s="1"/>
      <c r="AT422" s="1"/>
      <c r="AU422" s="1"/>
      <c r="AV422" s="1"/>
      <c r="AW422" s="1"/>
      <c r="AX422" s="1"/>
      <c r="AY422" s="1"/>
      <c r="AZ422" s="1"/>
      <c r="BA422" s="1"/>
      <c r="BB422" s="1"/>
    </row>
    <row r="423" spans="22:54" ht="14.25" customHeight="1">
      <c r="V423" s="1"/>
      <c r="W423" s="1"/>
      <c r="X423" s="1"/>
      <c r="Y423" s="1"/>
      <c r="Z423" s="1"/>
      <c r="AA423" s="1"/>
      <c r="AB423" s="1"/>
      <c r="AC423" s="1"/>
      <c r="AD423" s="1"/>
      <c r="AE423" s="1"/>
      <c r="AF423" s="1"/>
      <c r="AG423" s="1"/>
      <c r="AH423" s="1"/>
      <c r="AI423" s="1"/>
      <c r="AJ423" s="1"/>
      <c r="AK423" s="1"/>
      <c r="AL423" s="1"/>
      <c r="AM423" s="1"/>
      <c r="AN423" s="1"/>
      <c r="AO423" s="1"/>
      <c r="AP423" s="1"/>
      <c r="AQ423" s="1"/>
      <c r="AR423" s="1"/>
      <c r="AS423" s="1"/>
      <c r="AT423" s="1"/>
      <c r="AU423" s="1"/>
      <c r="AV423" s="1"/>
      <c r="AW423" s="1"/>
      <c r="AX423" s="1"/>
      <c r="AY423" s="1"/>
      <c r="AZ423" s="1"/>
      <c r="BA423" s="1"/>
      <c r="BB423" s="1"/>
    </row>
    <row r="424" spans="22:54" ht="14.25" customHeight="1">
      <c r="V424" s="1"/>
      <c r="W424" s="1"/>
      <c r="X424" s="1"/>
      <c r="Y424" s="1"/>
      <c r="Z424" s="1"/>
      <c r="AA424" s="1"/>
      <c r="AB424" s="1"/>
      <c r="AC424" s="1"/>
      <c r="AD424" s="1"/>
      <c r="AE424" s="1"/>
      <c r="AF424" s="1"/>
      <c r="AG424" s="1"/>
      <c r="AH424" s="1"/>
      <c r="AI424" s="1"/>
      <c r="AJ424" s="1"/>
      <c r="AK424" s="1"/>
      <c r="AL424" s="1"/>
      <c r="AM424" s="1"/>
      <c r="AN424" s="1"/>
      <c r="AO424" s="1"/>
      <c r="AP424" s="1"/>
      <c r="AQ424" s="1"/>
      <c r="AR424" s="1"/>
      <c r="AS424" s="1"/>
      <c r="AT424" s="1"/>
      <c r="AU424" s="1"/>
      <c r="AV424" s="1"/>
      <c r="AW424" s="1"/>
      <c r="AX424" s="1"/>
      <c r="AY424" s="1"/>
      <c r="AZ424" s="1"/>
      <c r="BA424" s="1"/>
      <c r="BB424" s="1"/>
    </row>
    <row r="425" spans="22:54" ht="14.25" customHeight="1">
      <c r="V425" s="1"/>
      <c r="W425" s="1"/>
      <c r="X425" s="1"/>
      <c r="Y425" s="1"/>
      <c r="Z425" s="1"/>
      <c r="AA425" s="1"/>
      <c r="AB425" s="1"/>
      <c r="AC425" s="1"/>
      <c r="AD425" s="1"/>
      <c r="AE425" s="1"/>
      <c r="AF425" s="1"/>
      <c r="AG425" s="1"/>
      <c r="AH425" s="1"/>
      <c r="AI425" s="1"/>
      <c r="AJ425" s="1"/>
      <c r="AK425" s="1"/>
      <c r="AL425" s="1"/>
      <c r="AM425" s="1"/>
      <c r="AN425" s="1"/>
      <c r="AO425" s="1"/>
      <c r="AP425" s="1"/>
      <c r="AQ425" s="1"/>
      <c r="AR425" s="1"/>
      <c r="AS425" s="1"/>
      <c r="AT425" s="1"/>
      <c r="AU425" s="1"/>
      <c r="AV425" s="1"/>
      <c r="AW425" s="1"/>
      <c r="AX425" s="1"/>
      <c r="AY425" s="1"/>
      <c r="AZ425" s="1"/>
      <c r="BA425" s="1"/>
      <c r="BB425" s="1"/>
    </row>
    <row r="426" spans="22:54" ht="14.25" customHeight="1">
      <c r="V426" s="1"/>
      <c r="W426" s="1"/>
      <c r="X426" s="1"/>
      <c r="Y426" s="1"/>
      <c r="Z426" s="1"/>
      <c r="AA426" s="1"/>
      <c r="AB426" s="1"/>
      <c r="AC426" s="1"/>
      <c r="AD426" s="1"/>
      <c r="AE426" s="1"/>
      <c r="AF426" s="1"/>
      <c r="AG426" s="1"/>
      <c r="AH426" s="1"/>
      <c r="AI426" s="1"/>
      <c r="AJ426" s="1"/>
      <c r="AK426" s="1"/>
      <c r="AL426" s="1"/>
      <c r="AM426" s="1"/>
      <c r="AN426" s="1"/>
      <c r="AO426" s="1"/>
      <c r="AP426" s="1"/>
      <c r="AQ426" s="1"/>
      <c r="AR426" s="1"/>
      <c r="AS426" s="1"/>
      <c r="AT426" s="1"/>
      <c r="AU426" s="1"/>
      <c r="AV426" s="1"/>
      <c r="AW426" s="1"/>
      <c r="AX426" s="1"/>
      <c r="AY426" s="1"/>
      <c r="AZ426" s="1"/>
      <c r="BA426" s="1"/>
      <c r="BB426" s="1"/>
    </row>
    <row r="427" spans="22:54" ht="14.25" customHeight="1">
      <c r="V427" s="1"/>
      <c r="W427" s="1"/>
      <c r="X427" s="1"/>
      <c r="Y427" s="1"/>
      <c r="Z427" s="1"/>
      <c r="AA427" s="1"/>
      <c r="AB427" s="1"/>
      <c r="AC427" s="1"/>
      <c r="AD427" s="1"/>
      <c r="AE427" s="1"/>
      <c r="AF427" s="1"/>
      <c r="AG427" s="1"/>
      <c r="AH427" s="1"/>
      <c r="AI427" s="1"/>
      <c r="AJ427" s="1"/>
      <c r="AK427" s="1"/>
      <c r="AL427" s="1"/>
      <c r="AM427" s="1"/>
      <c r="AN427" s="1"/>
      <c r="AO427" s="1"/>
      <c r="AP427" s="1"/>
      <c r="AQ427" s="1"/>
      <c r="AR427" s="1"/>
      <c r="AS427" s="1"/>
      <c r="AT427" s="1"/>
      <c r="AU427" s="1"/>
      <c r="AV427" s="1"/>
      <c r="AW427" s="1"/>
      <c r="AX427" s="1"/>
      <c r="AY427" s="1"/>
      <c r="AZ427" s="1"/>
      <c r="BA427" s="1"/>
      <c r="BB427" s="1"/>
    </row>
    <row r="428" spans="22:54" ht="14.25" customHeight="1">
      <c r="V428" s="1"/>
      <c r="W428" s="1"/>
      <c r="X428" s="1"/>
      <c r="Y428" s="1"/>
      <c r="Z428" s="1"/>
      <c r="AA428" s="1"/>
      <c r="AB428" s="1"/>
      <c r="AC428" s="1"/>
      <c r="AD428" s="1"/>
      <c r="AE428" s="1"/>
      <c r="AF428" s="1"/>
      <c r="AG428" s="1"/>
      <c r="AH428" s="1"/>
      <c r="AI428" s="1"/>
      <c r="AJ428" s="1"/>
      <c r="AK428" s="1"/>
      <c r="AL428" s="1"/>
      <c r="AM428" s="1"/>
      <c r="AN428" s="1"/>
      <c r="AO428" s="1"/>
      <c r="AP428" s="1"/>
      <c r="AQ428" s="1"/>
      <c r="AR428" s="1"/>
      <c r="AS428" s="1"/>
      <c r="AT428" s="1"/>
      <c r="AU428" s="1"/>
      <c r="AV428" s="1"/>
      <c r="AW428" s="1"/>
      <c r="AX428" s="1"/>
      <c r="AY428" s="1"/>
      <c r="AZ428" s="1"/>
      <c r="BA428" s="1"/>
      <c r="BB428" s="1"/>
    </row>
    <row r="429" spans="22:54" ht="14.25" customHeight="1">
      <c r="V429" s="1"/>
      <c r="W429" s="1"/>
      <c r="X429" s="1"/>
      <c r="Y429" s="1"/>
      <c r="Z429" s="1"/>
      <c r="AA429" s="1"/>
      <c r="AB429" s="1"/>
      <c r="AC429" s="1"/>
      <c r="AD429" s="1"/>
      <c r="AE429" s="1"/>
      <c r="AF429" s="1"/>
      <c r="AG429" s="1"/>
      <c r="AH429" s="1"/>
      <c r="AI429" s="1"/>
      <c r="AJ429" s="1"/>
      <c r="AK429" s="1"/>
      <c r="AL429" s="1"/>
      <c r="AM429" s="1"/>
      <c r="AN429" s="1"/>
      <c r="AO429" s="1"/>
      <c r="AP429" s="1"/>
      <c r="AQ429" s="1"/>
      <c r="AR429" s="1"/>
      <c r="AS429" s="1"/>
      <c r="AT429" s="1"/>
      <c r="AU429" s="1"/>
      <c r="AV429" s="1"/>
      <c r="AW429" s="1"/>
      <c r="AX429" s="1"/>
      <c r="AY429" s="1"/>
      <c r="AZ429" s="1"/>
      <c r="BA429" s="1"/>
      <c r="BB429" s="1"/>
    </row>
    <row r="430" spans="22:54" ht="14.25" customHeight="1">
      <c r="V430" s="1"/>
      <c r="W430" s="1"/>
      <c r="X430" s="1"/>
      <c r="Y430" s="1"/>
      <c r="Z430" s="1"/>
      <c r="AA430" s="1"/>
      <c r="AB430" s="1"/>
      <c r="AC430" s="1"/>
      <c r="AD430" s="1"/>
      <c r="AE430" s="1"/>
      <c r="AF430" s="1"/>
      <c r="AG430" s="1"/>
      <c r="AH430" s="1"/>
      <c r="AI430" s="1"/>
      <c r="AJ430" s="1"/>
      <c r="AK430" s="1"/>
      <c r="AL430" s="1"/>
      <c r="AM430" s="1"/>
      <c r="AN430" s="1"/>
      <c r="AO430" s="1"/>
      <c r="AP430" s="1"/>
      <c r="AQ430" s="1"/>
      <c r="AR430" s="1"/>
      <c r="AS430" s="1"/>
      <c r="AT430" s="1"/>
      <c r="AU430" s="1"/>
      <c r="AV430" s="1"/>
      <c r="AW430" s="1"/>
      <c r="AX430" s="1"/>
      <c r="AY430" s="1"/>
      <c r="AZ430" s="1"/>
      <c r="BA430" s="1"/>
      <c r="BB430" s="1"/>
    </row>
    <row r="431" spans="22:54" ht="14.25" customHeight="1">
      <c r="V431" s="1"/>
      <c r="W431" s="1"/>
      <c r="X431" s="1"/>
      <c r="Y431" s="1"/>
      <c r="Z431" s="1"/>
      <c r="AA431" s="1"/>
      <c r="AB431" s="1"/>
      <c r="AC431" s="1"/>
      <c r="AD431" s="1"/>
      <c r="AE431" s="1"/>
      <c r="AF431" s="1"/>
      <c r="AG431" s="1"/>
      <c r="AH431" s="1"/>
      <c r="AI431" s="1"/>
      <c r="AJ431" s="1"/>
      <c r="AK431" s="1"/>
      <c r="AL431" s="1"/>
      <c r="AM431" s="1"/>
      <c r="AN431" s="1"/>
      <c r="AO431" s="1"/>
      <c r="AP431" s="1"/>
      <c r="AQ431" s="1"/>
      <c r="AR431" s="1"/>
      <c r="AS431" s="1"/>
      <c r="AT431" s="1"/>
      <c r="AU431" s="1"/>
      <c r="AV431" s="1"/>
      <c r="AW431" s="1"/>
      <c r="AX431" s="1"/>
      <c r="AY431" s="1"/>
      <c r="AZ431" s="1"/>
      <c r="BA431" s="1"/>
      <c r="BB431" s="1"/>
    </row>
    <row r="432" spans="22:54" ht="14.25" customHeight="1">
      <c r="V432" s="1"/>
      <c r="W432" s="1"/>
      <c r="X432" s="1"/>
      <c r="Y432" s="1"/>
      <c r="Z432" s="1"/>
      <c r="AA432" s="1"/>
      <c r="AB432" s="1"/>
      <c r="AC432" s="1"/>
      <c r="AD432" s="1"/>
      <c r="AE432" s="1"/>
      <c r="AF432" s="1"/>
      <c r="AG432" s="1"/>
      <c r="AH432" s="1"/>
      <c r="AI432" s="1"/>
      <c r="AJ432" s="1"/>
      <c r="AK432" s="1"/>
      <c r="AL432" s="1"/>
      <c r="AM432" s="1"/>
      <c r="AN432" s="1"/>
      <c r="AO432" s="1"/>
      <c r="AP432" s="1"/>
      <c r="AQ432" s="1"/>
      <c r="AR432" s="1"/>
      <c r="AS432" s="1"/>
      <c r="AT432" s="1"/>
      <c r="AU432" s="1"/>
      <c r="AV432" s="1"/>
      <c r="AW432" s="1"/>
      <c r="AX432" s="1"/>
      <c r="AY432" s="1"/>
      <c r="AZ432" s="1"/>
      <c r="BA432" s="1"/>
      <c r="BB432" s="1"/>
    </row>
    <row r="433" spans="22:54" ht="14.25" customHeight="1">
      <c r="V433" s="1"/>
      <c r="W433" s="1"/>
      <c r="X433" s="1"/>
      <c r="Y433" s="1"/>
      <c r="Z433" s="1"/>
      <c r="AA433" s="1"/>
      <c r="AB433" s="1"/>
      <c r="AC433" s="1"/>
      <c r="AD433" s="1"/>
      <c r="AE433" s="1"/>
      <c r="AF433" s="1"/>
      <c r="AG433" s="1"/>
      <c r="AH433" s="1"/>
      <c r="AI433" s="1"/>
      <c r="AJ433" s="1"/>
      <c r="AK433" s="1"/>
      <c r="AL433" s="1"/>
      <c r="AM433" s="1"/>
      <c r="AN433" s="1"/>
      <c r="AO433" s="1"/>
      <c r="AP433" s="1"/>
      <c r="AQ433" s="1"/>
      <c r="AR433" s="1"/>
      <c r="AS433" s="1"/>
      <c r="AT433" s="1"/>
      <c r="AU433" s="1"/>
      <c r="AV433" s="1"/>
      <c r="AW433" s="1"/>
      <c r="AX433" s="1"/>
      <c r="AY433" s="1"/>
      <c r="AZ433" s="1"/>
      <c r="BA433" s="1"/>
      <c r="BB433" s="1"/>
    </row>
    <row r="434" spans="22:54" ht="14.25" customHeight="1">
      <c r="V434" s="1"/>
      <c r="W434" s="1"/>
      <c r="X434" s="1"/>
      <c r="Y434" s="1"/>
      <c r="Z434" s="1"/>
      <c r="AA434" s="1"/>
      <c r="AB434" s="1"/>
      <c r="AC434" s="1"/>
      <c r="AD434" s="1"/>
      <c r="AE434" s="1"/>
      <c r="AF434" s="1"/>
      <c r="AG434" s="1"/>
      <c r="AH434" s="1"/>
      <c r="AI434" s="1"/>
      <c r="AJ434" s="1"/>
      <c r="AK434" s="1"/>
      <c r="AL434" s="1"/>
      <c r="AM434" s="1"/>
      <c r="AN434" s="1"/>
      <c r="AO434" s="1"/>
      <c r="AP434" s="1"/>
      <c r="AQ434" s="1"/>
      <c r="AR434" s="1"/>
      <c r="AS434" s="1"/>
      <c r="AT434" s="1"/>
      <c r="AU434" s="1"/>
      <c r="AV434" s="1"/>
      <c r="AW434" s="1"/>
      <c r="AX434" s="1"/>
      <c r="AY434" s="1"/>
      <c r="AZ434" s="1"/>
      <c r="BA434" s="1"/>
      <c r="BB434" s="1"/>
    </row>
    <row r="435" spans="22:54" ht="14.25" customHeight="1">
      <c r="V435" s="1"/>
      <c r="W435" s="1"/>
      <c r="X435" s="1"/>
      <c r="Y435" s="1"/>
      <c r="Z435" s="1"/>
      <c r="AA435" s="1"/>
      <c r="AB435" s="1"/>
      <c r="AC435" s="1"/>
      <c r="AD435" s="1"/>
      <c r="AE435" s="1"/>
      <c r="AF435" s="1"/>
      <c r="AG435" s="1"/>
      <c r="AH435" s="1"/>
      <c r="AI435" s="1"/>
      <c r="AJ435" s="1"/>
      <c r="AK435" s="1"/>
      <c r="AL435" s="1"/>
      <c r="AM435" s="1"/>
      <c r="AN435" s="1"/>
      <c r="AO435" s="1"/>
      <c r="AP435" s="1"/>
      <c r="AQ435" s="1"/>
      <c r="AR435" s="1"/>
      <c r="AS435" s="1"/>
      <c r="AT435" s="1"/>
      <c r="AU435" s="1"/>
      <c r="AV435" s="1"/>
      <c r="AW435" s="1"/>
      <c r="AX435" s="1"/>
      <c r="AY435" s="1"/>
      <c r="AZ435" s="1"/>
      <c r="BA435" s="1"/>
      <c r="BB435" s="1"/>
    </row>
    <row r="436" spans="22:54" ht="14.25" customHeight="1">
      <c r="V436" s="1"/>
      <c r="W436" s="1"/>
      <c r="X436" s="1"/>
      <c r="Y436" s="1"/>
      <c r="Z436" s="1"/>
      <c r="AA436" s="1"/>
      <c r="AB436" s="1"/>
      <c r="AC436" s="1"/>
      <c r="AD436" s="1"/>
      <c r="AE436" s="1"/>
      <c r="AF436" s="1"/>
      <c r="AG436" s="1"/>
      <c r="AH436" s="1"/>
      <c r="AI436" s="1"/>
      <c r="AJ436" s="1"/>
      <c r="AK436" s="1"/>
      <c r="AL436" s="1"/>
      <c r="AM436" s="1"/>
      <c r="AN436" s="1"/>
      <c r="AO436" s="1"/>
      <c r="AP436" s="1"/>
      <c r="AQ436" s="1"/>
      <c r="AR436" s="1"/>
      <c r="AS436" s="1"/>
      <c r="AT436" s="1"/>
      <c r="AU436" s="1"/>
      <c r="AV436" s="1"/>
      <c r="AW436" s="1"/>
      <c r="AX436" s="1"/>
      <c r="AY436" s="1"/>
      <c r="AZ436" s="1"/>
      <c r="BA436" s="1"/>
      <c r="BB436" s="1"/>
    </row>
    <row r="437" spans="22:54" ht="14.25" customHeight="1">
      <c r="V437" s="1"/>
      <c r="W437" s="1"/>
      <c r="X437" s="1"/>
      <c r="Y437" s="1"/>
      <c r="Z437" s="1"/>
      <c r="AA437" s="1"/>
      <c r="AB437" s="1"/>
      <c r="AC437" s="1"/>
      <c r="AD437" s="1"/>
      <c r="AE437" s="1"/>
      <c r="AF437" s="1"/>
      <c r="AG437" s="1"/>
      <c r="AH437" s="1"/>
      <c r="AI437" s="1"/>
      <c r="AJ437" s="1"/>
      <c r="AK437" s="1"/>
      <c r="AL437" s="1"/>
      <c r="AM437" s="1"/>
      <c r="AN437" s="1"/>
      <c r="AO437" s="1"/>
      <c r="AP437" s="1"/>
      <c r="AQ437" s="1"/>
      <c r="AR437" s="1"/>
      <c r="AS437" s="1"/>
      <c r="AT437" s="1"/>
      <c r="AU437" s="1"/>
      <c r="AV437" s="1"/>
      <c r="AW437" s="1"/>
      <c r="AX437" s="1"/>
      <c r="AY437" s="1"/>
      <c r="AZ437" s="1"/>
      <c r="BA437" s="1"/>
      <c r="BB437" s="1"/>
    </row>
    <row r="438" spans="22:54" ht="14.25" customHeight="1">
      <c r="V438" s="1"/>
      <c r="W438" s="1"/>
      <c r="X438" s="1"/>
      <c r="Y438" s="1"/>
      <c r="Z438" s="1"/>
      <c r="AA438" s="1"/>
      <c r="AB438" s="1"/>
      <c r="AC438" s="1"/>
      <c r="AD438" s="1"/>
      <c r="AE438" s="1"/>
      <c r="AF438" s="1"/>
      <c r="AG438" s="1"/>
      <c r="AH438" s="1"/>
      <c r="AI438" s="1"/>
      <c r="AJ438" s="1"/>
      <c r="AK438" s="1"/>
      <c r="AL438" s="1"/>
      <c r="AM438" s="1"/>
      <c r="AN438" s="1"/>
      <c r="AO438" s="1"/>
      <c r="AP438" s="1"/>
      <c r="AQ438" s="1"/>
      <c r="AR438" s="1"/>
      <c r="AS438" s="1"/>
      <c r="AT438" s="1"/>
      <c r="AU438" s="1"/>
      <c r="AV438" s="1"/>
      <c r="AW438" s="1"/>
      <c r="AX438" s="1"/>
      <c r="AY438" s="1"/>
      <c r="AZ438" s="1"/>
      <c r="BA438" s="1"/>
      <c r="BB438" s="1"/>
    </row>
    <row r="439" spans="22:54" ht="14.25" customHeight="1">
      <c r="V439" s="1"/>
      <c r="W439" s="1"/>
      <c r="X439" s="1"/>
      <c r="Y439" s="1"/>
      <c r="Z439" s="1"/>
      <c r="AA439" s="1"/>
      <c r="AB439" s="1"/>
      <c r="AC439" s="1"/>
      <c r="AD439" s="1"/>
      <c r="AE439" s="1"/>
      <c r="AF439" s="1"/>
      <c r="AG439" s="1"/>
      <c r="AH439" s="1"/>
      <c r="AI439" s="1"/>
      <c r="AJ439" s="1"/>
      <c r="AK439" s="1"/>
      <c r="AL439" s="1"/>
      <c r="AM439" s="1"/>
      <c r="AN439" s="1"/>
      <c r="AO439" s="1"/>
      <c r="AP439" s="1"/>
      <c r="AQ439" s="1"/>
      <c r="AR439" s="1"/>
      <c r="AS439" s="1"/>
      <c r="AT439" s="1"/>
      <c r="AU439" s="1"/>
      <c r="AV439" s="1"/>
      <c r="AW439" s="1"/>
      <c r="AX439" s="1"/>
      <c r="AY439" s="1"/>
      <c r="AZ439" s="1"/>
      <c r="BA439" s="1"/>
      <c r="BB439" s="1"/>
    </row>
    <row r="440" spans="22:54" ht="14.25" customHeight="1">
      <c r="V440" s="1"/>
      <c r="W440" s="1"/>
      <c r="X440" s="1"/>
      <c r="Y440" s="1"/>
      <c r="Z440" s="1"/>
      <c r="AA440" s="1"/>
      <c r="AB440" s="1"/>
      <c r="AC440" s="1"/>
      <c r="AD440" s="1"/>
      <c r="AE440" s="1"/>
      <c r="AF440" s="1"/>
      <c r="AG440" s="1"/>
      <c r="AH440" s="1"/>
      <c r="AI440" s="1"/>
      <c r="AJ440" s="1"/>
      <c r="AK440" s="1"/>
      <c r="AL440" s="1"/>
      <c r="AM440" s="1"/>
      <c r="AN440" s="1"/>
      <c r="AO440" s="1"/>
      <c r="AP440" s="1"/>
      <c r="AQ440" s="1"/>
      <c r="AR440" s="1"/>
      <c r="AS440" s="1"/>
      <c r="AT440" s="1"/>
      <c r="AU440" s="1"/>
      <c r="AV440" s="1"/>
      <c r="AW440" s="1"/>
      <c r="AX440" s="1"/>
      <c r="AY440" s="1"/>
      <c r="AZ440" s="1"/>
      <c r="BA440" s="1"/>
      <c r="BB440" s="1"/>
    </row>
    <row r="441" spans="22:54" ht="14.25" customHeight="1">
      <c r="V441" s="1"/>
      <c r="W441" s="1"/>
      <c r="X441" s="1"/>
      <c r="Y441" s="1"/>
      <c r="Z441" s="1"/>
      <c r="AA441" s="1"/>
      <c r="AB441" s="1"/>
      <c r="AC441" s="1"/>
      <c r="AD441" s="1"/>
      <c r="AE441" s="1"/>
      <c r="AF441" s="1"/>
      <c r="AG441" s="1"/>
      <c r="AH441" s="1"/>
      <c r="AI441" s="1"/>
      <c r="AJ441" s="1"/>
      <c r="AK441" s="1"/>
      <c r="AL441" s="1"/>
      <c r="AM441" s="1"/>
      <c r="AN441" s="1"/>
      <c r="AO441" s="1"/>
      <c r="AP441" s="1"/>
      <c r="AQ441" s="1"/>
      <c r="AR441" s="1"/>
      <c r="AS441" s="1"/>
      <c r="AT441" s="1"/>
      <c r="AU441" s="1"/>
      <c r="AV441" s="1"/>
      <c r="AW441" s="1"/>
      <c r="AX441" s="1"/>
      <c r="AY441" s="1"/>
      <c r="AZ441" s="1"/>
      <c r="BA441" s="1"/>
      <c r="BB441" s="1"/>
    </row>
    <row r="442" spans="22:54" ht="14.25" customHeight="1">
      <c r="V442" s="1"/>
      <c r="W442" s="1"/>
      <c r="X442" s="1"/>
      <c r="Y442" s="1"/>
      <c r="Z442" s="1"/>
      <c r="AA442" s="1"/>
      <c r="AB442" s="1"/>
      <c r="AC442" s="1"/>
      <c r="AD442" s="1"/>
      <c r="AE442" s="1"/>
      <c r="AF442" s="1"/>
      <c r="AG442" s="1"/>
      <c r="AH442" s="1"/>
      <c r="AI442" s="1"/>
      <c r="AJ442" s="1"/>
      <c r="AK442" s="1"/>
      <c r="AL442" s="1"/>
      <c r="AM442" s="1"/>
      <c r="AN442" s="1"/>
      <c r="AO442" s="1"/>
      <c r="AP442" s="1"/>
      <c r="AQ442" s="1"/>
      <c r="AR442" s="1"/>
      <c r="AS442" s="1"/>
      <c r="AT442" s="1"/>
      <c r="AU442" s="1"/>
      <c r="AV442" s="1"/>
      <c r="AW442" s="1"/>
      <c r="AX442" s="1"/>
      <c r="AY442" s="1"/>
      <c r="AZ442" s="1"/>
      <c r="BA442" s="1"/>
      <c r="BB442" s="1"/>
    </row>
    <row r="443" spans="22:54" ht="14.25" customHeight="1">
      <c r="V443" s="1"/>
      <c r="W443" s="1"/>
      <c r="X443" s="1"/>
      <c r="Y443" s="1"/>
      <c r="Z443" s="1"/>
      <c r="AA443" s="1"/>
      <c r="AB443" s="1"/>
      <c r="AC443" s="1"/>
      <c r="AD443" s="1"/>
      <c r="AE443" s="1"/>
      <c r="AF443" s="1"/>
      <c r="AG443" s="1"/>
      <c r="AH443" s="1"/>
      <c r="AI443" s="1"/>
      <c r="AJ443" s="1"/>
      <c r="AK443" s="1"/>
      <c r="AL443" s="1"/>
      <c r="AM443" s="1"/>
      <c r="AN443" s="1"/>
      <c r="AO443" s="1"/>
      <c r="AP443" s="1"/>
      <c r="AQ443" s="1"/>
      <c r="AR443" s="1"/>
      <c r="AS443" s="1"/>
      <c r="AT443" s="1"/>
      <c r="AU443" s="1"/>
      <c r="AV443" s="1"/>
      <c r="AW443" s="1"/>
      <c r="AX443" s="1"/>
      <c r="AY443" s="1"/>
      <c r="AZ443" s="1"/>
      <c r="BA443" s="1"/>
      <c r="BB443" s="1"/>
    </row>
    <row r="444" spans="22:54" ht="14.25" customHeight="1">
      <c r="V444" s="1"/>
      <c r="W444" s="1"/>
      <c r="X444" s="1"/>
      <c r="Y444" s="1"/>
      <c r="Z444" s="1"/>
      <c r="AA444" s="1"/>
      <c r="AB444" s="1"/>
      <c r="AC444" s="1"/>
      <c r="AD444" s="1"/>
      <c r="AE444" s="1"/>
      <c r="AF444" s="1"/>
      <c r="AG444" s="1"/>
      <c r="AH444" s="1"/>
      <c r="AI444" s="1"/>
      <c r="AJ444" s="1"/>
      <c r="AK444" s="1"/>
      <c r="AL444" s="1"/>
      <c r="AM444" s="1"/>
      <c r="AN444" s="1"/>
      <c r="AO444" s="1"/>
      <c r="AP444" s="1"/>
      <c r="AQ444" s="1"/>
      <c r="AR444" s="1"/>
      <c r="AS444" s="1"/>
      <c r="AT444" s="1"/>
      <c r="AU444" s="1"/>
      <c r="AV444" s="1"/>
      <c r="AW444" s="1"/>
      <c r="AX444" s="1"/>
      <c r="AY444" s="1"/>
      <c r="AZ444" s="1"/>
      <c r="BA444" s="1"/>
      <c r="BB444" s="1"/>
    </row>
    <row r="445" spans="22:54" ht="14.25" customHeight="1">
      <c r="V445" s="1"/>
      <c r="W445" s="1"/>
      <c r="X445" s="1"/>
      <c r="Y445" s="1"/>
      <c r="Z445" s="1"/>
      <c r="AA445" s="1"/>
      <c r="AB445" s="1"/>
      <c r="AC445" s="1"/>
      <c r="AD445" s="1"/>
      <c r="AE445" s="1"/>
      <c r="AF445" s="1"/>
      <c r="AG445" s="1"/>
      <c r="AH445" s="1"/>
      <c r="AI445" s="1"/>
      <c r="AJ445" s="1"/>
      <c r="AK445" s="1"/>
      <c r="AL445" s="1"/>
      <c r="AM445" s="1"/>
      <c r="AN445" s="1"/>
      <c r="AO445" s="1"/>
      <c r="AP445" s="1"/>
      <c r="AQ445" s="1"/>
      <c r="AR445" s="1"/>
      <c r="AS445" s="1"/>
      <c r="AT445" s="1"/>
      <c r="AU445" s="1"/>
      <c r="AV445" s="1"/>
      <c r="AW445" s="1"/>
      <c r="AX445" s="1"/>
      <c r="AY445" s="1"/>
      <c r="AZ445" s="1"/>
      <c r="BA445" s="1"/>
      <c r="BB445" s="1"/>
    </row>
    <row r="446" spans="22:54" ht="14.25" customHeight="1">
      <c r="V446" s="1"/>
      <c r="W446" s="1"/>
      <c r="X446" s="1"/>
      <c r="Y446" s="1"/>
      <c r="Z446" s="1"/>
      <c r="AA446" s="1"/>
      <c r="AB446" s="1"/>
      <c r="AC446" s="1"/>
      <c r="AD446" s="1"/>
      <c r="AE446" s="1"/>
      <c r="AF446" s="1"/>
      <c r="AG446" s="1"/>
      <c r="AH446" s="1"/>
      <c r="AI446" s="1"/>
      <c r="AJ446" s="1"/>
      <c r="AK446" s="1"/>
      <c r="AL446" s="1"/>
      <c r="AM446" s="1"/>
      <c r="AN446" s="1"/>
      <c r="AO446" s="1"/>
      <c r="AP446" s="1"/>
      <c r="AQ446" s="1"/>
      <c r="AR446" s="1"/>
      <c r="AS446" s="1"/>
      <c r="AT446" s="1"/>
      <c r="AU446" s="1"/>
      <c r="AV446" s="1"/>
      <c r="AW446" s="1"/>
      <c r="AX446" s="1"/>
      <c r="AY446" s="1"/>
      <c r="AZ446" s="1"/>
      <c r="BA446" s="1"/>
      <c r="BB446" s="1"/>
    </row>
    <row r="447" spans="22:54" ht="14.25" customHeight="1">
      <c r="V447" s="1"/>
      <c r="W447" s="1"/>
      <c r="X447" s="1"/>
      <c r="Y447" s="1"/>
      <c r="Z447" s="1"/>
      <c r="AA447" s="1"/>
      <c r="AB447" s="1"/>
      <c r="AC447" s="1"/>
      <c r="AD447" s="1"/>
      <c r="AE447" s="1"/>
      <c r="AF447" s="1"/>
      <c r="AG447" s="1"/>
      <c r="AH447" s="1"/>
      <c r="AI447" s="1"/>
      <c r="AJ447" s="1"/>
      <c r="AK447" s="1"/>
      <c r="AL447" s="1"/>
      <c r="AM447" s="1"/>
      <c r="AN447" s="1"/>
      <c r="AO447" s="1"/>
      <c r="AP447" s="1"/>
      <c r="AQ447" s="1"/>
      <c r="AR447" s="1"/>
      <c r="AS447" s="1"/>
      <c r="AT447" s="1"/>
      <c r="AU447" s="1"/>
      <c r="AV447" s="1"/>
      <c r="AW447" s="1"/>
      <c r="AX447" s="1"/>
      <c r="AY447" s="1"/>
      <c r="AZ447" s="1"/>
      <c r="BA447" s="1"/>
      <c r="BB447" s="1"/>
    </row>
    <row r="448" spans="22:54" ht="14.25" customHeight="1">
      <c r="V448" s="1"/>
      <c r="W448" s="1"/>
      <c r="X448" s="1"/>
      <c r="Y448" s="1"/>
      <c r="Z448" s="1"/>
      <c r="AA448" s="1"/>
      <c r="AB448" s="1"/>
      <c r="AC448" s="1"/>
      <c r="AD448" s="1"/>
      <c r="AE448" s="1"/>
      <c r="AF448" s="1"/>
      <c r="AG448" s="1"/>
      <c r="AH448" s="1"/>
      <c r="AI448" s="1"/>
      <c r="AJ448" s="1"/>
      <c r="AK448" s="1"/>
      <c r="AL448" s="1"/>
      <c r="AM448" s="1"/>
      <c r="AN448" s="1"/>
      <c r="AO448" s="1"/>
      <c r="AP448" s="1"/>
      <c r="AQ448" s="1"/>
      <c r="AR448" s="1"/>
      <c r="AS448" s="1"/>
      <c r="AT448" s="1"/>
      <c r="AU448" s="1"/>
      <c r="AV448" s="1"/>
      <c r="AW448" s="1"/>
      <c r="AX448" s="1"/>
      <c r="AY448" s="1"/>
      <c r="AZ448" s="1"/>
      <c r="BA448" s="1"/>
      <c r="BB448" s="1"/>
    </row>
    <row r="449" spans="22:54" ht="14.25" customHeight="1">
      <c r="V449" s="1"/>
      <c r="W449" s="1"/>
      <c r="X449" s="1"/>
      <c r="Y449" s="1"/>
      <c r="Z449" s="1"/>
      <c r="AA449" s="1"/>
      <c r="AB449" s="1"/>
      <c r="AC449" s="1"/>
      <c r="AD449" s="1"/>
      <c r="AE449" s="1"/>
      <c r="AF449" s="1"/>
      <c r="AG449" s="1"/>
      <c r="AH449" s="1"/>
      <c r="AI449" s="1"/>
      <c r="AJ449" s="1"/>
      <c r="AK449" s="1"/>
      <c r="AL449" s="1"/>
      <c r="AM449" s="1"/>
      <c r="AN449" s="1"/>
      <c r="AO449" s="1"/>
      <c r="AP449" s="1"/>
      <c r="AQ449" s="1"/>
      <c r="AR449" s="1"/>
      <c r="AS449" s="1"/>
      <c r="AT449" s="1"/>
      <c r="AU449" s="1"/>
      <c r="AV449" s="1"/>
      <c r="AW449" s="1"/>
      <c r="AX449" s="1"/>
      <c r="AY449" s="1"/>
      <c r="AZ449" s="1"/>
      <c r="BA449" s="1"/>
      <c r="BB449" s="1"/>
    </row>
    <row r="450" spans="22:54" ht="14.25" customHeight="1">
      <c r="V450" s="1"/>
      <c r="W450" s="1"/>
      <c r="X450" s="1"/>
      <c r="Y450" s="1"/>
      <c r="Z450" s="1"/>
      <c r="AA450" s="1"/>
      <c r="AB450" s="1"/>
      <c r="AC450" s="1"/>
      <c r="AD450" s="1"/>
      <c r="AE450" s="1"/>
      <c r="AF450" s="1"/>
      <c r="AG450" s="1"/>
      <c r="AH450" s="1"/>
      <c r="AI450" s="1"/>
      <c r="AJ450" s="1"/>
      <c r="AK450" s="1"/>
      <c r="AL450" s="1"/>
      <c r="AM450" s="1"/>
      <c r="AN450" s="1"/>
      <c r="AO450" s="1"/>
      <c r="AP450" s="1"/>
      <c r="AQ450" s="1"/>
      <c r="AR450" s="1"/>
      <c r="AS450" s="1"/>
      <c r="AT450" s="1"/>
      <c r="AU450" s="1"/>
      <c r="AV450" s="1"/>
      <c r="AW450" s="1"/>
      <c r="AX450" s="1"/>
      <c r="AY450" s="1"/>
      <c r="AZ450" s="1"/>
      <c r="BA450" s="1"/>
      <c r="BB450" s="1"/>
    </row>
    <row r="451" spans="22:54" ht="14.25" customHeight="1">
      <c r="V451" s="1"/>
      <c r="W451" s="1"/>
      <c r="X451" s="1"/>
      <c r="Y451" s="1"/>
      <c r="Z451" s="1"/>
      <c r="AA451" s="1"/>
      <c r="AB451" s="1"/>
      <c r="AC451" s="1"/>
      <c r="AD451" s="1"/>
      <c r="AE451" s="1"/>
      <c r="AF451" s="1"/>
      <c r="AG451" s="1"/>
      <c r="AH451" s="1"/>
      <c r="AI451" s="1"/>
      <c r="AJ451" s="1"/>
      <c r="AK451" s="1"/>
      <c r="AL451" s="1"/>
      <c r="AM451" s="1"/>
      <c r="AN451" s="1"/>
      <c r="AO451" s="1"/>
      <c r="AP451" s="1"/>
      <c r="AQ451" s="1"/>
      <c r="AR451" s="1"/>
      <c r="AS451" s="1"/>
      <c r="AT451" s="1"/>
      <c r="AU451" s="1"/>
      <c r="AV451" s="1"/>
      <c r="AW451" s="1"/>
      <c r="AX451" s="1"/>
      <c r="AY451" s="1"/>
      <c r="AZ451" s="1"/>
      <c r="BA451" s="1"/>
      <c r="BB451" s="1"/>
    </row>
    <row r="452" spans="22:54" ht="14.25" customHeight="1">
      <c r="V452" s="1"/>
      <c r="W452" s="1"/>
      <c r="X452" s="1"/>
      <c r="Y452" s="1"/>
      <c r="Z452" s="1"/>
      <c r="AA452" s="1"/>
      <c r="AB452" s="1"/>
      <c r="AC452" s="1"/>
      <c r="AD452" s="1"/>
      <c r="AE452" s="1"/>
      <c r="AF452" s="1"/>
      <c r="AG452" s="1"/>
      <c r="AH452" s="1"/>
      <c r="AI452" s="1"/>
      <c r="AJ452" s="1"/>
      <c r="AK452" s="1"/>
      <c r="AL452" s="1"/>
      <c r="AM452" s="1"/>
      <c r="AN452" s="1"/>
      <c r="AO452" s="1"/>
      <c r="AP452" s="1"/>
      <c r="AQ452" s="1"/>
      <c r="AR452" s="1"/>
      <c r="AS452" s="1"/>
      <c r="AT452" s="1"/>
      <c r="AU452" s="1"/>
      <c r="AV452" s="1"/>
      <c r="AW452" s="1"/>
      <c r="AX452" s="1"/>
      <c r="AY452" s="1"/>
      <c r="AZ452" s="1"/>
      <c r="BA452" s="1"/>
      <c r="BB452" s="1"/>
    </row>
    <row r="453" spans="22:54" ht="14.25" customHeight="1">
      <c r="V453" s="1"/>
      <c r="W453" s="1"/>
      <c r="X453" s="1"/>
      <c r="Y453" s="1"/>
      <c r="Z453" s="1"/>
      <c r="AA453" s="1"/>
      <c r="AB453" s="1"/>
      <c r="AC453" s="1"/>
      <c r="AD453" s="1"/>
      <c r="AE453" s="1"/>
      <c r="AF453" s="1"/>
      <c r="AG453" s="1"/>
      <c r="AH453" s="1"/>
      <c r="AI453" s="1"/>
      <c r="AJ453" s="1"/>
      <c r="AK453" s="1"/>
      <c r="AL453" s="1"/>
      <c r="AM453" s="1"/>
      <c r="AN453" s="1"/>
      <c r="AO453" s="1"/>
      <c r="AP453" s="1"/>
      <c r="AQ453" s="1"/>
      <c r="AR453" s="1"/>
      <c r="AS453" s="1"/>
      <c r="AT453" s="1"/>
      <c r="AU453" s="1"/>
      <c r="AV453" s="1"/>
      <c r="AW453" s="1"/>
      <c r="AX453" s="1"/>
      <c r="AY453" s="1"/>
      <c r="AZ453" s="1"/>
      <c r="BA453" s="1"/>
      <c r="BB453" s="1"/>
    </row>
    <row r="454" spans="22:54" ht="14.25" customHeight="1">
      <c r="V454" s="1"/>
      <c r="W454" s="1"/>
      <c r="X454" s="1"/>
      <c r="Y454" s="1"/>
      <c r="Z454" s="1"/>
      <c r="AA454" s="1"/>
      <c r="AB454" s="1"/>
      <c r="AC454" s="1"/>
      <c r="AD454" s="1"/>
      <c r="AE454" s="1"/>
      <c r="AF454" s="1"/>
      <c r="AG454" s="1"/>
      <c r="AH454" s="1"/>
      <c r="AI454" s="1"/>
      <c r="AJ454" s="1"/>
      <c r="AK454" s="1"/>
      <c r="AL454" s="1"/>
      <c r="AM454" s="1"/>
      <c r="AN454" s="1"/>
      <c r="AO454" s="1"/>
      <c r="AP454" s="1"/>
      <c r="AQ454" s="1"/>
      <c r="AR454" s="1"/>
      <c r="AS454" s="1"/>
      <c r="AT454" s="1"/>
      <c r="AU454" s="1"/>
      <c r="AV454" s="1"/>
      <c r="AW454" s="1"/>
      <c r="AX454" s="1"/>
      <c r="AY454" s="1"/>
      <c r="AZ454" s="1"/>
      <c r="BA454" s="1"/>
      <c r="BB454" s="1"/>
    </row>
    <row r="455" spans="22:54" ht="14.25" customHeight="1">
      <c r="V455" s="1"/>
      <c r="W455" s="1"/>
      <c r="X455" s="1"/>
      <c r="Y455" s="1"/>
      <c r="Z455" s="1"/>
      <c r="AA455" s="1"/>
      <c r="AB455" s="1"/>
      <c r="AC455" s="1"/>
      <c r="AD455" s="1"/>
      <c r="AE455" s="1"/>
      <c r="AF455" s="1"/>
      <c r="AG455" s="1"/>
      <c r="AH455" s="1"/>
      <c r="AI455" s="1"/>
      <c r="AJ455" s="1"/>
      <c r="AK455" s="1"/>
      <c r="AL455" s="1"/>
      <c r="AM455" s="1"/>
      <c r="AN455" s="1"/>
      <c r="AO455" s="1"/>
      <c r="AP455" s="1"/>
      <c r="AQ455" s="1"/>
      <c r="AR455" s="1"/>
      <c r="AS455" s="1"/>
      <c r="AT455" s="1"/>
      <c r="AU455" s="1"/>
      <c r="AV455" s="1"/>
      <c r="AW455" s="1"/>
      <c r="AX455" s="1"/>
      <c r="AY455" s="1"/>
      <c r="AZ455" s="1"/>
      <c r="BA455" s="1"/>
      <c r="BB455" s="1"/>
    </row>
    <row r="456" spans="22:54" ht="14.25" customHeight="1">
      <c r="V456" s="1"/>
      <c r="W456" s="1"/>
      <c r="X456" s="1"/>
      <c r="Y456" s="1"/>
      <c r="Z456" s="1"/>
      <c r="AA456" s="1"/>
      <c r="AB456" s="1"/>
      <c r="AC456" s="1"/>
      <c r="AD456" s="1"/>
      <c r="AE456" s="1"/>
      <c r="AF456" s="1"/>
      <c r="AG456" s="1"/>
      <c r="AH456" s="1"/>
      <c r="AI456" s="1"/>
      <c r="AJ456" s="1"/>
      <c r="AK456" s="1"/>
      <c r="AL456" s="1"/>
      <c r="AM456" s="1"/>
      <c r="AN456" s="1"/>
      <c r="AO456" s="1"/>
      <c r="AP456" s="1"/>
      <c r="AQ456" s="1"/>
      <c r="AR456" s="1"/>
      <c r="AS456" s="1"/>
      <c r="AT456" s="1"/>
      <c r="AU456" s="1"/>
      <c r="AV456" s="1"/>
      <c r="AW456" s="1"/>
      <c r="AX456" s="1"/>
      <c r="AY456" s="1"/>
      <c r="AZ456" s="1"/>
      <c r="BA456" s="1"/>
      <c r="BB456" s="1"/>
    </row>
    <row r="457" spans="22:54" ht="14.25" customHeight="1">
      <c r="V457" s="1"/>
      <c r="W457" s="1"/>
      <c r="X457" s="1"/>
      <c r="Y457" s="1"/>
      <c r="Z457" s="1"/>
      <c r="AA457" s="1"/>
      <c r="AB457" s="1"/>
      <c r="AC457" s="1"/>
      <c r="AD457" s="1"/>
      <c r="AE457" s="1"/>
      <c r="AF457" s="1"/>
      <c r="AG457" s="1"/>
      <c r="AH457" s="1"/>
      <c r="AI457" s="1"/>
      <c r="AJ457" s="1"/>
      <c r="AK457" s="1"/>
      <c r="AL457" s="1"/>
      <c r="AM457" s="1"/>
      <c r="AN457" s="1"/>
      <c r="AO457" s="1"/>
      <c r="AP457" s="1"/>
      <c r="AQ457" s="1"/>
      <c r="AR457" s="1"/>
      <c r="AS457" s="1"/>
      <c r="AT457" s="1"/>
      <c r="AU457" s="1"/>
      <c r="AV457" s="1"/>
      <c r="AW457" s="1"/>
      <c r="AX457" s="1"/>
      <c r="AY457" s="1"/>
      <c r="AZ457" s="1"/>
      <c r="BA457" s="1"/>
      <c r="BB457" s="1"/>
    </row>
    <row r="458" spans="22:54" ht="14.25" customHeight="1">
      <c r="V458" s="1"/>
      <c r="W458" s="1"/>
      <c r="X458" s="1"/>
      <c r="Y458" s="1"/>
      <c r="Z458" s="1"/>
      <c r="AA458" s="1"/>
      <c r="AB458" s="1"/>
      <c r="AC458" s="1"/>
      <c r="AD458" s="1"/>
      <c r="AE458" s="1"/>
      <c r="AF458" s="1"/>
      <c r="AG458" s="1"/>
      <c r="AH458" s="1"/>
      <c r="AI458" s="1"/>
      <c r="AJ458" s="1"/>
      <c r="AK458" s="1"/>
      <c r="AL458" s="1"/>
      <c r="AM458" s="1"/>
      <c r="AN458" s="1"/>
      <c r="AO458" s="1"/>
      <c r="AP458" s="1"/>
      <c r="AQ458" s="1"/>
      <c r="AR458" s="1"/>
      <c r="AS458" s="1"/>
      <c r="AT458" s="1"/>
      <c r="AU458" s="1"/>
      <c r="AV458" s="1"/>
      <c r="AW458" s="1"/>
      <c r="AX458" s="1"/>
      <c r="AY458" s="1"/>
      <c r="AZ458" s="1"/>
      <c r="BA458" s="1"/>
      <c r="BB458" s="1"/>
    </row>
    <row r="459" spans="22:54" ht="14.25" customHeight="1">
      <c r="V459" s="1"/>
      <c r="W459" s="1"/>
      <c r="X459" s="1"/>
      <c r="Y459" s="1"/>
      <c r="Z459" s="1"/>
      <c r="AA459" s="1"/>
      <c r="AB459" s="1"/>
      <c r="AC459" s="1"/>
      <c r="AD459" s="1"/>
      <c r="AE459" s="1"/>
      <c r="AF459" s="1"/>
      <c r="AG459" s="1"/>
      <c r="AH459" s="1"/>
      <c r="AI459" s="1"/>
      <c r="AJ459" s="1"/>
      <c r="AK459" s="1"/>
      <c r="AL459" s="1"/>
      <c r="AM459" s="1"/>
      <c r="AN459" s="1"/>
      <c r="AO459" s="1"/>
      <c r="AP459" s="1"/>
      <c r="AQ459" s="1"/>
      <c r="AR459" s="1"/>
      <c r="AS459" s="1"/>
      <c r="AT459" s="1"/>
      <c r="AU459" s="1"/>
      <c r="AV459" s="1"/>
      <c r="AW459" s="1"/>
      <c r="AX459" s="1"/>
      <c r="AY459" s="1"/>
      <c r="AZ459" s="1"/>
      <c r="BA459" s="1"/>
      <c r="BB459" s="1"/>
    </row>
    <row r="460" spans="22:54" ht="14.25" customHeight="1">
      <c r="V460" s="1"/>
      <c r="W460" s="1"/>
      <c r="X460" s="1"/>
      <c r="Y460" s="1"/>
      <c r="Z460" s="1"/>
      <c r="AA460" s="1"/>
      <c r="AB460" s="1"/>
      <c r="AC460" s="1"/>
      <c r="AD460" s="1"/>
      <c r="AE460" s="1"/>
      <c r="AF460" s="1"/>
      <c r="AG460" s="1"/>
      <c r="AH460" s="1"/>
      <c r="AI460" s="1"/>
      <c r="AJ460" s="1"/>
      <c r="AK460" s="1"/>
      <c r="AL460" s="1"/>
      <c r="AM460" s="1"/>
      <c r="AN460" s="1"/>
      <c r="AO460" s="1"/>
      <c r="AP460" s="1"/>
      <c r="AQ460" s="1"/>
      <c r="AR460" s="1"/>
      <c r="AS460" s="1"/>
      <c r="AT460" s="1"/>
      <c r="AU460" s="1"/>
      <c r="AV460" s="1"/>
      <c r="AW460" s="1"/>
      <c r="AX460" s="1"/>
      <c r="AY460" s="1"/>
      <c r="AZ460" s="1"/>
      <c r="BA460" s="1"/>
      <c r="BB460" s="1"/>
    </row>
    <row r="461" spans="22:54" ht="14.25" customHeight="1">
      <c r="V461" s="1"/>
      <c r="W461" s="1"/>
      <c r="X461" s="1"/>
      <c r="Y461" s="1"/>
      <c r="Z461" s="1"/>
      <c r="AA461" s="1"/>
      <c r="AB461" s="1"/>
      <c r="AC461" s="1"/>
      <c r="AD461" s="1"/>
      <c r="AE461" s="1"/>
      <c r="AF461" s="1"/>
      <c r="AG461" s="1"/>
      <c r="AH461" s="1"/>
      <c r="AI461" s="1"/>
      <c r="AJ461" s="1"/>
      <c r="AK461" s="1"/>
      <c r="AL461" s="1"/>
      <c r="AM461" s="1"/>
      <c r="AN461" s="1"/>
      <c r="AO461" s="1"/>
      <c r="AP461" s="1"/>
      <c r="AQ461" s="1"/>
      <c r="AR461" s="1"/>
      <c r="AS461" s="1"/>
      <c r="AT461" s="1"/>
      <c r="AU461" s="1"/>
      <c r="AV461" s="1"/>
      <c r="AW461" s="1"/>
      <c r="AX461" s="1"/>
      <c r="AY461" s="1"/>
      <c r="AZ461" s="1"/>
      <c r="BA461" s="1"/>
      <c r="BB461" s="1"/>
    </row>
    <row r="462" spans="22:54" ht="14.25" customHeight="1">
      <c r="V462" s="1"/>
      <c r="W462" s="1"/>
      <c r="X462" s="1"/>
      <c r="Y462" s="1"/>
      <c r="Z462" s="1"/>
      <c r="AA462" s="1"/>
      <c r="AB462" s="1"/>
      <c r="AC462" s="1"/>
      <c r="AD462" s="1"/>
      <c r="AE462" s="1"/>
      <c r="AF462" s="1"/>
      <c r="AG462" s="1"/>
      <c r="AH462" s="1"/>
      <c r="AI462" s="1"/>
      <c r="AJ462" s="1"/>
      <c r="AK462" s="1"/>
      <c r="AL462" s="1"/>
      <c r="AM462" s="1"/>
      <c r="AN462" s="1"/>
      <c r="AO462" s="1"/>
      <c r="AP462" s="1"/>
      <c r="AQ462" s="1"/>
      <c r="AR462" s="1"/>
      <c r="AS462" s="1"/>
      <c r="AT462" s="1"/>
      <c r="AU462" s="1"/>
      <c r="AV462" s="1"/>
      <c r="AW462" s="1"/>
      <c r="AX462" s="1"/>
      <c r="AY462" s="1"/>
      <c r="AZ462" s="1"/>
      <c r="BA462" s="1"/>
      <c r="BB462" s="1"/>
    </row>
    <row r="463" spans="22:54" ht="14.25" customHeight="1">
      <c r="V463" s="1"/>
      <c r="W463" s="1"/>
      <c r="X463" s="1"/>
      <c r="Y463" s="1"/>
      <c r="Z463" s="1"/>
      <c r="AA463" s="1"/>
      <c r="AB463" s="1"/>
      <c r="AC463" s="1"/>
      <c r="AD463" s="1"/>
      <c r="AE463" s="1"/>
      <c r="AF463" s="1"/>
      <c r="AG463" s="1"/>
      <c r="AH463" s="1"/>
      <c r="AI463" s="1"/>
      <c r="AJ463" s="1"/>
      <c r="AK463" s="1"/>
      <c r="AL463" s="1"/>
      <c r="AM463" s="1"/>
      <c r="AN463" s="1"/>
      <c r="AO463" s="1"/>
      <c r="AP463" s="1"/>
      <c r="AQ463" s="1"/>
      <c r="AR463" s="1"/>
      <c r="AS463" s="1"/>
      <c r="AT463" s="1"/>
      <c r="AU463" s="1"/>
      <c r="AV463" s="1"/>
      <c r="AW463" s="1"/>
      <c r="AX463" s="1"/>
      <c r="AY463" s="1"/>
      <c r="AZ463" s="1"/>
      <c r="BA463" s="1"/>
      <c r="BB463" s="1"/>
    </row>
    <row r="464" spans="22:54" ht="14.25" customHeight="1">
      <c r="V464" s="1"/>
      <c r="W464" s="1"/>
      <c r="X464" s="1"/>
      <c r="Y464" s="1"/>
      <c r="Z464" s="1"/>
      <c r="AA464" s="1"/>
      <c r="AB464" s="1"/>
      <c r="AC464" s="1"/>
      <c r="AD464" s="1"/>
      <c r="AE464" s="1"/>
      <c r="AF464" s="1"/>
      <c r="AG464" s="1"/>
      <c r="AH464" s="1"/>
      <c r="AI464" s="1"/>
      <c r="AJ464" s="1"/>
      <c r="AK464" s="1"/>
      <c r="AL464" s="1"/>
      <c r="AM464" s="1"/>
      <c r="AN464" s="1"/>
      <c r="AO464" s="1"/>
      <c r="AP464" s="1"/>
      <c r="AQ464" s="1"/>
      <c r="AR464" s="1"/>
      <c r="AS464" s="1"/>
      <c r="AT464" s="1"/>
      <c r="AU464" s="1"/>
      <c r="AV464" s="1"/>
      <c r="AW464" s="1"/>
      <c r="AX464" s="1"/>
      <c r="AY464" s="1"/>
      <c r="AZ464" s="1"/>
      <c r="BA464" s="1"/>
      <c r="BB464" s="1"/>
    </row>
    <row r="465" spans="22:54" ht="14.25" customHeight="1">
      <c r="V465" s="1"/>
      <c r="W465" s="1"/>
      <c r="X465" s="1"/>
      <c r="Y465" s="1"/>
      <c r="Z465" s="1"/>
      <c r="AA465" s="1"/>
      <c r="AB465" s="1"/>
      <c r="AC465" s="1"/>
      <c r="AD465" s="1"/>
      <c r="AE465" s="1"/>
      <c r="AF465" s="1"/>
      <c r="AG465" s="1"/>
      <c r="AH465" s="1"/>
      <c r="AI465" s="1"/>
      <c r="AJ465" s="1"/>
      <c r="AK465" s="1"/>
      <c r="AL465" s="1"/>
      <c r="AM465" s="1"/>
      <c r="AN465" s="1"/>
      <c r="AO465" s="1"/>
      <c r="AP465" s="1"/>
      <c r="AQ465" s="1"/>
      <c r="AR465" s="1"/>
      <c r="AS465" s="1"/>
      <c r="AT465" s="1"/>
      <c r="AU465" s="1"/>
      <c r="AV465" s="1"/>
      <c r="AW465" s="1"/>
      <c r="AX465" s="1"/>
      <c r="AY465" s="1"/>
      <c r="AZ465" s="1"/>
      <c r="BA465" s="1"/>
      <c r="BB465" s="1"/>
    </row>
    <row r="466" spans="22:54" ht="14.25" customHeight="1">
      <c r="V466" s="1"/>
      <c r="W466" s="1"/>
      <c r="X466" s="1"/>
      <c r="Y466" s="1"/>
      <c r="Z466" s="1"/>
      <c r="AA466" s="1"/>
      <c r="AB466" s="1"/>
      <c r="AC466" s="1"/>
      <c r="AD466" s="1"/>
      <c r="AE466" s="1"/>
      <c r="AF466" s="1"/>
      <c r="AG466" s="1"/>
      <c r="AH466" s="1"/>
      <c r="AI466" s="1"/>
      <c r="AJ466" s="1"/>
      <c r="AK466" s="1"/>
      <c r="AL466" s="1"/>
      <c r="AM466" s="1"/>
      <c r="AN466" s="1"/>
      <c r="AO466" s="1"/>
      <c r="AP466" s="1"/>
      <c r="AQ466" s="1"/>
      <c r="AR466" s="1"/>
      <c r="AS466" s="1"/>
      <c r="AT466" s="1"/>
      <c r="AU466" s="1"/>
      <c r="AV466" s="1"/>
      <c r="AW466" s="1"/>
      <c r="AX466" s="1"/>
      <c r="AY466" s="1"/>
      <c r="AZ466" s="1"/>
      <c r="BA466" s="1"/>
      <c r="BB466" s="1"/>
    </row>
    <row r="467" spans="22:54" ht="14.25" customHeight="1">
      <c r="V467" s="1"/>
      <c r="W467" s="1"/>
      <c r="X467" s="1"/>
      <c r="Y467" s="1"/>
      <c r="Z467" s="1"/>
      <c r="AA467" s="1"/>
      <c r="AB467" s="1"/>
      <c r="AC467" s="1"/>
      <c r="AD467" s="1"/>
      <c r="AE467" s="1"/>
      <c r="AF467" s="1"/>
      <c r="AG467" s="1"/>
      <c r="AH467" s="1"/>
      <c r="AI467" s="1"/>
      <c r="AJ467" s="1"/>
      <c r="AK467" s="1"/>
      <c r="AL467" s="1"/>
      <c r="AM467" s="1"/>
      <c r="AN467" s="1"/>
      <c r="AO467" s="1"/>
      <c r="AP467" s="1"/>
      <c r="AQ467" s="1"/>
      <c r="AR467" s="1"/>
      <c r="AS467" s="1"/>
      <c r="AT467" s="1"/>
      <c r="AU467" s="1"/>
      <c r="AV467" s="1"/>
      <c r="AW467" s="1"/>
      <c r="AX467" s="1"/>
      <c r="AY467" s="1"/>
      <c r="AZ467" s="1"/>
      <c r="BA467" s="1"/>
      <c r="BB467" s="1"/>
    </row>
    <row r="468" spans="22:54" ht="14.25" customHeight="1">
      <c r="V468" s="1"/>
      <c r="W468" s="1"/>
      <c r="X468" s="1"/>
      <c r="Y468" s="1"/>
      <c r="Z468" s="1"/>
      <c r="AA468" s="1"/>
      <c r="AB468" s="1"/>
      <c r="AC468" s="1"/>
      <c r="AD468" s="1"/>
      <c r="AE468" s="1"/>
      <c r="AF468" s="1"/>
      <c r="AG468" s="1"/>
      <c r="AH468" s="1"/>
      <c r="AI468" s="1"/>
      <c r="AJ468" s="1"/>
      <c r="AK468" s="1"/>
      <c r="AL468" s="1"/>
      <c r="AM468" s="1"/>
      <c r="AN468" s="1"/>
      <c r="AO468" s="1"/>
      <c r="AP468" s="1"/>
      <c r="AQ468" s="1"/>
      <c r="AR468" s="1"/>
      <c r="AS468" s="1"/>
      <c r="AT468" s="1"/>
      <c r="AU468" s="1"/>
      <c r="AV468" s="1"/>
      <c r="AW468" s="1"/>
      <c r="AX468" s="1"/>
      <c r="AY468" s="1"/>
      <c r="AZ468" s="1"/>
      <c r="BA468" s="1"/>
      <c r="BB468" s="1"/>
    </row>
    <row r="469" spans="22:54" ht="14.25" customHeight="1">
      <c r="V469" s="1"/>
      <c r="W469" s="1"/>
      <c r="X469" s="1"/>
      <c r="Y469" s="1"/>
      <c r="Z469" s="1"/>
      <c r="AA469" s="1"/>
      <c r="AB469" s="1"/>
      <c r="AC469" s="1"/>
      <c r="AD469" s="1"/>
      <c r="AE469" s="1"/>
      <c r="AF469" s="1"/>
      <c r="AG469" s="1"/>
      <c r="AH469" s="1"/>
      <c r="AI469" s="1"/>
      <c r="AJ469" s="1"/>
      <c r="AK469" s="1"/>
      <c r="AL469" s="1"/>
      <c r="AM469" s="1"/>
      <c r="AN469" s="1"/>
      <c r="AO469" s="1"/>
      <c r="AP469" s="1"/>
      <c r="AQ469" s="1"/>
      <c r="AR469" s="1"/>
      <c r="AS469" s="1"/>
      <c r="AT469" s="1"/>
      <c r="AU469" s="1"/>
      <c r="AV469" s="1"/>
      <c r="AW469" s="1"/>
      <c r="AX469" s="1"/>
      <c r="AY469" s="1"/>
      <c r="AZ469" s="1"/>
      <c r="BA469" s="1"/>
      <c r="BB469" s="1"/>
    </row>
    <row r="470" spans="22:54" ht="14.25" customHeight="1">
      <c r="V470" s="1"/>
      <c r="W470" s="1"/>
      <c r="X470" s="1"/>
      <c r="Y470" s="1"/>
      <c r="Z470" s="1"/>
      <c r="AA470" s="1"/>
      <c r="AB470" s="1"/>
      <c r="AC470" s="1"/>
      <c r="AD470" s="1"/>
      <c r="AE470" s="1"/>
      <c r="AF470" s="1"/>
      <c r="AG470" s="1"/>
      <c r="AH470" s="1"/>
      <c r="AI470" s="1"/>
      <c r="AJ470" s="1"/>
      <c r="AK470" s="1"/>
      <c r="AL470" s="1"/>
      <c r="AM470" s="1"/>
      <c r="AN470" s="1"/>
      <c r="AO470" s="1"/>
      <c r="AP470" s="1"/>
      <c r="AQ470" s="1"/>
      <c r="AR470" s="1"/>
      <c r="AS470" s="1"/>
      <c r="AT470" s="1"/>
      <c r="AU470" s="1"/>
      <c r="AV470" s="1"/>
      <c r="AW470" s="1"/>
      <c r="AX470" s="1"/>
      <c r="AY470" s="1"/>
      <c r="AZ470" s="1"/>
      <c r="BA470" s="1"/>
      <c r="BB470" s="1"/>
    </row>
    <row r="471" spans="22:54" ht="14.25" customHeight="1">
      <c r="V471" s="1"/>
      <c r="W471" s="1"/>
      <c r="X471" s="1"/>
      <c r="Y471" s="1"/>
      <c r="Z471" s="1"/>
      <c r="AA471" s="1"/>
      <c r="AB471" s="1"/>
      <c r="AC471" s="1"/>
      <c r="AD471" s="1"/>
      <c r="AE471" s="1"/>
      <c r="AF471" s="1"/>
      <c r="AG471" s="1"/>
      <c r="AH471" s="1"/>
      <c r="AI471" s="1"/>
      <c r="AJ471" s="1"/>
      <c r="AK471" s="1"/>
      <c r="AL471" s="1"/>
      <c r="AM471" s="1"/>
      <c r="AN471" s="1"/>
      <c r="AO471" s="1"/>
      <c r="AP471" s="1"/>
      <c r="AQ471" s="1"/>
      <c r="AR471" s="1"/>
      <c r="AS471" s="1"/>
      <c r="AT471" s="1"/>
      <c r="AU471" s="1"/>
      <c r="AV471" s="1"/>
      <c r="AW471" s="1"/>
      <c r="AX471" s="1"/>
      <c r="AY471" s="1"/>
      <c r="AZ471" s="1"/>
      <c r="BA471" s="1"/>
      <c r="BB471" s="1"/>
    </row>
    <row r="472" spans="22:54" ht="14.25" customHeight="1">
      <c r="V472" s="1"/>
      <c r="W472" s="1"/>
      <c r="X472" s="1"/>
      <c r="Y472" s="1"/>
      <c r="Z472" s="1"/>
      <c r="AA472" s="1"/>
      <c r="AB472" s="1"/>
      <c r="AC472" s="1"/>
      <c r="AD472" s="1"/>
      <c r="AE472" s="1"/>
      <c r="AF472" s="1"/>
      <c r="AG472" s="1"/>
      <c r="AH472" s="1"/>
      <c r="AI472" s="1"/>
      <c r="AJ472" s="1"/>
      <c r="AK472" s="1"/>
      <c r="AL472" s="1"/>
      <c r="AM472" s="1"/>
      <c r="AN472" s="1"/>
      <c r="AO472" s="1"/>
      <c r="AP472" s="1"/>
      <c r="AQ472" s="1"/>
      <c r="AR472" s="1"/>
      <c r="AS472" s="1"/>
      <c r="AT472" s="1"/>
      <c r="AU472" s="1"/>
      <c r="AV472" s="1"/>
      <c r="AW472" s="1"/>
      <c r="AX472" s="1"/>
      <c r="AY472" s="1"/>
      <c r="AZ472" s="1"/>
      <c r="BA472" s="1"/>
      <c r="BB472" s="1"/>
    </row>
    <row r="473" spans="22:54" ht="14.25" customHeight="1">
      <c r="V473" s="1"/>
      <c r="W473" s="1"/>
      <c r="X473" s="1"/>
      <c r="Y473" s="1"/>
      <c r="Z473" s="1"/>
      <c r="AA473" s="1"/>
      <c r="AB473" s="1"/>
      <c r="AC473" s="1"/>
      <c r="AD473" s="1"/>
      <c r="AE473" s="1"/>
      <c r="AF473" s="1"/>
      <c r="AG473" s="1"/>
      <c r="AH473" s="1"/>
      <c r="AI473" s="1"/>
      <c r="AJ473" s="1"/>
      <c r="AK473" s="1"/>
      <c r="AL473" s="1"/>
      <c r="AM473" s="1"/>
      <c r="AN473" s="1"/>
      <c r="AO473" s="1"/>
      <c r="AP473" s="1"/>
      <c r="AQ473" s="1"/>
      <c r="AR473" s="1"/>
      <c r="AS473" s="1"/>
      <c r="AT473" s="1"/>
      <c r="AU473" s="1"/>
      <c r="AV473" s="1"/>
      <c r="AW473" s="1"/>
      <c r="AX473" s="1"/>
      <c r="AY473" s="1"/>
      <c r="AZ473" s="1"/>
      <c r="BA473" s="1"/>
      <c r="BB473" s="1"/>
    </row>
    <row r="474" spans="22:54" ht="14.25" customHeight="1">
      <c r="V474" s="1"/>
      <c r="W474" s="1"/>
      <c r="X474" s="1"/>
      <c r="Y474" s="1"/>
      <c r="Z474" s="1"/>
      <c r="AA474" s="1"/>
      <c r="AB474" s="1"/>
      <c r="AC474" s="1"/>
      <c r="AD474" s="1"/>
      <c r="AE474" s="1"/>
      <c r="AF474" s="1"/>
      <c r="AG474" s="1"/>
      <c r="AH474" s="1"/>
      <c r="AI474" s="1"/>
      <c r="AJ474" s="1"/>
      <c r="AK474" s="1"/>
      <c r="AL474" s="1"/>
      <c r="AM474" s="1"/>
      <c r="AN474" s="1"/>
      <c r="AO474" s="1"/>
      <c r="AP474" s="1"/>
      <c r="AQ474" s="1"/>
      <c r="AR474" s="1"/>
      <c r="AS474" s="1"/>
      <c r="AT474" s="1"/>
      <c r="AU474" s="1"/>
      <c r="AV474" s="1"/>
      <c r="AW474" s="1"/>
      <c r="AX474" s="1"/>
      <c r="AY474" s="1"/>
      <c r="AZ474" s="1"/>
      <c r="BA474" s="1"/>
      <c r="BB474" s="1"/>
    </row>
    <row r="475" spans="22:54" ht="14.25" customHeight="1">
      <c r="V475" s="1"/>
      <c r="W475" s="1"/>
      <c r="X475" s="1"/>
      <c r="Y475" s="1"/>
      <c r="Z475" s="1"/>
      <c r="AA475" s="1"/>
      <c r="AB475" s="1"/>
      <c r="AC475" s="1"/>
      <c r="AD475" s="1"/>
      <c r="AE475" s="1"/>
      <c r="AF475" s="1"/>
      <c r="AG475" s="1"/>
      <c r="AH475" s="1"/>
      <c r="AI475" s="1"/>
      <c r="AJ475" s="1"/>
      <c r="AK475" s="1"/>
      <c r="AL475" s="1"/>
      <c r="AM475" s="1"/>
      <c r="AN475" s="1"/>
      <c r="AO475" s="1"/>
      <c r="AP475" s="1"/>
      <c r="AQ475" s="1"/>
      <c r="AR475" s="1"/>
      <c r="AS475" s="1"/>
      <c r="AT475" s="1"/>
      <c r="AU475" s="1"/>
      <c r="AV475" s="1"/>
      <c r="AW475" s="1"/>
      <c r="AX475" s="1"/>
      <c r="AY475" s="1"/>
      <c r="AZ475" s="1"/>
      <c r="BA475" s="1"/>
      <c r="BB475" s="1"/>
    </row>
    <row r="476" spans="22:54" ht="14.25" customHeight="1">
      <c r="V476" s="1"/>
      <c r="W476" s="1"/>
      <c r="X476" s="1"/>
      <c r="Y476" s="1"/>
      <c r="Z476" s="1"/>
      <c r="AA476" s="1"/>
      <c r="AB476" s="1"/>
      <c r="AC476" s="1"/>
      <c r="AD476" s="1"/>
      <c r="AE476" s="1"/>
      <c r="AF476" s="1"/>
      <c r="AG476" s="1"/>
      <c r="AH476" s="1"/>
      <c r="AI476" s="1"/>
      <c r="AJ476" s="1"/>
      <c r="AK476" s="1"/>
      <c r="AL476" s="1"/>
      <c r="AM476" s="1"/>
      <c r="AN476" s="1"/>
      <c r="AO476" s="1"/>
      <c r="AP476" s="1"/>
      <c r="AQ476" s="1"/>
      <c r="AR476" s="1"/>
      <c r="AS476" s="1"/>
      <c r="AT476" s="1"/>
      <c r="AU476" s="1"/>
      <c r="AV476" s="1"/>
      <c r="AW476" s="1"/>
      <c r="AX476" s="1"/>
      <c r="AY476" s="1"/>
      <c r="AZ476" s="1"/>
      <c r="BA476" s="1"/>
      <c r="BB476" s="1"/>
    </row>
    <row r="477" spans="22:54" ht="14.25" customHeight="1">
      <c r="V477" s="1"/>
      <c r="W477" s="1"/>
      <c r="X477" s="1"/>
      <c r="Y477" s="1"/>
      <c r="Z477" s="1"/>
      <c r="AA477" s="1"/>
      <c r="AB477" s="1"/>
      <c r="AC477" s="1"/>
      <c r="AD477" s="1"/>
      <c r="AE477" s="1"/>
      <c r="AF477" s="1"/>
      <c r="AG477" s="1"/>
      <c r="AH477" s="1"/>
      <c r="AI477" s="1"/>
      <c r="AJ477" s="1"/>
      <c r="AK477" s="1"/>
      <c r="AL477" s="1"/>
      <c r="AM477" s="1"/>
      <c r="AN477" s="1"/>
      <c r="AO477" s="1"/>
      <c r="AP477" s="1"/>
      <c r="AQ477" s="1"/>
      <c r="AR477" s="1"/>
      <c r="AS477" s="1"/>
      <c r="AT477" s="1"/>
      <c r="AU477" s="1"/>
      <c r="AV477" s="1"/>
      <c r="AW477" s="1"/>
      <c r="AX477" s="1"/>
      <c r="AY477" s="1"/>
      <c r="AZ477" s="1"/>
      <c r="BA477" s="1"/>
      <c r="BB477" s="1"/>
    </row>
    <row r="478" spans="22:54" ht="14.25" customHeight="1">
      <c r="V478" s="1"/>
      <c r="W478" s="1"/>
      <c r="X478" s="1"/>
      <c r="Y478" s="1"/>
      <c r="Z478" s="1"/>
      <c r="AA478" s="1"/>
      <c r="AB478" s="1"/>
      <c r="AC478" s="1"/>
      <c r="AD478" s="1"/>
      <c r="AE478" s="1"/>
      <c r="AF478" s="1"/>
      <c r="AG478" s="1"/>
      <c r="AH478" s="1"/>
      <c r="AI478" s="1"/>
      <c r="AJ478" s="1"/>
      <c r="AK478" s="1"/>
      <c r="AL478" s="1"/>
      <c r="AM478" s="1"/>
      <c r="AN478" s="1"/>
      <c r="AO478" s="1"/>
      <c r="AP478" s="1"/>
      <c r="AQ478" s="1"/>
      <c r="AR478" s="1"/>
      <c r="AS478" s="1"/>
      <c r="AT478" s="1"/>
      <c r="AU478" s="1"/>
      <c r="AV478" s="1"/>
      <c r="AW478" s="1"/>
      <c r="AX478" s="1"/>
      <c r="AY478" s="1"/>
      <c r="AZ478" s="1"/>
      <c r="BA478" s="1"/>
      <c r="BB478" s="1"/>
    </row>
    <row r="479" spans="22:54" ht="14.25" customHeight="1">
      <c r="V479" s="1"/>
      <c r="W479" s="1"/>
      <c r="X479" s="1"/>
      <c r="Y479" s="1"/>
      <c r="Z479" s="1"/>
      <c r="AA479" s="1"/>
      <c r="AB479" s="1"/>
      <c r="AC479" s="1"/>
      <c r="AD479" s="1"/>
      <c r="AE479" s="1"/>
      <c r="AF479" s="1"/>
      <c r="AG479" s="1"/>
      <c r="AH479" s="1"/>
      <c r="AI479" s="1"/>
      <c r="AJ479" s="1"/>
      <c r="AK479" s="1"/>
      <c r="AL479" s="1"/>
      <c r="AM479" s="1"/>
      <c r="AN479" s="1"/>
      <c r="AO479" s="1"/>
      <c r="AP479" s="1"/>
      <c r="AQ479" s="1"/>
      <c r="AR479" s="1"/>
      <c r="AS479" s="1"/>
      <c r="AT479" s="1"/>
      <c r="AU479" s="1"/>
      <c r="AV479" s="1"/>
      <c r="AW479" s="1"/>
      <c r="AX479" s="1"/>
      <c r="AY479" s="1"/>
      <c r="AZ479" s="1"/>
      <c r="BA479" s="1"/>
      <c r="BB479" s="1"/>
    </row>
    <row r="480" spans="22:54" ht="14.25" customHeight="1">
      <c r="V480" s="1"/>
      <c r="W480" s="1"/>
      <c r="X480" s="1"/>
      <c r="Y480" s="1"/>
      <c r="Z480" s="1"/>
      <c r="AA480" s="1"/>
      <c r="AB480" s="1"/>
      <c r="AC480" s="1"/>
      <c r="AD480" s="1"/>
      <c r="AE480" s="1"/>
      <c r="AF480" s="1"/>
      <c r="AG480" s="1"/>
      <c r="AH480" s="1"/>
      <c r="AI480" s="1"/>
      <c r="AJ480" s="1"/>
      <c r="AK480" s="1"/>
      <c r="AL480" s="1"/>
      <c r="AM480" s="1"/>
      <c r="AN480" s="1"/>
      <c r="AO480" s="1"/>
      <c r="AP480" s="1"/>
      <c r="AQ480" s="1"/>
      <c r="AR480" s="1"/>
      <c r="AS480" s="1"/>
      <c r="AT480" s="1"/>
      <c r="AU480" s="1"/>
      <c r="AV480" s="1"/>
      <c r="AW480" s="1"/>
      <c r="AX480" s="1"/>
      <c r="AY480" s="1"/>
      <c r="AZ480" s="1"/>
      <c r="BA480" s="1"/>
      <c r="BB480" s="1"/>
    </row>
    <row r="481" spans="22:54" ht="14.25" customHeight="1">
      <c r="V481" s="1"/>
      <c r="W481" s="1"/>
      <c r="X481" s="1"/>
      <c r="Y481" s="1"/>
      <c r="Z481" s="1"/>
      <c r="AA481" s="1"/>
      <c r="AB481" s="1"/>
      <c r="AC481" s="1"/>
      <c r="AD481" s="1"/>
      <c r="AE481" s="1"/>
      <c r="AF481" s="1"/>
      <c r="AG481" s="1"/>
      <c r="AH481" s="1"/>
      <c r="AI481" s="1"/>
      <c r="AJ481" s="1"/>
      <c r="AK481" s="1"/>
      <c r="AL481" s="1"/>
      <c r="AM481" s="1"/>
      <c r="AN481" s="1"/>
      <c r="AO481" s="1"/>
      <c r="AP481" s="1"/>
      <c r="AQ481" s="1"/>
      <c r="AR481" s="1"/>
      <c r="AS481" s="1"/>
      <c r="AT481" s="1"/>
      <c r="AU481" s="1"/>
      <c r="AV481" s="1"/>
      <c r="AW481" s="1"/>
      <c r="AX481" s="1"/>
      <c r="AY481" s="1"/>
      <c r="AZ481" s="1"/>
      <c r="BA481" s="1"/>
      <c r="BB481" s="1"/>
    </row>
    <row r="482" spans="22:54" ht="14.25" customHeight="1">
      <c r="V482" s="1"/>
      <c r="W482" s="1"/>
      <c r="X482" s="1"/>
      <c r="Y482" s="1"/>
      <c r="Z482" s="1"/>
      <c r="AA482" s="1"/>
      <c r="AB482" s="1"/>
      <c r="AC482" s="1"/>
      <c r="AD482" s="1"/>
      <c r="AE482" s="1"/>
      <c r="AF482" s="1"/>
      <c r="AG482" s="1"/>
      <c r="AH482" s="1"/>
      <c r="AI482" s="1"/>
      <c r="AJ482" s="1"/>
      <c r="AK482" s="1"/>
      <c r="AL482" s="1"/>
      <c r="AM482" s="1"/>
      <c r="AN482" s="1"/>
      <c r="AO482" s="1"/>
      <c r="AP482" s="1"/>
      <c r="AQ482" s="1"/>
      <c r="AR482" s="1"/>
      <c r="AS482" s="1"/>
      <c r="AT482" s="1"/>
      <c r="AU482" s="1"/>
      <c r="AV482" s="1"/>
      <c r="AW482" s="1"/>
      <c r="AX482" s="1"/>
      <c r="AY482" s="1"/>
      <c r="AZ482" s="1"/>
      <c r="BA482" s="1"/>
      <c r="BB482" s="1"/>
    </row>
    <row r="483" spans="22:54" ht="14.25" customHeight="1">
      <c r="V483" s="1"/>
      <c r="W483" s="1"/>
      <c r="X483" s="1"/>
      <c r="Y483" s="1"/>
      <c r="Z483" s="1"/>
      <c r="AA483" s="1"/>
      <c r="AB483" s="1"/>
      <c r="AC483" s="1"/>
      <c r="AD483" s="1"/>
      <c r="AE483" s="1"/>
      <c r="AF483" s="1"/>
      <c r="AG483" s="1"/>
      <c r="AH483" s="1"/>
      <c r="AI483" s="1"/>
      <c r="AJ483" s="1"/>
      <c r="AK483" s="1"/>
      <c r="AL483" s="1"/>
      <c r="AM483" s="1"/>
      <c r="AN483" s="1"/>
      <c r="AO483" s="1"/>
      <c r="AP483" s="1"/>
      <c r="AQ483" s="1"/>
      <c r="AR483" s="1"/>
      <c r="AS483" s="1"/>
      <c r="AT483" s="1"/>
      <c r="AU483" s="1"/>
      <c r="AV483" s="1"/>
      <c r="AW483" s="1"/>
      <c r="AX483" s="1"/>
      <c r="AY483" s="1"/>
      <c r="AZ483" s="1"/>
      <c r="BA483" s="1"/>
      <c r="BB483" s="1"/>
    </row>
    <row r="484" spans="22:54" ht="14.25" customHeight="1">
      <c r="V484" s="1"/>
      <c r="W484" s="1"/>
      <c r="X484" s="1"/>
      <c r="Y484" s="1"/>
      <c r="Z484" s="1"/>
      <c r="AA484" s="1"/>
      <c r="AB484" s="1"/>
      <c r="AC484" s="1"/>
      <c r="AD484" s="1"/>
      <c r="AE484" s="1"/>
      <c r="AF484" s="1"/>
      <c r="AG484" s="1"/>
      <c r="AH484" s="1"/>
      <c r="AI484" s="1"/>
      <c r="AJ484" s="1"/>
      <c r="AK484" s="1"/>
      <c r="AL484" s="1"/>
      <c r="AM484" s="1"/>
      <c r="AN484" s="1"/>
      <c r="AO484" s="1"/>
      <c r="AP484" s="1"/>
      <c r="AQ484" s="1"/>
      <c r="AR484" s="1"/>
      <c r="AS484" s="1"/>
      <c r="AT484" s="1"/>
      <c r="AU484" s="1"/>
      <c r="AV484" s="1"/>
      <c r="AW484" s="1"/>
      <c r="AX484" s="1"/>
      <c r="AY484" s="1"/>
      <c r="AZ484" s="1"/>
      <c r="BA484" s="1"/>
      <c r="BB484" s="1"/>
    </row>
    <row r="485" spans="22:54" ht="14.25" customHeight="1">
      <c r="V485" s="1"/>
      <c r="W485" s="1"/>
      <c r="X485" s="1"/>
      <c r="Y485" s="1"/>
      <c r="Z485" s="1"/>
      <c r="AA485" s="1"/>
      <c r="AB485" s="1"/>
      <c r="AC485" s="1"/>
      <c r="AD485" s="1"/>
      <c r="AE485" s="1"/>
      <c r="AF485" s="1"/>
      <c r="AG485" s="1"/>
      <c r="AH485" s="1"/>
      <c r="AI485" s="1"/>
      <c r="AJ485" s="1"/>
      <c r="AK485" s="1"/>
      <c r="AL485" s="1"/>
      <c r="AM485" s="1"/>
      <c r="AN485" s="1"/>
      <c r="AO485" s="1"/>
      <c r="AP485" s="1"/>
      <c r="AQ485" s="1"/>
      <c r="AR485" s="1"/>
      <c r="AS485" s="1"/>
      <c r="AT485" s="1"/>
      <c r="AU485" s="1"/>
      <c r="AV485" s="1"/>
      <c r="AW485" s="1"/>
      <c r="AX485" s="1"/>
      <c r="AY485" s="1"/>
      <c r="AZ485" s="1"/>
      <c r="BA485" s="1"/>
      <c r="BB485" s="1"/>
    </row>
    <row r="486" spans="22:54" ht="14.25" customHeight="1">
      <c r="V486" s="1"/>
      <c r="W486" s="1"/>
      <c r="X486" s="1"/>
      <c r="Y486" s="1"/>
      <c r="Z486" s="1"/>
      <c r="AA486" s="1"/>
      <c r="AB486" s="1"/>
      <c r="AC486" s="1"/>
      <c r="AD486" s="1"/>
      <c r="AE486" s="1"/>
      <c r="AF486" s="1"/>
      <c r="AG486" s="1"/>
      <c r="AH486" s="1"/>
      <c r="AI486" s="1"/>
      <c r="AJ486" s="1"/>
      <c r="AK486" s="1"/>
      <c r="AL486" s="1"/>
      <c r="AM486" s="1"/>
      <c r="AN486" s="1"/>
      <c r="AO486" s="1"/>
      <c r="AP486" s="1"/>
      <c r="AQ486" s="1"/>
      <c r="AR486" s="1"/>
      <c r="AS486" s="1"/>
      <c r="AT486" s="1"/>
      <c r="AU486" s="1"/>
      <c r="AV486" s="1"/>
      <c r="AW486" s="1"/>
      <c r="AX486" s="1"/>
      <c r="AY486" s="1"/>
      <c r="AZ486" s="1"/>
      <c r="BA486" s="1"/>
      <c r="BB486" s="1"/>
    </row>
    <row r="487" spans="22:54" ht="14.25" customHeight="1">
      <c r="V487" s="1"/>
      <c r="W487" s="1"/>
      <c r="X487" s="1"/>
      <c r="Y487" s="1"/>
      <c r="Z487" s="1"/>
      <c r="AA487" s="1"/>
      <c r="AB487" s="1"/>
      <c r="AC487" s="1"/>
      <c r="AD487" s="1"/>
      <c r="AE487" s="1"/>
      <c r="AF487" s="1"/>
      <c r="AG487" s="1"/>
      <c r="AH487" s="1"/>
      <c r="AI487" s="1"/>
      <c r="AJ487" s="1"/>
      <c r="AK487" s="1"/>
      <c r="AL487" s="1"/>
      <c r="AM487" s="1"/>
      <c r="AN487" s="1"/>
      <c r="AO487" s="1"/>
      <c r="AP487" s="1"/>
      <c r="AQ487" s="1"/>
      <c r="AR487" s="1"/>
      <c r="AS487" s="1"/>
      <c r="AT487" s="1"/>
      <c r="AU487" s="1"/>
      <c r="AV487" s="1"/>
      <c r="AW487" s="1"/>
      <c r="AX487" s="1"/>
      <c r="AY487" s="1"/>
      <c r="AZ487" s="1"/>
      <c r="BA487" s="1"/>
      <c r="BB487" s="1"/>
    </row>
    <row r="488" spans="22:54" ht="14.25" customHeight="1">
      <c r="V488" s="1"/>
      <c r="W488" s="1"/>
      <c r="X488" s="1"/>
      <c r="Y488" s="1"/>
      <c r="Z488" s="1"/>
      <c r="AA488" s="1"/>
      <c r="AB488" s="1"/>
      <c r="AC488" s="1"/>
      <c r="AD488" s="1"/>
      <c r="AE488" s="1"/>
      <c r="AF488" s="1"/>
      <c r="AG488" s="1"/>
      <c r="AH488" s="1"/>
      <c r="AI488" s="1"/>
      <c r="AJ488" s="1"/>
      <c r="AK488" s="1"/>
      <c r="AL488" s="1"/>
      <c r="AM488" s="1"/>
      <c r="AN488" s="1"/>
      <c r="AO488" s="1"/>
      <c r="AP488" s="1"/>
      <c r="AQ488" s="1"/>
      <c r="AR488" s="1"/>
      <c r="AS488" s="1"/>
      <c r="AT488" s="1"/>
      <c r="AU488" s="1"/>
      <c r="AV488" s="1"/>
      <c r="AW488" s="1"/>
      <c r="AX488" s="1"/>
      <c r="AY488" s="1"/>
      <c r="AZ488" s="1"/>
      <c r="BA488" s="1"/>
      <c r="BB488" s="1"/>
    </row>
    <row r="489" spans="22:54" ht="14.25" customHeight="1">
      <c r="V489" s="1"/>
      <c r="W489" s="1"/>
      <c r="X489" s="1"/>
      <c r="Y489" s="1"/>
      <c r="Z489" s="1"/>
      <c r="AA489" s="1"/>
      <c r="AB489" s="1"/>
      <c r="AC489" s="1"/>
      <c r="AD489" s="1"/>
      <c r="AE489" s="1"/>
      <c r="AF489" s="1"/>
      <c r="AG489" s="1"/>
      <c r="AH489" s="1"/>
      <c r="AI489" s="1"/>
      <c r="AJ489" s="1"/>
      <c r="AK489" s="1"/>
      <c r="AL489" s="1"/>
      <c r="AM489" s="1"/>
      <c r="AN489" s="1"/>
      <c r="AO489" s="1"/>
      <c r="AP489" s="1"/>
      <c r="AQ489" s="1"/>
      <c r="AR489" s="1"/>
      <c r="AS489" s="1"/>
      <c r="AT489" s="1"/>
      <c r="AU489" s="1"/>
      <c r="AV489" s="1"/>
      <c r="AW489" s="1"/>
      <c r="AX489" s="1"/>
      <c r="AY489" s="1"/>
      <c r="AZ489" s="1"/>
      <c r="BA489" s="1"/>
      <c r="BB489" s="1"/>
    </row>
    <row r="490" spans="22:54" ht="14.25" customHeight="1">
      <c r="V490" s="1"/>
      <c r="W490" s="1"/>
      <c r="X490" s="1"/>
      <c r="Y490" s="1"/>
      <c r="Z490" s="1"/>
      <c r="AA490" s="1"/>
      <c r="AB490" s="1"/>
      <c r="AC490" s="1"/>
      <c r="AD490" s="1"/>
      <c r="AE490" s="1"/>
      <c r="AF490" s="1"/>
      <c r="AG490" s="1"/>
      <c r="AH490" s="1"/>
      <c r="AI490" s="1"/>
      <c r="AJ490" s="1"/>
      <c r="AK490" s="1"/>
      <c r="AL490" s="1"/>
      <c r="AM490" s="1"/>
      <c r="AN490" s="1"/>
      <c r="AO490" s="1"/>
      <c r="AP490" s="1"/>
      <c r="AQ490" s="1"/>
      <c r="AR490" s="1"/>
      <c r="AS490" s="1"/>
      <c r="AT490" s="1"/>
      <c r="AU490" s="1"/>
      <c r="AV490" s="1"/>
      <c r="AW490" s="1"/>
      <c r="AX490" s="1"/>
      <c r="AY490" s="1"/>
      <c r="AZ490" s="1"/>
      <c r="BA490" s="1"/>
      <c r="BB490" s="1"/>
    </row>
    <row r="491" spans="22:54" ht="14.25" customHeight="1">
      <c r="V491" s="1"/>
      <c r="W491" s="1"/>
      <c r="X491" s="1"/>
      <c r="Y491" s="1"/>
      <c r="Z491" s="1"/>
      <c r="AA491" s="1"/>
      <c r="AB491" s="1"/>
      <c r="AC491" s="1"/>
      <c r="AD491" s="1"/>
      <c r="AE491" s="1"/>
      <c r="AF491" s="1"/>
      <c r="AG491" s="1"/>
      <c r="AH491" s="1"/>
      <c r="AI491" s="1"/>
      <c r="AJ491" s="1"/>
      <c r="AK491" s="1"/>
      <c r="AL491" s="1"/>
      <c r="AM491" s="1"/>
      <c r="AN491" s="1"/>
      <c r="AO491" s="1"/>
      <c r="AP491" s="1"/>
      <c r="AQ491" s="1"/>
      <c r="AR491" s="1"/>
      <c r="AS491" s="1"/>
      <c r="AT491" s="1"/>
      <c r="AU491" s="1"/>
      <c r="AV491" s="1"/>
      <c r="AW491" s="1"/>
      <c r="AX491" s="1"/>
      <c r="AY491" s="1"/>
      <c r="AZ491" s="1"/>
      <c r="BA491" s="1"/>
      <c r="BB491" s="1"/>
    </row>
    <row r="492" spans="22:54" ht="14.25" customHeight="1">
      <c r="V492" s="1"/>
      <c r="W492" s="1"/>
      <c r="X492" s="1"/>
      <c r="Y492" s="1"/>
      <c r="Z492" s="1"/>
      <c r="AA492" s="1"/>
      <c r="AB492" s="1"/>
      <c r="AC492" s="1"/>
      <c r="AD492" s="1"/>
      <c r="AE492" s="1"/>
      <c r="AF492" s="1"/>
      <c r="AG492" s="1"/>
      <c r="AH492" s="1"/>
      <c r="AI492" s="1"/>
      <c r="AJ492" s="1"/>
      <c r="AK492" s="1"/>
      <c r="AL492" s="1"/>
      <c r="AM492" s="1"/>
      <c r="AN492" s="1"/>
      <c r="AO492" s="1"/>
      <c r="AP492" s="1"/>
      <c r="AQ492" s="1"/>
      <c r="AR492" s="1"/>
      <c r="AS492" s="1"/>
      <c r="AT492" s="1"/>
      <c r="AU492" s="1"/>
      <c r="AV492" s="1"/>
      <c r="AW492" s="1"/>
      <c r="AX492" s="1"/>
      <c r="AY492" s="1"/>
      <c r="AZ492" s="1"/>
      <c r="BA492" s="1"/>
      <c r="BB492" s="1"/>
    </row>
    <row r="493" spans="22:54" ht="14.25" customHeight="1">
      <c r="V493" s="1"/>
      <c r="W493" s="1"/>
      <c r="X493" s="1"/>
      <c r="Y493" s="1"/>
      <c r="Z493" s="1"/>
      <c r="AA493" s="1"/>
      <c r="AB493" s="1"/>
      <c r="AC493" s="1"/>
      <c r="AD493" s="1"/>
      <c r="AE493" s="1"/>
      <c r="AF493" s="1"/>
      <c r="AG493" s="1"/>
      <c r="AH493" s="1"/>
      <c r="AI493" s="1"/>
      <c r="AJ493" s="1"/>
      <c r="AK493" s="1"/>
      <c r="AL493" s="1"/>
      <c r="AM493" s="1"/>
      <c r="AN493" s="1"/>
      <c r="AO493" s="1"/>
      <c r="AP493" s="1"/>
      <c r="AQ493" s="1"/>
      <c r="AR493" s="1"/>
      <c r="AS493" s="1"/>
      <c r="AT493" s="1"/>
      <c r="AU493" s="1"/>
      <c r="AV493" s="1"/>
      <c r="AW493" s="1"/>
      <c r="AX493" s="1"/>
      <c r="AY493" s="1"/>
      <c r="AZ493" s="1"/>
      <c r="BA493" s="1"/>
      <c r="BB493" s="1"/>
    </row>
    <row r="494" spans="22:54" ht="14.25" customHeight="1">
      <c r="V494" s="1"/>
      <c r="W494" s="1"/>
      <c r="X494" s="1"/>
      <c r="Y494" s="1"/>
      <c r="Z494" s="1"/>
      <c r="AA494" s="1"/>
      <c r="AB494" s="1"/>
      <c r="AC494" s="1"/>
      <c r="AD494" s="1"/>
      <c r="AE494" s="1"/>
      <c r="AF494" s="1"/>
      <c r="AG494" s="1"/>
      <c r="AH494" s="1"/>
      <c r="AI494" s="1"/>
      <c r="AJ494" s="1"/>
      <c r="AK494" s="1"/>
      <c r="AL494" s="1"/>
      <c r="AM494" s="1"/>
      <c r="AN494" s="1"/>
      <c r="AO494" s="1"/>
      <c r="AP494" s="1"/>
      <c r="AQ494" s="1"/>
      <c r="AR494" s="1"/>
      <c r="AS494" s="1"/>
      <c r="AT494" s="1"/>
      <c r="AU494" s="1"/>
      <c r="AV494" s="1"/>
      <c r="AW494" s="1"/>
      <c r="AX494" s="1"/>
      <c r="AY494" s="1"/>
      <c r="AZ494" s="1"/>
      <c r="BA494" s="1"/>
      <c r="BB494" s="1"/>
    </row>
    <row r="495" spans="22:54" ht="14.25" customHeight="1">
      <c r="V495" s="1"/>
      <c r="W495" s="1"/>
      <c r="X495" s="1"/>
      <c r="Y495" s="1"/>
      <c r="Z495" s="1"/>
      <c r="AA495" s="1"/>
      <c r="AB495" s="1"/>
      <c r="AC495" s="1"/>
      <c r="AD495" s="1"/>
      <c r="AE495" s="1"/>
      <c r="AF495" s="1"/>
      <c r="AG495" s="1"/>
      <c r="AH495" s="1"/>
      <c r="AI495" s="1"/>
      <c r="AJ495" s="1"/>
      <c r="AK495" s="1"/>
      <c r="AL495" s="1"/>
      <c r="AM495" s="1"/>
      <c r="AN495" s="1"/>
      <c r="AO495" s="1"/>
      <c r="AP495" s="1"/>
      <c r="AQ495" s="1"/>
      <c r="AR495" s="1"/>
      <c r="AS495" s="1"/>
      <c r="AT495" s="1"/>
      <c r="AU495" s="1"/>
      <c r="AV495" s="1"/>
      <c r="AW495" s="1"/>
      <c r="AX495" s="1"/>
      <c r="AY495" s="1"/>
      <c r="AZ495" s="1"/>
      <c r="BA495" s="1"/>
      <c r="BB495" s="1"/>
    </row>
    <row r="496" spans="22:54" ht="14.25" customHeight="1">
      <c r="V496" s="1"/>
      <c r="W496" s="1"/>
      <c r="X496" s="1"/>
      <c r="Y496" s="1"/>
      <c r="Z496" s="1"/>
      <c r="AA496" s="1"/>
      <c r="AB496" s="1"/>
      <c r="AC496" s="1"/>
      <c r="AD496" s="1"/>
      <c r="AE496" s="1"/>
      <c r="AF496" s="1"/>
      <c r="AG496" s="1"/>
      <c r="AH496" s="1"/>
      <c r="AI496" s="1"/>
      <c r="AJ496" s="1"/>
      <c r="AK496" s="1"/>
      <c r="AL496" s="1"/>
      <c r="AM496" s="1"/>
      <c r="AN496" s="1"/>
      <c r="AO496" s="1"/>
      <c r="AP496" s="1"/>
      <c r="AQ496" s="1"/>
      <c r="AR496" s="1"/>
      <c r="AS496" s="1"/>
      <c r="AT496" s="1"/>
      <c r="AU496" s="1"/>
      <c r="AV496" s="1"/>
      <c r="AW496" s="1"/>
      <c r="AX496" s="1"/>
      <c r="AY496" s="1"/>
      <c r="AZ496" s="1"/>
      <c r="BA496" s="1"/>
      <c r="BB496" s="1"/>
    </row>
    <row r="497" spans="22:54" ht="14.25" customHeight="1">
      <c r="V497" s="1"/>
      <c r="W497" s="1"/>
      <c r="X497" s="1"/>
      <c r="Y497" s="1"/>
      <c r="Z497" s="1"/>
      <c r="AA497" s="1"/>
      <c r="AB497" s="1"/>
      <c r="AC497" s="1"/>
      <c r="AD497" s="1"/>
      <c r="AE497" s="1"/>
      <c r="AF497" s="1"/>
      <c r="AG497" s="1"/>
      <c r="AH497" s="1"/>
      <c r="AI497" s="1"/>
      <c r="AJ497" s="1"/>
      <c r="AK497" s="1"/>
      <c r="AL497" s="1"/>
      <c r="AM497" s="1"/>
      <c r="AN497" s="1"/>
      <c r="AO497" s="1"/>
      <c r="AP497" s="1"/>
      <c r="AQ497" s="1"/>
      <c r="AR497" s="1"/>
      <c r="AS497" s="1"/>
      <c r="AT497" s="1"/>
      <c r="AU497" s="1"/>
      <c r="AV497" s="1"/>
      <c r="AW497" s="1"/>
      <c r="AX497" s="1"/>
      <c r="AY497" s="1"/>
      <c r="AZ497" s="1"/>
      <c r="BA497" s="1"/>
      <c r="BB497" s="1"/>
    </row>
    <row r="498" spans="22:54" ht="14.25" customHeight="1">
      <c r="V498" s="1"/>
      <c r="W498" s="1"/>
      <c r="X498" s="1"/>
      <c r="Y498" s="1"/>
      <c r="Z498" s="1"/>
      <c r="AA498" s="1"/>
      <c r="AB498" s="1"/>
      <c r="AC498" s="1"/>
      <c r="AD498" s="1"/>
      <c r="AE498" s="1"/>
      <c r="AF498" s="1"/>
      <c r="AG498" s="1"/>
      <c r="AH498" s="1"/>
      <c r="AI498" s="1"/>
      <c r="AJ498" s="1"/>
      <c r="AK498" s="1"/>
      <c r="AL498" s="1"/>
      <c r="AM498" s="1"/>
      <c r="AN498" s="1"/>
      <c r="AO498" s="1"/>
      <c r="AP498" s="1"/>
      <c r="AQ498" s="1"/>
      <c r="AR498" s="1"/>
      <c r="AS498" s="1"/>
      <c r="AT498" s="1"/>
      <c r="AU498" s="1"/>
      <c r="AV498" s="1"/>
      <c r="AW498" s="1"/>
      <c r="AX498" s="1"/>
      <c r="AY498" s="1"/>
      <c r="AZ498" s="1"/>
      <c r="BA498" s="1"/>
      <c r="BB498" s="1"/>
    </row>
    <row r="499" spans="22:54" ht="14.25" customHeight="1">
      <c r="V499" s="1"/>
      <c r="W499" s="1"/>
      <c r="X499" s="1"/>
      <c r="Y499" s="1"/>
      <c r="Z499" s="1"/>
      <c r="AA499" s="1"/>
      <c r="AB499" s="1"/>
      <c r="AC499" s="1"/>
      <c r="AD499" s="1"/>
      <c r="AE499" s="1"/>
      <c r="AF499" s="1"/>
      <c r="AG499" s="1"/>
      <c r="AH499" s="1"/>
      <c r="AI499" s="1"/>
      <c r="AJ499" s="1"/>
      <c r="AK499" s="1"/>
      <c r="AL499" s="1"/>
      <c r="AM499" s="1"/>
      <c r="AN499" s="1"/>
      <c r="AO499" s="1"/>
      <c r="AP499" s="1"/>
      <c r="AQ499" s="1"/>
      <c r="AR499" s="1"/>
      <c r="AS499" s="1"/>
      <c r="AT499" s="1"/>
      <c r="AU499" s="1"/>
      <c r="AV499" s="1"/>
      <c r="AW499" s="1"/>
      <c r="AX499" s="1"/>
      <c r="AY499" s="1"/>
      <c r="AZ499" s="1"/>
      <c r="BA499" s="1"/>
      <c r="BB499" s="1"/>
    </row>
    <row r="500" spans="22:54" ht="14.25" customHeight="1">
      <c r="V500" s="1"/>
      <c r="W500" s="1"/>
      <c r="X500" s="1"/>
      <c r="Y500" s="1"/>
      <c r="Z500" s="1"/>
      <c r="AA500" s="1"/>
      <c r="AB500" s="1"/>
      <c r="AC500" s="1"/>
      <c r="AD500" s="1"/>
      <c r="AE500" s="1"/>
      <c r="AF500" s="1"/>
      <c r="AG500" s="1"/>
      <c r="AH500" s="1"/>
      <c r="AI500" s="1"/>
      <c r="AJ500" s="1"/>
      <c r="AK500" s="1"/>
      <c r="AL500" s="1"/>
      <c r="AM500" s="1"/>
      <c r="AN500" s="1"/>
      <c r="AO500" s="1"/>
      <c r="AP500" s="1"/>
      <c r="AQ500" s="1"/>
      <c r="AR500" s="1"/>
      <c r="AS500" s="1"/>
      <c r="AT500" s="1"/>
      <c r="AU500" s="1"/>
      <c r="AV500" s="1"/>
      <c r="AW500" s="1"/>
      <c r="AX500" s="1"/>
      <c r="AY500" s="1"/>
      <c r="AZ500" s="1"/>
      <c r="BA500" s="1"/>
      <c r="BB500" s="1"/>
    </row>
    <row r="501" spans="22:54" ht="14.25" customHeight="1">
      <c r="V501" s="1"/>
      <c r="W501" s="1"/>
      <c r="X501" s="1"/>
      <c r="Y501" s="1"/>
      <c r="Z501" s="1"/>
      <c r="AA501" s="1"/>
      <c r="AB501" s="1"/>
      <c r="AC501" s="1"/>
      <c r="AD501" s="1"/>
      <c r="AE501" s="1"/>
      <c r="AF501" s="1"/>
      <c r="AG501" s="1"/>
      <c r="AH501" s="1"/>
      <c r="AI501" s="1"/>
      <c r="AJ501" s="1"/>
      <c r="AK501" s="1"/>
      <c r="AL501" s="1"/>
      <c r="AM501" s="1"/>
      <c r="AN501" s="1"/>
      <c r="AO501" s="1"/>
      <c r="AP501" s="1"/>
      <c r="AQ501" s="1"/>
      <c r="AR501" s="1"/>
      <c r="AS501" s="1"/>
      <c r="AT501" s="1"/>
      <c r="AU501" s="1"/>
      <c r="AV501" s="1"/>
      <c r="AW501" s="1"/>
      <c r="AX501" s="1"/>
      <c r="AY501" s="1"/>
      <c r="AZ501" s="1"/>
      <c r="BA501" s="1"/>
      <c r="BB501" s="1"/>
    </row>
    <row r="502" spans="22:54" ht="14.25" customHeight="1">
      <c r="V502" s="1"/>
      <c r="W502" s="1"/>
      <c r="X502" s="1"/>
      <c r="Y502" s="1"/>
      <c r="Z502" s="1"/>
      <c r="AA502" s="1"/>
      <c r="AB502" s="1"/>
      <c r="AC502" s="1"/>
      <c r="AD502" s="1"/>
      <c r="AE502" s="1"/>
      <c r="AF502" s="1"/>
      <c r="AG502" s="1"/>
      <c r="AH502" s="1"/>
      <c r="AI502" s="1"/>
      <c r="AJ502" s="1"/>
      <c r="AK502" s="1"/>
      <c r="AL502" s="1"/>
      <c r="AM502" s="1"/>
      <c r="AN502" s="1"/>
      <c r="AO502" s="1"/>
      <c r="AP502" s="1"/>
      <c r="AQ502" s="1"/>
      <c r="AR502" s="1"/>
      <c r="AS502" s="1"/>
      <c r="AT502" s="1"/>
      <c r="AU502" s="1"/>
      <c r="AV502" s="1"/>
      <c r="AW502" s="1"/>
      <c r="AX502" s="1"/>
      <c r="AY502" s="1"/>
      <c r="AZ502" s="1"/>
      <c r="BA502" s="1"/>
      <c r="BB502" s="1"/>
    </row>
    <row r="503" spans="22:54" ht="14.25" customHeight="1">
      <c r="V503" s="1"/>
      <c r="W503" s="1"/>
      <c r="X503" s="1"/>
      <c r="Y503" s="1"/>
      <c r="Z503" s="1"/>
      <c r="AA503" s="1"/>
      <c r="AB503" s="1"/>
      <c r="AC503" s="1"/>
      <c r="AD503" s="1"/>
      <c r="AE503" s="1"/>
      <c r="AF503" s="1"/>
      <c r="AG503" s="1"/>
      <c r="AH503" s="1"/>
      <c r="AI503" s="1"/>
      <c r="AJ503" s="1"/>
      <c r="AK503" s="1"/>
      <c r="AL503" s="1"/>
      <c r="AM503" s="1"/>
      <c r="AN503" s="1"/>
      <c r="AO503" s="1"/>
      <c r="AP503" s="1"/>
      <c r="AQ503" s="1"/>
      <c r="AR503" s="1"/>
      <c r="AS503" s="1"/>
      <c r="AT503" s="1"/>
      <c r="AU503" s="1"/>
      <c r="AV503" s="1"/>
      <c r="AW503" s="1"/>
      <c r="AX503" s="1"/>
      <c r="AY503" s="1"/>
      <c r="AZ503" s="1"/>
      <c r="BA503" s="1"/>
      <c r="BB503" s="1"/>
    </row>
    <row r="504" spans="22:54" ht="14.25" customHeight="1">
      <c r="V504" s="1"/>
      <c r="W504" s="1"/>
      <c r="X504" s="1"/>
      <c r="Y504" s="1"/>
      <c r="Z504" s="1"/>
      <c r="AA504" s="1"/>
      <c r="AB504" s="1"/>
      <c r="AC504" s="1"/>
      <c r="AD504" s="1"/>
      <c r="AE504" s="1"/>
      <c r="AF504" s="1"/>
      <c r="AG504" s="1"/>
      <c r="AH504" s="1"/>
      <c r="AI504" s="1"/>
      <c r="AJ504" s="1"/>
      <c r="AK504" s="1"/>
      <c r="AL504" s="1"/>
      <c r="AM504" s="1"/>
      <c r="AN504" s="1"/>
      <c r="AO504" s="1"/>
      <c r="AP504" s="1"/>
      <c r="AQ504" s="1"/>
      <c r="AR504" s="1"/>
      <c r="AS504" s="1"/>
      <c r="AT504" s="1"/>
      <c r="AU504" s="1"/>
      <c r="AV504" s="1"/>
      <c r="AW504" s="1"/>
      <c r="AX504" s="1"/>
      <c r="AY504" s="1"/>
      <c r="AZ504" s="1"/>
      <c r="BA504" s="1"/>
      <c r="BB504" s="1"/>
    </row>
    <row r="505" spans="22:54" ht="14.25" customHeight="1">
      <c r="V505" s="1"/>
      <c r="W505" s="1"/>
      <c r="X505" s="1"/>
      <c r="Y505" s="1"/>
      <c r="Z505" s="1"/>
      <c r="AA505" s="1"/>
      <c r="AB505" s="1"/>
      <c r="AC505" s="1"/>
      <c r="AD505" s="1"/>
      <c r="AE505" s="1"/>
      <c r="AF505" s="1"/>
      <c r="AG505" s="1"/>
      <c r="AH505" s="1"/>
      <c r="AI505" s="1"/>
      <c r="AJ505" s="1"/>
      <c r="AK505" s="1"/>
      <c r="AL505" s="1"/>
      <c r="AM505" s="1"/>
      <c r="AN505" s="1"/>
      <c r="AO505" s="1"/>
      <c r="AP505" s="1"/>
      <c r="AQ505" s="1"/>
      <c r="AR505" s="1"/>
      <c r="AS505" s="1"/>
      <c r="AT505" s="1"/>
      <c r="AU505" s="1"/>
      <c r="AV505" s="1"/>
      <c r="AW505" s="1"/>
      <c r="AX505" s="1"/>
      <c r="AY505" s="1"/>
      <c r="AZ505" s="1"/>
      <c r="BA505" s="1"/>
      <c r="BB505" s="1"/>
    </row>
    <row r="506" spans="22:54" ht="14.25" customHeight="1">
      <c r="V506" s="1"/>
      <c r="W506" s="1"/>
      <c r="X506" s="1"/>
      <c r="Y506" s="1"/>
      <c r="Z506" s="1"/>
      <c r="AA506" s="1"/>
      <c r="AB506" s="1"/>
      <c r="AC506" s="1"/>
      <c r="AD506" s="1"/>
      <c r="AE506" s="1"/>
      <c r="AF506" s="1"/>
      <c r="AG506" s="1"/>
      <c r="AH506" s="1"/>
      <c r="AI506" s="1"/>
      <c r="AJ506" s="1"/>
      <c r="AK506" s="1"/>
      <c r="AL506" s="1"/>
      <c r="AM506" s="1"/>
      <c r="AN506" s="1"/>
      <c r="AO506" s="1"/>
      <c r="AP506" s="1"/>
      <c r="AQ506" s="1"/>
      <c r="AR506" s="1"/>
      <c r="AS506" s="1"/>
      <c r="AT506" s="1"/>
      <c r="AU506" s="1"/>
      <c r="AV506" s="1"/>
      <c r="AW506" s="1"/>
      <c r="AX506" s="1"/>
      <c r="AY506" s="1"/>
      <c r="AZ506" s="1"/>
      <c r="BA506" s="1"/>
      <c r="BB506" s="1"/>
    </row>
    <row r="507" spans="22:54" ht="14.25" customHeight="1">
      <c r="V507" s="1"/>
      <c r="W507" s="1"/>
      <c r="X507" s="1"/>
      <c r="Y507" s="1"/>
      <c r="Z507" s="1"/>
      <c r="AA507" s="1"/>
      <c r="AB507" s="1"/>
      <c r="AC507" s="1"/>
      <c r="AD507" s="1"/>
      <c r="AE507" s="1"/>
      <c r="AF507" s="1"/>
      <c r="AG507" s="1"/>
      <c r="AH507" s="1"/>
      <c r="AI507" s="1"/>
      <c r="AJ507" s="1"/>
      <c r="AK507" s="1"/>
      <c r="AL507" s="1"/>
      <c r="AM507" s="1"/>
      <c r="AN507" s="1"/>
      <c r="AO507" s="1"/>
      <c r="AP507" s="1"/>
      <c r="AQ507" s="1"/>
      <c r="AR507" s="1"/>
      <c r="AS507" s="1"/>
      <c r="AT507" s="1"/>
      <c r="AU507" s="1"/>
      <c r="AV507" s="1"/>
      <c r="AW507" s="1"/>
      <c r="AX507" s="1"/>
      <c r="AY507" s="1"/>
      <c r="AZ507" s="1"/>
      <c r="BA507" s="1"/>
      <c r="BB507" s="1"/>
    </row>
    <row r="508" spans="22:54" ht="14.25" customHeight="1">
      <c r="V508" s="1"/>
      <c r="W508" s="1"/>
      <c r="X508" s="1"/>
      <c r="Y508" s="1"/>
      <c r="Z508" s="1"/>
      <c r="AA508" s="1"/>
      <c r="AB508" s="1"/>
      <c r="AC508" s="1"/>
      <c r="AD508" s="1"/>
      <c r="AE508" s="1"/>
      <c r="AF508" s="1"/>
      <c r="AG508" s="1"/>
      <c r="AH508" s="1"/>
      <c r="AI508" s="1"/>
      <c r="AJ508" s="1"/>
      <c r="AK508" s="1"/>
      <c r="AL508" s="1"/>
      <c r="AM508" s="1"/>
      <c r="AN508" s="1"/>
      <c r="AO508" s="1"/>
      <c r="AP508" s="1"/>
      <c r="AQ508" s="1"/>
      <c r="AR508" s="1"/>
      <c r="AS508" s="1"/>
      <c r="AT508" s="1"/>
      <c r="AU508" s="1"/>
      <c r="AV508" s="1"/>
      <c r="AW508" s="1"/>
      <c r="AX508" s="1"/>
      <c r="AY508" s="1"/>
      <c r="AZ508" s="1"/>
      <c r="BA508" s="1"/>
      <c r="BB508" s="1"/>
    </row>
    <row r="509" spans="22:54" ht="14.25" customHeight="1">
      <c r="V509" s="1"/>
      <c r="W509" s="1"/>
      <c r="X509" s="1"/>
      <c r="Y509" s="1"/>
      <c r="Z509" s="1"/>
      <c r="AA509" s="1"/>
      <c r="AB509" s="1"/>
      <c r="AC509" s="1"/>
      <c r="AD509" s="1"/>
      <c r="AE509" s="1"/>
      <c r="AF509" s="1"/>
      <c r="AG509" s="1"/>
      <c r="AH509" s="1"/>
      <c r="AI509" s="1"/>
      <c r="AJ509" s="1"/>
      <c r="AK509" s="1"/>
      <c r="AL509" s="1"/>
      <c r="AM509" s="1"/>
      <c r="AN509" s="1"/>
      <c r="AO509" s="1"/>
      <c r="AP509" s="1"/>
      <c r="AQ509" s="1"/>
      <c r="AR509" s="1"/>
      <c r="AS509" s="1"/>
      <c r="AT509" s="1"/>
      <c r="AU509" s="1"/>
      <c r="AV509" s="1"/>
      <c r="AW509" s="1"/>
      <c r="AX509" s="1"/>
      <c r="AY509" s="1"/>
      <c r="AZ509" s="1"/>
      <c r="BA509" s="1"/>
      <c r="BB509" s="1"/>
    </row>
    <row r="510" spans="22:54" ht="14.25" customHeight="1">
      <c r="V510" s="1"/>
      <c r="W510" s="1"/>
      <c r="X510" s="1"/>
      <c r="Y510" s="1"/>
      <c r="Z510" s="1"/>
      <c r="AA510" s="1"/>
      <c r="AB510" s="1"/>
      <c r="AC510" s="1"/>
      <c r="AD510" s="1"/>
      <c r="AE510" s="1"/>
      <c r="AF510" s="1"/>
      <c r="AG510" s="1"/>
      <c r="AH510" s="1"/>
      <c r="AI510" s="1"/>
      <c r="AJ510" s="1"/>
      <c r="AK510" s="1"/>
      <c r="AL510" s="1"/>
      <c r="AM510" s="1"/>
      <c r="AN510" s="1"/>
      <c r="AO510" s="1"/>
      <c r="AP510" s="1"/>
      <c r="AQ510" s="1"/>
      <c r="AR510" s="1"/>
      <c r="AS510" s="1"/>
      <c r="AT510" s="1"/>
      <c r="AU510" s="1"/>
      <c r="AV510" s="1"/>
      <c r="AW510" s="1"/>
      <c r="AX510" s="1"/>
      <c r="AY510" s="1"/>
      <c r="AZ510" s="1"/>
      <c r="BA510" s="1"/>
      <c r="BB510" s="1"/>
    </row>
    <row r="511" spans="22:54" ht="14.25" customHeight="1">
      <c r="V511" s="1"/>
      <c r="W511" s="1"/>
      <c r="X511" s="1"/>
      <c r="Y511" s="1"/>
      <c r="Z511" s="1"/>
      <c r="AA511" s="1"/>
      <c r="AB511" s="1"/>
      <c r="AC511" s="1"/>
      <c r="AD511" s="1"/>
      <c r="AE511" s="1"/>
      <c r="AF511" s="1"/>
      <c r="AG511" s="1"/>
      <c r="AH511" s="1"/>
      <c r="AI511" s="1"/>
      <c r="AJ511" s="1"/>
      <c r="AK511" s="1"/>
      <c r="AL511" s="1"/>
      <c r="AM511" s="1"/>
      <c r="AN511" s="1"/>
      <c r="AO511" s="1"/>
      <c r="AP511" s="1"/>
      <c r="AQ511" s="1"/>
      <c r="AR511" s="1"/>
      <c r="AS511" s="1"/>
      <c r="AT511" s="1"/>
      <c r="AU511" s="1"/>
      <c r="AV511" s="1"/>
      <c r="AW511" s="1"/>
      <c r="AX511" s="1"/>
      <c r="AY511" s="1"/>
      <c r="AZ511" s="1"/>
      <c r="BA511" s="1"/>
      <c r="BB511" s="1"/>
    </row>
    <row r="512" spans="22:54" ht="14.25" customHeight="1">
      <c r="V512" s="1"/>
      <c r="W512" s="1"/>
      <c r="X512" s="1"/>
      <c r="Y512" s="1"/>
      <c r="Z512" s="1"/>
      <c r="AA512" s="1"/>
      <c r="AB512" s="1"/>
      <c r="AC512" s="1"/>
      <c r="AD512" s="1"/>
      <c r="AE512" s="1"/>
      <c r="AF512" s="1"/>
      <c r="AG512" s="1"/>
      <c r="AH512" s="1"/>
      <c r="AI512" s="1"/>
      <c r="AJ512" s="1"/>
      <c r="AK512" s="1"/>
      <c r="AL512" s="1"/>
      <c r="AM512" s="1"/>
      <c r="AN512" s="1"/>
      <c r="AO512" s="1"/>
      <c r="AP512" s="1"/>
      <c r="AQ512" s="1"/>
      <c r="AR512" s="1"/>
      <c r="AS512" s="1"/>
      <c r="AT512" s="1"/>
      <c r="AU512" s="1"/>
      <c r="AV512" s="1"/>
      <c r="AW512" s="1"/>
      <c r="AX512" s="1"/>
      <c r="AY512" s="1"/>
      <c r="AZ512" s="1"/>
      <c r="BA512" s="1"/>
      <c r="BB512" s="1"/>
    </row>
    <row r="513" spans="22:54" ht="14.25" customHeight="1">
      <c r="V513" s="1"/>
      <c r="W513" s="1"/>
      <c r="X513" s="1"/>
      <c r="Y513" s="1"/>
      <c r="Z513" s="1"/>
      <c r="AA513" s="1"/>
      <c r="AB513" s="1"/>
      <c r="AC513" s="1"/>
      <c r="AD513" s="1"/>
      <c r="AE513" s="1"/>
      <c r="AF513" s="1"/>
      <c r="AG513" s="1"/>
      <c r="AH513" s="1"/>
      <c r="AI513" s="1"/>
      <c r="AJ513" s="1"/>
      <c r="AK513" s="1"/>
      <c r="AL513" s="1"/>
      <c r="AM513" s="1"/>
      <c r="AN513" s="1"/>
      <c r="AO513" s="1"/>
      <c r="AP513" s="1"/>
      <c r="AQ513" s="1"/>
      <c r="AR513" s="1"/>
      <c r="AS513" s="1"/>
      <c r="AT513" s="1"/>
      <c r="AU513" s="1"/>
      <c r="AV513" s="1"/>
      <c r="AW513" s="1"/>
      <c r="AX513" s="1"/>
      <c r="AY513" s="1"/>
      <c r="AZ513" s="1"/>
      <c r="BA513" s="1"/>
      <c r="BB513" s="1"/>
    </row>
    <row r="514" spans="22:54" ht="14.25" customHeight="1">
      <c r="V514" s="1"/>
      <c r="W514" s="1"/>
      <c r="X514" s="1"/>
      <c r="Y514" s="1"/>
      <c r="Z514" s="1"/>
      <c r="AA514" s="1"/>
      <c r="AB514" s="1"/>
      <c r="AC514" s="1"/>
      <c r="AD514" s="1"/>
      <c r="AE514" s="1"/>
      <c r="AF514" s="1"/>
      <c r="AG514" s="1"/>
      <c r="AH514" s="1"/>
      <c r="AI514" s="1"/>
      <c r="AJ514" s="1"/>
      <c r="AK514" s="1"/>
      <c r="AL514" s="1"/>
      <c r="AM514" s="1"/>
      <c r="AN514" s="1"/>
      <c r="AO514" s="1"/>
      <c r="AP514" s="1"/>
      <c r="AQ514" s="1"/>
      <c r="AR514" s="1"/>
      <c r="AS514" s="1"/>
      <c r="AT514" s="1"/>
      <c r="AU514" s="1"/>
      <c r="AV514" s="1"/>
      <c r="AW514" s="1"/>
      <c r="AX514" s="1"/>
      <c r="AY514" s="1"/>
      <c r="AZ514" s="1"/>
      <c r="BA514" s="1"/>
      <c r="BB514" s="1"/>
    </row>
    <row r="515" spans="22:54" ht="14.25" customHeight="1">
      <c r="V515" s="1"/>
      <c r="W515" s="1"/>
      <c r="X515" s="1"/>
      <c r="Y515" s="1"/>
      <c r="Z515" s="1"/>
      <c r="AA515" s="1"/>
      <c r="AB515" s="1"/>
      <c r="AC515" s="1"/>
      <c r="AD515" s="1"/>
      <c r="AE515" s="1"/>
      <c r="AF515" s="1"/>
      <c r="AG515" s="1"/>
      <c r="AH515" s="1"/>
      <c r="AI515" s="1"/>
      <c r="AJ515" s="1"/>
      <c r="AK515" s="1"/>
      <c r="AL515" s="1"/>
      <c r="AM515" s="1"/>
      <c r="AN515" s="1"/>
      <c r="AO515" s="1"/>
      <c r="AP515" s="1"/>
      <c r="AQ515" s="1"/>
      <c r="AR515" s="1"/>
      <c r="AS515" s="1"/>
      <c r="AT515" s="1"/>
      <c r="AU515" s="1"/>
      <c r="AV515" s="1"/>
      <c r="AW515" s="1"/>
      <c r="AX515" s="1"/>
      <c r="AY515" s="1"/>
      <c r="AZ515" s="1"/>
      <c r="BA515" s="1"/>
      <c r="BB515" s="1"/>
    </row>
    <row r="516" spans="22:54" ht="14.25" customHeight="1">
      <c r="V516" s="1"/>
      <c r="W516" s="1"/>
      <c r="X516" s="1"/>
      <c r="Y516" s="1"/>
      <c r="Z516" s="1"/>
      <c r="AA516" s="1"/>
      <c r="AB516" s="1"/>
      <c r="AC516" s="1"/>
      <c r="AD516" s="1"/>
      <c r="AE516" s="1"/>
      <c r="AF516" s="1"/>
      <c r="AG516" s="1"/>
      <c r="AH516" s="1"/>
      <c r="AI516" s="1"/>
      <c r="AJ516" s="1"/>
      <c r="AK516" s="1"/>
      <c r="AL516" s="1"/>
      <c r="AM516" s="1"/>
      <c r="AN516" s="1"/>
      <c r="AO516" s="1"/>
      <c r="AP516" s="1"/>
      <c r="AQ516" s="1"/>
      <c r="AR516" s="1"/>
      <c r="AS516" s="1"/>
      <c r="AT516" s="1"/>
      <c r="AU516" s="1"/>
      <c r="AV516" s="1"/>
      <c r="AW516" s="1"/>
      <c r="AX516" s="1"/>
      <c r="AY516" s="1"/>
      <c r="AZ516" s="1"/>
      <c r="BA516" s="1"/>
      <c r="BB516" s="1"/>
    </row>
    <row r="517" spans="22:54" ht="14.25" customHeight="1">
      <c r="V517" s="1"/>
      <c r="W517" s="1"/>
      <c r="X517" s="1"/>
      <c r="Y517" s="1"/>
      <c r="Z517" s="1"/>
      <c r="AA517" s="1"/>
      <c r="AB517" s="1"/>
      <c r="AC517" s="1"/>
      <c r="AD517" s="1"/>
      <c r="AE517" s="1"/>
      <c r="AF517" s="1"/>
      <c r="AG517" s="1"/>
      <c r="AH517" s="1"/>
      <c r="AI517" s="1"/>
      <c r="AJ517" s="1"/>
      <c r="AK517" s="1"/>
      <c r="AL517" s="1"/>
      <c r="AM517" s="1"/>
      <c r="AN517" s="1"/>
      <c r="AO517" s="1"/>
      <c r="AP517" s="1"/>
      <c r="AQ517" s="1"/>
      <c r="AR517" s="1"/>
      <c r="AS517" s="1"/>
      <c r="AT517" s="1"/>
      <c r="AU517" s="1"/>
      <c r="AV517" s="1"/>
      <c r="AW517" s="1"/>
      <c r="AX517" s="1"/>
      <c r="AY517" s="1"/>
      <c r="AZ517" s="1"/>
      <c r="BA517" s="1"/>
      <c r="BB517" s="1"/>
    </row>
    <row r="518" spans="22:54" ht="14.25" customHeight="1">
      <c r="V518" s="1"/>
      <c r="W518" s="1"/>
      <c r="X518" s="1"/>
      <c r="Y518" s="1"/>
      <c r="Z518" s="1"/>
      <c r="AA518" s="1"/>
      <c r="AB518" s="1"/>
      <c r="AC518" s="1"/>
      <c r="AD518" s="1"/>
      <c r="AE518" s="1"/>
      <c r="AF518" s="1"/>
      <c r="AG518" s="1"/>
      <c r="AH518" s="1"/>
      <c r="AI518" s="1"/>
      <c r="AJ518" s="1"/>
      <c r="AK518" s="1"/>
      <c r="AL518" s="1"/>
      <c r="AM518" s="1"/>
      <c r="AN518" s="1"/>
      <c r="AO518" s="1"/>
      <c r="AP518" s="1"/>
      <c r="AQ518" s="1"/>
      <c r="AR518" s="1"/>
      <c r="AS518" s="1"/>
      <c r="AT518" s="1"/>
      <c r="AU518" s="1"/>
      <c r="AV518" s="1"/>
      <c r="AW518" s="1"/>
      <c r="AX518" s="1"/>
      <c r="AY518" s="1"/>
      <c r="AZ518" s="1"/>
      <c r="BA518" s="1"/>
      <c r="BB518" s="1"/>
    </row>
    <row r="519" spans="22:54" ht="14.25" customHeight="1">
      <c r="V519" s="1"/>
      <c r="W519" s="1"/>
      <c r="X519" s="1"/>
      <c r="Y519" s="1"/>
      <c r="Z519" s="1"/>
      <c r="AA519" s="1"/>
      <c r="AB519" s="1"/>
      <c r="AC519" s="1"/>
      <c r="AD519" s="1"/>
      <c r="AE519" s="1"/>
      <c r="AF519" s="1"/>
      <c r="AG519" s="1"/>
      <c r="AH519" s="1"/>
      <c r="AI519" s="1"/>
      <c r="AJ519" s="1"/>
      <c r="AK519" s="1"/>
      <c r="AL519" s="1"/>
      <c r="AM519" s="1"/>
      <c r="AN519" s="1"/>
      <c r="AO519" s="1"/>
      <c r="AP519" s="1"/>
      <c r="AQ519" s="1"/>
      <c r="AR519" s="1"/>
      <c r="AS519" s="1"/>
      <c r="AT519" s="1"/>
      <c r="AU519" s="1"/>
      <c r="AV519" s="1"/>
      <c r="AW519" s="1"/>
      <c r="AX519" s="1"/>
      <c r="AY519" s="1"/>
      <c r="AZ519" s="1"/>
      <c r="BA519" s="1"/>
      <c r="BB519" s="1"/>
    </row>
    <row r="520" spans="22:54" ht="14.25" customHeight="1">
      <c r="V520" s="1"/>
      <c r="W520" s="1"/>
      <c r="X520" s="1"/>
      <c r="Y520" s="1"/>
      <c r="Z520" s="1"/>
      <c r="AA520" s="1"/>
      <c r="AB520" s="1"/>
      <c r="AC520" s="1"/>
      <c r="AD520" s="1"/>
      <c r="AE520" s="1"/>
      <c r="AF520" s="1"/>
      <c r="AG520" s="1"/>
      <c r="AH520" s="1"/>
      <c r="AI520" s="1"/>
      <c r="AJ520" s="1"/>
      <c r="AK520" s="1"/>
      <c r="AL520" s="1"/>
      <c r="AM520" s="1"/>
      <c r="AN520" s="1"/>
      <c r="AO520" s="1"/>
      <c r="AP520" s="1"/>
      <c r="AQ520" s="1"/>
      <c r="AR520" s="1"/>
      <c r="AS520" s="1"/>
      <c r="AT520" s="1"/>
      <c r="AU520" s="1"/>
      <c r="AV520" s="1"/>
      <c r="AW520" s="1"/>
      <c r="AX520" s="1"/>
      <c r="AY520" s="1"/>
      <c r="AZ520" s="1"/>
      <c r="BA520" s="1"/>
      <c r="BB520" s="1"/>
    </row>
    <row r="521" spans="22:54" ht="14.25" customHeight="1">
      <c r="V521" s="1"/>
      <c r="W521" s="1"/>
      <c r="X521" s="1"/>
      <c r="Y521" s="1"/>
      <c r="Z521" s="1"/>
      <c r="AA521" s="1"/>
      <c r="AB521" s="1"/>
      <c r="AC521" s="1"/>
      <c r="AD521" s="1"/>
      <c r="AE521" s="1"/>
      <c r="AF521" s="1"/>
      <c r="AG521" s="1"/>
      <c r="AH521" s="1"/>
      <c r="AI521" s="1"/>
      <c r="AJ521" s="1"/>
      <c r="AK521" s="1"/>
      <c r="AL521" s="1"/>
      <c r="AM521" s="1"/>
      <c r="AN521" s="1"/>
      <c r="AO521" s="1"/>
      <c r="AP521" s="1"/>
      <c r="AQ521" s="1"/>
      <c r="AR521" s="1"/>
      <c r="AS521" s="1"/>
      <c r="AT521" s="1"/>
      <c r="AU521" s="1"/>
      <c r="AV521" s="1"/>
      <c r="AW521" s="1"/>
      <c r="AX521" s="1"/>
      <c r="AY521" s="1"/>
      <c r="AZ521" s="1"/>
      <c r="BA521" s="1"/>
      <c r="BB521" s="1"/>
    </row>
    <row r="522" spans="22:54" ht="14.25" customHeight="1">
      <c r="V522" s="1"/>
      <c r="W522" s="1"/>
      <c r="X522" s="1"/>
      <c r="Y522" s="1"/>
      <c r="Z522" s="1"/>
      <c r="AA522" s="1"/>
      <c r="AB522" s="1"/>
      <c r="AC522" s="1"/>
      <c r="AD522" s="1"/>
      <c r="AE522" s="1"/>
      <c r="AF522" s="1"/>
      <c r="AG522" s="1"/>
      <c r="AH522" s="1"/>
      <c r="AI522" s="1"/>
      <c r="AJ522" s="1"/>
      <c r="AK522" s="1"/>
      <c r="AL522" s="1"/>
      <c r="AM522" s="1"/>
      <c r="AN522" s="1"/>
      <c r="AO522" s="1"/>
      <c r="AP522" s="1"/>
      <c r="AQ522" s="1"/>
      <c r="AR522" s="1"/>
      <c r="AS522" s="1"/>
      <c r="AT522" s="1"/>
      <c r="AU522" s="1"/>
      <c r="AV522" s="1"/>
      <c r="AW522" s="1"/>
      <c r="AX522" s="1"/>
      <c r="AY522" s="1"/>
      <c r="AZ522" s="1"/>
      <c r="BA522" s="1"/>
      <c r="BB522" s="1"/>
    </row>
    <row r="523" spans="22:54" ht="14.25" customHeight="1">
      <c r="V523" s="1"/>
      <c r="W523" s="1"/>
      <c r="X523" s="1"/>
      <c r="Y523" s="1"/>
      <c r="Z523" s="1"/>
      <c r="AA523" s="1"/>
      <c r="AB523" s="1"/>
      <c r="AC523" s="1"/>
      <c r="AD523" s="1"/>
      <c r="AE523" s="1"/>
      <c r="AF523" s="1"/>
      <c r="AG523" s="1"/>
      <c r="AH523" s="1"/>
      <c r="AI523" s="1"/>
      <c r="AJ523" s="1"/>
      <c r="AK523" s="1"/>
      <c r="AL523" s="1"/>
      <c r="AM523" s="1"/>
      <c r="AN523" s="1"/>
      <c r="AO523" s="1"/>
      <c r="AP523" s="1"/>
      <c r="AQ523" s="1"/>
      <c r="AR523" s="1"/>
      <c r="AS523" s="1"/>
      <c r="AT523" s="1"/>
      <c r="AU523" s="1"/>
      <c r="AV523" s="1"/>
      <c r="AW523" s="1"/>
      <c r="AX523" s="1"/>
      <c r="AY523" s="1"/>
      <c r="AZ523" s="1"/>
      <c r="BA523" s="1"/>
      <c r="BB523" s="1"/>
    </row>
    <row r="524" spans="22:54" ht="14.25" customHeight="1">
      <c r="V524" s="1"/>
      <c r="W524" s="1"/>
      <c r="X524" s="1"/>
      <c r="Y524" s="1"/>
      <c r="Z524" s="1"/>
      <c r="AA524" s="1"/>
      <c r="AB524" s="1"/>
      <c r="AC524" s="1"/>
      <c r="AD524" s="1"/>
      <c r="AE524" s="1"/>
      <c r="AF524" s="1"/>
      <c r="AG524" s="1"/>
      <c r="AH524" s="1"/>
      <c r="AI524" s="1"/>
      <c r="AJ524" s="1"/>
      <c r="AK524" s="1"/>
      <c r="AL524" s="1"/>
      <c r="AM524" s="1"/>
      <c r="AN524" s="1"/>
      <c r="AO524" s="1"/>
      <c r="AP524" s="1"/>
      <c r="AQ524" s="1"/>
      <c r="AR524" s="1"/>
      <c r="AS524" s="1"/>
      <c r="AT524" s="1"/>
      <c r="AU524" s="1"/>
      <c r="AV524" s="1"/>
      <c r="AW524" s="1"/>
      <c r="AX524" s="1"/>
      <c r="AY524" s="1"/>
      <c r="AZ524" s="1"/>
      <c r="BA524" s="1"/>
      <c r="BB524" s="1"/>
    </row>
    <row r="525" spans="22:54" ht="14.25" customHeight="1">
      <c r="V525" s="1"/>
      <c r="W525" s="1"/>
      <c r="X525" s="1"/>
      <c r="Y525" s="1"/>
      <c r="Z525" s="1"/>
      <c r="AA525" s="1"/>
      <c r="AB525" s="1"/>
      <c r="AC525" s="1"/>
      <c r="AD525" s="1"/>
      <c r="AE525" s="1"/>
      <c r="AF525" s="1"/>
      <c r="AG525" s="1"/>
      <c r="AH525" s="1"/>
      <c r="AI525" s="1"/>
      <c r="AJ525" s="1"/>
      <c r="AK525" s="1"/>
      <c r="AL525" s="1"/>
      <c r="AM525" s="1"/>
      <c r="AN525" s="1"/>
      <c r="AO525" s="1"/>
      <c r="AP525" s="1"/>
      <c r="AQ525" s="1"/>
      <c r="AR525" s="1"/>
      <c r="AS525" s="1"/>
      <c r="AT525" s="1"/>
      <c r="AU525" s="1"/>
      <c r="AV525" s="1"/>
      <c r="AW525" s="1"/>
      <c r="AX525" s="1"/>
      <c r="AY525" s="1"/>
      <c r="AZ525" s="1"/>
      <c r="BA525" s="1"/>
      <c r="BB525" s="1"/>
    </row>
    <row r="526" spans="22:54" ht="14.25" customHeight="1">
      <c r="V526" s="1"/>
      <c r="W526" s="1"/>
      <c r="X526" s="1"/>
      <c r="Y526" s="1"/>
      <c r="Z526" s="1"/>
      <c r="AA526" s="1"/>
      <c r="AB526" s="1"/>
      <c r="AC526" s="1"/>
      <c r="AD526" s="1"/>
      <c r="AE526" s="1"/>
      <c r="AF526" s="1"/>
      <c r="AG526" s="1"/>
      <c r="AH526" s="1"/>
      <c r="AI526" s="1"/>
      <c r="AJ526" s="1"/>
      <c r="AK526" s="1"/>
      <c r="AL526" s="1"/>
      <c r="AM526" s="1"/>
      <c r="AN526" s="1"/>
      <c r="AO526" s="1"/>
      <c r="AP526" s="1"/>
      <c r="AQ526" s="1"/>
      <c r="AR526" s="1"/>
      <c r="AS526" s="1"/>
      <c r="AT526" s="1"/>
      <c r="AU526" s="1"/>
      <c r="AV526" s="1"/>
      <c r="AW526" s="1"/>
      <c r="AX526" s="1"/>
      <c r="AY526" s="1"/>
      <c r="AZ526" s="1"/>
      <c r="BA526" s="1"/>
      <c r="BB526" s="1"/>
    </row>
    <row r="527" spans="22:54" ht="14.25" customHeight="1">
      <c r="V527" s="1"/>
      <c r="W527" s="1"/>
      <c r="X527" s="1"/>
      <c r="Y527" s="1"/>
      <c r="Z527" s="1"/>
      <c r="AA527" s="1"/>
      <c r="AB527" s="1"/>
      <c r="AC527" s="1"/>
      <c r="AD527" s="1"/>
      <c r="AE527" s="1"/>
      <c r="AF527" s="1"/>
      <c r="AG527" s="1"/>
      <c r="AH527" s="1"/>
      <c r="AI527" s="1"/>
      <c r="AJ527" s="1"/>
      <c r="AK527" s="1"/>
      <c r="AL527" s="1"/>
      <c r="AM527" s="1"/>
      <c r="AN527" s="1"/>
      <c r="AO527" s="1"/>
      <c r="AP527" s="1"/>
      <c r="AQ527" s="1"/>
      <c r="AR527" s="1"/>
      <c r="AS527" s="1"/>
      <c r="AT527" s="1"/>
      <c r="AU527" s="1"/>
      <c r="AV527" s="1"/>
      <c r="AW527" s="1"/>
      <c r="AX527" s="1"/>
      <c r="AY527" s="1"/>
      <c r="AZ527" s="1"/>
      <c r="BA527" s="1"/>
      <c r="BB527" s="1"/>
    </row>
    <row r="528" spans="22:54" ht="14.25" customHeight="1">
      <c r="V528" s="1"/>
      <c r="W528" s="1"/>
      <c r="X528" s="1"/>
      <c r="Y528" s="1"/>
      <c r="Z528" s="1"/>
      <c r="AA528" s="1"/>
      <c r="AB528" s="1"/>
      <c r="AC528" s="1"/>
      <c r="AD528" s="1"/>
      <c r="AE528" s="1"/>
      <c r="AF528" s="1"/>
      <c r="AG528" s="1"/>
      <c r="AH528" s="1"/>
      <c r="AI528" s="1"/>
      <c r="AJ528" s="1"/>
      <c r="AK528" s="1"/>
      <c r="AL528" s="1"/>
      <c r="AM528" s="1"/>
      <c r="AN528" s="1"/>
      <c r="AO528" s="1"/>
      <c r="AP528" s="1"/>
      <c r="AQ528" s="1"/>
      <c r="AR528" s="1"/>
      <c r="AS528" s="1"/>
      <c r="AT528" s="1"/>
      <c r="AU528" s="1"/>
      <c r="AV528" s="1"/>
      <c r="AW528" s="1"/>
      <c r="AX528" s="1"/>
      <c r="AY528" s="1"/>
      <c r="AZ528" s="1"/>
      <c r="BA528" s="1"/>
      <c r="BB528" s="1"/>
    </row>
    <row r="529" spans="22:54" ht="14.25" customHeight="1">
      <c r="V529" s="1"/>
      <c r="W529" s="1"/>
      <c r="X529" s="1"/>
      <c r="Y529" s="1"/>
      <c r="Z529" s="1"/>
      <c r="AA529" s="1"/>
      <c r="AB529" s="1"/>
      <c r="AC529" s="1"/>
      <c r="AD529" s="1"/>
      <c r="AE529" s="1"/>
      <c r="AF529" s="1"/>
      <c r="AG529" s="1"/>
      <c r="AH529" s="1"/>
      <c r="AI529" s="1"/>
      <c r="AJ529" s="1"/>
      <c r="AK529" s="1"/>
      <c r="AL529" s="1"/>
      <c r="AM529" s="1"/>
      <c r="AN529" s="1"/>
      <c r="AO529" s="1"/>
      <c r="AP529" s="1"/>
      <c r="AQ529" s="1"/>
      <c r="AR529" s="1"/>
      <c r="AS529" s="1"/>
      <c r="AT529" s="1"/>
      <c r="AU529" s="1"/>
      <c r="AV529" s="1"/>
      <c r="AW529" s="1"/>
      <c r="AX529" s="1"/>
      <c r="AY529" s="1"/>
      <c r="AZ529" s="1"/>
      <c r="BA529" s="1"/>
      <c r="BB529" s="1"/>
    </row>
    <row r="530" spans="22:54" ht="14.25" customHeight="1">
      <c r="V530" s="1"/>
      <c r="W530" s="1"/>
      <c r="X530" s="1"/>
      <c r="Y530" s="1"/>
      <c r="Z530" s="1"/>
      <c r="AA530" s="1"/>
      <c r="AB530" s="1"/>
      <c r="AC530" s="1"/>
      <c r="AD530" s="1"/>
      <c r="AE530" s="1"/>
      <c r="AF530" s="1"/>
      <c r="AG530" s="1"/>
      <c r="AH530" s="1"/>
      <c r="AI530" s="1"/>
      <c r="AJ530" s="1"/>
      <c r="AK530" s="1"/>
      <c r="AL530" s="1"/>
      <c r="AM530" s="1"/>
      <c r="AN530" s="1"/>
      <c r="AO530" s="1"/>
      <c r="AP530" s="1"/>
      <c r="AQ530" s="1"/>
      <c r="AR530" s="1"/>
      <c r="AS530" s="1"/>
      <c r="AT530" s="1"/>
      <c r="AU530" s="1"/>
      <c r="AV530" s="1"/>
      <c r="AW530" s="1"/>
      <c r="AX530" s="1"/>
      <c r="AY530" s="1"/>
      <c r="AZ530" s="1"/>
      <c r="BA530" s="1"/>
      <c r="BB530" s="1"/>
    </row>
    <row r="531" spans="22:54" ht="14.25" customHeight="1">
      <c r="V531" s="1"/>
      <c r="W531" s="1"/>
      <c r="X531" s="1"/>
      <c r="Y531" s="1"/>
      <c r="Z531" s="1"/>
      <c r="AA531" s="1"/>
      <c r="AB531" s="1"/>
      <c r="AC531" s="1"/>
      <c r="AD531" s="1"/>
      <c r="AE531" s="1"/>
      <c r="AF531" s="1"/>
      <c r="AG531" s="1"/>
      <c r="AH531" s="1"/>
      <c r="AI531" s="1"/>
      <c r="AJ531" s="1"/>
      <c r="AK531" s="1"/>
      <c r="AL531" s="1"/>
      <c r="AM531" s="1"/>
      <c r="AN531" s="1"/>
      <c r="AO531" s="1"/>
      <c r="AP531" s="1"/>
      <c r="AQ531" s="1"/>
      <c r="AR531" s="1"/>
      <c r="AS531" s="1"/>
      <c r="AT531" s="1"/>
      <c r="AU531" s="1"/>
      <c r="AV531" s="1"/>
      <c r="AW531" s="1"/>
      <c r="AX531" s="1"/>
      <c r="AY531" s="1"/>
      <c r="AZ531" s="1"/>
      <c r="BA531" s="1"/>
      <c r="BB531" s="1"/>
    </row>
    <row r="532" spans="22:54" ht="14.25" customHeight="1">
      <c r="V532" s="1"/>
      <c r="W532" s="1"/>
      <c r="X532" s="1"/>
      <c r="Y532" s="1"/>
      <c r="Z532" s="1"/>
      <c r="AA532" s="1"/>
      <c r="AB532" s="1"/>
      <c r="AC532" s="1"/>
      <c r="AD532" s="1"/>
      <c r="AE532" s="1"/>
      <c r="AF532" s="1"/>
      <c r="AG532" s="1"/>
      <c r="AH532" s="1"/>
      <c r="AI532" s="1"/>
      <c r="AJ532" s="1"/>
      <c r="AK532" s="1"/>
      <c r="AL532" s="1"/>
      <c r="AM532" s="1"/>
      <c r="AN532" s="1"/>
      <c r="AO532" s="1"/>
      <c r="AP532" s="1"/>
      <c r="AQ532" s="1"/>
      <c r="AR532" s="1"/>
      <c r="AS532" s="1"/>
      <c r="AT532" s="1"/>
      <c r="AU532" s="1"/>
      <c r="AV532" s="1"/>
      <c r="AW532" s="1"/>
      <c r="AX532" s="1"/>
      <c r="AY532" s="1"/>
      <c r="AZ532" s="1"/>
      <c r="BA532" s="1"/>
      <c r="BB532" s="1"/>
    </row>
    <row r="533" spans="22:54" ht="14.25" customHeight="1">
      <c r="V533" s="1"/>
      <c r="W533" s="1"/>
      <c r="X533" s="1"/>
      <c r="Y533" s="1"/>
      <c r="Z533" s="1"/>
      <c r="AA533" s="1"/>
      <c r="AB533" s="1"/>
      <c r="AC533" s="1"/>
      <c r="AD533" s="1"/>
      <c r="AE533" s="1"/>
      <c r="AF533" s="1"/>
      <c r="AG533" s="1"/>
      <c r="AH533" s="1"/>
      <c r="AI533" s="1"/>
      <c r="AJ533" s="1"/>
      <c r="AK533" s="1"/>
      <c r="AL533" s="1"/>
      <c r="AM533" s="1"/>
      <c r="AN533" s="1"/>
      <c r="AO533" s="1"/>
      <c r="AP533" s="1"/>
      <c r="AQ533" s="1"/>
      <c r="AR533" s="1"/>
      <c r="AS533" s="1"/>
      <c r="AT533" s="1"/>
      <c r="AU533" s="1"/>
      <c r="AV533" s="1"/>
      <c r="AW533" s="1"/>
      <c r="AX533" s="1"/>
      <c r="AY533" s="1"/>
      <c r="AZ533" s="1"/>
      <c r="BA533" s="1"/>
      <c r="BB533" s="1"/>
    </row>
    <row r="534" spans="22:54" ht="14.25" customHeight="1">
      <c r="V534" s="1"/>
      <c r="W534" s="1"/>
      <c r="X534" s="1"/>
      <c r="Y534" s="1"/>
      <c r="Z534" s="1"/>
      <c r="AA534" s="1"/>
      <c r="AB534" s="1"/>
      <c r="AC534" s="1"/>
      <c r="AD534" s="1"/>
      <c r="AE534" s="1"/>
      <c r="AF534" s="1"/>
      <c r="AG534" s="1"/>
      <c r="AH534" s="1"/>
      <c r="AI534" s="1"/>
      <c r="AJ534" s="1"/>
      <c r="AK534" s="1"/>
      <c r="AL534" s="1"/>
      <c r="AM534" s="1"/>
      <c r="AN534" s="1"/>
      <c r="AO534" s="1"/>
      <c r="AP534" s="1"/>
      <c r="AQ534" s="1"/>
      <c r="AR534" s="1"/>
      <c r="AS534" s="1"/>
      <c r="AT534" s="1"/>
      <c r="AU534" s="1"/>
      <c r="AV534" s="1"/>
      <c r="AW534" s="1"/>
      <c r="AX534" s="1"/>
      <c r="AY534" s="1"/>
      <c r="AZ534" s="1"/>
      <c r="BA534" s="1"/>
      <c r="BB534" s="1"/>
    </row>
    <row r="535" spans="22:54" ht="14.25" customHeight="1">
      <c r="V535" s="1"/>
      <c r="W535" s="1"/>
      <c r="X535" s="1"/>
      <c r="Y535" s="1"/>
      <c r="Z535" s="1"/>
      <c r="AA535" s="1"/>
      <c r="AB535" s="1"/>
      <c r="AC535" s="1"/>
      <c r="AD535" s="1"/>
      <c r="AE535" s="1"/>
      <c r="AF535" s="1"/>
      <c r="AG535" s="1"/>
      <c r="AH535" s="1"/>
      <c r="AI535" s="1"/>
      <c r="AJ535" s="1"/>
      <c r="AK535" s="1"/>
      <c r="AL535" s="1"/>
      <c r="AM535" s="1"/>
      <c r="AN535" s="1"/>
      <c r="AO535" s="1"/>
      <c r="AP535" s="1"/>
      <c r="AQ535" s="1"/>
      <c r="AR535" s="1"/>
      <c r="AS535" s="1"/>
      <c r="AT535" s="1"/>
      <c r="AU535" s="1"/>
      <c r="AV535" s="1"/>
      <c r="AW535" s="1"/>
      <c r="AX535" s="1"/>
      <c r="AY535" s="1"/>
      <c r="AZ535" s="1"/>
      <c r="BA535" s="1"/>
      <c r="BB535" s="1"/>
    </row>
    <row r="536" spans="22:54" ht="14.25" customHeight="1">
      <c r="V536" s="1"/>
      <c r="W536" s="1"/>
      <c r="X536" s="1"/>
      <c r="Y536" s="1"/>
      <c r="Z536" s="1"/>
      <c r="AA536" s="1"/>
      <c r="AB536" s="1"/>
      <c r="AC536" s="1"/>
      <c r="AD536" s="1"/>
      <c r="AE536" s="1"/>
      <c r="AF536" s="1"/>
      <c r="AG536" s="1"/>
      <c r="AH536" s="1"/>
      <c r="AI536" s="1"/>
      <c r="AJ536" s="1"/>
      <c r="AK536" s="1"/>
      <c r="AL536" s="1"/>
      <c r="AM536" s="1"/>
      <c r="AN536" s="1"/>
      <c r="AO536" s="1"/>
      <c r="AP536" s="1"/>
      <c r="AQ536" s="1"/>
      <c r="AR536" s="1"/>
      <c r="AS536" s="1"/>
      <c r="AT536" s="1"/>
      <c r="AU536" s="1"/>
      <c r="AV536" s="1"/>
      <c r="AW536" s="1"/>
      <c r="AX536" s="1"/>
      <c r="AY536" s="1"/>
      <c r="AZ536" s="1"/>
      <c r="BA536" s="1"/>
      <c r="BB536" s="1"/>
    </row>
    <row r="537" spans="22:54" ht="14.25" customHeight="1">
      <c r="V537" s="1"/>
      <c r="W537" s="1"/>
      <c r="X537" s="1"/>
      <c r="Y537" s="1"/>
      <c r="Z537" s="1"/>
      <c r="AA537" s="1"/>
      <c r="AB537" s="1"/>
      <c r="AC537" s="1"/>
      <c r="AD537" s="1"/>
      <c r="AE537" s="1"/>
      <c r="AF537" s="1"/>
      <c r="AG537" s="1"/>
      <c r="AH537" s="1"/>
      <c r="AI537" s="1"/>
      <c r="AJ537" s="1"/>
      <c r="AK537" s="1"/>
      <c r="AL537" s="1"/>
      <c r="AM537" s="1"/>
      <c r="AN537" s="1"/>
      <c r="AO537" s="1"/>
      <c r="AP537" s="1"/>
      <c r="AQ537" s="1"/>
      <c r="AR537" s="1"/>
      <c r="AS537" s="1"/>
      <c r="AT537" s="1"/>
      <c r="AU537" s="1"/>
      <c r="AV537" s="1"/>
      <c r="AW537" s="1"/>
      <c r="AX537" s="1"/>
      <c r="AY537" s="1"/>
      <c r="AZ537" s="1"/>
      <c r="BA537" s="1"/>
      <c r="BB537" s="1"/>
    </row>
    <row r="538" spans="22:54" ht="14.25" customHeight="1">
      <c r="V538" s="1"/>
      <c r="W538" s="1"/>
      <c r="X538" s="1"/>
      <c r="Y538" s="1"/>
      <c r="Z538" s="1"/>
      <c r="AA538" s="1"/>
      <c r="AB538" s="1"/>
      <c r="AC538" s="1"/>
      <c r="AD538" s="1"/>
      <c r="AE538" s="1"/>
      <c r="AF538" s="1"/>
      <c r="AG538" s="1"/>
      <c r="AH538" s="1"/>
      <c r="AI538" s="1"/>
      <c r="AJ538" s="1"/>
      <c r="AK538" s="1"/>
      <c r="AL538" s="1"/>
      <c r="AM538" s="1"/>
      <c r="AN538" s="1"/>
      <c r="AO538" s="1"/>
      <c r="AP538" s="1"/>
      <c r="AQ538" s="1"/>
      <c r="AR538" s="1"/>
      <c r="AS538" s="1"/>
      <c r="AT538" s="1"/>
      <c r="AU538" s="1"/>
      <c r="AV538" s="1"/>
      <c r="AW538" s="1"/>
      <c r="AX538" s="1"/>
      <c r="AY538" s="1"/>
      <c r="AZ538" s="1"/>
      <c r="BA538" s="1"/>
      <c r="BB538" s="1"/>
    </row>
    <row r="539" spans="22:54" ht="14.25" customHeight="1">
      <c r="V539" s="1"/>
      <c r="W539" s="1"/>
      <c r="X539" s="1"/>
      <c r="Y539" s="1"/>
      <c r="Z539" s="1"/>
      <c r="AA539" s="1"/>
      <c r="AB539" s="1"/>
      <c r="AC539" s="1"/>
      <c r="AD539" s="1"/>
      <c r="AE539" s="1"/>
      <c r="AF539" s="1"/>
      <c r="AG539" s="1"/>
      <c r="AH539" s="1"/>
      <c r="AI539" s="1"/>
      <c r="AJ539" s="1"/>
      <c r="AK539" s="1"/>
      <c r="AL539" s="1"/>
      <c r="AM539" s="1"/>
      <c r="AN539" s="1"/>
      <c r="AO539" s="1"/>
      <c r="AP539" s="1"/>
      <c r="AQ539" s="1"/>
      <c r="AR539" s="1"/>
      <c r="AS539" s="1"/>
      <c r="AT539" s="1"/>
      <c r="AU539" s="1"/>
      <c r="AV539" s="1"/>
      <c r="AW539" s="1"/>
      <c r="AX539" s="1"/>
      <c r="AY539" s="1"/>
      <c r="AZ539" s="1"/>
      <c r="BA539" s="1"/>
      <c r="BB539" s="1"/>
    </row>
    <row r="540" spans="22:54" ht="14.25" customHeight="1">
      <c r="V540" s="1"/>
      <c r="W540" s="1"/>
      <c r="X540" s="1"/>
      <c r="Y540" s="1"/>
      <c r="Z540" s="1"/>
      <c r="AA540" s="1"/>
      <c r="AB540" s="1"/>
      <c r="AC540" s="1"/>
      <c r="AD540" s="1"/>
      <c r="AE540" s="1"/>
      <c r="AF540" s="1"/>
      <c r="AG540" s="1"/>
      <c r="AH540" s="1"/>
      <c r="AI540" s="1"/>
      <c r="AJ540" s="1"/>
      <c r="AK540" s="1"/>
      <c r="AL540" s="1"/>
      <c r="AM540" s="1"/>
      <c r="AN540" s="1"/>
      <c r="AO540" s="1"/>
      <c r="AP540" s="1"/>
      <c r="AQ540" s="1"/>
      <c r="AR540" s="1"/>
      <c r="AS540" s="1"/>
      <c r="AT540" s="1"/>
      <c r="AU540" s="1"/>
      <c r="AV540" s="1"/>
      <c r="AW540" s="1"/>
      <c r="AX540" s="1"/>
      <c r="AY540" s="1"/>
      <c r="AZ540" s="1"/>
      <c r="BA540" s="1"/>
      <c r="BB540" s="1"/>
    </row>
    <row r="541" spans="22:54" ht="14.25" customHeight="1">
      <c r="V541" s="1"/>
      <c r="W541" s="1"/>
      <c r="X541" s="1"/>
      <c r="Y541" s="1"/>
      <c r="Z541" s="1"/>
      <c r="AA541" s="1"/>
      <c r="AB541" s="1"/>
      <c r="AC541" s="1"/>
      <c r="AD541" s="1"/>
      <c r="AE541" s="1"/>
      <c r="AF541" s="1"/>
      <c r="AG541" s="1"/>
      <c r="AH541" s="1"/>
      <c r="AI541" s="1"/>
      <c r="AJ541" s="1"/>
      <c r="AK541" s="1"/>
      <c r="AL541" s="1"/>
      <c r="AM541" s="1"/>
      <c r="AN541" s="1"/>
      <c r="AO541" s="1"/>
      <c r="AP541" s="1"/>
      <c r="AQ541" s="1"/>
      <c r="AR541" s="1"/>
      <c r="AS541" s="1"/>
      <c r="AT541" s="1"/>
      <c r="AU541" s="1"/>
      <c r="AV541" s="1"/>
      <c r="AW541" s="1"/>
      <c r="AX541" s="1"/>
      <c r="AY541" s="1"/>
      <c r="AZ541" s="1"/>
      <c r="BA541" s="1"/>
      <c r="BB541" s="1"/>
    </row>
    <row r="542" spans="22:54" ht="14.25" customHeight="1">
      <c r="V542" s="1"/>
      <c r="W542" s="1"/>
      <c r="X542" s="1"/>
      <c r="Y542" s="1"/>
      <c r="Z542" s="1"/>
      <c r="AA542" s="1"/>
      <c r="AB542" s="1"/>
      <c r="AC542" s="1"/>
      <c r="AD542" s="1"/>
      <c r="AE542" s="1"/>
      <c r="AF542" s="1"/>
      <c r="AG542" s="1"/>
      <c r="AH542" s="1"/>
      <c r="AI542" s="1"/>
      <c r="AJ542" s="1"/>
      <c r="AK542" s="1"/>
      <c r="AL542" s="1"/>
      <c r="AM542" s="1"/>
      <c r="AN542" s="1"/>
      <c r="AO542" s="1"/>
      <c r="AP542" s="1"/>
      <c r="AQ542" s="1"/>
      <c r="AR542" s="1"/>
      <c r="AS542" s="1"/>
      <c r="AT542" s="1"/>
      <c r="AU542" s="1"/>
      <c r="AV542" s="1"/>
      <c r="AW542" s="1"/>
      <c r="AX542" s="1"/>
      <c r="AY542" s="1"/>
      <c r="AZ542" s="1"/>
      <c r="BA542" s="1"/>
      <c r="BB542" s="1"/>
    </row>
    <row r="543" spans="22:54" ht="14.25" customHeight="1">
      <c r="V543" s="1"/>
      <c r="W543" s="1"/>
      <c r="X543" s="1"/>
      <c r="Y543" s="1"/>
      <c r="Z543" s="1"/>
      <c r="AA543" s="1"/>
      <c r="AB543" s="1"/>
      <c r="AC543" s="1"/>
      <c r="AD543" s="1"/>
      <c r="AE543" s="1"/>
      <c r="AF543" s="1"/>
      <c r="AG543" s="1"/>
      <c r="AH543" s="1"/>
      <c r="AI543" s="1"/>
      <c r="AJ543" s="1"/>
      <c r="AK543" s="1"/>
      <c r="AL543" s="1"/>
      <c r="AM543" s="1"/>
      <c r="AN543" s="1"/>
      <c r="AO543" s="1"/>
      <c r="AP543" s="1"/>
      <c r="AQ543" s="1"/>
      <c r="AR543" s="1"/>
      <c r="AS543" s="1"/>
      <c r="AT543" s="1"/>
      <c r="AU543" s="1"/>
      <c r="AV543" s="1"/>
      <c r="AW543" s="1"/>
      <c r="AX543" s="1"/>
      <c r="AY543" s="1"/>
      <c r="AZ543" s="1"/>
      <c r="BA543" s="1"/>
      <c r="BB543" s="1"/>
    </row>
    <row r="544" spans="22:54" ht="14.25" customHeight="1">
      <c r="V544" s="1"/>
      <c r="W544" s="1"/>
      <c r="X544" s="1"/>
      <c r="Y544" s="1"/>
      <c r="Z544" s="1"/>
      <c r="AA544" s="1"/>
      <c r="AB544" s="1"/>
      <c r="AC544" s="1"/>
      <c r="AD544" s="1"/>
      <c r="AE544" s="1"/>
      <c r="AF544" s="1"/>
      <c r="AG544" s="1"/>
      <c r="AH544" s="1"/>
      <c r="AI544" s="1"/>
      <c r="AJ544" s="1"/>
      <c r="AK544" s="1"/>
      <c r="AL544" s="1"/>
      <c r="AM544" s="1"/>
      <c r="AN544" s="1"/>
      <c r="AO544" s="1"/>
      <c r="AP544" s="1"/>
      <c r="AQ544" s="1"/>
      <c r="AR544" s="1"/>
      <c r="AS544" s="1"/>
      <c r="AT544" s="1"/>
      <c r="AU544" s="1"/>
      <c r="AV544" s="1"/>
      <c r="AW544" s="1"/>
      <c r="AX544" s="1"/>
      <c r="AY544" s="1"/>
      <c r="AZ544" s="1"/>
      <c r="BA544" s="1"/>
      <c r="BB544" s="1"/>
    </row>
    <row r="545" spans="22:54" ht="14.25" customHeight="1">
      <c r="V545" s="1"/>
      <c r="W545" s="1"/>
      <c r="X545" s="1"/>
      <c r="Y545" s="1"/>
      <c r="Z545" s="1"/>
      <c r="AA545" s="1"/>
      <c r="AB545" s="1"/>
      <c r="AC545" s="1"/>
      <c r="AD545" s="1"/>
      <c r="AE545" s="1"/>
      <c r="AF545" s="1"/>
      <c r="AG545" s="1"/>
      <c r="AH545" s="1"/>
      <c r="AI545" s="1"/>
      <c r="AJ545" s="1"/>
      <c r="AK545" s="1"/>
      <c r="AL545" s="1"/>
      <c r="AM545" s="1"/>
      <c r="AN545" s="1"/>
      <c r="AO545" s="1"/>
      <c r="AP545" s="1"/>
      <c r="AQ545" s="1"/>
      <c r="AR545" s="1"/>
      <c r="AS545" s="1"/>
      <c r="AT545" s="1"/>
      <c r="AU545" s="1"/>
      <c r="AV545" s="1"/>
      <c r="AW545" s="1"/>
      <c r="AX545" s="1"/>
      <c r="AY545" s="1"/>
      <c r="AZ545" s="1"/>
      <c r="BA545" s="1"/>
      <c r="BB545" s="1"/>
    </row>
    <row r="546" spans="22:54" ht="14.25" customHeight="1">
      <c r="V546" s="1"/>
      <c r="W546" s="1"/>
      <c r="X546" s="1"/>
      <c r="Y546" s="1"/>
      <c r="Z546" s="1"/>
      <c r="AA546" s="1"/>
      <c r="AB546" s="1"/>
      <c r="AC546" s="1"/>
      <c r="AD546" s="1"/>
      <c r="AE546" s="1"/>
      <c r="AF546" s="1"/>
      <c r="AG546" s="1"/>
      <c r="AH546" s="1"/>
      <c r="AI546" s="1"/>
      <c r="AJ546" s="1"/>
      <c r="AK546" s="1"/>
      <c r="AL546" s="1"/>
      <c r="AM546" s="1"/>
      <c r="AN546" s="1"/>
      <c r="AO546" s="1"/>
      <c r="AP546" s="1"/>
      <c r="AQ546" s="1"/>
      <c r="AR546" s="1"/>
      <c r="AS546" s="1"/>
      <c r="AT546" s="1"/>
      <c r="AU546" s="1"/>
      <c r="AV546" s="1"/>
      <c r="AW546" s="1"/>
      <c r="AX546" s="1"/>
      <c r="AY546" s="1"/>
      <c r="AZ546" s="1"/>
      <c r="BA546" s="1"/>
      <c r="BB546" s="1"/>
    </row>
    <row r="547" spans="22:54" ht="14.25" customHeight="1">
      <c r="V547" s="1"/>
      <c r="W547" s="1"/>
      <c r="X547" s="1"/>
      <c r="Y547" s="1"/>
      <c r="Z547" s="1"/>
      <c r="AA547" s="1"/>
      <c r="AB547" s="1"/>
      <c r="AC547" s="1"/>
      <c r="AD547" s="1"/>
      <c r="AE547" s="1"/>
      <c r="AF547" s="1"/>
      <c r="AG547" s="1"/>
      <c r="AH547" s="1"/>
      <c r="AI547" s="1"/>
      <c r="AJ547" s="1"/>
      <c r="AK547" s="1"/>
      <c r="AL547" s="1"/>
      <c r="AM547" s="1"/>
      <c r="AN547" s="1"/>
      <c r="AO547" s="1"/>
      <c r="AP547" s="1"/>
      <c r="AQ547" s="1"/>
      <c r="AR547" s="1"/>
      <c r="AS547" s="1"/>
      <c r="AT547" s="1"/>
      <c r="AU547" s="1"/>
      <c r="AV547" s="1"/>
      <c r="AW547" s="1"/>
      <c r="AX547" s="1"/>
      <c r="AY547" s="1"/>
      <c r="AZ547" s="1"/>
      <c r="BA547" s="1"/>
      <c r="BB547" s="1"/>
    </row>
    <row r="548" spans="22:54" ht="14.25" customHeight="1">
      <c r="V548" s="1"/>
      <c r="W548" s="1"/>
      <c r="X548" s="1"/>
      <c r="Y548" s="1"/>
      <c r="Z548" s="1"/>
      <c r="AA548" s="1"/>
      <c r="AB548" s="1"/>
      <c r="AC548" s="1"/>
      <c r="AD548" s="1"/>
      <c r="AE548" s="1"/>
      <c r="AF548" s="1"/>
      <c r="AG548" s="1"/>
      <c r="AH548" s="1"/>
      <c r="AI548" s="1"/>
      <c r="AJ548" s="1"/>
      <c r="AK548" s="1"/>
      <c r="AL548" s="1"/>
      <c r="AM548" s="1"/>
      <c r="AN548" s="1"/>
      <c r="AO548" s="1"/>
      <c r="AP548" s="1"/>
      <c r="AQ548" s="1"/>
      <c r="AR548" s="1"/>
      <c r="AS548" s="1"/>
      <c r="AT548" s="1"/>
      <c r="AU548" s="1"/>
      <c r="AV548" s="1"/>
      <c r="AW548" s="1"/>
      <c r="AX548" s="1"/>
      <c r="AY548" s="1"/>
      <c r="AZ548" s="1"/>
      <c r="BA548" s="1"/>
      <c r="BB548" s="1"/>
    </row>
    <row r="549" spans="22:54" ht="14.25" customHeight="1">
      <c r="V549" s="1"/>
      <c r="W549" s="1"/>
      <c r="X549" s="1"/>
      <c r="Y549" s="1"/>
      <c r="Z549" s="1"/>
      <c r="AA549" s="1"/>
      <c r="AB549" s="1"/>
      <c r="AC549" s="1"/>
      <c r="AD549" s="1"/>
      <c r="AE549" s="1"/>
      <c r="AF549" s="1"/>
      <c r="AG549" s="1"/>
      <c r="AH549" s="1"/>
      <c r="AI549" s="1"/>
      <c r="AJ549" s="1"/>
      <c r="AK549" s="1"/>
      <c r="AL549" s="1"/>
      <c r="AM549" s="1"/>
      <c r="AN549" s="1"/>
      <c r="AO549" s="1"/>
      <c r="AP549" s="1"/>
      <c r="AQ549" s="1"/>
      <c r="AR549" s="1"/>
      <c r="AS549" s="1"/>
      <c r="AT549" s="1"/>
      <c r="AU549" s="1"/>
      <c r="AV549" s="1"/>
      <c r="AW549" s="1"/>
      <c r="AX549" s="1"/>
      <c r="AY549" s="1"/>
      <c r="AZ549" s="1"/>
      <c r="BA549" s="1"/>
      <c r="BB549" s="1"/>
    </row>
    <row r="550" spans="22:54" ht="14.25" customHeight="1">
      <c r="V550" s="1"/>
      <c r="W550" s="1"/>
      <c r="X550" s="1"/>
      <c r="Y550" s="1"/>
      <c r="Z550" s="1"/>
      <c r="AA550" s="1"/>
      <c r="AB550" s="1"/>
      <c r="AC550" s="1"/>
      <c r="AD550" s="1"/>
      <c r="AE550" s="1"/>
      <c r="AF550" s="1"/>
      <c r="AG550" s="1"/>
      <c r="AH550" s="1"/>
      <c r="AI550" s="1"/>
      <c r="AJ550" s="1"/>
      <c r="AK550" s="1"/>
      <c r="AL550" s="1"/>
      <c r="AM550" s="1"/>
      <c r="AN550" s="1"/>
      <c r="AO550" s="1"/>
      <c r="AP550" s="1"/>
      <c r="AQ550" s="1"/>
      <c r="AR550" s="1"/>
      <c r="AS550" s="1"/>
      <c r="AT550" s="1"/>
      <c r="AU550" s="1"/>
      <c r="AV550" s="1"/>
      <c r="AW550" s="1"/>
      <c r="AX550" s="1"/>
      <c r="AY550" s="1"/>
      <c r="AZ550" s="1"/>
      <c r="BA550" s="1"/>
      <c r="BB550" s="1"/>
    </row>
    <row r="551" spans="22:54" ht="14.25" customHeight="1">
      <c r="V551" s="1"/>
      <c r="W551" s="1"/>
      <c r="X551" s="1"/>
      <c r="Y551" s="1"/>
      <c r="Z551" s="1"/>
      <c r="AA551" s="1"/>
      <c r="AB551" s="1"/>
      <c r="AC551" s="1"/>
      <c r="AD551" s="1"/>
      <c r="AE551" s="1"/>
      <c r="AF551" s="1"/>
      <c r="AG551" s="1"/>
      <c r="AH551" s="1"/>
      <c r="AI551" s="1"/>
      <c r="AJ551" s="1"/>
      <c r="AK551" s="1"/>
      <c r="AL551" s="1"/>
      <c r="AM551" s="1"/>
      <c r="AN551" s="1"/>
      <c r="AO551" s="1"/>
      <c r="AP551" s="1"/>
      <c r="AQ551" s="1"/>
      <c r="AR551" s="1"/>
      <c r="AS551" s="1"/>
      <c r="AT551" s="1"/>
      <c r="AU551" s="1"/>
      <c r="AV551" s="1"/>
      <c r="AW551" s="1"/>
      <c r="AX551" s="1"/>
      <c r="AY551" s="1"/>
      <c r="AZ551" s="1"/>
      <c r="BA551" s="1"/>
      <c r="BB551" s="1"/>
    </row>
    <row r="552" spans="22:54" ht="14.25" customHeight="1">
      <c r="V552" s="1"/>
      <c r="W552" s="1"/>
      <c r="X552" s="1"/>
      <c r="Y552" s="1"/>
      <c r="Z552" s="1"/>
      <c r="AA552" s="1"/>
      <c r="AB552" s="1"/>
      <c r="AC552" s="1"/>
      <c r="AD552" s="1"/>
      <c r="AE552" s="1"/>
      <c r="AF552" s="1"/>
      <c r="AG552" s="1"/>
      <c r="AH552" s="1"/>
      <c r="AI552" s="1"/>
      <c r="AJ552" s="1"/>
      <c r="AK552" s="1"/>
      <c r="AL552" s="1"/>
      <c r="AM552" s="1"/>
      <c r="AN552" s="1"/>
      <c r="AO552" s="1"/>
      <c r="AP552" s="1"/>
      <c r="AQ552" s="1"/>
      <c r="AR552" s="1"/>
      <c r="AS552" s="1"/>
      <c r="AT552" s="1"/>
      <c r="AU552" s="1"/>
      <c r="AV552" s="1"/>
      <c r="AW552" s="1"/>
      <c r="AX552" s="1"/>
      <c r="AY552" s="1"/>
      <c r="AZ552" s="1"/>
      <c r="BA552" s="1"/>
      <c r="BB552" s="1"/>
    </row>
    <row r="553" spans="22:54" ht="14.25" customHeight="1">
      <c r="V553" s="1"/>
      <c r="W553" s="1"/>
      <c r="X553" s="1"/>
      <c r="Y553" s="1"/>
      <c r="Z553" s="1"/>
      <c r="AA553" s="1"/>
      <c r="AB553" s="1"/>
      <c r="AC553" s="1"/>
      <c r="AD553" s="1"/>
      <c r="AE553" s="1"/>
      <c r="AF553" s="1"/>
      <c r="AG553" s="1"/>
      <c r="AH553" s="1"/>
      <c r="AI553" s="1"/>
      <c r="AJ553" s="1"/>
      <c r="AK553" s="1"/>
      <c r="AL553" s="1"/>
      <c r="AM553" s="1"/>
      <c r="AN553" s="1"/>
      <c r="AO553" s="1"/>
      <c r="AP553" s="1"/>
      <c r="AQ553" s="1"/>
      <c r="AR553" s="1"/>
      <c r="AS553" s="1"/>
      <c r="AT553" s="1"/>
      <c r="AU553" s="1"/>
      <c r="AV553" s="1"/>
      <c r="AW553" s="1"/>
      <c r="AX553" s="1"/>
      <c r="AY553" s="1"/>
      <c r="AZ553" s="1"/>
      <c r="BA553" s="1"/>
      <c r="BB553" s="1"/>
    </row>
    <row r="554" spans="22:54" ht="14.25" customHeight="1">
      <c r="V554" s="1"/>
      <c r="W554" s="1"/>
      <c r="X554" s="1"/>
      <c r="Y554" s="1"/>
      <c r="Z554" s="1"/>
      <c r="AA554" s="1"/>
      <c r="AB554" s="1"/>
      <c r="AC554" s="1"/>
      <c r="AD554" s="1"/>
      <c r="AE554" s="1"/>
      <c r="AF554" s="1"/>
      <c r="AG554" s="1"/>
      <c r="AH554" s="1"/>
      <c r="AI554" s="1"/>
      <c r="AJ554" s="1"/>
      <c r="AK554" s="1"/>
      <c r="AL554" s="1"/>
      <c r="AM554" s="1"/>
      <c r="AN554" s="1"/>
      <c r="AO554" s="1"/>
      <c r="AP554" s="1"/>
      <c r="AQ554" s="1"/>
      <c r="AR554" s="1"/>
      <c r="AS554" s="1"/>
      <c r="AT554" s="1"/>
      <c r="AU554" s="1"/>
      <c r="AV554" s="1"/>
      <c r="AW554" s="1"/>
      <c r="AX554" s="1"/>
      <c r="AY554" s="1"/>
      <c r="AZ554" s="1"/>
      <c r="BA554" s="1"/>
      <c r="BB554" s="1"/>
    </row>
    <row r="555" spans="22:54" ht="14.25" customHeight="1">
      <c r="V555" s="1"/>
      <c r="W555" s="1"/>
      <c r="X555" s="1"/>
      <c r="Y555" s="1"/>
      <c r="Z555" s="1"/>
      <c r="AA555" s="1"/>
      <c r="AB555" s="1"/>
      <c r="AC555" s="1"/>
      <c r="AD555" s="1"/>
      <c r="AE555" s="1"/>
      <c r="AF555" s="1"/>
      <c r="AG555" s="1"/>
      <c r="AH555" s="1"/>
      <c r="AI555" s="1"/>
      <c r="AJ555" s="1"/>
      <c r="AK555" s="1"/>
      <c r="AL555" s="1"/>
      <c r="AM555" s="1"/>
      <c r="AN555" s="1"/>
      <c r="AO555" s="1"/>
      <c r="AP555" s="1"/>
      <c r="AQ555" s="1"/>
      <c r="AR555" s="1"/>
      <c r="AS555" s="1"/>
      <c r="AT555" s="1"/>
      <c r="AU555" s="1"/>
      <c r="AV555" s="1"/>
      <c r="AW555" s="1"/>
      <c r="AX555" s="1"/>
      <c r="AY555" s="1"/>
      <c r="AZ555" s="1"/>
      <c r="BA555" s="1"/>
      <c r="BB555" s="1"/>
    </row>
    <row r="556" spans="22:54" ht="14.25" customHeight="1">
      <c r="V556" s="1"/>
      <c r="W556" s="1"/>
      <c r="X556" s="1"/>
      <c r="Y556" s="1"/>
      <c r="Z556" s="1"/>
      <c r="AA556" s="1"/>
      <c r="AB556" s="1"/>
      <c r="AC556" s="1"/>
      <c r="AD556" s="1"/>
      <c r="AE556" s="1"/>
      <c r="AF556" s="1"/>
      <c r="AG556" s="1"/>
      <c r="AH556" s="1"/>
      <c r="AI556" s="1"/>
      <c r="AJ556" s="1"/>
      <c r="AK556" s="1"/>
      <c r="AL556" s="1"/>
      <c r="AM556" s="1"/>
      <c r="AN556" s="1"/>
      <c r="AO556" s="1"/>
      <c r="AP556" s="1"/>
      <c r="AQ556" s="1"/>
      <c r="AR556" s="1"/>
      <c r="AS556" s="1"/>
      <c r="AT556" s="1"/>
      <c r="AU556" s="1"/>
      <c r="AV556" s="1"/>
      <c r="AW556" s="1"/>
      <c r="AX556" s="1"/>
      <c r="AY556" s="1"/>
      <c r="AZ556" s="1"/>
      <c r="BA556" s="1"/>
      <c r="BB556" s="1"/>
    </row>
    <row r="557" spans="22:54" ht="14.25" customHeight="1">
      <c r="V557" s="1"/>
      <c r="W557" s="1"/>
      <c r="X557" s="1"/>
      <c r="Y557" s="1"/>
      <c r="Z557" s="1"/>
      <c r="AA557" s="1"/>
      <c r="AB557" s="1"/>
      <c r="AC557" s="1"/>
      <c r="AD557" s="1"/>
      <c r="AE557" s="1"/>
      <c r="AF557" s="1"/>
      <c r="AG557" s="1"/>
      <c r="AH557" s="1"/>
      <c r="AI557" s="1"/>
      <c r="AJ557" s="1"/>
      <c r="AK557" s="1"/>
      <c r="AL557" s="1"/>
      <c r="AM557" s="1"/>
      <c r="AN557" s="1"/>
      <c r="AO557" s="1"/>
      <c r="AP557" s="1"/>
      <c r="AQ557" s="1"/>
      <c r="AR557" s="1"/>
      <c r="AS557" s="1"/>
      <c r="AT557" s="1"/>
      <c r="AU557" s="1"/>
      <c r="AV557" s="1"/>
      <c r="AW557" s="1"/>
      <c r="AX557" s="1"/>
      <c r="AY557" s="1"/>
      <c r="AZ557" s="1"/>
      <c r="BA557" s="1"/>
      <c r="BB557" s="1"/>
    </row>
    <row r="558" spans="22:54" ht="14.25" customHeight="1">
      <c r="V558" s="1"/>
      <c r="W558" s="1"/>
      <c r="X558" s="1"/>
      <c r="Y558" s="1"/>
      <c r="Z558" s="1"/>
      <c r="AA558" s="1"/>
      <c r="AB558" s="1"/>
      <c r="AC558" s="1"/>
      <c r="AD558" s="1"/>
      <c r="AE558" s="1"/>
      <c r="AF558" s="1"/>
      <c r="AG558" s="1"/>
      <c r="AH558" s="1"/>
      <c r="AI558" s="1"/>
      <c r="AJ558" s="1"/>
      <c r="AK558" s="1"/>
      <c r="AL558" s="1"/>
      <c r="AM558" s="1"/>
      <c r="AN558" s="1"/>
      <c r="AO558" s="1"/>
      <c r="AP558" s="1"/>
      <c r="AQ558" s="1"/>
      <c r="AR558" s="1"/>
      <c r="AS558" s="1"/>
      <c r="AT558" s="1"/>
      <c r="AU558" s="1"/>
      <c r="AV558" s="1"/>
      <c r="AW558" s="1"/>
      <c r="AX558" s="1"/>
      <c r="AY558" s="1"/>
      <c r="AZ558" s="1"/>
      <c r="BA558" s="1"/>
      <c r="BB558" s="1"/>
    </row>
    <row r="559" spans="22:54" ht="14.25" customHeight="1">
      <c r="V559" s="1"/>
      <c r="W559" s="1"/>
      <c r="X559" s="1"/>
      <c r="Y559" s="1"/>
      <c r="Z559" s="1"/>
      <c r="AA559" s="1"/>
      <c r="AB559" s="1"/>
      <c r="AC559" s="1"/>
      <c r="AD559" s="1"/>
      <c r="AE559" s="1"/>
      <c r="AF559" s="1"/>
      <c r="AG559" s="1"/>
      <c r="AH559" s="1"/>
      <c r="AI559" s="1"/>
      <c r="AJ559" s="1"/>
      <c r="AK559" s="1"/>
      <c r="AL559" s="1"/>
      <c r="AM559" s="1"/>
      <c r="AN559" s="1"/>
      <c r="AO559" s="1"/>
      <c r="AP559" s="1"/>
      <c r="AQ559" s="1"/>
      <c r="AR559" s="1"/>
      <c r="AS559" s="1"/>
      <c r="AT559" s="1"/>
      <c r="AU559" s="1"/>
      <c r="AV559" s="1"/>
      <c r="AW559" s="1"/>
      <c r="AX559" s="1"/>
      <c r="AY559" s="1"/>
      <c r="AZ559" s="1"/>
      <c r="BA559" s="1"/>
      <c r="BB559" s="1"/>
    </row>
    <row r="560" spans="22:54" ht="14.25" customHeight="1">
      <c r="V560" s="1"/>
      <c r="W560" s="1"/>
      <c r="X560" s="1"/>
      <c r="Y560" s="1"/>
      <c r="Z560" s="1"/>
      <c r="AA560" s="1"/>
      <c r="AB560" s="1"/>
      <c r="AC560" s="1"/>
      <c r="AD560" s="1"/>
      <c r="AE560" s="1"/>
      <c r="AF560" s="1"/>
      <c r="AG560" s="1"/>
      <c r="AH560" s="1"/>
      <c r="AI560" s="1"/>
      <c r="AJ560" s="1"/>
      <c r="AK560" s="1"/>
      <c r="AL560" s="1"/>
      <c r="AM560" s="1"/>
      <c r="AN560" s="1"/>
      <c r="AO560" s="1"/>
      <c r="AP560" s="1"/>
      <c r="AQ560" s="1"/>
      <c r="AR560" s="1"/>
      <c r="AS560" s="1"/>
      <c r="AT560" s="1"/>
      <c r="AU560" s="1"/>
      <c r="AV560" s="1"/>
      <c r="AW560" s="1"/>
      <c r="AX560" s="1"/>
      <c r="AY560" s="1"/>
      <c r="AZ560" s="1"/>
      <c r="BA560" s="1"/>
      <c r="BB560" s="1"/>
    </row>
    <row r="561" spans="22:54" ht="14.25" customHeight="1">
      <c r="V561" s="1"/>
      <c r="W561" s="1"/>
      <c r="X561" s="1"/>
      <c r="Y561" s="1"/>
      <c r="Z561" s="1"/>
      <c r="AA561" s="1"/>
      <c r="AB561" s="1"/>
      <c r="AC561" s="1"/>
      <c r="AD561" s="1"/>
      <c r="AE561" s="1"/>
      <c r="AF561" s="1"/>
      <c r="AG561" s="1"/>
      <c r="AH561" s="1"/>
      <c r="AI561" s="1"/>
      <c r="AJ561" s="1"/>
      <c r="AK561" s="1"/>
      <c r="AL561" s="1"/>
      <c r="AM561" s="1"/>
      <c r="AN561" s="1"/>
      <c r="AO561" s="1"/>
      <c r="AP561" s="1"/>
      <c r="AQ561" s="1"/>
      <c r="AR561" s="1"/>
      <c r="AS561" s="1"/>
      <c r="AT561" s="1"/>
      <c r="AU561" s="1"/>
      <c r="AV561" s="1"/>
      <c r="AW561" s="1"/>
      <c r="AX561" s="1"/>
      <c r="AY561" s="1"/>
      <c r="AZ561" s="1"/>
      <c r="BA561" s="1"/>
      <c r="BB561" s="1"/>
    </row>
    <row r="562" spans="22:54" ht="14.25" customHeight="1">
      <c r="V562" s="1"/>
      <c r="W562" s="1"/>
      <c r="X562" s="1"/>
      <c r="Y562" s="1"/>
      <c r="Z562" s="1"/>
      <c r="AA562" s="1"/>
      <c r="AB562" s="1"/>
      <c r="AC562" s="1"/>
      <c r="AD562" s="1"/>
      <c r="AE562" s="1"/>
      <c r="AF562" s="1"/>
      <c r="AG562" s="1"/>
      <c r="AH562" s="1"/>
      <c r="AI562" s="1"/>
      <c r="AJ562" s="1"/>
      <c r="AK562" s="1"/>
      <c r="AL562" s="1"/>
      <c r="AM562" s="1"/>
      <c r="AN562" s="1"/>
      <c r="AO562" s="1"/>
      <c r="AP562" s="1"/>
      <c r="AQ562" s="1"/>
      <c r="AR562" s="1"/>
      <c r="AS562" s="1"/>
      <c r="AT562" s="1"/>
      <c r="AU562" s="1"/>
      <c r="AV562" s="1"/>
      <c r="AW562" s="1"/>
      <c r="AX562" s="1"/>
      <c r="AY562" s="1"/>
      <c r="AZ562" s="1"/>
      <c r="BA562" s="1"/>
      <c r="BB562" s="1"/>
    </row>
    <row r="563" spans="22:54" ht="14.25" customHeight="1">
      <c r="V563" s="1"/>
      <c r="W563" s="1"/>
      <c r="X563" s="1"/>
      <c r="Y563" s="1"/>
      <c r="Z563" s="1"/>
      <c r="AA563" s="1"/>
      <c r="AB563" s="1"/>
      <c r="AC563" s="1"/>
      <c r="AD563" s="1"/>
      <c r="AE563" s="1"/>
      <c r="AF563" s="1"/>
      <c r="AG563" s="1"/>
      <c r="AH563" s="1"/>
      <c r="AI563" s="1"/>
      <c r="AJ563" s="1"/>
      <c r="AK563" s="1"/>
      <c r="AL563" s="1"/>
      <c r="AM563" s="1"/>
      <c r="AN563" s="1"/>
      <c r="AO563" s="1"/>
      <c r="AP563" s="1"/>
      <c r="AQ563" s="1"/>
      <c r="AR563" s="1"/>
      <c r="AS563" s="1"/>
      <c r="AT563" s="1"/>
      <c r="AU563" s="1"/>
      <c r="AV563" s="1"/>
      <c r="AW563" s="1"/>
      <c r="AX563" s="1"/>
      <c r="AY563" s="1"/>
      <c r="AZ563" s="1"/>
      <c r="BA563" s="1"/>
      <c r="BB563" s="1"/>
    </row>
    <row r="564" spans="22:54" ht="14.25" customHeight="1">
      <c r="V564" s="1"/>
      <c r="W564" s="1"/>
      <c r="X564" s="1"/>
      <c r="Y564" s="1"/>
      <c r="Z564" s="1"/>
      <c r="AA564" s="1"/>
      <c r="AB564" s="1"/>
      <c r="AC564" s="1"/>
      <c r="AD564" s="1"/>
      <c r="AE564" s="1"/>
      <c r="AF564" s="1"/>
      <c r="AG564" s="1"/>
      <c r="AH564" s="1"/>
      <c r="AI564" s="1"/>
      <c r="AJ564" s="1"/>
      <c r="AK564" s="1"/>
      <c r="AL564" s="1"/>
      <c r="AM564" s="1"/>
      <c r="AN564" s="1"/>
      <c r="AO564" s="1"/>
      <c r="AP564" s="1"/>
      <c r="AQ564" s="1"/>
      <c r="AR564" s="1"/>
      <c r="AS564" s="1"/>
      <c r="AT564" s="1"/>
      <c r="AU564" s="1"/>
      <c r="AV564" s="1"/>
      <c r="AW564" s="1"/>
      <c r="AX564" s="1"/>
      <c r="AY564" s="1"/>
      <c r="AZ564" s="1"/>
      <c r="BA564" s="1"/>
      <c r="BB564" s="1"/>
    </row>
    <row r="565" spans="22:54" ht="14.25" customHeight="1">
      <c r="V565" s="1"/>
      <c r="W565" s="1"/>
      <c r="X565" s="1"/>
      <c r="Y565" s="1"/>
      <c r="Z565" s="1"/>
      <c r="AA565" s="1"/>
      <c r="AB565" s="1"/>
      <c r="AC565" s="1"/>
      <c r="AD565" s="1"/>
      <c r="AE565" s="1"/>
      <c r="AF565" s="1"/>
      <c r="AG565" s="1"/>
      <c r="AH565" s="1"/>
      <c r="AI565" s="1"/>
      <c r="AJ565" s="1"/>
      <c r="AK565" s="1"/>
      <c r="AL565" s="1"/>
      <c r="AM565" s="1"/>
      <c r="AN565" s="1"/>
      <c r="AO565" s="1"/>
      <c r="AP565" s="1"/>
      <c r="AQ565" s="1"/>
      <c r="AR565" s="1"/>
      <c r="AS565" s="1"/>
      <c r="AT565" s="1"/>
      <c r="AU565" s="1"/>
      <c r="AV565" s="1"/>
      <c r="AW565" s="1"/>
      <c r="AX565" s="1"/>
      <c r="AY565" s="1"/>
      <c r="AZ565" s="1"/>
      <c r="BA565" s="1"/>
      <c r="BB565" s="1"/>
    </row>
    <row r="566" spans="22:54" ht="14.25" customHeight="1">
      <c r="V566" s="1"/>
      <c r="W566" s="1"/>
      <c r="X566" s="1"/>
      <c r="Y566" s="1"/>
      <c r="Z566" s="1"/>
      <c r="AA566" s="1"/>
      <c r="AB566" s="1"/>
      <c r="AC566" s="1"/>
      <c r="AD566" s="1"/>
      <c r="AE566" s="1"/>
      <c r="AF566" s="1"/>
      <c r="AG566" s="1"/>
      <c r="AH566" s="1"/>
      <c r="AI566" s="1"/>
      <c r="AJ566" s="1"/>
      <c r="AK566" s="1"/>
      <c r="AL566" s="1"/>
      <c r="AM566" s="1"/>
      <c r="AN566" s="1"/>
      <c r="AO566" s="1"/>
      <c r="AP566" s="1"/>
      <c r="AQ566" s="1"/>
      <c r="AR566" s="1"/>
      <c r="AS566" s="1"/>
      <c r="AT566" s="1"/>
      <c r="AU566" s="1"/>
      <c r="AV566" s="1"/>
      <c r="AW566" s="1"/>
      <c r="AX566" s="1"/>
      <c r="AY566" s="1"/>
      <c r="AZ566" s="1"/>
      <c r="BA566" s="1"/>
      <c r="BB566" s="1"/>
    </row>
    <row r="567" spans="22:54" ht="14.25" customHeight="1">
      <c r="V567" s="1"/>
      <c r="W567" s="1"/>
      <c r="X567" s="1"/>
      <c r="Y567" s="1"/>
      <c r="Z567" s="1"/>
      <c r="AA567" s="1"/>
      <c r="AB567" s="1"/>
      <c r="AC567" s="1"/>
      <c r="AD567" s="1"/>
      <c r="AE567" s="1"/>
      <c r="AF567" s="1"/>
      <c r="AG567" s="1"/>
      <c r="AH567" s="1"/>
      <c r="AI567" s="1"/>
      <c r="AJ567" s="1"/>
      <c r="AK567" s="1"/>
      <c r="AL567" s="1"/>
      <c r="AM567" s="1"/>
      <c r="AN567" s="1"/>
      <c r="AO567" s="1"/>
      <c r="AP567" s="1"/>
      <c r="AQ567" s="1"/>
      <c r="AR567" s="1"/>
      <c r="AS567" s="1"/>
      <c r="AT567" s="1"/>
      <c r="AU567" s="1"/>
      <c r="AV567" s="1"/>
      <c r="AW567" s="1"/>
      <c r="AX567" s="1"/>
      <c r="AY567" s="1"/>
      <c r="AZ567" s="1"/>
      <c r="BA567" s="1"/>
      <c r="BB567" s="1"/>
    </row>
    <row r="568" spans="22:54" ht="14.25" customHeight="1">
      <c r="V568" s="1"/>
      <c r="W568" s="1"/>
      <c r="X568" s="1"/>
      <c r="Y568" s="1"/>
      <c r="Z568" s="1"/>
      <c r="AA568" s="1"/>
      <c r="AB568" s="1"/>
      <c r="AC568" s="1"/>
      <c r="AD568" s="1"/>
      <c r="AE568" s="1"/>
      <c r="AF568" s="1"/>
      <c r="AG568" s="1"/>
      <c r="AH568" s="1"/>
      <c r="AI568" s="1"/>
      <c r="AJ568" s="1"/>
      <c r="AK568" s="1"/>
      <c r="AL568" s="1"/>
      <c r="AM568" s="1"/>
      <c r="AN568" s="1"/>
      <c r="AO568" s="1"/>
      <c r="AP568" s="1"/>
      <c r="AQ568" s="1"/>
      <c r="AR568" s="1"/>
      <c r="AS568" s="1"/>
      <c r="AT568" s="1"/>
      <c r="AU568" s="1"/>
      <c r="AV568" s="1"/>
      <c r="AW568" s="1"/>
      <c r="AX568" s="1"/>
      <c r="AY568" s="1"/>
      <c r="AZ568" s="1"/>
      <c r="BA568" s="1"/>
      <c r="BB568" s="1"/>
    </row>
    <row r="569" spans="22:54" ht="14.25" customHeight="1">
      <c r="V569" s="1"/>
      <c r="W569" s="1"/>
      <c r="X569" s="1"/>
      <c r="Y569" s="1"/>
      <c r="Z569" s="1"/>
      <c r="AA569" s="1"/>
      <c r="AB569" s="1"/>
      <c r="AC569" s="1"/>
      <c r="AD569" s="1"/>
      <c r="AE569" s="1"/>
      <c r="AF569" s="1"/>
      <c r="AG569" s="1"/>
      <c r="AH569" s="1"/>
      <c r="AI569" s="1"/>
      <c r="AJ569" s="1"/>
      <c r="AK569" s="1"/>
      <c r="AL569" s="1"/>
      <c r="AM569" s="1"/>
      <c r="AN569" s="1"/>
      <c r="AO569" s="1"/>
      <c r="AP569" s="1"/>
      <c r="AQ569" s="1"/>
      <c r="AR569" s="1"/>
      <c r="AS569" s="1"/>
      <c r="AT569" s="1"/>
      <c r="AU569" s="1"/>
      <c r="AV569" s="1"/>
      <c r="AW569" s="1"/>
      <c r="AX569" s="1"/>
      <c r="AY569" s="1"/>
      <c r="AZ569" s="1"/>
      <c r="BA569" s="1"/>
      <c r="BB569" s="1"/>
    </row>
    <row r="570" spans="22:54" ht="14.25" customHeight="1">
      <c r="V570" s="1"/>
      <c r="W570" s="1"/>
      <c r="X570" s="1"/>
      <c r="Y570" s="1"/>
      <c r="Z570" s="1"/>
      <c r="AA570" s="1"/>
      <c r="AB570" s="1"/>
      <c r="AC570" s="1"/>
      <c r="AD570" s="1"/>
      <c r="AE570" s="1"/>
      <c r="AF570" s="1"/>
      <c r="AG570" s="1"/>
      <c r="AH570" s="1"/>
      <c r="AI570" s="1"/>
      <c r="AJ570" s="1"/>
      <c r="AK570" s="1"/>
      <c r="AL570" s="1"/>
      <c r="AM570" s="1"/>
      <c r="AN570" s="1"/>
      <c r="AO570" s="1"/>
      <c r="AP570" s="1"/>
      <c r="AQ570" s="1"/>
      <c r="AR570" s="1"/>
      <c r="AS570" s="1"/>
      <c r="AT570" s="1"/>
      <c r="AU570" s="1"/>
      <c r="AV570" s="1"/>
      <c r="AW570" s="1"/>
      <c r="AX570" s="1"/>
      <c r="AY570" s="1"/>
      <c r="AZ570" s="1"/>
      <c r="BA570" s="1"/>
      <c r="BB570" s="1"/>
    </row>
    <row r="571" spans="22:54" ht="14.25" customHeight="1">
      <c r="V571" s="1"/>
      <c r="W571" s="1"/>
      <c r="X571" s="1"/>
      <c r="Y571" s="1"/>
      <c r="Z571" s="1"/>
      <c r="AA571" s="1"/>
      <c r="AB571" s="1"/>
      <c r="AC571" s="1"/>
      <c r="AD571" s="1"/>
      <c r="AE571" s="1"/>
      <c r="AF571" s="1"/>
      <c r="AG571" s="1"/>
      <c r="AH571" s="1"/>
      <c r="AI571" s="1"/>
      <c r="AJ571" s="1"/>
      <c r="AK571" s="1"/>
      <c r="AL571" s="1"/>
      <c r="AM571" s="1"/>
      <c r="AN571" s="1"/>
      <c r="AO571" s="1"/>
      <c r="AP571" s="1"/>
      <c r="AQ571" s="1"/>
      <c r="AR571" s="1"/>
      <c r="AS571" s="1"/>
      <c r="AT571" s="1"/>
      <c r="AU571" s="1"/>
      <c r="AV571" s="1"/>
      <c r="AW571" s="1"/>
      <c r="AX571" s="1"/>
      <c r="AY571" s="1"/>
      <c r="AZ571" s="1"/>
      <c r="BA571" s="1"/>
      <c r="BB571" s="1"/>
    </row>
    <row r="572" spans="22:54" ht="14.25" customHeight="1">
      <c r="V572" s="1"/>
      <c r="W572" s="1"/>
      <c r="X572" s="1"/>
      <c r="Y572" s="1"/>
      <c r="Z572" s="1"/>
      <c r="AA572" s="1"/>
      <c r="AB572" s="1"/>
      <c r="AC572" s="1"/>
      <c r="AD572" s="1"/>
      <c r="AE572" s="1"/>
      <c r="AF572" s="1"/>
      <c r="AG572" s="1"/>
      <c r="AH572" s="1"/>
      <c r="AI572" s="1"/>
      <c r="AJ572" s="1"/>
      <c r="AK572" s="1"/>
      <c r="AL572" s="1"/>
      <c r="AM572" s="1"/>
      <c r="AN572" s="1"/>
      <c r="AO572" s="1"/>
      <c r="AP572" s="1"/>
      <c r="AQ572" s="1"/>
      <c r="AR572" s="1"/>
      <c r="AS572" s="1"/>
      <c r="AT572" s="1"/>
      <c r="AU572" s="1"/>
      <c r="AV572" s="1"/>
      <c r="AW572" s="1"/>
      <c r="AX572" s="1"/>
      <c r="AY572" s="1"/>
      <c r="AZ572" s="1"/>
      <c r="BA572" s="1"/>
      <c r="BB572" s="1"/>
    </row>
    <row r="573" spans="22:54" ht="14.25" customHeight="1">
      <c r="V573" s="1"/>
      <c r="W573" s="1"/>
      <c r="X573" s="1"/>
      <c r="Y573" s="1"/>
      <c r="Z573" s="1"/>
      <c r="AA573" s="1"/>
      <c r="AB573" s="1"/>
      <c r="AC573" s="1"/>
      <c r="AD573" s="1"/>
      <c r="AE573" s="1"/>
      <c r="AF573" s="1"/>
      <c r="AG573" s="1"/>
      <c r="AH573" s="1"/>
      <c r="AI573" s="1"/>
      <c r="AJ573" s="1"/>
      <c r="AK573" s="1"/>
      <c r="AL573" s="1"/>
      <c r="AM573" s="1"/>
      <c r="AN573" s="1"/>
      <c r="AO573" s="1"/>
      <c r="AP573" s="1"/>
      <c r="AQ573" s="1"/>
      <c r="AR573" s="1"/>
      <c r="AS573" s="1"/>
      <c r="AT573" s="1"/>
      <c r="AU573" s="1"/>
      <c r="AV573" s="1"/>
      <c r="AW573" s="1"/>
      <c r="AX573" s="1"/>
      <c r="AY573" s="1"/>
      <c r="AZ573" s="1"/>
      <c r="BA573" s="1"/>
      <c r="BB573" s="1"/>
    </row>
    <row r="574" spans="22:54" ht="14.25" customHeight="1">
      <c r="V574" s="1"/>
      <c r="W574" s="1"/>
      <c r="X574" s="1"/>
      <c r="Y574" s="1"/>
      <c r="Z574" s="1"/>
      <c r="AA574" s="1"/>
      <c r="AB574" s="1"/>
      <c r="AC574" s="1"/>
      <c r="AD574" s="1"/>
      <c r="AE574" s="1"/>
      <c r="AF574" s="1"/>
      <c r="AG574" s="1"/>
      <c r="AH574" s="1"/>
      <c r="AI574" s="1"/>
      <c r="AJ574" s="1"/>
      <c r="AK574" s="1"/>
      <c r="AL574" s="1"/>
      <c r="AM574" s="1"/>
      <c r="AN574" s="1"/>
      <c r="AO574" s="1"/>
      <c r="AP574" s="1"/>
      <c r="AQ574" s="1"/>
      <c r="AR574" s="1"/>
      <c r="AS574" s="1"/>
      <c r="AT574" s="1"/>
      <c r="AU574" s="1"/>
      <c r="AV574" s="1"/>
      <c r="AW574" s="1"/>
      <c r="AX574" s="1"/>
      <c r="AY574" s="1"/>
      <c r="AZ574" s="1"/>
      <c r="BA574" s="1"/>
      <c r="BB574" s="1"/>
    </row>
    <row r="575" spans="22:54" ht="14.25" customHeight="1">
      <c r="V575" s="1"/>
      <c r="W575" s="1"/>
      <c r="X575" s="1"/>
      <c r="Y575" s="1"/>
      <c r="Z575" s="1"/>
      <c r="AA575" s="1"/>
      <c r="AB575" s="1"/>
      <c r="AC575" s="1"/>
      <c r="AD575" s="1"/>
      <c r="AE575" s="1"/>
      <c r="AF575" s="1"/>
      <c r="AG575" s="1"/>
      <c r="AH575" s="1"/>
      <c r="AI575" s="1"/>
      <c r="AJ575" s="1"/>
      <c r="AK575" s="1"/>
      <c r="AL575" s="1"/>
      <c r="AM575" s="1"/>
      <c r="AN575" s="1"/>
      <c r="AO575" s="1"/>
      <c r="AP575" s="1"/>
      <c r="AQ575" s="1"/>
      <c r="AR575" s="1"/>
      <c r="AS575" s="1"/>
      <c r="AT575" s="1"/>
      <c r="AU575" s="1"/>
      <c r="AV575" s="1"/>
      <c r="AW575" s="1"/>
      <c r="AX575" s="1"/>
      <c r="AY575" s="1"/>
      <c r="AZ575" s="1"/>
      <c r="BA575" s="1"/>
      <c r="BB575" s="1"/>
    </row>
    <row r="576" spans="22:54" ht="14.25" customHeight="1">
      <c r="V576" s="1"/>
      <c r="W576" s="1"/>
      <c r="X576" s="1"/>
      <c r="Y576" s="1"/>
      <c r="Z576" s="1"/>
      <c r="AA576" s="1"/>
      <c r="AB576" s="1"/>
      <c r="AC576" s="1"/>
      <c r="AD576" s="1"/>
      <c r="AE576" s="1"/>
      <c r="AF576" s="1"/>
      <c r="AG576" s="1"/>
      <c r="AH576" s="1"/>
      <c r="AI576" s="1"/>
      <c r="AJ576" s="1"/>
      <c r="AK576" s="1"/>
      <c r="AL576" s="1"/>
      <c r="AM576" s="1"/>
      <c r="AN576" s="1"/>
      <c r="AO576" s="1"/>
      <c r="AP576" s="1"/>
      <c r="AQ576" s="1"/>
      <c r="AR576" s="1"/>
      <c r="AS576" s="1"/>
      <c r="AT576" s="1"/>
      <c r="AU576" s="1"/>
      <c r="AV576" s="1"/>
      <c r="AW576" s="1"/>
      <c r="AX576" s="1"/>
      <c r="AY576" s="1"/>
      <c r="AZ576" s="1"/>
      <c r="BA576" s="1"/>
      <c r="BB576" s="1"/>
    </row>
    <row r="577" spans="22:54" ht="14.25" customHeight="1">
      <c r="V577" s="1"/>
      <c r="W577" s="1"/>
      <c r="X577" s="1"/>
      <c r="Y577" s="1"/>
      <c r="Z577" s="1"/>
      <c r="AA577" s="1"/>
      <c r="AB577" s="1"/>
      <c r="AC577" s="1"/>
      <c r="AD577" s="1"/>
      <c r="AE577" s="1"/>
      <c r="AF577" s="1"/>
      <c r="AG577" s="1"/>
      <c r="AH577" s="1"/>
      <c r="AI577" s="1"/>
      <c r="AJ577" s="1"/>
      <c r="AK577" s="1"/>
      <c r="AL577" s="1"/>
      <c r="AM577" s="1"/>
      <c r="AN577" s="1"/>
      <c r="AO577" s="1"/>
      <c r="AP577" s="1"/>
      <c r="AQ577" s="1"/>
      <c r="AR577" s="1"/>
      <c r="AS577" s="1"/>
      <c r="AT577" s="1"/>
      <c r="AU577" s="1"/>
      <c r="AV577" s="1"/>
      <c r="AW577" s="1"/>
      <c r="AX577" s="1"/>
      <c r="AY577" s="1"/>
      <c r="AZ577" s="1"/>
      <c r="BA577" s="1"/>
      <c r="BB577" s="1"/>
    </row>
    <row r="578" spans="22:54" ht="14.25" customHeight="1">
      <c r="V578" s="1"/>
      <c r="W578" s="1"/>
      <c r="X578" s="1"/>
      <c r="Y578" s="1"/>
      <c r="Z578" s="1"/>
      <c r="AA578" s="1"/>
      <c r="AB578" s="1"/>
      <c r="AC578" s="1"/>
      <c r="AD578" s="1"/>
      <c r="AE578" s="1"/>
      <c r="AF578" s="1"/>
      <c r="AG578" s="1"/>
      <c r="AH578" s="1"/>
      <c r="AI578" s="1"/>
      <c r="AJ578" s="1"/>
      <c r="AK578" s="1"/>
      <c r="AL578" s="1"/>
      <c r="AM578" s="1"/>
      <c r="AN578" s="1"/>
      <c r="AO578" s="1"/>
      <c r="AP578" s="1"/>
      <c r="AQ578" s="1"/>
      <c r="AR578" s="1"/>
      <c r="AS578" s="1"/>
      <c r="AT578" s="1"/>
      <c r="AU578" s="1"/>
      <c r="AV578" s="1"/>
      <c r="AW578" s="1"/>
      <c r="AX578" s="1"/>
      <c r="AY578" s="1"/>
      <c r="AZ578" s="1"/>
      <c r="BA578" s="1"/>
      <c r="BB578" s="1"/>
    </row>
    <row r="579" spans="22:54" ht="14.25" customHeight="1">
      <c r="V579" s="1"/>
      <c r="W579" s="1"/>
      <c r="X579" s="1"/>
      <c r="Y579" s="1"/>
      <c r="Z579" s="1"/>
      <c r="AA579" s="1"/>
      <c r="AB579" s="1"/>
      <c r="AC579" s="1"/>
      <c r="AD579" s="1"/>
      <c r="AE579" s="1"/>
      <c r="AF579" s="1"/>
      <c r="AG579" s="1"/>
      <c r="AH579" s="1"/>
      <c r="AI579" s="1"/>
      <c r="AJ579" s="1"/>
      <c r="AK579" s="1"/>
      <c r="AL579" s="1"/>
      <c r="AM579" s="1"/>
      <c r="AN579" s="1"/>
      <c r="AO579" s="1"/>
      <c r="AP579" s="1"/>
      <c r="AQ579" s="1"/>
      <c r="AR579" s="1"/>
      <c r="AS579" s="1"/>
      <c r="AT579" s="1"/>
      <c r="AU579" s="1"/>
      <c r="AV579" s="1"/>
      <c r="AW579" s="1"/>
      <c r="AX579" s="1"/>
      <c r="AY579" s="1"/>
      <c r="AZ579" s="1"/>
      <c r="BA579" s="1"/>
      <c r="BB579" s="1"/>
    </row>
    <row r="580" spans="22:54" ht="14.25" customHeight="1">
      <c r="V580" s="1"/>
      <c r="W580" s="1"/>
      <c r="X580" s="1"/>
      <c r="Y580" s="1"/>
      <c r="Z580" s="1"/>
      <c r="AA580" s="1"/>
      <c r="AB580" s="1"/>
      <c r="AC580" s="1"/>
      <c r="AD580" s="1"/>
      <c r="AE580" s="1"/>
      <c r="AF580" s="1"/>
      <c r="AG580" s="1"/>
      <c r="AH580" s="1"/>
      <c r="AI580" s="1"/>
      <c r="AJ580" s="1"/>
      <c r="AK580" s="1"/>
      <c r="AL580" s="1"/>
      <c r="AM580" s="1"/>
      <c r="AN580" s="1"/>
      <c r="AO580" s="1"/>
      <c r="AP580" s="1"/>
      <c r="AQ580" s="1"/>
      <c r="AR580" s="1"/>
      <c r="AS580" s="1"/>
      <c r="AT580" s="1"/>
      <c r="AU580" s="1"/>
      <c r="AV580" s="1"/>
      <c r="AW580" s="1"/>
      <c r="AX580" s="1"/>
      <c r="AY580" s="1"/>
      <c r="AZ580" s="1"/>
      <c r="BA580" s="1"/>
      <c r="BB580" s="1"/>
    </row>
    <row r="581" spans="22:54" ht="14.25" customHeight="1">
      <c r="V581" s="1"/>
      <c r="W581" s="1"/>
      <c r="X581" s="1"/>
      <c r="Y581" s="1"/>
      <c r="Z581" s="1"/>
      <c r="AA581" s="1"/>
      <c r="AB581" s="1"/>
      <c r="AC581" s="1"/>
      <c r="AD581" s="1"/>
      <c r="AE581" s="1"/>
      <c r="AF581" s="1"/>
      <c r="AG581" s="1"/>
      <c r="AH581" s="1"/>
      <c r="AI581" s="1"/>
      <c r="AJ581" s="1"/>
      <c r="AK581" s="1"/>
      <c r="AL581" s="1"/>
      <c r="AM581" s="1"/>
      <c r="AN581" s="1"/>
      <c r="AO581" s="1"/>
      <c r="AP581" s="1"/>
      <c r="AQ581" s="1"/>
      <c r="AR581" s="1"/>
      <c r="AS581" s="1"/>
      <c r="AT581" s="1"/>
      <c r="AU581" s="1"/>
      <c r="AV581" s="1"/>
      <c r="AW581" s="1"/>
      <c r="AX581" s="1"/>
      <c r="AY581" s="1"/>
      <c r="AZ581" s="1"/>
      <c r="BA581" s="1"/>
      <c r="BB581" s="1"/>
    </row>
    <row r="582" spans="22:54" ht="14.25" customHeight="1">
      <c r="V582" s="1"/>
      <c r="W582" s="1"/>
      <c r="X582" s="1"/>
      <c r="Y582" s="1"/>
      <c r="Z582" s="1"/>
      <c r="AA582" s="1"/>
      <c r="AB582" s="1"/>
      <c r="AC582" s="1"/>
      <c r="AD582" s="1"/>
      <c r="AE582" s="1"/>
      <c r="AF582" s="1"/>
      <c r="AG582" s="1"/>
      <c r="AH582" s="1"/>
      <c r="AI582" s="1"/>
      <c r="AJ582" s="1"/>
      <c r="AK582" s="1"/>
      <c r="AL582" s="1"/>
      <c r="AM582" s="1"/>
      <c r="AN582" s="1"/>
      <c r="AO582" s="1"/>
      <c r="AP582" s="1"/>
      <c r="AQ582" s="1"/>
      <c r="AR582" s="1"/>
      <c r="AS582" s="1"/>
      <c r="AT582" s="1"/>
      <c r="AU582" s="1"/>
      <c r="AV582" s="1"/>
      <c r="AW582" s="1"/>
      <c r="AX582" s="1"/>
      <c r="AY582" s="1"/>
      <c r="AZ582" s="1"/>
      <c r="BA582" s="1"/>
      <c r="BB582" s="1"/>
    </row>
    <row r="583" spans="22:54" ht="14.25" customHeight="1">
      <c r="V583" s="1"/>
      <c r="W583" s="1"/>
      <c r="X583" s="1"/>
      <c r="Y583" s="1"/>
      <c r="Z583" s="1"/>
      <c r="AA583" s="1"/>
      <c r="AB583" s="1"/>
      <c r="AC583" s="1"/>
      <c r="AD583" s="1"/>
      <c r="AE583" s="1"/>
      <c r="AF583" s="1"/>
      <c r="AG583" s="1"/>
      <c r="AH583" s="1"/>
      <c r="AI583" s="1"/>
      <c r="AJ583" s="1"/>
      <c r="AK583" s="1"/>
      <c r="AL583" s="1"/>
      <c r="AM583" s="1"/>
      <c r="AN583" s="1"/>
      <c r="AO583" s="1"/>
      <c r="AP583" s="1"/>
      <c r="AQ583" s="1"/>
      <c r="AR583" s="1"/>
      <c r="AS583" s="1"/>
      <c r="AT583" s="1"/>
      <c r="AU583" s="1"/>
      <c r="AV583" s="1"/>
      <c r="AW583" s="1"/>
      <c r="AX583" s="1"/>
      <c r="AY583" s="1"/>
      <c r="AZ583" s="1"/>
      <c r="BA583" s="1"/>
      <c r="BB583" s="1"/>
    </row>
    <row r="584" spans="22:54" ht="14.25" customHeight="1">
      <c r="V584" s="1"/>
      <c r="W584" s="1"/>
      <c r="X584" s="1"/>
      <c r="Y584" s="1"/>
      <c r="Z584" s="1"/>
      <c r="AA584" s="1"/>
      <c r="AB584" s="1"/>
      <c r="AC584" s="1"/>
      <c r="AD584" s="1"/>
      <c r="AE584" s="1"/>
      <c r="AF584" s="1"/>
      <c r="AG584" s="1"/>
      <c r="AH584" s="1"/>
      <c r="AI584" s="1"/>
      <c r="AJ584" s="1"/>
      <c r="AK584" s="1"/>
      <c r="AL584" s="1"/>
      <c r="AM584" s="1"/>
      <c r="AN584" s="1"/>
      <c r="AO584" s="1"/>
      <c r="AP584" s="1"/>
      <c r="AQ584" s="1"/>
      <c r="AR584" s="1"/>
      <c r="AS584" s="1"/>
      <c r="AT584" s="1"/>
      <c r="AU584" s="1"/>
      <c r="AV584" s="1"/>
      <c r="AW584" s="1"/>
      <c r="AX584" s="1"/>
      <c r="AY584" s="1"/>
      <c r="AZ584" s="1"/>
      <c r="BA584" s="1"/>
      <c r="BB584" s="1"/>
    </row>
    <row r="585" spans="22:54" ht="14.25" customHeight="1">
      <c r="V585" s="1"/>
      <c r="W585" s="1"/>
      <c r="X585" s="1"/>
      <c r="Y585" s="1"/>
      <c r="Z585" s="1"/>
      <c r="AA585" s="1"/>
      <c r="AB585" s="1"/>
      <c r="AC585" s="1"/>
      <c r="AD585" s="1"/>
      <c r="AE585" s="1"/>
      <c r="AF585" s="1"/>
      <c r="AG585" s="1"/>
      <c r="AH585" s="1"/>
      <c r="AI585" s="1"/>
      <c r="AJ585" s="1"/>
      <c r="AK585" s="1"/>
      <c r="AL585" s="1"/>
      <c r="AM585" s="1"/>
      <c r="AN585" s="1"/>
      <c r="AO585" s="1"/>
      <c r="AP585" s="1"/>
      <c r="AQ585" s="1"/>
      <c r="AR585" s="1"/>
      <c r="AS585" s="1"/>
      <c r="AT585" s="1"/>
      <c r="AU585" s="1"/>
      <c r="AV585" s="1"/>
      <c r="AW585" s="1"/>
      <c r="AX585" s="1"/>
      <c r="AY585" s="1"/>
      <c r="AZ585" s="1"/>
      <c r="BA585" s="1"/>
      <c r="BB585" s="1"/>
    </row>
    <row r="586" spans="22:54" ht="14.25" customHeight="1">
      <c r="V586" s="1"/>
      <c r="W586" s="1"/>
      <c r="X586" s="1"/>
      <c r="Y586" s="1"/>
      <c r="Z586" s="1"/>
      <c r="AA586" s="1"/>
      <c r="AB586" s="1"/>
      <c r="AC586" s="1"/>
      <c r="AD586" s="1"/>
      <c r="AE586" s="1"/>
      <c r="AF586" s="1"/>
      <c r="AG586" s="1"/>
      <c r="AH586" s="1"/>
      <c r="AI586" s="1"/>
      <c r="AJ586" s="1"/>
      <c r="AK586" s="1"/>
      <c r="AL586" s="1"/>
      <c r="AM586" s="1"/>
      <c r="AN586" s="1"/>
      <c r="AO586" s="1"/>
      <c r="AP586" s="1"/>
      <c r="AQ586" s="1"/>
      <c r="AR586" s="1"/>
      <c r="AS586" s="1"/>
      <c r="AT586" s="1"/>
      <c r="AU586" s="1"/>
      <c r="AV586" s="1"/>
      <c r="AW586" s="1"/>
      <c r="AX586" s="1"/>
      <c r="AY586" s="1"/>
      <c r="AZ586" s="1"/>
      <c r="BA586" s="1"/>
      <c r="BB586" s="1"/>
    </row>
    <row r="587" spans="22:54" ht="14.25" customHeight="1">
      <c r="V587" s="1"/>
      <c r="W587" s="1"/>
      <c r="X587" s="1"/>
      <c r="Y587" s="1"/>
      <c r="Z587" s="1"/>
      <c r="AA587" s="1"/>
      <c r="AB587" s="1"/>
      <c r="AC587" s="1"/>
      <c r="AD587" s="1"/>
      <c r="AE587" s="1"/>
      <c r="AF587" s="1"/>
      <c r="AG587" s="1"/>
      <c r="AH587" s="1"/>
      <c r="AI587" s="1"/>
      <c r="AJ587" s="1"/>
      <c r="AK587" s="1"/>
      <c r="AL587" s="1"/>
      <c r="AM587" s="1"/>
      <c r="AN587" s="1"/>
      <c r="AO587" s="1"/>
      <c r="AP587" s="1"/>
      <c r="AQ587" s="1"/>
      <c r="AR587" s="1"/>
      <c r="AS587" s="1"/>
      <c r="AT587" s="1"/>
      <c r="AU587" s="1"/>
      <c r="AV587" s="1"/>
      <c r="AW587" s="1"/>
      <c r="AX587" s="1"/>
      <c r="AY587" s="1"/>
      <c r="AZ587" s="1"/>
      <c r="BA587" s="1"/>
      <c r="BB587" s="1"/>
    </row>
    <row r="588" spans="22:54" ht="14.25" customHeight="1">
      <c r="V588" s="1"/>
      <c r="W588" s="1"/>
      <c r="X588" s="1"/>
      <c r="Y588" s="1"/>
      <c r="Z588" s="1"/>
      <c r="AA588" s="1"/>
      <c r="AB588" s="1"/>
      <c r="AC588" s="1"/>
      <c r="AD588" s="1"/>
      <c r="AE588" s="1"/>
      <c r="AF588" s="1"/>
      <c r="AG588" s="1"/>
      <c r="AH588" s="1"/>
      <c r="AI588" s="1"/>
      <c r="AJ588" s="1"/>
      <c r="AK588" s="1"/>
      <c r="AL588" s="1"/>
      <c r="AM588" s="1"/>
      <c r="AN588" s="1"/>
      <c r="AO588" s="1"/>
      <c r="AP588" s="1"/>
      <c r="AQ588" s="1"/>
      <c r="AR588" s="1"/>
      <c r="AS588" s="1"/>
      <c r="AT588" s="1"/>
      <c r="AU588" s="1"/>
      <c r="AV588" s="1"/>
      <c r="AW588" s="1"/>
      <c r="AX588" s="1"/>
      <c r="AY588" s="1"/>
      <c r="AZ588" s="1"/>
      <c r="BA588" s="1"/>
      <c r="BB588" s="1"/>
    </row>
    <row r="589" spans="22:54" ht="14.25" customHeight="1">
      <c r="V589" s="1"/>
      <c r="W589" s="1"/>
      <c r="X589" s="1"/>
      <c r="Y589" s="1"/>
      <c r="Z589" s="1"/>
      <c r="AA589" s="1"/>
      <c r="AB589" s="1"/>
      <c r="AC589" s="1"/>
      <c r="AD589" s="1"/>
      <c r="AE589" s="1"/>
      <c r="AF589" s="1"/>
      <c r="AG589" s="1"/>
      <c r="AH589" s="1"/>
      <c r="AI589" s="1"/>
      <c r="AJ589" s="1"/>
      <c r="AK589" s="1"/>
      <c r="AL589" s="1"/>
      <c r="AM589" s="1"/>
      <c r="AN589" s="1"/>
      <c r="AO589" s="1"/>
      <c r="AP589" s="1"/>
      <c r="AQ589" s="1"/>
      <c r="AR589" s="1"/>
      <c r="AS589" s="1"/>
      <c r="AT589" s="1"/>
      <c r="AU589" s="1"/>
      <c r="AV589" s="1"/>
      <c r="AW589" s="1"/>
      <c r="AX589" s="1"/>
      <c r="AY589" s="1"/>
      <c r="AZ589" s="1"/>
      <c r="BA589" s="1"/>
      <c r="BB589" s="1"/>
    </row>
    <row r="590" spans="22:54" ht="14.25" customHeight="1">
      <c r="V590" s="1"/>
      <c r="W590" s="1"/>
      <c r="X590" s="1"/>
      <c r="Y590" s="1"/>
      <c r="Z590" s="1"/>
      <c r="AA590" s="1"/>
      <c r="AB590" s="1"/>
      <c r="AC590" s="1"/>
      <c r="AD590" s="1"/>
      <c r="AE590" s="1"/>
      <c r="AF590" s="1"/>
      <c r="AG590" s="1"/>
      <c r="AH590" s="1"/>
      <c r="AI590" s="1"/>
      <c r="AJ590" s="1"/>
      <c r="AK590" s="1"/>
      <c r="AL590" s="1"/>
      <c r="AM590" s="1"/>
      <c r="AN590" s="1"/>
      <c r="AO590" s="1"/>
      <c r="AP590" s="1"/>
      <c r="AQ590" s="1"/>
      <c r="AR590" s="1"/>
      <c r="AS590" s="1"/>
      <c r="AT590" s="1"/>
      <c r="AU590" s="1"/>
      <c r="AV590" s="1"/>
      <c r="AW590" s="1"/>
      <c r="AX590" s="1"/>
      <c r="AY590" s="1"/>
      <c r="AZ590" s="1"/>
      <c r="BA590" s="1"/>
      <c r="BB590" s="1"/>
    </row>
    <row r="591" spans="22:54" ht="14.25" customHeight="1">
      <c r="V591" s="1"/>
      <c r="W591" s="1"/>
      <c r="X591" s="1"/>
      <c r="Y591" s="1"/>
      <c r="Z591" s="1"/>
      <c r="AA591" s="1"/>
      <c r="AB591" s="1"/>
      <c r="AC591" s="1"/>
      <c r="AD591" s="1"/>
      <c r="AE591" s="1"/>
      <c r="AF591" s="1"/>
      <c r="AG591" s="1"/>
      <c r="AH591" s="1"/>
      <c r="AI591" s="1"/>
      <c r="AJ591" s="1"/>
      <c r="AK591" s="1"/>
      <c r="AL591" s="1"/>
      <c r="AM591" s="1"/>
      <c r="AN591" s="1"/>
      <c r="AO591" s="1"/>
      <c r="AP591" s="1"/>
      <c r="AQ591" s="1"/>
      <c r="AR591" s="1"/>
      <c r="AS591" s="1"/>
      <c r="AT591" s="1"/>
      <c r="AU591" s="1"/>
      <c r="AV591" s="1"/>
      <c r="AW591" s="1"/>
      <c r="AX591" s="1"/>
      <c r="AY591" s="1"/>
      <c r="AZ591" s="1"/>
      <c r="BA591" s="1"/>
      <c r="BB591" s="1"/>
    </row>
    <row r="592" spans="22:54" ht="14.25" customHeight="1">
      <c r="V592" s="1"/>
      <c r="W592" s="1"/>
      <c r="X592" s="1"/>
      <c r="Y592" s="1"/>
      <c r="Z592" s="1"/>
      <c r="AA592" s="1"/>
      <c r="AB592" s="1"/>
      <c r="AC592" s="1"/>
      <c r="AD592" s="1"/>
      <c r="AE592" s="1"/>
      <c r="AF592" s="1"/>
      <c r="AG592" s="1"/>
      <c r="AH592" s="1"/>
      <c r="AI592" s="1"/>
      <c r="AJ592" s="1"/>
      <c r="AK592" s="1"/>
      <c r="AL592" s="1"/>
      <c r="AM592" s="1"/>
      <c r="AN592" s="1"/>
      <c r="AO592" s="1"/>
      <c r="AP592" s="1"/>
      <c r="AQ592" s="1"/>
      <c r="AR592" s="1"/>
      <c r="AS592" s="1"/>
      <c r="AT592" s="1"/>
      <c r="AU592" s="1"/>
      <c r="AV592" s="1"/>
      <c r="AW592" s="1"/>
      <c r="AX592" s="1"/>
      <c r="AY592" s="1"/>
      <c r="AZ592" s="1"/>
      <c r="BA592" s="1"/>
      <c r="BB592" s="1"/>
    </row>
    <row r="593" spans="22:54" ht="14.25" customHeight="1">
      <c r="V593" s="1"/>
      <c r="W593" s="1"/>
      <c r="X593" s="1"/>
      <c r="Y593" s="1"/>
      <c r="Z593" s="1"/>
      <c r="AA593" s="1"/>
      <c r="AB593" s="1"/>
      <c r="AC593" s="1"/>
      <c r="AD593" s="1"/>
      <c r="AE593" s="1"/>
      <c r="AF593" s="1"/>
      <c r="AG593" s="1"/>
      <c r="AH593" s="1"/>
      <c r="AI593" s="1"/>
      <c r="AJ593" s="1"/>
      <c r="AK593" s="1"/>
      <c r="AL593" s="1"/>
      <c r="AM593" s="1"/>
      <c r="AN593" s="1"/>
      <c r="AO593" s="1"/>
      <c r="AP593" s="1"/>
      <c r="AQ593" s="1"/>
      <c r="AR593" s="1"/>
      <c r="AS593" s="1"/>
      <c r="AT593" s="1"/>
      <c r="AU593" s="1"/>
      <c r="AV593" s="1"/>
      <c r="AW593" s="1"/>
      <c r="AX593" s="1"/>
      <c r="AY593" s="1"/>
      <c r="AZ593" s="1"/>
      <c r="BA593" s="1"/>
      <c r="BB593" s="1"/>
    </row>
    <row r="594" spans="22:54" ht="14.25" customHeight="1">
      <c r="V594" s="1"/>
      <c r="W594" s="1"/>
      <c r="X594" s="1"/>
      <c r="Y594" s="1"/>
      <c r="Z594" s="1"/>
      <c r="AA594" s="1"/>
      <c r="AB594" s="1"/>
      <c r="AC594" s="1"/>
      <c r="AD594" s="1"/>
      <c r="AE594" s="1"/>
      <c r="AF594" s="1"/>
      <c r="AG594" s="1"/>
      <c r="AH594" s="1"/>
      <c r="AI594" s="1"/>
      <c r="AJ594" s="1"/>
      <c r="AK594" s="1"/>
      <c r="AL594" s="1"/>
      <c r="AM594" s="1"/>
      <c r="AN594" s="1"/>
      <c r="AO594" s="1"/>
      <c r="AP594" s="1"/>
      <c r="AQ594" s="1"/>
      <c r="AR594" s="1"/>
      <c r="AS594" s="1"/>
      <c r="AT594" s="1"/>
      <c r="AU594" s="1"/>
      <c r="AV594" s="1"/>
      <c r="AW594" s="1"/>
      <c r="AX594" s="1"/>
      <c r="AY594" s="1"/>
      <c r="AZ594" s="1"/>
      <c r="BA594" s="1"/>
      <c r="BB594" s="1"/>
    </row>
    <row r="595" spans="22:54" ht="14.25" customHeight="1">
      <c r="V595" s="1"/>
      <c r="W595" s="1"/>
      <c r="X595" s="1"/>
      <c r="Y595" s="1"/>
      <c r="Z595" s="1"/>
      <c r="AA595" s="1"/>
      <c r="AB595" s="1"/>
      <c r="AC595" s="1"/>
      <c r="AD595" s="1"/>
      <c r="AE595" s="1"/>
      <c r="AF595" s="1"/>
      <c r="AG595" s="1"/>
      <c r="AH595" s="1"/>
      <c r="AI595" s="1"/>
      <c r="AJ595" s="1"/>
      <c r="AK595" s="1"/>
      <c r="AL595" s="1"/>
      <c r="AM595" s="1"/>
      <c r="AN595" s="1"/>
      <c r="AO595" s="1"/>
      <c r="AP595" s="1"/>
      <c r="AQ595" s="1"/>
      <c r="AR595" s="1"/>
      <c r="AS595" s="1"/>
      <c r="AT595" s="1"/>
      <c r="AU595" s="1"/>
      <c r="AV595" s="1"/>
      <c r="AW595" s="1"/>
      <c r="AX595" s="1"/>
      <c r="AY595" s="1"/>
      <c r="AZ595" s="1"/>
      <c r="BA595" s="1"/>
      <c r="BB595" s="1"/>
    </row>
    <row r="596" spans="22:54" ht="14.25" customHeight="1">
      <c r="V596" s="1"/>
      <c r="W596" s="1"/>
      <c r="X596" s="1"/>
      <c r="Y596" s="1"/>
      <c r="Z596" s="1"/>
      <c r="AA596" s="1"/>
      <c r="AB596" s="1"/>
      <c r="AC596" s="1"/>
      <c r="AD596" s="1"/>
      <c r="AE596" s="1"/>
      <c r="AF596" s="1"/>
      <c r="AG596" s="1"/>
      <c r="AH596" s="1"/>
      <c r="AI596" s="1"/>
      <c r="AJ596" s="1"/>
      <c r="AK596" s="1"/>
      <c r="AL596" s="1"/>
      <c r="AM596" s="1"/>
      <c r="AN596" s="1"/>
      <c r="AO596" s="1"/>
      <c r="AP596" s="1"/>
      <c r="AQ596" s="1"/>
      <c r="AR596" s="1"/>
      <c r="AS596" s="1"/>
      <c r="AT596" s="1"/>
      <c r="AU596" s="1"/>
      <c r="AV596" s="1"/>
      <c r="AW596" s="1"/>
      <c r="AX596" s="1"/>
      <c r="AY596" s="1"/>
      <c r="AZ596" s="1"/>
      <c r="BA596" s="1"/>
      <c r="BB596" s="1"/>
    </row>
    <row r="597" spans="22:54" ht="14.25" customHeight="1">
      <c r="V597" s="1"/>
      <c r="W597" s="1"/>
      <c r="X597" s="1"/>
      <c r="Y597" s="1"/>
      <c r="Z597" s="1"/>
      <c r="AA597" s="1"/>
      <c r="AB597" s="1"/>
      <c r="AC597" s="1"/>
      <c r="AD597" s="1"/>
      <c r="AE597" s="1"/>
      <c r="AF597" s="1"/>
      <c r="AG597" s="1"/>
      <c r="AH597" s="1"/>
      <c r="AI597" s="1"/>
      <c r="AJ597" s="1"/>
      <c r="AK597" s="1"/>
      <c r="AL597" s="1"/>
      <c r="AM597" s="1"/>
      <c r="AN597" s="1"/>
      <c r="AO597" s="1"/>
      <c r="AP597" s="1"/>
      <c r="AQ597" s="1"/>
      <c r="AR597" s="1"/>
      <c r="AS597" s="1"/>
      <c r="AT597" s="1"/>
      <c r="AU597" s="1"/>
      <c r="AV597" s="1"/>
      <c r="AW597" s="1"/>
      <c r="AX597" s="1"/>
      <c r="AY597" s="1"/>
      <c r="AZ597" s="1"/>
      <c r="BA597" s="1"/>
      <c r="BB597" s="1"/>
    </row>
    <row r="598" spans="22:54" ht="14.25" customHeight="1">
      <c r="V598" s="1"/>
      <c r="W598" s="1"/>
      <c r="X598" s="1"/>
      <c r="Y598" s="1"/>
      <c r="Z598" s="1"/>
      <c r="AA598" s="1"/>
      <c r="AB598" s="1"/>
      <c r="AC598" s="1"/>
      <c r="AD598" s="1"/>
      <c r="AE598" s="1"/>
      <c r="AF598" s="1"/>
      <c r="AG598" s="1"/>
      <c r="AH598" s="1"/>
      <c r="AI598" s="1"/>
      <c r="AJ598" s="1"/>
      <c r="AK598" s="1"/>
      <c r="AL598" s="1"/>
      <c r="AM598" s="1"/>
      <c r="AN598" s="1"/>
      <c r="AO598" s="1"/>
      <c r="AP598" s="1"/>
      <c r="AQ598" s="1"/>
      <c r="AR598" s="1"/>
      <c r="AS598" s="1"/>
      <c r="AT598" s="1"/>
      <c r="AU598" s="1"/>
      <c r="AV598" s="1"/>
      <c r="AW598" s="1"/>
      <c r="AX598" s="1"/>
      <c r="AY598" s="1"/>
      <c r="AZ598" s="1"/>
      <c r="BA598" s="1"/>
      <c r="BB598" s="1"/>
    </row>
    <row r="599" spans="22:54" ht="14.25" customHeight="1">
      <c r="V599" s="1"/>
      <c r="W599" s="1"/>
      <c r="X599" s="1"/>
      <c r="Y599" s="1"/>
      <c r="Z599" s="1"/>
      <c r="AA599" s="1"/>
      <c r="AB599" s="1"/>
      <c r="AC599" s="1"/>
      <c r="AD599" s="1"/>
      <c r="AE599" s="1"/>
      <c r="AF599" s="1"/>
      <c r="AG599" s="1"/>
      <c r="AH599" s="1"/>
      <c r="AI599" s="1"/>
      <c r="AJ599" s="1"/>
      <c r="AK599" s="1"/>
      <c r="AL599" s="1"/>
      <c r="AM599" s="1"/>
      <c r="AN599" s="1"/>
      <c r="AO599" s="1"/>
      <c r="AP599" s="1"/>
      <c r="AQ599" s="1"/>
      <c r="AR599" s="1"/>
      <c r="AS599" s="1"/>
      <c r="AT599" s="1"/>
      <c r="AU599" s="1"/>
      <c r="AV599" s="1"/>
      <c r="AW599" s="1"/>
      <c r="AX599" s="1"/>
      <c r="AY599" s="1"/>
      <c r="AZ599" s="1"/>
      <c r="BA599" s="1"/>
      <c r="BB599" s="1"/>
    </row>
    <row r="600" spans="22:54" ht="14.25" customHeight="1">
      <c r="V600" s="1"/>
      <c r="W600" s="1"/>
      <c r="X600" s="1"/>
      <c r="Y600" s="1"/>
      <c r="Z600" s="1"/>
      <c r="AA600" s="1"/>
      <c r="AB600" s="1"/>
      <c r="AC600" s="1"/>
      <c r="AD600" s="1"/>
      <c r="AE600" s="1"/>
      <c r="AF600" s="1"/>
      <c r="AG600" s="1"/>
      <c r="AH600" s="1"/>
      <c r="AI600" s="1"/>
      <c r="AJ600" s="1"/>
      <c r="AK600" s="1"/>
      <c r="AL600" s="1"/>
      <c r="AM600" s="1"/>
      <c r="AN600" s="1"/>
      <c r="AO600" s="1"/>
      <c r="AP600" s="1"/>
      <c r="AQ600" s="1"/>
      <c r="AR600" s="1"/>
      <c r="AS600" s="1"/>
      <c r="AT600" s="1"/>
      <c r="AU600" s="1"/>
      <c r="AV600" s="1"/>
      <c r="AW600" s="1"/>
      <c r="AX600" s="1"/>
      <c r="AY600" s="1"/>
      <c r="AZ600" s="1"/>
      <c r="BA600" s="1"/>
      <c r="BB600" s="1"/>
    </row>
    <row r="601" spans="22:54" ht="14.25" customHeight="1">
      <c r="V601" s="1"/>
      <c r="W601" s="1"/>
      <c r="X601" s="1"/>
      <c r="Y601" s="1"/>
      <c r="Z601" s="1"/>
      <c r="AA601" s="1"/>
      <c r="AB601" s="1"/>
      <c r="AC601" s="1"/>
      <c r="AD601" s="1"/>
      <c r="AE601" s="1"/>
      <c r="AF601" s="1"/>
      <c r="AG601" s="1"/>
      <c r="AH601" s="1"/>
      <c r="AI601" s="1"/>
      <c r="AJ601" s="1"/>
      <c r="AK601" s="1"/>
      <c r="AL601" s="1"/>
      <c r="AM601" s="1"/>
      <c r="AN601" s="1"/>
      <c r="AO601" s="1"/>
      <c r="AP601" s="1"/>
      <c r="AQ601" s="1"/>
      <c r="AR601" s="1"/>
      <c r="AS601" s="1"/>
      <c r="AT601" s="1"/>
      <c r="AU601" s="1"/>
      <c r="AV601" s="1"/>
      <c r="AW601" s="1"/>
      <c r="AX601" s="1"/>
      <c r="AY601" s="1"/>
      <c r="AZ601" s="1"/>
      <c r="BA601" s="1"/>
      <c r="BB601" s="1"/>
    </row>
    <row r="602" spans="22:54" ht="14.25" customHeight="1">
      <c r="V602" s="1"/>
      <c r="W602" s="1"/>
      <c r="X602" s="1"/>
      <c r="Y602" s="1"/>
      <c r="Z602" s="1"/>
      <c r="AA602" s="1"/>
      <c r="AB602" s="1"/>
      <c r="AC602" s="1"/>
      <c r="AD602" s="1"/>
      <c r="AE602" s="1"/>
      <c r="AF602" s="1"/>
      <c r="AG602" s="1"/>
      <c r="AH602" s="1"/>
      <c r="AI602" s="1"/>
      <c r="AJ602" s="1"/>
      <c r="AK602" s="1"/>
      <c r="AL602" s="1"/>
      <c r="AM602" s="1"/>
      <c r="AN602" s="1"/>
      <c r="AO602" s="1"/>
      <c r="AP602" s="1"/>
      <c r="AQ602" s="1"/>
      <c r="AR602" s="1"/>
      <c r="AS602" s="1"/>
      <c r="AT602" s="1"/>
      <c r="AU602" s="1"/>
      <c r="AV602" s="1"/>
      <c r="AW602" s="1"/>
      <c r="AX602" s="1"/>
      <c r="AY602" s="1"/>
      <c r="AZ602" s="1"/>
      <c r="BA602" s="1"/>
      <c r="BB602" s="1"/>
    </row>
    <row r="603" spans="22:54" ht="14.25" customHeight="1">
      <c r="V603" s="1"/>
      <c r="W603" s="1"/>
      <c r="X603" s="1"/>
      <c r="Y603" s="1"/>
      <c r="Z603" s="1"/>
      <c r="AA603" s="1"/>
      <c r="AB603" s="1"/>
      <c r="AC603" s="1"/>
      <c r="AD603" s="1"/>
      <c r="AE603" s="1"/>
      <c r="AF603" s="1"/>
      <c r="AG603" s="1"/>
      <c r="AH603" s="1"/>
      <c r="AI603" s="1"/>
      <c r="AJ603" s="1"/>
      <c r="AK603" s="1"/>
      <c r="AL603" s="1"/>
      <c r="AM603" s="1"/>
      <c r="AN603" s="1"/>
      <c r="AO603" s="1"/>
      <c r="AP603" s="1"/>
      <c r="AQ603" s="1"/>
      <c r="AR603" s="1"/>
      <c r="AS603" s="1"/>
      <c r="AT603" s="1"/>
      <c r="AU603" s="1"/>
      <c r="AV603" s="1"/>
      <c r="AW603" s="1"/>
      <c r="AX603" s="1"/>
      <c r="AY603" s="1"/>
      <c r="AZ603" s="1"/>
      <c r="BA603" s="1"/>
      <c r="BB603" s="1"/>
    </row>
    <row r="604" spans="22:54" ht="14.25" customHeight="1">
      <c r="V604" s="1"/>
      <c r="W604" s="1"/>
      <c r="X604" s="1"/>
      <c r="Y604" s="1"/>
      <c r="Z604" s="1"/>
      <c r="AA604" s="1"/>
      <c r="AB604" s="1"/>
      <c r="AC604" s="1"/>
      <c r="AD604" s="1"/>
      <c r="AE604" s="1"/>
      <c r="AF604" s="1"/>
      <c r="AG604" s="1"/>
      <c r="AH604" s="1"/>
      <c r="AI604" s="1"/>
      <c r="AJ604" s="1"/>
      <c r="AK604" s="1"/>
      <c r="AL604" s="1"/>
      <c r="AM604" s="1"/>
      <c r="AN604" s="1"/>
      <c r="AO604" s="1"/>
      <c r="AP604" s="1"/>
      <c r="AQ604" s="1"/>
      <c r="AR604" s="1"/>
      <c r="AS604" s="1"/>
      <c r="AT604" s="1"/>
      <c r="AU604" s="1"/>
      <c r="AV604" s="1"/>
      <c r="AW604" s="1"/>
      <c r="AX604" s="1"/>
      <c r="AY604" s="1"/>
      <c r="AZ604" s="1"/>
      <c r="BA604" s="1"/>
      <c r="BB604" s="1"/>
    </row>
    <row r="605" spans="22:54" ht="14.25" customHeight="1">
      <c r="V605" s="1"/>
      <c r="W605" s="1"/>
      <c r="X605" s="1"/>
      <c r="Y605" s="1"/>
      <c r="Z605" s="1"/>
      <c r="AA605" s="1"/>
      <c r="AB605" s="1"/>
      <c r="AC605" s="1"/>
      <c r="AD605" s="1"/>
      <c r="AE605" s="1"/>
      <c r="AF605" s="1"/>
      <c r="AG605" s="1"/>
      <c r="AH605" s="1"/>
      <c r="AI605" s="1"/>
      <c r="AJ605" s="1"/>
      <c r="AK605" s="1"/>
      <c r="AL605" s="1"/>
      <c r="AM605" s="1"/>
      <c r="AN605" s="1"/>
      <c r="AO605" s="1"/>
      <c r="AP605" s="1"/>
      <c r="AQ605" s="1"/>
      <c r="AR605" s="1"/>
      <c r="AS605" s="1"/>
      <c r="AT605" s="1"/>
      <c r="AU605" s="1"/>
      <c r="AV605" s="1"/>
      <c r="AW605" s="1"/>
      <c r="AX605" s="1"/>
      <c r="AY605" s="1"/>
      <c r="AZ605" s="1"/>
      <c r="BA605" s="1"/>
      <c r="BB605" s="1"/>
    </row>
    <row r="606" spans="22:54" ht="14.25" customHeight="1">
      <c r="V606" s="1"/>
      <c r="W606" s="1"/>
      <c r="X606" s="1"/>
      <c r="Y606" s="1"/>
      <c r="Z606" s="1"/>
      <c r="AA606" s="1"/>
      <c r="AB606" s="1"/>
      <c r="AC606" s="1"/>
      <c r="AD606" s="1"/>
      <c r="AE606" s="1"/>
      <c r="AF606" s="1"/>
      <c r="AG606" s="1"/>
      <c r="AH606" s="1"/>
      <c r="AI606" s="1"/>
      <c r="AJ606" s="1"/>
      <c r="AK606" s="1"/>
      <c r="AL606" s="1"/>
      <c r="AM606" s="1"/>
      <c r="AN606" s="1"/>
      <c r="AO606" s="1"/>
      <c r="AP606" s="1"/>
      <c r="AQ606" s="1"/>
      <c r="AR606" s="1"/>
      <c r="AS606" s="1"/>
      <c r="AT606" s="1"/>
      <c r="AU606" s="1"/>
      <c r="AV606" s="1"/>
      <c r="AW606" s="1"/>
      <c r="AX606" s="1"/>
      <c r="AY606" s="1"/>
      <c r="AZ606" s="1"/>
      <c r="BA606" s="1"/>
      <c r="BB606" s="1"/>
    </row>
    <row r="607" spans="22:54" ht="14.25" customHeight="1">
      <c r="V607" s="1"/>
      <c r="W607" s="1"/>
      <c r="X607" s="1"/>
      <c r="Y607" s="1"/>
      <c r="Z607" s="1"/>
      <c r="AA607" s="1"/>
      <c r="AB607" s="1"/>
      <c r="AC607" s="1"/>
      <c r="AD607" s="1"/>
      <c r="AE607" s="1"/>
      <c r="AF607" s="1"/>
      <c r="AG607" s="1"/>
      <c r="AH607" s="1"/>
      <c r="AI607" s="1"/>
      <c r="AJ607" s="1"/>
      <c r="AK607" s="1"/>
      <c r="AL607" s="1"/>
      <c r="AM607" s="1"/>
      <c r="AN607" s="1"/>
      <c r="AO607" s="1"/>
      <c r="AP607" s="1"/>
      <c r="AQ607" s="1"/>
      <c r="AR607" s="1"/>
      <c r="AS607" s="1"/>
      <c r="AT607" s="1"/>
      <c r="AU607" s="1"/>
      <c r="AV607" s="1"/>
      <c r="AW607" s="1"/>
      <c r="AX607" s="1"/>
      <c r="AY607" s="1"/>
      <c r="AZ607" s="1"/>
      <c r="BA607" s="1"/>
      <c r="BB607" s="1"/>
    </row>
    <row r="608" spans="22:54" ht="14.25" customHeight="1">
      <c r="V608" s="1"/>
      <c r="W608" s="1"/>
      <c r="X608" s="1"/>
      <c r="Y608" s="1"/>
      <c r="Z608" s="1"/>
      <c r="AA608" s="1"/>
      <c r="AB608" s="1"/>
      <c r="AC608" s="1"/>
      <c r="AD608" s="1"/>
      <c r="AE608" s="1"/>
      <c r="AF608" s="1"/>
      <c r="AG608" s="1"/>
      <c r="AH608" s="1"/>
      <c r="AI608" s="1"/>
      <c r="AJ608" s="1"/>
      <c r="AK608" s="1"/>
      <c r="AL608" s="1"/>
      <c r="AM608" s="1"/>
      <c r="AN608" s="1"/>
      <c r="AO608" s="1"/>
      <c r="AP608" s="1"/>
      <c r="AQ608" s="1"/>
      <c r="AR608" s="1"/>
      <c r="AS608" s="1"/>
      <c r="AT608" s="1"/>
      <c r="AU608" s="1"/>
      <c r="AV608" s="1"/>
      <c r="AW608" s="1"/>
      <c r="AX608" s="1"/>
      <c r="AY608" s="1"/>
      <c r="AZ608" s="1"/>
      <c r="BA608" s="1"/>
      <c r="BB608" s="1"/>
    </row>
    <row r="609" spans="22:54" ht="14.25" customHeight="1">
      <c r="V609" s="1"/>
      <c r="W609" s="1"/>
      <c r="X609" s="1"/>
      <c r="Y609" s="1"/>
      <c r="Z609" s="1"/>
      <c r="AA609" s="1"/>
      <c r="AB609" s="1"/>
      <c r="AC609" s="1"/>
      <c r="AD609" s="1"/>
      <c r="AE609" s="1"/>
      <c r="AF609" s="1"/>
      <c r="AG609" s="1"/>
      <c r="AH609" s="1"/>
      <c r="AI609" s="1"/>
      <c r="AJ609" s="1"/>
      <c r="AK609" s="1"/>
      <c r="AL609" s="1"/>
      <c r="AM609" s="1"/>
      <c r="AN609" s="1"/>
      <c r="AO609" s="1"/>
      <c r="AP609" s="1"/>
      <c r="AQ609" s="1"/>
      <c r="AR609" s="1"/>
      <c r="AS609" s="1"/>
      <c r="AT609" s="1"/>
      <c r="AU609" s="1"/>
      <c r="AV609" s="1"/>
      <c r="AW609" s="1"/>
      <c r="AX609" s="1"/>
      <c r="AY609" s="1"/>
      <c r="AZ609" s="1"/>
      <c r="BA609" s="1"/>
      <c r="BB609" s="1"/>
    </row>
    <row r="610" spans="22:54" ht="14.25" customHeight="1">
      <c r="V610" s="1"/>
      <c r="W610" s="1"/>
      <c r="X610" s="1"/>
      <c r="Y610" s="1"/>
      <c r="Z610" s="1"/>
      <c r="AA610" s="1"/>
      <c r="AB610" s="1"/>
      <c r="AC610" s="1"/>
      <c r="AD610" s="1"/>
      <c r="AE610" s="1"/>
      <c r="AF610" s="1"/>
      <c r="AG610" s="1"/>
      <c r="AH610" s="1"/>
      <c r="AI610" s="1"/>
      <c r="AJ610" s="1"/>
      <c r="AK610" s="1"/>
      <c r="AL610" s="1"/>
      <c r="AM610" s="1"/>
      <c r="AN610" s="1"/>
      <c r="AO610" s="1"/>
      <c r="AP610" s="1"/>
      <c r="AQ610" s="1"/>
      <c r="AR610" s="1"/>
      <c r="AS610" s="1"/>
      <c r="AT610" s="1"/>
      <c r="AU610" s="1"/>
      <c r="AV610" s="1"/>
      <c r="AW610" s="1"/>
      <c r="AX610" s="1"/>
      <c r="AY610" s="1"/>
      <c r="AZ610" s="1"/>
      <c r="BA610" s="1"/>
      <c r="BB610" s="1"/>
    </row>
    <row r="611" spans="22:54" ht="14.25" customHeight="1">
      <c r="V611" s="1"/>
      <c r="W611" s="1"/>
      <c r="X611" s="1"/>
      <c r="Y611" s="1"/>
      <c r="Z611" s="1"/>
      <c r="AA611" s="1"/>
      <c r="AB611" s="1"/>
      <c r="AC611" s="1"/>
      <c r="AD611" s="1"/>
      <c r="AE611" s="1"/>
      <c r="AF611" s="1"/>
      <c r="AG611" s="1"/>
      <c r="AH611" s="1"/>
      <c r="AI611" s="1"/>
      <c r="AJ611" s="1"/>
      <c r="AK611" s="1"/>
      <c r="AL611" s="1"/>
      <c r="AM611" s="1"/>
      <c r="AN611" s="1"/>
      <c r="AO611" s="1"/>
      <c r="AP611" s="1"/>
      <c r="AQ611" s="1"/>
      <c r="AR611" s="1"/>
      <c r="AS611" s="1"/>
      <c r="AT611" s="1"/>
      <c r="AU611" s="1"/>
      <c r="AV611" s="1"/>
      <c r="AW611" s="1"/>
      <c r="AX611" s="1"/>
      <c r="AY611" s="1"/>
      <c r="AZ611" s="1"/>
      <c r="BA611" s="1"/>
      <c r="BB611" s="1"/>
    </row>
    <row r="612" spans="22:54" ht="14.25" customHeight="1">
      <c r="V612" s="1"/>
      <c r="W612" s="1"/>
      <c r="X612" s="1"/>
      <c r="Y612" s="1"/>
      <c r="Z612" s="1"/>
      <c r="AA612" s="1"/>
      <c r="AB612" s="1"/>
      <c r="AC612" s="1"/>
      <c r="AD612" s="1"/>
      <c r="AE612" s="1"/>
      <c r="AF612" s="1"/>
      <c r="AG612" s="1"/>
      <c r="AH612" s="1"/>
      <c r="AI612" s="1"/>
      <c r="AJ612" s="1"/>
      <c r="AK612" s="1"/>
      <c r="AL612" s="1"/>
      <c r="AM612" s="1"/>
      <c r="AN612" s="1"/>
      <c r="AO612" s="1"/>
      <c r="AP612" s="1"/>
      <c r="AQ612" s="1"/>
      <c r="AR612" s="1"/>
      <c r="AS612" s="1"/>
      <c r="AT612" s="1"/>
      <c r="AU612" s="1"/>
      <c r="AV612" s="1"/>
      <c r="AW612" s="1"/>
      <c r="AX612" s="1"/>
      <c r="AY612" s="1"/>
      <c r="AZ612" s="1"/>
      <c r="BA612" s="1"/>
      <c r="BB612" s="1"/>
    </row>
    <row r="613" spans="22:54" ht="14.25" customHeight="1">
      <c r="V613" s="1"/>
      <c r="W613" s="1"/>
      <c r="X613" s="1"/>
      <c r="Y613" s="1"/>
      <c r="Z613" s="1"/>
      <c r="AA613" s="1"/>
      <c r="AB613" s="1"/>
      <c r="AC613" s="1"/>
      <c r="AD613" s="1"/>
      <c r="AE613" s="1"/>
      <c r="AF613" s="1"/>
      <c r="AG613" s="1"/>
      <c r="AH613" s="1"/>
      <c r="AI613" s="1"/>
      <c r="AJ613" s="1"/>
      <c r="AK613" s="1"/>
      <c r="AL613" s="1"/>
      <c r="AM613" s="1"/>
      <c r="AN613" s="1"/>
      <c r="AO613" s="1"/>
      <c r="AP613" s="1"/>
      <c r="AQ613" s="1"/>
      <c r="AR613" s="1"/>
      <c r="AS613" s="1"/>
      <c r="AT613" s="1"/>
      <c r="AU613" s="1"/>
      <c r="AV613" s="1"/>
      <c r="AW613" s="1"/>
      <c r="AX613" s="1"/>
      <c r="AY613" s="1"/>
      <c r="AZ613" s="1"/>
      <c r="BA613" s="1"/>
      <c r="BB613" s="1"/>
    </row>
    <row r="614" spans="22:54" ht="14.25" customHeight="1">
      <c r="V614" s="1"/>
      <c r="W614" s="1"/>
      <c r="X614" s="1"/>
      <c r="Y614" s="1"/>
      <c r="Z614" s="1"/>
      <c r="AA614" s="1"/>
      <c r="AB614" s="1"/>
      <c r="AC614" s="1"/>
      <c r="AD614" s="1"/>
      <c r="AE614" s="1"/>
      <c r="AF614" s="1"/>
      <c r="AG614" s="1"/>
      <c r="AH614" s="1"/>
      <c r="AI614" s="1"/>
      <c r="AJ614" s="1"/>
      <c r="AK614" s="1"/>
      <c r="AL614" s="1"/>
      <c r="AM614" s="1"/>
      <c r="AN614" s="1"/>
      <c r="AO614" s="1"/>
      <c r="AP614" s="1"/>
      <c r="AQ614" s="1"/>
      <c r="AR614" s="1"/>
      <c r="AS614" s="1"/>
      <c r="AT614" s="1"/>
      <c r="AU614" s="1"/>
      <c r="AV614" s="1"/>
      <c r="AW614" s="1"/>
      <c r="AX614" s="1"/>
      <c r="AY614" s="1"/>
      <c r="AZ614" s="1"/>
      <c r="BA614" s="1"/>
      <c r="BB614" s="1"/>
    </row>
    <row r="615" spans="22:54" ht="14.25" customHeight="1">
      <c r="V615" s="1"/>
      <c r="W615" s="1"/>
      <c r="X615" s="1"/>
      <c r="Y615" s="1"/>
      <c r="Z615" s="1"/>
      <c r="AA615" s="1"/>
      <c r="AB615" s="1"/>
      <c r="AC615" s="1"/>
      <c r="AD615" s="1"/>
      <c r="AE615" s="1"/>
      <c r="AF615" s="1"/>
      <c r="AG615" s="1"/>
      <c r="AH615" s="1"/>
      <c r="AI615" s="1"/>
      <c r="AJ615" s="1"/>
      <c r="AK615" s="1"/>
      <c r="AL615" s="1"/>
      <c r="AM615" s="1"/>
      <c r="AN615" s="1"/>
      <c r="AO615" s="1"/>
      <c r="AP615" s="1"/>
      <c r="AQ615" s="1"/>
      <c r="AR615" s="1"/>
      <c r="AS615" s="1"/>
      <c r="AT615" s="1"/>
      <c r="AU615" s="1"/>
      <c r="AV615" s="1"/>
      <c r="AW615" s="1"/>
      <c r="AX615" s="1"/>
      <c r="AY615" s="1"/>
      <c r="AZ615" s="1"/>
      <c r="BA615" s="1"/>
      <c r="BB615" s="1"/>
    </row>
    <row r="616" spans="22:54" ht="14.25" customHeight="1">
      <c r="V616" s="1"/>
      <c r="W616" s="1"/>
      <c r="X616" s="1"/>
      <c r="Y616" s="1"/>
      <c r="Z616" s="1"/>
      <c r="AA616" s="1"/>
      <c r="AB616" s="1"/>
      <c r="AC616" s="1"/>
      <c r="AD616" s="1"/>
      <c r="AE616" s="1"/>
      <c r="AF616" s="1"/>
      <c r="AG616" s="1"/>
      <c r="AH616" s="1"/>
      <c r="AI616" s="1"/>
      <c r="AJ616" s="1"/>
      <c r="AK616" s="1"/>
      <c r="AL616" s="1"/>
      <c r="AM616" s="1"/>
      <c r="AN616" s="1"/>
      <c r="AO616" s="1"/>
      <c r="AP616" s="1"/>
      <c r="AQ616" s="1"/>
      <c r="AR616" s="1"/>
      <c r="AS616" s="1"/>
      <c r="AT616" s="1"/>
      <c r="AU616" s="1"/>
      <c r="AV616" s="1"/>
      <c r="AW616" s="1"/>
      <c r="AX616" s="1"/>
      <c r="AY616" s="1"/>
      <c r="AZ616" s="1"/>
      <c r="BA616" s="1"/>
      <c r="BB616" s="1"/>
    </row>
    <row r="617" spans="22:54" ht="14.25" customHeight="1">
      <c r="V617" s="1"/>
      <c r="W617" s="1"/>
      <c r="X617" s="1"/>
      <c r="Y617" s="1"/>
      <c r="Z617" s="1"/>
      <c r="AA617" s="1"/>
      <c r="AB617" s="1"/>
      <c r="AC617" s="1"/>
      <c r="AD617" s="1"/>
      <c r="AE617" s="1"/>
      <c r="AF617" s="1"/>
      <c r="AG617" s="1"/>
      <c r="AH617" s="1"/>
      <c r="AI617" s="1"/>
      <c r="AJ617" s="1"/>
      <c r="AK617" s="1"/>
      <c r="AL617" s="1"/>
      <c r="AM617" s="1"/>
      <c r="AN617" s="1"/>
      <c r="AO617" s="1"/>
      <c r="AP617" s="1"/>
      <c r="AQ617" s="1"/>
      <c r="AR617" s="1"/>
      <c r="AS617" s="1"/>
      <c r="AT617" s="1"/>
      <c r="AU617" s="1"/>
      <c r="AV617" s="1"/>
      <c r="AW617" s="1"/>
      <c r="AX617" s="1"/>
      <c r="AY617" s="1"/>
      <c r="AZ617" s="1"/>
      <c r="BA617" s="1"/>
      <c r="BB617" s="1"/>
    </row>
    <row r="618" spans="22:54" ht="14.25" customHeight="1">
      <c r="V618" s="1"/>
      <c r="W618" s="1"/>
      <c r="X618" s="1"/>
      <c r="Y618" s="1"/>
      <c r="Z618" s="1"/>
      <c r="AA618" s="1"/>
      <c r="AB618" s="1"/>
      <c r="AC618" s="1"/>
      <c r="AD618" s="1"/>
      <c r="AE618" s="1"/>
      <c r="AF618" s="1"/>
      <c r="AG618" s="1"/>
      <c r="AH618" s="1"/>
      <c r="AI618" s="1"/>
      <c r="AJ618" s="1"/>
      <c r="AK618" s="1"/>
      <c r="AL618" s="1"/>
      <c r="AM618" s="1"/>
      <c r="AN618" s="1"/>
      <c r="AO618" s="1"/>
      <c r="AP618" s="1"/>
      <c r="AQ618" s="1"/>
      <c r="AR618" s="1"/>
      <c r="AS618" s="1"/>
      <c r="AT618" s="1"/>
      <c r="AU618" s="1"/>
      <c r="AV618" s="1"/>
      <c r="AW618" s="1"/>
      <c r="AX618" s="1"/>
      <c r="AY618" s="1"/>
      <c r="AZ618" s="1"/>
      <c r="BA618" s="1"/>
      <c r="BB618" s="1"/>
    </row>
    <row r="619" spans="22:54" ht="14.25" customHeight="1">
      <c r="V619" s="1"/>
      <c r="W619" s="1"/>
      <c r="X619" s="1"/>
      <c r="Y619" s="1"/>
      <c r="Z619" s="1"/>
      <c r="AA619" s="1"/>
      <c r="AB619" s="1"/>
      <c r="AC619" s="1"/>
      <c r="AD619" s="1"/>
      <c r="AE619" s="1"/>
      <c r="AF619" s="1"/>
      <c r="AG619" s="1"/>
      <c r="AH619" s="1"/>
      <c r="AI619" s="1"/>
      <c r="AJ619" s="1"/>
      <c r="AK619" s="1"/>
      <c r="AL619" s="1"/>
      <c r="AM619" s="1"/>
      <c r="AN619" s="1"/>
      <c r="AO619" s="1"/>
      <c r="AP619" s="1"/>
      <c r="AQ619" s="1"/>
      <c r="AR619" s="1"/>
      <c r="AS619" s="1"/>
      <c r="AT619" s="1"/>
      <c r="AU619" s="1"/>
      <c r="AV619" s="1"/>
      <c r="AW619" s="1"/>
      <c r="AX619" s="1"/>
      <c r="AY619" s="1"/>
      <c r="AZ619" s="1"/>
      <c r="BA619" s="1"/>
      <c r="BB619" s="1"/>
    </row>
    <row r="620" spans="22:54" ht="14.25" customHeight="1">
      <c r="V620" s="1"/>
      <c r="W620" s="1"/>
      <c r="X620" s="1"/>
      <c r="Y620" s="1"/>
      <c r="Z620" s="1"/>
      <c r="AA620" s="1"/>
      <c r="AB620" s="1"/>
      <c r="AC620" s="1"/>
      <c r="AD620" s="1"/>
      <c r="AE620" s="1"/>
      <c r="AF620" s="1"/>
      <c r="AG620" s="1"/>
      <c r="AH620" s="1"/>
      <c r="AI620" s="1"/>
      <c r="AJ620" s="1"/>
      <c r="AK620" s="1"/>
      <c r="AL620" s="1"/>
      <c r="AM620" s="1"/>
      <c r="AN620" s="1"/>
      <c r="AO620" s="1"/>
      <c r="AP620" s="1"/>
      <c r="AQ620" s="1"/>
      <c r="AR620" s="1"/>
      <c r="AS620" s="1"/>
      <c r="AT620" s="1"/>
      <c r="AU620" s="1"/>
      <c r="AV620" s="1"/>
      <c r="AW620" s="1"/>
      <c r="AX620" s="1"/>
      <c r="AY620" s="1"/>
      <c r="AZ620" s="1"/>
      <c r="BA620" s="1"/>
      <c r="BB620" s="1"/>
    </row>
    <row r="621" spans="22:54" ht="14.25" customHeight="1">
      <c r="V621" s="1"/>
      <c r="W621" s="1"/>
      <c r="X621" s="1"/>
      <c r="Y621" s="1"/>
      <c r="Z621" s="1"/>
      <c r="AA621" s="1"/>
      <c r="AB621" s="1"/>
      <c r="AC621" s="1"/>
      <c r="AD621" s="1"/>
      <c r="AE621" s="1"/>
      <c r="AF621" s="1"/>
      <c r="AG621" s="1"/>
      <c r="AH621" s="1"/>
      <c r="AI621" s="1"/>
      <c r="AJ621" s="1"/>
      <c r="AK621" s="1"/>
      <c r="AL621" s="1"/>
      <c r="AM621" s="1"/>
      <c r="AN621" s="1"/>
      <c r="AO621" s="1"/>
      <c r="AP621" s="1"/>
      <c r="AQ621" s="1"/>
      <c r="AR621" s="1"/>
      <c r="AS621" s="1"/>
      <c r="AT621" s="1"/>
      <c r="AU621" s="1"/>
      <c r="AV621" s="1"/>
      <c r="AW621" s="1"/>
      <c r="AX621" s="1"/>
      <c r="AY621" s="1"/>
      <c r="AZ621" s="1"/>
      <c r="BA621" s="1"/>
      <c r="BB621" s="1"/>
    </row>
    <row r="622" spans="22:54" ht="14.25" customHeight="1">
      <c r="V622" s="1"/>
      <c r="W622" s="1"/>
      <c r="X622" s="1"/>
      <c r="Y622" s="1"/>
      <c r="Z622" s="1"/>
      <c r="AA622" s="1"/>
      <c r="AB622" s="1"/>
      <c r="AC622" s="1"/>
      <c r="AD622" s="1"/>
      <c r="AE622" s="1"/>
      <c r="AF622" s="1"/>
      <c r="AG622" s="1"/>
      <c r="AH622" s="1"/>
      <c r="AI622" s="1"/>
      <c r="AJ622" s="1"/>
      <c r="AK622" s="1"/>
      <c r="AL622" s="1"/>
      <c r="AM622" s="1"/>
      <c r="AN622" s="1"/>
      <c r="AO622" s="1"/>
      <c r="AP622" s="1"/>
      <c r="AQ622" s="1"/>
      <c r="AR622" s="1"/>
      <c r="AS622" s="1"/>
      <c r="AT622" s="1"/>
      <c r="AU622" s="1"/>
      <c r="AV622" s="1"/>
      <c r="AW622" s="1"/>
      <c r="AX622" s="1"/>
      <c r="AY622" s="1"/>
      <c r="AZ622" s="1"/>
      <c r="BA622" s="1"/>
      <c r="BB622" s="1"/>
    </row>
    <row r="623" spans="22:54" ht="14.25" customHeight="1">
      <c r="V623" s="1"/>
      <c r="W623" s="1"/>
      <c r="X623" s="1"/>
      <c r="Y623" s="1"/>
      <c r="Z623" s="1"/>
      <c r="AA623" s="1"/>
      <c r="AB623" s="1"/>
      <c r="AC623" s="1"/>
      <c r="AD623" s="1"/>
      <c r="AE623" s="1"/>
      <c r="AF623" s="1"/>
      <c r="AG623" s="1"/>
      <c r="AH623" s="1"/>
      <c r="AI623" s="1"/>
      <c r="AJ623" s="1"/>
      <c r="AK623" s="1"/>
      <c r="AL623" s="1"/>
      <c r="AM623" s="1"/>
      <c r="AN623" s="1"/>
      <c r="AO623" s="1"/>
      <c r="AP623" s="1"/>
      <c r="AQ623" s="1"/>
      <c r="AR623" s="1"/>
      <c r="AS623" s="1"/>
      <c r="AT623" s="1"/>
      <c r="AU623" s="1"/>
      <c r="AV623" s="1"/>
      <c r="AW623" s="1"/>
      <c r="AX623" s="1"/>
      <c r="AY623" s="1"/>
      <c r="AZ623" s="1"/>
      <c r="BA623" s="1"/>
      <c r="BB623" s="1"/>
    </row>
    <row r="624" spans="22:54" ht="14.25" customHeight="1">
      <c r="V624" s="1"/>
      <c r="W624" s="1"/>
      <c r="X624" s="1"/>
      <c r="Y624" s="1"/>
      <c r="Z624" s="1"/>
      <c r="AA624" s="1"/>
      <c r="AB624" s="1"/>
      <c r="AC624" s="1"/>
      <c r="AD624" s="1"/>
      <c r="AE624" s="1"/>
      <c r="AF624" s="1"/>
      <c r="AG624" s="1"/>
      <c r="AH624" s="1"/>
      <c r="AI624" s="1"/>
      <c r="AJ624" s="1"/>
      <c r="AK624" s="1"/>
      <c r="AL624" s="1"/>
      <c r="AM624" s="1"/>
      <c r="AN624" s="1"/>
      <c r="AO624" s="1"/>
      <c r="AP624" s="1"/>
      <c r="AQ624" s="1"/>
      <c r="AR624" s="1"/>
      <c r="AS624" s="1"/>
      <c r="AT624" s="1"/>
      <c r="AU624" s="1"/>
      <c r="AV624" s="1"/>
      <c r="AW624" s="1"/>
      <c r="AX624" s="1"/>
      <c r="AY624" s="1"/>
      <c r="AZ624" s="1"/>
      <c r="BA624" s="1"/>
      <c r="BB624" s="1"/>
    </row>
    <row r="625" spans="22:54" ht="14.25" customHeight="1">
      <c r="V625" s="1"/>
      <c r="W625" s="1"/>
      <c r="X625" s="1"/>
      <c r="Y625" s="1"/>
      <c r="Z625" s="1"/>
      <c r="AA625" s="1"/>
      <c r="AB625" s="1"/>
      <c r="AC625" s="1"/>
      <c r="AD625" s="1"/>
      <c r="AE625" s="1"/>
      <c r="AF625" s="1"/>
      <c r="AG625" s="1"/>
      <c r="AH625" s="1"/>
      <c r="AI625" s="1"/>
      <c r="AJ625" s="1"/>
      <c r="AK625" s="1"/>
      <c r="AL625" s="1"/>
      <c r="AM625" s="1"/>
      <c r="AN625" s="1"/>
      <c r="AO625" s="1"/>
      <c r="AP625" s="1"/>
      <c r="AQ625" s="1"/>
      <c r="AR625" s="1"/>
      <c r="AS625" s="1"/>
      <c r="AT625" s="1"/>
      <c r="AU625" s="1"/>
      <c r="AV625" s="1"/>
      <c r="AW625" s="1"/>
      <c r="AX625" s="1"/>
      <c r="AY625" s="1"/>
      <c r="AZ625" s="1"/>
      <c r="BA625" s="1"/>
      <c r="BB625" s="1"/>
    </row>
    <row r="626" spans="22:54" ht="14.25" customHeight="1">
      <c r="V626" s="1"/>
      <c r="W626" s="1"/>
      <c r="X626" s="1"/>
      <c r="Y626" s="1"/>
      <c r="Z626" s="1"/>
      <c r="AA626" s="1"/>
      <c r="AB626" s="1"/>
      <c r="AC626" s="1"/>
      <c r="AD626" s="1"/>
      <c r="AE626" s="1"/>
      <c r="AF626" s="1"/>
      <c r="AG626" s="1"/>
      <c r="AH626" s="1"/>
      <c r="AI626" s="1"/>
      <c r="AJ626" s="1"/>
      <c r="AK626" s="1"/>
      <c r="AL626" s="1"/>
      <c r="AM626" s="1"/>
      <c r="AN626" s="1"/>
      <c r="AO626" s="1"/>
      <c r="AP626" s="1"/>
      <c r="AQ626" s="1"/>
      <c r="AR626" s="1"/>
      <c r="AS626" s="1"/>
      <c r="AT626" s="1"/>
      <c r="AU626" s="1"/>
      <c r="AV626" s="1"/>
      <c r="AW626" s="1"/>
      <c r="AX626" s="1"/>
      <c r="AY626" s="1"/>
      <c r="AZ626" s="1"/>
      <c r="BA626" s="1"/>
      <c r="BB626" s="1"/>
    </row>
    <row r="627" spans="22:54" ht="14.25" customHeight="1">
      <c r="V627" s="1"/>
      <c r="W627" s="1"/>
      <c r="X627" s="1"/>
      <c r="Y627" s="1"/>
      <c r="Z627" s="1"/>
      <c r="AA627" s="1"/>
      <c r="AB627" s="1"/>
      <c r="AC627" s="1"/>
      <c r="AD627" s="1"/>
      <c r="AE627" s="1"/>
      <c r="AF627" s="1"/>
      <c r="AG627" s="1"/>
      <c r="AH627" s="1"/>
      <c r="AI627" s="1"/>
      <c r="AJ627" s="1"/>
      <c r="AK627" s="1"/>
      <c r="AL627" s="1"/>
      <c r="AM627" s="1"/>
      <c r="AN627" s="1"/>
      <c r="AO627" s="1"/>
      <c r="AP627" s="1"/>
      <c r="AQ627" s="1"/>
      <c r="AR627" s="1"/>
      <c r="AS627" s="1"/>
      <c r="AT627" s="1"/>
      <c r="AU627" s="1"/>
      <c r="AV627" s="1"/>
      <c r="AW627" s="1"/>
      <c r="AX627" s="1"/>
      <c r="AY627" s="1"/>
      <c r="AZ627" s="1"/>
      <c r="BA627" s="1"/>
      <c r="BB627" s="1"/>
    </row>
    <row r="628" spans="22:54" ht="14.25" customHeight="1">
      <c r="V628" s="1"/>
      <c r="W628" s="1"/>
      <c r="X628" s="1"/>
      <c r="Y628" s="1"/>
      <c r="Z628" s="1"/>
      <c r="AA628" s="1"/>
      <c r="AB628" s="1"/>
      <c r="AC628" s="1"/>
      <c r="AD628" s="1"/>
      <c r="AE628" s="1"/>
      <c r="AF628" s="1"/>
      <c r="AG628" s="1"/>
      <c r="AH628" s="1"/>
      <c r="AI628" s="1"/>
      <c r="AJ628" s="1"/>
      <c r="AK628" s="1"/>
      <c r="AL628" s="1"/>
      <c r="AM628" s="1"/>
      <c r="AN628" s="1"/>
      <c r="AO628" s="1"/>
      <c r="AP628" s="1"/>
      <c r="AQ628" s="1"/>
      <c r="AR628" s="1"/>
      <c r="AS628" s="1"/>
      <c r="AT628" s="1"/>
      <c r="AU628" s="1"/>
      <c r="AV628" s="1"/>
      <c r="AW628" s="1"/>
      <c r="AX628" s="1"/>
      <c r="AY628" s="1"/>
      <c r="AZ628" s="1"/>
      <c r="BA628" s="1"/>
      <c r="BB628" s="1"/>
    </row>
    <row r="629" spans="22:54" ht="14.25" customHeight="1">
      <c r="V629" s="1"/>
      <c r="W629" s="1"/>
      <c r="X629" s="1"/>
      <c r="Y629" s="1"/>
      <c r="Z629" s="1"/>
      <c r="AA629" s="1"/>
      <c r="AB629" s="1"/>
      <c r="AC629" s="1"/>
      <c r="AD629" s="1"/>
      <c r="AE629" s="1"/>
      <c r="AF629" s="1"/>
      <c r="AG629" s="1"/>
      <c r="AH629" s="1"/>
      <c r="AI629" s="1"/>
      <c r="AJ629" s="1"/>
      <c r="AK629" s="1"/>
      <c r="AL629" s="1"/>
      <c r="AM629" s="1"/>
      <c r="AN629" s="1"/>
      <c r="AO629" s="1"/>
      <c r="AP629" s="1"/>
      <c r="AQ629" s="1"/>
      <c r="AR629" s="1"/>
      <c r="AS629" s="1"/>
      <c r="AT629" s="1"/>
      <c r="AU629" s="1"/>
      <c r="AV629" s="1"/>
      <c r="AW629" s="1"/>
      <c r="AX629" s="1"/>
      <c r="AY629" s="1"/>
      <c r="AZ629" s="1"/>
      <c r="BA629" s="1"/>
      <c r="BB629" s="1"/>
    </row>
    <row r="630" spans="22:54" ht="14.25" customHeight="1">
      <c r="V630" s="1"/>
      <c r="W630" s="1"/>
      <c r="X630" s="1"/>
      <c r="Y630" s="1"/>
      <c r="Z630" s="1"/>
      <c r="AA630" s="1"/>
      <c r="AB630" s="1"/>
      <c r="AC630" s="1"/>
      <c r="AD630" s="1"/>
      <c r="AE630" s="1"/>
      <c r="AF630" s="1"/>
      <c r="AG630" s="1"/>
      <c r="AH630" s="1"/>
      <c r="AI630" s="1"/>
      <c r="AJ630" s="1"/>
      <c r="AK630" s="1"/>
      <c r="AL630" s="1"/>
      <c r="AM630" s="1"/>
      <c r="AN630" s="1"/>
      <c r="AO630" s="1"/>
      <c r="AP630" s="1"/>
      <c r="AQ630" s="1"/>
      <c r="AR630" s="1"/>
      <c r="AS630" s="1"/>
      <c r="AT630" s="1"/>
      <c r="AU630" s="1"/>
      <c r="AV630" s="1"/>
      <c r="AW630" s="1"/>
      <c r="AX630" s="1"/>
      <c r="AY630" s="1"/>
      <c r="AZ630" s="1"/>
      <c r="BA630" s="1"/>
      <c r="BB630" s="1"/>
    </row>
    <row r="631" spans="22:54" ht="14.25" customHeight="1">
      <c r="V631" s="1"/>
      <c r="W631" s="1"/>
      <c r="X631" s="1"/>
      <c r="Y631" s="1"/>
      <c r="Z631" s="1"/>
      <c r="AA631" s="1"/>
      <c r="AB631" s="1"/>
      <c r="AC631" s="1"/>
      <c r="AD631" s="1"/>
      <c r="AE631" s="1"/>
      <c r="AF631" s="1"/>
      <c r="AG631" s="1"/>
      <c r="AH631" s="1"/>
      <c r="AI631" s="1"/>
      <c r="AJ631" s="1"/>
      <c r="AK631" s="1"/>
      <c r="AL631" s="1"/>
      <c r="AM631" s="1"/>
      <c r="AN631" s="1"/>
      <c r="AO631" s="1"/>
      <c r="AP631" s="1"/>
      <c r="AQ631" s="1"/>
      <c r="AR631" s="1"/>
      <c r="AS631" s="1"/>
      <c r="AT631" s="1"/>
      <c r="AU631" s="1"/>
      <c r="AV631" s="1"/>
      <c r="AW631" s="1"/>
      <c r="AX631" s="1"/>
      <c r="AY631" s="1"/>
      <c r="AZ631" s="1"/>
      <c r="BA631" s="1"/>
      <c r="BB631" s="1"/>
    </row>
    <row r="632" spans="22:54" ht="14.25" customHeight="1">
      <c r="V632" s="1"/>
      <c r="W632" s="1"/>
      <c r="X632" s="1"/>
      <c r="Y632" s="1"/>
      <c r="Z632" s="1"/>
      <c r="AA632" s="1"/>
      <c r="AB632" s="1"/>
      <c r="AC632" s="1"/>
      <c r="AD632" s="1"/>
      <c r="AE632" s="1"/>
      <c r="AF632" s="1"/>
      <c r="AG632" s="1"/>
      <c r="AH632" s="1"/>
      <c r="AI632" s="1"/>
      <c r="AJ632" s="1"/>
      <c r="AK632" s="1"/>
      <c r="AL632" s="1"/>
      <c r="AM632" s="1"/>
      <c r="AN632" s="1"/>
      <c r="AO632" s="1"/>
      <c r="AP632" s="1"/>
      <c r="AQ632" s="1"/>
      <c r="AR632" s="1"/>
      <c r="AS632" s="1"/>
      <c r="AT632" s="1"/>
      <c r="AU632" s="1"/>
      <c r="AV632" s="1"/>
      <c r="AW632" s="1"/>
      <c r="AX632" s="1"/>
      <c r="AY632" s="1"/>
      <c r="AZ632" s="1"/>
      <c r="BA632" s="1"/>
      <c r="BB632" s="1"/>
    </row>
    <row r="633" spans="22:54" ht="14.25" customHeight="1">
      <c r="V633" s="1"/>
      <c r="W633" s="1"/>
      <c r="X633" s="1"/>
      <c r="Y633" s="1"/>
      <c r="Z633" s="1"/>
      <c r="AA633" s="1"/>
      <c r="AB633" s="1"/>
      <c r="AC633" s="1"/>
      <c r="AD633" s="1"/>
      <c r="AE633" s="1"/>
      <c r="AF633" s="1"/>
      <c r="AG633" s="1"/>
      <c r="AH633" s="1"/>
      <c r="AI633" s="1"/>
      <c r="AJ633" s="1"/>
      <c r="AK633" s="1"/>
      <c r="AL633" s="1"/>
      <c r="AM633" s="1"/>
      <c r="AN633" s="1"/>
      <c r="AO633" s="1"/>
      <c r="AP633" s="1"/>
      <c r="AQ633" s="1"/>
      <c r="AR633" s="1"/>
      <c r="AS633" s="1"/>
      <c r="AT633" s="1"/>
      <c r="AU633" s="1"/>
      <c r="AV633" s="1"/>
      <c r="AW633" s="1"/>
      <c r="AX633" s="1"/>
      <c r="AY633" s="1"/>
      <c r="AZ633" s="1"/>
      <c r="BA633" s="1"/>
      <c r="BB633" s="1"/>
    </row>
    <row r="634" spans="22:54" ht="14.25" customHeight="1">
      <c r="V634" s="1"/>
      <c r="W634" s="1"/>
      <c r="X634" s="1"/>
      <c r="Y634" s="1"/>
      <c r="Z634" s="1"/>
      <c r="AA634" s="1"/>
      <c r="AB634" s="1"/>
      <c r="AC634" s="1"/>
      <c r="AD634" s="1"/>
      <c r="AE634" s="1"/>
      <c r="AF634" s="1"/>
      <c r="AG634" s="1"/>
      <c r="AH634" s="1"/>
      <c r="AI634" s="1"/>
      <c r="AJ634" s="1"/>
      <c r="AK634" s="1"/>
      <c r="AL634" s="1"/>
      <c r="AM634" s="1"/>
      <c r="AN634" s="1"/>
      <c r="AO634" s="1"/>
      <c r="AP634" s="1"/>
      <c r="AQ634" s="1"/>
      <c r="AR634" s="1"/>
      <c r="AS634" s="1"/>
      <c r="AT634" s="1"/>
      <c r="AU634" s="1"/>
      <c r="AV634" s="1"/>
      <c r="AW634" s="1"/>
      <c r="AX634" s="1"/>
      <c r="AY634" s="1"/>
      <c r="AZ634" s="1"/>
      <c r="BA634" s="1"/>
      <c r="BB634" s="1"/>
    </row>
    <row r="635" spans="22:54" ht="14.25" customHeight="1">
      <c r="V635" s="1"/>
      <c r="W635" s="1"/>
      <c r="X635" s="1"/>
      <c r="Y635" s="1"/>
      <c r="Z635" s="1"/>
      <c r="AA635" s="1"/>
      <c r="AB635" s="1"/>
      <c r="AC635" s="1"/>
      <c r="AD635" s="1"/>
      <c r="AE635" s="1"/>
      <c r="AF635" s="1"/>
      <c r="AG635" s="1"/>
      <c r="AH635" s="1"/>
      <c r="AI635" s="1"/>
      <c r="AJ635" s="1"/>
      <c r="AK635" s="1"/>
      <c r="AL635" s="1"/>
      <c r="AM635" s="1"/>
      <c r="AN635" s="1"/>
      <c r="AO635" s="1"/>
      <c r="AP635" s="1"/>
      <c r="AQ635" s="1"/>
      <c r="AR635" s="1"/>
      <c r="AS635" s="1"/>
      <c r="AT635" s="1"/>
      <c r="AU635" s="1"/>
      <c r="AV635" s="1"/>
      <c r="AW635" s="1"/>
      <c r="AX635" s="1"/>
      <c r="AY635" s="1"/>
      <c r="AZ635" s="1"/>
      <c r="BA635" s="1"/>
      <c r="BB635" s="1"/>
    </row>
    <row r="636" spans="22:54" ht="14.25" customHeight="1">
      <c r="V636" s="1"/>
      <c r="W636" s="1"/>
      <c r="X636" s="1"/>
      <c r="Y636" s="1"/>
      <c r="Z636" s="1"/>
      <c r="AA636" s="1"/>
      <c r="AB636" s="1"/>
      <c r="AC636" s="1"/>
      <c r="AD636" s="1"/>
      <c r="AE636" s="1"/>
      <c r="AF636" s="1"/>
      <c r="AG636" s="1"/>
      <c r="AH636" s="1"/>
      <c r="AI636" s="1"/>
      <c r="AJ636" s="1"/>
      <c r="AK636" s="1"/>
      <c r="AL636" s="1"/>
      <c r="AM636" s="1"/>
      <c r="AN636" s="1"/>
      <c r="AO636" s="1"/>
      <c r="AP636" s="1"/>
      <c r="AQ636" s="1"/>
      <c r="AR636" s="1"/>
      <c r="AS636" s="1"/>
      <c r="AT636" s="1"/>
      <c r="AU636" s="1"/>
      <c r="AV636" s="1"/>
      <c r="AW636" s="1"/>
      <c r="AX636" s="1"/>
      <c r="AY636" s="1"/>
      <c r="AZ636" s="1"/>
      <c r="BA636" s="1"/>
      <c r="BB636" s="1"/>
    </row>
    <row r="637" spans="22:54" ht="14.25" customHeight="1">
      <c r="V637" s="1"/>
      <c r="W637" s="1"/>
      <c r="X637" s="1"/>
      <c r="Y637" s="1"/>
      <c r="Z637" s="1"/>
      <c r="AA637" s="1"/>
      <c r="AB637" s="1"/>
      <c r="AC637" s="1"/>
      <c r="AD637" s="1"/>
      <c r="AE637" s="1"/>
      <c r="AF637" s="1"/>
      <c r="AG637" s="1"/>
      <c r="AH637" s="1"/>
      <c r="AI637" s="1"/>
      <c r="AJ637" s="1"/>
      <c r="AK637" s="1"/>
      <c r="AL637" s="1"/>
      <c r="AM637" s="1"/>
      <c r="AN637" s="1"/>
      <c r="AO637" s="1"/>
      <c r="AP637" s="1"/>
      <c r="AQ637" s="1"/>
      <c r="AR637" s="1"/>
      <c r="AS637" s="1"/>
      <c r="AT637" s="1"/>
      <c r="AU637" s="1"/>
      <c r="AV637" s="1"/>
      <c r="AW637" s="1"/>
      <c r="AX637" s="1"/>
      <c r="AY637" s="1"/>
      <c r="AZ637" s="1"/>
      <c r="BA637" s="1"/>
      <c r="BB637" s="1"/>
    </row>
    <row r="638" spans="22:54" ht="14.25" customHeight="1">
      <c r="V638" s="1"/>
      <c r="W638" s="1"/>
      <c r="X638" s="1"/>
      <c r="Y638" s="1"/>
      <c r="Z638" s="1"/>
      <c r="AA638" s="1"/>
      <c r="AB638" s="1"/>
      <c r="AC638" s="1"/>
      <c r="AD638" s="1"/>
      <c r="AE638" s="1"/>
      <c r="AF638" s="1"/>
      <c r="AG638" s="1"/>
      <c r="AH638" s="1"/>
      <c r="AI638" s="1"/>
      <c r="AJ638" s="1"/>
      <c r="AK638" s="1"/>
      <c r="AL638" s="1"/>
      <c r="AM638" s="1"/>
      <c r="AN638" s="1"/>
      <c r="AO638" s="1"/>
      <c r="AP638" s="1"/>
      <c r="AQ638" s="1"/>
      <c r="AR638" s="1"/>
      <c r="AS638" s="1"/>
      <c r="AT638" s="1"/>
      <c r="AU638" s="1"/>
      <c r="AV638" s="1"/>
      <c r="AW638" s="1"/>
      <c r="AX638" s="1"/>
      <c r="AY638" s="1"/>
      <c r="AZ638" s="1"/>
      <c r="BA638" s="1"/>
      <c r="BB638" s="1"/>
    </row>
    <row r="639" spans="22:54" ht="14.25" customHeight="1">
      <c r="V639" s="1"/>
      <c r="W639" s="1"/>
      <c r="X639" s="1"/>
      <c r="Y639" s="1"/>
      <c r="Z639" s="1"/>
      <c r="AA639" s="1"/>
      <c r="AB639" s="1"/>
      <c r="AC639" s="1"/>
      <c r="AD639" s="1"/>
      <c r="AE639" s="1"/>
      <c r="AF639" s="1"/>
      <c r="AG639" s="1"/>
      <c r="AH639" s="1"/>
      <c r="AI639" s="1"/>
      <c r="AJ639" s="1"/>
      <c r="AK639" s="1"/>
      <c r="AL639" s="1"/>
      <c r="AM639" s="1"/>
      <c r="AN639" s="1"/>
      <c r="AO639" s="1"/>
      <c r="AP639" s="1"/>
      <c r="AQ639" s="1"/>
      <c r="AR639" s="1"/>
      <c r="AS639" s="1"/>
      <c r="AT639" s="1"/>
      <c r="AU639" s="1"/>
      <c r="AV639" s="1"/>
      <c r="AW639" s="1"/>
      <c r="AX639" s="1"/>
      <c r="AY639" s="1"/>
      <c r="AZ639" s="1"/>
      <c r="BA639" s="1"/>
      <c r="BB639" s="1"/>
    </row>
    <row r="640" spans="22:54" ht="14.25" customHeight="1">
      <c r="V640" s="1"/>
      <c r="W640" s="1"/>
      <c r="X640" s="1"/>
      <c r="Y640" s="1"/>
      <c r="Z640" s="1"/>
      <c r="AA640" s="1"/>
      <c r="AB640" s="1"/>
      <c r="AC640" s="1"/>
      <c r="AD640" s="1"/>
      <c r="AE640" s="1"/>
      <c r="AF640" s="1"/>
      <c r="AG640" s="1"/>
      <c r="AH640" s="1"/>
      <c r="AI640" s="1"/>
      <c r="AJ640" s="1"/>
      <c r="AK640" s="1"/>
      <c r="AL640" s="1"/>
      <c r="AM640" s="1"/>
      <c r="AN640" s="1"/>
      <c r="AO640" s="1"/>
      <c r="AP640" s="1"/>
      <c r="AQ640" s="1"/>
      <c r="AR640" s="1"/>
      <c r="AS640" s="1"/>
      <c r="AT640" s="1"/>
      <c r="AU640" s="1"/>
      <c r="AV640" s="1"/>
      <c r="AW640" s="1"/>
      <c r="AX640" s="1"/>
      <c r="AY640" s="1"/>
      <c r="AZ640" s="1"/>
      <c r="BA640" s="1"/>
      <c r="BB640" s="1"/>
    </row>
    <row r="641" spans="22:54" ht="14.25" customHeight="1">
      <c r="V641" s="1"/>
      <c r="W641" s="1"/>
      <c r="X641" s="1"/>
      <c r="Y641" s="1"/>
      <c r="Z641" s="1"/>
      <c r="AA641" s="1"/>
      <c r="AB641" s="1"/>
      <c r="AC641" s="1"/>
      <c r="AD641" s="1"/>
      <c r="AE641" s="1"/>
      <c r="AF641" s="1"/>
      <c r="AG641" s="1"/>
      <c r="AH641" s="1"/>
      <c r="AI641" s="1"/>
      <c r="AJ641" s="1"/>
      <c r="AK641" s="1"/>
      <c r="AL641" s="1"/>
      <c r="AM641" s="1"/>
      <c r="AN641" s="1"/>
      <c r="AO641" s="1"/>
      <c r="AP641" s="1"/>
      <c r="AQ641" s="1"/>
      <c r="AR641" s="1"/>
      <c r="AS641" s="1"/>
      <c r="AT641" s="1"/>
      <c r="AU641" s="1"/>
      <c r="AV641" s="1"/>
      <c r="AW641" s="1"/>
      <c r="AX641" s="1"/>
      <c r="AY641" s="1"/>
      <c r="AZ641" s="1"/>
      <c r="BA641" s="1"/>
      <c r="BB641" s="1"/>
    </row>
    <row r="642" spans="22:54" ht="14.25" customHeight="1">
      <c r="V642" s="1"/>
      <c r="W642" s="1"/>
      <c r="X642" s="1"/>
      <c r="Y642" s="1"/>
      <c r="Z642" s="1"/>
      <c r="AA642" s="1"/>
      <c r="AB642" s="1"/>
      <c r="AC642" s="1"/>
      <c r="AD642" s="1"/>
      <c r="AE642" s="1"/>
      <c r="AF642" s="1"/>
      <c r="AG642" s="1"/>
      <c r="AH642" s="1"/>
      <c r="AI642" s="1"/>
      <c r="AJ642" s="1"/>
      <c r="AK642" s="1"/>
      <c r="AL642" s="1"/>
      <c r="AM642" s="1"/>
      <c r="AN642" s="1"/>
      <c r="AO642" s="1"/>
      <c r="AP642" s="1"/>
      <c r="AQ642" s="1"/>
      <c r="AR642" s="1"/>
      <c r="AS642" s="1"/>
      <c r="AT642" s="1"/>
      <c r="AU642" s="1"/>
      <c r="AV642" s="1"/>
      <c r="AW642" s="1"/>
      <c r="AX642" s="1"/>
      <c r="AY642" s="1"/>
      <c r="AZ642" s="1"/>
      <c r="BA642" s="1"/>
      <c r="BB642" s="1"/>
    </row>
    <row r="643" spans="22:54" ht="14.25" customHeight="1">
      <c r="V643" s="1"/>
      <c r="W643" s="1"/>
      <c r="X643" s="1"/>
      <c r="Y643" s="1"/>
      <c r="Z643" s="1"/>
      <c r="AA643" s="1"/>
      <c r="AB643" s="1"/>
      <c r="AC643" s="1"/>
      <c r="AD643" s="1"/>
      <c r="AE643" s="1"/>
      <c r="AF643" s="1"/>
      <c r="AG643" s="1"/>
      <c r="AH643" s="1"/>
      <c r="AI643" s="1"/>
      <c r="AJ643" s="1"/>
      <c r="AK643" s="1"/>
      <c r="AL643" s="1"/>
      <c r="AM643" s="1"/>
      <c r="AN643" s="1"/>
      <c r="AO643" s="1"/>
      <c r="AP643" s="1"/>
      <c r="AQ643" s="1"/>
      <c r="AR643" s="1"/>
      <c r="AS643" s="1"/>
      <c r="AT643" s="1"/>
      <c r="AU643" s="1"/>
      <c r="AV643" s="1"/>
      <c r="AW643" s="1"/>
      <c r="AX643" s="1"/>
      <c r="AY643" s="1"/>
      <c r="AZ643" s="1"/>
      <c r="BA643" s="1"/>
      <c r="BB643" s="1"/>
    </row>
    <row r="644" spans="22:54" ht="14.25" customHeight="1">
      <c r="V644" s="1"/>
      <c r="W644" s="1"/>
      <c r="X644" s="1"/>
      <c r="Y644" s="1"/>
      <c r="Z644" s="1"/>
      <c r="AA644" s="1"/>
      <c r="AB644" s="1"/>
      <c r="AC644" s="1"/>
      <c r="AD644" s="1"/>
      <c r="AE644" s="1"/>
      <c r="AF644" s="1"/>
      <c r="AG644" s="1"/>
      <c r="AH644" s="1"/>
      <c r="AI644" s="1"/>
      <c r="AJ644" s="1"/>
      <c r="AK644" s="1"/>
      <c r="AL644" s="1"/>
      <c r="AM644" s="1"/>
      <c r="AN644" s="1"/>
      <c r="AO644" s="1"/>
      <c r="AP644" s="1"/>
      <c r="AQ644" s="1"/>
      <c r="AR644" s="1"/>
      <c r="AS644" s="1"/>
      <c r="AT644" s="1"/>
      <c r="AU644" s="1"/>
      <c r="AV644" s="1"/>
      <c r="AW644" s="1"/>
      <c r="AX644" s="1"/>
      <c r="AY644" s="1"/>
      <c r="AZ644" s="1"/>
      <c r="BA644" s="1"/>
      <c r="BB644" s="1"/>
    </row>
    <row r="645" spans="22:54" ht="14.25" customHeight="1">
      <c r="V645" s="1"/>
      <c r="W645" s="1"/>
      <c r="X645" s="1"/>
      <c r="Y645" s="1"/>
      <c r="Z645" s="1"/>
      <c r="AA645" s="1"/>
      <c r="AB645" s="1"/>
      <c r="AC645" s="1"/>
      <c r="AD645" s="1"/>
      <c r="AE645" s="1"/>
      <c r="AF645" s="1"/>
      <c r="AG645" s="1"/>
      <c r="AH645" s="1"/>
      <c r="AI645" s="1"/>
      <c r="AJ645" s="1"/>
      <c r="AK645" s="1"/>
      <c r="AL645" s="1"/>
      <c r="AM645" s="1"/>
      <c r="AN645" s="1"/>
      <c r="AO645" s="1"/>
      <c r="AP645" s="1"/>
      <c r="AQ645" s="1"/>
      <c r="AR645" s="1"/>
      <c r="AS645" s="1"/>
      <c r="AT645" s="1"/>
      <c r="AU645" s="1"/>
      <c r="AV645" s="1"/>
      <c r="AW645" s="1"/>
      <c r="AX645" s="1"/>
      <c r="AY645" s="1"/>
      <c r="AZ645" s="1"/>
      <c r="BA645" s="1"/>
      <c r="BB645" s="1"/>
    </row>
    <row r="646" spans="22:54" ht="14.25" customHeight="1">
      <c r="V646" s="1"/>
      <c r="W646" s="1"/>
      <c r="X646" s="1"/>
      <c r="Y646" s="1"/>
      <c r="Z646" s="1"/>
      <c r="AA646" s="1"/>
      <c r="AB646" s="1"/>
      <c r="AC646" s="1"/>
      <c r="AD646" s="1"/>
      <c r="AE646" s="1"/>
      <c r="AF646" s="1"/>
      <c r="AG646" s="1"/>
      <c r="AH646" s="1"/>
      <c r="AI646" s="1"/>
      <c r="AJ646" s="1"/>
      <c r="AK646" s="1"/>
      <c r="AL646" s="1"/>
      <c r="AM646" s="1"/>
      <c r="AN646" s="1"/>
      <c r="AO646" s="1"/>
      <c r="AP646" s="1"/>
      <c r="AQ646" s="1"/>
      <c r="AR646" s="1"/>
      <c r="AS646" s="1"/>
      <c r="AT646" s="1"/>
      <c r="AU646" s="1"/>
      <c r="AV646" s="1"/>
      <c r="AW646" s="1"/>
      <c r="AX646" s="1"/>
      <c r="AY646" s="1"/>
      <c r="AZ646" s="1"/>
      <c r="BA646" s="1"/>
      <c r="BB646" s="1"/>
    </row>
    <row r="647" spans="22:54" ht="14.25" customHeight="1">
      <c r="V647" s="1"/>
      <c r="W647" s="1"/>
      <c r="X647" s="1"/>
      <c r="Y647" s="1"/>
      <c r="Z647" s="1"/>
      <c r="AA647" s="1"/>
      <c r="AB647" s="1"/>
      <c r="AC647" s="1"/>
      <c r="AD647" s="1"/>
      <c r="AE647" s="1"/>
      <c r="AF647" s="1"/>
      <c r="AG647" s="1"/>
      <c r="AH647" s="1"/>
      <c r="AI647" s="1"/>
      <c r="AJ647" s="1"/>
      <c r="AK647" s="1"/>
      <c r="AL647" s="1"/>
      <c r="AM647" s="1"/>
      <c r="AN647" s="1"/>
      <c r="AO647" s="1"/>
      <c r="AP647" s="1"/>
      <c r="AQ647" s="1"/>
      <c r="AR647" s="1"/>
      <c r="AS647" s="1"/>
      <c r="AT647" s="1"/>
      <c r="AU647" s="1"/>
      <c r="AV647" s="1"/>
      <c r="AW647" s="1"/>
      <c r="AX647" s="1"/>
      <c r="AY647" s="1"/>
      <c r="AZ647" s="1"/>
      <c r="BA647" s="1"/>
      <c r="BB647" s="1"/>
    </row>
    <row r="648" spans="22:54" ht="14.25" customHeight="1">
      <c r="V648" s="1"/>
      <c r="W648" s="1"/>
      <c r="X648" s="1"/>
      <c r="Y648" s="1"/>
      <c r="Z648" s="1"/>
      <c r="AA648" s="1"/>
      <c r="AB648" s="1"/>
      <c r="AC648" s="1"/>
      <c r="AD648" s="1"/>
      <c r="AE648" s="1"/>
      <c r="AF648" s="1"/>
      <c r="AG648" s="1"/>
      <c r="AH648" s="1"/>
      <c r="AI648" s="1"/>
      <c r="AJ648" s="1"/>
      <c r="AK648" s="1"/>
      <c r="AL648" s="1"/>
      <c r="AM648" s="1"/>
      <c r="AN648" s="1"/>
      <c r="AO648" s="1"/>
      <c r="AP648" s="1"/>
      <c r="AQ648" s="1"/>
      <c r="AR648" s="1"/>
      <c r="AS648" s="1"/>
      <c r="AT648" s="1"/>
      <c r="AU648" s="1"/>
      <c r="AV648" s="1"/>
      <c r="AW648" s="1"/>
      <c r="AX648" s="1"/>
      <c r="AY648" s="1"/>
      <c r="AZ648" s="1"/>
      <c r="BA648" s="1"/>
      <c r="BB648" s="1"/>
    </row>
    <row r="649" spans="22:54" ht="14.25" customHeight="1">
      <c r="V649" s="1"/>
      <c r="W649" s="1"/>
      <c r="X649" s="1"/>
      <c r="Y649" s="1"/>
      <c r="Z649" s="1"/>
      <c r="AA649" s="1"/>
      <c r="AB649" s="1"/>
      <c r="AC649" s="1"/>
      <c r="AD649" s="1"/>
      <c r="AE649" s="1"/>
      <c r="AF649" s="1"/>
      <c r="AG649" s="1"/>
      <c r="AH649" s="1"/>
      <c r="AI649" s="1"/>
      <c r="AJ649" s="1"/>
      <c r="AK649" s="1"/>
      <c r="AL649" s="1"/>
      <c r="AM649" s="1"/>
      <c r="AN649" s="1"/>
      <c r="AO649" s="1"/>
      <c r="AP649" s="1"/>
      <c r="AQ649" s="1"/>
      <c r="AR649" s="1"/>
      <c r="AS649" s="1"/>
      <c r="AT649" s="1"/>
      <c r="AU649" s="1"/>
      <c r="AV649" s="1"/>
      <c r="AW649" s="1"/>
      <c r="AX649" s="1"/>
      <c r="AY649" s="1"/>
      <c r="AZ649" s="1"/>
      <c r="BA649" s="1"/>
      <c r="BB649" s="1"/>
    </row>
    <row r="650" spans="22:54" ht="14.25" customHeight="1">
      <c r="V650" s="1"/>
      <c r="W650" s="1"/>
      <c r="X650" s="1"/>
      <c r="Y650" s="1"/>
      <c r="Z650" s="1"/>
      <c r="AA650" s="1"/>
      <c r="AB650" s="1"/>
      <c r="AC650" s="1"/>
      <c r="AD650" s="1"/>
      <c r="AE650" s="1"/>
      <c r="AF650" s="1"/>
      <c r="AG650" s="1"/>
      <c r="AH650" s="1"/>
      <c r="AI650" s="1"/>
      <c r="AJ650" s="1"/>
      <c r="AK650" s="1"/>
      <c r="AL650" s="1"/>
      <c r="AM650" s="1"/>
      <c r="AN650" s="1"/>
      <c r="AO650" s="1"/>
      <c r="AP650" s="1"/>
      <c r="AQ650" s="1"/>
      <c r="AR650" s="1"/>
      <c r="AS650" s="1"/>
      <c r="AT650" s="1"/>
      <c r="AU650" s="1"/>
      <c r="AV650" s="1"/>
      <c r="AW650" s="1"/>
      <c r="AX650" s="1"/>
      <c r="AY650" s="1"/>
      <c r="AZ650" s="1"/>
      <c r="BA650" s="1"/>
      <c r="BB650" s="1"/>
    </row>
    <row r="651" spans="22:54" ht="14.25" customHeight="1">
      <c r="V651" s="1"/>
      <c r="W651" s="1"/>
      <c r="X651" s="1"/>
      <c r="Y651" s="1"/>
      <c r="Z651" s="1"/>
      <c r="AA651" s="1"/>
      <c r="AB651" s="1"/>
      <c r="AC651" s="1"/>
      <c r="AD651" s="1"/>
      <c r="AE651" s="1"/>
      <c r="AF651" s="1"/>
      <c r="AG651" s="1"/>
      <c r="AH651" s="1"/>
      <c r="AI651" s="1"/>
      <c r="AJ651" s="1"/>
      <c r="AK651" s="1"/>
      <c r="AL651" s="1"/>
      <c r="AM651" s="1"/>
      <c r="AN651" s="1"/>
      <c r="AO651" s="1"/>
      <c r="AP651" s="1"/>
      <c r="AQ651" s="1"/>
      <c r="AR651" s="1"/>
      <c r="AS651" s="1"/>
      <c r="AT651" s="1"/>
      <c r="AU651" s="1"/>
      <c r="AV651" s="1"/>
      <c r="AW651" s="1"/>
      <c r="AX651" s="1"/>
      <c r="AY651" s="1"/>
      <c r="AZ651" s="1"/>
      <c r="BA651" s="1"/>
      <c r="BB651" s="1"/>
    </row>
    <row r="652" spans="22:54" ht="14.25" customHeight="1">
      <c r="V652" s="1"/>
      <c r="W652" s="1"/>
      <c r="X652" s="1"/>
      <c r="Y652" s="1"/>
      <c r="Z652" s="1"/>
      <c r="AA652" s="1"/>
      <c r="AB652" s="1"/>
      <c r="AC652" s="1"/>
      <c r="AD652" s="1"/>
      <c r="AE652" s="1"/>
      <c r="AF652" s="1"/>
      <c r="AG652" s="1"/>
      <c r="AH652" s="1"/>
      <c r="AI652" s="1"/>
      <c r="AJ652" s="1"/>
      <c r="AK652" s="1"/>
      <c r="AL652" s="1"/>
      <c r="AM652" s="1"/>
      <c r="AN652" s="1"/>
      <c r="AO652" s="1"/>
      <c r="AP652" s="1"/>
      <c r="AQ652" s="1"/>
      <c r="AR652" s="1"/>
      <c r="AS652" s="1"/>
      <c r="AT652" s="1"/>
      <c r="AU652" s="1"/>
      <c r="AV652" s="1"/>
      <c r="AW652" s="1"/>
      <c r="AX652" s="1"/>
      <c r="AY652" s="1"/>
      <c r="AZ652" s="1"/>
      <c r="BA652" s="1"/>
      <c r="BB652" s="1"/>
    </row>
    <row r="653" spans="22:54" ht="14.25" customHeight="1">
      <c r="V653" s="1"/>
      <c r="W653" s="1"/>
      <c r="X653" s="1"/>
      <c r="Y653" s="1"/>
      <c r="Z653" s="1"/>
      <c r="AA653" s="1"/>
      <c r="AB653" s="1"/>
      <c r="AC653" s="1"/>
      <c r="AD653" s="1"/>
      <c r="AE653" s="1"/>
      <c r="AF653" s="1"/>
      <c r="AG653" s="1"/>
      <c r="AH653" s="1"/>
      <c r="AI653" s="1"/>
      <c r="AJ653" s="1"/>
      <c r="AK653" s="1"/>
      <c r="AL653" s="1"/>
      <c r="AM653" s="1"/>
      <c r="AN653" s="1"/>
      <c r="AO653" s="1"/>
      <c r="AP653" s="1"/>
      <c r="AQ653" s="1"/>
      <c r="AR653" s="1"/>
      <c r="AS653" s="1"/>
      <c r="AT653" s="1"/>
      <c r="AU653" s="1"/>
      <c r="AV653" s="1"/>
      <c r="AW653" s="1"/>
      <c r="AX653" s="1"/>
      <c r="AY653" s="1"/>
      <c r="AZ653" s="1"/>
      <c r="BA653" s="1"/>
      <c r="BB653" s="1"/>
    </row>
    <row r="654" spans="22:54" ht="14.25" customHeight="1">
      <c r="V654" s="1"/>
      <c r="W654" s="1"/>
      <c r="X654" s="1"/>
      <c r="Y654" s="1"/>
      <c r="Z654" s="1"/>
      <c r="AA654" s="1"/>
      <c r="AB654" s="1"/>
      <c r="AC654" s="1"/>
      <c r="AD654" s="1"/>
      <c r="AE654" s="1"/>
      <c r="AF654" s="1"/>
      <c r="AG654" s="1"/>
      <c r="AH654" s="1"/>
      <c r="AI654" s="1"/>
      <c r="AJ654" s="1"/>
      <c r="AK654" s="1"/>
      <c r="AL654" s="1"/>
      <c r="AM654" s="1"/>
      <c r="AN654" s="1"/>
      <c r="AO654" s="1"/>
      <c r="AP654" s="1"/>
      <c r="AQ654" s="1"/>
      <c r="AR654" s="1"/>
      <c r="AS654" s="1"/>
      <c r="AT654" s="1"/>
      <c r="AU654" s="1"/>
      <c r="AV654" s="1"/>
      <c r="AW654" s="1"/>
      <c r="AX654" s="1"/>
      <c r="AY654" s="1"/>
      <c r="AZ654" s="1"/>
      <c r="BA654" s="1"/>
      <c r="BB654" s="1"/>
    </row>
    <row r="655" spans="22:54" ht="14.25" customHeight="1">
      <c r="V655" s="1"/>
      <c r="W655" s="1"/>
      <c r="X655" s="1"/>
      <c r="Y655" s="1"/>
      <c r="Z655" s="1"/>
      <c r="AA655" s="1"/>
      <c r="AB655" s="1"/>
      <c r="AC655" s="1"/>
      <c r="AD655" s="1"/>
      <c r="AE655" s="1"/>
      <c r="AF655" s="1"/>
      <c r="AG655" s="1"/>
      <c r="AH655" s="1"/>
      <c r="AI655" s="1"/>
      <c r="AJ655" s="1"/>
      <c r="AK655" s="1"/>
      <c r="AL655" s="1"/>
      <c r="AM655" s="1"/>
      <c r="AN655" s="1"/>
      <c r="AO655" s="1"/>
      <c r="AP655" s="1"/>
      <c r="AQ655" s="1"/>
      <c r="AR655" s="1"/>
      <c r="AS655" s="1"/>
      <c r="AT655" s="1"/>
      <c r="AU655" s="1"/>
      <c r="AV655" s="1"/>
      <c r="AW655" s="1"/>
      <c r="AX655" s="1"/>
      <c r="AY655" s="1"/>
      <c r="AZ655" s="1"/>
      <c r="BA655" s="1"/>
      <c r="BB655" s="1"/>
    </row>
    <row r="656" spans="22:54" ht="14.25" customHeight="1">
      <c r="V656" s="1"/>
      <c r="W656" s="1"/>
      <c r="X656" s="1"/>
      <c r="Y656" s="1"/>
      <c r="Z656" s="1"/>
      <c r="AA656" s="1"/>
      <c r="AB656" s="1"/>
      <c r="AC656" s="1"/>
      <c r="AD656" s="1"/>
      <c r="AE656" s="1"/>
      <c r="AF656" s="1"/>
      <c r="AG656" s="1"/>
      <c r="AH656" s="1"/>
      <c r="AI656" s="1"/>
      <c r="AJ656" s="1"/>
      <c r="AK656" s="1"/>
      <c r="AL656" s="1"/>
      <c r="AM656" s="1"/>
      <c r="AN656" s="1"/>
      <c r="AO656" s="1"/>
      <c r="AP656" s="1"/>
      <c r="AQ656" s="1"/>
      <c r="AR656" s="1"/>
      <c r="AS656" s="1"/>
      <c r="AT656" s="1"/>
      <c r="AU656" s="1"/>
      <c r="AV656" s="1"/>
      <c r="AW656" s="1"/>
      <c r="AX656" s="1"/>
      <c r="AY656" s="1"/>
      <c r="AZ656" s="1"/>
      <c r="BA656" s="1"/>
      <c r="BB656" s="1"/>
    </row>
    <row r="657" spans="22:54" ht="14.25" customHeight="1">
      <c r="V657" s="1"/>
      <c r="W657" s="1"/>
      <c r="X657" s="1"/>
      <c r="Y657" s="1"/>
      <c r="Z657" s="1"/>
      <c r="AA657" s="1"/>
      <c r="AB657" s="1"/>
      <c r="AC657" s="1"/>
      <c r="AD657" s="1"/>
      <c r="AE657" s="1"/>
      <c r="AF657" s="1"/>
      <c r="AG657" s="1"/>
      <c r="AH657" s="1"/>
      <c r="AI657" s="1"/>
      <c r="AJ657" s="1"/>
      <c r="AK657" s="1"/>
      <c r="AL657" s="1"/>
      <c r="AM657" s="1"/>
      <c r="AN657" s="1"/>
      <c r="AO657" s="1"/>
      <c r="AP657" s="1"/>
      <c r="AQ657" s="1"/>
      <c r="AR657" s="1"/>
      <c r="AS657" s="1"/>
      <c r="AT657" s="1"/>
      <c r="AU657" s="1"/>
      <c r="AV657" s="1"/>
      <c r="AW657" s="1"/>
      <c r="AX657" s="1"/>
      <c r="AY657" s="1"/>
      <c r="AZ657" s="1"/>
      <c r="BA657" s="1"/>
      <c r="BB657" s="1"/>
    </row>
    <row r="658" spans="22:54" ht="14.25" customHeight="1">
      <c r="V658" s="1"/>
      <c r="W658" s="1"/>
      <c r="X658" s="1"/>
      <c r="Y658" s="1"/>
      <c r="Z658" s="1"/>
      <c r="AA658" s="1"/>
      <c r="AB658" s="1"/>
      <c r="AC658" s="1"/>
      <c r="AD658" s="1"/>
      <c r="AE658" s="1"/>
      <c r="AF658" s="1"/>
      <c r="AG658" s="1"/>
      <c r="AH658" s="1"/>
      <c r="AI658" s="1"/>
      <c r="AJ658" s="1"/>
      <c r="AK658" s="1"/>
      <c r="AL658" s="1"/>
      <c r="AM658" s="1"/>
      <c r="AN658" s="1"/>
      <c r="AO658" s="1"/>
      <c r="AP658" s="1"/>
      <c r="AQ658" s="1"/>
      <c r="AR658" s="1"/>
      <c r="AS658" s="1"/>
      <c r="AT658" s="1"/>
      <c r="AU658" s="1"/>
      <c r="AV658" s="1"/>
      <c r="AW658" s="1"/>
      <c r="AX658" s="1"/>
      <c r="AY658" s="1"/>
      <c r="AZ658" s="1"/>
      <c r="BA658" s="1"/>
      <c r="BB658" s="1"/>
    </row>
    <row r="659" spans="22:54" ht="14.25" customHeight="1">
      <c r="V659" s="1"/>
      <c r="W659" s="1"/>
      <c r="X659" s="1"/>
      <c r="Y659" s="1"/>
      <c r="Z659" s="1"/>
      <c r="AA659" s="1"/>
      <c r="AB659" s="1"/>
      <c r="AC659" s="1"/>
      <c r="AD659" s="1"/>
      <c r="AE659" s="1"/>
      <c r="AF659" s="1"/>
      <c r="AG659" s="1"/>
      <c r="AH659" s="1"/>
      <c r="AI659" s="1"/>
      <c r="AJ659" s="1"/>
      <c r="AK659" s="1"/>
      <c r="AL659" s="1"/>
      <c r="AM659" s="1"/>
      <c r="AN659" s="1"/>
      <c r="AO659" s="1"/>
      <c r="AP659" s="1"/>
      <c r="AQ659" s="1"/>
      <c r="AR659" s="1"/>
      <c r="AS659" s="1"/>
      <c r="AT659" s="1"/>
      <c r="AU659" s="1"/>
      <c r="AV659" s="1"/>
      <c r="AW659" s="1"/>
      <c r="AX659" s="1"/>
      <c r="AY659" s="1"/>
      <c r="AZ659" s="1"/>
      <c r="BA659" s="1"/>
      <c r="BB659" s="1"/>
    </row>
    <row r="660" spans="22:54" ht="14.25" customHeight="1">
      <c r="V660" s="1"/>
      <c r="W660" s="1"/>
      <c r="X660" s="1"/>
      <c r="Y660" s="1"/>
      <c r="Z660" s="1"/>
      <c r="AA660" s="1"/>
      <c r="AB660" s="1"/>
      <c r="AC660" s="1"/>
      <c r="AD660" s="1"/>
      <c r="AE660" s="1"/>
      <c r="AF660" s="1"/>
      <c r="AG660" s="1"/>
      <c r="AH660" s="1"/>
      <c r="AI660" s="1"/>
      <c r="AJ660" s="1"/>
      <c r="AK660" s="1"/>
      <c r="AL660" s="1"/>
      <c r="AM660" s="1"/>
      <c r="AN660" s="1"/>
      <c r="AO660" s="1"/>
      <c r="AP660" s="1"/>
      <c r="AQ660" s="1"/>
      <c r="AR660" s="1"/>
      <c r="AS660" s="1"/>
      <c r="AT660" s="1"/>
      <c r="AU660" s="1"/>
      <c r="AV660" s="1"/>
      <c r="AW660" s="1"/>
      <c r="AX660" s="1"/>
      <c r="AY660" s="1"/>
      <c r="AZ660" s="1"/>
      <c r="BA660" s="1"/>
      <c r="BB660" s="1"/>
    </row>
    <row r="661" spans="22:54" ht="14.25" customHeight="1">
      <c r="V661" s="1"/>
      <c r="W661" s="1"/>
      <c r="X661" s="1"/>
      <c r="Y661" s="1"/>
      <c r="Z661" s="1"/>
      <c r="AA661" s="1"/>
      <c r="AB661" s="1"/>
      <c r="AC661" s="1"/>
      <c r="AD661" s="1"/>
      <c r="AE661" s="1"/>
      <c r="AF661" s="1"/>
      <c r="AG661" s="1"/>
      <c r="AH661" s="1"/>
      <c r="AI661" s="1"/>
      <c r="AJ661" s="1"/>
      <c r="AK661" s="1"/>
      <c r="AL661" s="1"/>
      <c r="AM661" s="1"/>
      <c r="AN661" s="1"/>
      <c r="AO661" s="1"/>
      <c r="AP661" s="1"/>
      <c r="AQ661" s="1"/>
      <c r="AR661" s="1"/>
      <c r="AS661" s="1"/>
      <c r="AT661" s="1"/>
      <c r="AU661" s="1"/>
      <c r="AV661" s="1"/>
      <c r="AW661" s="1"/>
      <c r="AX661" s="1"/>
      <c r="AY661" s="1"/>
      <c r="AZ661" s="1"/>
      <c r="BA661" s="1"/>
      <c r="BB661" s="1"/>
    </row>
    <row r="662" spans="22:54" ht="14.25" customHeight="1">
      <c r="V662" s="1"/>
      <c r="W662" s="1"/>
      <c r="X662" s="1"/>
      <c r="Y662" s="1"/>
      <c r="Z662" s="1"/>
      <c r="AA662" s="1"/>
      <c r="AB662" s="1"/>
      <c r="AC662" s="1"/>
      <c r="AD662" s="1"/>
      <c r="AE662" s="1"/>
      <c r="AF662" s="1"/>
      <c r="AG662" s="1"/>
      <c r="AH662" s="1"/>
      <c r="AI662" s="1"/>
      <c r="AJ662" s="1"/>
      <c r="AK662" s="1"/>
      <c r="AL662" s="1"/>
      <c r="AM662" s="1"/>
      <c r="AN662" s="1"/>
      <c r="AO662" s="1"/>
      <c r="AP662" s="1"/>
      <c r="AQ662" s="1"/>
      <c r="AR662" s="1"/>
      <c r="AS662" s="1"/>
      <c r="AT662" s="1"/>
      <c r="AU662" s="1"/>
      <c r="AV662" s="1"/>
      <c r="AW662" s="1"/>
      <c r="AX662" s="1"/>
      <c r="AY662" s="1"/>
      <c r="AZ662" s="1"/>
      <c r="BA662" s="1"/>
      <c r="BB662" s="1"/>
    </row>
    <row r="663" spans="22:54" ht="14.25" customHeight="1">
      <c r="V663" s="1"/>
      <c r="W663" s="1"/>
      <c r="X663" s="1"/>
      <c r="Y663" s="1"/>
      <c r="Z663" s="1"/>
      <c r="AA663" s="1"/>
      <c r="AB663" s="1"/>
      <c r="AC663" s="1"/>
      <c r="AD663" s="1"/>
      <c r="AE663" s="1"/>
      <c r="AF663" s="1"/>
      <c r="AG663" s="1"/>
      <c r="AH663" s="1"/>
      <c r="AI663" s="1"/>
      <c r="AJ663" s="1"/>
      <c r="AK663" s="1"/>
      <c r="AL663" s="1"/>
      <c r="AM663" s="1"/>
      <c r="AN663" s="1"/>
      <c r="AO663" s="1"/>
      <c r="AP663" s="1"/>
      <c r="AQ663" s="1"/>
      <c r="AR663" s="1"/>
      <c r="AS663" s="1"/>
      <c r="AT663" s="1"/>
      <c r="AU663" s="1"/>
      <c r="AV663" s="1"/>
      <c r="AW663" s="1"/>
      <c r="AX663" s="1"/>
      <c r="AY663" s="1"/>
      <c r="AZ663" s="1"/>
      <c r="BA663" s="1"/>
      <c r="BB663" s="1"/>
    </row>
    <row r="664" spans="22:54" ht="14.25" customHeight="1">
      <c r="V664" s="1"/>
      <c r="W664" s="1"/>
      <c r="X664" s="1"/>
      <c r="Y664" s="1"/>
      <c r="Z664" s="1"/>
      <c r="AA664" s="1"/>
      <c r="AB664" s="1"/>
      <c r="AC664" s="1"/>
      <c r="AD664" s="1"/>
      <c r="AE664" s="1"/>
      <c r="AF664" s="1"/>
      <c r="AG664" s="1"/>
      <c r="AH664" s="1"/>
      <c r="AI664" s="1"/>
      <c r="AJ664" s="1"/>
      <c r="AK664" s="1"/>
      <c r="AL664" s="1"/>
      <c r="AM664" s="1"/>
      <c r="AN664" s="1"/>
      <c r="AO664" s="1"/>
      <c r="AP664" s="1"/>
      <c r="AQ664" s="1"/>
      <c r="AR664" s="1"/>
      <c r="AS664" s="1"/>
      <c r="AT664" s="1"/>
      <c r="AU664" s="1"/>
      <c r="AV664" s="1"/>
      <c r="AW664" s="1"/>
      <c r="AX664" s="1"/>
      <c r="AY664" s="1"/>
      <c r="AZ664" s="1"/>
      <c r="BA664" s="1"/>
      <c r="BB664" s="1"/>
    </row>
    <row r="665" spans="22:54" ht="14.25" customHeight="1">
      <c r="V665" s="1"/>
      <c r="W665" s="1"/>
      <c r="X665" s="1"/>
      <c r="Y665" s="1"/>
      <c r="Z665" s="1"/>
      <c r="AA665" s="1"/>
      <c r="AB665" s="1"/>
      <c r="AC665" s="1"/>
      <c r="AD665" s="1"/>
      <c r="AE665" s="1"/>
      <c r="AF665" s="1"/>
      <c r="AG665" s="1"/>
      <c r="AH665" s="1"/>
      <c r="AI665" s="1"/>
      <c r="AJ665" s="1"/>
      <c r="AK665" s="1"/>
      <c r="AL665" s="1"/>
      <c r="AM665" s="1"/>
      <c r="AN665" s="1"/>
      <c r="AO665" s="1"/>
      <c r="AP665" s="1"/>
      <c r="AQ665" s="1"/>
      <c r="AR665" s="1"/>
      <c r="AS665" s="1"/>
      <c r="AT665" s="1"/>
      <c r="AU665" s="1"/>
      <c r="AV665" s="1"/>
      <c r="AW665" s="1"/>
      <c r="AX665" s="1"/>
      <c r="AY665" s="1"/>
      <c r="AZ665" s="1"/>
      <c r="BA665" s="1"/>
      <c r="BB665" s="1"/>
    </row>
    <row r="666" spans="22:54" ht="14.25" customHeight="1">
      <c r="V666" s="1"/>
      <c r="W666" s="1"/>
      <c r="X666" s="1"/>
      <c r="Y666" s="1"/>
      <c r="Z666" s="1"/>
      <c r="AA666" s="1"/>
      <c r="AB666" s="1"/>
      <c r="AC666" s="1"/>
      <c r="AD666" s="1"/>
      <c r="AE666" s="1"/>
      <c r="AF666" s="1"/>
      <c r="AG666" s="1"/>
      <c r="AH666" s="1"/>
      <c r="AI666" s="1"/>
      <c r="AJ666" s="1"/>
      <c r="AK666" s="1"/>
      <c r="AL666" s="1"/>
      <c r="AM666" s="1"/>
      <c r="AN666" s="1"/>
      <c r="AO666" s="1"/>
      <c r="AP666" s="1"/>
      <c r="AQ666" s="1"/>
      <c r="AR666" s="1"/>
      <c r="AS666" s="1"/>
      <c r="AT666" s="1"/>
      <c r="AU666" s="1"/>
      <c r="AV666" s="1"/>
      <c r="AW666" s="1"/>
      <c r="AX666" s="1"/>
      <c r="AY666" s="1"/>
      <c r="AZ666" s="1"/>
      <c r="BA666" s="1"/>
      <c r="BB666" s="1"/>
    </row>
    <row r="667" spans="22:54" ht="14.25" customHeight="1">
      <c r="V667" s="1"/>
      <c r="W667" s="1"/>
      <c r="X667" s="1"/>
      <c r="Y667" s="1"/>
      <c r="Z667" s="1"/>
      <c r="AA667" s="1"/>
      <c r="AB667" s="1"/>
      <c r="AC667" s="1"/>
      <c r="AD667" s="1"/>
      <c r="AE667" s="1"/>
      <c r="AF667" s="1"/>
      <c r="AG667" s="1"/>
      <c r="AH667" s="1"/>
      <c r="AI667" s="1"/>
      <c r="AJ667" s="1"/>
      <c r="AK667" s="1"/>
      <c r="AL667" s="1"/>
      <c r="AM667" s="1"/>
      <c r="AN667" s="1"/>
      <c r="AO667" s="1"/>
      <c r="AP667" s="1"/>
      <c r="AQ667" s="1"/>
      <c r="AR667" s="1"/>
      <c r="AS667" s="1"/>
      <c r="AT667" s="1"/>
      <c r="AU667" s="1"/>
      <c r="AV667" s="1"/>
      <c r="AW667" s="1"/>
      <c r="AX667" s="1"/>
      <c r="AY667" s="1"/>
      <c r="AZ667" s="1"/>
      <c r="BA667" s="1"/>
      <c r="BB667" s="1"/>
    </row>
    <row r="668" spans="22:54" ht="14.25" customHeight="1">
      <c r="V668" s="1"/>
      <c r="W668" s="1"/>
      <c r="X668" s="1"/>
      <c r="Y668" s="1"/>
      <c r="Z668" s="1"/>
      <c r="AA668" s="1"/>
      <c r="AB668" s="1"/>
      <c r="AC668" s="1"/>
      <c r="AD668" s="1"/>
      <c r="AE668" s="1"/>
      <c r="AF668" s="1"/>
      <c r="AG668" s="1"/>
      <c r="AH668" s="1"/>
      <c r="AI668" s="1"/>
      <c r="AJ668" s="1"/>
      <c r="AK668" s="1"/>
      <c r="AL668" s="1"/>
      <c r="AM668" s="1"/>
      <c r="AN668" s="1"/>
      <c r="AO668" s="1"/>
      <c r="AP668" s="1"/>
      <c r="AQ668" s="1"/>
      <c r="AR668" s="1"/>
      <c r="AS668" s="1"/>
      <c r="AT668" s="1"/>
      <c r="AU668" s="1"/>
      <c r="AV668" s="1"/>
      <c r="AW668" s="1"/>
      <c r="AX668" s="1"/>
      <c r="AY668" s="1"/>
      <c r="AZ668" s="1"/>
      <c r="BA668" s="1"/>
      <c r="BB668" s="1"/>
    </row>
    <row r="669" spans="22:54" ht="14.25" customHeight="1">
      <c r="V669" s="1"/>
      <c r="W669" s="1"/>
      <c r="X669" s="1"/>
      <c r="Y669" s="1"/>
      <c r="Z669" s="1"/>
      <c r="AA669" s="1"/>
      <c r="AB669" s="1"/>
      <c r="AC669" s="1"/>
      <c r="AD669" s="1"/>
      <c r="AE669" s="1"/>
      <c r="AF669" s="1"/>
      <c r="AG669" s="1"/>
      <c r="AH669" s="1"/>
      <c r="AI669" s="1"/>
      <c r="AJ669" s="1"/>
      <c r="AK669" s="1"/>
      <c r="AL669" s="1"/>
      <c r="AM669" s="1"/>
      <c r="AN669" s="1"/>
      <c r="AO669" s="1"/>
      <c r="AP669" s="1"/>
      <c r="AQ669" s="1"/>
      <c r="AR669" s="1"/>
      <c r="AS669" s="1"/>
      <c r="AT669" s="1"/>
      <c r="AU669" s="1"/>
      <c r="AV669" s="1"/>
      <c r="AW669" s="1"/>
      <c r="AX669" s="1"/>
      <c r="AY669" s="1"/>
      <c r="AZ669" s="1"/>
      <c r="BA669" s="1"/>
      <c r="BB669" s="1"/>
    </row>
    <row r="670" spans="22:54" ht="14.25" customHeight="1">
      <c r="V670" s="1"/>
      <c r="W670" s="1"/>
      <c r="X670" s="1"/>
      <c r="Y670" s="1"/>
      <c r="Z670" s="1"/>
      <c r="AA670" s="1"/>
      <c r="AB670" s="1"/>
      <c r="AC670" s="1"/>
      <c r="AD670" s="1"/>
      <c r="AE670" s="1"/>
      <c r="AF670" s="1"/>
      <c r="AG670" s="1"/>
      <c r="AH670" s="1"/>
      <c r="AI670" s="1"/>
      <c r="AJ670" s="1"/>
      <c r="AK670" s="1"/>
      <c r="AL670" s="1"/>
      <c r="AM670" s="1"/>
      <c r="AN670" s="1"/>
      <c r="AO670" s="1"/>
      <c r="AP670" s="1"/>
      <c r="AQ670" s="1"/>
      <c r="AR670" s="1"/>
      <c r="AS670" s="1"/>
      <c r="AT670" s="1"/>
      <c r="AU670" s="1"/>
      <c r="AV670" s="1"/>
      <c r="AW670" s="1"/>
      <c r="AX670" s="1"/>
      <c r="AY670" s="1"/>
      <c r="AZ670" s="1"/>
      <c r="BA670" s="1"/>
      <c r="BB670" s="1"/>
    </row>
    <row r="671" spans="22:54" ht="14.25" customHeight="1">
      <c r="V671" s="1"/>
      <c r="W671" s="1"/>
      <c r="X671" s="1"/>
      <c r="Y671" s="1"/>
      <c r="Z671" s="1"/>
      <c r="AA671" s="1"/>
      <c r="AB671" s="1"/>
      <c r="AC671" s="1"/>
      <c r="AD671" s="1"/>
      <c r="AE671" s="1"/>
      <c r="AF671" s="1"/>
      <c r="AG671" s="1"/>
      <c r="AH671" s="1"/>
      <c r="AI671" s="1"/>
      <c r="AJ671" s="1"/>
      <c r="AK671" s="1"/>
      <c r="AL671" s="1"/>
      <c r="AM671" s="1"/>
      <c r="AN671" s="1"/>
      <c r="AO671" s="1"/>
      <c r="AP671" s="1"/>
      <c r="AQ671" s="1"/>
      <c r="AR671" s="1"/>
      <c r="AS671" s="1"/>
      <c r="AT671" s="1"/>
      <c r="AU671" s="1"/>
      <c r="AV671" s="1"/>
      <c r="AW671" s="1"/>
      <c r="AX671" s="1"/>
      <c r="AY671" s="1"/>
      <c r="AZ671" s="1"/>
      <c r="BA671" s="1"/>
      <c r="BB671" s="1"/>
    </row>
    <row r="672" spans="22:54" ht="14.25" customHeight="1">
      <c r="V672" s="1"/>
      <c r="W672" s="1"/>
      <c r="X672" s="1"/>
      <c r="Y672" s="1"/>
      <c r="Z672" s="1"/>
      <c r="AA672" s="1"/>
      <c r="AB672" s="1"/>
      <c r="AC672" s="1"/>
      <c r="AD672" s="1"/>
      <c r="AE672" s="1"/>
      <c r="AF672" s="1"/>
      <c r="AG672" s="1"/>
      <c r="AH672" s="1"/>
      <c r="AI672" s="1"/>
      <c r="AJ672" s="1"/>
      <c r="AK672" s="1"/>
      <c r="AL672" s="1"/>
      <c r="AM672" s="1"/>
      <c r="AN672" s="1"/>
      <c r="AO672" s="1"/>
      <c r="AP672" s="1"/>
      <c r="AQ672" s="1"/>
      <c r="AR672" s="1"/>
      <c r="AS672" s="1"/>
      <c r="AT672" s="1"/>
      <c r="AU672" s="1"/>
      <c r="AV672" s="1"/>
      <c r="AW672" s="1"/>
      <c r="AX672" s="1"/>
      <c r="AY672" s="1"/>
      <c r="AZ672" s="1"/>
      <c r="BA672" s="1"/>
      <c r="BB672" s="1"/>
    </row>
    <row r="673" spans="22:54" ht="14.25" customHeight="1">
      <c r="V673" s="1"/>
      <c r="W673" s="1"/>
      <c r="X673" s="1"/>
      <c r="Y673" s="1"/>
      <c r="Z673" s="1"/>
      <c r="AA673" s="1"/>
      <c r="AB673" s="1"/>
      <c r="AC673" s="1"/>
      <c r="AD673" s="1"/>
      <c r="AE673" s="1"/>
      <c r="AF673" s="1"/>
      <c r="AG673" s="1"/>
      <c r="AH673" s="1"/>
      <c r="AI673" s="1"/>
      <c r="AJ673" s="1"/>
      <c r="AK673" s="1"/>
      <c r="AL673" s="1"/>
      <c r="AM673" s="1"/>
      <c r="AN673" s="1"/>
      <c r="AO673" s="1"/>
      <c r="AP673" s="1"/>
      <c r="AQ673" s="1"/>
      <c r="AR673" s="1"/>
      <c r="AS673" s="1"/>
      <c r="AT673" s="1"/>
      <c r="AU673" s="1"/>
      <c r="AV673" s="1"/>
      <c r="AW673" s="1"/>
      <c r="AX673" s="1"/>
      <c r="AY673" s="1"/>
      <c r="AZ673" s="1"/>
      <c r="BA673" s="1"/>
      <c r="BB673" s="1"/>
    </row>
    <row r="674" spans="22:54" ht="14.25" customHeight="1">
      <c r="V674" s="1"/>
      <c r="W674" s="1"/>
      <c r="X674" s="1"/>
      <c r="Y674" s="1"/>
      <c r="Z674" s="1"/>
      <c r="AA674" s="1"/>
      <c r="AB674" s="1"/>
      <c r="AC674" s="1"/>
      <c r="AD674" s="1"/>
      <c r="AE674" s="1"/>
      <c r="AF674" s="1"/>
      <c r="AG674" s="1"/>
      <c r="AH674" s="1"/>
      <c r="AI674" s="1"/>
      <c r="AJ674" s="1"/>
      <c r="AK674" s="1"/>
      <c r="AL674" s="1"/>
      <c r="AM674" s="1"/>
      <c r="AN674" s="1"/>
      <c r="AO674" s="1"/>
      <c r="AP674" s="1"/>
      <c r="AQ674" s="1"/>
      <c r="AR674" s="1"/>
      <c r="AS674" s="1"/>
      <c r="AT674" s="1"/>
      <c r="AU674" s="1"/>
      <c r="AV674" s="1"/>
      <c r="AW674" s="1"/>
      <c r="AX674" s="1"/>
      <c r="AY674" s="1"/>
      <c r="AZ674" s="1"/>
      <c r="BA674" s="1"/>
      <c r="BB674" s="1"/>
    </row>
    <row r="675" spans="22:54" ht="14.25" customHeight="1">
      <c r="V675" s="1"/>
      <c r="W675" s="1"/>
      <c r="X675" s="1"/>
      <c r="Y675" s="1"/>
      <c r="Z675" s="1"/>
      <c r="AA675" s="1"/>
      <c r="AB675" s="1"/>
      <c r="AC675" s="1"/>
      <c r="AD675" s="1"/>
      <c r="AE675" s="1"/>
      <c r="AF675" s="1"/>
      <c r="AG675" s="1"/>
      <c r="AH675" s="1"/>
      <c r="AI675" s="1"/>
      <c r="AJ675" s="1"/>
      <c r="AK675" s="1"/>
      <c r="AL675" s="1"/>
      <c r="AM675" s="1"/>
      <c r="AN675" s="1"/>
      <c r="AO675" s="1"/>
      <c r="AP675" s="1"/>
      <c r="AQ675" s="1"/>
      <c r="AR675" s="1"/>
      <c r="AS675" s="1"/>
      <c r="AT675" s="1"/>
      <c r="AU675" s="1"/>
      <c r="AV675" s="1"/>
      <c r="AW675" s="1"/>
      <c r="AX675" s="1"/>
      <c r="AY675" s="1"/>
      <c r="AZ675" s="1"/>
      <c r="BA675" s="1"/>
      <c r="BB675" s="1"/>
    </row>
    <row r="676" spans="22:54" ht="14.25" customHeight="1">
      <c r="V676" s="1"/>
      <c r="W676" s="1"/>
      <c r="X676" s="1"/>
      <c r="Y676" s="1"/>
      <c r="Z676" s="1"/>
      <c r="AA676" s="1"/>
      <c r="AB676" s="1"/>
      <c r="AC676" s="1"/>
      <c r="AD676" s="1"/>
      <c r="AE676" s="1"/>
      <c r="AF676" s="1"/>
      <c r="AG676" s="1"/>
      <c r="AH676" s="1"/>
      <c r="AI676" s="1"/>
      <c r="AJ676" s="1"/>
      <c r="AK676" s="1"/>
      <c r="AL676" s="1"/>
      <c r="AM676" s="1"/>
      <c r="AN676" s="1"/>
      <c r="AO676" s="1"/>
      <c r="AP676" s="1"/>
      <c r="AQ676" s="1"/>
      <c r="AR676" s="1"/>
      <c r="AS676" s="1"/>
      <c r="AT676" s="1"/>
      <c r="AU676" s="1"/>
      <c r="AV676" s="1"/>
      <c r="AW676" s="1"/>
      <c r="AX676" s="1"/>
      <c r="AY676" s="1"/>
      <c r="AZ676" s="1"/>
      <c r="BA676" s="1"/>
      <c r="BB676" s="1"/>
    </row>
    <row r="677" spans="22:54" ht="14.25" customHeight="1">
      <c r="V677" s="1"/>
      <c r="W677" s="1"/>
      <c r="X677" s="1"/>
      <c r="Y677" s="1"/>
      <c r="Z677" s="1"/>
      <c r="AA677" s="1"/>
      <c r="AB677" s="1"/>
      <c r="AC677" s="1"/>
      <c r="AD677" s="1"/>
      <c r="AE677" s="1"/>
      <c r="AF677" s="1"/>
      <c r="AG677" s="1"/>
      <c r="AH677" s="1"/>
      <c r="AI677" s="1"/>
      <c r="AJ677" s="1"/>
      <c r="AK677" s="1"/>
      <c r="AL677" s="1"/>
      <c r="AM677" s="1"/>
      <c r="AN677" s="1"/>
      <c r="AO677" s="1"/>
      <c r="AP677" s="1"/>
      <c r="AQ677" s="1"/>
      <c r="AR677" s="1"/>
      <c r="AS677" s="1"/>
      <c r="AT677" s="1"/>
      <c r="AU677" s="1"/>
      <c r="AV677" s="1"/>
      <c r="AW677" s="1"/>
      <c r="AX677" s="1"/>
      <c r="AY677" s="1"/>
      <c r="AZ677" s="1"/>
      <c r="BA677" s="1"/>
      <c r="BB677" s="1"/>
    </row>
    <row r="678" spans="22:54" ht="14.25" customHeight="1">
      <c r="V678" s="1"/>
      <c r="W678" s="1"/>
      <c r="X678" s="1"/>
      <c r="Y678" s="1"/>
      <c r="Z678" s="1"/>
      <c r="AA678" s="1"/>
      <c r="AB678" s="1"/>
      <c r="AC678" s="1"/>
      <c r="AD678" s="1"/>
      <c r="AE678" s="1"/>
      <c r="AF678" s="1"/>
      <c r="AG678" s="1"/>
      <c r="AH678" s="1"/>
      <c r="AI678" s="1"/>
      <c r="AJ678" s="1"/>
      <c r="AK678" s="1"/>
      <c r="AL678" s="1"/>
      <c r="AM678" s="1"/>
      <c r="AN678" s="1"/>
      <c r="AO678" s="1"/>
      <c r="AP678" s="1"/>
      <c r="AQ678" s="1"/>
      <c r="AR678" s="1"/>
      <c r="AS678" s="1"/>
      <c r="AT678" s="1"/>
      <c r="AU678" s="1"/>
      <c r="AV678" s="1"/>
      <c r="AW678" s="1"/>
      <c r="AX678" s="1"/>
      <c r="AY678" s="1"/>
      <c r="AZ678" s="1"/>
      <c r="BA678" s="1"/>
      <c r="BB678" s="1"/>
    </row>
    <row r="679" spans="22:54" ht="14.25" customHeight="1">
      <c r="V679" s="1"/>
      <c r="W679" s="1"/>
      <c r="X679" s="1"/>
      <c r="Y679" s="1"/>
      <c r="Z679" s="1"/>
      <c r="AA679" s="1"/>
      <c r="AB679" s="1"/>
      <c r="AC679" s="1"/>
      <c r="AD679" s="1"/>
      <c r="AE679" s="1"/>
      <c r="AF679" s="1"/>
      <c r="AG679" s="1"/>
      <c r="AH679" s="1"/>
      <c r="AI679" s="1"/>
      <c r="AJ679" s="1"/>
      <c r="AK679" s="1"/>
      <c r="AL679" s="1"/>
      <c r="AM679" s="1"/>
      <c r="AN679" s="1"/>
      <c r="AO679" s="1"/>
      <c r="AP679" s="1"/>
      <c r="AQ679" s="1"/>
      <c r="AR679" s="1"/>
      <c r="AS679" s="1"/>
      <c r="AT679" s="1"/>
      <c r="AU679" s="1"/>
      <c r="AV679" s="1"/>
      <c r="AW679" s="1"/>
      <c r="AX679" s="1"/>
      <c r="AY679" s="1"/>
      <c r="AZ679" s="1"/>
      <c r="BA679" s="1"/>
      <c r="BB679" s="1"/>
    </row>
    <row r="680" spans="22:54" ht="14.25" customHeight="1">
      <c r="V680" s="1"/>
      <c r="W680" s="1"/>
      <c r="X680" s="1"/>
      <c r="Y680" s="1"/>
      <c r="Z680" s="1"/>
      <c r="AA680" s="1"/>
      <c r="AB680" s="1"/>
      <c r="AC680" s="1"/>
      <c r="AD680" s="1"/>
      <c r="AE680" s="1"/>
      <c r="AF680" s="1"/>
      <c r="AG680" s="1"/>
      <c r="AH680" s="1"/>
      <c r="AI680" s="1"/>
      <c r="AJ680" s="1"/>
      <c r="AK680" s="1"/>
      <c r="AL680" s="1"/>
      <c r="AM680" s="1"/>
      <c r="AN680" s="1"/>
      <c r="AO680" s="1"/>
      <c r="AP680" s="1"/>
      <c r="AQ680" s="1"/>
      <c r="AR680" s="1"/>
      <c r="AS680" s="1"/>
      <c r="AT680" s="1"/>
      <c r="AU680" s="1"/>
      <c r="AV680" s="1"/>
      <c r="AW680" s="1"/>
      <c r="AX680" s="1"/>
      <c r="AY680" s="1"/>
      <c r="AZ680" s="1"/>
      <c r="BA680" s="1"/>
      <c r="BB680" s="1"/>
    </row>
    <row r="681" spans="22:54" ht="14.25" customHeight="1">
      <c r="V681" s="1"/>
      <c r="W681" s="1"/>
      <c r="X681" s="1"/>
      <c r="Y681" s="1"/>
      <c r="Z681" s="1"/>
      <c r="AA681" s="1"/>
      <c r="AB681" s="1"/>
      <c r="AC681" s="1"/>
      <c r="AD681" s="1"/>
      <c r="AE681" s="1"/>
      <c r="AF681" s="1"/>
      <c r="AG681" s="1"/>
      <c r="AH681" s="1"/>
      <c r="AI681" s="1"/>
      <c r="AJ681" s="1"/>
      <c r="AK681" s="1"/>
      <c r="AL681" s="1"/>
      <c r="AM681" s="1"/>
      <c r="AN681" s="1"/>
      <c r="AO681" s="1"/>
      <c r="AP681" s="1"/>
      <c r="AQ681" s="1"/>
      <c r="AR681" s="1"/>
      <c r="AS681" s="1"/>
      <c r="AT681" s="1"/>
      <c r="AU681" s="1"/>
      <c r="AV681" s="1"/>
      <c r="AW681" s="1"/>
      <c r="AX681" s="1"/>
      <c r="AY681" s="1"/>
      <c r="AZ681" s="1"/>
      <c r="BA681" s="1"/>
      <c r="BB681" s="1"/>
    </row>
    <row r="682" spans="22:54" ht="14.25" customHeight="1">
      <c r="V682" s="1"/>
      <c r="W682" s="1"/>
      <c r="X682" s="1"/>
      <c r="Y682" s="1"/>
      <c r="Z682" s="1"/>
      <c r="AA682" s="1"/>
      <c r="AB682" s="1"/>
      <c r="AC682" s="1"/>
      <c r="AD682" s="1"/>
      <c r="AE682" s="1"/>
      <c r="AF682" s="1"/>
      <c r="AG682" s="1"/>
      <c r="AH682" s="1"/>
      <c r="AI682" s="1"/>
      <c r="AJ682" s="1"/>
      <c r="AK682" s="1"/>
      <c r="AL682" s="1"/>
      <c r="AM682" s="1"/>
      <c r="AN682" s="1"/>
      <c r="AO682" s="1"/>
      <c r="AP682" s="1"/>
      <c r="AQ682" s="1"/>
      <c r="AR682" s="1"/>
      <c r="AS682" s="1"/>
      <c r="AT682" s="1"/>
      <c r="AU682" s="1"/>
      <c r="AV682" s="1"/>
      <c r="AW682" s="1"/>
      <c r="AX682" s="1"/>
      <c r="AY682" s="1"/>
      <c r="AZ682" s="1"/>
      <c r="BA682" s="1"/>
      <c r="BB682" s="1"/>
    </row>
    <row r="683" spans="22:54" ht="14.25" customHeight="1">
      <c r="V683" s="1"/>
      <c r="W683" s="1"/>
      <c r="X683" s="1"/>
      <c r="Y683" s="1"/>
      <c r="Z683" s="1"/>
      <c r="AA683" s="1"/>
      <c r="AB683" s="1"/>
      <c r="AC683" s="1"/>
      <c r="AD683" s="1"/>
      <c r="AE683" s="1"/>
      <c r="AF683" s="1"/>
      <c r="AG683" s="1"/>
      <c r="AH683" s="1"/>
      <c r="AI683" s="1"/>
      <c r="AJ683" s="1"/>
      <c r="AK683" s="1"/>
      <c r="AL683" s="1"/>
      <c r="AM683" s="1"/>
      <c r="AN683" s="1"/>
      <c r="AO683" s="1"/>
      <c r="AP683" s="1"/>
      <c r="AQ683" s="1"/>
      <c r="AR683" s="1"/>
      <c r="AS683" s="1"/>
      <c r="AT683" s="1"/>
      <c r="AU683" s="1"/>
      <c r="AV683" s="1"/>
      <c r="AW683" s="1"/>
      <c r="AX683" s="1"/>
      <c r="AY683" s="1"/>
      <c r="AZ683" s="1"/>
      <c r="BA683" s="1"/>
      <c r="BB683" s="1"/>
    </row>
    <row r="684" spans="22:54" ht="14.25" customHeight="1">
      <c r="V684" s="1"/>
      <c r="W684" s="1"/>
      <c r="X684" s="1"/>
      <c r="Y684" s="1"/>
      <c r="Z684" s="1"/>
      <c r="AA684" s="1"/>
      <c r="AB684" s="1"/>
      <c r="AC684" s="1"/>
      <c r="AD684" s="1"/>
      <c r="AE684" s="1"/>
      <c r="AF684" s="1"/>
      <c r="AG684" s="1"/>
      <c r="AH684" s="1"/>
      <c r="AI684" s="1"/>
      <c r="AJ684" s="1"/>
      <c r="AK684" s="1"/>
      <c r="AL684" s="1"/>
      <c r="AM684" s="1"/>
      <c r="AN684" s="1"/>
      <c r="AO684" s="1"/>
      <c r="AP684" s="1"/>
      <c r="AQ684" s="1"/>
      <c r="AR684" s="1"/>
      <c r="AS684" s="1"/>
      <c r="AT684" s="1"/>
      <c r="AU684" s="1"/>
      <c r="AV684" s="1"/>
      <c r="AW684" s="1"/>
      <c r="AX684" s="1"/>
      <c r="AY684" s="1"/>
      <c r="AZ684" s="1"/>
      <c r="BA684" s="1"/>
      <c r="BB684" s="1"/>
    </row>
    <row r="685" spans="22:54" ht="14.25" customHeight="1">
      <c r="V685" s="1"/>
      <c r="W685" s="1"/>
      <c r="X685" s="1"/>
      <c r="Y685" s="1"/>
      <c r="Z685" s="1"/>
      <c r="AA685" s="1"/>
      <c r="AB685" s="1"/>
      <c r="AC685" s="1"/>
      <c r="AD685" s="1"/>
      <c r="AE685" s="1"/>
      <c r="AF685" s="1"/>
      <c r="AG685" s="1"/>
      <c r="AH685" s="1"/>
      <c r="AI685" s="1"/>
      <c r="AJ685" s="1"/>
      <c r="AK685" s="1"/>
      <c r="AL685" s="1"/>
      <c r="AM685" s="1"/>
      <c r="AN685" s="1"/>
      <c r="AO685" s="1"/>
      <c r="AP685" s="1"/>
      <c r="AQ685" s="1"/>
      <c r="AR685" s="1"/>
      <c r="AS685" s="1"/>
      <c r="AT685" s="1"/>
      <c r="AU685" s="1"/>
      <c r="AV685" s="1"/>
      <c r="AW685" s="1"/>
      <c r="AX685" s="1"/>
      <c r="AY685" s="1"/>
      <c r="AZ685" s="1"/>
      <c r="BA685" s="1"/>
      <c r="BB685" s="1"/>
    </row>
    <row r="686" spans="22:54" ht="14.25" customHeight="1">
      <c r="V686" s="1"/>
      <c r="W686" s="1"/>
      <c r="X686" s="1"/>
      <c r="Y686" s="1"/>
      <c r="Z686" s="1"/>
      <c r="AA686" s="1"/>
      <c r="AB686" s="1"/>
      <c r="AC686" s="1"/>
      <c r="AD686" s="1"/>
      <c r="AE686" s="1"/>
      <c r="AF686" s="1"/>
      <c r="AG686" s="1"/>
      <c r="AH686" s="1"/>
      <c r="AI686" s="1"/>
      <c r="AJ686" s="1"/>
      <c r="AK686" s="1"/>
      <c r="AL686" s="1"/>
      <c r="AM686" s="1"/>
      <c r="AN686" s="1"/>
      <c r="AO686" s="1"/>
      <c r="AP686" s="1"/>
      <c r="AQ686" s="1"/>
      <c r="AR686" s="1"/>
      <c r="AS686" s="1"/>
      <c r="AT686" s="1"/>
      <c r="AU686" s="1"/>
      <c r="AV686" s="1"/>
      <c r="AW686" s="1"/>
      <c r="AX686" s="1"/>
      <c r="AY686" s="1"/>
      <c r="AZ686" s="1"/>
      <c r="BA686" s="1"/>
      <c r="BB686" s="1"/>
    </row>
    <row r="687" spans="22:54" ht="14.25" customHeight="1">
      <c r="V687" s="1"/>
      <c r="W687" s="1"/>
      <c r="X687" s="1"/>
      <c r="Y687" s="1"/>
      <c r="Z687" s="1"/>
      <c r="AA687" s="1"/>
      <c r="AB687" s="1"/>
      <c r="AC687" s="1"/>
      <c r="AD687" s="1"/>
      <c r="AE687" s="1"/>
      <c r="AF687" s="1"/>
      <c r="AG687" s="1"/>
      <c r="AH687" s="1"/>
      <c r="AI687" s="1"/>
      <c r="AJ687" s="1"/>
      <c r="AK687" s="1"/>
      <c r="AL687" s="1"/>
      <c r="AM687" s="1"/>
      <c r="AN687" s="1"/>
      <c r="AO687" s="1"/>
      <c r="AP687" s="1"/>
      <c r="AQ687" s="1"/>
      <c r="AR687" s="1"/>
      <c r="AS687" s="1"/>
      <c r="AT687" s="1"/>
      <c r="AU687" s="1"/>
      <c r="AV687" s="1"/>
      <c r="AW687" s="1"/>
      <c r="AX687" s="1"/>
      <c r="AY687" s="1"/>
      <c r="AZ687" s="1"/>
      <c r="BA687" s="1"/>
      <c r="BB687" s="1"/>
    </row>
    <row r="688" spans="22:54" ht="14.25" customHeight="1">
      <c r="V688" s="1"/>
      <c r="W688" s="1"/>
      <c r="X688" s="1"/>
      <c r="Y688" s="1"/>
      <c r="Z688" s="1"/>
      <c r="AA688" s="1"/>
      <c r="AB688" s="1"/>
      <c r="AC688" s="1"/>
      <c r="AD688" s="1"/>
      <c r="AE688" s="1"/>
      <c r="AF688" s="1"/>
      <c r="AG688" s="1"/>
      <c r="AH688" s="1"/>
      <c r="AI688" s="1"/>
      <c r="AJ688" s="1"/>
      <c r="AK688" s="1"/>
      <c r="AL688" s="1"/>
      <c r="AM688" s="1"/>
      <c r="AN688" s="1"/>
      <c r="AO688" s="1"/>
      <c r="AP688" s="1"/>
      <c r="AQ688" s="1"/>
      <c r="AR688" s="1"/>
      <c r="AS688" s="1"/>
      <c r="AT688" s="1"/>
      <c r="AU688" s="1"/>
      <c r="AV688" s="1"/>
      <c r="AW688" s="1"/>
      <c r="AX688" s="1"/>
      <c r="AY688" s="1"/>
      <c r="AZ688" s="1"/>
      <c r="BA688" s="1"/>
      <c r="BB688" s="1"/>
    </row>
    <row r="689" spans="22:54" ht="14.25" customHeight="1">
      <c r="V689" s="1"/>
      <c r="W689" s="1"/>
      <c r="X689" s="1"/>
      <c r="Y689" s="1"/>
      <c r="Z689" s="1"/>
      <c r="AA689" s="1"/>
      <c r="AB689" s="1"/>
      <c r="AC689" s="1"/>
      <c r="AD689" s="1"/>
      <c r="AE689" s="1"/>
      <c r="AF689" s="1"/>
      <c r="AG689" s="1"/>
      <c r="AH689" s="1"/>
      <c r="AI689" s="1"/>
      <c r="AJ689" s="1"/>
      <c r="AK689" s="1"/>
      <c r="AL689" s="1"/>
      <c r="AM689" s="1"/>
      <c r="AN689" s="1"/>
      <c r="AO689" s="1"/>
      <c r="AP689" s="1"/>
      <c r="AQ689" s="1"/>
      <c r="AR689" s="1"/>
      <c r="AS689" s="1"/>
      <c r="AT689" s="1"/>
      <c r="AU689" s="1"/>
      <c r="AV689" s="1"/>
      <c r="AW689" s="1"/>
      <c r="AX689" s="1"/>
      <c r="AY689" s="1"/>
      <c r="AZ689" s="1"/>
      <c r="BA689" s="1"/>
      <c r="BB689" s="1"/>
    </row>
    <row r="690" spans="22:54" ht="14.25" customHeight="1">
      <c r="V690" s="1"/>
      <c r="W690" s="1"/>
      <c r="X690" s="1"/>
      <c r="Y690" s="1"/>
      <c r="Z690" s="1"/>
      <c r="AA690" s="1"/>
      <c r="AB690" s="1"/>
      <c r="AC690" s="1"/>
      <c r="AD690" s="1"/>
      <c r="AE690" s="1"/>
      <c r="AF690" s="1"/>
      <c r="AG690" s="1"/>
      <c r="AH690" s="1"/>
      <c r="AI690" s="1"/>
      <c r="AJ690" s="1"/>
      <c r="AK690" s="1"/>
      <c r="AL690" s="1"/>
      <c r="AM690" s="1"/>
      <c r="AN690" s="1"/>
      <c r="AO690" s="1"/>
      <c r="AP690" s="1"/>
      <c r="AQ690" s="1"/>
      <c r="AR690" s="1"/>
      <c r="AS690" s="1"/>
      <c r="AT690" s="1"/>
      <c r="AU690" s="1"/>
      <c r="AV690" s="1"/>
      <c r="AW690" s="1"/>
      <c r="AX690" s="1"/>
      <c r="AY690" s="1"/>
      <c r="AZ690" s="1"/>
      <c r="BA690" s="1"/>
      <c r="BB690" s="1"/>
    </row>
    <row r="691" spans="22:54" ht="14.25" customHeight="1">
      <c r="V691" s="1"/>
      <c r="W691" s="1"/>
      <c r="X691" s="1"/>
      <c r="Y691" s="1"/>
      <c r="Z691" s="1"/>
      <c r="AA691" s="1"/>
      <c r="AB691" s="1"/>
      <c r="AC691" s="1"/>
      <c r="AD691" s="1"/>
      <c r="AE691" s="1"/>
      <c r="AF691" s="1"/>
      <c r="AG691" s="1"/>
      <c r="AH691" s="1"/>
      <c r="AI691" s="1"/>
      <c r="AJ691" s="1"/>
      <c r="AK691" s="1"/>
      <c r="AL691" s="1"/>
      <c r="AM691" s="1"/>
      <c r="AN691" s="1"/>
      <c r="AO691" s="1"/>
      <c r="AP691" s="1"/>
      <c r="AQ691" s="1"/>
      <c r="AR691" s="1"/>
      <c r="AS691" s="1"/>
      <c r="AT691" s="1"/>
      <c r="AU691" s="1"/>
      <c r="AV691" s="1"/>
      <c r="AW691" s="1"/>
      <c r="AX691" s="1"/>
      <c r="AY691" s="1"/>
      <c r="AZ691" s="1"/>
      <c r="BA691" s="1"/>
      <c r="BB691" s="1"/>
    </row>
    <row r="692" spans="22:54" ht="14.25" customHeight="1">
      <c r="V692" s="1"/>
      <c r="W692" s="1"/>
      <c r="X692" s="1"/>
      <c r="Y692" s="1"/>
      <c r="Z692" s="1"/>
      <c r="AA692" s="1"/>
      <c r="AB692" s="1"/>
      <c r="AC692" s="1"/>
      <c r="AD692" s="1"/>
      <c r="AE692" s="1"/>
      <c r="AF692" s="1"/>
      <c r="AG692" s="1"/>
      <c r="AH692" s="1"/>
      <c r="AI692" s="1"/>
      <c r="AJ692" s="1"/>
      <c r="AK692" s="1"/>
      <c r="AL692" s="1"/>
      <c r="AM692" s="1"/>
      <c r="AN692" s="1"/>
      <c r="AO692" s="1"/>
      <c r="AP692" s="1"/>
      <c r="AQ692" s="1"/>
      <c r="AR692" s="1"/>
      <c r="AS692" s="1"/>
      <c r="AT692" s="1"/>
      <c r="AU692" s="1"/>
      <c r="AV692" s="1"/>
      <c r="AW692" s="1"/>
      <c r="AX692" s="1"/>
      <c r="AY692" s="1"/>
      <c r="AZ692" s="1"/>
      <c r="BA692" s="1"/>
      <c r="BB692" s="1"/>
    </row>
    <row r="693" spans="22:54" ht="14.25" customHeight="1">
      <c r="V693" s="1"/>
      <c r="W693" s="1"/>
      <c r="X693" s="1"/>
      <c r="Y693" s="1"/>
      <c r="Z693" s="1"/>
      <c r="AA693" s="1"/>
      <c r="AB693" s="1"/>
      <c r="AC693" s="1"/>
      <c r="AD693" s="1"/>
      <c r="AE693" s="1"/>
      <c r="AF693" s="1"/>
      <c r="AG693" s="1"/>
      <c r="AH693" s="1"/>
      <c r="AI693" s="1"/>
      <c r="AJ693" s="1"/>
      <c r="AK693" s="1"/>
      <c r="AL693" s="1"/>
      <c r="AM693" s="1"/>
      <c r="AN693" s="1"/>
      <c r="AO693" s="1"/>
      <c r="AP693" s="1"/>
      <c r="AQ693" s="1"/>
      <c r="AR693" s="1"/>
      <c r="AS693" s="1"/>
      <c r="AT693" s="1"/>
      <c r="AU693" s="1"/>
      <c r="AV693" s="1"/>
      <c r="AW693" s="1"/>
      <c r="AX693" s="1"/>
      <c r="AY693" s="1"/>
      <c r="AZ693" s="1"/>
      <c r="BA693" s="1"/>
      <c r="BB693" s="1"/>
    </row>
    <row r="694" spans="22:54" ht="14.25" customHeight="1">
      <c r="V694" s="1"/>
      <c r="W694" s="1"/>
      <c r="X694" s="1"/>
      <c r="Y694" s="1"/>
      <c r="Z694" s="1"/>
      <c r="AA694" s="1"/>
      <c r="AB694" s="1"/>
      <c r="AC694" s="1"/>
      <c r="AD694" s="1"/>
      <c r="AE694" s="1"/>
      <c r="AF694" s="1"/>
      <c r="AG694" s="1"/>
      <c r="AH694" s="1"/>
      <c r="AI694" s="1"/>
      <c r="AJ694" s="1"/>
      <c r="AK694" s="1"/>
      <c r="AL694" s="1"/>
      <c r="AM694" s="1"/>
      <c r="AN694" s="1"/>
      <c r="AO694" s="1"/>
      <c r="AP694" s="1"/>
      <c r="AQ694" s="1"/>
      <c r="AR694" s="1"/>
      <c r="AS694" s="1"/>
      <c r="AT694" s="1"/>
      <c r="AU694" s="1"/>
      <c r="AV694" s="1"/>
      <c r="AW694" s="1"/>
      <c r="AX694" s="1"/>
      <c r="AY694" s="1"/>
      <c r="AZ694" s="1"/>
      <c r="BA694" s="1"/>
      <c r="BB694" s="1"/>
    </row>
    <row r="695" spans="22:54" ht="14.25" customHeight="1">
      <c r="V695" s="1"/>
      <c r="W695" s="1"/>
      <c r="X695" s="1"/>
      <c r="Y695" s="1"/>
      <c r="Z695" s="1"/>
      <c r="AA695" s="1"/>
      <c r="AB695" s="1"/>
      <c r="AC695" s="1"/>
      <c r="AD695" s="1"/>
      <c r="AE695" s="1"/>
      <c r="AF695" s="1"/>
      <c r="AG695" s="1"/>
      <c r="AH695" s="1"/>
      <c r="AI695" s="1"/>
      <c r="AJ695" s="1"/>
      <c r="AK695" s="1"/>
      <c r="AL695" s="1"/>
      <c r="AM695" s="1"/>
      <c r="AN695" s="1"/>
      <c r="AO695" s="1"/>
      <c r="AP695" s="1"/>
      <c r="AQ695" s="1"/>
      <c r="AR695" s="1"/>
      <c r="AS695" s="1"/>
      <c r="AT695" s="1"/>
      <c r="AU695" s="1"/>
      <c r="AV695" s="1"/>
      <c r="AW695" s="1"/>
      <c r="AX695" s="1"/>
      <c r="AY695" s="1"/>
      <c r="AZ695" s="1"/>
      <c r="BA695" s="1"/>
      <c r="BB695" s="1"/>
    </row>
    <row r="696" spans="22:54" ht="14.25" customHeight="1">
      <c r="V696" s="1"/>
      <c r="W696" s="1"/>
      <c r="X696" s="1"/>
      <c r="Y696" s="1"/>
      <c r="Z696" s="1"/>
      <c r="AA696" s="1"/>
      <c r="AB696" s="1"/>
      <c r="AC696" s="1"/>
      <c r="AD696" s="1"/>
      <c r="AE696" s="1"/>
      <c r="AF696" s="1"/>
      <c r="AG696" s="1"/>
      <c r="AH696" s="1"/>
      <c r="AI696" s="1"/>
      <c r="AJ696" s="1"/>
      <c r="AK696" s="1"/>
      <c r="AL696" s="1"/>
      <c r="AM696" s="1"/>
      <c r="AN696" s="1"/>
      <c r="AO696" s="1"/>
      <c r="AP696" s="1"/>
      <c r="AQ696" s="1"/>
      <c r="AR696" s="1"/>
      <c r="AS696" s="1"/>
      <c r="AT696" s="1"/>
      <c r="AU696" s="1"/>
      <c r="AV696" s="1"/>
      <c r="AW696" s="1"/>
      <c r="AX696" s="1"/>
      <c r="AY696" s="1"/>
      <c r="AZ696" s="1"/>
      <c r="BA696" s="1"/>
      <c r="BB696" s="1"/>
    </row>
    <row r="697" spans="22:54" ht="14.25" customHeight="1">
      <c r="V697" s="1"/>
      <c r="W697" s="1"/>
      <c r="X697" s="1"/>
      <c r="Y697" s="1"/>
      <c r="Z697" s="1"/>
      <c r="AA697" s="1"/>
      <c r="AB697" s="1"/>
      <c r="AC697" s="1"/>
      <c r="AD697" s="1"/>
      <c r="AE697" s="1"/>
      <c r="AF697" s="1"/>
      <c r="AG697" s="1"/>
      <c r="AH697" s="1"/>
      <c r="AI697" s="1"/>
      <c r="AJ697" s="1"/>
      <c r="AK697" s="1"/>
      <c r="AL697" s="1"/>
      <c r="AM697" s="1"/>
      <c r="AN697" s="1"/>
      <c r="AO697" s="1"/>
      <c r="AP697" s="1"/>
      <c r="AQ697" s="1"/>
      <c r="AR697" s="1"/>
      <c r="AS697" s="1"/>
      <c r="AT697" s="1"/>
      <c r="AU697" s="1"/>
      <c r="AV697" s="1"/>
      <c r="AW697" s="1"/>
      <c r="AX697" s="1"/>
      <c r="AY697" s="1"/>
      <c r="AZ697" s="1"/>
      <c r="BA697" s="1"/>
      <c r="BB697" s="1"/>
    </row>
    <row r="698" spans="22:54" ht="14.25" customHeight="1">
      <c r="V698" s="1"/>
      <c r="W698" s="1"/>
      <c r="X698" s="1"/>
      <c r="Y698" s="1"/>
      <c r="Z698" s="1"/>
      <c r="AA698" s="1"/>
      <c r="AB698" s="1"/>
      <c r="AC698" s="1"/>
      <c r="AD698" s="1"/>
      <c r="AE698" s="1"/>
      <c r="AF698" s="1"/>
      <c r="AG698" s="1"/>
      <c r="AH698" s="1"/>
      <c r="AI698" s="1"/>
      <c r="AJ698" s="1"/>
      <c r="AK698" s="1"/>
      <c r="AL698" s="1"/>
      <c r="AM698" s="1"/>
      <c r="AN698" s="1"/>
      <c r="AO698" s="1"/>
      <c r="AP698" s="1"/>
      <c r="AQ698" s="1"/>
      <c r="AR698" s="1"/>
      <c r="AS698" s="1"/>
      <c r="AT698" s="1"/>
      <c r="AU698" s="1"/>
      <c r="AV698" s="1"/>
      <c r="AW698" s="1"/>
      <c r="AX698" s="1"/>
      <c r="AY698" s="1"/>
      <c r="AZ698" s="1"/>
      <c r="BA698" s="1"/>
      <c r="BB698" s="1"/>
    </row>
    <row r="699" spans="22:54" ht="14.25" customHeight="1">
      <c r="V699" s="1"/>
      <c r="W699" s="1"/>
      <c r="X699" s="1"/>
      <c r="Y699" s="1"/>
      <c r="Z699" s="1"/>
      <c r="AA699" s="1"/>
      <c r="AB699" s="1"/>
      <c r="AC699" s="1"/>
      <c r="AD699" s="1"/>
      <c r="AE699" s="1"/>
      <c r="AF699" s="1"/>
      <c r="AG699" s="1"/>
      <c r="AH699" s="1"/>
      <c r="AI699" s="1"/>
      <c r="AJ699" s="1"/>
      <c r="AK699" s="1"/>
      <c r="AL699" s="1"/>
      <c r="AM699" s="1"/>
      <c r="AN699" s="1"/>
      <c r="AO699" s="1"/>
      <c r="AP699" s="1"/>
      <c r="AQ699" s="1"/>
      <c r="AR699" s="1"/>
      <c r="AS699" s="1"/>
      <c r="AT699" s="1"/>
      <c r="AU699" s="1"/>
      <c r="AV699" s="1"/>
      <c r="AW699" s="1"/>
      <c r="AX699" s="1"/>
      <c r="AY699" s="1"/>
      <c r="AZ699" s="1"/>
      <c r="BA699" s="1"/>
      <c r="BB699" s="1"/>
    </row>
    <row r="700" spans="22:54" ht="14.25" customHeight="1">
      <c r="V700" s="1"/>
      <c r="W700" s="1"/>
      <c r="X700" s="1"/>
      <c r="Y700" s="1"/>
      <c r="Z700" s="1"/>
      <c r="AA700" s="1"/>
      <c r="AB700" s="1"/>
      <c r="AC700" s="1"/>
      <c r="AD700" s="1"/>
      <c r="AE700" s="1"/>
      <c r="AF700" s="1"/>
      <c r="AG700" s="1"/>
      <c r="AH700" s="1"/>
      <c r="AI700" s="1"/>
      <c r="AJ700" s="1"/>
      <c r="AK700" s="1"/>
      <c r="AL700" s="1"/>
      <c r="AM700" s="1"/>
      <c r="AN700" s="1"/>
      <c r="AO700" s="1"/>
      <c r="AP700" s="1"/>
      <c r="AQ700" s="1"/>
      <c r="AR700" s="1"/>
      <c r="AS700" s="1"/>
      <c r="AT700" s="1"/>
      <c r="AU700" s="1"/>
      <c r="AV700" s="1"/>
      <c r="AW700" s="1"/>
      <c r="AX700" s="1"/>
      <c r="AY700" s="1"/>
      <c r="AZ700" s="1"/>
      <c r="BA700" s="1"/>
      <c r="BB700" s="1"/>
    </row>
    <row r="701" spans="22:54" ht="14.25" customHeight="1">
      <c r="V701" s="1"/>
      <c r="W701" s="1"/>
      <c r="X701" s="1"/>
      <c r="Y701" s="1"/>
      <c r="Z701" s="1"/>
      <c r="AA701" s="1"/>
      <c r="AB701" s="1"/>
      <c r="AC701" s="1"/>
      <c r="AD701" s="1"/>
      <c r="AE701" s="1"/>
      <c r="AF701" s="1"/>
      <c r="AG701" s="1"/>
      <c r="AH701" s="1"/>
      <c r="AI701" s="1"/>
      <c r="AJ701" s="1"/>
      <c r="AK701" s="1"/>
      <c r="AL701" s="1"/>
      <c r="AM701" s="1"/>
      <c r="AN701" s="1"/>
      <c r="AO701" s="1"/>
      <c r="AP701" s="1"/>
      <c r="AQ701" s="1"/>
      <c r="AR701" s="1"/>
      <c r="AS701" s="1"/>
      <c r="AT701" s="1"/>
      <c r="AU701" s="1"/>
      <c r="AV701" s="1"/>
      <c r="AW701" s="1"/>
      <c r="AX701" s="1"/>
      <c r="AY701" s="1"/>
      <c r="AZ701" s="1"/>
      <c r="BA701" s="1"/>
      <c r="BB701" s="1"/>
    </row>
    <row r="702" spans="22:54" ht="14.25" customHeight="1">
      <c r="V702" s="1"/>
      <c r="W702" s="1"/>
      <c r="X702" s="1"/>
      <c r="Y702" s="1"/>
      <c r="Z702" s="1"/>
      <c r="AA702" s="1"/>
      <c r="AB702" s="1"/>
      <c r="AC702" s="1"/>
      <c r="AD702" s="1"/>
      <c r="AE702" s="1"/>
      <c r="AF702" s="1"/>
      <c r="AG702" s="1"/>
      <c r="AH702" s="1"/>
      <c r="AI702" s="1"/>
      <c r="AJ702" s="1"/>
      <c r="AK702" s="1"/>
      <c r="AL702" s="1"/>
      <c r="AM702" s="1"/>
      <c r="AN702" s="1"/>
      <c r="AO702" s="1"/>
      <c r="AP702" s="1"/>
      <c r="AQ702" s="1"/>
      <c r="AR702" s="1"/>
      <c r="AS702" s="1"/>
      <c r="AT702" s="1"/>
      <c r="AU702" s="1"/>
      <c r="AV702" s="1"/>
      <c r="AW702" s="1"/>
      <c r="AX702" s="1"/>
      <c r="AY702" s="1"/>
      <c r="AZ702" s="1"/>
      <c r="BA702" s="1"/>
      <c r="BB702" s="1"/>
    </row>
    <row r="703" spans="22:54" ht="14.25" customHeight="1">
      <c r="V703" s="1"/>
      <c r="W703" s="1"/>
      <c r="X703" s="1"/>
      <c r="Y703" s="1"/>
      <c r="Z703" s="1"/>
      <c r="AA703" s="1"/>
      <c r="AB703" s="1"/>
      <c r="AC703" s="1"/>
      <c r="AD703" s="1"/>
      <c r="AE703" s="1"/>
      <c r="AF703" s="1"/>
      <c r="AG703" s="1"/>
      <c r="AH703" s="1"/>
      <c r="AI703" s="1"/>
      <c r="AJ703" s="1"/>
      <c r="AK703" s="1"/>
      <c r="AL703" s="1"/>
      <c r="AM703" s="1"/>
      <c r="AN703" s="1"/>
      <c r="AO703" s="1"/>
      <c r="AP703" s="1"/>
      <c r="AQ703" s="1"/>
      <c r="AR703" s="1"/>
      <c r="AS703" s="1"/>
      <c r="AT703" s="1"/>
      <c r="AU703" s="1"/>
      <c r="AV703" s="1"/>
      <c r="AW703" s="1"/>
      <c r="AX703" s="1"/>
      <c r="AY703" s="1"/>
      <c r="AZ703" s="1"/>
      <c r="BA703" s="1"/>
      <c r="BB703" s="1"/>
    </row>
    <row r="704" spans="22:54" ht="14.25" customHeight="1">
      <c r="V704" s="1"/>
      <c r="W704" s="1"/>
      <c r="X704" s="1"/>
      <c r="Y704" s="1"/>
      <c r="Z704" s="1"/>
      <c r="AA704" s="1"/>
      <c r="AB704" s="1"/>
      <c r="AC704" s="1"/>
      <c r="AD704" s="1"/>
      <c r="AE704" s="1"/>
      <c r="AF704" s="1"/>
      <c r="AG704" s="1"/>
      <c r="AH704" s="1"/>
      <c r="AI704" s="1"/>
      <c r="AJ704" s="1"/>
      <c r="AK704" s="1"/>
      <c r="AL704" s="1"/>
      <c r="AM704" s="1"/>
      <c r="AN704" s="1"/>
      <c r="AO704" s="1"/>
      <c r="AP704" s="1"/>
      <c r="AQ704" s="1"/>
      <c r="AR704" s="1"/>
      <c r="AS704" s="1"/>
      <c r="AT704" s="1"/>
      <c r="AU704" s="1"/>
      <c r="AV704" s="1"/>
      <c r="AW704" s="1"/>
      <c r="AX704" s="1"/>
      <c r="AY704" s="1"/>
      <c r="AZ704" s="1"/>
      <c r="BA704" s="1"/>
      <c r="BB704" s="1"/>
    </row>
    <row r="705" spans="22:54" ht="14.25" customHeight="1">
      <c r="V705" s="1"/>
      <c r="W705" s="1"/>
      <c r="X705" s="1"/>
      <c r="Y705" s="1"/>
      <c r="Z705" s="1"/>
      <c r="AA705" s="1"/>
      <c r="AB705" s="1"/>
      <c r="AC705" s="1"/>
      <c r="AD705" s="1"/>
      <c r="AE705" s="1"/>
      <c r="AF705" s="1"/>
      <c r="AG705" s="1"/>
      <c r="AH705" s="1"/>
      <c r="AI705" s="1"/>
      <c r="AJ705" s="1"/>
      <c r="AK705" s="1"/>
      <c r="AL705" s="1"/>
      <c r="AM705" s="1"/>
      <c r="AN705" s="1"/>
      <c r="AO705" s="1"/>
      <c r="AP705" s="1"/>
      <c r="AQ705" s="1"/>
      <c r="AR705" s="1"/>
      <c r="AS705" s="1"/>
      <c r="AT705" s="1"/>
      <c r="AU705" s="1"/>
      <c r="AV705" s="1"/>
      <c r="AW705" s="1"/>
      <c r="AX705" s="1"/>
      <c r="AY705" s="1"/>
      <c r="AZ705" s="1"/>
      <c r="BA705" s="1"/>
      <c r="BB705" s="1"/>
    </row>
    <row r="706" spans="22:54" ht="14.25" customHeight="1">
      <c r="V706" s="1"/>
      <c r="W706" s="1"/>
      <c r="X706" s="1"/>
      <c r="Y706" s="1"/>
      <c r="Z706" s="1"/>
      <c r="AA706" s="1"/>
      <c r="AB706" s="1"/>
      <c r="AC706" s="1"/>
      <c r="AD706" s="1"/>
      <c r="AE706" s="1"/>
      <c r="AF706" s="1"/>
      <c r="AG706" s="1"/>
      <c r="AH706" s="1"/>
      <c r="AI706" s="1"/>
      <c r="AJ706" s="1"/>
      <c r="AK706" s="1"/>
      <c r="AL706" s="1"/>
      <c r="AM706" s="1"/>
      <c r="AN706" s="1"/>
      <c r="AO706" s="1"/>
      <c r="AP706" s="1"/>
      <c r="AQ706" s="1"/>
      <c r="AR706" s="1"/>
      <c r="AS706" s="1"/>
      <c r="AT706" s="1"/>
      <c r="AU706" s="1"/>
      <c r="AV706" s="1"/>
      <c r="AW706" s="1"/>
      <c r="AX706" s="1"/>
      <c r="AY706" s="1"/>
      <c r="AZ706" s="1"/>
      <c r="BA706" s="1"/>
      <c r="BB706" s="1"/>
    </row>
    <row r="707" spans="22:54" ht="14.25" customHeight="1">
      <c r="V707" s="1"/>
      <c r="W707" s="1"/>
      <c r="X707" s="1"/>
      <c r="Y707" s="1"/>
      <c r="Z707" s="1"/>
      <c r="AA707" s="1"/>
      <c r="AB707" s="1"/>
      <c r="AC707" s="1"/>
      <c r="AD707" s="1"/>
      <c r="AE707" s="1"/>
      <c r="AF707" s="1"/>
      <c r="AG707" s="1"/>
      <c r="AH707" s="1"/>
      <c r="AI707" s="1"/>
      <c r="AJ707" s="1"/>
      <c r="AK707" s="1"/>
      <c r="AL707" s="1"/>
      <c r="AM707" s="1"/>
      <c r="AN707" s="1"/>
      <c r="AO707" s="1"/>
      <c r="AP707" s="1"/>
      <c r="AQ707" s="1"/>
      <c r="AR707" s="1"/>
      <c r="AS707" s="1"/>
      <c r="AT707" s="1"/>
      <c r="AU707" s="1"/>
      <c r="AV707" s="1"/>
      <c r="AW707" s="1"/>
      <c r="AX707" s="1"/>
      <c r="AY707" s="1"/>
      <c r="AZ707" s="1"/>
      <c r="BA707" s="1"/>
      <c r="BB707" s="1"/>
    </row>
    <row r="708" spans="22:54" ht="14.25" customHeight="1">
      <c r="V708" s="1"/>
      <c r="W708" s="1"/>
      <c r="X708" s="1"/>
      <c r="Y708" s="1"/>
      <c r="Z708" s="1"/>
      <c r="AA708" s="1"/>
      <c r="AB708" s="1"/>
      <c r="AC708" s="1"/>
      <c r="AD708" s="1"/>
      <c r="AE708" s="1"/>
      <c r="AF708" s="1"/>
      <c r="AG708" s="1"/>
      <c r="AH708" s="1"/>
      <c r="AI708" s="1"/>
      <c r="AJ708" s="1"/>
      <c r="AK708" s="1"/>
      <c r="AL708" s="1"/>
      <c r="AM708" s="1"/>
      <c r="AN708" s="1"/>
      <c r="AO708" s="1"/>
      <c r="AP708" s="1"/>
      <c r="AQ708" s="1"/>
      <c r="AR708" s="1"/>
      <c r="AS708" s="1"/>
      <c r="AT708" s="1"/>
      <c r="AU708" s="1"/>
      <c r="AV708" s="1"/>
      <c r="AW708" s="1"/>
      <c r="AX708" s="1"/>
      <c r="AY708" s="1"/>
      <c r="AZ708" s="1"/>
      <c r="BA708" s="1"/>
      <c r="BB708" s="1"/>
    </row>
    <row r="709" spans="22:54" ht="14.25" customHeight="1">
      <c r="V709" s="1"/>
      <c r="W709" s="1"/>
      <c r="X709" s="1"/>
      <c r="Y709" s="1"/>
      <c r="Z709" s="1"/>
      <c r="AA709" s="1"/>
      <c r="AB709" s="1"/>
      <c r="AC709" s="1"/>
      <c r="AD709" s="1"/>
      <c r="AE709" s="1"/>
      <c r="AF709" s="1"/>
      <c r="AG709" s="1"/>
      <c r="AH709" s="1"/>
      <c r="AI709" s="1"/>
      <c r="AJ709" s="1"/>
      <c r="AK709" s="1"/>
      <c r="AL709" s="1"/>
      <c r="AM709" s="1"/>
      <c r="AN709" s="1"/>
      <c r="AO709" s="1"/>
      <c r="AP709" s="1"/>
      <c r="AQ709" s="1"/>
      <c r="AR709" s="1"/>
      <c r="AS709" s="1"/>
      <c r="AT709" s="1"/>
      <c r="AU709" s="1"/>
      <c r="AV709" s="1"/>
      <c r="AW709" s="1"/>
      <c r="AX709" s="1"/>
      <c r="AY709" s="1"/>
      <c r="AZ709" s="1"/>
      <c r="BA709" s="1"/>
      <c r="BB709" s="1"/>
    </row>
    <row r="710" spans="22:54" ht="14.25" customHeight="1">
      <c r="V710" s="1"/>
      <c r="W710" s="1"/>
      <c r="X710" s="1"/>
      <c r="Y710" s="1"/>
      <c r="Z710" s="1"/>
      <c r="AA710" s="1"/>
      <c r="AB710" s="1"/>
      <c r="AC710" s="1"/>
      <c r="AD710" s="1"/>
      <c r="AE710" s="1"/>
      <c r="AF710" s="1"/>
      <c r="AG710" s="1"/>
      <c r="AH710" s="1"/>
      <c r="AI710" s="1"/>
      <c r="AJ710" s="1"/>
      <c r="AK710" s="1"/>
      <c r="AL710" s="1"/>
      <c r="AM710" s="1"/>
      <c r="AN710" s="1"/>
      <c r="AO710" s="1"/>
      <c r="AP710" s="1"/>
      <c r="AQ710" s="1"/>
      <c r="AR710" s="1"/>
      <c r="AS710" s="1"/>
      <c r="AT710" s="1"/>
      <c r="AU710" s="1"/>
      <c r="AV710" s="1"/>
      <c r="AW710" s="1"/>
      <c r="AX710" s="1"/>
      <c r="AY710" s="1"/>
      <c r="AZ710" s="1"/>
      <c r="BA710" s="1"/>
      <c r="BB710" s="1"/>
    </row>
    <row r="711" spans="22:54" ht="14.25" customHeight="1">
      <c r="V711" s="1"/>
      <c r="W711" s="1"/>
      <c r="X711" s="1"/>
      <c r="Y711" s="1"/>
      <c r="Z711" s="1"/>
      <c r="AA711" s="1"/>
      <c r="AB711" s="1"/>
      <c r="AC711" s="1"/>
      <c r="AD711" s="1"/>
      <c r="AE711" s="1"/>
      <c r="AF711" s="1"/>
      <c r="AG711" s="1"/>
      <c r="AH711" s="1"/>
      <c r="AI711" s="1"/>
      <c r="AJ711" s="1"/>
      <c r="AK711" s="1"/>
      <c r="AL711" s="1"/>
      <c r="AM711" s="1"/>
      <c r="AN711" s="1"/>
      <c r="AO711" s="1"/>
      <c r="AP711" s="1"/>
      <c r="AQ711" s="1"/>
      <c r="AR711" s="1"/>
      <c r="AS711" s="1"/>
      <c r="AT711" s="1"/>
      <c r="AU711" s="1"/>
      <c r="AV711" s="1"/>
      <c r="AW711" s="1"/>
      <c r="AX711" s="1"/>
      <c r="AY711" s="1"/>
      <c r="AZ711" s="1"/>
      <c r="BA711" s="1"/>
      <c r="BB711" s="1"/>
    </row>
    <row r="712" spans="22:54" ht="14.25" customHeight="1">
      <c r="V712" s="1"/>
      <c r="W712" s="1"/>
      <c r="X712" s="1"/>
      <c r="Y712" s="1"/>
      <c r="Z712" s="1"/>
      <c r="AA712" s="1"/>
      <c r="AB712" s="1"/>
      <c r="AC712" s="1"/>
      <c r="AD712" s="1"/>
      <c r="AE712" s="1"/>
      <c r="AF712" s="1"/>
      <c r="AG712" s="1"/>
      <c r="AH712" s="1"/>
      <c r="AI712" s="1"/>
      <c r="AJ712" s="1"/>
      <c r="AK712" s="1"/>
      <c r="AL712" s="1"/>
      <c r="AM712" s="1"/>
      <c r="AN712" s="1"/>
      <c r="AO712" s="1"/>
      <c r="AP712" s="1"/>
      <c r="AQ712" s="1"/>
      <c r="AR712" s="1"/>
      <c r="AS712" s="1"/>
      <c r="AT712" s="1"/>
      <c r="AU712" s="1"/>
      <c r="AV712" s="1"/>
      <c r="AW712" s="1"/>
      <c r="AX712" s="1"/>
      <c r="AY712" s="1"/>
      <c r="AZ712" s="1"/>
      <c r="BA712" s="1"/>
      <c r="BB712" s="1"/>
    </row>
    <row r="713" spans="22:54" ht="14.25" customHeight="1">
      <c r="V713" s="1"/>
      <c r="W713" s="1"/>
      <c r="X713" s="1"/>
      <c r="Y713" s="1"/>
      <c r="Z713" s="1"/>
      <c r="AA713" s="1"/>
      <c r="AB713" s="1"/>
      <c r="AC713" s="1"/>
      <c r="AD713" s="1"/>
      <c r="AE713" s="1"/>
      <c r="AF713" s="1"/>
      <c r="AG713" s="1"/>
      <c r="AH713" s="1"/>
      <c r="AI713" s="1"/>
      <c r="AJ713" s="1"/>
      <c r="AK713" s="1"/>
      <c r="AL713" s="1"/>
      <c r="AM713" s="1"/>
      <c r="AN713" s="1"/>
      <c r="AO713" s="1"/>
      <c r="AP713" s="1"/>
      <c r="AQ713" s="1"/>
      <c r="AR713" s="1"/>
      <c r="AS713" s="1"/>
      <c r="AT713" s="1"/>
      <c r="AU713" s="1"/>
      <c r="AV713" s="1"/>
      <c r="AW713" s="1"/>
      <c r="AX713" s="1"/>
      <c r="AY713" s="1"/>
      <c r="AZ713" s="1"/>
      <c r="BA713" s="1"/>
      <c r="BB713" s="1"/>
    </row>
    <row r="714" spans="22:54" ht="14.25" customHeight="1">
      <c r="V714" s="1"/>
      <c r="W714" s="1"/>
      <c r="X714" s="1"/>
      <c r="Y714" s="1"/>
      <c r="Z714" s="1"/>
      <c r="AA714" s="1"/>
      <c r="AB714" s="1"/>
      <c r="AC714" s="1"/>
      <c r="AD714" s="1"/>
      <c r="AE714" s="1"/>
      <c r="AF714" s="1"/>
      <c r="AG714" s="1"/>
      <c r="AH714" s="1"/>
      <c r="AI714" s="1"/>
      <c r="AJ714" s="1"/>
      <c r="AK714" s="1"/>
      <c r="AL714" s="1"/>
      <c r="AM714" s="1"/>
      <c r="AN714" s="1"/>
      <c r="AO714" s="1"/>
      <c r="AP714" s="1"/>
      <c r="AQ714" s="1"/>
      <c r="AR714" s="1"/>
      <c r="AS714" s="1"/>
      <c r="AT714" s="1"/>
      <c r="AU714" s="1"/>
      <c r="AV714" s="1"/>
      <c r="AW714" s="1"/>
      <c r="AX714" s="1"/>
      <c r="AY714" s="1"/>
      <c r="AZ714" s="1"/>
      <c r="BA714" s="1"/>
      <c r="BB714" s="1"/>
    </row>
    <row r="715" spans="22:54" ht="14.25" customHeight="1">
      <c r="V715" s="1"/>
      <c r="W715" s="1"/>
      <c r="X715" s="1"/>
      <c r="Y715" s="1"/>
      <c r="Z715" s="1"/>
      <c r="AA715" s="1"/>
      <c r="AB715" s="1"/>
      <c r="AC715" s="1"/>
      <c r="AD715" s="1"/>
      <c r="AE715" s="1"/>
      <c r="AF715" s="1"/>
      <c r="AG715" s="1"/>
      <c r="AH715" s="1"/>
      <c r="AI715" s="1"/>
      <c r="AJ715" s="1"/>
      <c r="AK715" s="1"/>
      <c r="AL715" s="1"/>
      <c r="AM715" s="1"/>
      <c r="AN715" s="1"/>
      <c r="AO715" s="1"/>
      <c r="AP715" s="1"/>
      <c r="AQ715" s="1"/>
      <c r="AR715" s="1"/>
      <c r="AS715" s="1"/>
      <c r="AT715" s="1"/>
      <c r="AU715" s="1"/>
      <c r="AV715" s="1"/>
      <c r="AW715" s="1"/>
      <c r="AX715" s="1"/>
      <c r="AY715" s="1"/>
      <c r="AZ715" s="1"/>
      <c r="BA715" s="1"/>
      <c r="BB715" s="1"/>
    </row>
    <row r="716" spans="22:54" ht="14.25" customHeight="1">
      <c r="V716" s="1"/>
      <c r="W716" s="1"/>
      <c r="X716" s="1"/>
      <c r="Y716" s="1"/>
      <c r="Z716" s="1"/>
      <c r="AA716" s="1"/>
      <c r="AB716" s="1"/>
      <c r="AC716" s="1"/>
      <c r="AD716" s="1"/>
      <c r="AE716" s="1"/>
      <c r="AF716" s="1"/>
      <c r="AG716" s="1"/>
      <c r="AH716" s="1"/>
      <c r="AI716" s="1"/>
      <c r="AJ716" s="1"/>
      <c r="AK716" s="1"/>
      <c r="AL716" s="1"/>
      <c r="AM716" s="1"/>
      <c r="AN716" s="1"/>
      <c r="AO716" s="1"/>
      <c r="AP716" s="1"/>
      <c r="AQ716" s="1"/>
      <c r="AR716" s="1"/>
      <c r="AS716" s="1"/>
      <c r="AT716" s="1"/>
      <c r="AU716" s="1"/>
      <c r="AV716" s="1"/>
      <c r="AW716" s="1"/>
      <c r="AX716" s="1"/>
      <c r="AY716" s="1"/>
      <c r="AZ716" s="1"/>
      <c r="BA716" s="1"/>
      <c r="BB716" s="1"/>
    </row>
    <row r="717" spans="22:54" ht="14.25" customHeight="1">
      <c r="V717" s="1"/>
      <c r="W717" s="1"/>
      <c r="X717" s="1"/>
      <c r="Y717" s="1"/>
      <c r="Z717" s="1"/>
      <c r="AA717" s="1"/>
      <c r="AB717" s="1"/>
      <c r="AC717" s="1"/>
      <c r="AD717" s="1"/>
      <c r="AE717" s="1"/>
      <c r="AF717" s="1"/>
      <c r="AG717" s="1"/>
      <c r="AH717" s="1"/>
      <c r="AI717" s="1"/>
      <c r="AJ717" s="1"/>
      <c r="AK717" s="1"/>
      <c r="AL717" s="1"/>
      <c r="AM717" s="1"/>
      <c r="AN717" s="1"/>
      <c r="AO717" s="1"/>
      <c r="AP717" s="1"/>
      <c r="AQ717" s="1"/>
      <c r="AR717" s="1"/>
      <c r="AS717" s="1"/>
      <c r="AT717" s="1"/>
      <c r="AU717" s="1"/>
      <c r="AV717" s="1"/>
      <c r="AW717" s="1"/>
      <c r="AX717" s="1"/>
      <c r="AY717" s="1"/>
      <c r="AZ717" s="1"/>
      <c r="BA717" s="1"/>
      <c r="BB717" s="1"/>
    </row>
    <row r="718" spans="22:54" ht="14.25" customHeight="1">
      <c r="V718" s="1"/>
      <c r="W718" s="1"/>
      <c r="X718" s="1"/>
      <c r="Y718" s="1"/>
      <c r="Z718" s="1"/>
      <c r="AA718" s="1"/>
      <c r="AB718" s="1"/>
      <c r="AC718" s="1"/>
      <c r="AD718" s="1"/>
      <c r="AE718" s="1"/>
      <c r="AF718" s="1"/>
      <c r="AG718" s="1"/>
      <c r="AH718" s="1"/>
      <c r="AI718" s="1"/>
      <c r="AJ718" s="1"/>
      <c r="AK718" s="1"/>
      <c r="AL718" s="1"/>
      <c r="AM718" s="1"/>
      <c r="AN718" s="1"/>
      <c r="AO718" s="1"/>
      <c r="AP718" s="1"/>
      <c r="AQ718" s="1"/>
      <c r="AR718" s="1"/>
      <c r="AS718" s="1"/>
      <c r="AT718" s="1"/>
      <c r="AU718" s="1"/>
      <c r="AV718" s="1"/>
      <c r="AW718" s="1"/>
      <c r="AX718" s="1"/>
      <c r="AY718" s="1"/>
      <c r="AZ718" s="1"/>
      <c r="BA718" s="1"/>
      <c r="BB718" s="1"/>
    </row>
    <row r="719" spans="22:54" ht="14.25" customHeight="1">
      <c r="V719" s="1"/>
      <c r="W719" s="1"/>
      <c r="X719" s="1"/>
      <c r="Y719" s="1"/>
      <c r="Z719" s="1"/>
      <c r="AA719" s="1"/>
      <c r="AB719" s="1"/>
      <c r="AC719" s="1"/>
      <c r="AD719" s="1"/>
      <c r="AE719" s="1"/>
      <c r="AF719" s="1"/>
      <c r="AG719" s="1"/>
      <c r="AH719" s="1"/>
      <c r="AI719" s="1"/>
      <c r="AJ719" s="1"/>
      <c r="AK719" s="1"/>
      <c r="AL719" s="1"/>
      <c r="AM719" s="1"/>
      <c r="AN719" s="1"/>
      <c r="AO719" s="1"/>
      <c r="AP719" s="1"/>
      <c r="AQ719" s="1"/>
      <c r="AR719" s="1"/>
      <c r="AS719" s="1"/>
      <c r="AT719" s="1"/>
      <c r="AU719" s="1"/>
      <c r="AV719" s="1"/>
      <c r="AW719" s="1"/>
      <c r="AX719" s="1"/>
      <c r="AY719" s="1"/>
      <c r="AZ719" s="1"/>
      <c r="BA719" s="1"/>
      <c r="BB719" s="1"/>
    </row>
    <row r="720" spans="22:54" ht="14.25" customHeight="1">
      <c r="V720" s="1"/>
      <c r="W720" s="1"/>
      <c r="X720" s="1"/>
      <c r="Y720" s="1"/>
      <c r="Z720" s="1"/>
      <c r="AA720" s="1"/>
      <c r="AB720" s="1"/>
      <c r="AC720" s="1"/>
      <c r="AD720" s="1"/>
      <c r="AE720" s="1"/>
      <c r="AF720" s="1"/>
      <c r="AG720" s="1"/>
      <c r="AH720" s="1"/>
      <c r="AI720" s="1"/>
      <c r="AJ720" s="1"/>
      <c r="AK720" s="1"/>
      <c r="AL720" s="1"/>
      <c r="AM720" s="1"/>
      <c r="AN720" s="1"/>
      <c r="AO720" s="1"/>
      <c r="AP720" s="1"/>
      <c r="AQ720" s="1"/>
      <c r="AR720" s="1"/>
      <c r="AS720" s="1"/>
      <c r="AT720" s="1"/>
      <c r="AU720" s="1"/>
      <c r="AV720" s="1"/>
      <c r="AW720" s="1"/>
      <c r="AX720" s="1"/>
      <c r="AY720" s="1"/>
      <c r="AZ720" s="1"/>
      <c r="BA720" s="1"/>
      <c r="BB720" s="1"/>
    </row>
    <row r="721" spans="22:54" ht="14.25" customHeight="1">
      <c r="V721" s="1"/>
      <c r="W721" s="1"/>
      <c r="X721" s="1"/>
      <c r="Y721" s="1"/>
      <c r="Z721" s="1"/>
      <c r="AA721" s="1"/>
      <c r="AB721" s="1"/>
      <c r="AC721" s="1"/>
      <c r="AD721" s="1"/>
      <c r="AE721" s="1"/>
      <c r="AF721" s="1"/>
      <c r="AG721" s="1"/>
      <c r="AH721" s="1"/>
      <c r="AI721" s="1"/>
      <c r="AJ721" s="1"/>
      <c r="AK721" s="1"/>
      <c r="AL721" s="1"/>
      <c r="AM721" s="1"/>
      <c r="AN721" s="1"/>
      <c r="AO721" s="1"/>
      <c r="AP721" s="1"/>
      <c r="AQ721" s="1"/>
      <c r="AR721" s="1"/>
      <c r="AS721" s="1"/>
      <c r="AT721" s="1"/>
      <c r="AU721" s="1"/>
      <c r="AV721" s="1"/>
      <c r="AW721" s="1"/>
      <c r="AX721" s="1"/>
      <c r="AY721" s="1"/>
      <c r="AZ721" s="1"/>
      <c r="BA721" s="1"/>
      <c r="BB721" s="1"/>
    </row>
    <row r="722" spans="22:54" ht="14.25" customHeight="1">
      <c r="V722" s="1"/>
      <c r="W722" s="1"/>
      <c r="X722" s="1"/>
      <c r="Y722" s="1"/>
      <c r="Z722" s="1"/>
      <c r="AA722" s="1"/>
      <c r="AB722" s="1"/>
      <c r="AC722" s="1"/>
      <c r="AD722" s="1"/>
      <c r="AE722" s="1"/>
      <c r="AF722" s="1"/>
      <c r="AG722" s="1"/>
      <c r="AH722" s="1"/>
      <c r="AI722" s="1"/>
      <c r="AJ722" s="1"/>
      <c r="AK722" s="1"/>
      <c r="AL722" s="1"/>
      <c r="AM722" s="1"/>
      <c r="AN722" s="1"/>
      <c r="AO722" s="1"/>
      <c r="AP722" s="1"/>
      <c r="AQ722" s="1"/>
      <c r="AR722" s="1"/>
      <c r="AS722" s="1"/>
      <c r="AT722" s="1"/>
      <c r="AU722" s="1"/>
      <c r="AV722" s="1"/>
      <c r="AW722" s="1"/>
      <c r="AX722" s="1"/>
      <c r="AY722" s="1"/>
      <c r="AZ722" s="1"/>
      <c r="BA722" s="1"/>
      <c r="BB722" s="1"/>
    </row>
    <row r="723" spans="22:54" ht="14.25" customHeight="1">
      <c r="V723" s="1"/>
      <c r="W723" s="1"/>
      <c r="X723" s="1"/>
      <c r="Y723" s="1"/>
      <c r="Z723" s="1"/>
      <c r="AA723" s="1"/>
      <c r="AB723" s="1"/>
      <c r="AC723" s="1"/>
      <c r="AD723" s="1"/>
      <c r="AE723" s="1"/>
      <c r="AF723" s="1"/>
      <c r="AG723" s="1"/>
      <c r="AH723" s="1"/>
      <c r="AI723" s="1"/>
      <c r="AJ723" s="1"/>
      <c r="AK723" s="1"/>
      <c r="AL723" s="1"/>
      <c r="AM723" s="1"/>
      <c r="AN723" s="1"/>
      <c r="AO723" s="1"/>
      <c r="AP723" s="1"/>
      <c r="AQ723" s="1"/>
      <c r="AR723" s="1"/>
      <c r="AS723" s="1"/>
      <c r="AT723" s="1"/>
      <c r="AU723" s="1"/>
      <c r="AV723" s="1"/>
      <c r="AW723" s="1"/>
      <c r="AX723" s="1"/>
      <c r="AY723" s="1"/>
      <c r="AZ723" s="1"/>
      <c r="BA723" s="1"/>
      <c r="BB723" s="1"/>
    </row>
    <row r="724" spans="22:54" ht="14.25" customHeight="1">
      <c r="V724" s="1"/>
      <c r="W724" s="1"/>
      <c r="X724" s="1"/>
      <c r="Y724" s="1"/>
      <c r="Z724" s="1"/>
      <c r="AA724" s="1"/>
      <c r="AB724" s="1"/>
      <c r="AC724" s="1"/>
      <c r="AD724" s="1"/>
      <c r="AE724" s="1"/>
      <c r="AF724" s="1"/>
      <c r="AG724" s="1"/>
      <c r="AH724" s="1"/>
      <c r="AI724" s="1"/>
      <c r="AJ724" s="1"/>
      <c r="AK724" s="1"/>
      <c r="AL724" s="1"/>
      <c r="AM724" s="1"/>
      <c r="AN724" s="1"/>
      <c r="AO724" s="1"/>
      <c r="AP724" s="1"/>
      <c r="AQ724" s="1"/>
      <c r="AR724" s="1"/>
      <c r="AS724" s="1"/>
      <c r="AT724" s="1"/>
      <c r="AU724" s="1"/>
      <c r="AV724" s="1"/>
      <c r="AW724" s="1"/>
      <c r="AX724" s="1"/>
      <c r="AY724" s="1"/>
      <c r="AZ724" s="1"/>
      <c r="BA724" s="1"/>
      <c r="BB724" s="1"/>
    </row>
    <row r="725" spans="22:54" ht="14.25" customHeight="1">
      <c r="V725" s="1"/>
      <c r="W725" s="1"/>
      <c r="X725" s="1"/>
      <c r="Y725" s="1"/>
      <c r="Z725" s="1"/>
      <c r="AA725" s="1"/>
      <c r="AB725" s="1"/>
      <c r="AC725" s="1"/>
      <c r="AD725" s="1"/>
      <c r="AE725" s="1"/>
      <c r="AF725" s="1"/>
      <c r="AG725" s="1"/>
      <c r="AH725" s="1"/>
      <c r="AI725" s="1"/>
      <c r="AJ725" s="1"/>
      <c r="AK725" s="1"/>
      <c r="AL725" s="1"/>
      <c r="AM725" s="1"/>
      <c r="AN725" s="1"/>
      <c r="AO725" s="1"/>
      <c r="AP725" s="1"/>
      <c r="AQ725" s="1"/>
      <c r="AR725" s="1"/>
      <c r="AS725" s="1"/>
      <c r="AT725" s="1"/>
      <c r="AU725" s="1"/>
      <c r="AV725" s="1"/>
      <c r="AW725" s="1"/>
      <c r="AX725" s="1"/>
      <c r="AY725" s="1"/>
      <c r="AZ725" s="1"/>
      <c r="BA725" s="1"/>
      <c r="BB725" s="1"/>
    </row>
    <row r="726" spans="22:54" ht="14.25" customHeight="1">
      <c r="V726" s="1"/>
      <c r="W726" s="1"/>
      <c r="X726" s="1"/>
      <c r="Y726" s="1"/>
      <c r="Z726" s="1"/>
      <c r="AA726" s="1"/>
      <c r="AB726" s="1"/>
      <c r="AC726" s="1"/>
      <c r="AD726" s="1"/>
      <c r="AE726" s="1"/>
      <c r="AF726" s="1"/>
      <c r="AG726" s="1"/>
      <c r="AH726" s="1"/>
      <c r="AI726" s="1"/>
      <c r="AJ726" s="1"/>
      <c r="AK726" s="1"/>
      <c r="AL726" s="1"/>
      <c r="AM726" s="1"/>
      <c r="AN726" s="1"/>
      <c r="AO726" s="1"/>
      <c r="AP726" s="1"/>
      <c r="AQ726" s="1"/>
      <c r="AR726" s="1"/>
      <c r="AS726" s="1"/>
      <c r="AT726" s="1"/>
      <c r="AU726" s="1"/>
      <c r="AV726" s="1"/>
      <c r="AW726" s="1"/>
      <c r="AX726" s="1"/>
      <c r="AY726" s="1"/>
      <c r="AZ726" s="1"/>
      <c r="BA726" s="1"/>
      <c r="BB726" s="1"/>
    </row>
    <row r="727" spans="22:54" ht="14.25" customHeight="1">
      <c r="V727" s="1"/>
      <c r="W727" s="1"/>
      <c r="X727" s="1"/>
      <c r="Y727" s="1"/>
      <c r="Z727" s="1"/>
      <c r="AA727" s="1"/>
      <c r="AB727" s="1"/>
      <c r="AC727" s="1"/>
      <c r="AD727" s="1"/>
      <c r="AE727" s="1"/>
      <c r="AF727" s="1"/>
      <c r="AG727" s="1"/>
      <c r="AH727" s="1"/>
      <c r="AI727" s="1"/>
      <c r="AJ727" s="1"/>
      <c r="AK727" s="1"/>
      <c r="AL727" s="1"/>
      <c r="AM727" s="1"/>
      <c r="AN727" s="1"/>
      <c r="AO727" s="1"/>
      <c r="AP727" s="1"/>
      <c r="AQ727" s="1"/>
      <c r="AR727" s="1"/>
      <c r="AS727" s="1"/>
      <c r="AT727" s="1"/>
      <c r="AU727" s="1"/>
      <c r="AV727" s="1"/>
      <c r="AW727" s="1"/>
      <c r="AX727" s="1"/>
      <c r="AY727" s="1"/>
      <c r="AZ727" s="1"/>
      <c r="BA727" s="1"/>
      <c r="BB727" s="1"/>
    </row>
    <row r="728" spans="22:54" ht="14.25" customHeight="1">
      <c r="V728" s="1"/>
      <c r="W728" s="1"/>
      <c r="X728" s="1"/>
      <c r="Y728" s="1"/>
      <c r="Z728" s="1"/>
      <c r="AA728" s="1"/>
      <c r="AB728" s="1"/>
      <c r="AC728" s="1"/>
      <c r="AD728" s="1"/>
      <c r="AE728" s="1"/>
      <c r="AF728" s="1"/>
      <c r="AG728" s="1"/>
      <c r="AH728" s="1"/>
      <c r="AI728" s="1"/>
      <c r="AJ728" s="1"/>
      <c r="AK728" s="1"/>
      <c r="AL728" s="1"/>
      <c r="AM728" s="1"/>
      <c r="AN728" s="1"/>
      <c r="AO728" s="1"/>
      <c r="AP728" s="1"/>
      <c r="AQ728" s="1"/>
      <c r="AR728" s="1"/>
      <c r="AS728" s="1"/>
      <c r="AT728" s="1"/>
      <c r="AU728" s="1"/>
      <c r="AV728" s="1"/>
      <c r="AW728" s="1"/>
      <c r="AX728" s="1"/>
      <c r="AY728" s="1"/>
      <c r="AZ728" s="1"/>
      <c r="BA728" s="1"/>
      <c r="BB728" s="1"/>
    </row>
    <row r="729" spans="22:54" ht="14.25" customHeight="1">
      <c r="V729" s="1"/>
      <c r="W729" s="1"/>
      <c r="X729" s="1"/>
      <c r="Y729" s="1"/>
      <c r="Z729" s="1"/>
      <c r="AA729" s="1"/>
      <c r="AB729" s="1"/>
      <c r="AC729" s="1"/>
      <c r="AD729" s="1"/>
      <c r="AE729" s="1"/>
      <c r="AF729" s="1"/>
      <c r="AG729" s="1"/>
      <c r="AH729" s="1"/>
      <c r="AI729" s="1"/>
      <c r="AJ729" s="1"/>
      <c r="AK729" s="1"/>
      <c r="AL729" s="1"/>
      <c r="AM729" s="1"/>
      <c r="AN729" s="1"/>
      <c r="AO729" s="1"/>
      <c r="AP729" s="1"/>
      <c r="AQ729" s="1"/>
      <c r="AR729" s="1"/>
      <c r="AS729" s="1"/>
      <c r="AT729" s="1"/>
      <c r="AU729" s="1"/>
      <c r="AV729" s="1"/>
      <c r="AW729" s="1"/>
      <c r="AX729" s="1"/>
      <c r="AY729" s="1"/>
      <c r="AZ729" s="1"/>
      <c r="BA729" s="1"/>
      <c r="BB729" s="1"/>
    </row>
    <row r="730" spans="22:54" ht="14.25" customHeight="1">
      <c r="V730" s="1"/>
      <c r="W730" s="1"/>
      <c r="X730" s="1"/>
      <c r="Y730" s="1"/>
      <c r="Z730" s="1"/>
      <c r="AA730" s="1"/>
      <c r="AB730" s="1"/>
      <c r="AC730" s="1"/>
      <c r="AD730" s="1"/>
      <c r="AE730" s="1"/>
      <c r="AF730" s="1"/>
      <c r="AG730" s="1"/>
      <c r="AH730" s="1"/>
      <c r="AI730" s="1"/>
      <c r="AJ730" s="1"/>
      <c r="AK730" s="1"/>
      <c r="AL730" s="1"/>
      <c r="AM730" s="1"/>
      <c r="AN730" s="1"/>
      <c r="AO730" s="1"/>
      <c r="AP730" s="1"/>
      <c r="AQ730" s="1"/>
      <c r="AR730" s="1"/>
      <c r="AS730" s="1"/>
      <c r="AT730" s="1"/>
      <c r="AU730" s="1"/>
      <c r="AV730" s="1"/>
      <c r="AW730" s="1"/>
      <c r="AX730" s="1"/>
      <c r="AY730" s="1"/>
      <c r="AZ730" s="1"/>
      <c r="BA730" s="1"/>
      <c r="BB730" s="1"/>
    </row>
    <row r="731" spans="22:54" ht="14.25" customHeight="1">
      <c r="V731" s="1"/>
      <c r="W731" s="1"/>
      <c r="X731" s="1"/>
      <c r="Y731" s="1"/>
      <c r="Z731" s="1"/>
      <c r="AA731" s="1"/>
      <c r="AB731" s="1"/>
      <c r="AC731" s="1"/>
      <c r="AD731" s="1"/>
      <c r="AE731" s="1"/>
      <c r="AF731" s="1"/>
      <c r="AG731" s="1"/>
      <c r="AH731" s="1"/>
      <c r="AI731" s="1"/>
      <c r="AJ731" s="1"/>
      <c r="AK731" s="1"/>
      <c r="AL731" s="1"/>
      <c r="AM731" s="1"/>
      <c r="AN731" s="1"/>
      <c r="AO731" s="1"/>
      <c r="AP731" s="1"/>
      <c r="AQ731" s="1"/>
      <c r="AR731" s="1"/>
      <c r="AS731" s="1"/>
      <c r="AT731" s="1"/>
      <c r="AU731" s="1"/>
      <c r="AV731" s="1"/>
      <c r="AW731" s="1"/>
      <c r="AX731" s="1"/>
      <c r="AY731" s="1"/>
      <c r="AZ731" s="1"/>
      <c r="BA731" s="1"/>
      <c r="BB731" s="1"/>
    </row>
    <row r="732" spans="22:54" ht="14.25" customHeight="1">
      <c r="V732" s="1"/>
      <c r="W732" s="1"/>
      <c r="X732" s="1"/>
      <c r="Y732" s="1"/>
      <c r="Z732" s="1"/>
      <c r="AA732" s="1"/>
      <c r="AB732" s="1"/>
      <c r="AC732" s="1"/>
      <c r="AD732" s="1"/>
      <c r="AE732" s="1"/>
      <c r="AF732" s="1"/>
      <c r="AG732" s="1"/>
      <c r="AH732" s="1"/>
      <c r="AI732" s="1"/>
      <c r="AJ732" s="1"/>
      <c r="AK732" s="1"/>
      <c r="AL732" s="1"/>
      <c r="AM732" s="1"/>
      <c r="AN732" s="1"/>
      <c r="AO732" s="1"/>
      <c r="AP732" s="1"/>
      <c r="AQ732" s="1"/>
      <c r="AR732" s="1"/>
      <c r="AS732" s="1"/>
      <c r="AT732" s="1"/>
      <c r="AU732" s="1"/>
      <c r="AV732" s="1"/>
      <c r="AW732" s="1"/>
      <c r="AX732" s="1"/>
      <c r="AY732" s="1"/>
      <c r="AZ732" s="1"/>
      <c r="BA732" s="1"/>
      <c r="BB732" s="1"/>
    </row>
    <row r="733" spans="22:54" ht="14.25" customHeight="1">
      <c r="V733" s="1"/>
      <c r="W733" s="1"/>
      <c r="X733" s="1"/>
      <c r="Y733" s="1"/>
      <c r="Z733" s="1"/>
      <c r="AA733" s="1"/>
      <c r="AB733" s="1"/>
      <c r="AC733" s="1"/>
      <c r="AD733" s="1"/>
      <c r="AE733" s="1"/>
      <c r="AF733" s="1"/>
      <c r="AG733" s="1"/>
      <c r="AH733" s="1"/>
      <c r="AI733" s="1"/>
      <c r="AJ733" s="1"/>
      <c r="AK733" s="1"/>
      <c r="AL733" s="1"/>
      <c r="AM733" s="1"/>
      <c r="AN733" s="1"/>
      <c r="AO733" s="1"/>
      <c r="AP733" s="1"/>
      <c r="AQ733" s="1"/>
      <c r="AR733" s="1"/>
      <c r="AS733" s="1"/>
      <c r="AT733" s="1"/>
      <c r="AU733" s="1"/>
      <c r="AV733" s="1"/>
      <c r="AW733" s="1"/>
      <c r="AX733" s="1"/>
      <c r="AY733" s="1"/>
      <c r="AZ733" s="1"/>
      <c r="BA733" s="1"/>
      <c r="BB733" s="1"/>
    </row>
    <row r="734" spans="22:54" ht="14.25" customHeight="1">
      <c r="V734" s="1"/>
      <c r="W734" s="1"/>
      <c r="X734" s="1"/>
      <c r="Y734" s="1"/>
      <c r="Z734" s="1"/>
      <c r="AA734" s="1"/>
      <c r="AB734" s="1"/>
      <c r="AC734" s="1"/>
      <c r="AD734" s="1"/>
      <c r="AE734" s="1"/>
      <c r="AF734" s="1"/>
      <c r="AG734" s="1"/>
      <c r="AH734" s="1"/>
      <c r="AI734" s="1"/>
      <c r="AJ734" s="1"/>
      <c r="AK734" s="1"/>
      <c r="AL734" s="1"/>
      <c r="AM734" s="1"/>
      <c r="AN734" s="1"/>
      <c r="AO734" s="1"/>
      <c r="AP734" s="1"/>
      <c r="AQ734" s="1"/>
      <c r="AR734" s="1"/>
      <c r="AS734" s="1"/>
      <c r="AT734" s="1"/>
      <c r="AU734" s="1"/>
      <c r="AV734" s="1"/>
      <c r="AW734" s="1"/>
      <c r="AX734" s="1"/>
      <c r="AY734" s="1"/>
      <c r="AZ734" s="1"/>
      <c r="BA734" s="1"/>
      <c r="BB734" s="1"/>
    </row>
    <row r="735" spans="22:54" ht="14.25" customHeight="1">
      <c r="V735" s="1"/>
      <c r="W735" s="1"/>
      <c r="X735" s="1"/>
      <c r="Y735" s="1"/>
      <c r="Z735" s="1"/>
      <c r="AA735" s="1"/>
      <c r="AB735" s="1"/>
      <c r="AC735" s="1"/>
      <c r="AD735" s="1"/>
      <c r="AE735" s="1"/>
      <c r="AF735" s="1"/>
      <c r="AG735" s="1"/>
      <c r="AH735" s="1"/>
      <c r="AI735" s="1"/>
      <c r="AJ735" s="1"/>
      <c r="AK735" s="1"/>
      <c r="AL735" s="1"/>
      <c r="AM735" s="1"/>
      <c r="AN735" s="1"/>
      <c r="AO735" s="1"/>
      <c r="AP735" s="1"/>
      <c r="AQ735" s="1"/>
      <c r="AR735" s="1"/>
      <c r="AS735" s="1"/>
      <c r="AT735" s="1"/>
      <c r="AU735" s="1"/>
      <c r="AV735" s="1"/>
      <c r="AW735" s="1"/>
      <c r="AX735" s="1"/>
      <c r="AY735" s="1"/>
      <c r="AZ735" s="1"/>
      <c r="BA735" s="1"/>
      <c r="BB735" s="1"/>
    </row>
    <row r="736" spans="22:54" ht="14.25" customHeight="1">
      <c r="V736" s="1"/>
      <c r="W736" s="1"/>
      <c r="X736" s="1"/>
      <c r="Y736" s="1"/>
      <c r="Z736" s="1"/>
      <c r="AA736" s="1"/>
      <c r="AB736" s="1"/>
      <c r="AC736" s="1"/>
      <c r="AD736" s="1"/>
      <c r="AE736" s="1"/>
      <c r="AF736" s="1"/>
      <c r="AG736" s="1"/>
      <c r="AH736" s="1"/>
      <c r="AI736" s="1"/>
      <c r="AJ736" s="1"/>
      <c r="AK736" s="1"/>
      <c r="AL736" s="1"/>
      <c r="AM736" s="1"/>
      <c r="AN736" s="1"/>
      <c r="AO736" s="1"/>
      <c r="AP736" s="1"/>
      <c r="AQ736" s="1"/>
      <c r="AR736" s="1"/>
      <c r="AS736" s="1"/>
      <c r="AT736" s="1"/>
      <c r="AU736" s="1"/>
      <c r="AV736" s="1"/>
      <c r="AW736" s="1"/>
      <c r="AX736" s="1"/>
      <c r="AY736" s="1"/>
      <c r="AZ736" s="1"/>
      <c r="BA736" s="1"/>
      <c r="BB736" s="1"/>
    </row>
    <row r="737" spans="22:54" ht="14.25" customHeight="1">
      <c r="V737" s="1"/>
      <c r="W737" s="1"/>
      <c r="X737" s="1"/>
      <c r="Y737" s="1"/>
      <c r="Z737" s="1"/>
      <c r="AA737" s="1"/>
      <c r="AB737" s="1"/>
      <c r="AC737" s="1"/>
      <c r="AD737" s="1"/>
      <c r="AE737" s="1"/>
      <c r="AF737" s="1"/>
      <c r="AG737" s="1"/>
      <c r="AH737" s="1"/>
      <c r="AI737" s="1"/>
      <c r="AJ737" s="1"/>
      <c r="AK737" s="1"/>
      <c r="AL737" s="1"/>
      <c r="AM737" s="1"/>
      <c r="AN737" s="1"/>
      <c r="AO737" s="1"/>
      <c r="AP737" s="1"/>
      <c r="AQ737" s="1"/>
      <c r="AR737" s="1"/>
      <c r="AS737" s="1"/>
      <c r="AT737" s="1"/>
      <c r="AU737" s="1"/>
      <c r="AV737" s="1"/>
      <c r="AW737" s="1"/>
      <c r="AX737" s="1"/>
      <c r="AY737" s="1"/>
      <c r="AZ737" s="1"/>
      <c r="BA737" s="1"/>
      <c r="BB737" s="1"/>
    </row>
    <row r="738" spans="22:54" ht="14.25" customHeight="1">
      <c r="V738" s="1"/>
      <c r="W738" s="1"/>
      <c r="X738" s="1"/>
      <c r="Y738" s="1"/>
      <c r="Z738" s="1"/>
      <c r="AA738" s="1"/>
      <c r="AB738" s="1"/>
      <c r="AC738" s="1"/>
      <c r="AD738" s="1"/>
      <c r="AE738" s="1"/>
      <c r="AF738" s="1"/>
      <c r="AG738" s="1"/>
      <c r="AH738" s="1"/>
      <c r="AI738" s="1"/>
      <c r="AJ738" s="1"/>
      <c r="AK738" s="1"/>
      <c r="AL738" s="1"/>
      <c r="AM738" s="1"/>
      <c r="AN738" s="1"/>
      <c r="AO738" s="1"/>
      <c r="AP738" s="1"/>
      <c r="AQ738" s="1"/>
      <c r="AR738" s="1"/>
      <c r="AS738" s="1"/>
      <c r="AT738" s="1"/>
      <c r="AU738" s="1"/>
      <c r="AV738" s="1"/>
      <c r="AW738" s="1"/>
      <c r="AX738" s="1"/>
      <c r="AY738" s="1"/>
      <c r="AZ738" s="1"/>
      <c r="BA738" s="1"/>
      <c r="BB738" s="1"/>
    </row>
    <row r="739" spans="22:54" ht="14.25" customHeight="1">
      <c r="V739" s="1"/>
      <c r="W739" s="1"/>
      <c r="X739" s="1"/>
      <c r="Y739" s="1"/>
      <c r="Z739" s="1"/>
      <c r="AA739" s="1"/>
      <c r="AB739" s="1"/>
      <c r="AC739" s="1"/>
      <c r="AD739" s="1"/>
      <c r="AE739" s="1"/>
      <c r="AF739" s="1"/>
      <c r="AG739" s="1"/>
      <c r="AH739" s="1"/>
      <c r="AI739" s="1"/>
      <c r="AJ739" s="1"/>
      <c r="AK739" s="1"/>
      <c r="AL739" s="1"/>
      <c r="AM739" s="1"/>
      <c r="AN739" s="1"/>
      <c r="AO739" s="1"/>
      <c r="AP739" s="1"/>
      <c r="AQ739" s="1"/>
      <c r="AR739" s="1"/>
      <c r="AS739" s="1"/>
      <c r="AT739" s="1"/>
      <c r="AU739" s="1"/>
      <c r="AV739" s="1"/>
      <c r="AW739" s="1"/>
      <c r="AX739" s="1"/>
      <c r="AY739" s="1"/>
      <c r="AZ739" s="1"/>
      <c r="BA739" s="1"/>
      <c r="BB739" s="1"/>
    </row>
    <row r="740" spans="22:54" ht="14.25" customHeight="1">
      <c r="V740" s="1"/>
      <c r="W740" s="1"/>
      <c r="X740" s="1"/>
      <c r="Y740" s="1"/>
      <c r="Z740" s="1"/>
      <c r="AA740" s="1"/>
      <c r="AB740" s="1"/>
      <c r="AC740" s="1"/>
      <c r="AD740" s="1"/>
      <c r="AE740" s="1"/>
      <c r="AF740" s="1"/>
      <c r="AG740" s="1"/>
      <c r="AH740" s="1"/>
      <c r="AI740" s="1"/>
      <c r="AJ740" s="1"/>
      <c r="AK740" s="1"/>
      <c r="AL740" s="1"/>
      <c r="AM740" s="1"/>
      <c r="AN740" s="1"/>
      <c r="AO740" s="1"/>
      <c r="AP740" s="1"/>
      <c r="AQ740" s="1"/>
      <c r="AR740" s="1"/>
      <c r="AS740" s="1"/>
      <c r="AT740" s="1"/>
      <c r="AU740" s="1"/>
      <c r="AV740" s="1"/>
      <c r="AW740" s="1"/>
      <c r="AX740" s="1"/>
      <c r="AY740" s="1"/>
      <c r="AZ740" s="1"/>
      <c r="BA740" s="1"/>
      <c r="BB740" s="1"/>
    </row>
    <row r="741" spans="22:54" ht="14.25" customHeight="1">
      <c r="V741" s="1"/>
      <c r="W741" s="1"/>
      <c r="X741" s="1"/>
      <c r="Y741" s="1"/>
      <c r="Z741" s="1"/>
      <c r="AA741" s="1"/>
      <c r="AB741" s="1"/>
      <c r="AC741" s="1"/>
      <c r="AD741" s="1"/>
      <c r="AE741" s="1"/>
      <c r="AF741" s="1"/>
      <c r="AG741" s="1"/>
      <c r="AH741" s="1"/>
      <c r="AI741" s="1"/>
      <c r="AJ741" s="1"/>
      <c r="AK741" s="1"/>
      <c r="AL741" s="1"/>
      <c r="AM741" s="1"/>
      <c r="AN741" s="1"/>
      <c r="AO741" s="1"/>
      <c r="AP741" s="1"/>
      <c r="AQ741" s="1"/>
      <c r="AR741" s="1"/>
      <c r="AS741" s="1"/>
      <c r="AT741" s="1"/>
      <c r="AU741" s="1"/>
      <c r="AV741" s="1"/>
      <c r="AW741" s="1"/>
      <c r="AX741" s="1"/>
      <c r="AY741" s="1"/>
      <c r="AZ741" s="1"/>
      <c r="BA741" s="1"/>
      <c r="BB741" s="1"/>
    </row>
    <row r="742" spans="22:54" ht="14.25" customHeight="1">
      <c r="V742" s="1"/>
      <c r="W742" s="1"/>
      <c r="X742" s="1"/>
      <c r="Y742" s="1"/>
      <c r="Z742" s="1"/>
      <c r="AA742" s="1"/>
      <c r="AB742" s="1"/>
      <c r="AC742" s="1"/>
      <c r="AD742" s="1"/>
      <c r="AE742" s="1"/>
      <c r="AF742" s="1"/>
      <c r="AG742" s="1"/>
      <c r="AH742" s="1"/>
      <c r="AI742" s="1"/>
      <c r="AJ742" s="1"/>
      <c r="AK742" s="1"/>
      <c r="AL742" s="1"/>
      <c r="AM742" s="1"/>
      <c r="AN742" s="1"/>
      <c r="AO742" s="1"/>
      <c r="AP742" s="1"/>
      <c r="AQ742" s="1"/>
      <c r="AR742" s="1"/>
      <c r="AS742" s="1"/>
      <c r="AT742" s="1"/>
      <c r="AU742" s="1"/>
      <c r="AV742" s="1"/>
      <c r="AW742" s="1"/>
      <c r="AX742" s="1"/>
      <c r="AY742" s="1"/>
      <c r="AZ742" s="1"/>
      <c r="BA742" s="1"/>
      <c r="BB742" s="1"/>
    </row>
    <row r="743" spans="22:54" ht="14.25" customHeight="1">
      <c r="V743" s="1"/>
      <c r="W743" s="1"/>
      <c r="X743" s="1"/>
      <c r="Y743" s="1"/>
      <c r="Z743" s="1"/>
      <c r="AA743" s="1"/>
      <c r="AB743" s="1"/>
      <c r="AC743" s="1"/>
      <c r="AD743" s="1"/>
      <c r="AE743" s="1"/>
      <c r="AF743" s="1"/>
      <c r="AG743" s="1"/>
      <c r="AH743" s="1"/>
      <c r="AI743" s="1"/>
      <c r="AJ743" s="1"/>
      <c r="AK743" s="1"/>
      <c r="AL743" s="1"/>
      <c r="AM743" s="1"/>
      <c r="AN743" s="1"/>
      <c r="AO743" s="1"/>
      <c r="AP743" s="1"/>
      <c r="AQ743" s="1"/>
      <c r="AR743" s="1"/>
      <c r="AS743" s="1"/>
      <c r="AT743" s="1"/>
      <c r="AU743" s="1"/>
      <c r="AV743" s="1"/>
      <c r="AW743" s="1"/>
      <c r="AX743" s="1"/>
      <c r="AY743" s="1"/>
      <c r="AZ743" s="1"/>
      <c r="BA743" s="1"/>
      <c r="BB743" s="1"/>
    </row>
    <row r="744" spans="22:54" ht="14.25" customHeight="1">
      <c r="V744" s="1"/>
      <c r="W744" s="1"/>
      <c r="X744" s="1"/>
      <c r="Y744" s="1"/>
      <c r="Z744" s="1"/>
      <c r="AA744" s="1"/>
      <c r="AB744" s="1"/>
      <c r="AC744" s="1"/>
      <c r="AD744" s="1"/>
      <c r="AE744" s="1"/>
      <c r="AF744" s="1"/>
      <c r="AG744" s="1"/>
      <c r="AH744" s="1"/>
      <c r="AI744" s="1"/>
      <c r="AJ744" s="1"/>
      <c r="AK744" s="1"/>
      <c r="AL744" s="1"/>
      <c r="AM744" s="1"/>
      <c r="AN744" s="1"/>
      <c r="AO744" s="1"/>
      <c r="AP744" s="1"/>
      <c r="AQ744" s="1"/>
      <c r="AR744" s="1"/>
      <c r="AS744" s="1"/>
      <c r="AT744" s="1"/>
      <c r="AU744" s="1"/>
      <c r="AV744" s="1"/>
      <c r="AW744" s="1"/>
      <c r="AX744" s="1"/>
      <c r="AY744" s="1"/>
      <c r="AZ744" s="1"/>
      <c r="BA744" s="1"/>
      <c r="BB744" s="1"/>
    </row>
    <row r="745" spans="22:54" ht="14.25" customHeight="1">
      <c r="V745" s="1"/>
      <c r="W745" s="1"/>
      <c r="X745" s="1"/>
      <c r="Y745" s="1"/>
      <c r="Z745" s="1"/>
      <c r="AA745" s="1"/>
      <c r="AB745" s="1"/>
      <c r="AC745" s="1"/>
      <c r="AD745" s="1"/>
      <c r="AE745" s="1"/>
      <c r="AF745" s="1"/>
      <c r="AG745" s="1"/>
      <c r="AH745" s="1"/>
      <c r="AI745" s="1"/>
      <c r="AJ745" s="1"/>
      <c r="AK745" s="1"/>
      <c r="AL745" s="1"/>
      <c r="AM745" s="1"/>
      <c r="AN745" s="1"/>
      <c r="AO745" s="1"/>
      <c r="AP745" s="1"/>
      <c r="AQ745" s="1"/>
      <c r="AR745" s="1"/>
      <c r="AS745" s="1"/>
      <c r="AT745" s="1"/>
      <c r="AU745" s="1"/>
      <c r="AV745" s="1"/>
      <c r="AW745" s="1"/>
      <c r="AX745" s="1"/>
      <c r="AY745" s="1"/>
      <c r="AZ745" s="1"/>
      <c r="BA745" s="1"/>
      <c r="BB745" s="1"/>
    </row>
    <row r="746" spans="22:54" ht="14.25" customHeight="1">
      <c r="V746" s="1"/>
      <c r="W746" s="1"/>
      <c r="X746" s="1"/>
      <c r="Y746" s="1"/>
      <c r="Z746" s="1"/>
      <c r="AA746" s="1"/>
      <c r="AB746" s="1"/>
      <c r="AC746" s="1"/>
      <c r="AD746" s="1"/>
      <c r="AE746" s="1"/>
      <c r="AF746" s="1"/>
      <c r="AG746" s="1"/>
      <c r="AH746" s="1"/>
      <c r="AI746" s="1"/>
      <c r="AJ746" s="1"/>
      <c r="AK746" s="1"/>
      <c r="AL746" s="1"/>
      <c r="AM746" s="1"/>
      <c r="AN746" s="1"/>
      <c r="AO746" s="1"/>
      <c r="AP746" s="1"/>
      <c r="AQ746" s="1"/>
      <c r="AR746" s="1"/>
      <c r="AS746" s="1"/>
      <c r="AT746" s="1"/>
      <c r="AU746" s="1"/>
      <c r="AV746" s="1"/>
      <c r="AW746" s="1"/>
      <c r="AX746" s="1"/>
      <c r="AY746" s="1"/>
      <c r="AZ746" s="1"/>
      <c r="BA746" s="1"/>
      <c r="BB746" s="1"/>
    </row>
    <row r="747" spans="22:54" ht="14.25" customHeight="1">
      <c r="V747" s="1"/>
      <c r="W747" s="1"/>
      <c r="X747" s="1"/>
      <c r="Y747" s="1"/>
      <c r="Z747" s="1"/>
      <c r="AA747" s="1"/>
      <c r="AB747" s="1"/>
      <c r="AC747" s="1"/>
      <c r="AD747" s="1"/>
      <c r="AE747" s="1"/>
      <c r="AF747" s="1"/>
      <c r="AG747" s="1"/>
      <c r="AH747" s="1"/>
      <c r="AI747" s="1"/>
      <c r="AJ747" s="1"/>
      <c r="AK747" s="1"/>
      <c r="AL747" s="1"/>
      <c r="AM747" s="1"/>
      <c r="AN747" s="1"/>
      <c r="AO747" s="1"/>
      <c r="AP747" s="1"/>
      <c r="AQ747" s="1"/>
      <c r="AR747" s="1"/>
      <c r="AS747" s="1"/>
      <c r="AT747" s="1"/>
      <c r="AU747" s="1"/>
      <c r="AV747" s="1"/>
      <c r="AW747" s="1"/>
      <c r="AX747" s="1"/>
      <c r="AY747" s="1"/>
      <c r="AZ747" s="1"/>
      <c r="BA747" s="1"/>
      <c r="BB747" s="1"/>
    </row>
    <row r="748" spans="22:54" ht="14.25" customHeight="1">
      <c r="V748" s="1"/>
      <c r="W748" s="1"/>
      <c r="X748" s="1"/>
      <c r="Y748" s="1"/>
      <c r="Z748" s="1"/>
      <c r="AA748" s="1"/>
      <c r="AB748" s="1"/>
      <c r="AC748" s="1"/>
      <c r="AD748" s="1"/>
      <c r="AE748" s="1"/>
      <c r="AF748" s="1"/>
      <c r="AG748" s="1"/>
      <c r="AH748" s="1"/>
      <c r="AI748" s="1"/>
      <c r="AJ748" s="1"/>
      <c r="AK748" s="1"/>
      <c r="AL748" s="1"/>
      <c r="AM748" s="1"/>
      <c r="AN748" s="1"/>
      <c r="AO748" s="1"/>
      <c r="AP748" s="1"/>
      <c r="AQ748" s="1"/>
      <c r="AR748" s="1"/>
      <c r="AS748" s="1"/>
      <c r="AT748" s="1"/>
      <c r="AU748" s="1"/>
      <c r="AV748" s="1"/>
      <c r="AW748" s="1"/>
      <c r="AX748" s="1"/>
      <c r="AY748" s="1"/>
      <c r="AZ748" s="1"/>
      <c r="BA748" s="1"/>
      <c r="BB748" s="1"/>
    </row>
    <row r="749" spans="22:54" ht="14.25" customHeight="1">
      <c r="V749" s="1"/>
      <c r="W749" s="1"/>
      <c r="X749" s="1"/>
      <c r="Y749" s="1"/>
      <c r="Z749" s="1"/>
      <c r="AA749" s="1"/>
      <c r="AB749" s="1"/>
      <c r="AC749" s="1"/>
      <c r="AD749" s="1"/>
      <c r="AE749" s="1"/>
      <c r="AF749" s="1"/>
      <c r="AG749" s="1"/>
      <c r="AH749" s="1"/>
      <c r="AI749" s="1"/>
      <c r="AJ749" s="1"/>
      <c r="AK749" s="1"/>
      <c r="AL749" s="1"/>
      <c r="AM749" s="1"/>
      <c r="AN749" s="1"/>
      <c r="AO749" s="1"/>
      <c r="AP749" s="1"/>
      <c r="AQ749" s="1"/>
      <c r="AR749" s="1"/>
      <c r="AS749" s="1"/>
      <c r="AT749" s="1"/>
      <c r="AU749" s="1"/>
      <c r="AV749" s="1"/>
      <c r="AW749" s="1"/>
      <c r="AX749" s="1"/>
      <c r="AY749" s="1"/>
      <c r="AZ749" s="1"/>
      <c r="BA749" s="1"/>
      <c r="BB749" s="1"/>
    </row>
    <row r="750" spans="22:54" ht="14.25" customHeight="1">
      <c r="V750" s="1"/>
      <c r="W750" s="1"/>
      <c r="X750" s="1"/>
      <c r="Y750" s="1"/>
      <c r="Z750" s="1"/>
      <c r="AA750" s="1"/>
      <c r="AB750" s="1"/>
      <c r="AC750" s="1"/>
      <c r="AD750" s="1"/>
      <c r="AE750" s="1"/>
      <c r="AF750" s="1"/>
      <c r="AG750" s="1"/>
      <c r="AH750" s="1"/>
      <c r="AI750" s="1"/>
      <c r="AJ750" s="1"/>
      <c r="AK750" s="1"/>
      <c r="AL750" s="1"/>
      <c r="AM750" s="1"/>
      <c r="AN750" s="1"/>
      <c r="AO750" s="1"/>
      <c r="AP750" s="1"/>
      <c r="AQ750" s="1"/>
      <c r="AR750" s="1"/>
      <c r="AS750" s="1"/>
      <c r="AT750" s="1"/>
      <c r="AU750" s="1"/>
      <c r="AV750" s="1"/>
      <c r="AW750" s="1"/>
      <c r="AX750" s="1"/>
      <c r="AY750" s="1"/>
      <c r="AZ750" s="1"/>
      <c r="BA750" s="1"/>
      <c r="BB750" s="1"/>
    </row>
    <row r="751" spans="22:54" ht="14.25" customHeight="1">
      <c r="V751" s="1"/>
      <c r="W751" s="1"/>
      <c r="X751" s="1"/>
      <c r="Y751" s="1"/>
      <c r="Z751" s="1"/>
      <c r="AA751" s="1"/>
      <c r="AB751" s="1"/>
      <c r="AC751" s="1"/>
      <c r="AD751" s="1"/>
      <c r="AE751" s="1"/>
      <c r="AF751" s="1"/>
      <c r="AG751" s="1"/>
      <c r="AH751" s="1"/>
      <c r="AI751" s="1"/>
      <c r="AJ751" s="1"/>
      <c r="AK751" s="1"/>
      <c r="AL751" s="1"/>
      <c r="AM751" s="1"/>
      <c r="AN751" s="1"/>
      <c r="AO751" s="1"/>
      <c r="AP751" s="1"/>
      <c r="AQ751" s="1"/>
      <c r="AR751" s="1"/>
      <c r="AS751" s="1"/>
      <c r="AT751" s="1"/>
      <c r="AU751" s="1"/>
      <c r="AV751" s="1"/>
      <c r="AW751" s="1"/>
      <c r="AX751" s="1"/>
      <c r="AY751" s="1"/>
      <c r="AZ751" s="1"/>
      <c r="BA751" s="1"/>
      <c r="BB751" s="1"/>
    </row>
    <row r="752" spans="22:54" ht="14.25" customHeight="1">
      <c r="V752" s="1"/>
      <c r="W752" s="1"/>
      <c r="X752" s="1"/>
      <c r="Y752" s="1"/>
      <c r="Z752" s="1"/>
      <c r="AA752" s="1"/>
      <c r="AB752" s="1"/>
      <c r="AC752" s="1"/>
      <c r="AD752" s="1"/>
      <c r="AE752" s="1"/>
      <c r="AF752" s="1"/>
      <c r="AG752" s="1"/>
      <c r="AH752" s="1"/>
      <c r="AI752" s="1"/>
      <c r="AJ752" s="1"/>
      <c r="AK752" s="1"/>
      <c r="AL752" s="1"/>
      <c r="AM752" s="1"/>
      <c r="AN752" s="1"/>
      <c r="AO752" s="1"/>
      <c r="AP752" s="1"/>
      <c r="AQ752" s="1"/>
      <c r="AR752" s="1"/>
      <c r="AS752" s="1"/>
      <c r="AT752" s="1"/>
      <c r="AU752" s="1"/>
      <c r="AV752" s="1"/>
      <c r="AW752" s="1"/>
      <c r="AX752" s="1"/>
      <c r="AY752" s="1"/>
      <c r="AZ752" s="1"/>
      <c r="BA752" s="1"/>
      <c r="BB752" s="1"/>
    </row>
    <row r="753" spans="22:54" ht="14.25" customHeight="1">
      <c r="V753" s="1"/>
      <c r="W753" s="1"/>
      <c r="X753" s="1"/>
      <c r="Y753" s="1"/>
      <c r="Z753" s="1"/>
      <c r="AA753" s="1"/>
      <c r="AB753" s="1"/>
      <c r="AC753" s="1"/>
      <c r="AD753" s="1"/>
      <c r="AE753" s="1"/>
      <c r="AF753" s="1"/>
      <c r="AG753" s="1"/>
      <c r="AH753" s="1"/>
      <c r="AI753" s="1"/>
      <c r="AJ753" s="1"/>
      <c r="AK753" s="1"/>
      <c r="AL753" s="1"/>
      <c r="AM753" s="1"/>
      <c r="AN753" s="1"/>
      <c r="AO753" s="1"/>
      <c r="AP753" s="1"/>
      <c r="AQ753" s="1"/>
      <c r="AR753" s="1"/>
      <c r="AS753" s="1"/>
      <c r="AT753" s="1"/>
      <c r="AU753" s="1"/>
      <c r="AV753" s="1"/>
      <c r="AW753" s="1"/>
      <c r="AX753" s="1"/>
      <c r="AY753" s="1"/>
      <c r="AZ753" s="1"/>
      <c r="BA753" s="1"/>
      <c r="BB753" s="1"/>
    </row>
    <row r="754" spans="22:54" ht="14.25" customHeight="1">
      <c r="V754" s="1"/>
      <c r="W754" s="1"/>
      <c r="X754" s="1"/>
      <c r="Y754" s="1"/>
      <c r="Z754" s="1"/>
      <c r="AA754" s="1"/>
      <c r="AB754" s="1"/>
      <c r="AC754" s="1"/>
      <c r="AD754" s="1"/>
      <c r="AE754" s="1"/>
      <c r="AF754" s="1"/>
      <c r="AG754" s="1"/>
      <c r="AH754" s="1"/>
      <c r="AI754" s="1"/>
      <c r="AJ754" s="1"/>
      <c r="AK754" s="1"/>
      <c r="AL754" s="1"/>
      <c r="AM754" s="1"/>
      <c r="AN754" s="1"/>
      <c r="AO754" s="1"/>
      <c r="AP754" s="1"/>
      <c r="AQ754" s="1"/>
      <c r="AR754" s="1"/>
      <c r="AS754" s="1"/>
      <c r="AT754" s="1"/>
      <c r="AU754" s="1"/>
      <c r="AV754" s="1"/>
      <c r="AW754" s="1"/>
      <c r="AX754" s="1"/>
      <c r="AY754" s="1"/>
      <c r="AZ754" s="1"/>
      <c r="BA754" s="1"/>
      <c r="BB754" s="1"/>
    </row>
    <row r="755" spans="22:54" ht="14.25" customHeight="1">
      <c r="V755" s="1"/>
      <c r="W755" s="1"/>
      <c r="X755" s="1"/>
      <c r="Y755" s="1"/>
      <c r="Z755" s="1"/>
      <c r="AA755" s="1"/>
      <c r="AB755" s="1"/>
      <c r="AC755" s="1"/>
      <c r="AD755" s="1"/>
      <c r="AE755" s="1"/>
      <c r="AF755" s="1"/>
      <c r="AG755" s="1"/>
      <c r="AH755" s="1"/>
      <c r="AI755" s="1"/>
      <c r="AJ755" s="1"/>
      <c r="AK755" s="1"/>
      <c r="AL755" s="1"/>
      <c r="AM755" s="1"/>
      <c r="AN755" s="1"/>
      <c r="AO755" s="1"/>
      <c r="AP755" s="1"/>
      <c r="AQ755" s="1"/>
      <c r="AR755" s="1"/>
      <c r="AS755" s="1"/>
      <c r="AT755" s="1"/>
      <c r="AU755" s="1"/>
      <c r="AV755" s="1"/>
      <c r="AW755" s="1"/>
      <c r="AX755" s="1"/>
      <c r="AY755" s="1"/>
      <c r="AZ755" s="1"/>
      <c r="BA755" s="1"/>
      <c r="BB755" s="1"/>
    </row>
    <row r="756" spans="22:54" ht="14.25" customHeight="1">
      <c r="V756" s="1"/>
      <c r="W756" s="1"/>
      <c r="X756" s="1"/>
      <c r="Y756" s="1"/>
      <c r="Z756" s="1"/>
      <c r="AA756" s="1"/>
      <c r="AB756" s="1"/>
      <c r="AC756" s="1"/>
      <c r="AD756" s="1"/>
      <c r="AE756" s="1"/>
      <c r="AF756" s="1"/>
      <c r="AG756" s="1"/>
      <c r="AH756" s="1"/>
      <c r="AI756" s="1"/>
      <c r="AJ756" s="1"/>
      <c r="AK756" s="1"/>
      <c r="AL756" s="1"/>
      <c r="AM756" s="1"/>
      <c r="AN756" s="1"/>
      <c r="AO756" s="1"/>
      <c r="AP756" s="1"/>
      <c r="AQ756" s="1"/>
      <c r="AR756" s="1"/>
      <c r="AS756" s="1"/>
      <c r="AT756" s="1"/>
      <c r="AU756" s="1"/>
      <c r="AV756" s="1"/>
      <c r="AW756" s="1"/>
      <c r="AX756" s="1"/>
      <c r="AY756" s="1"/>
      <c r="AZ756" s="1"/>
      <c r="BA756" s="1"/>
      <c r="BB756" s="1"/>
    </row>
    <row r="757" spans="22:54" ht="14.25" customHeight="1">
      <c r="V757" s="1"/>
      <c r="W757" s="1"/>
      <c r="X757" s="1"/>
      <c r="Y757" s="1"/>
      <c r="Z757" s="1"/>
      <c r="AA757" s="1"/>
      <c r="AB757" s="1"/>
      <c r="AC757" s="1"/>
      <c r="AD757" s="1"/>
      <c r="AE757" s="1"/>
      <c r="AF757" s="1"/>
      <c r="AG757" s="1"/>
      <c r="AH757" s="1"/>
      <c r="AI757" s="1"/>
      <c r="AJ757" s="1"/>
      <c r="AK757" s="1"/>
      <c r="AL757" s="1"/>
      <c r="AM757" s="1"/>
      <c r="AN757" s="1"/>
      <c r="AO757" s="1"/>
      <c r="AP757" s="1"/>
      <c r="AQ757" s="1"/>
      <c r="AR757" s="1"/>
      <c r="AS757" s="1"/>
      <c r="AT757" s="1"/>
      <c r="AU757" s="1"/>
      <c r="AV757" s="1"/>
      <c r="AW757" s="1"/>
      <c r="AX757" s="1"/>
      <c r="AY757" s="1"/>
      <c r="AZ757" s="1"/>
      <c r="BA757" s="1"/>
      <c r="BB757" s="1"/>
    </row>
    <row r="758" spans="22:54" ht="14.25" customHeight="1">
      <c r="V758" s="1"/>
      <c r="W758" s="1"/>
      <c r="X758" s="1"/>
      <c r="Y758" s="1"/>
      <c r="Z758" s="1"/>
      <c r="AA758" s="1"/>
      <c r="AB758" s="1"/>
      <c r="AC758" s="1"/>
      <c r="AD758" s="1"/>
      <c r="AE758" s="1"/>
      <c r="AF758" s="1"/>
      <c r="AG758" s="1"/>
      <c r="AH758" s="1"/>
      <c r="AI758" s="1"/>
      <c r="AJ758" s="1"/>
      <c r="AK758" s="1"/>
      <c r="AL758" s="1"/>
      <c r="AM758" s="1"/>
      <c r="AN758" s="1"/>
      <c r="AO758" s="1"/>
      <c r="AP758" s="1"/>
      <c r="AQ758" s="1"/>
      <c r="AR758" s="1"/>
      <c r="AS758" s="1"/>
      <c r="AT758" s="1"/>
      <c r="AU758" s="1"/>
      <c r="AV758" s="1"/>
      <c r="AW758" s="1"/>
      <c r="AX758" s="1"/>
      <c r="AY758" s="1"/>
      <c r="AZ758" s="1"/>
      <c r="BA758" s="1"/>
      <c r="BB758" s="1"/>
    </row>
    <row r="759" spans="22:54" ht="14.25" customHeight="1">
      <c r="V759" s="1"/>
      <c r="W759" s="1"/>
      <c r="X759" s="1"/>
      <c r="Y759" s="1"/>
      <c r="Z759" s="1"/>
      <c r="AA759" s="1"/>
      <c r="AB759" s="1"/>
      <c r="AC759" s="1"/>
      <c r="AD759" s="1"/>
      <c r="AE759" s="1"/>
      <c r="AF759" s="1"/>
      <c r="AG759" s="1"/>
      <c r="AH759" s="1"/>
      <c r="AI759" s="1"/>
      <c r="AJ759" s="1"/>
      <c r="AK759" s="1"/>
      <c r="AL759" s="1"/>
      <c r="AM759" s="1"/>
      <c r="AN759" s="1"/>
      <c r="AO759" s="1"/>
      <c r="AP759" s="1"/>
      <c r="AQ759" s="1"/>
      <c r="AR759" s="1"/>
      <c r="AS759" s="1"/>
      <c r="AT759" s="1"/>
      <c r="AU759" s="1"/>
      <c r="AV759" s="1"/>
      <c r="AW759" s="1"/>
      <c r="AX759" s="1"/>
      <c r="AY759" s="1"/>
      <c r="AZ759" s="1"/>
      <c r="BA759" s="1"/>
      <c r="BB759" s="1"/>
    </row>
    <row r="760" spans="22:54" ht="14.25" customHeight="1">
      <c r="V760" s="1"/>
      <c r="W760" s="1"/>
      <c r="X760" s="1"/>
      <c r="Y760" s="1"/>
      <c r="Z760" s="1"/>
      <c r="AA760" s="1"/>
      <c r="AB760" s="1"/>
      <c r="AC760" s="1"/>
      <c r="AD760" s="1"/>
      <c r="AE760" s="1"/>
      <c r="AF760" s="1"/>
      <c r="AG760" s="1"/>
      <c r="AH760" s="1"/>
      <c r="AI760" s="1"/>
      <c r="AJ760" s="1"/>
      <c r="AK760" s="1"/>
      <c r="AL760" s="1"/>
      <c r="AM760" s="1"/>
      <c r="AN760" s="1"/>
      <c r="AO760" s="1"/>
      <c r="AP760" s="1"/>
      <c r="AQ760" s="1"/>
      <c r="AR760" s="1"/>
      <c r="AS760" s="1"/>
      <c r="AT760" s="1"/>
      <c r="AU760" s="1"/>
      <c r="AV760" s="1"/>
      <c r="AW760" s="1"/>
      <c r="AX760" s="1"/>
      <c r="AY760" s="1"/>
      <c r="AZ760" s="1"/>
      <c r="BA760" s="1"/>
      <c r="BB760" s="1"/>
    </row>
    <row r="761" spans="22:54" ht="14.25" customHeight="1">
      <c r="V761" s="1"/>
      <c r="W761" s="1"/>
      <c r="X761" s="1"/>
      <c r="Y761" s="1"/>
      <c r="Z761" s="1"/>
      <c r="AA761" s="1"/>
      <c r="AB761" s="1"/>
      <c r="AC761" s="1"/>
      <c r="AD761" s="1"/>
      <c r="AE761" s="1"/>
      <c r="AF761" s="1"/>
      <c r="AG761" s="1"/>
      <c r="AH761" s="1"/>
      <c r="AI761" s="1"/>
      <c r="AJ761" s="1"/>
      <c r="AK761" s="1"/>
      <c r="AL761" s="1"/>
      <c r="AM761" s="1"/>
      <c r="AN761" s="1"/>
      <c r="AO761" s="1"/>
      <c r="AP761" s="1"/>
      <c r="AQ761" s="1"/>
      <c r="AR761" s="1"/>
      <c r="AS761" s="1"/>
      <c r="AT761" s="1"/>
      <c r="AU761" s="1"/>
      <c r="AV761" s="1"/>
      <c r="AW761" s="1"/>
      <c r="AX761" s="1"/>
      <c r="AY761" s="1"/>
      <c r="AZ761" s="1"/>
      <c r="BA761" s="1"/>
      <c r="BB761" s="1"/>
    </row>
    <row r="762" spans="22:54" ht="14.25" customHeight="1">
      <c r="V762" s="1"/>
      <c r="W762" s="1"/>
      <c r="X762" s="1"/>
      <c r="Y762" s="1"/>
      <c r="Z762" s="1"/>
      <c r="AA762" s="1"/>
      <c r="AB762" s="1"/>
      <c r="AC762" s="1"/>
      <c r="AD762" s="1"/>
      <c r="AE762" s="1"/>
      <c r="AF762" s="1"/>
      <c r="AG762" s="1"/>
      <c r="AH762" s="1"/>
      <c r="AI762" s="1"/>
      <c r="AJ762" s="1"/>
      <c r="AK762" s="1"/>
      <c r="AL762" s="1"/>
      <c r="AM762" s="1"/>
      <c r="AN762" s="1"/>
      <c r="AO762" s="1"/>
      <c r="AP762" s="1"/>
      <c r="AQ762" s="1"/>
      <c r="AR762" s="1"/>
      <c r="AS762" s="1"/>
      <c r="AT762" s="1"/>
      <c r="AU762" s="1"/>
      <c r="AV762" s="1"/>
      <c r="AW762" s="1"/>
      <c r="AX762" s="1"/>
      <c r="AY762" s="1"/>
      <c r="AZ762" s="1"/>
      <c r="BA762" s="1"/>
      <c r="BB762" s="1"/>
    </row>
    <row r="763" spans="22:54" ht="14.25" customHeight="1">
      <c r="V763" s="1"/>
      <c r="W763" s="1"/>
      <c r="X763" s="1"/>
      <c r="Y763" s="1"/>
      <c r="Z763" s="1"/>
      <c r="AA763" s="1"/>
      <c r="AB763" s="1"/>
      <c r="AC763" s="1"/>
      <c r="AD763" s="1"/>
      <c r="AE763" s="1"/>
      <c r="AF763" s="1"/>
      <c r="AG763" s="1"/>
      <c r="AH763" s="1"/>
      <c r="AI763" s="1"/>
      <c r="AJ763" s="1"/>
      <c r="AK763" s="1"/>
      <c r="AL763" s="1"/>
      <c r="AM763" s="1"/>
      <c r="AN763" s="1"/>
      <c r="AO763" s="1"/>
      <c r="AP763" s="1"/>
      <c r="AQ763" s="1"/>
      <c r="AR763" s="1"/>
      <c r="AS763" s="1"/>
      <c r="AT763" s="1"/>
      <c r="AU763" s="1"/>
      <c r="AV763" s="1"/>
      <c r="AW763" s="1"/>
      <c r="AX763" s="1"/>
      <c r="AY763" s="1"/>
      <c r="AZ763" s="1"/>
      <c r="BA763" s="1"/>
      <c r="BB763" s="1"/>
    </row>
    <row r="764" spans="22:54" ht="14.25" customHeight="1">
      <c r="V764" s="1"/>
      <c r="W764" s="1"/>
      <c r="X764" s="1"/>
      <c r="Y764" s="1"/>
      <c r="Z764" s="1"/>
      <c r="AA764" s="1"/>
      <c r="AB764" s="1"/>
      <c r="AC764" s="1"/>
      <c r="AD764" s="1"/>
      <c r="AE764" s="1"/>
      <c r="AF764" s="1"/>
      <c r="AG764" s="1"/>
      <c r="AH764" s="1"/>
      <c r="AI764" s="1"/>
      <c r="AJ764" s="1"/>
      <c r="AK764" s="1"/>
      <c r="AL764" s="1"/>
      <c r="AM764" s="1"/>
      <c r="AN764" s="1"/>
      <c r="AO764" s="1"/>
      <c r="AP764" s="1"/>
      <c r="AQ764" s="1"/>
      <c r="AR764" s="1"/>
      <c r="AS764" s="1"/>
      <c r="AT764" s="1"/>
      <c r="AU764" s="1"/>
      <c r="AV764" s="1"/>
      <c r="AW764" s="1"/>
      <c r="AX764" s="1"/>
      <c r="AY764" s="1"/>
      <c r="AZ764" s="1"/>
      <c r="BA764" s="1"/>
      <c r="BB764" s="1"/>
    </row>
    <row r="765" spans="22:54" ht="14.25" customHeight="1">
      <c r="V765" s="1"/>
      <c r="W765" s="1"/>
      <c r="X765" s="1"/>
      <c r="Y765" s="1"/>
      <c r="Z765" s="1"/>
      <c r="AA765" s="1"/>
      <c r="AB765" s="1"/>
      <c r="AC765" s="1"/>
      <c r="AD765" s="1"/>
      <c r="AE765" s="1"/>
      <c r="AF765" s="1"/>
      <c r="AG765" s="1"/>
      <c r="AH765" s="1"/>
      <c r="AI765" s="1"/>
      <c r="AJ765" s="1"/>
      <c r="AK765" s="1"/>
      <c r="AL765" s="1"/>
      <c r="AM765" s="1"/>
      <c r="AN765" s="1"/>
      <c r="AO765" s="1"/>
      <c r="AP765" s="1"/>
      <c r="AQ765" s="1"/>
      <c r="AR765" s="1"/>
      <c r="AS765" s="1"/>
      <c r="AT765" s="1"/>
      <c r="AU765" s="1"/>
      <c r="AV765" s="1"/>
      <c r="AW765" s="1"/>
      <c r="AX765" s="1"/>
      <c r="AY765" s="1"/>
      <c r="AZ765" s="1"/>
      <c r="BA765" s="1"/>
      <c r="BB765" s="1"/>
    </row>
    <row r="766" spans="22:54" ht="14.25" customHeight="1">
      <c r="V766" s="1"/>
      <c r="W766" s="1"/>
      <c r="X766" s="1"/>
      <c r="Y766" s="1"/>
      <c r="Z766" s="1"/>
      <c r="AA766" s="1"/>
      <c r="AB766" s="1"/>
      <c r="AC766" s="1"/>
      <c r="AD766" s="1"/>
      <c r="AE766" s="1"/>
      <c r="AF766" s="1"/>
      <c r="AG766" s="1"/>
      <c r="AH766" s="1"/>
      <c r="AI766" s="1"/>
      <c r="AJ766" s="1"/>
      <c r="AK766" s="1"/>
      <c r="AL766" s="1"/>
      <c r="AM766" s="1"/>
      <c r="AN766" s="1"/>
      <c r="AO766" s="1"/>
      <c r="AP766" s="1"/>
      <c r="AQ766" s="1"/>
      <c r="AR766" s="1"/>
      <c r="AS766" s="1"/>
      <c r="AT766" s="1"/>
      <c r="AU766" s="1"/>
      <c r="AV766" s="1"/>
      <c r="AW766" s="1"/>
      <c r="AX766" s="1"/>
      <c r="AY766" s="1"/>
      <c r="AZ766" s="1"/>
      <c r="BA766" s="1"/>
      <c r="BB766" s="1"/>
    </row>
    <row r="767" spans="22:54" ht="14.25" customHeight="1">
      <c r="V767" s="1"/>
      <c r="W767" s="1"/>
      <c r="X767" s="1"/>
      <c r="Y767" s="1"/>
      <c r="Z767" s="1"/>
      <c r="AA767" s="1"/>
      <c r="AB767" s="1"/>
      <c r="AC767" s="1"/>
      <c r="AD767" s="1"/>
      <c r="AE767" s="1"/>
      <c r="AF767" s="1"/>
      <c r="AG767" s="1"/>
      <c r="AH767" s="1"/>
      <c r="AI767" s="1"/>
      <c r="AJ767" s="1"/>
      <c r="AK767" s="1"/>
      <c r="AL767" s="1"/>
      <c r="AM767" s="1"/>
      <c r="AN767" s="1"/>
      <c r="AO767" s="1"/>
      <c r="AP767" s="1"/>
      <c r="AQ767" s="1"/>
      <c r="AR767" s="1"/>
      <c r="AS767" s="1"/>
      <c r="AT767" s="1"/>
      <c r="AU767" s="1"/>
      <c r="AV767" s="1"/>
      <c r="AW767" s="1"/>
      <c r="AX767" s="1"/>
      <c r="AY767" s="1"/>
      <c r="AZ767" s="1"/>
      <c r="BA767" s="1"/>
      <c r="BB767" s="1"/>
    </row>
    <row r="768" spans="22:54" ht="14.25" customHeight="1">
      <c r="V768" s="1"/>
      <c r="W768" s="1"/>
      <c r="X768" s="1"/>
      <c r="Y768" s="1"/>
      <c r="Z768" s="1"/>
      <c r="AA768" s="1"/>
      <c r="AB768" s="1"/>
      <c r="AC768" s="1"/>
      <c r="AD768" s="1"/>
      <c r="AE768" s="1"/>
      <c r="AF768" s="1"/>
      <c r="AG768" s="1"/>
      <c r="AH768" s="1"/>
      <c r="AI768" s="1"/>
      <c r="AJ768" s="1"/>
      <c r="AK768" s="1"/>
      <c r="AL768" s="1"/>
      <c r="AM768" s="1"/>
      <c r="AN768" s="1"/>
      <c r="AO768" s="1"/>
      <c r="AP768" s="1"/>
      <c r="AQ768" s="1"/>
      <c r="AR768" s="1"/>
      <c r="AS768" s="1"/>
      <c r="AT768" s="1"/>
      <c r="AU768" s="1"/>
      <c r="AV768" s="1"/>
      <c r="AW768" s="1"/>
      <c r="AX768" s="1"/>
      <c r="AY768" s="1"/>
      <c r="AZ768" s="1"/>
      <c r="BA768" s="1"/>
      <c r="BB768" s="1"/>
    </row>
    <row r="769" spans="22:54" ht="14.25" customHeight="1">
      <c r="V769" s="1"/>
      <c r="W769" s="1"/>
      <c r="X769" s="1"/>
      <c r="Y769" s="1"/>
      <c r="Z769" s="1"/>
      <c r="AA769" s="1"/>
      <c r="AB769" s="1"/>
      <c r="AC769" s="1"/>
      <c r="AD769" s="1"/>
      <c r="AE769" s="1"/>
      <c r="AF769" s="1"/>
      <c r="AG769" s="1"/>
      <c r="AH769" s="1"/>
      <c r="AI769" s="1"/>
      <c r="AJ769" s="1"/>
      <c r="AK769" s="1"/>
      <c r="AL769" s="1"/>
      <c r="AM769" s="1"/>
      <c r="AN769" s="1"/>
      <c r="AO769" s="1"/>
      <c r="AP769" s="1"/>
      <c r="AQ769" s="1"/>
      <c r="AR769" s="1"/>
      <c r="AS769" s="1"/>
      <c r="AT769" s="1"/>
      <c r="AU769" s="1"/>
      <c r="AV769" s="1"/>
      <c r="AW769" s="1"/>
      <c r="AX769" s="1"/>
      <c r="AY769" s="1"/>
      <c r="AZ769" s="1"/>
      <c r="BA769" s="1"/>
      <c r="BB769" s="1"/>
    </row>
    <row r="770" spans="22:54" ht="14.25" customHeight="1">
      <c r="V770" s="1"/>
      <c r="W770" s="1"/>
      <c r="X770" s="1"/>
      <c r="Y770" s="1"/>
      <c r="Z770" s="1"/>
      <c r="AA770" s="1"/>
      <c r="AB770" s="1"/>
      <c r="AC770" s="1"/>
      <c r="AD770" s="1"/>
      <c r="AE770" s="1"/>
      <c r="AF770" s="1"/>
      <c r="AG770" s="1"/>
      <c r="AH770" s="1"/>
      <c r="AI770" s="1"/>
      <c r="AJ770" s="1"/>
      <c r="AK770" s="1"/>
      <c r="AL770" s="1"/>
      <c r="AM770" s="1"/>
      <c r="AN770" s="1"/>
      <c r="AO770" s="1"/>
      <c r="AP770" s="1"/>
      <c r="AQ770" s="1"/>
      <c r="AR770" s="1"/>
      <c r="AS770" s="1"/>
      <c r="AT770" s="1"/>
      <c r="AU770" s="1"/>
      <c r="AV770" s="1"/>
      <c r="AW770" s="1"/>
      <c r="AX770" s="1"/>
      <c r="AY770" s="1"/>
      <c r="AZ770" s="1"/>
      <c r="BA770" s="1"/>
      <c r="BB770" s="1"/>
    </row>
    <row r="771" spans="22:54" ht="14.25" customHeight="1">
      <c r="V771" s="1"/>
      <c r="W771" s="1"/>
      <c r="X771" s="1"/>
      <c r="Y771" s="1"/>
      <c r="Z771" s="1"/>
      <c r="AA771" s="1"/>
      <c r="AB771" s="1"/>
      <c r="AC771" s="1"/>
      <c r="AD771" s="1"/>
      <c r="AE771" s="1"/>
      <c r="AF771" s="1"/>
      <c r="AG771" s="1"/>
      <c r="AH771" s="1"/>
      <c r="AI771" s="1"/>
      <c r="AJ771" s="1"/>
      <c r="AK771" s="1"/>
      <c r="AL771" s="1"/>
      <c r="AM771" s="1"/>
      <c r="AN771" s="1"/>
      <c r="AO771" s="1"/>
      <c r="AP771" s="1"/>
      <c r="AQ771" s="1"/>
      <c r="AR771" s="1"/>
      <c r="AS771" s="1"/>
      <c r="AT771" s="1"/>
      <c r="AU771" s="1"/>
      <c r="AV771" s="1"/>
      <c r="AW771" s="1"/>
      <c r="AX771" s="1"/>
      <c r="AY771" s="1"/>
      <c r="AZ771" s="1"/>
      <c r="BA771" s="1"/>
      <c r="BB771" s="1"/>
    </row>
    <row r="772" spans="22:54" ht="14.25" customHeight="1">
      <c r="V772" s="1"/>
      <c r="W772" s="1"/>
      <c r="X772" s="1"/>
      <c r="Y772" s="1"/>
      <c r="Z772" s="1"/>
      <c r="AA772" s="1"/>
      <c r="AB772" s="1"/>
      <c r="AC772" s="1"/>
      <c r="AD772" s="1"/>
      <c r="AE772" s="1"/>
      <c r="AF772" s="1"/>
      <c r="AG772" s="1"/>
      <c r="AH772" s="1"/>
      <c r="AI772" s="1"/>
      <c r="AJ772" s="1"/>
      <c r="AK772" s="1"/>
      <c r="AL772" s="1"/>
      <c r="AM772" s="1"/>
      <c r="AN772" s="1"/>
      <c r="AO772" s="1"/>
      <c r="AP772" s="1"/>
      <c r="AQ772" s="1"/>
      <c r="AR772" s="1"/>
      <c r="AS772" s="1"/>
      <c r="AT772" s="1"/>
      <c r="AU772" s="1"/>
      <c r="AV772" s="1"/>
      <c r="AW772" s="1"/>
      <c r="AX772" s="1"/>
      <c r="AY772" s="1"/>
      <c r="AZ772" s="1"/>
      <c r="BA772" s="1"/>
      <c r="BB772" s="1"/>
    </row>
    <row r="773" spans="22:54" ht="14.25" customHeight="1">
      <c r="V773" s="1"/>
      <c r="W773" s="1"/>
      <c r="X773" s="1"/>
      <c r="Y773" s="1"/>
      <c r="Z773" s="1"/>
      <c r="AA773" s="1"/>
      <c r="AB773" s="1"/>
      <c r="AC773" s="1"/>
      <c r="AD773" s="1"/>
      <c r="AE773" s="1"/>
      <c r="AF773" s="1"/>
      <c r="AG773" s="1"/>
      <c r="AH773" s="1"/>
      <c r="AI773" s="1"/>
      <c r="AJ773" s="1"/>
      <c r="AK773" s="1"/>
      <c r="AL773" s="1"/>
      <c r="AM773" s="1"/>
      <c r="AN773" s="1"/>
      <c r="AO773" s="1"/>
      <c r="AP773" s="1"/>
      <c r="AQ773" s="1"/>
      <c r="AR773" s="1"/>
      <c r="AS773" s="1"/>
      <c r="AT773" s="1"/>
      <c r="AU773" s="1"/>
      <c r="AV773" s="1"/>
      <c r="AW773" s="1"/>
      <c r="AX773" s="1"/>
      <c r="AY773" s="1"/>
      <c r="AZ773" s="1"/>
      <c r="BA773" s="1"/>
      <c r="BB773" s="1"/>
    </row>
    <row r="774" spans="22:54" ht="14.25" customHeight="1">
      <c r="V774" s="1"/>
      <c r="W774" s="1"/>
      <c r="X774" s="1"/>
      <c r="Y774" s="1"/>
      <c r="Z774" s="1"/>
      <c r="AA774" s="1"/>
      <c r="AB774" s="1"/>
      <c r="AC774" s="1"/>
      <c r="AD774" s="1"/>
      <c r="AE774" s="1"/>
      <c r="AF774" s="1"/>
      <c r="AG774" s="1"/>
      <c r="AH774" s="1"/>
      <c r="AI774" s="1"/>
      <c r="AJ774" s="1"/>
      <c r="AK774" s="1"/>
      <c r="AL774" s="1"/>
      <c r="AM774" s="1"/>
      <c r="AN774" s="1"/>
      <c r="AO774" s="1"/>
      <c r="AP774" s="1"/>
      <c r="AQ774" s="1"/>
      <c r="AR774" s="1"/>
      <c r="AS774" s="1"/>
      <c r="AT774" s="1"/>
      <c r="AU774" s="1"/>
      <c r="AV774" s="1"/>
      <c r="AW774" s="1"/>
      <c r="AX774" s="1"/>
      <c r="AY774" s="1"/>
      <c r="AZ774" s="1"/>
      <c r="BA774" s="1"/>
      <c r="BB774" s="1"/>
    </row>
    <row r="775" spans="22:54" ht="14.25" customHeight="1">
      <c r="V775" s="1"/>
      <c r="W775" s="1"/>
      <c r="X775" s="1"/>
      <c r="Y775" s="1"/>
      <c r="Z775" s="1"/>
      <c r="AA775" s="1"/>
      <c r="AB775" s="1"/>
      <c r="AC775" s="1"/>
      <c r="AD775" s="1"/>
      <c r="AE775" s="1"/>
      <c r="AF775" s="1"/>
      <c r="AG775" s="1"/>
      <c r="AH775" s="1"/>
      <c r="AI775" s="1"/>
      <c r="AJ775" s="1"/>
      <c r="AK775" s="1"/>
      <c r="AL775" s="1"/>
      <c r="AM775" s="1"/>
      <c r="AN775" s="1"/>
      <c r="AO775" s="1"/>
      <c r="AP775" s="1"/>
      <c r="AQ775" s="1"/>
      <c r="AR775" s="1"/>
      <c r="AS775" s="1"/>
      <c r="AT775" s="1"/>
      <c r="AU775" s="1"/>
      <c r="AV775" s="1"/>
      <c r="AW775" s="1"/>
      <c r="AX775" s="1"/>
      <c r="AY775" s="1"/>
      <c r="AZ775" s="1"/>
      <c r="BA775" s="1"/>
      <c r="BB775" s="1"/>
    </row>
    <row r="776" spans="22:54" ht="14.25" customHeight="1">
      <c r="V776" s="1"/>
      <c r="W776" s="1"/>
      <c r="X776" s="1"/>
      <c r="Y776" s="1"/>
      <c r="Z776" s="1"/>
      <c r="AA776" s="1"/>
      <c r="AB776" s="1"/>
      <c r="AC776" s="1"/>
      <c r="AD776" s="1"/>
      <c r="AE776" s="1"/>
      <c r="AF776" s="1"/>
      <c r="AG776" s="1"/>
      <c r="AH776" s="1"/>
      <c r="AI776" s="1"/>
      <c r="AJ776" s="1"/>
      <c r="AK776" s="1"/>
      <c r="AL776" s="1"/>
      <c r="AM776" s="1"/>
      <c r="AN776" s="1"/>
      <c r="AO776" s="1"/>
      <c r="AP776" s="1"/>
      <c r="AQ776" s="1"/>
      <c r="AR776" s="1"/>
      <c r="AS776" s="1"/>
      <c r="AT776" s="1"/>
      <c r="AU776" s="1"/>
      <c r="AV776" s="1"/>
      <c r="AW776" s="1"/>
      <c r="AX776" s="1"/>
      <c r="AY776" s="1"/>
      <c r="AZ776" s="1"/>
      <c r="BA776" s="1"/>
      <c r="BB776" s="1"/>
    </row>
    <row r="777" spans="22:54" ht="14.25" customHeight="1">
      <c r="V777" s="1"/>
      <c r="W777" s="1"/>
      <c r="X777" s="1"/>
      <c r="Y777" s="1"/>
      <c r="Z777" s="1"/>
      <c r="AA777" s="1"/>
      <c r="AB777" s="1"/>
      <c r="AC777" s="1"/>
      <c r="AD777" s="1"/>
      <c r="AE777" s="1"/>
      <c r="AF777" s="1"/>
      <c r="AG777" s="1"/>
      <c r="AH777" s="1"/>
      <c r="AI777" s="1"/>
      <c r="AJ777" s="1"/>
      <c r="AK777" s="1"/>
      <c r="AL777" s="1"/>
      <c r="AM777" s="1"/>
      <c r="AN777" s="1"/>
      <c r="AO777" s="1"/>
      <c r="AP777" s="1"/>
      <c r="AQ777" s="1"/>
      <c r="AR777" s="1"/>
      <c r="AS777" s="1"/>
      <c r="AT777" s="1"/>
      <c r="AU777" s="1"/>
      <c r="AV777" s="1"/>
      <c r="AW777" s="1"/>
      <c r="AX777" s="1"/>
      <c r="AY777" s="1"/>
      <c r="AZ777" s="1"/>
      <c r="BA777" s="1"/>
      <c r="BB777" s="1"/>
    </row>
    <row r="778" spans="22:54" ht="14.25" customHeight="1">
      <c r="V778" s="1"/>
      <c r="W778" s="1"/>
      <c r="X778" s="1"/>
      <c r="Y778" s="1"/>
      <c r="Z778" s="1"/>
      <c r="AA778" s="1"/>
      <c r="AB778" s="1"/>
      <c r="AC778" s="1"/>
      <c r="AD778" s="1"/>
      <c r="AE778" s="1"/>
      <c r="AF778" s="1"/>
      <c r="AG778" s="1"/>
      <c r="AH778" s="1"/>
      <c r="AI778" s="1"/>
      <c r="AJ778" s="1"/>
      <c r="AK778" s="1"/>
      <c r="AL778" s="1"/>
      <c r="AM778" s="1"/>
      <c r="AN778" s="1"/>
      <c r="AO778" s="1"/>
      <c r="AP778" s="1"/>
      <c r="AQ778" s="1"/>
      <c r="AR778" s="1"/>
      <c r="AS778" s="1"/>
      <c r="AT778" s="1"/>
      <c r="AU778" s="1"/>
      <c r="AV778" s="1"/>
      <c r="AW778" s="1"/>
      <c r="AX778" s="1"/>
      <c r="AY778" s="1"/>
      <c r="AZ778" s="1"/>
      <c r="BA778" s="1"/>
      <c r="BB778" s="1"/>
    </row>
    <row r="779" spans="22:54" ht="14.25" customHeight="1">
      <c r="V779" s="1"/>
      <c r="W779" s="1"/>
      <c r="X779" s="1"/>
      <c r="Y779" s="1"/>
      <c r="Z779" s="1"/>
      <c r="AA779" s="1"/>
      <c r="AB779" s="1"/>
      <c r="AC779" s="1"/>
      <c r="AD779" s="1"/>
      <c r="AE779" s="1"/>
      <c r="AF779" s="1"/>
      <c r="AG779" s="1"/>
      <c r="AH779" s="1"/>
      <c r="AI779" s="1"/>
      <c r="AJ779" s="1"/>
      <c r="AK779" s="1"/>
      <c r="AL779" s="1"/>
      <c r="AM779" s="1"/>
      <c r="AN779" s="1"/>
      <c r="AO779" s="1"/>
      <c r="AP779" s="1"/>
      <c r="AQ779" s="1"/>
      <c r="AR779" s="1"/>
      <c r="AS779" s="1"/>
      <c r="AT779" s="1"/>
      <c r="AU779" s="1"/>
      <c r="AV779" s="1"/>
      <c r="AW779" s="1"/>
      <c r="AX779" s="1"/>
      <c r="AY779" s="1"/>
      <c r="AZ779" s="1"/>
      <c r="BA779" s="1"/>
      <c r="BB779" s="1"/>
    </row>
    <row r="780" spans="22:54" ht="14.25" customHeight="1">
      <c r="V780" s="1"/>
      <c r="W780" s="1"/>
      <c r="X780" s="1"/>
      <c r="Y780" s="1"/>
      <c r="Z780" s="1"/>
      <c r="AA780" s="1"/>
      <c r="AB780" s="1"/>
      <c r="AC780" s="1"/>
      <c r="AD780" s="1"/>
      <c r="AE780" s="1"/>
      <c r="AF780" s="1"/>
      <c r="AG780" s="1"/>
      <c r="AH780" s="1"/>
      <c r="AI780" s="1"/>
      <c r="AJ780" s="1"/>
      <c r="AK780" s="1"/>
      <c r="AL780" s="1"/>
      <c r="AM780" s="1"/>
      <c r="AN780" s="1"/>
      <c r="AO780" s="1"/>
      <c r="AP780" s="1"/>
      <c r="AQ780" s="1"/>
      <c r="AR780" s="1"/>
      <c r="AS780" s="1"/>
      <c r="AT780" s="1"/>
      <c r="AU780" s="1"/>
      <c r="AV780" s="1"/>
      <c r="AW780" s="1"/>
      <c r="AX780" s="1"/>
      <c r="AY780" s="1"/>
      <c r="AZ780" s="1"/>
      <c r="BA780" s="1"/>
      <c r="BB780" s="1"/>
    </row>
    <row r="781" spans="22:54" ht="14.25" customHeight="1">
      <c r="V781" s="1"/>
      <c r="W781" s="1"/>
      <c r="X781" s="1"/>
      <c r="Y781" s="1"/>
      <c r="Z781" s="1"/>
      <c r="AA781" s="1"/>
      <c r="AB781" s="1"/>
      <c r="AC781" s="1"/>
      <c r="AD781" s="1"/>
      <c r="AE781" s="1"/>
      <c r="AF781" s="1"/>
      <c r="AG781" s="1"/>
      <c r="AH781" s="1"/>
      <c r="AI781" s="1"/>
      <c r="AJ781" s="1"/>
      <c r="AK781" s="1"/>
      <c r="AL781" s="1"/>
      <c r="AM781" s="1"/>
      <c r="AN781" s="1"/>
      <c r="AO781" s="1"/>
      <c r="AP781" s="1"/>
      <c r="AQ781" s="1"/>
      <c r="AR781" s="1"/>
      <c r="AS781" s="1"/>
      <c r="AT781" s="1"/>
      <c r="AU781" s="1"/>
      <c r="AV781" s="1"/>
      <c r="AW781" s="1"/>
      <c r="AX781" s="1"/>
      <c r="AY781" s="1"/>
      <c r="AZ781" s="1"/>
      <c r="BA781" s="1"/>
      <c r="BB781" s="1"/>
    </row>
    <row r="782" spans="22:54" ht="14.25" customHeight="1">
      <c r="V782" s="1"/>
      <c r="W782" s="1"/>
      <c r="X782" s="1"/>
      <c r="Y782" s="1"/>
      <c r="Z782" s="1"/>
      <c r="AA782" s="1"/>
      <c r="AB782" s="1"/>
      <c r="AC782" s="1"/>
      <c r="AD782" s="1"/>
      <c r="AE782" s="1"/>
      <c r="AF782" s="1"/>
      <c r="AG782" s="1"/>
      <c r="AH782" s="1"/>
      <c r="AI782" s="1"/>
      <c r="AJ782" s="1"/>
      <c r="AK782" s="1"/>
      <c r="AL782" s="1"/>
      <c r="AM782" s="1"/>
      <c r="AN782" s="1"/>
      <c r="AO782" s="1"/>
      <c r="AP782" s="1"/>
      <c r="AQ782" s="1"/>
      <c r="AR782" s="1"/>
      <c r="AS782" s="1"/>
      <c r="AT782" s="1"/>
      <c r="AU782" s="1"/>
      <c r="AV782" s="1"/>
      <c r="AW782" s="1"/>
      <c r="AX782" s="1"/>
      <c r="AY782" s="1"/>
      <c r="AZ782" s="1"/>
      <c r="BA782" s="1"/>
      <c r="BB782" s="1"/>
    </row>
    <row r="783" spans="22:54" ht="14.25" customHeight="1">
      <c r="V783" s="1"/>
      <c r="W783" s="1"/>
      <c r="X783" s="1"/>
      <c r="Y783" s="1"/>
      <c r="Z783" s="1"/>
      <c r="AA783" s="1"/>
      <c r="AB783" s="1"/>
      <c r="AC783" s="1"/>
      <c r="AD783" s="1"/>
      <c r="AE783" s="1"/>
      <c r="AF783" s="1"/>
      <c r="AG783" s="1"/>
      <c r="AH783" s="1"/>
      <c r="AI783" s="1"/>
      <c r="AJ783" s="1"/>
      <c r="AK783" s="1"/>
      <c r="AL783" s="1"/>
      <c r="AM783" s="1"/>
      <c r="AN783" s="1"/>
      <c r="AO783" s="1"/>
      <c r="AP783" s="1"/>
      <c r="AQ783" s="1"/>
      <c r="AR783" s="1"/>
      <c r="AS783" s="1"/>
      <c r="AT783" s="1"/>
      <c r="AU783" s="1"/>
      <c r="AV783" s="1"/>
      <c r="AW783" s="1"/>
      <c r="AX783" s="1"/>
      <c r="AY783" s="1"/>
      <c r="AZ783" s="1"/>
      <c r="BA783" s="1"/>
      <c r="BB783" s="1"/>
    </row>
    <row r="784" spans="22:54" ht="14.25" customHeight="1">
      <c r="V784" s="1"/>
      <c r="W784" s="1"/>
      <c r="X784" s="1"/>
      <c r="Y784" s="1"/>
      <c r="Z784" s="1"/>
      <c r="AA784" s="1"/>
      <c r="AB784" s="1"/>
      <c r="AC784" s="1"/>
      <c r="AD784" s="1"/>
      <c r="AE784" s="1"/>
      <c r="AF784" s="1"/>
      <c r="AG784" s="1"/>
      <c r="AH784" s="1"/>
      <c r="AI784" s="1"/>
      <c r="AJ784" s="1"/>
      <c r="AK784" s="1"/>
      <c r="AL784" s="1"/>
      <c r="AM784" s="1"/>
      <c r="AN784" s="1"/>
      <c r="AO784" s="1"/>
      <c r="AP784" s="1"/>
      <c r="AQ784" s="1"/>
      <c r="AR784" s="1"/>
      <c r="AS784" s="1"/>
      <c r="AT784" s="1"/>
      <c r="AU784" s="1"/>
      <c r="AV784" s="1"/>
      <c r="AW784" s="1"/>
      <c r="AX784" s="1"/>
      <c r="AY784" s="1"/>
      <c r="AZ784" s="1"/>
      <c r="BA784" s="1"/>
      <c r="BB784" s="1"/>
    </row>
    <row r="785" spans="22:54" ht="14.25" customHeight="1">
      <c r="V785" s="1"/>
      <c r="W785" s="1"/>
      <c r="X785" s="1"/>
      <c r="Y785" s="1"/>
      <c r="Z785" s="1"/>
      <c r="AA785" s="1"/>
      <c r="AB785" s="1"/>
      <c r="AC785" s="1"/>
      <c r="AD785" s="1"/>
      <c r="AE785" s="1"/>
      <c r="AF785" s="1"/>
      <c r="AG785" s="1"/>
      <c r="AH785" s="1"/>
      <c r="AI785" s="1"/>
      <c r="AJ785" s="1"/>
      <c r="AK785" s="1"/>
      <c r="AL785" s="1"/>
      <c r="AM785" s="1"/>
      <c r="AN785" s="1"/>
      <c r="AO785" s="1"/>
      <c r="AP785" s="1"/>
      <c r="AQ785" s="1"/>
      <c r="AR785" s="1"/>
      <c r="AS785" s="1"/>
      <c r="AT785" s="1"/>
      <c r="AU785" s="1"/>
      <c r="AV785" s="1"/>
      <c r="AW785" s="1"/>
      <c r="AX785" s="1"/>
      <c r="AY785" s="1"/>
      <c r="AZ785" s="1"/>
      <c r="BA785" s="1"/>
      <c r="BB785" s="1"/>
    </row>
    <row r="786" spans="22:54" ht="14.25" customHeight="1">
      <c r="V786" s="1"/>
      <c r="W786" s="1"/>
      <c r="X786" s="1"/>
      <c r="Y786" s="1"/>
      <c r="Z786" s="1"/>
      <c r="AA786" s="1"/>
      <c r="AB786" s="1"/>
      <c r="AC786" s="1"/>
      <c r="AD786" s="1"/>
      <c r="AE786" s="1"/>
      <c r="AF786" s="1"/>
      <c r="AG786" s="1"/>
      <c r="AH786" s="1"/>
      <c r="AI786" s="1"/>
      <c r="AJ786" s="1"/>
      <c r="AK786" s="1"/>
      <c r="AL786" s="1"/>
      <c r="AM786" s="1"/>
      <c r="AN786" s="1"/>
      <c r="AO786" s="1"/>
      <c r="AP786" s="1"/>
      <c r="AQ786" s="1"/>
      <c r="AR786" s="1"/>
      <c r="AS786" s="1"/>
      <c r="AT786" s="1"/>
      <c r="AU786" s="1"/>
      <c r="AV786" s="1"/>
      <c r="AW786" s="1"/>
      <c r="AX786" s="1"/>
      <c r="AY786" s="1"/>
      <c r="AZ786" s="1"/>
      <c r="BA786" s="1"/>
      <c r="BB786" s="1"/>
    </row>
    <row r="787" spans="22:54" ht="14.25" customHeight="1">
      <c r="V787" s="1"/>
      <c r="W787" s="1"/>
      <c r="X787" s="1"/>
      <c r="Y787" s="1"/>
      <c r="Z787" s="1"/>
      <c r="AA787" s="1"/>
      <c r="AB787" s="1"/>
      <c r="AC787" s="1"/>
      <c r="AD787" s="1"/>
      <c r="AE787" s="1"/>
      <c r="AF787" s="1"/>
      <c r="AG787" s="1"/>
      <c r="AH787" s="1"/>
      <c r="AI787" s="1"/>
      <c r="AJ787" s="1"/>
      <c r="AK787" s="1"/>
      <c r="AL787" s="1"/>
      <c r="AM787" s="1"/>
      <c r="AN787" s="1"/>
      <c r="AO787" s="1"/>
      <c r="AP787" s="1"/>
      <c r="AQ787" s="1"/>
      <c r="AR787" s="1"/>
      <c r="AS787" s="1"/>
      <c r="AT787" s="1"/>
      <c r="AU787" s="1"/>
      <c r="AV787" s="1"/>
      <c r="AW787" s="1"/>
      <c r="AX787" s="1"/>
      <c r="AY787" s="1"/>
      <c r="AZ787" s="1"/>
      <c r="BA787" s="1"/>
      <c r="BB787" s="1"/>
    </row>
    <row r="788" spans="22:54" ht="14.25" customHeight="1">
      <c r="V788" s="1"/>
      <c r="W788" s="1"/>
      <c r="X788" s="1"/>
      <c r="Y788" s="1"/>
      <c r="Z788" s="1"/>
      <c r="AA788" s="1"/>
      <c r="AB788" s="1"/>
      <c r="AC788" s="1"/>
      <c r="AD788" s="1"/>
      <c r="AE788" s="1"/>
      <c r="AF788" s="1"/>
      <c r="AG788" s="1"/>
      <c r="AH788" s="1"/>
      <c r="AI788" s="1"/>
      <c r="AJ788" s="1"/>
      <c r="AK788" s="1"/>
      <c r="AL788" s="1"/>
      <c r="AM788" s="1"/>
      <c r="AN788" s="1"/>
      <c r="AO788" s="1"/>
      <c r="AP788" s="1"/>
      <c r="AQ788" s="1"/>
      <c r="AR788" s="1"/>
      <c r="AS788" s="1"/>
      <c r="AT788" s="1"/>
      <c r="AU788" s="1"/>
      <c r="AV788" s="1"/>
      <c r="AW788" s="1"/>
      <c r="AX788" s="1"/>
      <c r="AY788" s="1"/>
      <c r="AZ788" s="1"/>
      <c r="BA788" s="1"/>
      <c r="BB788" s="1"/>
    </row>
    <row r="789" spans="22:54" ht="14.25" customHeight="1">
      <c r="V789" s="1"/>
      <c r="W789" s="1"/>
      <c r="X789" s="1"/>
      <c r="Y789" s="1"/>
      <c r="Z789" s="1"/>
      <c r="AA789" s="1"/>
      <c r="AB789" s="1"/>
      <c r="AC789" s="1"/>
      <c r="AD789" s="1"/>
      <c r="AE789" s="1"/>
      <c r="AF789" s="1"/>
      <c r="AG789" s="1"/>
      <c r="AH789" s="1"/>
      <c r="AI789" s="1"/>
      <c r="AJ789" s="1"/>
      <c r="AK789" s="1"/>
      <c r="AL789" s="1"/>
      <c r="AM789" s="1"/>
      <c r="AN789" s="1"/>
      <c r="AO789" s="1"/>
      <c r="AP789" s="1"/>
      <c r="AQ789" s="1"/>
      <c r="AR789" s="1"/>
      <c r="AS789" s="1"/>
      <c r="AT789" s="1"/>
      <c r="AU789" s="1"/>
      <c r="AV789" s="1"/>
      <c r="AW789" s="1"/>
      <c r="AX789" s="1"/>
      <c r="AY789" s="1"/>
      <c r="AZ789" s="1"/>
      <c r="BA789" s="1"/>
      <c r="BB789" s="1"/>
    </row>
    <row r="790" spans="22:54" ht="14.25" customHeight="1">
      <c r="V790" s="1"/>
      <c r="W790" s="1"/>
      <c r="X790" s="1"/>
      <c r="Y790" s="1"/>
      <c r="Z790" s="1"/>
      <c r="AA790" s="1"/>
      <c r="AB790" s="1"/>
      <c r="AC790" s="1"/>
      <c r="AD790" s="1"/>
      <c r="AE790" s="1"/>
      <c r="AF790" s="1"/>
      <c r="AG790" s="1"/>
      <c r="AH790" s="1"/>
      <c r="AI790" s="1"/>
      <c r="AJ790" s="1"/>
      <c r="AK790" s="1"/>
      <c r="AL790" s="1"/>
      <c r="AM790" s="1"/>
      <c r="AN790" s="1"/>
      <c r="AO790" s="1"/>
      <c r="AP790" s="1"/>
      <c r="AQ790" s="1"/>
      <c r="AR790" s="1"/>
      <c r="AS790" s="1"/>
      <c r="AT790" s="1"/>
      <c r="AU790" s="1"/>
      <c r="AV790" s="1"/>
      <c r="AW790" s="1"/>
      <c r="AX790" s="1"/>
      <c r="AY790" s="1"/>
      <c r="AZ790" s="1"/>
      <c r="BA790" s="1"/>
      <c r="BB790" s="1"/>
    </row>
    <row r="791" spans="22:54" ht="14.25" customHeight="1">
      <c r="V791" s="1"/>
      <c r="W791" s="1"/>
      <c r="X791" s="1"/>
      <c r="Y791" s="1"/>
      <c r="Z791" s="1"/>
      <c r="AA791" s="1"/>
      <c r="AB791" s="1"/>
      <c r="AC791" s="1"/>
      <c r="AD791" s="1"/>
      <c r="AE791" s="1"/>
      <c r="AF791" s="1"/>
      <c r="AG791" s="1"/>
      <c r="AH791" s="1"/>
      <c r="AI791" s="1"/>
      <c r="AJ791" s="1"/>
      <c r="AK791" s="1"/>
      <c r="AL791" s="1"/>
      <c r="AM791" s="1"/>
      <c r="AN791" s="1"/>
      <c r="AO791" s="1"/>
      <c r="AP791" s="1"/>
      <c r="AQ791" s="1"/>
      <c r="AR791" s="1"/>
      <c r="AS791" s="1"/>
      <c r="AT791" s="1"/>
      <c r="AU791" s="1"/>
      <c r="AV791" s="1"/>
      <c r="AW791" s="1"/>
      <c r="AX791" s="1"/>
      <c r="AY791" s="1"/>
      <c r="AZ791" s="1"/>
      <c r="BA791" s="1"/>
      <c r="BB791" s="1"/>
    </row>
    <row r="792" spans="22:54" ht="14.25" customHeight="1">
      <c r="V792" s="1"/>
      <c r="W792" s="1"/>
      <c r="X792" s="1"/>
      <c r="Y792" s="1"/>
      <c r="Z792" s="1"/>
      <c r="AA792" s="1"/>
      <c r="AB792" s="1"/>
      <c r="AC792" s="1"/>
      <c r="AD792" s="1"/>
      <c r="AE792" s="1"/>
      <c r="AF792" s="1"/>
      <c r="AG792" s="1"/>
      <c r="AH792" s="1"/>
      <c r="AI792" s="1"/>
      <c r="AJ792" s="1"/>
      <c r="AK792" s="1"/>
      <c r="AL792" s="1"/>
      <c r="AM792" s="1"/>
      <c r="AN792" s="1"/>
      <c r="AO792" s="1"/>
      <c r="AP792" s="1"/>
      <c r="AQ792" s="1"/>
      <c r="AR792" s="1"/>
      <c r="AS792" s="1"/>
      <c r="AT792" s="1"/>
      <c r="AU792" s="1"/>
      <c r="AV792" s="1"/>
      <c r="AW792" s="1"/>
      <c r="AX792" s="1"/>
      <c r="AY792" s="1"/>
      <c r="AZ792" s="1"/>
      <c r="BA792" s="1"/>
      <c r="BB792" s="1"/>
    </row>
    <row r="793" spans="22:54" ht="14.25" customHeight="1">
      <c r="V793" s="1"/>
      <c r="W793" s="1"/>
      <c r="X793" s="1"/>
      <c r="Y793" s="1"/>
      <c r="Z793" s="1"/>
      <c r="AA793" s="1"/>
      <c r="AB793" s="1"/>
      <c r="AC793" s="1"/>
      <c r="AD793" s="1"/>
      <c r="AE793" s="1"/>
      <c r="AF793" s="1"/>
      <c r="AG793" s="1"/>
      <c r="AH793" s="1"/>
      <c r="AI793" s="1"/>
      <c r="AJ793" s="1"/>
      <c r="AK793" s="1"/>
      <c r="AL793" s="1"/>
      <c r="AM793" s="1"/>
      <c r="AN793" s="1"/>
      <c r="AO793" s="1"/>
      <c r="AP793" s="1"/>
      <c r="AQ793" s="1"/>
      <c r="AR793" s="1"/>
      <c r="AS793" s="1"/>
      <c r="AT793" s="1"/>
      <c r="AU793" s="1"/>
      <c r="AV793" s="1"/>
      <c r="AW793" s="1"/>
      <c r="AX793" s="1"/>
      <c r="AY793" s="1"/>
      <c r="AZ793" s="1"/>
      <c r="BA793" s="1"/>
      <c r="BB793" s="1"/>
    </row>
    <row r="794" spans="22:54" ht="14.25" customHeight="1">
      <c r="V794" s="1"/>
      <c r="W794" s="1"/>
      <c r="X794" s="1"/>
      <c r="Y794" s="1"/>
      <c r="Z794" s="1"/>
      <c r="AA794" s="1"/>
      <c r="AB794" s="1"/>
      <c r="AC794" s="1"/>
      <c r="AD794" s="1"/>
      <c r="AE794" s="1"/>
      <c r="AF794" s="1"/>
      <c r="AG794" s="1"/>
      <c r="AH794" s="1"/>
      <c r="AI794" s="1"/>
      <c r="AJ794" s="1"/>
      <c r="AK794" s="1"/>
      <c r="AL794" s="1"/>
      <c r="AM794" s="1"/>
      <c r="AN794" s="1"/>
      <c r="AO794" s="1"/>
      <c r="AP794" s="1"/>
      <c r="AQ794" s="1"/>
      <c r="AR794" s="1"/>
      <c r="AS794" s="1"/>
      <c r="AT794" s="1"/>
      <c r="AU794" s="1"/>
      <c r="AV794" s="1"/>
      <c r="AW794" s="1"/>
      <c r="AX794" s="1"/>
      <c r="AY794" s="1"/>
      <c r="AZ794" s="1"/>
      <c r="BA794" s="1"/>
      <c r="BB794" s="1"/>
    </row>
    <row r="795" spans="22:54" ht="14.25" customHeight="1">
      <c r="V795" s="1"/>
      <c r="W795" s="1"/>
      <c r="X795" s="1"/>
      <c r="Y795" s="1"/>
      <c r="Z795" s="1"/>
      <c r="AA795" s="1"/>
      <c r="AB795" s="1"/>
      <c r="AC795" s="1"/>
      <c r="AD795" s="1"/>
      <c r="AE795" s="1"/>
      <c r="AF795" s="1"/>
      <c r="AG795" s="1"/>
      <c r="AH795" s="1"/>
      <c r="AI795" s="1"/>
      <c r="AJ795" s="1"/>
      <c r="AK795" s="1"/>
      <c r="AL795" s="1"/>
      <c r="AM795" s="1"/>
      <c r="AN795" s="1"/>
      <c r="AO795" s="1"/>
      <c r="AP795" s="1"/>
      <c r="AQ795" s="1"/>
      <c r="AR795" s="1"/>
      <c r="AS795" s="1"/>
      <c r="AT795" s="1"/>
      <c r="AU795" s="1"/>
      <c r="AV795" s="1"/>
      <c r="AW795" s="1"/>
      <c r="AX795" s="1"/>
      <c r="AY795" s="1"/>
      <c r="AZ795" s="1"/>
      <c r="BA795" s="1"/>
      <c r="BB795" s="1"/>
    </row>
    <row r="796" spans="22:54" ht="14.25" customHeight="1">
      <c r="V796" s="1"/>
      <c r="W796" s="1"/>
      <c r="X796" s="1"/>
      <c r="Y796" s="1"/>
      <c r="Z796" s="1"/>
      <c r="AA796" s="1"/>
      <c r="AB796" s="1"/>
      <c r="AC796" s="1"/>
      <c r="AD796" s="1"/>
      <c r="AE796" s="1"/>
      <c r="AF796" s="1"/>
      <c r="AG796" s="1"/>
      <c r="AH796" s="1"/>
      <c r="AI796" s="1"/>
      <c r="AJ796" s="1"/>
      <c r="AK796" s="1"/>
      <c r="AL796" s="1"/>
      <c r="AM796" s="1"/>
      <c r="AN796" s="1"/>
      <c r="AO796" s="1"/>
      <c r="AP796" s="1"/>
      <c r="AQ796" s="1"/>
      <c r="AR796" s="1"/>
      <c r="AS796" s="1"/>
      <c r="AT796" s="1"/>
      <c r="AU796" s="1"/>
      <c r="AV796" s="1"/>
      <c r="AW796" s="1"/>
      <c r="AX796" s="1"/>
      <c r="AY796" s="1"/>
      <c r="AZ796" s="1"/>
      <c r="BA796" s="1"/>
      <c r="BB796" s="1"/>
    </row>
    <row r="797" spans="22:54" ht="14.25" customHeight="1">
      <c r="V797" s="1"/>
      <c r="W797" s="1"/>
      <c r="X797" s="1"/>
      <c r="Y797" s="1"/>
      <c r="Z797" s="1"/>
      <c r="AA797" s="1"/>
      <c r="AB797" s="1"/>
      <c r="AC797" s="1"/>
      <c r="AD797" s="1"/>
      <c r="AE797" s="1"/>
      <c r="AF797" s="1"/>
      <c r="AG797" s="1"/>
      <c r="AH797" s="1"/>
      <c r="AI797" s="1"/>
      <c r="AJ797" s="1"/>
      <c r="AK797" s="1"/>
      <c r="AL797" s="1"/>
      <c r="AM797" s="1"/>
      <c r="AN797" s="1"/>
      <c r="AO797" s="1"/>
      <c r="AP797" s="1"/>
      <c r="AQ797" s="1"/>
      <c r="AR797" s="1"/>
      <c r="AS797" s="1"/>
      <c r="AT797" s="1"/>
      <c r="AU797" s="1"/>
      <c r="AV797" s="1"/>
      <c r="AW797" s="1"/>
      <c r="AX797" s="1"/>
      <c r="AY797" s="1"/>
      <c r="AZ797" s="1"/>
      <c r="BA797" s="1"/>
      <c r="BB797" s="1"/>
    </row>
    <row r="798" spans="22:54" ht="14.25" customHeight="1">
      <c r="V798" s="1"/>
      <c r="W798" s="1"/>
      <c r="X798" s="1"/>
      <c r="Y798" s="1"/>
      <c r="Z798" s="1"/>
      <c r="AA798" s="1"/>
      <c r="AB798" s="1"/>
      <c r="AC798" s="1"/>
      <c r="AD798" s="1"/>
      <c r="AE798" s="1"/>
      <c r="AF798" s="1"/>
      <c r="AG798" s="1"/>
      <c r="AH798" s="1"/>
      <c r="AI798" s="1"/>
      <c r="AJ798" s="1"/>
      <c r="AK798" s="1"/>
      <c r="AL798" s="1"/>
      <c r="AM798" s="1"/>
      <c r="AN798" s="1"/>
      <c r="AO798" s="1"/>
      <c r="AP798" s="1"/>
      <c r="AQ798" s="1"/>
      <c r="AR798" s="1"/>
      <c r="AS798" s="1"/>
      <c r="AT798" s="1"/>
      <c r="AU798" s="1"/>
      <c r="AV798" s="1"/>
      <c r="AW798" s="1"/>
      <c r="AX798" s="1"/>
      <c r="AY798" s="1"/>
      <c r="AZ798" s="1"/>
      <c r="BA798" s="1"/>
      <c r="BB798" s="1"/>
    </row>
    <row r="799" spans="22:54" ht="14.25" customHeight="1">
      <c r="V799" s="1"/>
      <c r="W799" s="1"/>
      <c r="X799" s="1"/>
      <c r="Y799" s="1"/>
      <c r="Z799" s="1"/>
      <c r="AA799" s="1"/>
      <c r="AB799" s="1"/>
      <c r="AC799" s="1"/>
      <c r="AD799" s="1"/>
      <c r="AE799" s="1"/>
      <c r="AF799" s="1"/>
      <c r="AG799" s="1"/>
      <c r="AH799" s="1"/>
      <c r="AI799" s="1"/>
      <c r="AJ799" s="1"/>
      <c r="AK799" s="1"/>
      <c r="AL799" s="1"/>
      <c r="AM799" s="1"/>
      <c r="AN799" s="1"/>
      <c r="AO799" s="1"/>
      <c r="AP799" s="1"/>
      <c r="AQ799" s="1"/>
      <c r="AR799" s="1"/>
      <c r="AS799" s="1"/>
      <c r="AT799" s="1"/>
      <c r="AU799" s="1"/>
      <c r="AV799" s="1"/>
      <c r="AW799" s="1"/>
      <c r="AX799" s="1"/>
      <c r="AY799" s="1"/>
      <c r="AZ799" s="1"/>
      <c r="BA799" s="1"/>
      <c r="BB799" s="1"/>
    </row>
    <row r="800" spans="22:54" ht="14.25" customHeight="1">
      <c r="V800" s="1"/>
      <c r="W800" s="1"/>
      <c r="X800" s="1"/>
      <c r="Y800" s="1"/>
      <c r="Z800" s="1"/>
      <c r="AA800" s="1"/>
      <c r="AB800" s="1"/>
      <c r="AC800" s="1"/>
      <c r="AD800" s="1"/>
      <c r="AE800" s="1"/>
      <c r="AF800" s="1"/>
      <c r="AG800" s="1"/>
      <c r="AH800" s="1"/>
      <c r="AI800" s="1"/>
      <c r="AJ800" s="1"/>
      <c r="AK800" s="1"/>
      <c r="AL800" s="1"/>
      <c r="AM800" s="1"/>
      <c r="AN800" s="1"/>
      <c r="AO800" s="1"/>
      <c r="AP800" s="1"/>
      <c r="AQ800" s="1"/>
      <c r="AR800" s="1"/>
      <c r="AS800" s="1"/>
      <c r="AT800" s="1"/>
      <c r="AU800" s="1"/>
      <c r="AV800" s="1"/>
      <c r="AW800" s="1"/>
      <c r="AX800" s="1"/>
      <c r="AY800" s="1"/>
      <c r="AZ800" s="1"/>
      <c r="BA800" s="1"/>
      <c r="BB800" s="1"/>
    </row>
    <row r="801" spans="22:54" ht="14.25" customHeight="1">
      <c r="V801" s="1"/>
      <c r="W801" s="1"/>
      <c r="X801" s="1"/>
      <c r="Y801" s="1"/>
      <c r="Z801" s="1"/>
      <c r="AA801" s="1"/>
      <c r="AB801" s="1"/>
      <c r="AC801" s="1"/>
      <c r="AD801" s="1"/>
      <c r="AE801" s="1"/>
      <c r="AF801" s="1"/>
      <c r="AG801" s="1"/>
      <c r="AH801" s="1"/>
      <c r="AI801" s="1"/>
      <c r="AJ801" s="1"/>
      <c r="AK801" s="1"/>
      <c r="AL801" s="1"/>
      <c r="AM801" s="1"/>
      <c r="AN801" s="1"/>
      <c r="AO801" s="1"/>
      <c r="AP801" s="1"/>
      <c r="AQ801" s="1"/>
      <c r="AR801" s="1"/>
      <c r="AS801" s="1"/>
      <c r="AT801" s="1"/>
      <c r="AU801" s="1"/>
      <c r="AV801" s="1"/>
      <c r="AW801" s="1"/>
      <c r="AX801" s="1"/>
      <c r="AY801" s="1"/>
      <c r="AZ801" s="1"/>
      <c r="BA801" s="1"/>
      <c r="BB801" s="1"/>
    </row>
    <row r="802" spans="22:54" ht="14.25" customHeight="1">
      <c r="V802" s="1"/>
      <c r="W802" s="1"/>
      <c r="X802" s="1"/>
      <c r="Y802" s="1"/>
      <c r="Z802" s="1"/>
      <c r="AA802" s="1"/>
      <c r="AB802" s="1"/>
      <c r="AC802" s="1"/>
      <c r="AD802" s="1"/>
      <c r="AE802" s="1"/>
      <c r="AF802" s="1"/>
      <c r="AG802" s="1"/>
      <c r="AH802" s="1"/>
      <c r="AI802" s="1"/>
      <c r="AJ802" s="1"/>
      <c r="AK802" s="1"/>
      <c r="AL802" s="1"/>
      <c r="AM802" s="1"/>
      <c r="AN802" s="1"/>
      <c r="AO802" s="1"/>
      <c r="AP802" s="1"/>
      <c r="AQ802" s="1"/>
      <c r="AR802" s="1"/>
      <c r="AS802" s="1"/>
      <c r="AT802" s="1"/>
      <c r="AU802" s="1"/>
      <c r="AV802" s="1"/>
      <c r="AW802" s="1"/>
      <c r="AX802" s="1"/>
      <c r="AY802" s="1"/>
      <c r="AZ802" s="1"/>
      <c r="BA802" s="1"/>
      <c r="BB802" s="1"/>
    </row>
    <row r="803" spans="22:54" ht="14.25" customHeight="1">
      <c r="V803" s="1"/>
      <c r="W803" s="1"/>
      <c r="X803" s="1"/>
      <c r="Y803" s="1"/>
      <c r="Z803" s="1"/>
      <c r="AA803" s="1"/>
      <c r="AB803" s="1"/>
      <c r="AC803" s="1"/>
      <c r="AD803" s="1"/>
      <c r="AE803" s="1"/>
      <c r="AF803" s="1"/>
      <c r="AG803" s="1"/>
      <c r="AH803" s="1"/>
      <c r="AI803" s="1"/>
      <c r="AJ803" s="1"/>
      <c r="AK803" s="1"/>
      <c r="AL803" s="1"/>
      <c r="AM803" s="1"/>
      <c r="AN803" s="1"/>
      <c r="AO803" s="1"/>
      <c r="AP803" s="1"/>
      <c r="AQ803" s="1"/>
      <c r="AR803" s="1"/>
      <c r="AS803" s="1"/>
      <c r="AT803" s="1"/>
      <c r="AU803" s="1"/>
      <c r="AV803" s="1"/>
      <c r="AW803" s="1"/>
      <c r="AX803" s="1"/>
      <c r="AY803" s="1"/>
      <c r="AZ803" s="1"/>
      <c r="BA803" s="1"/>
      <c r="BB803" s="1"/>
    </row>
    <row r="804" spans="22:54" ht="14.25" customHeight="1">
      <c r="V804" s="1"/>
      <c r="W804" s="1"/>
      <c r="X804" s="1"/>
      <c r="Y804" s="1"/>
      <c r="Z804" s="1"/>
      <c r="AA804" s="1"/>
      <c r="AB804" s="1"/>
      <c r="AC804" s="1"/>
      <c r="AD804" s="1"/>
      <c r="AE804" s="1"/>
      <c r="AF804" s="1"/>
      <c r="AG804" s="1"/>
      <c r="AH804" s="1"/>
      <c r="AI804" s="1"/>
      <c r="AJ804" s="1"/>
      <c r="AK804" s="1"/>
      <c r="AL804" s="1"/>
      <c r="AM804" s="1"/>
      <c r="AN804" s="1"/>
      <c r="AO804" s="1"/>
      <c r="AP804" s="1"/>
      <c r="AQ804" s="1"/>
      <c r="AR804" s="1"/>
      <c r="AS804" s="1"/>
      <c r="AT804" s="1"/>
      <c r="AU804" s="1"/>
      <c r="AV804" s="1"/>
      <c r="AW804" s="1"/>
      <c r="AX804" s="1"/>
      <c r="AY804" s="1"/>
      <c r="AZ804" s="1"/>
      <c r="BA804" s="1"/>
      <c r="BB804" s="1"/>
    </row>
    <row r="805" spans="22:54" ht="14.25" customHeight="1">
      <c r="V805" s="1"/>
      <c r="W805" s="1"/>
      <c r="X805" s="1"/>
      <c r="Y805" s="1"/>
      <c r="Z805" s="1"/>
      <c r="AA805" s="1"/>
      <c r="AB805" s="1"/>
      <c r="AC805" s="1"/>
      <c r="AD805" s="1"/>
      <c r="AE805" s="1"/>
      <c r="AF805" s="1"/>
      <c r="AG805" s="1"/>
      <c r="AH805" s="1"/>
      <c r="AI805" s="1"/>
      <c r="AJ805" s="1"/>
      <c r="AK805" s="1"/>
      <c r="AL805" s="1"/>
      <c r="AM805" s="1"/>
      <c r="AN805" s="1"/>
      <c r="AO805" s="1"/>
      <c r="AP805" s="1"/>
      <c r="AQ805" s="1"/>
      <c r="AR805" s="1"/>
      <c r="AS805" s="1"/>
      <c r="AT805" s="1"/>
      <c r="AU805" s="1"/>
      <c r="AV805" s="1"/>
      <c r="AW805" s="1"/>
      <c r="AX805" s="1"/>
      <c r="AY805" s="1"/>
      <c r="AZ805" s="1"/>
      <c r="BA805" s="1"/>
      <c r="BB805" s="1"/>
    </row>
    <row r="806" spans="22:54" ht="14.25" customHeight="1">
      <c r="V806" s="1"/>
      <c r="W806" s="1"/>
      <c r="X806" s="1"/>
      <c r="Y806" s="1"/>
      <c r="Z806" s="1"/>
      <c r="AA806" s="1"/>
      <c r="AB806" s="1"/>
      <c r="AC806" s="1"/>
      <c r="AD806" s="1"/>
      <c r="AE806" s="1"/>
      <c r="AF806" s="1"/>
      <c r="AG806" s="1"/>
      <c r="AH806" s="1"/>
      <c r="AI806" s="1"/>
      <c r="AJ806" s="1"/>
      <c r="AK806" s="1"/>
      <c r="AL806" s="1"/>
      <c r="AM806" s="1"/>
      <c r="AN806" s="1"/>
      <c r="AO806" s="1"/>
      <c r="AP806" s="1"/>
      <c r="AQ806" s="1"/>
      <c r="AR806" s="1"/>
      <c r="AS806" s="1"/>
      <c r="AT806" s="1"/>
      <c r="AU806" s="1"/>
      <c r="AV806" s="1"/>
      <c r="AW806" s="1"/>
      <c r="AX806" s="1"/>
      <c r="AY806" s="1"/>
      <c r="AZ806" s="1"/>
      <c r="BA806" s="1"/>
      <c r="BB806" s="1"/>
    </row>
    <row r="807" spans="22:54" ht="14.25" customHeight="1">
      <c r="V807" s="1"/>
      <c r="W807" s="1"/>
      <c r="X807" s="1"/>
      <c r="Y807" s="1"/>
      <c r="Z807" s="1"/>
      <c r="AA807" s="1"/>
      <c r="AB807" s="1"/>
      <c r="AC807" s="1"/>
      <c r="AD807" s="1"/>
      <c r="AE807" s="1"/>
      <c r="AF807" s="1"/>
      <c r="AG807" s="1"/>
      <c r="AH807" s="1"/>
      <c r="AI807" s="1"/>
      <c r="AJ807" s="1"/>
      <c r="AK807" s="1"/>
      <c r="AL807" s="1"/>
      <c r="AM807" s="1"/>
      <c r="AN807" s="1"/>
      <c r="AO807" s="1"/>
      <c r="AP807" s="1"/>
      <c r="AQ807" s="1"/>
      <c r="AR807" s="1"/>
      <c r="AS807" s="1"/>
      <c r="AT807" s="1"/>
      <c r="AU807" s="1"/>
      <c r="AV807" s="1"/>
      <c r="AW807" s="1"/>
      <c r="AX807" s="1"/>
      <c r="AY807" s="1"/>
      <c r="AZ807" s="1"/>
      <c r="BA807" s="1"/>
      <c r="BB807" s="1"/>
    </row>
    <row r="808" spans="22:54" ht="14.25" customHeight="1">
      <c r="V808" s="1"/>
      <c r="W808" s="1"/>
      <c r="X808" s="1"/>
      <c r="Y808" s="1"/>
      <c r="Z808" s="1"/>
      <c r="AA808" s="1"/>
      <c r="AB808" s="1"/>
      <c r="AC808" s="1"/>
      <c r="AD808" s="1"/>
      <c r="AE808" s="1"/>
      <c r="AF808" s="1"/>
      <c r="AG808" s="1"/>
      <c r="AH808" s="1"/>
      <c r="AI808" s="1"/>
      <c r="AJ808" s="1"/>
      <c r="AK808" s="1"/>
      <c r="AL808" s="1"/>
      <c r="AM808" s="1"/>
      <c r="AN808" s="1"/>
      <c r="AO808" s="1"/>
      <c r="AP808" s="1"/>
      <c r="AQ808" s="1"/>
      <c r="AR808" s="1"/>
      <c r="AS808" s="1"/>
      <c r="AT808" s="1"/>
      <c r="AU808" s="1"/>
      <c r="AV808" s="1"/>
      <c r="AW808" s="1"/>
      <c r="AX808" s="1"/>
      <c r="AY808" s="1"/>
      <c r="AZ808" s="1"/>
      <c r="BA808" s="1"/>
      <c r="BB808" s="1"/>
    </row>
    <row r="809" spans="22:54" ht="14.25" customHeight="1">
      <c r="V809" s="1"/>
      <c r="W809" s="1"/>
      <c r="X809" s="1"/>
      <c r="Y809" s="1"/>
      <c r="Z809" s="1"/>
      <c r="AA809" s="1"/>
      <c r="AB809" s="1"/>
      <c r="AC809" s="1"/>
      <c r="AD809" s="1"/>
      <c r="AE809" s="1"/>
      <c r="AF809" s="1"/>
      <c r="AG809" s="1"/>
      <c r="AH809" s="1"/>
      <c r="AI809" s="1"/>
      <c r="AJ809" s="1"/>
      <c r="AK809" s="1"/>
      <c r="AL809" s="1"/>
      <c r="AM809" s="1"/>
      <c r="AN809" s="1"/>
      <c r="AO809" s="1"/>
      <c r="AP809" s="1"/>
      <c r="AQ809" s="1"/>
      <c r="AR809" s="1"/>
      <c r="AS809" s="1"/>
      <c r="AT809" s="1"/>
      <c r="AU809" s="1"/>
      <c r="AV809" s="1"/>
      <c r="AW809" s="1"/>
      <c r="AX809" s="1"/>
      <c r="AY809" s="1"/>
      <c r="AZ809" s="1"/>
      <c r="BA809" s="1"/>
      <c r="BB809" s="1"/>
    </row>
    <row r="810" spans="22:54" ht="14.25" customHeight="1">
      <c r="V810" s="1"/>
      <c r="W810" s="1"/>
      <c r="X810" s="1"/>
      <c r="Y810" s="1"/>
      <c r="Z810" s="1"/>
      <c r="AA810" s="1"/>
      <c r="AB810" s="1"/>
      <c r="AC810" s="1"/>
      <c r="AD810" s="1"/>
      <c r="AE810" s="1"/>
      <c r="AF810" s="1"/>
      <c r="AG810" s="1"/>
      <c r="AH810" s="1"/>
      <c r="AI810" s="1"/>
      <c r="AJ810" s="1"/>
      <c r="AK810" s="1"/>
      <c r="AL810" s="1"/>
      <c r="AM810" s="1"/>
      <c r="AN810" s="1"/>
      <c r="AO810" s="1"/>
      <c r="AP810" s="1"/>
      <c r="AQ810" s="1"/>
      <c r="AR810" s="1"/>
      <c r="AS810" s="1"/>
      <c r="AT810" s="1"/>
      <c r="AU810" s="1"/>
      <c r="AV810" s="1"/>
      <c r="AW810" s="1"/>
      <c r="AX810" s="1"/>
      <c r="AY810" s="1"/>
      <c r="AZ810" s="1"/>
      <c r="BA810" s="1"/>
      <c r="BB810" s="1"/>
    </row>
    <row r="811" spans="22:54" ht="14.25" customHeight="1">
      <c r="V811" s="1"/>
      <c r="W811" s="1"/>
      <c r="X811" s="1"/>
      <c r="Y811" s="1"/>
      <c r="Z811" s="1"/>
      <c r="AA811" s="1"/>
      <c r="AB811" s="1"/>
      <c r="AC811" s="1"/>
      <c r="AD811" s="1"/>
      <c r="AE811" s="1"/>
      <c r="AF811" s="1"/>
      <c r="AG811" s="1"/>
      <c r="AH811" s="1"/>
      <c r="AI811" s="1"/>
      <c r="AJ811" s="1"/>
      <c r="AK811" s="1"/>
      <c r="AL811" s="1"/>
      <c r="AM811" s="1"/>
      <c r="AN811" s="1"/>
      <c r="AO811" s="1"/>
      <c r="AP811" s="1"/>
      <c r="AQ811" s="1"/>
      <c r="AR811" s="1"/>
      <c r="AS811" s="1"/>
      <c r="AT811" s="1"/>
      <c r="AU811" s="1"/>
      <c r="AV811" s="1"/>
      <c r="AW811" s="1"/>
      <c r="AX811" s="1"/>
      <c r="AY811" s="1"/>
      <c r="AZ811" s="1"/>
      <c r="BA811" s="1"/>
      <c r="BB811" s="1"/>
    </row>
    <row r="812" spans="22:54" ht="14.25" customHeight="1">
      <c r="V812" s="1"/>
      <c r="W812" s="1"/>
      <c r="X812" s="1"/>
      <c r="Y812" s="1"/>
      <c r="Z812" s="1"/>
      <c r="AA812" s="1"/>
      <c r="AB812" s="1"/>
      <c r="AC812" s="1"/>
      <c r="AD812" s="1"/>
      <c r="AE812" s="1"/>
      <c r="AF812" s="1"/>
      <c r="AG812" s="1"/>
      <c r="AH812" s="1"/>
      <c r="AI812" s="1"/>
      <c r="AJ812" s="1"/>
      <c r="AK812" s="1"/>
      <c r="AL812" s="1"/>
      <c r="AM812" s="1"/>
      <c r="AN812" s="1"/>
      <c r="AO812" s="1"/>
      <c r="AP812" s="1"/>
      <c r="AQ812" s="1"/>
      <c r="AR812" s="1"/>
      <c r="AS812" s="1"/>
      <c r="AT812" s="1"/>
      <c r="AU812" s="1"/>
      <c r="AV812" s="1"/>
      <c r="AW812" s="1"/>
      <c r="AX812" s="1"/>
      <c r="AY812" s="1"/>
      <c r="AZ812" s="1"/>
      <c r="BA812" s="1"/>
      <c r="BB812" s="1"/>
    </row>
    <row r="813" spans="22:54" ht="14.25" customHeight="1">
      <c r="V813" s="1"/>
      <c r="W813" s="1"/>
      <c r="X813" s="1"/>
      <c r="Y813" s="1"/>
      <c r="Z813" s="1"/>
      <c r="AA813" s="1"/>
      <c r="AB813" s="1"/>
      <c r="AC813" s="1"/>
      <c r="AD813" s="1"/>
      <c r="AE813" s="1"/>
      <c r="AF813" s="1"/>
      <c r="AG813" s="1"/>
      <c r="AH813" s="1"/>
      <c r="AI813" s="1"/>
      <c r="AJ813" s="1"/>
      <c r="AK813" s="1"/>
      <c r="AL813" s="1"/>
      <c r="AM813" s="1"/>
      <c r="AN813" s="1"/>
      <c r="AO813" s="1"/>
      <c r="AP813" s="1"/>
      <c r="AQ813" s="1"/>
      <c r="AR813" s="1"/>
      <c r="AS813" s="1"/>
      <c r="AT813" s="1"/>
      <c r="AU813" s="1"/>
      <c r="AV813" s="1"/>
      <c r="AW813" s="1"/>
      <c r="AX813" s="1"/>
      <c r="AY813" s="1"/>
      <c r="AZ813" s="1"/>
      <c r="BA813" s="1"/>
      <c r="BB813" s="1"/>
    </row>
    <row r="814" spans="22:54" ht="14.25" customHeight="1">
      <c r="V814" s="1"/>
      <c r="W814" s="1"/>
      <c r="X814" s="1"/>
      <c r="Y814" s="1"/>
      <c r="Z814" s="1"/>
      <c r="AA814" s="1"/>
      <c r="AB814" s="1"/>
      <c r="AC814" s="1"/>
      <c r="AD814" s="1"/>
      <c r="AE814" s="1"/>
      <c r="AF814" s="1"/>
      <c r="AG814" s="1"/>
      <c r="AH814" s="1"/>
      <c r="AI814" s="1"/>
      <c r="AJ814" s="1"/>
      <c r="AK814" s="1"/>
      <c r="AL814" s="1"/>
      <c r="AM814" s="1"/>
      <c r="AN814" s="1"/>
      <c r="AO814" s="1"/>
      <c r="AP814" s="1"/>
      <c r="AQ814" s="1"/>
      <c r="AR814" s="1"/>
      <c r="AS814" s="1"/>
      <c r="AT814" s="1"/>
      <c r="AU814" s="1"/>
      <c r="AV814" s="1"/>
      <c r="AW814" s="1"/>
      <c r="AX814" s="1"/>
      <c r="AY814" s="1"/>
      <c r="AZ814" s="1"/>
      <c r="BA814" s="1"/>
      <c r="BB814" s="1"/>
    </row>
    <row r="815" spans="22:54" ht="14.25" customHeight="1">
      <c r="V815" s="1"/>
      <c r="W815" s="1"/>
      <c r="X815" s="1"/>
      <c r="Y815" s="1"/>
      <c r="Z815" s="1"/>
      <c r="AA815" s="1"/>
      <c r="AB815" s="1"/>
      <c r="AC815" s="1"/>
      <c r="AD815" s="1"/>
      <c r="AE815" s="1"/>
      <c r="AF815" s="1"/>
      <c r="AG815" s="1"/>
      <c r="AH815" s="1"/>
      <c r="AI815" s="1"/>
      <c r="AJ815" s="1"/>
      <c r="AK815" s="1"/>
      <c r="AL815" s="1"/>
      <c r="AM815" s="1"/>
      <c r="AN815" s="1"/>
      <c r="AO815" s="1"/>
      <c r="AP815" s="1"/>
      <c r="AQ815" s="1"/>
      <c r="AR815" s="1"/>
      <c r="AS815" s="1"/>
      <c r="AT815" s="1"/>
      <c r="AU815" s="1"/>
      <c r="AV815" s="1"/>
      <c r="AW815" s="1"/>
      <c r="AX815" s="1"/>
      <c r="AY815" s="1"/>
      <c r="AZ815" s="1"/>
      <c r="BA815" s="1"/>
      <c r="BB815" s="1"/>
    </row>
    <row r="816" spans="22:54" ht="14.25" customHeight="1">
      <c r="V816" s="1"/>
      <c r="W816" s="1"/>
      <c r="X816" s="1"/>
      <c r="Y816" s="1"/>
      <c r="Z816" s="1"/>
      <c r="AA816" s="1"/>
      <c r="AB816" s="1"/>
      <c r="AC816" s="1"/>
      <c r="AD816" s="1"/>
      <c r="AE816" s="1"/>
      <c r="AF816" s="1"/>
      <c r="AG816" s="1"/>
      <c r="AH816" s="1"/>
      <c r="AI816" s="1"/>
      <c r="AJ816" s="1"/>
      <c r="AK816" s="1"/>
      <c r="AL816" s="1"/>
      <c r="AM816" s="1"/>
      <c r="AN816" s="1"/>
      <c r="AO816" s="1"/>
      <c r="AP816" s="1"/>
      <c r="AQ816" s="1"/>
      <c r="AR816" s="1"/>
      <c r="AS816" s="1"/>
      <c r="AT816" s="1"/>
      <c r="AU816" s="1"/>
      <c r="AV816" s="1"/>
      <c r="AW816" s="1"/>
      <c r="AX816" s="1"/>
      <c r="AY816" s="1"/>
      <c r="AZ816" s="1"/>
      <c r="BA816" s="1"/>
      <c r="BB816" s="1"/>
    </row>
    <row r="817" spans="22:54" ht="14.25" customHeight="1">
      <c r="V817" s="1"/>
      <c r="W817" s="1"/>
      <c r="X817" s="1"/>
      <c r="Y817" s="1"/>
      <c r="Z817" s="1"/>
      <c r="AA817" s="1"/>
      <c r="AB817" s="1"/>
      <c r="AC817" s="1"/>
      <c r="AD817" s="1"/>
      <c r="AE817" s="1"/>
      <c r="AF817" s="1"/>
      <c r="AG817" s="1"/>
      <c r="AH817" s="1"/>
      <c r="AI817" s="1"/>
      <c r="AJ817" s="1"/>
      <c r="AK817" s="1"/>
      <c r="AL817" s="1"/>
      <c r="AM817" s="1"/>
      <c r="AN817" s="1"/>
      <c r="AO817" s="1"/>
      <c r="AP817" s="1"/>
      <c r="AQ817" s="1"/>
      <c r="AR817" s="1"/>
      <c r="AS817" s="1"/>
      <c r="AT817" s="1"/>
      <c r="AU817" s="1"/>
      <c r="AV817" s="1"/>
      <c r="AW817" s="1"/>
      <c r="AX817" s="1"/>
      <c r="AY817" s="1"/>
      <c r="AZ817" s="1"/>
      <c r="BA817" s="1"/>
      <c r="BB817" s="1"/>
    </row>
    <row r="818" spans="22:54" ht="14.25" customHeight="1">
      <c r="V818" s="1"/>
      <c r="W818" s="1"/>
      <c r="X818" s="1"/>
      <c r="Y818" s="1"/>
      <c r="Z818" s="1"/>
      <c r="AA818" s="1"/>
      <c r="AB818" s="1"/>
      <c r="AC818" s="1"/>
      <c r="AD818" s="1"/>
      <c r="AE818" s="1"/>
      <c r="AF818" s="1"/>
      <c r="AG818" s="1"/>
      <c r="AH818" s="1"/>
      <c r="AI818" s="1"/>
      <c r="AJ818" s="1"/>
      <c r="AK818" s="1"/>
      <c r="AL818" s="1"/>
      <c r="AM818" s="1"/>
      <c r="AN818" s="1"/>
      <c r="AO818" s="1"/>
      <c r="AP818" s="1"/>
      <c r="AQ818" s="1"/>
      <c r="AR818" s="1"/>
      <c r="AS818" s="1"/>
      <c r="AT818" s="1"/>
      <c r="AU818" s="1"/>
      <c r="AV818" s="1"/>
      <c r="AW818" s="1"/>
      <c r="AX818" s="1"/>
      <c r="AY818" s="1"/>
      <c r="AZ818" s="1"/>
      <c r="BA818" s="1"/>
      <c r="BB818" s="1"/>
    </row>
    <row r="819" spans="22:54" ht="14.25" customHeight="1">
      <c r="V819" s="1"/>
      <c r="W819" s="1"/>
      <c r="X819" s="1"/>
      <c r="Y819" s="1"/>
      <c r="Z819" s="1"/>
      <c r="AA819" s="1"/>
      <c r="AB819" s="1"/>
      <c r="AC819" s="1"/>
      <c r="AD819" s="1"/>
      <c r="AE819" s="1"/>
      <c r="AF819" s="1"/>
      <c r="AG819" s="1"/>
      <c r="AH819" s="1"/>
      <c r="AI819" s="1"/>
      <c r="AJ819" s="1"/>
      <c r="AK819" s="1"/>
      <c r="AL819" s="1"/>
      <c r="AM819" s="1"/>
      <c r="AN819" s="1"/>
      <c r="AO819" s="1"/>
      <c r="AP819" s="1"/>
      <c r="AQ819" s="1"/>
      <c r="AR819" s="1"/>
      <c r="AS819" s="1"/>
      <c r="AT819" s="1"/>
      <c r="AU819" s="1"/>
      <c r="AV819" s="1"/>
      <c r="AW819" s="1"/>
      <c r="AX819" s="1"/>
      <c r="AY819" s="1"/>
      <c r="AZ819" s="1"/>
      <c r="BA819" s="1"/>
      <c r="BB819" s="1"/>
    </row>
    <row r="820" spans="22:54" ht="14.25" customHeight="1">
      <c r="V820" s="1"/>
      <c r="W820" s="1"/>
      <c r="X820" s="1"/>
      <c r="Y820" s="1"/>
      <c r="Z820" s="1"/>
      <c r="AA820" s="1"/>
      <c r="AB820" s="1"/>
      <c r="AC820" s="1"/>
      <c r="AD820" s="1"/>
      <c r="AE820" s="1"/>
      <c r="AF820" s="1"/>
      <c r="AG820" s="1"/>
      <c r="AH820" s="1"/>
      <c r="AI820" s="1"/>
      <c r="AJ820" s="1"/>
      <c r="AK820" s="1"/>
      <c r="AL820" s="1"/>
      <c r="AM820" s="1"/>
      <c r="AN820" s="1"/>
      <c r="AO820" s="1"/>
      <c r="AP820" s="1"/>
      <c r="AQ820" s="1"/>
      <c r="AR820" s="1"/>
      <c r="AS820" s="1"/>
      <c r="AT820" s="1"/>
      <c r="AU820" s="1"/>
      <c r="AV820" s="1"/>
      <c r="AW820" s="1"/>
      <c r="AX820" s="1"/>
      <c r="AY820" s="1"/>
      <c r="AZ820" s="1"/>
      <c r="BA820" s="1"/>
      <c r="BB820" s="1"/>
    </row>
    <row r="821" spans="22:54" ht="14.25" customHeight="1">
      <c r="V821" s="1"/>
      <c r="W821" s="1"/>
      <c r="X821" s="1"/>
      <c r="Y821" s="1"/>
      <c r="Z821" s="1"/>
      <c r="AA821" s="1"/>
      <c r="AB821" s="1"/>
      <c r="AC821" s="1"/>
      <c r="AD821" s="1"/>
      <c r="AE821" s="1"/>
      <c r="AF821" s="1"/>
      <c r="AG821" s="1"/>
      <c r="AH821" s="1"/>
      <c r="AI821" s="1"/>
      <c r="AJ821" s="1"/>
      <c r="AK821" s="1"/>
      <c r="AL821" s="1"/>
      <c r="AM821" s="1"/>
      <c r="AN821" s="1"/>
      <c r="AO821" s="1"/>
      <c r="AP821" s="1"/>
      <c r="AQ821" s="1"/>
      <c r="AR821" s="1"/>
      <c r="AS821" s="1"/>
      <c r="AT821" s="1"/>
      <c r="AU821" s="1"/>
      <c r="AV821" s="1"/>
      <c r="AW821" s="1"/>
      <c r="AX821" s="1"/>
      <c r="AY821" s="1"/>
      <c r="AZ821" s="1"/>
      <c r="BA821" s="1"/>
      <c r="BB821" s="1"/>
    </row>
    <row r="822" spans="22:54" ht="14.25" customHeight="1">
      <c r="V822" s="1"/>
      <c r="W822" s="1"/>
      <c r="X822" s="1"/>
      <c r="Y822" s="1"/>
      <c r="Z822" s="1"/>
      <c r="AA822" s="1"/>
      <c r="AB822" s="1"/>
      <c r="AC822" s="1"/>
      <c r="AD822" s="1"/>
      <c r="AE822" s="1"/>
      <c r="AF822" s="1"/>
      <c r="AG822" s="1"/>
      <c r="AH822" s="1"/>
      <c r="AI822" s="1"/>
      <c r="AJ822" s="1"/>
      <c r="AK822" s="1"/>
      <c r="AL822" s="1"/>
      <c r="AM822" s="1"/>
      <c r="AN822" s="1"/>
      <c r="AO822" s="1"/>
      <c r="AP822" s="1"/>
      <c r="AQ822" s="1"/>
      <c r="AR822" s="1"/>
      <c r="AS822" s="1"/>
      <c r="AT822" s="1"/>
      <c r="AU822" s="1"/>
      <c r="AV822" s="1"/>
      <c r="AW822" s="1"/>
      <c r="AX822" s="1"/>
      <c r="AY822" s="1"/>
      <c r="AZ822" s="1"/>
      <c r="BA822" s="1"/>
      <c r="BB822" s="1"/>
    </row>
    <row r="823" spans="22:54" ht="14.25" customHeight="1">
      <c r="V823" s="1"/>
      <c r="W823" s="1"/>
      <c r="X823" s="1"/>
      <c r="Y823" s="1"/>
      <c r="Z823" s="1"/>
      <c r="AA823" s="1"/>
      <c r="AB823" s="1"/>
      <c r="AC823" s="1"/>
      <c r="AD823" s="1"/>
      <c r="AE823" s="1"/>
      <c r="AF823" s="1"/>
      <c r="AG823" s="1"/>
      <c r="AH823" s="1"/>
      <c r="AI823" s="1"/>
      <c r="AJ823" s="1"/>
      <c r="AK823" s="1"/>
      <c r="AL823" s="1"/>
      <c r="AM823" s="1"/>
      <c r="AN823" s="1"/>
      <c r="AO823" s="1"/>
      <c r="AP823" s="1"/>
      <c r="AQ823" s="1"/>
      <c r="AR823" s="1"/>
      <c r="AS823" s="1"/>
      <c r="AT823" s="1"/>
      <c r="AU823" s="1"/>
      <c r="AV823" s="1"/>
      <c r="AW823" s="1"/>
      <c r="AX823" s="1"/>
      <c r="AY823" s="1"/>
      <c r="AZ823" s="1"/>
      <c r="BA823" s="1"/>
      <c r="BB823" s="1"/>
    </row>
    <row r="824" spans="22:54" ht="14.25" customHeight="1">
      <c r="V824" s="1"/>
      <c r="W824" s="1"/>
      <c r="X824" s="1"/>
      <c r="Y824" s="1"/>
      <c r="Z824" s="1"/>
      <c r="AA824" s="1"/>
      <c r="AB824" s="1"/>
      <c r="AC824" s="1"/>
      <c r="AD824" s="1"/>
      <c r="AE824" s="1"/>
      <c r="AF824" s="1"/>
      <c r="AG824" s="1"/>
      <c r="AH824" s="1"/>
      <c r="AI824" s="1"/>
      <c r="AJ824" s="1"/>
      <c r="AK824" s="1"/>
      <c r="AL824" s="1"/>
      <c r="AM824" s="1"/>
      <c r="AN824" s="1"/>
      <c r="AO824" s="1"/>
      <c r="AP824" s="1"/>
      <c r="AQ824" s="1"/>
      <c r="AR824" s="1"/>
      <c r="AS824" s="1"/>
      <c r="AT824" s="1"/>
      <c r="AU824" s="1"/>
      <c r="AV824" s="1"/>
      <c r="AW824" s="1"/>
      <c r="AX824" s="1"/>
      <c r="AY824" s="1"/>
      <c r="AZ824" s="1"/>
      <c r="BA824" s="1"/>
      <c r="BB824" s="1"/>
    </row>
    <row r="825" spans="22:54" ht="14.25" customHeight="1">
      <c r="V825" s="1"/>
      <c r="W825" s="1"/>
      <c r="X825" s="1"/>
      <c r="Y825" s="1"/>
      <c r="Z825" s="1"/>
      <c r="AA825" s="1"/>
      <c r="AB825" s="1"/>
      <c r="AC825" s="1"/>
      <c r="AD825" s="1"/>
      <c r="AE825" s="1"/>
      <c r="AF825" s="1"/>
      <c r="AG825" s="1"/>
      <c r="AH825" s="1"/>
      <c r="AI825" s="1"/>
      <c r="AJ825" s="1"/>
      <c r="AK825" s="1"/>
      <c r="AL825" s="1"/>
      <c r="AM825" s="1"/>
      <c r="AN825" s="1"/>
      <c r="AO825" s="1"/>
      <c r="AP825" s="1"/>
      <c r="AQ825" s="1"/>
      <c r="AR825" s="1"/>
      <c r="AS825" s="1"/>
      <c r="AT825" s="1"/>
      <c r="AU825" s="1"/>
      <c r="AV825" s="1"/>
      <c r="AW825" s="1"/>
      <c r="AX825" s="1"/>
      <c r="AY825" s="1"/>
      <c r="AZ825" s="1"/>
      <c r="BA825" s="1"/>
      <c r="BB825" s="1"/>
    </row>
    <row r="826" spans="22:54" ht="14.25" customHeight="1">
      <c r="V826" s="1"/>
      <c r="W826" s="1"/>
      <c r="X826" s="1"/>
      <c r="Y826" s="1"/>
      <c r="Z826" s="1"/>
      <c r="AA826" s="1"/>
      <c r="AB826" s="1"/>
      <c r="AC826" s="1"/>
      <c r="AD826" s="1"/>
      <c r="AE826" s="1"/>
      <c r="AF826" s="1"/>
      <c r="AG826" s="1"/>
      <c r="AH826" s="1"/>
      <c r="AI826" s="1"/>
      <c r="AJ826" s="1"/>
      <c r="AK826" s="1"/>
      <c r="AL826" s="1"/>
      <c r="AM826" s="1"/>
      <c r="AN826" s="1"/>
      <c r="AO826" s="1"/>
      <c r="AP826" s="1"/>
      <c r="AQ826" s="1"/>
      <c r="AR826" s="1"/>
      <c r="AS826" s="1"/>
      <c r="AT826" s="1"/>
      <c r="AU826" s="1"/>
      <c r="AV826" s="1"/>
      <c r="AW826" s="1"/>
      <c r="AX826" s="1"/>
      <c r="AY826" s="1"/>
      <c r="AZ826" s="1"/>
      <c r="BA826" s="1"/>
      <c r="BB826" s="1"/>
    </row>
    <row r="827" spans="22:54" ht="14.25" customHeight="1">
      <c r="V827" s="1"/>
      <c r="W827" s="1"/>
      <c r="X827" s="1"/>
      <c r="Y827" s="1"/>
      <c r="Z827" s="1"/>
      <c r="AA827" s="1"/>
      <c r="AB827" s="1"/>
      <c r="AC827" s="1"/>
      <c r="AD827" s="1"/>
      <c r="AE827" s="1"/>
      <c r="AF827" s="1"/>
      <c r="AG827" s="1"/>
      <c r="AH827" s="1"/>
      <c r="AI827" s="1"/>
      <c r="AJ827" s="1"/>
      <c r="AK827" s="1"/>
      <c r="AL827" s="1"/>
      <c r="AM827" s="1"/>
      <c r="AN827" s="1"/>
      <c r="AO827" s="1"/>
      <c r="AP827" s="1"/>
      <c r="AQ827" s="1"/>
      <c r="AR827" s="1"/>
      <c r="AS827" s="1"/>
      <c r="AT827" s="1"/>
      <c r="AU827" s="1"/>
      <c r="AV827" s="1"/>
      <c r="AW827" s="1"/>
      <c r="AX827" s="1"/>
      <c r="AY827" s="1"/>
      <c r="AZ827" s="1"/>
      <c r="BA827" s="1"/>
      <c r="BB827" s="1"/>
    </row>
    <row r="828" spans="22:54" ht="14.25" customHeight="1">
      <c r="V828" s="1"/>
      <c r="W828" s="1"/>
      <c r="X828" s="1"/>
      <c r="Y828" s="1"/>
      <c r="Z828" s="1"/>
      <c r="AA828" s="1"/>
      <c r="AB828" s="1"/>
      <c r="AC828" s="1"/>
      <c r="AD828" s="1"/>
      <c r="AE828" s="1"/>
      <c r="AF828" s="1"/>
      <c r="AG828" s="1"/>
      <c r="AH828" s="1"/>
      <c r="AI828" s="1"/>
      <c r="AJ828" s="1"/>
      <c r="AK828" s="1"/>
      <c r="AL828" s="1"/>
      <c r="AM828" s="1"/>
      <c r="AN828" s="1"/>
      <c r="AO828" s="1"/>
      <c r="AP828" s="1"/>
      <c r="AQ828" s="1"/>
      <c r="AR828" s="1"/>
      <c r="AS828" s="1"/>
      <c r="AT828" s="1"/>
      <c r="AU828" s="1"/>
      <c r="AV828" s="1"/>
      <c r="AW828" s="1"/>
      <c r="AX828" s="1"/>
      <c r="AY828" s="1"/>
      <c r="AZ828" s="1"/>
      <c r="BA828" s="1"/>
      <c r="BB828" s="1"/>
    </row>
    <row r="829" spans="22:54" ht="14.25" customHeight="1">
      <c r="V829" s="1"/>
      <c r="W829" s="1"/>
      <c r="X829" s="1"/>
      <c r="Y829" s="1"/>
      <c r="Z829" s="1"/>
      <c r="AA829" s="1"/>
      <c r="AB829" s="1"/>
      <c r="AC829" s="1"/>
      <c r="AD829" s="1"/>
      <c r="AE829" s="1"/>
      <c r="AF829" s="1"/>
      <c r="AG829" s="1"/>
      <c r="AH829" s="1"/>
      <c r="AI829" s="1"/>
      <c r="AJ829" s="1"/>
      <c r="AK829" s="1"/>
      <c r="AL829" s="1"/>
      <c r="AM829" s="1"/>
      <c r="AN829" s="1"/>
      <c r="AO829" s="1"/>
      <c r="AP829" s="1"/>
      <c r="AQ829" s="1"/>
      <c r="AR829" s="1"/>
      <c r="AS829" s="1"/>
      <c r="AT829" s="1"/>
      <c r="AU829" s="1"/>
      <c r="AV829" s="1"/>
      <c r="AW829" s="1"/>
      <c r="AX829" s="1"/>
      <c r="AY829" s="1"/>
      <c r="AZ829" s="1"/>
      <c r="BA829" s="1"/>
      <c r="BB829" s="1"/>
    </row>
    <row r="830" spans="22:54" ht="14.25" customHeight="1">
      <c r="V830" s="1"/>
      <c r="W830" s="1"/>
      <c r="X830" s="1"/>
      <c r="Y830" s="1"/>
      <c r="Z830" s="1"/>
      <c r="AA830" s="1"/>
      <c r="AB830" s="1"/>
      <c r="AC830" s="1"/>
      <c r="AD830" s="1"/>
      <c r="AE830" s="1"/>
      <c r="AF830" s="1"/>
      <c r="AG830" s="1"/>
      <c r="AH830" s="1"/>
      <c r="AI830" s="1"/>
      <c r="AJ830" s="1"/>
      <c r="AK830" s="1"/>
      <c r="AL830" s="1"/>
      <c r="AM830" s="1"/>
      <c r="AN830" s="1"/>
      <c r="AO830" s="1"/>
      <c r="AP830" s="1"/>
      <c r="AQ830" s="1"/>
      <c r="AR830" s="1"/>
      <c r="AS830" s="1"/>
      <c r="AT830" s="1"/>
      <c r="AU830" s="1"/>
      <c r="AV830" s="1"/>
      <c r="AW830" s="1"/>
      <c r="AX830" s="1"/>
      <c r="AY830" s="1"/>
      <c r="AZ830" s="1"/>
      <c r="BA830" s="1"/>
      <c r="BB830" s="1"/>
    </row>
    <row r="831" spans="22:54" ht="14.25" customHeight="1">
      <c r="V831" s="1"/>
      <c r="W831" s="1"/>
      <c r="X831" s="1"/>
      <c r="Y831" s="1"/>
      <c r="Z831" s="1"/>
      <c r="AA831" s="1"/>
      <c r="AB831" s="1"/>
      <c r="AC831" s="1"/>
      <c r="AD831" s="1"/>
      <c r="AE831" s="1"/>
      <c r="AF831" s="1"/>
      <c r="AG831" s="1"/>
      <c r="AH831" s="1"/>
      <c r="AI831" s="1"/>
      <c r="AJ831" s="1"/>
      <c r="AK831" s="1"/>
      <c r="AL831" s="1"/>
      <c r="AM831" s="1"/>
      <c r="AN831" s="1"/>
      <c r="AO831" s="1"/>
      <c r="AP831" s="1"/>
      <c r="AQ831" s="1"/>
      <c r="AR831" s="1"/>
      <c r="AS831" s="1"/>
      <c r="AT831" s="1"/>
      <c r="AU831" s="1"/>
      <c r="AV831" s="1"/>
      <c r="AW831" s="1"/>
      <c r="AX831" s="1"/>
      <c r="AY831" s="1"/>
      <c r="AZ831" s="1"/>
      <c r="BA831" s="1"/>
      <c r="BB831" s="1"/>
    </row>
    <row r="832" spans="22:54" ht="14.25" customHeight="1">
      <c r="V832" s="1"/>
      <c r="W832" s="1"/>
      <c r="X832" s="1"/>
      <c r="Y832" s="1"/>
      <c r="Z832" s="1"/>
      <c r="AA832" s="1"/>
      <c r="AB832" s="1"/>
      <c r="AC832" s="1"/>
      <c r="AD832" s="1"/>
      <c r="AE832" s="1"/>
      <c r="AF832" s="1"/>
      <c r="AG832" s="1"/>
      <c r="AH832" s="1"/>
      <c r="AI832" s="1"/>
      <c r="AJ832" s="1"/>
      <c r="AK832" s="1"/>
      <c r="AL832" s="1"/>
      <c r="AM832" s="1"/>
      <c r="AN832" s="1"/>
      <c r="AO832" s="1"/>
      <c r="AP832" s="1"/>
      <c r="AQ832" s="1"/>
      <c r="AR832" s="1"/>
      <c r="AS832" s="1"/>
      <c r="AT832" s="1"/>
      <c r="AU832" s="1"/>
      <c r="AV832" s="1"/>
      <c r="AW832" s="1"/>
      <c r="AX832" s="1"/>
      <c r="AY832" s="1"/>
      <c r="AZ832" s="1"/>
      <c r="BA832" s="1"/>
      <c r="BB832" s="1"/>
    </row>
    <row r="833" spans="22:54" ht="14.25" customHeight="1">
      <c r="V833" s="1"/>
      <c r="W833" s="1"/>
      <c r="X833" s="1"/>
      <c r="Y833" s="1"/>
      <c r="Z833" s="1"/>
      <c r="AA833" s="1"/>
      <c r="AB833" s="1"/>
      <c r="AC833" s="1"/>
      <c r="AD833" s="1"/>
      <c r="AE833" s="1"/>
      <c r="AF833" s="1"/>
      <c r="AG833" s="1"/>
      <c r="AH833" s="1"/>
      <c r="AI833" s="1"/>
      <c r="AJ833" s="1"/>
      <c r="AK833" s="1"/>
      <c r="AL833" s="1"/>
      <c r="AM833" s="1"/>
      <c r="AN833" s="1"/>
      <c r="AO833" s="1"/>
      <c r="AP833" s="1"/>
      <c r="AQ833" s="1"/>
      <c r="AR833" s="1"/>
      <c r="AS833" s="1"/>
      <c r="AT833" s="1"/>
      <c r="AU833" s="1"/>
      <c r="AV833" s="1"/>
      <c r="AW833" s="1"/>
      <c r="AX833" s="1"/>
      <c r="AY833" s="1"/>
      <c r="AZ833" s="1"/>
      <c r="BA833" s="1"/>
      <c r="BB833" s="1"/>
    </row>
    <row r="834" spans="22:54" ht="14.25" customHeight="1">
      <c r="V834" s="1"/>
      <c r="W834" s="1"/>
      <c r="X834" s="1"/>
      <c r="Y834" s="1"/>
      <c r="Z834" s="1"/>
      <c r="AA834" s="1"/>
      <c r="AB834" s="1"/>
      <c r="AC834" s="1"/>
      <c r="AD834" s="1"/>
      <c r="AE834" s="1"/>
      <c r="AF834" s="1"/>
      <c r="AG834" s="1"/>
      <c r="AH834" s="1"/>
      <c r="AI834" s="1"/>
      <c r="AJ834" s="1"/>
      <c r="AK834" s="1"/>
      <c r="AL834" s="1"/>
      <c r="AM834" s="1"/>
      <c r="AN834" s="1"/>
      <c r="AO834" s="1"/>
      <c r="AP834" s="1"/>
      <c r="AQ834" s="1"/>
      <c r="AR834" s="1"/>
      <c r="AS834" s="1"/>
      <c r="AT834" s="1"/>
      <c r="AU834" s="1"/>
      <c r="AV834" s="1"/>
      <c r="AW834" s="1"/>
      <c r="AX834" s="1"/>
      <c r="AY834" s="1"/>
      <c r="AZ834" s="1"/>
      <c r="BA834" s="1"/>
      <c r="BB834" s="1"/>
    </row>
    <row r="835" spans="22:54" ht="14.25" customHeight="1">
      <c r="V835" s="1"/>
      <c r="W835" s="1"/>
      <c r="X835" s="1"/>
      <c r="Y835" s="1"/>
      <c r="Z835" s="1"/>
      <c r="AA835" s="1"/>
      <c r="AB835" s="1"/>
      <c r="AC835" s="1"/>
      <c r="AD835" s="1"/>
      <c r="AE835" s="1"/>
      <c r="AF835" s="1"/>
      <c r="AG835" s="1"/>
      <c r="AH835" s="1"/>
      <c r="AI835" s="1"/>
      <c r="AJ835" s="1"/>
      <c r="AK835" s="1"/>
      <c r="AL835" s="1"/>
      <c r="AM835" s="1"/>
      <c r="AN835" s="1"/>
      <c r="AO835" s="1"/>
      <c r="AP835" s="1"/>
      <c r="AQ835" s="1"/>
      <c r="AR835" s="1"/>
      <c r="AS835" s="1"/>
      <c r="AT835" s="1"/>
      <c r="AU835" s="1"/>
      <c r="AV835" s="1"/>
      <c r="AW835" s="1"/>
      <c r="AX835" s="1"/>
      <c r="AY835" s="1"/>
      <c r="AZ835" s="1"/>
      <c r="BA835" s="1"/>
      <c r="BB835" s="1"/>
    </row>
    <row r="836" spans="22:54" ht="14.25" customHeight="1">
      <c r="V836" s="1"/>
      <c r="W836" s="1"/>
      <c r="X836" s="1"/>
      <c r="Y836" s="1"/>
      <c r="Z836" s="1"/>
      <c r="AA836" s="1"/>
      <c r="AB836" s="1"/>
      <c r="AC836" s="1"/>
      <c r="AD836" s="1"/>
      <c r="AE836" s="1"/>
      <c r="AF836" s="1"/>
      <c r="AG836" s="1"/>
      <c r="AH836" s="1"/>
      <c r="AI836" s="1"/>
      <c r="AJ836" s="1"/>
      <c r="AK836" s="1"/>
      <c r="AL836" s="1"/>
      <c r="AM836" s="1"/>
      <c r="AN836" s="1"/>
      <c r="AO836" s="1"/>
      <c r="AP836" s="1"/>
      <c r="AQ836" s="1"/>
      <c r="AR836" s="1"/>
      <c r="AS836" s="1"/>
      <c r="AT836" s="1"/>
      <c r="AU836" s="1"/>
      <c r="AV836" s="1"/>
      <c r="AW836" s="1"/>
      <c r="AX836" s="1"/>
      <c r="AY836" s="1"/>
      <c r="AZ836" s="1"/>
      <c r="BA836" s="1"/>
      <c r="BB836" s="1"/>
    </row>
    <row r="837" spans="22:54" ht="14.25" customHeight="1">
      <c r="V837" s="1"/>
      <c r="W837" s="1"/>
      <c r="X837" s="1"/>
      <c r="Y837" s="1"/>
      <c r="Z837" s="1"/>
      <c r="AA837" s="1"/>
      <c r="AB837" s="1"/>
      <c r="AC837" s="1"/>
      <c r="AD837" s="1"/>
      <c r="AE837" s="1"/>
      <c r="AF837" s="1"/>
      <c r="AG837" s="1"/>
      <c r="AH837" s="1"/>
      <c r="AI837" s="1"/>
      <c r="AJ837" s="1"/>
      <c r="AK837" s="1"/>
      <c r="AL837" s="1"/>
      <c r="AM837" s="1"/>
      <c r="AN837" s="1"/>
      <c r="AO837" s="1"/>
      <c r="AP837" s="1"/>
      <c r="AQ837" s="1"/>
      <c r="AR837" s="1"/>
      <c r="AS837" s="1"/>
      <c r="AT837" s="1"/>
      <c r="AU837" s="1"/>
      <c r="AV837" s="1"/>
      <c r="AW837" s="1"/>
      <c r="AX837" s="1"/>
      <c r="AY837" s="1"/>
      <c r="AZ837" s="1"/>
      <c r="BA837" s="1"/>
      <c r="BB837" s="1"/>
    </row>
    <row r="838" spans="22:54" ht="14.25" customHeight="1">
      <c r="V838" s="1"/>
      <c r="W838" s="1"/>
      <c r="X838" s="1"/>
      <c r="Y838" s="1"/>
      <c r="Z838" s="1"/>
      <c r="AA838" s="1"/>
      <c r="AB838" s="1"/>
      <c r="AC838" s="1"/>
      <c r="AD838" s="1"/>
      <c r="AE838" s="1"/>
      <c r="AF838" s="1"/>
      <c r="AG838" s="1"/>
      <c r="AH838" s="1"/>
      <c r="AI838" s="1"/>
      <c r="AJ838" s="1"/>
      <c r="AK838" s="1"/>
      <c r="AL838" s="1"/>
      <c r="AM838" s="1"/>
      <c r="AN838" s="1"/>
      <c r="AO838" s="1"/>
      <c r="AP838" s="1"/>
      <c r="AQ838" s="1"/>
      <c r="AR838" s="1"/>
      <c r="AS838" s="1"/>
      <c r="AT838" s="1"/>
      <c r="AU838" s="1"/>
      <c r="AV838" s="1"/>
      <c r="AW838" s="1"/>
      <c r="AX838" s="1"/>
      <c r="AY838" s="1"/>
      <c r="AZ838" s="1"/>
      <c r="BA838" s="1"/>
      <c r="BB838" s="1"/>
    </row>
    <row r="839" spans="22:54" ht="14.25" customHeight="1">
      <c r="V839" s="1"/>
      <c r="W839" s="1"/>
      <c r="X839" s="1"/>
      <c r="Y839" s="1"/>
      <c r="Z839" s="1"/>
      <c r="AA839" s="1"/>
      <c r="AB839" s="1"/>
      <c r="AC839" s="1"/>
      <c r="AD839" s="1"/>
      <c r="AE839" s="1"/>
      <c r="AF839" s="1"/>
      <c r="AG839" s="1"/>
      <c r="AH839" s="1"/>
      <c r="AI839" s="1"/>
      <c r="AJ839" s="1"/>
      <c r="AK839" s="1"/>
      <c r="AL839" s="1"/>
      <c r="AM839" s="1"/>
      <c r="AN839" s="1"/>
      <c r="AO839" s="1"/>
      <c r="AP839" s="1"/>
      <c r="AQ839" s="1"/>
      <c r="AR839" s="1"/>
      <c r="AS839" s="1"/>
      <c r="AT839" s="1"/>
      <c r="AU839" s="1"/>
      <c r="AV839" s="1"/>
      <c r="AW839" s="1"/>
      <c r="AX839" s="1"/>
      <c r="AY839" s="1"/>
      <c r="AZ839" s="1"/>
      <c r="BA839" s="1"/>
      <c r="BB839" s="1"/>
    </row>
    <row r="840" spans="22:54" ht="14.25" customHeight="1">
      <c r="V840" s="1"/>
      <c r="W840" s="1"/>
      <c r="X840" s="1"/>
      <c r="Y840" s="1"/>
      <c r="Z840" s="1"/>
      <c r="AA840" s="1"/>
      <c r="AB840" s="1"/>
      <c r="AC840" s="1"/>
      <c r="AD840" s="1"/>
      <c r="AE840" s="1"/>
      <c r="AF840" s="1"/>
      <c r="AG840" s="1"/>
      <c r="AH840" s="1"/>
      <c r="AI840" s="1"/>
      <c r="AJ840" s="1"/>
      <c r="AK840" s="1"/>
      <c r="AL840" s="1"/>
      <c r="AM840" s="1"/>
      <c r="AN840" s="1"/>
      <c r="AO840" s="1"/>
      <c r="AP840" s="1"/>
      <c r="AQ840" s="1"/>
      <c r="AR840" s="1"/>
      <c r="AS840" s="1"/>
      <c r="AT840" s="1"/>
      <c r="AU840" s="1"/>
      <c r="AV840" s="1"/>
      <c r="AW840" s="1"/>
      <c r="AX840" s="1"/>
      <c r="AY840" s="1"/>
      <c r="AZ840" s="1"/>
      <c r="BA840" s="1"/>
      <c r="BB840" s="1"/>
    </row>
    <row r="841" spans="22:54" ht="14.25" customHeight="1">
      <c r="V841" s="1"/>
      <c r="W841" s="1"/>
      <c r="X841" s="1"/>
      <c r="Y841" s="1"/>
      <c r="Z841" s="1"/>
      <c r="AA841" s="1"/>
      <c r="AB841" s="1"/>
      <c r="AC841" s="1"/>
      <c r="AD841" s="1"/>
      <c r="AE841" s="1"/>
      <c r="AF841" s="1"/>
      <c r="AG841" s="1"/>
      <c r="AH841" s="1"/>
      <c r="AI841" s="1"/>
      <c r="AJ841" s="1"/>
      <c r="AK841" s="1"/>
      <c r="AL841" s="1"/>
      <c r="AM841" s="1"/>
      <c r="AN841" s="1"/>
      <c r="AO841" s="1"/>
      <c r="AP841" s="1"/>
      <c r="AQ841" s="1"/>
      <c r="AR841" s="1"/>
      <c r="AS841" s="1"/>
      <c r="AT841" s="1"/>
      <c r="AU841" s="1"/>
      <c r="AV841" s="1"/>
      <c r="AW841" s="1"/>
      <c r="AX841" s="1"/>
      <c r="AY841" s="1"/>
      <c r="AZ841" s="1"/>
      <c r="BA841" s="1"/>
      <c r="BB841" s="1"/>
    </row>
    <row r="842" spans="22:54" ht="14.25" customHeight="1">
      <c r="V842" s="1"/>
      <c r="W842" s="1"/>
      <c r="X842" s="1"/>
      <c r="Y842" s="1"/>
      <c r="Z842" s="1"/>
      <c r="AA842" s="1"/>
      <c r="AB842" s="1"/>
      <c r="AC842" s="1"/>
      <c r="AD842" s="1"/>
      <c r="AE842" s="1"/>
      <c r="AF842" s="1"/>
      <c r="AG842" s="1"/>
      <c r="AH842" s="1"/>
      <c r="AI842" s="1"/>
      <c r="AJ842" s="1"/>
      <c r="AK842" s="1"/>
      <c r="AL842" s="1"/>
      <c r="AM842" s="1"/>
      <c r="AN842" s="1"/>
      <c r="AO842" s="1"/>
      <c r="AP842" s="1"/>
      <c r="AQ842" s="1"/>
      <c r="AR842" s="1"/>
      <c r="AS842" s="1"/>
      <c r="AT842" s="1"/>
      <c r="AU842" s="1"/>
      <c r="AV842" s="1"/>
      <c r="AW842" s="1"/>
      <c r="AX842" s="1"/>
      <c r="AY842" s="1"/>
      <c r="AZ842" s="1"/>
      <c r="BA842" s="1"/>
      <c r="BB842" s="1"/>
    </row>
    <row r="843" spans="22:54" ht="14.25" customHeight="1">
      <c r="V843" s="1"/>
      <c r="W843" s="1"/>
      <c r="X843" s="1"/>
      <c r="Y843" s="1"/>
      <c r="Z843" s="1"/>
      <c r="AA843" s="1"/>
      <c r="AB843" s="1"/>
      <c r="AC843" s="1"/>
      <c r="AD843" s="1"/>
      <c r="AE843" s="1"/>
      <c r="AF843" s="1"/>
      <c r="AG843" s="1"/>
      <c r="AH843" s="1"/>
      <c r="AI843" s="1"/>
      <c r="AJ843" s="1"/>
      <c r="AK843" s="1"/>
      <c r="AL843" s="1"/>
      <c r="AM843" s="1"/>
      <c r="AN843" s="1"/>
      <c r="AO843" s="1"/>
      <c r="AP843" s="1"/>
      <c r="AQ843" s="1"/>
      <c r="AR843" s="1"/>
      <c r="AS843" s="1"/>
      <c r="AT843" s="1"/>
      <c r="AU843" s="1"/>
      <c r="AV843" s="1"/>
      <c r="AW843" s="1"/>
      <c r="AX843" s="1"/>
      <c r="AY843" s="1"/>
      <c r="AZ843" s="1"/>
      <c r="BA843" s="1"/>
      <c r="BB843" s="1"/>
    </row>
    <row r="844" spans="22:54" ht="14.25" customHeight="1">
      <c r="V844" s="1"/>
      <c r="W844" s="1"/>
      <c r="X844" s="1"/>
      <c r="Y844" s="1"/>
      <c r="Z844" s="1"/>
      <c r="AA844" s="1"/>
      <c r="AB844" s="1"/>
      <c r="AC844" s="1"/>
      <c r="AD844" s="1"/>
      <c r="AE844" s="1"/>
      <c r="AF844" s="1"/>
      <c r="AG844" s="1"/>
      <c r="AH844" s="1"/>
      <c r="AI844" s="1"/>
      <c r="AJ844" s="1"/>
      <c r="AK844" s="1"/>
      <c r="AL844" s="1"/>
      <c r="AM844" s="1"/>
      <c r="AN844" s="1"/>
      <c r="AO844" s="1"/>
      <c r="AP844" s="1"/>
      <c r="AQ844" s="1"/>
      <c r="AR844" s="1"/>
      <c r="AS844" s="1"/>
      <c r="AT844" s="1"/>
      <c r="AU844" s="1"/>
      <c r="AV844" s="1"/>
      <c r="AW844" s="1"/>
      <c r="AX844" s="1"/>
      <c r="AY844" s="1"/>
      <c r="AZ844" s="1"/>
      <c r="BA844" s="1"/>
      <c r="BB844" s="1"/>
    </row>
    <row r="845" spans="22:54" ht="14.25" customHeight="1">
      <c r="V845" s="1"/>
      <c r="W845" s="1"/>
      <c r="X845" s="1"/>
      <c r="Y845" s="1"/>
      <c r="Z845" s="1"/>
      <c r="AA845" s="1"/>
      <c r="AB845" s="1"/>
      <c r="AC845" s="1"/>
      <c r="AD845" s="1"/>
      <c r="AE845" s="1"/>
      <c r="AF845" s="1"/>
      <c r="AG845" s="1"/>
      <c r="AH845" s="1"/>
      <c r="AI845" s="1"/>
      <c r="AJ845" s="1"/>
      <c r="AK845" s="1"/>
      <c r="AL845" s="1"/>
      <c r="AM845" s="1"/>
      <c r="AN845" s="1"/>
      <c r="AO845" s="1"/>
      <c r="AP845" s="1"/>
      <c r="AQ845" s="1"/>
      <c r="AR845" s="1"/>
      <c r="AS845" s="1"/>
      <c r="AT845" s="1"/>
      <c r="AU845" s="1"/>
      <c r="AV845" s="1"/>
      <c r="AW845" s="1"/>
      <c r="AX845" s="1"/>
      <c r="AY845" s="1"/>
      <c r="AZ845" s="1"/>
      <c r="BA845" s="1"/>
      <c r="BB845" s="1"/>
    </row>
    <row r="846" spans="22:54" ht="14.25" customHeight="1">
      <c r="V846" s="1"/>
      <c r="W846" s="1"/>
      <c r="X846" s="1"/>
      <c r="Y846" s="1"/>
      <c r="Z846" s="1"/>
      <c r="AA846" s="1"/>
      <c r="AB846" s="1"/>
      <c r="AC846" s="1"/>
      <c r="AD846" s="1"/>
      <c r="AE846" s="1"/>
      <c r="AF846" s="1"/>
      <c r="AG846" s="1"/>
      <c r="AH846" s="1"/>
      <c r="AI846" s="1"/>
      <c r="AJ846" s="1"/>
      <c r="AK846" s="1"/>
      <c r="AL846" s="1"/>
      <c r="AM846" s="1"/>
      <c r="AN846" s="1"/>
      <c r="AO846" s="1"/>
      <c r="AP846" s="1"/>
      <c r="AQ846" s="1"/>
      <c r="AR846" s="1"/>
      <c r="AS846" s="1"/>
      <c r="AT846" s="1"/>
      <c r="AU846" s="1"/>
      <c r="AV846" s="1"/>
      <c r="AW846" s="1"/>
      <c r="AX846" s="1"/>
      <c r="AY846" s="1"/>
      <c r="AZ846" s="1"/>
      <c r="BA846" s="1"/>
      <c r="BB846" s="1"/>
    </row>
    <row r="847" spans="22:54" ht="14.25" customHeight="1">
      <c r="V847" s="1"/>
      <c r="W847" s="1"/>
      <c r="X847" s="1"/>
      <c r="Y847" s="1"/>
      <c r="Z847" s="1"/>
      <c r="AA847" s="1"/>
      <c r="AB847" s="1"/>
      <c r="AC847" s="1"/>
      <c r="AD847" s="1"/>
      <c r="AE847" s="1"/>
      <c r="AF847" s="1"/>
      <c r="AG847" s="1"/>
      <c r="AH847" s="1"/>
      <c r="AI847" s="1"/>
      <c r="AJ847" s="1"/>
      <c r="AK847" s="1"/>
      <c r="AL847" s="1"/>
      <c r="AM847" s="1"/>
      <c r="AN847" s="1"/>
      <c r="AO847" s="1"/>
      <c r="AP847" s="1"/>
      <c r="AQ847" s="1"/>
      <c r="AR847" s="1"/>
      <c r="AS847" s="1"/>
      <c r="AT847" s="1"/>
      <c r="AU847" s="1"/>
      <c r="AV847" s="1"/>
      <c r="AW847" s="1"/>
      <c r="AX847" s="1"/>
      <c r="AY847" s="1"/>
      <c r="AZ847" s="1"/>
      <c r="BA847" s="1"/>
      <c r="BB847" s="1"/>
    </row>
    <row r="848" spans="22:54" ht="14.25" customHeight="1">
      <c r="V848" s="1"/>
      <c r="W848" s="1"/>
      <c r="X848" s="1"/>
      <c r="Y848" s="1"/>
      <c r="Z848" s="1"/>
      <c r="AA848" s="1"/>
      <c r="AB848" s="1"/>
      <c r="AC848" s="1"/>
      <c r="AD848" s="1"/>
      <c r="AE848" s="1"/>
      <c r="AF848" s="1"/>
      <c r="AG848" s="1"/>
      <c r="AH848" s="1"/>
      <c r="AI848" s="1"/>
      <c r="AJ848" s="1"/>
      <c r="AK848" s="1"/>
      <c r="AL848" s="1"/>
      <c r="AM848" s="1"/>
      <c r="AN848" s="1"/>
      <c r="AO848" s="1"/>
      <c r="AP848" s="1"/>
      <c r="AQ848" s="1"/>
      <c r="AR848" s="1"/>
      <c r="AS848" s="1"/>
      <c r="AT848" s="1"/>
      <c r="AU848" s="1"/>
      <c r="AV848" s="1"/>
      <c r="AW848" s="1"/>
      <c r="AX848" s="1"/>
      <c r="AY848" s="1"/>
      <c r="AZ848" s="1"/>
      <c r="BA848" s="1"/>
      <c r="BB848" s="1"/>
    </row>
    <row r="849" spans="22:54" ht="14.25" customHeight="1">
      <c r="V849" s="1"/>
      <c r="W849" s="1"/>
      <c r="X849" s="1"/>
      <c r="Y849" s="1"/>
      <c r="Z849" s="1"/>
      <c r="AA849" s="1"/>
      <c r="AB849" s="1"/>
      <c r="AC849" s="1"/>
      <c r="AD849" s="1"/>
      <c r="AE849" s="1"/>
      <c r="AF849" s="1"/>
      <c r="AG849" s="1"/>
      <c r="AH849" s="1"/>
      <c r="AI849" s="1"/>
      <c r="AJ849" s="1"/>
      <c r="AK849" s="1"/>
      <c r="AL849" s="1"/>
      <c r="AM849" s="1"/>
      <c r="AN849" s="1"/>
      <c r="AO849" s="1"/>
      <c r="AP849" s="1"/>
      <c r="AQ849" s="1"/>
      <c r="AR849" s="1"/>
      <c r="AS849" s="1"/>
      <c r="AT849" s="1"/>
      <c r="AU849" s="1"/>
      <c r="AV849" s="1"/>
      <c r="AW849" s="1"/>
      <c r="AX849" s="1"/>
      <c r="AY849" s="1"/>
      <c r="AZ849" s="1"/>
      <c r="BA849" s="1"/>
      <c r="BB849" s="1"/>
    </row>
    <row r="850" spans="22:54" ht="14.25" customHeight="1">
      <c r="V850" s="1"/>
      <c r="W850" s="1"/>
      <c r="X850" s="1"/>
      <c r="Y850" s="1"/>
      <c r="Z850" s="1"/>
      <c r="AA850" s="1"/>
      <c r="AB850" s="1"/>
      <c r="AC850" s="1"/>
      <c r="AD850" s="1"/>
      <c r="AE850" s="1"/>
      <c r="AF850" s="1"/>
      <c r="AG850" s="1"/>
      <c r="AH850" s="1"/>
      <c r="AI850" s="1"/>
      <c r="AJ850" s="1"/>
      <c r="AK850" s="1"/>
      <c r="AL850" s="1"/>
      <c r="AM850" s="1"/>
      <c r="AN850" s="1"/>
      <c r="AO850" s="1"/>
      <c r="AP850" s="1"/>
      <c r="AQ850" s="1"/>
      <c r="AR850" s="1"/>
      <c r="AS850" s="1"/>
      <c r="AT850" s="1"/>
      <c r="AU850" s="1"/>
      <c r="AV850" s="1"/>
      <c r="AW850" s="1"/>
      <c r="AX850" s="1"/>
      <c r="AY850" s="1"/>
      <c r="AZ850" s="1"/>
      <c r="BA850" s="1"/>
      <c r="BB850" s="1"/>
    </row>
    <row r="851" spans="22:54" ht="14.25" customHeight="1">
      <c r="V851" s="1"/>
      <c r="W851" s="1"/>
      <c r="X851" s="1"/>
      <c r="Y851" s="1"/>
      <c r="Z851" s="1"/>
      <c r="AA851" s="1"/>
      <c r="AB851" s="1"/>
      <c r="AC851" s="1"/>
      <c r="AD851" s="1"/>
      <c r="AE851" s="1"/>
      <c r="AF851" s="1"/>
      <c r="AG851" s="1"/>
      <c r="AH851" s="1"/>
      <c r="AI851" s="1"/>
      <c r="AJ851" s="1"/>
      <c r="AK851" s="1"/>
      <c r="AL851" s="1"/>
      <c r="AM851" s="1"/>
      <c r="AN851" s="1"/>
      <c r="AO851" s="1"/>
      <c r="AP851" s="1"/>
      <c r="AQ851" s="1"/>
      <c r="AR851" s="1"/>
      <c r="AS851" s="1"/>
      <c r="AT851" s="1"/>
      <c r="AU851" s="1"/>
      <c r="AV851" s="1"/>
      <c r="AW851" s="1"/>
      <c r="AX851" s="1"/>
      <c r="AY851" s="1"/>
      <c r="AZ851" s="1"/>
      <c r="BA851" s="1"/>
      <c r="BB851" s="1"/>
    </row>
    <row r="852" spans="22:54" ht="14.25" customHeight="1">
      <c r="V852" s="1"/>
      <c r="W852" s="1"/>
      <c r="X852" s="1"/>
      <c r="Y852" s="1"/>
      <c r="Z852" s="1"/>
      <c r="AA852" s="1"/>
      <c r="AB852" s="1"/>
      <c r="AC852" s="1"/>
      <c r="AD852" s="1"/>
      <c r="AE852" s="1"/>
      <c r="AF852" s="1"/>
      <c r="AG852" s="1"/>
      <c r="AH852" s="1"/>
      <c r="AI852" s="1"/>
      <c r="AJ852" s="1"/>
      <c r="AK852" s="1"/>
      <c r="AL852" s="1"/>
      <c r="AM852" s="1"/>
      <c r="AN852" s="1"/>
      <c r="AO852" s="1"/>
      <c r="AP852" s="1"/>
      <c r="AQ852" s="1"/>
      <c r="AR852" s="1"/>
      <c r="AS852" s="1"/>
      <c r="AT852" s="1"/>
      <c r="AU852" s="1"/>
      <c r="AV852" s="1"/>
      <c r="AW852" s="1"/>
      <c r="AX852" s="1"/>
      <c r="AY852" s="1"/>
      <c r="AZ852" s="1"/>
      <c r="BA852" s="1"/>
      <c r="BB852" s="1"/>
    </row>
    <row r="853" spans="22:54" ht="14.25" customHeight="1">
      <c r="V853" s="1"/>
      <c r="W853" s="1"/>
      <c r="X853" s="1"/>
      <c r="Y853" s="1"/>
      <c r="Z853" s="1"/>
      <c r="AA853" s="1"/>
      <c r="AB853" s="1"/>
      <c r="AC853" s="1"/>
      <c r="AD853" s="1"/>
      <c r="AE853" s="1"/>
      <c r="AF853" s="1"/>
      <c r="AG853" s="1"/>
      <c r="AH853" s="1"/>
      <c r="AI853" s="1"/>
      <c r="AJ853" s="1"/>
      <c r="AK853" s="1"/>
      <c r="AL853" s="1"/>
      <c r="AM853" s="1"/>
      <c r="AN853" s="1"/>
      <c r="AO853" s="1"/>
      <c r="AP853" s="1"/>
      <c r="AQ853" s="1"/>
      <c r="AR853" s="1"/>
      <c r="AS853" s="1"/>
      <c r="AT853" s="1"/>
      <c r="AU853" s="1"/>
      <c r="AV853" s="1"/>
      <c r="AW853" s="1"/>
      <c r="AX853" s="1"/>
      <c r="AY853" s="1"/>
      <c r="AZ853" s="1"/>
      <c r="BA853" s="1"/>
      <c r="BB853" s="1"/>
    </row>
    <row r="854" spans="22:54" ht="14.25" customHeight="1">
      <c r="V854" s="1"/>
      <c r="W854" s="1"/>
      <c r="X854" s="1"/>
      <c r="Y854" s="1"/>
      <c r="Z854" s="1"/>
      <c r="AA854" s="1"/>
      <c r="AB854" s="1"/>
      <c r="AC854" s="1"/>
      <c r="AD854" s="1"/>
      <c r="AE854" s="1"/>
      <c r="AF854" s="1"/>
      <c r="AG854" s="1"/>
      <c r="AH854" s="1"/>
      <c r="AI854" s="1"/>
      <c r="AJ854" s="1"/>
      <c r="AK854" s="1"/>
      <c r="AL854" s="1"/>
      <c r="AM854" s="1"/>
      <c r="AN854" s="1"/>
      <c r="AO854" s="1"/>
      <c r="AP854" s="1"/>
      <c r="AQ854" s="1"/>
      <c r="AR854" s="1"/>
      <c r="AS854" s="1"/>
      <c r="AT854" s="1"/>
      <c r="AU854" s="1"/>
      <c r="AV854" s="1"/>
      <c r="AW854" s="1"/>
      <c r="AX854" s="1"/>
      <c r="AY854" s="1"/>
      <c r="AZ854" s="1"/>
      <c r="BA854" s="1"/>
      <c r="BB854" s="1"/>
    </row>
    <row r="855" spans="22:54" ht="14.25" customHeight="1">
      <c r="V855" s="1"/>
      <c r="W855" s="1"/>
      <c r="X855" s="1"/>
      <c r="Y855" s="1"/>
      <c r="Z855" s="1"/>
      <c r="AA855" s="1"/>
      <c r="AB855" s="1"/>
      <c r="AC855" s="1"/>
      <c r="AD855" s="1"/>
      <c r="AE855" s="1"/>
      <c r="AF855" s="1"/>
      <c r="AG855" s="1"/>
      <c r="AH855" s="1"/>
      <c r="AI855" s="1"/>
      <c r="AJ855" s="1"/>
      <c r="AK855" s="1"/>
      <c r="AL855" s="1"/>
      <c r="AM855" s="1"/>
      <c r="AN855" s="1"/>
      <c r="AO855" s="1"/>
      <c r="AP855" s="1"/>
      <c r="AQ855" s="1"/>
      <c r="AR855" s="1"/>
      <c r="AS855" s="1"/>
      <c r="AT855" s="1"/>
      <c r="AU855" s="1"/>
      <c r="AV855" s="1"/>
      <c r="AW855" s="1"/>
      <c r="AX855" s="1"/>
      <c r="AY855" s="1"/>
      <c r="AZ855" s="1"/>
      <c r="BA855" s="1"/>
      <c r="BB855" s="1"/>
    </row>
    <row r="856" spans="22:54" ht="14.25" customHeight="1">
      <c r="V856" s="1"/>
      <c r="W856" s="1"/>
      <c r="X856" s="1"/>
      <c r="Y856" s="1"/>
      <c r="Z856" s="1"/>
      <c r="AA856" s="1"/>
      <c r="AB856" s="1"/>
      <c r="AC856" s="1"/>
      <c r="AD856" s="1"/>
      <c r="AE856" s="1"/>
      <c r="AF856" s="1"/>
      <c r="AG856" s="1"/>
      <c r="AH856" s="1"/>
      <c r="AI856" s="1"/>
      <c r="AJ856" s="1"/>
      <c r="AK856" s="1"/>
      <c r="AL856" s="1"/>
      <c r="AM856" s="1"/>
      <c r="AN856" s="1"/>
      <c r="AO856" s="1"/>
      <c r="AP856" s="1"/>
      <c r="AQ856" s="1"/>
      <c r="AR856" s="1"/>
      <c r="AS856" s="1"/>
      <c r="AT856" s="1"/>
      <c r="AU856" s="1"/>
      <c r="AV856" s="1"/>
      <c r="AW856" s="1"/>
      <c r="AX856" s="1"/>
      <c r="AY856" s="1"/>
      <c r="AZ856" s="1"/>
      <c r="BA856" s="1"/>
      <c r="BB856" s="1"/>
    </row>
    <row r="857" spans="22:54" ht="14.25" customHeight="1">
      <c r="V857" s="1"/>
      <c r="W857" s="1"/>
      <c r="X857" s="1"/>
      <c r="Y857" s="1"/>
      <c r="Z857" s="1"/>
      <c r="AA857" s="1"/>
      <c r="AB857" s="1"/>
      <c r="AC857" s="1"/>
      <c r="AD857" s="1"/>
      <c r="AE857" s="1"/>
      <c r="AF857" s="1"/>
      <c r="AG857" s="1"/>
      <c r="AH857" s="1"/>
      <c r="AI857" s="1"/>
      <c r="AJ857" s="1"/>
      <c r="AK857" s="1"/>
      <c r="AL857" s="1"/>
      <c r="AM857" s="1"/>
      <c r="AN857" s="1"/>
      <c r="AO857" s="1"/>
      <c r="AP857" s="1"/>
      <c r="AQ857" s="1"/>
      <c r="AR857" s="1"/>
      <c r="AS857" s="1"/>
      <c r="AT857" s="1"/>
      <c r="AU857" s="1"/>
      <c r="AV857" s="1"/>
      <c r="AW857" s="1"/>
      <c r="AX857" s="1"/>
      <c r="AY857" s="1"/>
      <c r="AZ857" s="1"/>
      <c r="BA857" s="1"/>
      <c r="BB857" s="1"/>
    </row>
    <row r="858" spans="22:54" ht="14.25" customHeight="1">
      <c r="V858" s="1"/>
      <c r="W858" s="1"/>
      <c r="X858" s="1"/>
      <c r="Y858" s="1"/>
      <c r="Z858" s="1"/>
      <c r="AA858" s="1"/>
      <c r="AB858" s="1"/>
      <c r="AC858" s="1"/>
      <c r="AD858" s="1"/>
      <c r="AE858" s="1"/>
      <c r="AF858" s="1"/>
      <c r="AG858" s="1"/>
      <c r="AH858" s="1"/>
      <c r="AI858" s="1"/>
      <c r="AJ858" s="1"/>
      <c r="AK858" s="1"/>
      <c r="AL858" s="1"/>
      <c r="AM858" s="1"/>
      <c r="AN858" s="1"/>
      <c r="AO858" s="1"/>
      <c r="AP858" s="1"/>
      <c r="AQ858" s="1"/>
      <c r="AR858" s="1"/>
      <c r="AS858" s="1"/>
      <c r="AT858" s="1"/>
      <c r="AU858" s="1"/>
      <c r="AV858" s="1"/>
      <c r="AW858" s="1"/>
      <c r="AX858" s="1"/>
      <c r="AY858" s="1"/>
      <c r="AZ858" s="1"/>
      <c r="BA858" s="1"/>
      <c r="BB858" s="1"/>
    </row>
    <row r="859" spans="22:54" ht="14.25" customHeight="1">
      <c r="V859" s="1"/>
      <c r="W859" s="1"/>
      <c r="X859" s="1"/>
      <c r="Y859" s="1"/>
      <c r="Z859" s="1"/>
      <c r="AA859" s="1"/>
      <c r="AB859" s="1"/>
      <c r="AC859" s="1"/>
      <c r="AD859" s="1"/>
      <c r="AE859" s="1"/>
      <c r="AF859" s="1"/>
      <c r="AG859" s="1"/>
      <c r="AH859" s="1"/>
      <c r="AI859" s="1"/>
      <c r="AJ859" s="1"/>
      <c r="AK859" s="1"/>
      <c r="AL859" s="1"/>
      <c r="AM859" s="1"/>
      <c r="AN859" s="1"/>
      <c r="AO859" s="1"/>
      <c r="AP859" s="1"/>
      <c r="AQ859" s="1"/>
      <c r="AR859" s="1"/>
      <c r="AS859" s="1"/>
      <c r="AT859" s="1"/>
      <c r="AU859" s="1"/>
      <c r="AV859" s="1"/>
      <c r="AW859" s="1"/>
      <c r="AX859" s="1"/>
      <c r="AY859" s="1"/>
      <c r="AZ859" s="1"/>
      <c r="BA859" s="1"/>
      <c r="BB859" s="1"/>
    </row>
    <row r="860" spans="22:54" ht="14.25" customHeight="1">
      <c r="V860" s="1"/>
      <c r="W860" s="1"/>
      <c r="X860" s="1"/>
      <c r="Y860" s="1"/>
      <c r="Z860" s="1"/>
      <c r="AA860" s="1"/>
      <c r="AB860" s="1"/>
      <c r="AC860" s="1"/>
      <c r="AD860" s="1"/>
      <c r="AE860" s="1"/>
      <c r="AF860" s="1"/>
      <c r="AG860" s="1"/>
      <c r="AH860" s="1"/>
      <c r="AI860" s="1"/>
      <c r="AJ860" s="1"/>
      <c r="AK860" s="1"/>
      <c r="AL860" s="1"/>
      <c r="AM860" s="1"/>
      <c r="AN860" s="1"/>
      <c r="AO860" s="1"/>
      <c r="AP860" s="1"/>
      <c r="AQ860" s="1"/>
      <c r="AR860" s="1"/>
      <c r="AS860" s="1"/>
      <c r="AT860" s="1"/>
      <c r="AU860" s="1"/>
      <c r="AV860" s="1"/>
      <c r="AW860" s="1"/>
      <c r="AX860" s="1"/>
      <c r="AY860" s="1"/>
      <c r="AZ860" s="1"/>
      <c r="BA860" s="1"/>
      <c r="BB860" s="1"/>
    </row>
    <row r="861" spans="22:54" ht="14.25" customHeight="1">
      <c r="V861" s="1"/>
      <c r="W861" s="1"/>
      <c r="X861" s="1"/>
      <c r="Y861" s="1"/>
      <c r="Z861" s="1"/>
      <c r="AA861" s="1"/>
      <c r="AB861" s="1"/>
      <c r="AC861" s="1"/>
      <c r="AD861" s="1"/>
      <c r="AE861" s="1"/>
      <c r="AF861" s="1"/>
      <c r="AG861" s="1"/>
      <c r="AH861" s="1"/>
      <c r="AI861" s="1"/>
      <c r="AJ861" s="1"/>
      <c r="AK861" s="1"/>
      <c r="AL861" s="1"/>
      <c r="AM861" s="1"/>
      <c r="AN861" s="1"/>
      <c r="AO861" s="1"/>
      <c r="AP861" s="1"/>
      <c r="AQ861" s="1"/>
      <c r="AR861" s="1"/>
      <c r="AS861" s="1"/>
      <c r="AT861" s="1"/>
      <c r="AU861" s="1"/>
      <c r="AV861" s="1"/>
      <c r="AW861" s="1"/>
      <c r="AX861" s="1"/>
      <c r="AY861" s="1"/>
      <c r="AZ861" s="1"/>
      <c r="BA861" s="1"/>
      <c r="BB861" s="1"/>
    </row>
    <row r="862" spans="22:54" ht="14.25" customHeight="1">
      <c r="V862" s="1"/>
      <c r="W862" s="1"/>
      <c r="X862" s="1"/>
      <c r="Y862" s="1"/>
      <c r="Z862" s="1"/>
      <c r="AA862" s="1"/>
      <c r="AB862" s="1"/>
      <c r="AC862" s="1"/>
      <c r="AD862" s="1"/>
      <c r="AE862" s="1"/>
      <c r="AF862" s="1"/>
      <c r="AG862" s="1"/>
      <c r="AH862" s="1"/>
      <c r="AI862" s="1"/>
      <c r="AJ862" s="1"/>
      <c r="AK862" s="1"/>
      <c r="AL862" s="1"/>
      <c r="AM862" s="1"/>
      <c r="AN862" s="1"/>
      <c r="AO862" s="1"/>
      <c r="AP862" s="1"/>
      <c r="AQ862" s="1"/>
      <c r="AR862" s="1"/>
      <c r="AS862" s="1"/>
      <c r="AT862" s="1"/>
      <c r="AU862" s="1"/>
      <c r="AV862" s="1"/>
      <c r="AW862" s="1"/>
      <c r="AX862" s="1"/>
      <c r="AY862" s="1"/>
      <c r="AZ862" s="1"/>
      <c r="BA862" s="1"/>
      <c r="BB862" s="1"/>
    </row>
    <row r="863" spans="22:54" ht="14.25" customHeight="1">
      <c r="V863" s="1"/>
      <c r="W863" s="1"/>
      <c r="X863" s="1"/>
      <c r="Y863" s="1"/>
      <c r="Z863" s="1"/>
      <c r="AA863" s="1"/>
      <c r="AB863" s="1"/>
      <c r="AC863" s="1"/>
      <c r="AD863" s="1"/>
      <c r="AE863" s="1"/>
      <c r="AF863" s="1"/>
      <c r="AG863" s="1"/>
      <c r="AH863" s="1"/>
      <c r="AI863" s="1"/>
      <c r="AJ863" s="1"/>
      <c r="AK863" s="1"/>
      <c r="AL863" s="1"/>
      <c r="AM863" s="1"/>
      <c r="AN863" s="1"/>
      <c r="AO863" s="1"/>
      <c r="AP863" s="1"/>
      <c r="AQ863" s="1"/>
      <c r="AR863" s="1"/>
      <c r="AS863" s="1"/>
      <c r="AT863" s="1"/>
      <c r="AU863" s="1"/>
      <c r="AV863" s="1"/>
      <c r="AW863" s="1"/>
      <c r="AX863" s="1"/>
      <c r="AY863" s="1"/>
      <c r="AZ863" s="1"/>
      <c r="BA863" s="1"/>
      <c r="BB863" s="1"/>
    </row>
    <row r="864" spans="22:54" ht="14.25" customHeight="1">
      <c r="V864" s="1"/>
      <c r="W864" s="1"/>
      <c r="X864" s="1"/>
      <c r="Y864" s="1"/>
      <c r="Z864" s="1"/>
      <c r="AA864" s="1"/>
      <c r="AB864" s="1"/>
      <c r="AC864" s="1"/>
      <c r="AD864" s="1"/>
      <c r="AE864" s="1"/>
      <c r="AF864" s="1"/>
      <c r="AG864" s="1"/>
      <c r="AH864" s="1"/>
      <c r="AI864" s="1"/>
      <c r="AJ864" s="1"/>
      <c r="AK864" s="1"/>
      <c r="AL864" s="1"/>
      <c r="AM864" s="1"/>
      <c r="AN864" s="1"/>
      <c r="AO864" s="1"/>
      <c r="AP864" s="1"/>
      <c r="AQ864" s="1"/>
      <c r="AR864" s="1"/>
      <c r="AS864" s="1"/>
      <c r="AT864" s="1"/>
      <c r="AU864" s="1"/>
      <c r="AV864" s="1"/>
      <c r="AW864" s="1"/>
      <c r="AX864" s="1"/>
      <c r="AY864" s="1"/>
      <c r="AZ864" s="1"/>
      <c r="BA864" s="1"/>
      <c r="BB864" s="1"/>
    </row>
    <row r="865" spans="22:54" ht="14.25" customHeight="1">
      <c r="V865" s="1"/>
      <c r="W865" s="1"/>
      <c r="X865" s="1"/>
      <c r="Y865" s="1"/>
      <c r="Z865" s="1"/>
      <c r="AA865" s="1"/>
      <c r="AB865" s="1"/>
      <c r="AC865" s="1"/>
      <c r="AD865" s="1"/>
      <c r="AE865" s="1"/>
      <c r="AF865" s="1"/>
      <c r="AG865" s="1"/>
      <c r="AH865" s="1"/>
      <c r="AI865" s="1"/>
      <c r="AJ865" s="1"/>
      <c r="AK865" s="1"/>
      <c r="AL865" s="1"/>
      <c r="AM865" s="1"/>
      <c r="AN865" s="1"/>
      <c r="AO865" s="1"/>
      <c r="AP865" s="1"/>
      <c r="AQ865" s="1"/>
      <c r="AR865" s="1"/>
      <c r="AS865" s="1"/>
      <c r="AT865" s="1"/>
      <c r="AU865" s="1"/>
      <c r="AV865" s="1"/>
      <c r="AW865" s="1"/>
      <c r="AX865" s="1"/>
      <c r="AY865" s="1"/>
      <c r="AZ865" s="1"/>
      <c r="BA865" s="1"/>
      <c r="BB865" s="1"/>
    </row>
    <row r="866" spans="22:54" ht="14.25" customHeight="1">
      <c r="V866" s="1"/>
      <c r="W866" s="1"/>
      <c r="X866" s="1"/>
      <c r="Y866" s="1"/>
      <c r="Z866" s="1"/>
      <c r="AA866" s="1"/>
      <c r="AB866" s="1"/>
      <c r="AC866" s="1"/>
      <c r="AD866" s="1"/>
      <c r="AE866" s="1"/>
      <c r="AF866" s="1"/>
      <c r="AG866" s="1"/>
      <c r="AH866" s="1"/>
      <c r="AI866" s="1"/>
      <c r="AJ866" s="1"/>
      <c r="AK866" s="1"/>
      <c r="AL866" s="1"/>
      <c r="AM866" s="1"/>
      <c r="AN866" s="1"/>
      <c r="AO866" s="1"/>
      <c r="AP866" s="1"/>
      <c r="AQ866" s="1"/>
      <c r="AR866" s="1"/>
      <c r="AS866" s="1"/>
      <c r="AT866" s="1"/>
      <c r="AU866" s="1"/>
      <c r="AV866" s="1"/>
      <c r="AW866" s="1"/>
      <c r="AX866" s="1"/>
      <c r="AY866" s="1"/>
      <c r="AZ866" s="1"/>
      <c r="BA866" s="1"/>
      <c r="BB866" s="1"/>
    </row>
    <row r="867" spans="22:54" ht="14.25" customHeight="1">
      <c r="V867" s="1"/>
      <c r="W867" s="1"/>
      <c r="X867" s="1"/>
      <c r="Y867" s="1"/>
      <c r="Z867" s="1"/>
      <c r="AA867" s="1"/>
      <c r="AB867" s="1"/>
      <c r="AC867" s="1"/>
      <c r="AD867" s="1"/>
      <c r="AE867" s="1"/>
      <c r="AF867" s="1"/>
      <c r="AG867" s="1"/>
      <c r="AH867" s="1"/>
      <c r="AI867" s="1"/>
      <c r="AJ867" s="1"/>
      <c r="AK867" s="1"/>
      <c r="AL867" s="1"/>
      <c r="AM867" s="1"/>
      <c r="AN867" s="1"/>
      <c r="AO867" s="1"/>
      <c r="AP867" s="1"/>
      <c r="AQ867" s="1"/>
      <c r="AR867" s="1"/>
      <c r="AS867" s="1"/>
      <c r="AT867" s="1"/>
      <c r="AU867" s="1"/>
      <c r="AV867" s="1"/>
      <c r="AW867" s="1"/>
      <c r="AX867" s="1"/>
      <c r="AY867" s="1"/>
      <c r="AZ867" s="1"/>
      <c r="BA867" s="1"/>
      <c r="BB867" s="1"/>
    </row>
    <row r="868" spans="22:54" ht="14.25" customHeight="1">
      <c r="V868" s="1"/>
      <c r="W868" s="1"/>
      <c r="X868" s="1"/>
      <c r="Y868" s="1"/>
      <c r="Z868" s="1"/>
      <c r="AA868" s="1"/>
      <c r="AB868" s="1"/>
      <c r="AC868" s="1"/>
      <c r="AD868" s="1"/>
      <c r="AE868" s="1"/>
      <c r="AF868" s="1"/>
      <c r="AG868" s="1"/>
      <c r="AH868" s="1"/>
      <c r="AI868" s="1"/>
      <c r="AJ868" s="1"/>
      <c r="AK868" s="1"/>
      <c r="AL868" s="1"/>
      <c r="AM868" s="1"/>
      <c r="AN868" s="1"/>
      <c r="AO868" s="1"/>
      <c r="AP868" s="1"/>
      <c r="AQ868" s="1"/>
      <c r="AR868" s="1"/>
      <c r="AS868" s="1"/>
      <c r="AT868" s="1"/>
      <c r="AU868" s="1"/>
      <c r="AV868" s="1"/>
      <c r="AW868" s="1"/>
      <c r="AX868" s="1"/>
      <c r="AY868" s="1"/>
      <c r="AZ868" s="1"/>
      <c r="BA868" s="1"/>
      <c r="BB868" s="1"/>
    </row>
    <row r="869" spans="22:54" ht="14.25" customHeight="1">
      <c r="V869" s="1"/>
      <c r="W869" s="1"/>
      <c r="X869" s="1"/>
      <c r="Y869" s="1"/>
      <c r="Z869" s="1"/>
      <c r="AA869" s="1"/>
      <c r="AB869" s="1"/>
      <c r="AC869" s="1"/>
      <c r="AD869" s="1"/>
      <c r="AE869" s="1"/>
      <c r="AF869" s="1"/>
      <c r="AG869" s="1"/>
      <c r="AH869" s="1"/>
      <c r="AI869" s="1"/>
      <c r="AJ869" s="1"/>
      <c r="AK869" s="1"/>
      <c r="AL869" s="1"/>
      <c r="AM869" s="1"/>
      <c r="AN869" s="1"/>
      <c r="AO869" s="1"/>
      <c r="AP869" s="1"/>
      <c r="AQ869" s="1"/>
      <c r="AR869" s="1"/>
      <c r="AS869" s="1"/>
      <c r="AT869" s="1"/>
      <c r="AU869" s="1"/>
      <c r="AV869" s="1"/>
      <c r="AW869" s="1"/>
      <c r="AX869" s="1"/>
      <c r="AY869" s="1"/>
      <c r="AZ869" s="1"/>
      <c r="BA869" s="1"/>
      <c r="BB869" s="1"/>
    </row>
    <row r="870" spans="22:54" ht="14.25" customHeight="1">
      <c r="V870" s="1"/>
      <c r="W870" s="1"/>
      <c r="X870" s="1"/>
      <c r="Y870" s="1"/>
      <c r="Z870" s="1"/>
      <c r="AA870" s="1"/>
      <c r="AB870" s="1"/>
      <c r="AC870" s="1"/>
      <c r="AD870" s="1"/>
      <c r="AE870" s="1"/>
      <c r="AF870" s="1"/>
      <c r="AG870" s="1"/>
      <c r="AH870" s="1"/>
      <c r="AI870" s="1"/>
      <c r="AJ870" s="1"/>
      <c r="AK870" s="1"/>
      <c r="AL870" s="1"/>
      <c r="AM870" s="1"/>
      <c r="AN870" s="1"/>
      <c r="AO870" s="1"/>
      <c r="AP870" s="1"/>
      <c r="AQ870" s="1"/>
      <c r="AR870" s="1"/>
      <c r="AS870" s="1"/>
      <c r="AT870" s="1"/>
      <c r="AU870" s="1"/>
      <c r="AV870" s="1"/>
      <c r="AW870" s="1"/>
      <c r="AX870" s="1"/>
      <c r="AY870" s="1"/>
      <c r="AZ870" s="1"/>
      <c r="BA870" s="1"/>
      <c r="BB870" s="1"/>
    </row>
    <row r="871" spans="22:54" ht="14.25" customHeight="1">
      <c r="V871" s="1"/>
      <c r="W871" s="1"/>
      <c r="X871" s="1"/>
      <c r="Y871" s="1"/>
      <c r="Z871" s="1"/>
      <c r="AA871" s="1"/>
      <c r="AB871" s="1"/>
      <c r="AC871" s="1"/>
      <c r="AD871" s="1"/>
      <c r="AE871" s="1"/>
      <c r="AF871" s="1"/>
      <c r="AG871" s="1"/>
      <c r="AH871" s="1"/>
      <c r="AI871" s="1"/>
      <c r="AJ871" s="1"/>
      <c r="AK871" s="1"/>
      <c r="AL871" s="1"/>
      <c r="AM871" s="1"/>
      <c r="AN871" s="1"/>
      <c r="AO871" s="1"/>
      <c r="AP871" s="1"/>
      <c r="AQ871" s="1"/>
      <c r="AR871" s="1"/>
      <c r="AS871" s="1"/>
      <c r="AT871" s="1"/>
      <c r="AU871" s="1"/>
      <c r="AV871" s="1"/>
      <c r="AW871" s="1"/>
      <c r="AX871" s="1"/>
      <c r="AY871" s="1"/>
      <c r="AZ871" s="1"/>
      <c r="BA871" s="1"/>
      <c r="BB871" s="1"/>
    </row>
    <row r="872" spans="22:54" ht="14.25" customHeight="1">
      <c r="V872" s="1"/>
      <c r="W872" s="1"/>
      <c r="X872" s="1"/>
      <c r="Y872" s="1"/>
      <c r="Z872" s="1"/>
      <c r="AA872" s="1"/>
      <c r="AB872" s="1"/>
      <c r="AC872" s="1"/>
      <c r="AD872" s="1"/>
      <c r="AE872" s="1"/>
      <c r="AF872" s="1"/>
      <c r="AG872" s="1"/>
      <c r="AH872" s="1"/>
      <c r="AI872" s="1"/>
      <c r="AJ872" s="1"/>
      <c r="AK872" s="1"/>
      <c r="AL872" s="1"/>
      <c r="AM872" s="1"/>
      <c r="AN872" s="1"/>
      <c r="AO872" s="1"/>
      <c r="AP872" s="1"/>
      <c r="AQ872" s="1"/>
      <c r="AR872" s="1"/>
      <c r="AS872" s="1"/>
      <c r="AT872" s="1"/>
      <c r="AU872" s="1"/>
      <c r="AV872" s="1"/>
      <c r="AW872" s="1"/>
      <c r="AX872" s="1"/>
      <c r="AY872" s="1"/>
      <c r="AZ872" s="1"/>
      <c r="BA872" s="1"/>
      <c r="BB872" s="1"/>
    </row>
    <row r="873" spans="22:54" ht="14.25" customHeight="1">
      <c r="V873" s="1"/>
      <c r="W873" s="1"/>
      <c r="X873" s="1"/>
      <c r="Y873" s="1"/>
      <c r="Z873" s="1"/>
      <c r="AA873" s="1"/>
      <c r="AB873" s="1"/>
      <c r="AC873" s="1"/>
      <c r="AD873" s="1"/>
      <c r="AE873" s="1"/>
      <c r="AF873" s="1"/>
      <c r="AG873" s="1"/>
      <c r="AH873" s="1"/>
      <c r="AI873" s="1"/>
      <c r="AJ873" s="1"/>
      <c r="AK873" s="1"/>
      <c r="AL873" s="1"/>
      <c r="AM873" s="1"/>
      <c r="AN873" s="1"/>
      <c r="AO873" s="1"/>
      <c r="AP873" s="1"/>
      <c r="AQ873" s="1"/>
      <c r="AR873" s="1"/>
      <c r="AS873" s="1"/>
      <c r="AT873" s="1"/>
      <c r="AU873" s="1"/>
      <c r="AV873" s="1"/>
      <c r="AW873" s="1"/>
      <c r="AX873" s="1"/>
      <c r="AY873" s="1"/>
      <c r="AZ873" s="1"/>
      <c r="BA873" s="1"/>
      <c r="BB873" s="1"/>
    </row>
    <row r="874" spans="22:54" ht="14.25" customHeight="1">
      <c r="V874" s="1"/>
      <c r="W874" s="1"/>
      <c r="X874" s="1"/>
      <c r="Y874" s="1"/>
      <c r="Z874" s="1"/>
      <c r="AA874" s="1"/>
      <c r="AB874" s="1"/>
      <c r="AC874" s="1"/>
      <c r="AD874" s="1"/>
      <c r="AE874" s="1"/>
      <c r="AF874" s="1"/>
      <c r="AG874" s="1"/>
      <c r="AH874" s="1"/>
      <c r="AI874" s="1"/>
      <c r="AJ874" s="1"/>
      <c r="AK874" s="1"/>
      <c r="AL874" s="1"/>
      <c r="AM874" s="1"/>
      <c r="AN874" s="1"/>
      <c r="AO874" s="1"/>
      <c r="AP874" s="1"/>
      <c r="AQ874" s="1"/>
      <c r="AR874" s="1"/>
      <c r="AS874" s="1"/>
      <c r="AT874" s="1"/>
      <c r="AU874" s="1"/>
      <c r="AV874" s="1"/>
      <c r="AW874" s="1"/>
      <c r="AX874" s="1"/>
      <c r="AY874" s="1"/>
      <c r="AZ874" s="1"/>
      <c r="BA874" s="1"/>
      <c r="BB874" s="1"/>
    </row>
    <row r="875" spans="22:54" ht="14.25" customHeight="1">
      <c r="V875" s="1"/>
      <c r="W875" s="1"/>
      <c r="X875" s="1"/>
      <c r="Y875" s="1"/>
      <c r="Z875" s="1"/>
      <c r="AA875" s="1"/>
      <c r="AB875" s="1"/>
      <c r="AC875" s="1"/>
      <c r="AD875" s="1"/>
      <c r="AE875" s="1"/>
      <c r="AF875" s="1"/>
      <c r="AG875" s="1"/>
      <c r="AH875" s="1"/>
      <c r="AI875" s="1"/>
      <c r="AJ875" s="1"/>
      <c r="AK875" s="1"/>
      <c r="AL875" s="1"/>
      <c r="AM875" s="1"/>
      <c r="AN875" s="1"/>
      <c r="AO875" s="1"/>
      <c r="AP875" s="1"/>
      <c r="AQ875" s="1"/>
      <c r="AR875" s="1"/>
      <c r="AS875" s="1"/>
      <c r="AT875" s="1"/>
      <c r="AU875" s="1"/>
      <c r="AV875" s="1"/>
      <c r="AW875" s="1"/>
      <c r="AX875" s="1"/>
      <c r="AY875" s="1"/>
      <c r="AZ875" s="1"/>
      <c r="BA875" s="1"/>
      <c r="BB875" s="1"/>
    </row>
    <row r="876" spans="22:54" ht="14.25" customHeight="1">
      <c r="V876" s="1"/>
      <c r="W876" s="1"/>
      <c r="X876" s="1"/>
      <c r="Y876" s="1"/>
      <c r="Z876" s="1"/>
      <c r="AA876" s="1"/>
      <c r="AB876" s="1"/>
      <c r="AC876" s="1"/>
      <c r="AD876" s="1"/>
      <c r="AE876" s="1"/>
      <c r="AF876" s="1"/>
      <c r="AG876" s="1"/>
      <c r="AH876" s="1"/>
      <c r="AI876" s="1"/>
      <c r="AJ876" s="1"/>
      <c r="AK876" s="1"/>
      <c r="AL876" s="1"/>
      <c r="AM876" s="1"/>
      <c r="AN876" s="1"/>
      <c r="AO876" s="1"/>
      <c r="AP876" s="1"/>
      <c r="AQ876" s="1"/>
      <c r="AR876" s="1"/>
      <c r="AS876" s="1"/>
      <c r="AT876" s="1"/>
      <c r="AU876" s="1"/>
      <c r="AV876" s="1"/>
      <c r="AW876" s="1"/>
      <c r="AX876" s="1"/>
      <c r="AY876" s="1"/>
      <c r="AZ876" s="1"/>
      <c r="BA876" s="1"/>
      <c r="BB876" s="1"/>
    </row>
    <row r="877" spans="22:54" ht="14.25" customHeight="1">
      <c r="V877" s="1"/>
      <c r="W877" s="1"/>
      <c r="X877" s="1"/>
      <c r="Y877" s="1"/>
      <c r="Z877" s="1"/>
      <c r="AA877" s="1"/>
      <c r="AB877" s="1"/>
      <c r="AC877" s="1"/>
      <c r="AD877" s="1"/>
      <c r="AE877" s="1"/>
      <c r="AF877" s="1"/>
      <c r="AG877" s="1"/>
      <c r="AH877" s="1"/>
      <c r="AI877" s="1"/>
      <c r="AJ877" s="1"/>
      <c r="AK877" s="1"/>
      <c r="AL877" s="1"/>
      <c r="AM877" s="1"/>
      <c r="AN877" s="1"/>
      <c r="AO877" s="1"/>
      <c r="AP877" s="1"/>
      <c r="AQ877" s="1"/>
      <c r="AR877" s="1"/>
      <c r="AS877" s="1"/>
      <c r="AT877" s="1"/>
      <c r="AU877" s="1"/>
      <c r="AV877" s="1"/>
      <c r="AW877" s="1"/>
      <c r="AX877" s="1"/>
      <c r="AY877" s="1"/>
      <c r="AZ877" s="1"/>
      <c r="BA877" s="1"/>
      <c r="BB877" s="1"/>
    </row>
    <row r="878" spans="22:54" ht="14.25" customHeight="1">
      <c r="V878" s="1"/>
      <c r="W878" s="1"/>
      <c r="X878" s="1"/>
      <c r="Y878" s="1"/>
      <c r="Z878" s="1"/>
      <c r="AA878" s="1"/>
      <c r="AB878" s="1"/>
      <c r="AC878" s="1"/>
      <c r="AD878" s="1"/>
      <c r="AE878" s="1"/>
      <c r="AF878" s="1"/>
      <c r="AG878" s="1"/>
      <c r="AH878" s="1"/>
      <c r="AI878" s="1"/>
      <c r="AJ878" s="1"/>
      <c r="AK878" s="1"/>
      <c r="AL878" s="1"/>
      <c r="AM878" s="1"/>
      <c r="AN878" s="1"/>
      <c r="AO878" s="1"/>
      <c r="AP878" s="1"/>
      <c r="AQ878" s="1"/>
      <c r="AR878" s="1"/>
      <c r="AS878" s="1"/>
      <c r="AT878" s="1"/>
      <c r="AU878" s="1"/>
      <c r="AV878" s="1"/>
      <c r="AW878" s="1"/>
      <c r="AX878" s="1"/>
      <c r="AY878" s="1"/>
      <c r="AZ878" s="1"/>
      <c r="BA878" s="1"/>
      <c r="BB878" s="1"/>
    </row>
    <row r="879" spans="22:54" ht="14.25" customHeight="1">
      <c r="V879" s="1"/>
      <c r="W879" s="1"/>
      <c r="X879" s="1"/>
      <c r="Y879" s="1"/>
      <c r="Z879" s="1"/>
      <c r="AA879" s="1"/>
      <c r="AB879" s="1"/>
      <c r="AC879" s="1"/>
      <c r="AD879" s="1"/>
      <c r="AE879" s="1"/>
      <c r="AF879" s="1"/>
      <c r="AG879" s="1"/>
      <c r="AH879" s="1"/>
      <c r="AI879" s="1"/>
      <c r="AJ879" s="1"/>
      <c r="AK879" s="1"/>
      <c r="AL879" s="1"/>
      <c r="AM879" s="1"/>
      <c r="AN879" s="1"/>
      <c r="AO879" s="1"/>
      <c r="AP879" s="1"/>
      <c r="AQ879" s="1"/>
      <c r="AR879" s="1"/>
      <c r="AS879" s="1"/>
      <c r="AT879" s="1"/>
      <c r="AU879" s="1"/>
      <c r="AV879" s="1"/>
      <c r="AW879" s="1"/>
      <c r="AX879" s="1"/>
      <c r="AY879" s="1"/>
      <c r="AZ879" s="1"/>
      <c r="BA879" s="1"/>
      <c r="BB879" s="1"/>
    </row>
    <row r="880" spans="22:54" ht="14.25" customHeight="1">
      <c r="V880" s="1"/>
      <c r="W880" s="1"/>
      <c r="X880" s="1"/>
      <c r="Y880" s="1"/>
      <c r="Z880" s="1"/>
      <c r="AA880" s="1"/>
      <c r="AB880" s="1"/>
      <c r="AC880" s="1"/>
      <c r="AD880" s="1"/>
      <c r="AE880" s="1"/>
      <c r="AF880" s="1"/>
      <c r="AG880" s="1"/>
      <c r="AH880" s="1"/>
      <c r="AI880" s="1"/>
      <c r="AJ880" s="1"/>
      <c r="AK880" s="1"/>
      <c r="AL880" s="1"/>
      <c r="AM880" s="1"/>
      <c r="AN880" s="1"/>
      <c r="AO880" s="1"/>
      <c r="AP880" s="1"/>
      <c r="AQ880" s="1"/>
      <c r="AR880" s="1"/>
      <c r="AS880" s="1"/>
      <c r="AT880" s="1"/>
      <c r="AU880" s="1"/>
      <c r="AV880" s="1"/>
      <c r="AW880" s="1"/>
      <c r="AX880" s="1"/>
      <c r="AY880" s="1"/>
      <c r="AZ880" s="1"/>
      <c r="BA880" s="1"/>
      <c r="BB880" s="1"/>
    </row>
    <row r="881" spans="22:54" ht="14.25" customHeight="1">
      <c r="V881" s="1"/>
      <c r="W881" s="1"/>
      <c r="X881" s="1"/>
      <c r="Y881" s="1"/>
      <c r="Z881" s="1"/>
      <c r="AA881" s="1"/>
      <c r="AB881" s="1"/>
      <c r="AC881" s="1"/>
      <c r="AD881" s="1"/>
      <c r="AE881" s="1"/>
      <c r="AF881" s="1"/>
      <c r="AG881" s="1"/>
      <c r="AH881" s="1"/>
      <c r="AI881" s="1"/>
      <c r="AJ881" s="1"/>
      <c r="AK881" s="1"/>
      <c r="AL881" s="1"/>
      <c r="AM881" s="1"/>
      <c r="AN881" s="1"/>
      <c r="AO881" s="1"/>
      <c r="AP881" s="1"/>
      <c r="AQ881" s="1"/>
      <c r="AR881" s="1"/>
      <c r="AS881" s="1"/>
      <c r="AT881" s="1"/>
      <c r="AU881" s="1"/>
      <c r="AV881" s="1"/>
      <c r="AW881" s="1"/>
      <c r="AX881" s="1"/>
      <c r="AY881" s="1"/>
      <c r="AZ881" s="1"/>
      <c r="BA881" s="1"/>
      <c r="BB881" s="1"/>
    </row>
    <row r="882" spans="22:54" ht="14.25" customHeight="1">
      <c r="V882" s="1"/>
      <c r="W882" s="1"/>
      <c r="X882" s="1"/>
      <c r="Y882" s="1"/>
      <c r="Z882" s="1"/>
      <c r="AA882" s="1"/>
      <c r="AB882" s="1"/>
      <c r="AC882" s="1"/>
      <c r="AD882" s="1"/>
      <c r="AE882" s="1"/>
      <c r="AF882" s="1"/>
      <c r="AG882" s="1"/>
      <c r="AH882" s="1"/>
      <c r="AI882" s="1"/>
      <c r="AJ882" s="1"/>
      <c r="AK882" s="1"/>
      <c r="AL882" s="1"/>
      <c r="AM882" s="1"/>
      <c r="AN882" s="1"/>
      <c r="AO882" s="1"/>
      <c r="AP882" s="1"/>
      <c r="AQ882" s="1"/>
      <c r="AR882" s="1"/>
      <c r="AS882" s="1"/>
      <c r="AT882" s="1"/>
      <c r="AU882" s="1"/>
      <c r="AV882" s="1"/>
      <c r="AW882" s="1"/>
      <c r="AX882" s="1"/>
      <c r="AY882" s="1"/>
      <c r="AZ882" s="1"/>
      <c r="BA882" s="1"/>
      <c r="BB882" s="1"/>
    </row>
    <row r="883" spans="22:54" ht="14.25" customHeight="1">
      <c r="V883" s="1"/>
      <c r="W883" s="1"/>
      <c r="X883" s="1"/>
      <c r="Y883" s="1"/>
      <c r="Z883" s="1"/>
      <c r="AA883" s="1"/>
      <c r="AB883" s="1"/>
      <c r="AC883" s="1"/>
      <c r="AD883" s="1"/>
      <c r="AE883" s="1"/>
      <c r="AF883" s="1"/>
      <c r="AG883" s="1"/>
      <c r="AH883" s="1"/>
      <c r="AI883" s="1"/>
      <c r="AJ883" s="1"/>
      <c r="AK883" s="1"/>
      <c r="AL883" s="1"/>
      <c r="AM883" s="1"/>
      <c r="AN883" s="1"/>
      <c r="AO883" s="1"/>
      <c r="AP883" s="1"/>
      <c r="AQ883" s="1"/>
      <c r="AR883" s="1"/>
      <c r="AS883" s="1"/>
      <c r="AT883" s="1"/>
      <c r="AU883" s="1"/>
      <c r="AV883" s="1"/>
      <c r="AW883" s="1"/>
      <c r="AX883" s="1"/>
      <c r="AY883" s="1"/>
      <c r="AZ883" s="1"/>
      <c r="BA883" s="1"/>
      <c r="BB883" s="1"/>
    </row>
    <row r="884" spans="22:54" ht="14.25" customHeight="1">
      <c r="V884" s="1"/>
      <c r="W884" s="1"/>
      <c r="X884" s="1"/>
      <c r="Y884" s="1"/>
      <c r="Z884" s="1"/>
      <c r="AA884" s="1"/>
      <c r="AB884" s="1"/>
      <c r="AC884" s="1"/>
      <c r="AD884" s="1"/>
      <c r="AE884" s="1"/>
      <c r="AF884" s="1"/>
      <c r="AG884" s="1"/>
      <c r="AH884" s="1"/>
      <c r="AI884" s="1"/>
      <c r="AJ884" s="1"/>
      <c r="AK884" s="1"/>
      <c r="AL884" s="1"/>
      <c r="AM884" s="1"/>
      <c r="AN884" s="1"/>
      <c r="AO884" s="1"/>
      <c r="AP884" s="1"/>
      <c r="AQ884" s="1"/>
      <c r="AR884" s="1"/>
      <c r="AS884" s="1"/>
      <c r="AT884" s="1"/>
      <c r="AU884" s="1"/>
      <c r="AV884" s="1"/>
      <c r="AW884" s="1"/>
      <c r="AX884" s="1"/>
      <c r="AY884" s="1"/>
      <c r="AZ884" s="1"/>
      <c r="BA884" s="1"/>
      <c r="BB884" s="1"/>
    </row>
    <row r="885" spans="22:54" ht="14.25" customHeight="1">
      <c r="V885" s="1"/>
      <c r="W885" s="1"/>
      <c r="X885" s="1"/>
      <c r="Y885" s="1"/>
      <c r="Z885" s="1"/>
      <c r="AA885" s="1"/>
      <c r="AB885" s="1"/>
      <c r="AC885" s="1"/>
      <c r="AD885" s="1"/>
      <c r="AE885" s="1"/>
      <c r="AF885" s="1"/>
      <c r="AG885" s="1"/>
      <c r="AH885" s="1"/>
      <c r="AI885" s="1"/>
      <c r="AJ885" s="1"/>
      <c r="AK885" s="1"/>
      <c r="AL885" s="1"/>
      <c r="AM885" s="1"/>
      <c r="AN885" s="1"/>
      <c r="AO885" s="1"/>
      <c r="AP885" s="1"/>
      <c r="AQ885" s="1"/>
      <c r="AR885" s="1"/>
      <c r="AS885" s="1"/>
      <c r="AT885" s="1"/>
      <c r="AU885" s="1"/>
      <c r="AV885" s="1"/>
      <c r="AW885" s="1"/>
      <c r="AX885" s="1"/>
      <c r="AY885" s="1"/>
      <c r="AZ885" s="1"/>
      <c r="BA885" s="1"/>
      <c r="BB885" s="1"/>
    </row>
    <row r="886" spans="22:54" ht="14.25" customHeight="1">
      <c r="V886" s="1"/>
      <c r="W886" s="1"/>
      <c r="X886" s="1"/>
      <c r="Y886" s="1"/>
      <c r="Z886" s="1"/>
      <c r="AA886" s="1"/>
      <c r="AB886" s="1"/>
      <c r="AC886" s="1"/>
      <c r="AD886" s="1"/>
      <c r="AE886" s="1"/>
      <c r="AF886" s="1"/>
      <c r="AG886" s="1"/>
      <c r="AH886" s="1"/>
      <c r="AI886" s="1"/>
      <c r="AJ886" s="1"/>
      <c r="AK886" s="1"/>
      <c r="AL886" s="1"/>
      <c r="AM886" s="1"/>
      <c r="AN886" s="1"/>
      <c r="AO886" s="1"/>
      <c r="AP886" s="1"/>
      <c r="AQ886" s="1"/>
      <c r="AR886" s="1"/>
      <c r="AS886" s="1"/>
      <c r="AT886" s="1"/>
      <c r="AU886" s="1"/>
      <c r="AV886" s="1"/>
      <c r="AW886" s="1"/>
      <c r="AX886" s="1"/>
      <c r="AY886" s="1"/>
      <c r="AZ886" s="1"/>
      <c r="BA886" s="1"/>
      <c r="BB886" s="1"/>
    </row>
    <row r="887" spans="22:54" ht="14.25" customHeight="1">
      <c r="V887" s="1"/>
      <c r="W887" s="1"/>
      <c r="X887" s="1"/>
      <c r="Y887" s="1"/>
      <c r="Z887" s="1"/>
      <c r="AA887" s="1"/>
      <c r="AB887" s="1"/>
      <c r="AC887" s="1"/>
      <c r="AD887" s="1"/>
      <c r="AE887" s="1"/>
      <c r="AF887" s="1"/>
      <c r="AG887" s="1"/>
      <c r="AH887" s="1"/>
      <c r="AI887" s="1"/>
      <c r="AJ887" s="1"/>
      <c r="AK887" s="1"/>
      <c r="AL887" s="1"/>
      <c r="AM887" s="1"/>
      <c r="AN887" s="1"/>
      <c r="AO887" s="1"/>
      <c r="AP887" s="1"/>
      <c r="AQ887" s="1"/>
      <c r="AR887" s="1"/>
      <c r="AS887" s="1"/>
      <c r="AT887" s="1"/>
      <c r="AU887" s="1"/>
      <c r="AV887" s="1"/>
      <c r="AW887" s="1"/>
      <c r="AX887" s="1"/>
      <c r="AY887" s="1"/>
      <c r="AZ887" s="1"/>
      <c r="BA887" s="1"/>
      <c r="BB887" s="1"/>
    </row>
    <row r="888" spans="22:54" ht="14.25" customHeight="1">
      <c r="V888" s="1"/>
      <c r="W888" s="1"/>
      <c r="X888" s="1"/>
      <c r="Y888" s="1"/>
      <c r="Z888" s="1"/>
      <c r="AA888" s="1"/>
      <c r="AB888" s="1"/>
      <c r="AC888" s="1"/>
      <c r="AD888" s="1"/>
      <c r="AE888" s="1"/>
      <c r="AF888" s="1"/>
      <c r="AG888" s="1"/>
      <c r="AH888" s="1"/>
      <c r="AI888" s="1"/>
      <c r="AJ888" s="1"/>
      <c r="AK888" s="1"/>
      <c r="AL888" s="1"/>
      <c r="AM888" s="1"/>
      <c r="AN888" s="1"/>
      <c r="AO888" s="1"/>
      <c r="AP888" s="1"/>
      <c r="AQ888" s="1"/>
      <c r="AR888" s="1"/>
      <c r="AS888" s="1"/>
      <c r="AT888" s="1"/>
      <c r="AU888" s="1"/>
      <c r="AV888" s="1"/>
      <c r="AW888" s="1"/>
      <c r="AX888" s="1"/>
      <c r="AY888" s="1"/>
      <c r="AZ888" s="1"/>
      <c r="BA888" s="1"/>
      <c r="BB888" s="1"/>
    </row>
    <row r="889" spans="22:54" ht="14.25" customHeight="1">
      <c r="V889" s="1"/>
      <c r="W889" s="1"/>
      <c r="X889" s="1"/>
      <c r="Y889" s="1"/>
      <c r="Z889" s="1"/>
      <c r="AA889" s="1"/>
      <c r="AB889" s="1"/>
      <c r="AC889" s="1"/>
      <c r="AD889" s="1"/>
      <c r="AE889" s="1"/>
      <c r="AF889" s="1"/>
      <c r="AG889" s="1"/>
      <c r="AH889" s="1"/>
      <c r="AI889" s="1"/>
      <c r="AJ889" s="1"/>
      <c r="AK889" s="1"/>
      <c r="AL889" s="1"/>
      <c r="AM889" s="1"/>
      <c r="AN889" s="1"/>
      <c r="AO889" s="1"/>
      <c r="AP889" s="1"/>
      <c r="AQ889" s="1"/>
      <c r="AR889" s="1"/>
      <c r="AS889" s="1"/>
      <c r="AT889" s="1"/>
      <c r="AU889" s="1"/>
      <c r="AV889" s="1"/>
      <c r="AW889" s="1"/>
      <c r="AX889" s="1"/>
      <c r="AY889" s="1"/>
      <c r="AZ889" s="1"/>
      <c r="BA889" s="1"/>
      <c r="BB889" s="1"/>
    </row>
    <row r="890" spans="22:54" ht="14.25" customHeight="1">
      <c r="V890" s="1"/>
      <c r="W890" s="1"/>
      <c r="X890" s="1"/>
      <c r="Y890" s="1"/>
      <c r="Z890" s="1"/>
      <c r="AA890" s="1"/>
      <c r="AB890" s="1"/>
      <c r="AC890" s="1"/>
      <c r="AD890" s="1"/>
      <c r="AE890" s="1"/>
      <c r="AF890" s="1"/>
      <c r="AG890" s="1"/>
      <c r="AH890" s="1"/>
      <c r="AI890" s="1"/>
      <c r="AJ890" s="1"/>
      <c r="AK890" s="1"/>
      <c r="AL890" s="1"/>
      <c r="AM890" s="1"/>
      <c r="AN890" s="1"/>
      <c r="AO890" s="1"/>
      <c r="AP890" s="1"/>
      <c r="AQ890" s="1"/>
      <c r="AR890" s="1"/>
      <c r="AS890" s="1"/>
      <c r="AT890" s="1"/>
      <c r="AU890" s="1"/>
      <c r="AV890" s="1"/>
      <c r="AW890" s="1"/>
      <c r="AX890" s="1"/>
      <c r="AY890" s="1"/>
      <c r="AZ890" s="1"/>
      <c r="BA890" s="1"/>
      <c r="BB890" s="1"/>
    </row>
    <row r="891" spans="22:54" ht="14.25" customHeight="1">
      <c r="V891" s="1"/>
      <c r="W891" s="1"/>
      <c r="X891" s="1"/>
      <c r="Y891" s="1"/>
      <c r="Z891" s="1"/>
      <c r="AA891" s="1"/>
      <c r="AB891" s="1"/>
      <c r="AC891" s="1"/>
      <c r="AD891" s="1"/>
      <c r="AE891" s="1"/>
      <c r="AF891" s="1"/>
      <c r="AG891" s="1"/>
      <c r="AH891" s="1"/>
      <c r="AI891" s="1"/>
      <c r="AJ891" s="1"/>
      <c r="AK891" s="1"/>
      <c r="AL891" s="1"/>
      <c r="AM891" s="1"/>
      <c r="AN891" s="1"/>
      <c r="AO891" s="1"/>
      <c r="AP891" s="1"/>
      <c r="AQ891" s="1"/>
      <c r="AR891" s="1"/>
      <c r="AS891" s="1"/>
      <c r="AT891" s="1"/>
      <c r="AU891" s="1"/>
      <c r="AV891" s="1"/>
      <c r="AW891" s="1"/>
      <c r="AX891" s="1"/>
      <c r="AY891" s="1"/>
      <c r="AZ891" s="1"/>
      <c r="BA891" s="1"/>
      <c r="BB891" s="1"/>
    </row>
    <row r="892" spans="22:54" ht="14.25" customHeight="1">
      <c r="V892" s="1"/>
      <c r="W892" s="1"/>
      <c r="X892" s="1"/>
      <c r="Y892" s="1"/>
      <c r="Z892" s="1"/>
      <c r="AA892" s="1"/>
      <c r="AB892" s="1"/>
      <c r="AC892" s="1"/>
      <c r="AD892" s="1"/>
      <c r="AE892" s="1"/>
      <c r="AF892" s="1"/>
      <c r="AG892" s="1"/>
      <c r="AH892" s="1"/>
      <c r="AI892" s="1"/>
      <c r="AJ892" s="1"/>
      <c r="AK892" s="1"/>
      <c r="AL892" s="1"/>
      <c r="AM892" s="1"/>
      <c r="AN892" s="1"/>
      <c r="AO892" s="1"/>
      <c r="AP892" s="1"/>
      <c r="AQ892" s="1"/>
      <c r="AR892" s="1"/>
      <c r="AS892" s="1"/>
      <c r="AT892" s="1"/>
      <c r="AU892" s="1"/>
      <c r="AV892" s="1"/>
      <c r="AW892" s="1"/>
      <c r="AX892" s="1"/>
      <c r="AY892" s="1"/>
      <c r="AZ892" s="1"/>
      <c r="BA892" s="1"/>
      <c r="BB892" s="1"/>
    </row>
    <row r="893" spans="22:54" ht="14.25" customHeight="1">
      <c r="V893" s="1"/>
      <c r="W893" s="1"/>
      <c r="X893" s="1"/>
      <c r="Y893" s="1"/>
      <c r="Z893" s="1"/>
      <c r="AA893" s="1"/>
      <c r="AB893" s="1"/>
      <c r="AC893" s="1"/>
      <c r="AD893" s="1"/>
      <c r="AE893" s="1"/>
      <c r="AF893" s="1"/>
      <c r="AG893" s="1"/>
      <c r="AH893" s="1"/>
      <c r="AI893" s="1"/>
      <c r="AJ893" s="1"/>
      <c r="AK893" s="1"/>
      <c r="AL893" s="1"/>
      <c r="AM893" s="1"/>
      <c r="AN893" s="1"/>
      <c r="AO893" s="1"/>
      <c r="AP893" s="1"/>
      <c r="AQ893" s="1"/>
      <c r="AR893" s="1"/>
      <c r="AS893" s="1"/>
      <c r="AT893" s="1"/>
      <c r="AU893" s="1"/>
      <c r="AV893" s="1"/>
      <c r="AW893" s="1"/>
      <c r="AX893" s="1"/>
      <c r="AY893" s="1"/>
      <c r="AZ893" s="1"/>
      <c r="BA893" s="1"/>
      <c r="BB893" s="1"/>
    </row>
    <row r="894" spans="22:54" ht="14.25" customHeight="1">
      <c r="V894" s="1"/>
      <c r="W894" s="1"/>
      <c r="X894" s="1"/>
      <c r="Y894" s="1"/>
      <c r="Z894" s="1"/>
      <c r="AA894" s="1"/>
      <c r="AB894" s="1"/>
      <c r="AC894" s="1"/>
      <c r="AD894" s="1"/>
      <c r="AE894" s="1"/>
      <c r="AF894" s="1"/>
      <c r="AG894" s="1"/>
      <c r="AH894" s="1"/>
      <c r="AI894" s="1"/>
      <c r="AJ894" s="1"/>
      <c r="AK894" s="1"/>
      <c r="AL894" s="1"/>
      <c r="AM894" s="1"/>
      <c r="AN894" s="1"/>
      <c r="AO894" s="1"/>
      <c r="AP894" s="1"/>
      <c r="AQ894" s="1"/>
      <c r="AR894" s="1"/>
      <c r="AS894" s="1"/>
      <c r="AT894" s="1"/>
      <c r="AU894" s="1"/>
      <c r="AV894" s="1"/>
      <c r="AW894" s="1"/>
      <c r="AX894" s="1"/>
      <c r="AY894" s="1"/>
      <c r="AZ894" s="1"/>
      <c r="BA894" s="1"/>
      <c r="BB894" s="1"/>
    </row>
    <row r="895" spans="22:54" ht="14.25" customHeight="1">
      <c r="V895" s="1"/>
      <c r="W895" s="1"/>
      <c r="X895" s="1"/>
      <c r="Y895" s="1"/>
      <c r="Z895" s="1"/>
      <c r="AA895" s="1"/>
      <c r="AB895" s="1"/>
      <c r="AC895" s="1"/>
      <c r="AD895" s="1"/>
      <c r="AE895" s="1"/>
      <c r="AF895" s="1"/>
      <c r="AG895" s="1"/>
      <c r="AH895" s="1"/>
      <c r="AI895" s="1"/>
      <c r="AJ895" s="1"/>
      <c r="AK895" s="1"/>
      <c r="AL895" s="1"/>
      <c r="AM895" s="1"/>
      <c r="AN895" s="1"/>
      <c r="AO895" s="1"/>
      <c r="AP895" s="1"/>
      <c r="AQ895" s="1"/>
      <c r="AR895" s="1"/>
      <c r="AS895" s="1"/>
      <c r="AT895" s="1"/>
      <c r="AU895" s="1"/>
      <c r="AV895" s="1"/>
      <c r="AW895" s="1"/>
      <c r="AX895" s="1"/>
      <c r="AY895" s="1"/>
      <c r="AZ895" s="1"/>
      <c r="BA895" s="1"/>
      <c r="BB895" s="1"/>
    </row>
    <row r="896" spans="22:54" ht="14.25" customHeight="1">
      <c r="V896" s="1"/>
      <c r="W896" s="1"/>
      <c r="X896" s="1"/>
      <c r="Y896" s="1"/>
      <c r="Z896" s="1"/>
      <c r="AA896" s="1"/>
      <c r="AB896" s="1"/>
      <c r="AC896" s="1"/>
      <c r="AD896" s="1"/>
      <c r="AE896" s="1"/>
      <c r="AF896" s="1"/>
      <c r="AG896" s="1"/>
      <c r="AH896" s="1"/>
      <c r="AI896" s="1"/>
      <c r="AJ896" s="1"/>
      <c r="AK896" s="1"/>
      <c r="AL896" s="1"/>
      <c r="AM896" s="1"/>
      <c r="AN896" s="1"/>
      <c r="AO896" s="1"/>
      <c r="AP896" s="1"/>
      <c r="AQ896" s="1"/>
      <c r="AR896" s="1"/>
      <c r="AS896" s="1"/>
      <c r="AT896" s="1"/>
      <c r="AU896" s="1"/>
      <c r="AV896" s="1"/>
      <c r="AW896" s="1"/>
      <c r="AX896" s="1"/>
      <c r="AY896" s="1"/>
      <c r="AZ896" s="1"/>
      <c r="BA896" s="1"/>
      <c r="BB896" s="1"/>
    </row>
    <row r="897" spans="22:54" ht="14.25" customHeight="1">
      <c r="V897" s="1"/>
      <c r="W897" s="1"/>
      <c r="X897" s="1"/>
      <c r="Y897" s="1"/>
      <c r="Z897" s="1"/>
      <c r="AA897" s="1"/>
      <c r="AB897" s="1"/>
      <c r="AC897" s="1"/>
      <c r="AD897" s="1"/>
      <c r="AE897" s="1"/>
      <c r="AF897" s="1"/>
      <c r="AG897" s="1"/>
      <c r="AH897" s="1"/>
      <c r="AI897" s="1"/>
      <c r="AJ897" s="1"/>
      <c r="AK897" s="1"/>
      <c r="AL897" s="1"/>
      <c r="AM897" s="1"/>
      <c r="AN897" s="1"/>
      <c r="AO897" s="1"/>
      <c r="AP897" s="1"/>
      <c r="AQ897" s="1"/>
      <c r="AR897" s="1"/>
      <c r="AS897" s="1"/>
      <c r="AT897" s="1"/>
      <c r="AU897" s="1"/>
      <c r="AV897" s="1"/>
      <c r="AW897" s="1"/>
      <c r="AX897" s="1"/>
      <c r="AY897" s="1"/>
      <c r="AZ897" s="1"/>
      <c r="BA897" s="1"/>
      <c r="BB897" s="1"/>
    </row>
    <row r="898" spans="22:54" ht="14.25" customHeight="1">
      <c r="V898" s="1"/>
      <c r="W898" s="1"/>
      <c r="X898" s="1"/>
      <c r="Y898" s="1"/>
      <c r="Z898" s="1"/>
      <c r="AA898" s="1"/>
      <c r="AB898" s="1"/>
      <c r="AC898" s="1"/>
      <c r="AD898" s="1"/>
      <c r="AE898" s="1"/>
      <c r="AF898" s="1"/>
      <c r="AG898" s="1"/>
      <c r="AH898" s="1"/>
      <c r="AI898" s="1"/>
      <c r="AJ898" s="1"/>
      <c r="AK898" s="1"/>
      <c r="AL898" s="1"/>
      <c r="AM898" s="1"/>
      <c r="AN898" s="1"/>
      <c r="AO898" s="1"/>
      <c r="AP898" s="1"/>
      <c r="AQ898" s="1"/>
      <c r="AR898" s="1"/>
      <c r="AS898" s="1"/>
      <c r="AT898" s="1"/>
      <c r="AU898" s="1"/>
      <c r="AV898" s="1"/>
      <c r="AW898" s="1"/>
      <c r="AX898" s="1"/>
      <c r="AY898" s="1"/>
      <c r="AZ898" s="1"/>
      <c r="BA898" s="1"/>
      <c r="BB898" s="1"/>
    </row>
    <row r="899" spans="22:54" ht="14.25" customHeight="1">
      <c r="V899" s="1"/>
      <c r="W899" s="1"/>
      <c r="X899" s="1"/>
      <c r="Y899" s="1"/>
      <c r="Z899" s="1"/>
      <c r="AA899" s="1"/>
      <c r="AB899" s="1"/>
      <c r="AC899" s="1"/>
      <c r="AD899" s="1"/>
      <c r="AE899" s="1"/>
      <c r="AF899" s="1"/>
      <c r="AG899" s="1"/>
      <c r="AH899" s="1"/>
      <c r="AI899" s="1"/>
      <c r="AJ899" s="1"/>
      <c r="AK899" s="1"/>
      <c r="AL899" s="1"/>
      <c r="AM899" s="1"/>
      <c r="AN899" s="1"/>
      <c r="AO899" s="1"/>
      <c r="AP899" s="1"/>
      <c r="AQ899" s="1"/>
      <c r="AR899" s="1"/>
      <c r="AS899" s="1"/>
      <c r="AT899" s="1"/>
      <c r="AU899" s="1"/>
      <c r="AV899" s="1"/>
      <c r="AW899" s="1"/>
      <c r="AX899" s="1"/>
      <c r="AY899" s="1"/>
      <c r="AZ899" s="1"/>
      <c r="BA899" s="1"/>
      <c r="BB899" s="1"/>
    </row>
    <row r="900" spans="22:54" ht="14.25" customHeight="1">
      <c r="V900" s="1"/>
      <c r="W900" s="1"/>
      <c r="X900" s="1"/>
      <c r="Y900" s="1"/>
      <c r="Z900" s="1"/>
      <c r="AA900" s="1"/>
      <c r="AB900" s="1"/>
      <c r="AC900" s="1"/>
      <c r="AD900" s="1"/>
      <c r="AE900" s="1"/>
      <c r="AF900" s="1"/>
      <c r="AG900" s="1"/>
      <c r="AH900" s="1"/>
      <c r="AI900" s="1"/>
      <c r="AJ900" s="1"/>
      <c r="AK900" s="1"/>
      <c r="AL900" s="1"/>
      <c r="AM900" s="1"/>
      <c r="AN900" s="1"/>
      <c r="AO900" s="1"/>
      <c r="AP900" s="1"/>
      <c r="AQ900" s="1"/>
      <c r="AR900" s="1"/>
      <c r="AS900" s="1"/>
      <c r="AT900" s="1"/>
      <c r="AU900" s="1"/>
      <c r="AV900" s="1"/>
      <c r="AW900" s="1"/>
      <c r="AX900" s="1"/>
      <c r="AY900" s="1"/>
      <c r="AZ900" s="1"/>
      <c r="BA900" s="1"/>
      <c r="BB900" s="1"/>
    </row>
    <row r="901" spans="22:54" ht="14.25" customHeight="1">
      <c r="V901" s="1"/>
      <c r="W901" s="1"/>
      <c r="X901" s="1"/>
      <c r="Y901" s="1"/>
      <c r="Z901" s="1"/>
      <c r="AA901" s="1"/>
      <c r="AB901" s="1"/>
      <c r="AC901" s="1"/>
      <c r="AD901" s="1"/>
      <c r="AE901" s="1"/>
      <c r="AF901" s="1"/>
      <c r="AG901" s="1"/>
      <c r="AH901" s="1"/>
      <c r="AI901" s="1"/>
      <c r="AJ901" s="1"/>
      <c r="AK901" s="1"/>
      <c r="AL901" s="1"/>
      <c r="AM901" s="1"/>
      <c r="AN901" s="1"/>
      <c r="AO901" s="1"/>
      <c r="AP901" s="1"/>
      <c r="AQ901" s="1"/>
      <c r="AR901" s="1"/>
      <c r="AS901" s="1"/>
      <c r="AT901" s="1"/>
      <c r="AU901" s="1"/>
      <c r="AV901" s="1"/>
      <c r="AW901" s="1"/>
      <c r="AX901" s="1"/>
      <c r="AY901" s="1"/>
      <c r="AZ901" s="1"/>
      <c r="BA901" s="1"/>
      <c r="BB901" s="1"/>
    </row>
    <row r="902" spans="22:54" ht="14.25" customHeight="1">
      <c r="V902" s="1"/>
      <c r="W902" s="1"/>
      <c r="X902" s="1"/>
      <c r="Y902" s="1"/>
      <c r="Z902" s="1"/>
      <c r="AA902" s="1"/>
      <c r="AB902" s="1"/>
      <c r="AC902" s="1"/>
      <c r="AD902" s="1"/>
      <c r="AE902" s="1"/>
      <c r="AF902" s="1"/>
      <c r="AG902" s="1"/>
      <c r="AH902" s="1"/>
      <c r="AI902" s="1"/>
      <c r="AJ902" s="1"/>
      <c r="AK902" s="1"/>
      <c r="AL902" s="1"/>
      <c r="AM902" s="1"/>
      <c r="AN902" s="1"/>
      <c r="AO902" s="1"/>
      <c r="AP902" s="1"/>
      <c r="AQ902" s="1"/>
      <c r="AR902" s="1"/>
      <c r="AS902" s="1"/>
      <c r="AT902" s="1"/>
      <c r="AU902" s="1"/>
      <c r="AV902" s="1"/>
      <c r="AW902" s="1"/>
      <c r="AX902" s="1"/>
      <c r="AY902" s="1"/>
      <c r="AZ902" s="1"/>
      <c r="BA902" s="1"/>
      <c r="BB902" s="1"/>
    </row>
    <row r="903" spans="22:54" ht="14.25" customHeight="1">
      <c r="V903" s="1"/>
      <c r="W903" s="1"/>
      <c r="X903" s="1"/>
      <c r="Y903" s="1"/>
      <c r="Z903" s="1"/>
      <c r="AA903" s="1"/>
      <c r="AB903" s="1"/>
      <c r="AC903" s="1"/>
      <c r="AD903" s="1"/>
      <c r="AE903" s="1"/>
      <c r="AF903" s="1"/>
      <c r="AG903" s="1"/>
      <c r="AH903" s="1"/>
      <c r="AI903" s="1"/>
      <c r="AJ903" s="1"/>
      <c r="AK903" s="1"/>
      <c r="AL903" s="1"/>
      <c r="AM903" s="1"/>
      <c r="AN903" s="1"/>
      <c r="AO903" s="1"/>
      <c r="AP903" s="1"/>
      <c r="AQ903" s="1"/>
      <c r="AR903" s="1"/>
      <c r="AS903" s="1"/>
      <c r="AT903" s="1"/>
      <c r="AU903" s="1"/>
      <c r="AV903" s="1"/>
      <c r="AW903" s="1"/>
      <c r="AX903" s="1"/>
      <c r="AY903" s="1"/>
      <c r="AZ903" s="1"/>
      <c r="BA903" s="1"/>
      <c r="BB903" s="1"/>
    </row>
    <row r="904" spans="22:54" ht="14.25" customHeight="1">
      <c r="V904" s="1"/>
      <c r="W904" s="1"/>
      <c r="X904" s="1"/>
      <c r="Y904" s="1"/>
      <c r="Z904" s="1"/>
      <c r="AA904" s="1"/>
      <c r="AB904" s="1"/>
      <c r="AC904" s="1"/>
      <c r="AD904" s="1"/>
      <c r="AE904" s="1"/>
      <c r="AF904" s="1"/>
      <c r="AG904" s="1"/>
      <c r="AH904" s="1"/>
      <c r="AI904" s="1"/>
      <c r="AJ904" s="1"/>
      <c r="AK904" s="1"/>
      <c r="AL904" s="1"/>
      <c r="AM904" s="1"/>
      <c r="AN904" s="1"/>
      <c r="AO904" s="1"/>
      <c r="AP904" s="1"/>
      <c r="AQ904" s="1"/>
      <c r="AR904" s="1"/>
      <c r="AS904" s="1"/>
      <c r="AT904" s="1"/>
      <c r="AU904" s="1"/>
      <c r="AV904" s="1"/>
      <c r="AW904" s="1"/>
      <c r="AX904" s="1"/>
      <c r="AY904" s="1"/>
      <c r="AZ904" s="1"/>
      <c r="BA904" s="1"/>
      <c r="BB904" s="1"/>
    </row>
    <row r="905" spans="22:54" ht="14.25" customHeight="1">
      <c r="V905" s="1"/>
      <c r="W905" s="1"/>
      <c r="X905" s="1"/>
      <c r="Y905" s="1"/>
      <c r="Z905" s="1"/>
      <c r="AA905" s="1"/>
      <c r="AB905" s="1"/>
      <c r="AC905" s="1"/>
      <c r="AD905" s="1"/>
      <c r="AE905" s="1"/>
      <c r="AF905" s="1"/>
      <c r="AG905" s="1"/>
      <c r="AH905" s="1"/>
      <c r="AI905" s="1"/>
      <c r="AJ905" s="1"/>
      <c r="AK905" s="1"/>
      <c r="AL905" s="1"/>
      <c r="AM905" s="1"/>
      <c r="AN905" s="1"/>
      <c r="AO905" s="1"/>
      <c r="AP905" s="1"/>
      <c r="AQ905" s="1"/>
      <c r="AR905" s="1"/>
      <c r="AS905" s="1"/>
      <c r="AT905" s="1"/>
      <c r="AU905" s="1"/>
      <c r="AV905" s="1"/>
      <c r="AW905" s="1"/>
      <c r="AX905" s="1"/>
      <c r="AY905" s="1"/>
      <c r="AZ905" s="1"/>
      <c r="BA905" s="1"/>
      <c r="BB905" s="1"/>
    </row>
    <row r="906" spans="22:54" ht="14.25" customHeight="1">
      <c r="V906" s="1"/>
      <c r="W906" s="1"/>
      <c r="X906" s="1"/>
      <c r="Y906" s="1"/>
      <c r="Z906" s="1"/>
      <c r="AA906" s="1"/>
      <c r="AB906" s="1"/>
      <c r="AC906" s="1"/>
      <c r="AD906" s="1"/>
      <c r="AE906" s="1"/>
      <c r="AF906" s="1"/>
      <c r="AG906" s="1"/>
      <c r="AH906" s="1"/>
      <c r="AI906" s="1"/>
      <c r="AJ906" s="1"/>
      <c r="AK906" s="1"/>
      <c r="AL906" s="1"/>
      <c r="AM906" s="1"/>
      <c r="AN906" s="1"/>
      <c r="AO906" s="1"/>
      <c r="AP906" s="1"/>
      <c r="AQ906" s="1"/>
      <c r="AR906" s="1"/>
      <c r="AS906" s="1"/>
      <c r="AT906" s="1"/>
      <c r="AU906" s="1"/>
      <c r="AV906" s="1"/>
      <c r="AW906" s="1"/>
      <c r="AX906" s="1"/>
      <c r="AY906" s="1"/>
      <c r="AZ906" s="1"/>
      <c r="BA906" s="1"/>
      <c r="BB906" s="1"/>
    </row>
    <row r="907" spans="22:54" ht="14.25" customHeight="1">
      <c r="V907" s="1"/>
      <c r="W907" s="1"/>
      <c r="X907" s="1"/>
      <c r="Y907" s="1"/>
      <c r="Z907" s="1"/>
      <c r="AA907" s="1"/>
      <c r="AB907" s="1"/>
      <c r="AC907" s="1"/>
      <c r="AD907" s="1"/>
      <c r="AE907" s="1"/>
      <c r="AF907" s="1"/>
      <c r="AG907" s="1"/>
      <c r="AH907" s="1"/>
      <c r="AI907" s="1"/>
      <c r="AJ907" s="1"/>
      <c r="AK907" s="1"/>
      <c r="AL907" s="1"/>
      <c r="AM907" s="1"/>
      <c r="AN907" s="1"/>
      <c r="AO907" s="1"/>
      <c r="AP907" s="1"/>
      <c r="AQ907" s="1"/>
      <c r="AR907" s="1"/>
      <c r="AS907" s="1"/>
      <c r="AT907" s="1"/>
      <c r="AU907" s="1"/>
      <c r="AV907" s="1"/>
      <c r="AW907" s="1"/>
      <c r="AX907" s="1"/>
      <c r="AY907" s="1"/>
      <c r="AZ907" s="1"/>
      <c r="BA907" s="1"/>
      <c r="BB907" s="1"/>
    </row>
    <row r="908" spans="22:54" ht="14.25" customHeight="1">
      <c r="V908" s="1"/>
      <c r="W908" s="1"/>
      <c r="X908" s="1"/>
      <c r="Y908" s="1"/>
      <c r="Z908" s="1"/>
      <c r="AA908" s="1"/>
      <c r="AB908" s="1"/>
      <c r="AC908" s="1"/>
      <c r="AD908" s="1"/>
      <c r="AE908" s="1"/>
      <c r="AF908" s="1"/>
      <c r="AG908" s="1"/>
      <c r="AH908" s="1"/>
      <c r="AI908" s="1"/>
      <c r="AJ908" s="1"/>
      <c r="AK908" s="1"/>
      <c r="AL908" s="1"/>
      <c r="AM908" s="1"/>
      <c r="AN908" s="1"/>
      <c r="AO908" s="1"/>
      <c r="AP908" s="1"/>
      <c r="AQ908" s="1"/>
      <c r="AR908" s="1"/>
      <c r="AS908" s="1"/>
      <c r="AT908" s="1"/>
      <c r="AU908" s="1"/>
      <c r="AV908" s="1"/>
      <c r="AW908" s="1"/>
      <c r="AX908" s="1"/>
      <c r="AY908" s="1"/>
      <c r="AZ908" s="1"/>
      <c r="BA908" s="1"/>
      <c r="BB908" s="1"/>
    </row>
    <row r="909" spans="22:54" ht="14.25" customHeight="1">
      <c r="V909" s="1"/>
      <c r="W909" s="1"/>
      <c r="X909" s="1"/>
      <c r="Y909" s="1"/>
      <c r="Z909" s="1"/>
      <c r="AA909" s="1"/>
      <c r="AB909" s="1"/>
      <c r="AC909" s="1"/>
      <c r="AD909" s="1"/>
      <c r="AE909" s="1"/>
      <c r="AF909" s="1"/>
      <c r="AG909" s="1"/>
      <c r="AH909" s="1"/>
      <c r="AI909" s="1"/>
      <c r="AJ909" s="1"/>
      <c r="AK909" s="1"/>
      <c r="AL909" s="1"/>
      <c r="AM909" s="1"/>
      <c r="AN909" s="1"/>
      <c r="AO909" s="1"/>
      <c r="AP909" s="1"/>
      <c r="AQ909" s="1"/>
      <c r="AR909" s="1"/>
      <c r="AS909" s="1"/>
      <c r="AT909" s="1"/>
      <c r="AU909" s="1"/>
      <c r="AV909" s="1"/>
      <c r="AW909" s="1"/>
      <c r="AX909" s="1"/>
      <c r="AY909" s="1"/>
      <c r="AZ909" s="1"/>
      <c r="BA909" s="1"/>
      <c r="BB909" s="1"/>
    </row>
    <row r="910" spans="22:54" ht="14.25" customHeight="1">
      <c r="V910" s="1"/>
      <c r="W910" s="1"/>
      <c r="X910" s="1"/>
      <c r="Y910" s="1"/>
      <c r="Z910" s="1"/>
      <c r="AA910" s="1"/>
      <c r="AB910" s="1"/>
      <c r="AC910" s="1"/>
      <c r="AD910" s="1"/>
      <c r="AE910" s="1"/>
      <c r="AF910" s="1"/>
      <c r="AG910" s="1"/>
      <c r="AH910" s="1"/>
      <c r="AI910" s="1"/>
      <c r="AJ910" s="1"/>
      <c r="AK910" s="1"/>
      <c r="AL910" s="1"/>
      <c r="AM910" s="1"/>
      <c r="AN910" s="1"/>
      <c r="AO910" s="1"/>
      <c r="AP910" s="1"/>
      <c r="AQ910" s="1"/>
      <c r="AR910" s="1"/>
      <c r="AS910" s="1"/>
      <c r="AT910" s="1"/>
      <c r="AU910" s="1"/>
      <c r="AV910" s="1"/>
      <c r="AW910" s="1"/>
      <c r="AX910" s="1"/>
      <c r="AY910" s="1"/>
      <c r="AZ910" s="1"/>
      <c r="BA910" s="1"/>
      <c r="BB910" s="1"/>
    </row>
    <row r="911" spans="22:54" ht="14.25" customHeight="1">
      <c r="V911" s="1"/>
      <c r="W911" s="1"/>
      <c r="X911" s="1"/>
      <c r="Y911" s="1"/>
      <c r="Z911" s="1"/>
      <c r="AA911" s="1"/>
      <c r="AB911" s="1"/>
      <c r="AC911" s="1"/>
      <c r="AD911" s="1"/>
      <c r="AE911" s="1"/>
      <c r="AF911" s="1"/>
      <c r="AG911" s="1"/>
      <c r="AH911" s="1"/>
      <c r="AI911" s="1"/>
      <c r="AJ911" s="1"/>
      <c r="AK911" s="1"/>
      <c r="AL911" s="1"/>
      <c r="AM911" s="1"/>
      <c r="AN911" s="1"/>
      <c r="AO911" s="1"/>
      <c r="AP911" s="1"/>
      <c r="AQ911" s="1"/>
      <c r="AR911" s="1"/>
      <c r="AS911" s="1"/>
      <c r="AT911" s="1"/>
      <c r="AU911" s="1"/>
      <c r="AV911" s="1"/>
      <c r="AW911" s="1"/>
      <c r="AX911" s="1"/>
      <c r="AY911" s="1"/>
      <c r="AZ911" s="1"/>
      <c r="BA911" s="1"/>
      <c r="BB911" s="1"/>
    </row>
    <row r="912" spans="22:54" ht="14.25" customHeight="1">
      <c r="V912" s="1"/>
      <c r="W912" s="1"/>
      <c r="X912" s="1"/>
      <c r="Y912" s="1"/>
      <c r="Z912" s="1"/>
      <c r="AA912" s="1"/>
      <c r="AB912" s="1"/>
      <c r="AC912" s="1"/>
      <c r="AD912" s="1"/>
      <c r="AE912" s="1"/>
      <c r="AF912" s="1"/>
      <c r="AG912" s="1"/>
      <c r="AH912" s="1"/>
      <c r="AI912" s="1"/>
      <c r="AJ912" s="1"/>
      <c r="AK912" s="1"/>
      <c r="AL912" s="1"/>
      <c r="AM912" s="1"/>
      <c r="AN912" s="1"/>
      <c r="AO912" s="1"/>
      <c r="AP912" s="1"/>
      <c r="AQ912" s="1"/>
      <c r="AR912" s="1"/>
      <c r="AS912" s="1"/>
      <c r="AT912" s="1"/>
      <c r="AU912" s="1"/>
      <c r="AV912" s="1"/>
      <c r="AW912" s="1"/>
      <c r="AX912" s="1"/>
      <c r="AY912" s="1"/>
      <c r="AZ912" s="1"/>
      <c r="BA912" s="1"/>
      <c r="BB912" s="1"/>
    </row>
    <row r="913" spans="22:54" ht="14.25" customHeight="1">
      <c r="V913" s="1"/>
      <c r="W913" s="1"/>
      <c r="X913" s="1"/>
      <c r="Y913" s="1"/>
      <c r="Z913" s="1"/>
      <c r="AA913" s="1"/>
      <c r="AB913" s="1"/>
      <c r="AC913" s="1"/>
      <c r="AD913" s="1"/>
      <c r="AE913" s="1"/>
      <c r="AF913" s="1"/>
      <c r="AG913" s="1"/>
      <c r="AH913" s="1"/>
      <c r="AI913" s="1"/>
      <c r="AJ913" s="1"/>
      <c r="AK913" s="1"/>
      <c r="AL913" s="1"/>
      <c r="AM913" s="1"/>
      <c r="AN913" s="1"/>
      <c r="AO913" s="1"/>
      <c r="AP913" s="1"/>
      <c r="AQ913" s="1"/>
      <c r="AR913" s="1"/>
      <c r="AS913" s="1"/>
      <c r="AT913" s="1"/>
      <c r="AU913" s="1"/>
      <c r="AV913" s="1"/>
      <c r="AW913" s="1"/>
      <c r="AX913" s="1"/>
      <c r="AY913" s="1"/>
      <c r="AZ913" s="1"/>
      <c r="BA913" s="1"/>
      <c r="BB913" s="1"/>
    </row>
    <row r="914" spans="22:54" ht="14.25" customHeight="1">
      <c r="V914" s="1"/>
      <c r="W914" s="1"/>
      <c r="X914" s="1"/>
      <c r="Y914" s="1"/>
      <c r="Z914" s="1"/>
      <c r="AA914" s="1"/>
      <c r="AB914" s="1"/>
      <c r="AC914" s="1"/>
      <c r="AD914" s="1"/>
      <c r="AE914" s="1"/>
      <c r="AF914" s="1"/>
      <c r="AG914" s="1"/>
      <c r="AH914" s="1"/>
      <c r="AI914" s="1"/>
      <c r="AJ914" s="1"/>
      <c r="AK914" s="1"/>
      <c r="AL914" s="1"/>
      <c r="AM914" s="1"/>
      <c r="AN914" s="1"/>
      <c r="AO914" s="1"/>
      <c r="AP914" s="1"/>
      <c r="AQ914" s="1"/>
      <c r="AR914" s="1"/>
      <c r="AS914" s="1"/>
      <c r="AT914" s="1"/>
      <c r="AU914" s="1"/>
      <c r="AV914" s="1"/>
      <c r="AW914" s="1"/>
      <c r="AX914" s="1"/>
      <c r="AY914" s="1"/>
      <c r="AZ914" s="1"/>
      <c r="BA914" s="1"/>
      <c r="BB914" s="1"/>
    </row>
    <row r="915" spans="22:54" ht="14.25" customHeight="1">
      <c r="V915" s="1"/>
      <c r="W915" s="1"/>
      <c r="X915" s="1"/>
      <c r="Y915" s="1"/>
      <c r="Z915" s="1"/>
      <c r="AA915" s="1"/>
      <c r="AB915" s="1"/>
      <c r="AC915" s="1"/>
      <c r="AD915" s="1"/>
      <c r="AE915" s="1"/>
      <c r="AF915" s="1"/>
      <c r="AG915" s="1"/>
      <c r="AH915" s="1"/>
      <c r="AI915" s="1"/>
      <c r="AJ915" s="1"/>
      <c r="AK915" s="1"/>
      <c r="AL915" s="1"/>
      <c r="AM915" s="1"/>
      <c r="AN915" s="1"/>
      <c r="AO915" s="1"/>
      <c r="AP915" s="1"/>
      <c r="AQ915" s="1"/>
      <c r="AR915" s="1"/>
      <c r="AS915" s="1"/>
      <c r="AT915" s="1"/>
      <c r="AU915" s="1"/>
      <c r="AV915" s="1"/>
      <c r="AW915" s="1"/>
      <c r="AX915" s="1"/>
      <c r="AY915" s="1"/>
      <c r="AZ915" s="1"/>
      <c r="BA915" s="1"/>
      <c r="BB915" s="1"/>
    </row>
    <row r="916" spans="22:54" ht="14.25" customHeight="1">
      <c r="V916" s="1"/>
      <c r="W916" s="1"/>
      <c r="X916" s="1"/>
      <c r="Y916" s="1"/>
      <c r="Z916" s="1"/>
      <c r="AA916" s="1"/>
      <c r="AB916" s="1"/>
      <c r="AC916" s="1"/>
      <c r="AD916" s="1"/>
      <c r="AE916" s="1"/>
      <c r="AF916" s="1"/>
      <c r="AG916" s="1"/>
      <c r="AH916" s="1"/>
      <c r="AI916" s="1"/>
      <c r="AJ916" s="1"/>
      <c r="AK916" s="1"/>
      <c r="AL916" s="1"/>
      <c r="AM916" s="1"/>
      <c r="AN916" s="1"/>
      <c r="AO916" s="1"/>
      <c r="AP916" s="1"/>
      <c r="AQ916" s="1"/>
      <c r="AR916" s="1"/>
      <c r="AS916" s="1"/>
      <c r="AT916" s="1"/>
      <c r="AU916" s="1"/>
      <c r="AV916" s="1"/>
      <c r="AW916" s="1"/>
      <c r="AX916" s="1"/>
      <c r="AY916" s="1"/>
      <c r="AZ916" s="1"/>
      <c r="BA916" s="1"/>
      <c r="BB916" s="1"/>
    </row>
    <row r="917" spans="22:54" ht="14.25" customHeight="1">
      <c r="V917" s="1"/>
      <c r="W917" s="1"/>
      <c r="X917" s="1"/>
      <c r="Y917" s="1"/>
      <c r="Z917" s="1"/>
      <c r="AA917" s="1"/>
      <c r="AB917" s="1"/>
      <c r="AC917" s="1"/>
      <c r="AD917" s="1"/>
      <c r="AE917" s="1"/>
      <c r="AF917" s="1"/>
      <c r="AG917" s="1"/>
      <c r="AH917" s="1"/>
      <c r="AI917" s="1"/>
      <c r="AJ917" s="1"/>
      <c r="AK917" s="1"/>
      <c r="AL917" s="1"/>
      <c r="AM917" s="1"/>
      <c r="AN917" s="1"/>
      <c r="AO917" s="1"/>
      <c r="AP917" s="1"/>
      <c r="AQ917" s="1"/>
      <c r="AR917" s="1"/>
      <c r="AS917" s="1"/>
      <c r="AT917" s="1"/>
      <c r="AU917" s="1"/>
      <c r="AV917" s="1"/>
      <c r="AW917" s="1"/>
      <c r="AX917" s="1"/>
      <c r="AY917" s="1"/>
      <c r="AZ917" s="1"/>
      <c r="BA917" s="1"/>
      <c r="BB917" s="1"/>
    </row>
    <row r="918" spans="22:54" ht="14.25" customHeight="1">
      <c r="V918" s="1"/>
      <c r="W918" s="1"/>
      <c r="X918" s="1"/>
      <c r="Y918" s="1"/>
      <c r="Z918" s="1"/>
      <c r="AA918" s="1"/>
      <c r="AB918" s="1"/>
      <c r="AC918" s="1"/>
      <c r="AD918" s="1"/>
      <c r="AE918" s="1"/>
      <c r="AF918" s="1"/>
      <c r="AG918" s="1"/>
      <c r="AH918" s="1"/>
      <c r="AI918" s="1"/>
      <c r="AJ918" s="1"/>
      <c r="AK918" s="1"/>
      <c r="AL918" s="1"/>
      <c r="AM918" s="1"/>
      <c r="AN918" s="1"/>
      <c r="AO918" s="1"/>
      <c r="AP918" s="1"/>
      <c r="AQ918" s="1"/>
      <c r="AR918" s="1"/>
      <c r="AS918" s="1"/>
      <c r="AT918" s="1"/>
      <c r="AU918" s="1"/>
      <c r="AV918" s="1"/>
      <c r="AW918" s="1"/>
      <c r="AX918" s="1"/>
      <c r="AY918" s="1"/>
      <c r="AZ918" s="1"/>
      <c r="BA918" s="1"/>
      <c r="BB918" s="1"/>
    </row>
    <row r="919" spans="22:54" ht="14.25" customHeight="1">
      <c r="V919" s="1"/>
      <c r="W919" s="1"/>
      <c r="X919" s="1"/>
      <c r="Y919" s="1"/>
      <c r="Z919" s="1"/>
      <c r="AA919" s="1"/>
      <c r="AB919" s="1"/>
      <c r="AC919" s="1"/>
      <c r="AD919" s="1"/>
      <c r="AE919" s="1"/>
      <c r="AF919" s="1"/>
      <c r="AG919" s="1"/>
      <c r="AH919" s="1"/>
      <c r="AI919" s="1"/>
      <c r="AJ919" s="1"/>
      <c r="AK919" s="1"/>
      <c r="AL919" s="1"/>
      <c r="AM919" s="1"/>
      <c r="AN919" s="1"/>
      <c r="AO919" s="1"/>
      <c r="AP919" s="1"/>
      <c r="AQ919" s="1"/>
      <c r="AR919" s="1"/>
      <c r="AS919" s="1"/>
      <c r="AT919" s="1"/>
      <c r="AU919" s="1"/>
      <c r="AV919" s="1"/>
      <c r="AW919" s="1"/>
      <c r="AX919" s="1"/>
      <c r="AY919" s="1"/>
      <c r="AZ919" s="1"/>
      <c r="BA919" s="1"/>
      <c r="BB919" s="1"/>
    </row>
    <row r="920" spans="22:54" ht="14.25" customHeight="1">
      <c r="V920" s="1"/>
      <c r="W920" s="1"/>
      <c r="X920" s="1"/>
      <c r="Y920" s="1"/>
      <c r="Z920" s="1"/>
      <c r="AA920" s="1"/>
      <c r="AB920" s="1"/>
      <c r="AC920" s="1"/>
      <c r="AD920" s="1"/>
      <c r="AE920" s="1"/>
      <c r="AF920" s="1"/>
      <c r="AG920" s="1"/>
      <c r="AH920" s="1"/>
      <c r="AI920" s="1"/>
      <c r="AJ920" s="1"/>
      <c r="AK920" s="1"/>
      <c r="AL920" s="1"/>
      <c r="AM920" s="1"/>
      <c r="AN920" s="1"/>
      <c r="AO920" s="1"/>
      <c r="AP920" s="1"/>
      <c r="AQ920" s="1"/>
      <c r="AR920" s="1"/>
      <c r="AS920" s="1"/>
      <c r="AT920" s="1"/>
      <c r="AU920" s="1"/>
      <c r="AV920" s="1"/>
      <c r="AW920" s="1"/>
      <c r="AX920" s="1"/>
      <c r="AY920" s="1"/>
      <c r="AZ920" s="1"/>
      <c r="BA920" s="1"/>
      <c r="BB920" s="1"/>
    </row>
    <row r="921" spans="22:54" ht="14.25" customHeight="1">
      <c r="V921" s="1"/>
      <c r="W921" s="1"/>
      <c r="X921" s="1"/>
      <c r="Y921" s="1"/>
      <c r="Z921" s="1"/>
      <c r="AA921" s="1"/>
      <c r="AB921" s="1"/>
      <c r="AC921" s="1"/>
      <c r="AD921" s="1"/>
      <c r="AE921" s="1"/>
      <c r="AF921" s="1"/>
      <c r="AG921" s="1"/>
      <c r="AH921" s="1"/>
      <c r="AI921" s="1"/>
      <c r="AJ921" s="1"/>
      <c r="AK921" s="1"/>
      <c r="AL921" s="1"/>
      <c r="AM921" s="1"/>
      <c r="AN921" s="1"/>
      <c r="AO921" s="1"/>
      <c r="AP921" s="1"/>
      <c r="AQ921" s="1"/>
      <c r="AR921" s="1"/>
      <c r="AS921" s="1"/>
      <c r="AT921" s="1"/>
      <c r="AU921" s="1"/>
      <c r="AV921" s="1"/>
      <c r="AW921" s="1"/>
      <c r="AX921" s="1"/>
      <c r="AY921" s="1"/>
      <c r="AZ921" s="1"/>
      <c r="BA921" s="1"/>
      <c r="BB921" s="1"/>
    </row>
    <row r="922" spans="22:54" ht="14.25" customHeight="1">
      <c r="V922" s="1"/>
      <c r="W922" s="1"/>
      <c r="X922" s="1"/>
      <c r="Y922" s="1"/>
      <c r="Z922" s="1"/>
      <c r="AA922" s="1"/>
      <c r="AB922" s="1"/>
      <c r="AC922" s="1"/>
      <c r="AD922" s="1"/>
      <c r="AE922" s="1"/>
      <c r="AF922" s="1"/>
      <c r="AG922" s="1"/>
      <c r="AH922" s="1"/>
      <c r="AI922" s="1"/>
      <c r="AJ922" s="1"/>
      <c r="AK922" s="1"/>
      <c r="AL922" s="1"/>
      <c r="AM922" s="1"/>
      <c r="AN922" s="1"/>
      <c r="AO922" s="1"/>
      <c r="AP922" s="1"/>
      <c r="AQ922" s="1"/>
      <c r="AR922" s="1"/>
      <c r="AS922" s="1"/>
      <c r="AT922" s="1"/>
      <c r="AU922" s="1"/>
      <c r="AV922" s="1"/>
      <c r="AW922" s="1"/>
      <c r="AX922" s="1"/>
      <c r="AY922" s="1"/>
      <c r="AZ922" s="1"/>
      <c r="BA922" s="1"/>
      <c r="BB922" s="1"/>
    </row>
    <row r="923" spans="22:54" ht="14.25" customHeight="1">
      <c r="V923" s="1"/>
      <c r="W923" s="1"/>
      <c r="X923" s="1"/>
      <c r="Y923" s="1"/>
      <c r="Z923" s="1"/>
      <c r="AA923" s="1"/>
      <c r="AB923" s="1"/>
      <c r="AC923" s="1"/>
      <c r="AD923" s="1"/>
      <c r="AE923" s="1"/>
      <c r="AF923" s="1"/>
      <c r="AG923" s="1"/>
      <c r="AH923" s="1"/>
      <c r="AI923" s="1"/>
      <c r="AJ923" s="1"/>
      <c r="AK923" s="1"/>
      <c r="AL923" s="1"/>
      <c r="AM923" s="1"/>
      <c r="AN923" s="1"/>
      <c r="AO923" s="1"/>
      <c r="AP923" s="1"/>
      <c r="AQ923" s="1"/>
      <c r="AR923" s="1"/>
      <c r="AS923" s="1"/>
      <c r="AT923" s="1"/>
      <c r="AU923" s="1"/>
      <c r="AV923" s="1"/>
      <c r="AW923" s="1"/>
      <c r="AX923" s="1"/>
      <c r="AY923" s="1"/>
      <c r="AZ923" s="1"/>
      <c r="BA923" s="1"/>
      <c r="BB923" s="1"/>
    </row>
    <row r="924" spans="22:54" ht="14.25" customHeight="1">
      <c r="V924" s="1"/>
      <c r="W924" s="1"/>
      <c r="X924" s="1"/>
      <c r="Y924" s="1"/>
      <c r="Z924" s="1"/>
      <c r="AA924" s="1"/>
      <c r="AB924" s="1"/>
      <c r="AC924" s="1"/>
      <c r="AD924" s="1"/>
      <c r="AE924" s="1"/>
      <c r="AF924" s="1"/>
      <c r="AG924" s="1"/>
      <c r="AH924" s="1"/>
      <c r="AI924" s="1"/>
      <c r="AJ924" s="1"/>
      <c r="AK924" s="1"/>
      <c r="AL924" s="1"/>
      <c r="AM924" s="1"/>
      <c r="AN924" s="1"/>
      <c r="AO924" s="1"/>
      <c r="AP924" s="1"/>
      <c r="AQ924" s="1"/>
      <c r="AR924" s="1"/>
      <c r="AS924" s="1"/>
      <c r="AT924" s="1"/>
      <c r="AU924" s="1"/>
      <c r="AV924" s="1"/>
      <c r="AW924" s="1"/>
      <c r="AX924" s="1"/>
      <c r="AY924" s="1"/>
      <c r="AZ924" s="1"/>
      <c r="BA924" s="1"/>
      <c r="BB924" s="1"/>
    </row>
    <row r="925" spans="22:54" ht="14.25" customHeight="1">
      <c r="V925" s="1"/>
      <c r="W925" s="1"/>
      <c r="X925" s="1"/>
      <c r="Y925" s="1"/>
      <c r="Z925" s="1"/>
      <c r="AA925" s="1"/>
      <c r="AB925" s="1"/>
      <c r="AC925" s="1"/>
      <c r="AD925" s="1"/>
      <c r="AE925" s="1"/>
      <c r="AF925" s="1"/>
      <c r="AG925" s="1"/>
      <c r="AH925" s="1"/>
      <c r="AI925" s="1"/>
      <c r="AJ925" s="1"/>
      <c r="AK925" s="1"/>
      <c r="AL925" s="1"/>
      <c r="AM925" s="1"/>
      <c r="AN925" s="1"/>
      <c r="AO925" s="1"/>
      <c r="AP925" s="1"/>
      <c r="AQ925" s="1"/>
      <c r="AR925" s="1"/>
      <c r="AS925" s="1"/>
      <c r="AT925" s="1"/>
      <c r="AU925" s="1"/>
      <c r="AV925" s="1"/>
      <c r="AW925" s="1"/>
      <c r="AX925" s="1"/>
      <c r="AY925" s="1"/>
      <c r="AZ925" s="1"/>
      <c r="BA925" s="1"/>
      <c r="BB925" s="1"/>
    </row>
    <row r="926" spans="22:54" ht="14.25" customHeight="1">
      <c r="V926" s="1"/>
      <c r="W926" s="1"/>
      <c r="X926" s="1"/>
      <c r="Y926" s="1"/>
      <c r="Z926" s="1"/>
      <c r="AA926" s="1"/>
      <c r="AB926" s="1"/>
      <c r="AC926" s="1"/>
      <c r="AD926" s="1"/>
      <c r="AE926" s="1"/>
      <c r="AF926" s="1"/>
      <c r="AG926" s="1"/>
      <c r="AH926" s="1"/>
      <c r="AI926" s="1"/>
      <c r="AJ926" s="1"/>
      <c r="AK926" s="1"/>
      <c r="AL926" s="1"/>
      <c r="AM926" s="1"/>
      <c r="AN926" s="1"/>
      <c r="AO926" s="1"/>
      <c r="AP926" s="1"/>
      <c r="AQ926" s="1"/>
      <c r="AR926" s="1"/>
      <c r="AS926" s="1"/>
      <c r="AT926" s="1"/>
      <c r="AU926" s="1"/>
      <c r="AV926" s="1"/>
      <c r="AW926" s="1"/>
      <c r="AX926" s="1"/>
      <c r="AY926" s="1"/>
      <c r="AZ926" s="1"/>
      <c r="BA926" s="1"/>
      <c r="BB926" s="1"/>
    </row>
    <row r="927" spans="22:54" ht="14.25" customHeight="1">
      <c r="V927" s="1"/>
      <c r="W927" s="1"/>
      <c r="X927" s="1"/>
      <c r="Y927" s="1"/>
      <c r="Z927" s="1"/>
      <c r="AA927" s="1"/>
      <c r="AB927" s="1"/>
      <c r="AC927" s="1"/>
      <c r="AD927" s="1"/>
      <c r="AE927" s="1"/>
      <c r="AF927" s="1"/>
      <c r="AG927" s="1"/>
      <c r="AH927" s="1"/>
      <c r="AI927" s="1"/>
      <c r="AJ927" s="1"/>
      <c r="AK927" s="1"/>
      <c r="AL927" s="1"/>
      <c r="AM927" s="1"/>
      <c r="AN927" s="1"/>
      <c r="AO927" s="1"/>
      <c r="AP927" s="1"/>
      <c r="AQ927" s="1"/>
      <c r="AR927" s="1"/>
      <c r="AS927" s="1"/>
      <c r="AT927" s="1"/>
      <c r="AU927" s="1"/>
      <c r="AV927" s="1"/>
      <c r="AW927" s="1"/>
      <c r="AX927" s="1"/>
      <c r="AY927" s="1"/>
      <c r="AZ927" s="1"/>
      <c r="BA927" s="1"/>
      <c r="BB927" s="1"/>
    </row>
    <row r="928" spans="22:54" ht="14.25" customHeight="1">
      <c r="V928" s="1"/>
      <c r="W928" s="1"/>
      <c r="X928" s="1"/>
      <c r="Y928" s="1"/>
      <c r="Z928" s="1"/>
      <c r="AA928" s="1"/>
      <c r="AB928" s="1"/>
      <c r="AC928" s="1"/>
      <c r="AD928" s="1"/>
      <c r="AE928" s="1"/>
      <c r="AF928" s="1"/>
      <c r="AG928" s="1"/>
      <c r="AH928" s="1"/>
      <c r="AI928" s="1"/>
      <c r="AJ928" s="1"/>
      <c r="AK928" s="1"/>
      <c r="AL928" s="1"/>
      <c r="AM928" s="1"/>
      <c r="AN928" s="1"/>
      <c r="AO928" s="1"/>
      <c r="AP928" s="1"/>
      <c r="AQ928" s="1"/>
      <c r="AR928" s="1"/>
      <c r="AS928" s="1"/>
      <c r="AT928" s="1"/>
      <c r="AU928" s="1"/>
      <c r="AV928" s="1"/>
      <c r="AW928" s="1"/>
      <c r="AX928" s="1"/>
      <c r="AY928" s="1"/>
      <c r="AZ928" s="1"/>
      <c r="BA928" s="1"/>
      <c r="BB928" s="1"/>
    </row>
    <row r="929" spans="22:54" ht="14.25" customHeight="1">
      <c r="V929" s="1"/>
      <c r="W929" s="1"/>
      <c r="X929" s="1"/>
      <c r="Y929" s="1"/>
      <c r="Z929" s="1"/>
      <c r="AA929" s="1"/>
      <c r="AB929" s="1"/>
      <c r="AC929" s="1"/>
      <c r="AD929" s="1"/>
      <c r="AE929" s="1"/>
      <c r="AF929" s="1"/>
      <c r="AG929" s="1"/>
      <c r="AH929" s="1"/>
      <c r="AI929" s="1"/>
      <c r="AJ929" s="1"/>
      <c r="AK929" s="1"/>
      <c r="AL929" s="1"/>
      <c r="AM929" s="1"/>
      <c r="AN929" s="1"/>
      <c r="AO929" s="1"/>
      <c r="AP929" s="1"/>
      <c r="AQ929" s="1"/>
      <c r="AR929" s="1"/>
      <c r="AS929" s="1"/>
      <c r="AT929" s="1"/>
      <c r="AU929" s="1"/>
      <c r="AV929" s="1"/>
      <c r="AW929" s="1"/>
      <c r="AX929" s="1"/>
      <c r="AY929" s="1"/>
      <c r="AZ929" s="1"/>
      <c r="BA929" s="1"/>
      <c r="BB929" s="1"/>
    </row>
    <row r="930" spans="22:54" ht="14.25" customHeight="1">
      <c r="V930" s="1"/>
      <c r="W930" s="1"/>
      <c r="X930" s="1"/>
      <c r="Y930" s="1"/>
      <c r="Z930" s="1"/>
      <c r="AA930" s="1"/>
      <c r="AB930" s="1"/>
      <c r="AC930" s="1"/>
      <c r="AD930" s="1"/>
      <c r="AE930" s="1"/>
      <c r="AF930" s="1"/>
      <c r="AG930" s="1"/>
      <c r="AH930" s="1"/>
      <c r="AI930" s="1"/>
      <c r="AJ930" s="1"/>
      <c r="AK930" s="1"/>
      <c r="AL930" s="1"/>
      <c r="AM930" s="1"/>
      <c r="AN930" s="1"/>
      <c r="AO930" s="1"/>
      <c r="AP930" s="1"/>
      <c r="AQ930" s="1"/>
      <c r="AR930" s="1"/>
      <c r="AS930" s="1"/>
      <c r="AT930" s="1"/>
      <c r="AU930" s="1"/>
      <c r="AV930" s="1"/>
      <c r="AW930" s="1"/>
      <c r="AX930" s="1"/>
      <c r="AY930" s="1"/>
      <c r="AZ930" s="1"/>
      <c r="BA930" s="1"/>
      <c r="BB930" s="1"/>
    </row>
    <row r="931" spans="22:54" ht="14.25" customHeight="1">
      <c r="V931" s="1"/>
      <c r="W931" s="1"/>
      <c r="X931" s="1"/>
      <c r="Y931" s="1"/>
      <c r="Z931" s="1"/>
      <c r="AA931" s="1"/>
      <c r="AB931" s="1"/>
      <c r="AC931" s="1"/>
      <c r="AD931" s="1"/>
      <c r="AE931" s="1"/>
      <c r="AF931" s="1"/>
      <c r="AG931" s="1"/>
      <c r="AH931" s="1"/>
      <c r="AI931" s="1"/>
      <c r="AJ931" s="1"/>
      <c r="AK931" s="1"/>
      <c r="AL931" s="1"/>
      <c r="AM931" s="1"/>
      <c r="AN931" s="1"/>
      <c r="AO931" s="1"/>
      <c r="AP931" s="1"/>
      <c r="AQ931" s="1"/>
      <c r="AR931" s="1"/>
      <c r="AS931" s="1"/>
      <c r="AT931" s="1"/>
      <c r="AU931" s="1"/>
      <c r="AV931" s="1"/>
      <c r="AW931" s="1"/>
      <c r="AX931" s="1"/>
      <c r="AY931" s="1"/>
      <c r="AZ931" s="1"/>
      <c r="BA931" s="1"/>
      <c r="BB931" s="1"/>
    </row>
    <row r="932" spans="22:54" ht="14.25" customHeight="1">
      <c r="V932" s="1"/>
      <c r="W932" s="1"/>
      <c r="X932" s="1"/>
      <c r="Y932" s="1"/>
      <c r="Z932" s="1"/>
      <c r="AA932" s="1"/>
      <c r="AB932" s="1"/>
      <c r="AC932" s="1"/>
      <c r="AD932" s="1"/>
      <c r="AE932" s="1"/>
      <c r="AF932" s="1"/>
      <c r="AG932" s="1"/>
      <c r="AH932" s="1"/>
      <c r="AI932" s="1"/>
      <c r="AJ932" s="1"/>
      <c r="AK932" s="1"/>
      <c r="AL932" s="1"/>
      <c r="AM932" s="1"/>
      <c r="AN932" s="1"/>
      <c r="AO932" s="1"/>
      <c r="AP932" s="1"/>
      <c r="AQ932" s="1"/>
      <c r="AR932" s="1"/>
      <c r="AS932" s="1"/>
      <c r="AT932" s="1"/>
      <c r="AU932" s="1"/>
      <c r="AV932" s="1"/>
      <c r="AW932" s="1"/>
      <c r="AX932" s="1"/>
      <c r="AY932" s="1"/>
      <c r="AZ932" s="1"/>
      <c r="BA932" s="1"/>
      <c r="BB932" s="1"/>
    </row>
    <row r="933" spans="22:54" ht="14.25" customHeight="1">
      <c r="V933" s="1"/>
      <c r="W933" s="1"/>
      <c r="X933" s="1"/>
      <c r="Y933" s="1"/>
      <c r="Z933" s="1"/>
      <c r="AA933" s="1"/>
      <c r="AB933" s="1"/>
      <c r="AC933" s="1"/>
      <c r="AD933" s="1"/>
      <c r="AE933" s="1"/>
      <c r="AF933" s="1"/>
      <c r="AG933" s="1"/>
      <c r="AH933" s="1"/>
      <c r="AI933" s="1"/>
      <c r="AJ933" s="1"/>
      <c r="AK933" s="1"/>
      <c r="AL933" s="1"/>
      <c r="AM933" s="1"/>
      <c r="AN933" s="1"/>
      <c r="AO933" s="1"/>
      <c r="AP933" s="1"/>
      <c r="AQ933" s="1"/>
      <c r="AR933" s="1"/>
      <c r="AS933" s="1"/>
      <c r="AT933" s="1"/>
      <c r="AU933" s="1"/>
      <c r="AV933" s="1"/>
      <c r="AW933" s="1"/>
      <c r="AX933" s="1"/>
      <c r="AY933" s="1"/>
      <c r="AZ933" s="1"/>
      <c r="BA933" s="1"/>
      <c r="BB933" s="1"/>
    </row>
    <row r="934" spans="22:54" ht="14.25" customHeight="1">
      <c r="V934" s="1"/>
      <c r="W934" s="1"/>
      <c r="X934" s="1"/>
      <c r="Y934" s="1"/>
      <c r="Z934" s="1"/>
      <c r="AA934" s="1"/>
      <c r="AB934" s="1"/>
      <c r="AC934" s="1"/>
      <c r="AD934" s="1"/>
      <c r="AE934" s="1"/>
      <c r="AF934" s="1"/>
      <c r="AG934" s="1"/>
      <c r="AH934" s="1"/>
      <c r="AI934" s="1"/>
      <c r="AJ934" s="1"/>
      <c r="AK934" s="1"/>
      <c r="AL934" s="1"/>
      <c r="AM934" s="1"/>
      <c r="AN934" s="1"/>
      <c r="AO934" s="1"/>
      <c r="AP934" s="1"/>
      <c r="AQ934" s="1"/>
      <c r="AR934" s="1"/>
      <c r="AS934" s="1"/>
      <c r="AT934" s="1"/>
      <c r="AU934" s="1"/>
      <c r="AV934" s="1"/>
      <c r="AW934" s="1"/>
      <c r="AX934" s="1"/>
      <c r="AY934" s="1"/>
      <c r="AZ934" s="1"/>
      <c r="BA934" s="1"/>
      <c r="BB934" s="1"/>
    </row>
    <row r="935" spans="22:54" ht="14.25" customHeight="1">
      <c r="V935" s="1"/>
      <c r="W935" s="1"/>
      <c r="X935" s="1"/>
      <c r="Y935" s="1"/>
      <c r="Z935" s="1"/>
      <c r="AA935" s="1"/>
      <c r="AB935" s="1"/>
      <c r="AC935" s="1"/>
      <c r="AD935" s="1"/>
      <c r="AE935" s="1"/>
      <c r="AF935" s="1"/>
      <c r="AG935" s="1"/>
      <c r="AH935" s="1"/>
      <c r="AI935" s="1"/>
      <c r="AJ935" s="1"/>
      <c r="AK935" s="1"/>
      <c r="AL935" s="1"/>
      <c r="AM935" s="1"/>
      <c r="AN935" s="1"/>
      <c r="AO935" s="1"/>
      <c r="AP935" s="1"/>
      <c r="AQ935" s="1"/>
      <c r="AR935" s="1"/>
      <c r="AS935" s="1"/>
      <c r="AT935" s="1"/>
      <c r="AU935" s="1"/>
      <c r="AV935" s="1"/>
      <c r="AW935" s="1"/>
      <c r="AX935" s="1"/>
      <c r="AY935" s="1"/>
      <c r="AZ935" s="1"/>
      <c r="BA935" s="1"/>
      <c r="BB935" s="1"/>
    </row>
    <row r="936" spans="22:54" ht="14.25" customHeight="1">
      <c r="V936" s="1"/>
      <c r="W936" s="1"/>
      <c r="X936" s="1"/>
      <c r="Y936" s="1"/>
      <c r="Z936" s="1"/>
      <c r="AA936" s="1"/>
      <c r="AB936" s="1"/>
      <c r="AC936" s="1"/>
      <c r="AD936" s="1"/>
      <c r="AE936" s="1"/>
      <c r="AF936" s="1"/>
      <c r="AG936" s="1"/>
      <c r="AH936" s="1"/>
      <c r="AI936" s="1"/>
      <c r="AJ936" s="1"/>
      <c r="AK936" s="1"/>
      <c r="AL936" s="1"/>
      <c r="AM936" s="1"/>
      <c r="AN936" s="1"/>
      <c r="AO936" s="1"/>
      <c r="AP936" s="1"/>
      <c r="AQ936" s="1"/>
      <c r="AR936" s="1"/>
      <c r="AS936" s="1"/>
      <c r="AT936" s="1"/>
      <c r="AU936" s="1"/>
      <c r="AV936" s="1"/>
      <c r="AW936" s="1"/>
      <c r="AX936" s="1"/>
      <c r="AY936" s="1"/>
      <c r="AZ936" s="1"/>
      <c r="BA936" s="1"/>
      <c r="BB936" s="1"/>
    </row>
    <row r="937" spans="22:54" ht="14.25" customHeight="1">
      <c r="V937" s="1"/>
      <c r="W937" s="1"/>
      <c r="X937" s="1"/>
      <c r="Y937" s="1"/>
      <c r="Z937" s="1"/>
      <c r="AA937" s="1"/>
      <c r="AB937" s="1"/>
      <c r="AC937" s="1"/>
      <c r="AD937" s="1"/>
      <c r="AE937" s="1"/>
      <c r="AF937" s="1"/>
      <c r="AG937" s="1"/>
      <c r="AH937" s="1"/>
      <c r="AI937" s="1"/>
      <c r="AJ937" s="1"/>
      <c r="AK937" s="1"/>
      <c r="AL937" s="1"/>
      <c r="AM937" s="1"/>
      <c r="AN937" s="1"/>
      <c r="AO937" s="1"/>
      <c r="AP937" s="1"/>
      <c r="AQ937" s="1"/>
      <c r="AR937" s="1"/>
      <c r="AS937" s="1"/>
      <c r="AT937" s="1"/>
      <c r="AU937" s="1"/>
      <c r="AV937" s="1"/>
      <c r="AW937" s="1"/>
      <c r="AX937" s="1"/>
      <c r="AY937" s="1"/>
      <c r="AZ937" s="1"/>
      <c r="BA937" s="1"/>
      <c r="BB937" s="1"/>
    </row>
    <row r="938" spans="22:54" ht="14.25" customHeight="1">
      <c r="V938" s="1"/>
      <c r="W938" s="1"/>
      <c r="X938" s="1"/>
      <c r="Y938" s="1"/>
      <c r="Z938" s="1"/>
      <c r="AA938" s="1"/>
      <c r="AB938" s="1"/>
      <c r="AC938" s="1"/>
      <c r="AD938" s="1"/>
      <c r="AE938" s="1"/>
      <c r="AF938" s="1"/>
      <c r="AG938" s="1"/>
      <c r="AH938" s="1"/>
      <c r="AI938" s="1"/>
      <c r="AJ938" s="1"/>
      <c r="AK938" s="1"/>
      <c r="AL938" s="1"/>
      <c r="AM938" s="1"/>
      <c r="AN938" s="1"/>
      <c r="AO938" s="1"/>
      <c r="AP938" s="1"/>
      <c r="AQ938" s="1"/>
      <c r="AR938" s="1"/>
      <c r="AS938" s="1"/>
      <c r="AT938" s="1"/>
      <c r="AU938" s="1"/>
      <c r="AV938" s="1"/>
      <c r="AW938" s="1"/>
      <c r="AX938" s="1"/>
      <c r="AY938" s="1"/>
      <c r="AZ938" s="1"/>
      <c r="BA938" s="1"/>
      <c r="BB938" s="1"/>
    </row>
    <row r="939" spans="22:54" ht="14.25" customHeight="1">
      <c r="V939" s="1"/>
      <c r="W939" s="1"/>
      <c r="X939" s="1"/>
      <c r="Y939" s="1"/>
      <c r="Z939" s="1"/>
      <c r="AA939" s="1"/>
      <c r="AB939" s="1"/>
      <c r="AC939" s="1"/>
      <c r="AD939" s="1"/>
      <c r="AE939" s="1"/>
      <c r="AF939" s="1"/>
      <c r="AG939" s="1"/>
      <c r="AH939" s="1"/>
      <c r="AI939" s="1"/>
      <c r="AJ939" s="1"/>
      <c r="AK939" s="1"/>
      <c r="AL939" s="1"/>
      <c r="AM939" s="1"/>
      <c r="AN939" s="1"/>
      <c r="AO939" s="1"/>
      <c r="AP939" s="1"/>
      <c r="AQ939" s="1"/>
      <c r="AR939" s="1"/>
      <c r="AS939" s="1"/>
      <c r="AT939" s="1"/>
      <c r="AU939" s="1"/>
      <c r="AV939" s="1"/>
      <c r="AW939" s="1"/>
      <c r="AX939" s="1"/>
      <c r="AY939" s="1"/>
      <c r="AZ939" s="1"/>
      <c r="BA939" s="1"/>
      <c r="BB939" s="1"/>
    </row>
    <row r="940" spans="22:54" ht="14.25" customHeight="1">
      <c r="V940" s="1"/>
      <c r="W940" s="1"/>
      <c r="X940" s="1"/>
      <c r="Y940" s="1"/>
      <c r="Z940" s="1"/>
      <c r="AA940" s="1"/>
      <c r="AB940" s="1"/>
      <c r="AC940" s="1"/>
      <c r="AD940" s="1"/>
      <c r="AE940" s="1"/>
      <c r="AF940" s="1"/>
      <c r="AG940" s="1"/>
      <c r="AH940" s="1"/>
      <c r="AI940" s="1"/>
      <c r="AJ940" s="1"/>
      <c r="AK940" s="1"/>
      <c r="AL940" s="1"/>
      <c r="AM940" s="1"/>
      <c r="AN940" s="1"/>
      <c r="AO940" s="1"/>
      <c r="AP940" s="1"/>
      <c r="AQ940" s="1"/>
      <c r="AR940" s="1"/>
      <c r="AS940" s="1"/>
      <c r="AT940" s="1"/>
      <c r="AU940" s="1"/>
      <c r="AV940" s="1"/>
      <c r="AW940" s="1"/>
      <c r="AX940" s="1"/>
      <c r="AY940" s="1"/>
      <c r="AZ940" s="1"/>
      <c r="BA940" s="1"/>
      <c r="BB940" s="1"/>
    </row>
    <row r="941" spans="22:54" ht="14.25" customHeight="1">
      <c r="V941" s="1"/>
      <c r="W941" s="1"/>
      <c r="X941" s="1"/>
      <c r="Y941" s="1"/>
      <c r="Z941" s="1"/>
      <c r="AA941" s="1"/>
      <c r="AB941" s="1"/>
      <c r="AC941" s="1"/>
      <c r="AD941" s="1"/>
      <c r="AE941" s="1"/>
      <c r="AF941" s="1"/>
      <c r="AG941" s="1"/>
      <c r="AH941" s="1"/>
      <c r="AI941" s="1"/>
      <c r="AJ941" s="1"/>
      <c r="AK941" s="1"/>
      <c r="AL941" s="1"/>
      <c r="AM941" s="1"/>
      <c r="AN941" s="1"/>
      <c r="AO941" s="1"/>
      <c r="AP941" s="1"/>
      <c r="AQ941" s="1"/>
      <c r="AR941" s="1"/>
      <c r="AS941" s="1"/>
      <c r="AT941" s="1"/>
      <c r="AU941" s="1"/>
      <c r="AV941" s="1"/>
      <c r="AW941" s="1"/>
      <c r="AX941" s="1"/>
      <c r="AY941" s="1"/>
      <c r="AZ941" s="1"/>
      <c r="BA941" s="1"/>
      <c r="BB941" s="1"/>
    </row>
    <row r="942" spans="22:54" ht="14.25" customHeight="1">
      <c r="V942" s="1"/>
      <c r="W942" s="1"/>
      <c r="X942" s="1"/>
      <c r="Y942" s="1"/>
      <c r="Z942" s="1"/>
      <c r="AA942" s="1"/>
      <c r="AB942" s="1"/>
      <c r="AC942" s="1"/>
      <c r="AD942" s="1"/>
      <c r="AE942" s="1"/>
      <c r="AF942" s="1"/>
      <c r="AG942" s="1"/>
      <c r="AH942" s="1"/>
      <c r="AI942" s="1"/>
      <c r="AJ942" s="1"/>
      <c r="AK942" s="1"/>
      <c r="AL942" s="1"/>
      <c r="AM942" s="1"/>
      <c r="AN942" s="1"/>
      <c r="AO942" s="1"/>
      <c r="AP942" s="1"/>
      <c r="AQ942" s="1"/>
      <c r="AR942" s="1"/>
      <c r="AS942" s="1"/>
      <c r="AT942" s="1"/>
      <c r="AU942" s="1"/>
      <c r="AV942" s="1"/>
      <c r="AW942" s="1"/>
      <c r="AX942" s="1"/>
      <c r="AY942" s="1"/>
      <c r="AZ942" s="1"/>
      <c r="BA942" s="1"/>
      <c r="BB942" s="1"/>
    </row>
    <row r="943" spans="22:54" ht="14.25" customHeight="1">
      <c r="V943" s="1"/>
      <c r="W943" s="1"/>
      <c r="X943" s="1"/>
      <c r="Y943" s="1"/>
      <c r="Z943" s="1"/>
      <c r="AA943" s="1"/>
      <c r="AB943" s="1"/>
      <c r="AC943" s="1"/>
      <c r="AD943" s="1"/>
      <c r="AE943" s="1"/>
      <c r="AF943" s="1"/>
      <c r="AG943" s="1"/>
      <c r="AH943" s="1"/>
      <c r="AI943" s="1"/>
      <c r="AJ943" s="1"/>
      <c r="AK943" s="1"/>
      <c r="AL943" s="1"/>
      <c r="AM943" s="1"/>
      <c r="AN943" s="1"/>
      <c r="AO943" s="1"/>
      <c r="AP943" s="1"/>
      <c r="AQ943" s="1"/>
      <c r="AR943" s="1"/>
      <c r="AS943" s="1"/>
      <c r="AT943" s="1"/>
      <c r="AU943" s="1"/>
      <c r="AV943" s="1"/>
      <c r="AW943" s="1"/>
      <c r="AX943" s="1"/>
      <c r="AY943" s="1"/>
      <c r="AZ943" s="1"/>
      <c r="BA943" s="1"/>
      <c r="BB943" s="1"/>
    </row>
    <row r="944" spans="22:54" ht="14.25" customHeight="1">
      <c r="V944" s="1"/>
      <c r="W944" s="1"/>
      <c r="X944" s="1"/>
      <c r="Y944" s="1"/>
      <c r="Z944" s="1"/>
      <c r="AA944" s="1"/>
      <c r="AB944" s="1"/>
      <c r="AC944" s="1"/>
      <c r="AD944" s="1"/>
      <c r="AE944" s="1"/>
      <c r="AF944" s="1"/>
      <c r="AG944" s="1"/>
      <c r="AH944" s="1"/>
      <c r="AI944" s="1"/>
      <c r="AJ944" s="1"/>
      <c r="AK944" s="1"/>
      <c r="AL944" s="1"/>
      <c r="AM944" s="1"/>
      <c r="AN944" s="1"/>
      <c r="AO944" s="1"/>
      <c r="AP944" s="1"/>
      <c r="AQ944" s="1"/>
      <c r="AR944" s="1"/>
      <c r="AS944" s="1"/>
      <c r="AT944" s="1"/>
      <c r="AU944" s="1"/>
      <c r="AV944" s="1"/>
      <c r="AW944" s="1"/>
      <c r="AX944" s="1"/>
      <c r="AY944" s="1"/>
      <c r="AZ944" s="1"/>
      <c r="BA944" s="1"/>
      <c r="BB944" s="1"/>
    </row>
    <row r="945" spans="22:54" ht="14.25" customHeight="1">
      <c r="V945" s="1"/>
      <c r="W945" s="1"/>
      <c r="X945" s="1"/>
      <c r="Y945" s="1"/>
      <c r="Z945" s="1"/>
      <c r="AA945" s="1"/>
      <c r="AB945" s="1"/>
      <c r="AC945" s="1"/>
      <c r="AD945" s="1"/>
      <c r="AE945" s="1"/>
      <c r="AF945" s="1"/>
      <c r="AG945" s="1"/>
      <c r="AH945" s="1"/>
      <c r="AI945" s="1"/>
      <c r="AJ945" s="1"/>
      <c r="AK945" s="1"/>
      <c r="AL945" s="1"/>
      <c r="AM945" s="1"/>
      <c r="AN945" s="1"/>
      <c r="AO945" s="1"/>
      <c r="AP945" s="1"/>
      <c r="AQ945" s="1"/>
      <c r="AR945" s="1"/>
      <c r="AS945" s="1"/>
      <c r="AT945" s="1"/>
      <c r="AU945" s="1"/>
      <c r="AV945" s="1"/>
      <c r="AW945" s="1"/>
      <c r="AX945" s="1"/>
      <c r="AY945" s="1"/>
      <c r="AZ945" s="1"/>
      <c r="BA945" s="1"/>
      <c r="BB945" s="1"/>
    </row>
    <row r="946" spans="22:54" ht="14.25" customHeight="1">
      <c r="V946" s="1"/>
      <c r="W946" s="1"/>
      <c r="X946" s="1"/>
      <c r="Y946" s="1"/>
      <c r="Z946" s="1"/>
      <c r="AA946" s="1"/>
      <c r="AB946" s="1"/>
      <c r="AC946" s="1"/>
      <c r="AD946" s="1"/>
      <c r="AE946" s="1"/>
      <c r="AF946" s="1"/>
      <c r="AG946" s="1"/>
      <c r="AH946" s="1"/>
      <c r="AI946" s="1"/>
      <c r="AJ946" s="1"/>
      <c r="AK946" s="1"/>
      <c r="AL946" s="1"/>
      <c r="AM946" s="1"/>
      <c r="AN946" s="1"/>
      <c r="AO946" s="1"/>
      <c r="AP946" s="1"/>
      <c r="AQ946" s="1"/>
      <c r="AR946" s="1"/>
      <c r="AS946" s="1"/>
      <c r="AT946" s="1"/>
      <c r="AU946" s="1"/>
      <c r="AV946" s="1"/>
      <c r="AW946" s="1"/>
      <c r="AX946" s="1"/>
      <c r="AY946" s="1"/>
      <c r="AZ946" s="1"/>
      <c r="BA946" s="1"/>
      <c r="BB946" s="1"/>
    </row>
    <row r="947" spans="22:54" ht="14.25" customHeight="1">
      <c r="V947" s="1"/>
      <c r="W947" s="1"/>
      <c r="X947" s="1"/>
      <c r="Y947" s="1"/>
      <c r="Z947" s="1"/>
      <c r="AA947" s="1"/>
      <c r="AB947" s="1"/>
      <c r="AC947" s="1"/>
      <c r="AD947" s="1"/>
      <c r="AE947" s="1"/>
      <c r="AF947" s="1"/>
      <c r="AG947" s="1"/>
      <c r="AH947" s="1"/>
      <c r="AI947" s="1"/>
      <c r="AJ947" s="1"/>
      <c r="AK947" s="1"/>
      <c r="AL947" s="1"/>
      <c r="AM947" s="1"/>
      <c r="AN947" s="1"/>
      <c r="AO947" s="1"/>
      <c r="AP947" s="1"/>
      <c r="AQ947" s="1"/>
      <c r="AR947" s="1"/>
      <c r="AS947" s="1"/>
      <c r="AT947" s="1"/>
      <c r="AU947" s="1"/>
      <c r="AV947" s="1"/>
      <c r="AW947" s="1"/>
      <c r="AX947" s="1"/>
      <c r="AY947" s="1"/>
      <c r="AZ947" s="1"/>
      <c r="BA947" s="1"/>
      <c r="BB947" s="1"/>
    </row>
    <row r="948" spans="22:54" ht="14.25" customHeight="1">
      <c r="V948" s="1"/>
      <c r="W948" s="1"/>
      <c r="X948" s="1"/>
      <c r="Y948" s="1"/>
      <c r="Z948" s="1"/>
      <c r="AA948" s="1"/>
      <c r="AB948" s="1"/>
      <c r="AC948" s="1"/>
      <c r="AD948" s="1"/>
      <c r="AE948" s="1"/>
      <c r="AF948" s="1"/>
      <c r="AG948" s="1"/>
      <c r="AH948" s="1"/>
      <c r="AI948" s="1"/>
      <c r="AJ948" s="1"/>
      <c r="AK948" s="1"/>
      <c r="AL948" s="1"/>
      <c r="AM948" s="1"/>
      <c r="AN948" s="1"/>
      <c r="AO948" s="1"/>
      <c r="AP948" s="1"/>
      <c r="AQ948" s="1"/>
      <c r="AR948" s="1"/>
      <c r="AS948" s="1"/>
      <c r="AT948" s="1"/>
      <c r="AU948" s="1"/>
      <c r="AV948" s="1"/>
      <c r="AW948" s="1"/>
      <c r="AX948" s="1"/>
      <c r="AY948" s="1"/>
      <c r="AZ948" s="1"/>
      <c r="BA948" s="1"/>
      <c r="BB948" s="1"/>
    </row>
    <row r="949" spans="22:54" ht="14.25" customHeight="1">
      <c r="V949" s="1"/>
      <c r="W949" s="1"/>
      <c r="X949" s="1"/>
      <c r="Y949" s="1"/>
      <c r="Z949" s="1"/>
      <c r="AA949" s="1"/>
      <c r="AB949" s="1"/>
      <c r="AC949" s="1"/>
      <c r="AD949" s="1"/>
      <c r="AE949" s="1"/>
      <c r="AF949" s="1"/>
      <c r="AG949" s="1"/>
      <c r="AH949" s="1"/>
      <c r="AI949" s="1"/>
      <c r="AJ949" s="1"/>
      <c r="AK949" s="1"/>
      <c r="AL949" s="1"/>
      <c r="AM949" s="1"/>
      <c r="AN949" s="1"/>
      <c r="AO949" s="1"/>
      <c r="AP949" s="1"/>
      <c r="AQ949" s="1"/>
      <c r="AR949" s="1"/>
      <c r="AS949" s="1"/>
      <c r="AT949" s="1"/>
      <c r="AU949" s="1"/>
      <c r="AV949" s="1"/>
      <c r="AW949" s="1"/>
      <c r="AX949" s="1"/>
      <c r="AY949" s="1"/>
      <c r="AZ949" s="1"/>
      <c r="BA949" s="1"/>
      <c r="BB949" s="1"/>
    </row>
    <row r="950" spans="22:54" ht="14.25" customHeight="1">
      <c r="V950" s="1"/>
      <c r="W950" s="1"/>
      <c r="X950" s="1"/>
      <c r="Y950" s="1"/>
      <c r="Z950" s="1"/>
      <c r="AA950" s="1"/>
      <c r="AB950" s="1"/>
      <c r="AC950" s="1"/>
      <c r="AD950" s="1"/>
      <c r="AE950" s="1"/>
      <c r="AF950" s="1"/>
      <c r="AG950" s="1"/>
      <c r="AH950" s="1"/>
      <c r="AI950" s="1"/>
      <c r="AJ950" s="1"/>
      <c r="AK950" s="1"/>
      <c r="AL950" s="1"/>
      <c r="AM950" s="1"/>
      <c r="AN950" s="1"/>
      <c r="AO950" s="1"/>
      <c r="AP950" s="1"/>
      <c r="AQ950" s="1"/>
      <c r="AR950" s="1"/>
      <c r="AS950" s="1"/>
      <c r="AT950" s="1"/>
      <c r="AU950" s="1"/>
      <c r="AV950" s="1"/>
      <c r="AW950" s="1"/>
      <c r="AX950" s="1"/>
      <c r="AY950" s="1"/>
      <c r="AZ950" s="1"/>
      <c r="BA950" s="1"/>
      <c r="BB950" s="1"/>
    </row>
    <row r="951" spans="22:54" ht="14.25" customHeight="1">
      <c r="V951" s="1"/>
      <c r="W951" s="1"/>
      <c r="X951" s="1"/>
      <c r="Y951" s="1"/>
      <c r="Z951" s="1"/>
      <c r="AA951" s="1"/>
      <c r="AB951" s="1"/>
      <c r="AC951" s="1"/>
      <c r="AD951" s="1"/>
      <c r="AE951" s="1"/>
      <c r="AF951" s="1"/>
      <c r="AG951" s="1"/>
      <c r="AH951" s="1"/>
      <c r="AI951" s="1"/>
      <c r="AJ951" s="1"/>
      <c r="AK951" s="1"/>
      <c r="AL951" s="1"/>
      <c r="AM951" s="1"/>
      <c r="AN951" s="1"/>
      <c r="AO951" s="1"/>
      <c r="AP951" s="1"/>
      <c r="AQ951" s="1"/>
      <c r="AR951" s="1"/>
      <c r="AS951" s="1"/>
      <c r="AT951" s="1"/>
      <c r="AU951" s="1"/>
      <c r="AV951" s="1"/>
      <c r="AW951" s="1"/>
      <c r="AX951" s="1"/>
      <c r="AY951" s="1"/>
      <c r="AZ951" s="1"/>
      <c r="BA951" s="1"/>
      <c r="BB951" s="1"/>
    </row>
    <row r="952" spans="22:54" ht="14.25" customHeight="1">
      <c r="V952" s="1"/>
      <c r="W952" s="1"/>
      <c r="X952" s="1"/>
      <c r="Y952" s="1"/>
      <c r="Z952" s="1"/>
      <c r="AA952" s="1"/>
      <c r="AB952" s="1"/>
      <c r="AC952" s="1"/>
      <c r="AD952" s="1"/>
      <c r="AE952" s="1"/>
      <c r="AF952" s="1"/>
      <c r="AG952" s="1"/>
      <c r="AH952" s="1"/>
      <c r="AI952" s="1"/>
      <c r="AJ952" s="1"/>
      <c r="AK952" s="1"/>
      <c r="AL952" s="1"/>
      <c r="AM952" s="1"/>
      <c r="AN952" s="1"/>
      <c r="AO952" s="1"/>
      <c r="AP952" s="1"/>
      <c r="AQ952" s="1"/>
      <c r="AR952" s="1"/>
      <c r="AS952" s="1"/>
      <c r="AT952" s="1"/>
      <c r="AU952" s="1"/>
      <c r="AV952" s="1"/>
      <c r="AW952" s="1"/>
      <c r="AX952" s="1"/>
      <c r="AY952" s="1"/>
      <c r="AZ952" s="1"/>
      <c r="BA952" s="1"/>
      <c r="BB952" s="1"/>
    </row>
    <row r="953" spans="22:54" ht="14.25" customHeight="1">
      <c r="V953" s="1"/>
      <c r="W953" s="1"/>
      <c r="X953" s="1"/>
      <c r="Y953" s="1"/>
      <c r="Z953" s="1"/>
      <c r="AA953" s="1"/>
      <c r="AB953" s="1"/>
      <c r="AC953" s="1"/>
      <c r="AD953" s="1"/>
      <c r="AE953" s="1"/>
      <c r="AF953" s="1"/>
      <c r="AG953" s="1"/>
      <c r="AH953" s="1"/>
      <c r="AI953" s="1"/>
      <c r="AJ953" s="1"/>
      <c r="AK953" s="1"/>
      <c r="AL953" s="1"/>
      <c r="AM953" s="1"/>
      <c r="AN953" s="1"/>
      <c r="AO953" s="1"/>
      <c r="AP953" s="1"/>
      <c r="AQ953" s="1"/>
      <c r="AR953" s="1"/>
      <c r="AS953" s="1"/>
      <c r="AT953" s="1"/>
      <c r="AU953" s="1"/>
      <c r="AV953" s="1"/>
      <c r="AW953" s="1"/>
      <c r="AX953" s="1"/>
      <c r="AY953" s="1"/>
      <c r="AZ953" s="1"/>
      <c r="BA953" s="1"/>
      <c r="BB953" s="1"/>
    </row>
    <row r="954" spans="22:54" ht="14.25" customHeight="1">
      <c r="V954" s="1"/>
      <c r="W954" s="1"/>
      <c r="X954" s="1"/>
      <c r="Y954" s="1"/>
      <c r="Z954" s="1"/>
      <c r="AA954" s="1"/>
      <c r="AB954" s="1"/>
      <c r="AC954" s="1"/>
      <c r="AD954" s="1"/>
      <c r="AE954" s="1"/>
      <c r="AF954" s="1"/>
      <c r="AG954" s="1"/>
      <c r="AH954" s="1"/>
      <c r="AI954" s="1"/>
      <c r="AJ954" s="1"/>
      <c r="AK954" s="1"/>
      <c r="AL954" s="1"/>
      <c r="AM954" s="1"/>
      <c r="AN954" s="1"/>
      <c r="AO954" s="1"/>
      <c r="AP954" s="1"/>
      <c r="AQ954" s="1"/>
      <c r="AR954" s="1"/>
      <c r="AS954" s="1"/>
      <c r="AT954" s="1"/>
      <c r="AU954" s="1"/>
      <c r="AV954" s="1"/>
      <c r="AW954" s="1"/>
      <c r="AX954" s="1"/>
      <c r="AY954" s="1"/>
      <c r="AZ954" s="1"/>
      <c r="BA954" s="1"/>
      <c r="BB954" s="1"/>
    </row>
    <row r="955" spans="22:54" ht="14.25" customHeight="1">
      <c r="V955" s="1"/>
      <c r="W955" s="1"/>
      <c r="X955" s="1"/>
      <c r="Y955" s="1"/>
      <c r="Z955" s="1"/>
      <c r="AA955" s="1"/>
      <c r="AB955" s="1"/>
      <c r="AC955" s="1"/>
      <c r="AD955" s="1"/>
      <c r="AE955" s="1"/>
      <c r="AF955" s="1"/>
      <c r="AG955" s="1"/>
      <c r="AH955" s="1"/>
      <c r="AI955" s="1"/>
      <c r="AJ955" s="1"/>
      <c r="AK955" s="1"/>
      <c r="AL955" s="1"/>
      <c r="AM955" s="1"/>
      <c r="AN955" s="1"/>
      <c r="AO955" s="1"/>
      <c r="AP955" s="1"/>
      <c r="AQ955" s="1"/>
      <c r="AR955" s="1"/>
      <c r="AS955" s="1"/>
      <c r="AT955" s="1"/>
      <c r="AU955" s="1"/>
      <c r="AV955" s="1"/>
      <c r="AW955" s="1"/>
      <c r="AX955" s="1"/>
      <c r="AY955" s="1"/>
      <c r="AZ955" s="1"/>
      <c r="BA955" s="1"/>
      <c r="BB955" s="1"/>
    </row>
    <row r="956" spans="22:54" ht="14.25" customHeight="1">
      <c r="V956" s="1"/>
      <c r="W956" s="1"/>
      <c r="X956" s="1"/>
      <c r="Y956" s="1"/>
      <c r="Z956" s="1"/>
      <c r="AA956" s="1"/>
      <c r="AB956" s="1"/>
      <c r="AC956" s="1"/>
      <c r="AD956" s="1"/>
      <c r="AE956" s="1"/>
      <c r="AF956" s="1"/>
      <c r="AG956" s="1"/>
      <c r="AH956" s="1"/>
      <c r="AI956" s="1"/>
      <c r="AJ956" s="1"/>
      <c r="AK956" s="1"/>
      <c r="AL956" s="1"/>
      <c r="AM956" s="1"/>
      <c r="AN956" s="1"/>
      <c r="AO956" s="1"/>
      <c r="AP956" s="1"/>
      <c r="AQ956" s="1"/>
      <c r="AR956" s="1"/>
      <c r="AS956" s="1"/>
      <c r="AT956" s="1"/>
      <c r="AU956" s="1"/>
      <c r="AV956" s="1"/>
      <c r="AW956" s="1"/>
      <c r="AX956" s="1"/>
      <c r="AY956" s="1"/>
      <c r="AZ956" s="1"/>
      <c r="BA956" s="1"/>
      <c r="BB956" s="1"/>
    </row>
    <row r="957" spans="22:54" ht="14.25" customHeight="1">
      <c r="V957" s="1"/>
      <c r="W957" s="1"/>
      <c r="X957" s="1"/>
      <c r="Y957" s="1"/>
      <c r="Z957" s="1"/>
      <c r="AA957" s="1"/>
      <c r="AB957" s="1"/>
      <c r="AC957" s="1"/>
      <c r="AD957" s="1"/>
      <c r="AE957" s="1"/>
      <c r="AF957" s="1"/>
      <c r="AG957" s="1"/>
      <c r="AH957" s="1"/>
      <c r="AI957" s="1"/>
      <c r="AJ957" s="1"/>
      <c r="AK957" s="1"/>
      <c r="AL957" s="1"/>
      <c r="AM957" s="1"/>
      <c r="AN957" s="1"/>
      <c r="AO957" s="1"/>
      <c r="AP957" s="1"/>
      <c r="AQ957" s="1"/>
      <c r="AR957" s="1"/>
      <c r="AS957" s="1"/>
      <c r="AT957" s="1"/>
      <c r="AU957" s="1"/>
      <c r="AV957" s="1"/>
      <c r="AW957" s="1"/>
      <c r="AX957" s="1"/>
      <c r="AY957" s="1"/>
      <c r="AZ957" s="1"/>
      <c r="BA957" s="1"/>
      <c r="BB957" s="1"/>
    </row>
    <row r="958" spans="22:54" ht="14.25" customHeight="1">
      <c r="V958" s="1"/>
      <c r="W958" s="1"/>
      <c r="X958" s="1"/>
      <c r="Y958" s="1"/>
      <c r="Z958" s="1"/>
      <c r="AA958" s="1"/>
      <c r="AB958" s="1"/>
      <c r="AC958" s="1"/>
      <c r="AD958" s="1"/>
      <c r="AE958" s="1"/>
      <c r="AF958" s="1"/>
      <c r="AG958" s="1"/>
      <c r="AH958" s="1"/>
      <c r="AI958" s="1"/>
      <c r="AJ958" s="1"/>
      <c r="AK958" s="1"/>
      <c r="AL958" s="1"/>
      <c r="AM958" s="1"/>
      <c r="AN958" s="1"/>
      <c r="AO958" s="1"/>
      <c r="AP958" s="1"/>
      <c r="AQ958" s="1"/>
      <c r="AR958" s="1"/>
      <c r="AS958" s="1"/>
      <c r="AT958" s="1"/>
      <c r="AU958" s="1"/>
      <c r="AV958" s="1"/>
      <c r="AW958" s="1"/>
      <c r="AX958" s="1"/>
      <c r="AY958" s="1"/>
      <c r="AZ958" s="1"/>
      <c r="BA958" s="1"/>
      <c r="BB958" s="1"/>
    </row>
    <row r="959" spans="22:54" ht="14.25" customHeight="1">
      <c r="V959" s="1"/>
      <c r="W959" s="1"/>
      <c r="X959" s="1"/>
      <c r="Y959" s="1"/>
      <c r="Z959" s="1"/>
      <c r="AA959" s="1"/>
      <c r="AB959" s="1"/>
      <c r="AC959" s="1"/>
      <c r="AD959" s="1"/>
      <c r="AE959" s="1"/>
      <c r="AF959" s="1"/>
      <c r="AG959" s="1"/>
      <c r="AH959" s="1"/>
      <c r="AI959" s="1"/>
      <c r="AJ959" s="1"/>
      <c r="AK959" s="1"/>
      <c r="AL959" s="1"/>
      <c r="AM959" s="1"/>
      <c r="AN959" s="1"/>
      <c r="AO959" s="1"/>
      <c r="AP959" s="1"/>
      <c r="AQ959" s="1"/>
      <c r="AR959" s="1"/>
      <c r="AS959" s="1"/>
      <c r="AT959" s="1"/>
      <c r="AU959" s="1"/>
      <c r="AV959" s="1"/>
      <c r="AW959" s="1"/>
      <c r="AX959" s="1"/>
      <c r="AY959" s="1"/>
      <c r="AZ959" s="1"/>
      <c r="BA959" s="1"/>
      <c r="BB959" s="1"/>
    </row>
    <row r="960" spans="22:54" ht="14.25" customHeight="1">
      <c r="V960" s="1"/>
      <c r="W960" s="1"/>
      <c r="X960" s="1"/>
      <c r="Y960" s="1"/>
      <c r="Z960" s="1"/>
      <c r="AA960" s="1"/>
      <c r="AB960" s="1"/>
      <c r="AC960" s="1"/>
      <c r="AD960" s="1"/>
      <c r="AE960" s="1"/>
      <c r="AF960" s="1"/>
      <c r="AG960" s="1"/>
      <c r="AH960" s="1"/>
      <c r="AI960" s="1"/>
      <c r="AJ960" s="1"/>
      <c r="AK960" s="1"/>
      <c r="AL960" s="1"/>
      <c r="AM960" s="1"/>
      <c r="AN960" s="1"/>
      <c r="AO960" s="1"/>
      <c r="AP960" s="1"/>
      <c r="AQ960" s="1"/>
      <c r="AR960" s="1"/>
      <c r="AS960" s="1"/>
      <c r="AT960" s="1"/>
      <c r="AU960" s="1"/>
      <c r="AV960" s="1"/>
      <c r="AW960" s="1"/>
      <c r="AX960" s="1"/>
      <c r="AY960" s="1"/>
      <c r="AZ960" s="1"/>
      <c r="BA960" s="1"/>
      <c r="BB960" s="1"/>
    </row>
    <row r="961" spans="22:54" ht="14.25" customHeight="1">
      <c r="V961" s="1"/>
      <c r="W961" s="1"/>
      <c r="X961" s="1"/>
      <c r="Y961" s="1"/>
      <c r="Z961" s="1"/>
      <c r="AA961" s="1"/>
      <c r="AB961" s="1"/>
      <c r="AC961" s="1"/>
      <c r="AD961" s="1"/>
      <c r="AE961" s="1"/>
      <c r="AF961" s="1"/>
      <c r="AG961" s="1"/>
      <c r="AH961" s="1"/>
      <c r="AI961" s="1"/>
      <c r="AJ961" s="1"/>
      <c r="AK961" s="1"/>
      <c r="AL961" s="1"/>
      <c r="AM961" s="1"/>
      <c r="AN961" s="1"/>
      <c r="AO961" s="1"/>
      <c r="AP961" s="1"/>
      <c r="AQ961" s="1"/>
      <c r="AR961" s="1"/>
      <c r="AS961" s="1"/>
      <c r="AT961" s="1"/>
      <c r="AU961" s="1"/>
      <c r="AV961" s="1"/>
      <c r="AW961" s="1"/>
      <c r="AX961" s="1"/>
      <c r="AY961" s="1"/>
      <c r="AZ961" s="1"/>
      <c r="BA961" s="1"/>
      <c r="BB961" s="1"/>
    </row>
    <row r="962" spans="22:54" ht="14.25" customHeight="1">
      <c r="V962" s="1"/>
      <c r="W962" s="1"/>
      <c r="X962" s="1"/>
      <c r="Y962" s="1"/>
      <c r="Z962" s="1"/>
      <c r="AA962" s="1"/>
      <c r="AB962" s="1"/>
      <c r="AC962" s="1"/>
      <c r="AD962" s="1"/>
      <c r="AE962" s="1"/>
      <c r="AF962" s="1"/>
      <c r="AG962" s="1"/>
      <c r="AH962" s="1"/>
      <c r="AI962" s="1"/>
      <c r="AJ962" s="1"/>
      <c r="AK962" s="1"/>
      <c r="AL962" s="1"/>
      <c r="AM962" s="1"/>
      <c r="AN962" s="1"/>
      <c r="AO962" s="1"/>
      <c r="AP962" s="1"/>
      <c r="AQ962" s="1"/>
      <c r="AR962" s="1"/>
      <c r="AS962" s="1"/>
      <c r="AT962" s="1"/>
      <c r="AU962" s="1"/>
      <c r="AV962" s="1"/>
      <c r="AW962" s="1"/>
      <c r="AX962" s="1"/>
      <c r="AY962" s="1"/>
      <c r="AZ962" s="1"/>
      <c r="BA962" s="1"/>
      <c r="BB962" s="1"/>
    </row>
    <row r="963" spans="22:54" ht="14.25" customHeight="1">
      <c r="V963" s="1"/>
      <c r="W963" s="1"/>
      <c r="X963" s="1"/>
      <c r="Y963" s="1"/>
      <c r="Z963" s="1"/>
      <c r="AA963" s="1"/>
      <c r="AB963" s="1"/>
      <c r="AC963" s="1"/>
      <c r="AD963" s="1"/>
      <c r="AE963" s="1"/>
      <c r="AF963" s="1"/>
      <c r="AG963" s="1"/>
      <c r="AH963" s="1"/>
      <c r="AI963" s="1"/>
      <c r="AJ963" s="1"/>
      <c r="AK963" s="1"/>
      <c r="AL963" s="1"/>
      <c r="AM963" s="1"/>
      <c r="AN963" s="1"/>
      <c r="AO963" s="1"/>
      <c r="AP963" s="1"/>
      <c r="AQ963" s="1"/>
      <c r="AR963" s="1"/>
      <c r="AS963" s="1"/>
      <c r="AT963" s="1"/>
      <c r="AU963" s="1"/>
      <c r="AV963" s="1"/>
      <c r="AW963" s="1"/>
      <c r="AX963" s="1"/>
      <c r="AY963" s="1"/>
      <c r="AZ963" s="1"/>
      <c r="BA963" s="1"/>
      <c r="BB963" s="1"/>
    </row>
    <row r="964" spans="22:54" ht="14.25" customHeight="1">
      <c r="V964" s="1"/>
      <c r="W964" s="1"/>
      <c r="X964" s="1"/>
      <c r="Y964" s="1"/>
      <c r="Z964" s="1"/>
      <c r="AA964" s="1"/>
      <c r="AB964" s="1"/>
      <c r="AC964" s="1"/>
      <c r="AD964" s="1"/>
      <c r="AE964" s="1"/>
      <c r="AF964" s="1"/>
      <c r="AG964" s="1"/>
      <c r="AH964" s="1"/>
      <c r="AI964" s="1"/>
      <c r="AJ964" s="1"/>
      <c r="AK964" s="1"/>
      <c r="AL964" s="1"/>
      <c r="AM964" s="1"/>
      <c r="AN964" s="1"/>
      <c r="AO964" s="1"/>
      <c r="AP964" s="1"/>
      <c r="AQ964" s="1"/>
      <c r="AR964" s="1"/>
      <c r="AS964" s="1"/>
      <c r="AT964" s="1"/>
      <c r="AU964" s="1"/>
      <c r="AV964" s="1"/>
      <c r="AW964" s="1"/>
      <c r="AX964" s="1"/>
      <c r="AY964" s="1"/>
      <c r="AZ964" s="1"/>
      <c r="BA964" s="1"/>
      <c r="BB964" s="1"/>
    </row>
    <row r="965" spans="22:54" ht="14.25" customHeight="1">
      <c r="V965" s="1"/>
      <c r="W965" s="1"/>
      <c r="X965" s="1"/>
      <c r="Y965" s="1"/>
      <c r="Z965" s="1"/>
      <c r="AA965" s="1"/>
      <c r="AB965" s="1"/>
      <c r="AC965" s="1"/>
      <c r="AD965" s="1"/>
      <c r="AE965" s="1"/>
      <c r="AF965" s="1"/>
      <c r="AG965" s="1"/>
      <c r="AH965" s="1"/>
      <c r="AI965" s="1"/>
      <c r="AJ965" s="1"/>
      <c r="AK965" s="1"/>
      <c r="AL965" s="1"/>
      <c r="AM965" s="1"/>
      <c r="AN965" s="1"/>
      <c r="AO965" s="1"/>
      <c r="AP965" s="1"/>
      <c r="AQ965" s="1"/>
      <c r="AR965" s="1"/>
      <c r="AS965" s="1"/>
      <c r="AT965" s="1"/>
      <c r="AU965" s="1"/>
      <c r="AV965" s="1"/>
      <c r="AW965" s="1"/>
      <c r="AX965" s="1"/>
      <c r="AY965" s="1"/>
      <c r="AZ965" s="1"/>
      <c r="BA965" s="1"/>
      <c r="BB965" s="1"/>
    </row>
    <row r="966" spans="22:54" ht="14.25" customHeight="1">
      <c r="V966" s="1"/>
      <c r="W966" s="1"/>
      <c r="X966" s="1"/>
      <c r="Y966" s="1"/>
      <c r="Z966" s="1"/>
      <c r="AA966" s="1"/>
      <c r="AB966" s="1"/>
      <c r="AC966" s="1"/>
      <c r="AD966" s="1"/>
      <c r="AE966" s="1"/>
      <c r="AF966" s="1"/>
      <c r="AG966" s="1"/>
      <c r="AH966" s="1"/>
      <c r="AI966" s="1"/>
      <c r="AJ966" s="1"/>
      <c r="AK966" s="1"/>
      <c r="AL966" s="1"/>
      <c r="AM966" s="1"/>
      <c r="AN966" s="1"/>
      <c r="AO966" s="1"/>
      <c r="AP966" s="1"/>
      <c r="AQ966" s="1"/>
      <c r="AR966" s="1"/>
      <c r="AS966" s="1"/>
      <c r="AT966" s="1"/>
      <c r="AU966" s="1"/>
      <c r="AV966" s="1"/>
      <c r="AW966" s="1"/>
      <c r="AX966" s="1"/>
      <c r="AY966" s="1"/>
      <c r="AZ966" s="1"/>
      <c r="BA966" s="1"/>
      <c r="BB966" s="1"/>
    </row>
    <row r="967" spans="22:54" ht="14.25" customHeight="1">
      <c r="V967" s="1"/>
      <c r="W967" s="1"/>
      <c r="X967" s="1"/>
      <c r="Y967" s="1"/>
      <c r="Z967" s="1"/>
      <c r="AA967" s="1"/>
      <c r="AB967" s="1"/>
      <c r="AC967" s="1"/>
      <c r="AD967" s="1"/>
      <c r="AE967" s="1"/>
      <c r="AF967" s="1"/>
      <c r="AG967" s="1"/>
      <c r="AH967" s="1"/>
      <c r="AI967" s="1"/>
      <c r="AJ967" s="1"/>
      <c r="AK967" s="1"/>
      <c r="AL967" s="1"/>
      <c r="AM967" s="1"/>
      <c r="AN967" s="1"/>
      <c r="AO967" s="1"/>
      <c r="AP967" s="1"/>
      <c r="AQ967" s="1"/>
      <c r="AR967" s="1"/>
      <c r="AS967" s="1"/>
      <c r="AT967" s="1"/>
      <c r="AU967" s="1"/>
      <c r="AV967" s="1"/>
      <c r="AW967" s="1"/>
      <c r="AX967" s="1"/>
      <c r="AY967" s="1"/>
      <c r="AZ967" s="1"/>
      <c r="BA967" s="1"/>
      <c r="BB967" s="1"/>
    </row>
    <row r="968" spans="22:54" ht="14.25" customHeight="1">
      <c r="V968" s="1"/>
      <c r="W968" s="1"/>
      <c r="X968" s="1"/>
      <c r="Y968" s="1"/>
      <c r="Z968" s="1"/>
      <c r="AA968" s="1"/>
      <c r="AB968" s="1"/>
      <c r="AC968" s="1"/>
      <c r="AD968" s="1"/>
      <c r="AE968" s="1"/>
      <c r="AF968" s="1"/>
      <c r="AG968" s="1"/>
      <c r="AH968" s="1"/>
      <c r="AI968" s="1"/>
      <c r="AJ968" s="1"/>
      <c r="AK968" s="1"/>
      <c r="AL968" s="1"/>
      <c r="AM968" s="1"/>
      <c r="AN968" s="1"/>
      <c r="AO968" s="1"/>
      <c r="AP968" s="1"/>
      <c r="AQ968" s="1"/>
      <c r="AR968" s="1"/>
      <c r="AS968" s="1"/>
      <c r="AT968" s="1"/>
      <c r="AU968" s="1"/>
      <c r="AV968" s="1"/>
      <c r="AW968" s="1"/>
      <c r="AX968" s="1"/>
      <c r="AY968" s="1"/>
      <c r="AZ968" s="1"/>
      <c r="BA968" s="1"/>
      <c r="BB968" s="1"/>
    </row>
    <row r="969" spans="22:54" ht="14.25" customHeight="1">
      <c r="V969" s="1"/>
      <c r="W969" s="1"/>
      <c r="X969" s="1"/>
      <c r="Y969" s="1"/>
      <c r="Z969" s="1"/>
      <c r="AA969" s="1"/>
      <c r="AB969" s="1"/>
      <c r="AC969" s="1"/>
      <c r="AD969" s="1"/>
      <c r="AE969" s="1"/>
      <c r="AF969" s="1"/>
      <c r="AG969" s="1"/>
      <c r="AH969" s="1"/>
      <c r="AI969" s="1"/>
      <c r="AJ969" s="1"/>
      <c r="AK969" s="1"/>
      <c r="AL969" s="1"/>
      <c r="AM969" s="1"/>
      <c r="AN969" s="1"/>
      <c r="AO969" s="1"/>
      <c r="AP969" s="1"/>
      <c r="AQ969" s="1"/>
      <c r="AR969" s="1"/>
      <c r="AS969" s="1"/>
      <c r="AT969" s="1"/>
      <c r="AU969" s="1"/>
      <c r="AV969" s="1"/>
      <c r="AW969" s="1"/>
      <c r="AX969" s="1"/>
      <c r="AY969" s="1"/>
      <c r="AZ969" s="1"/>
      <c r="BA969" s="1"/>
      <c r="BB969" s="1"/>
    </row>
    <row r="970" spans="22:54" ht="14.25" customHeight="1">
      <c r="V970" s="1"/>
      <c r="W970" s="1"/>
      <c r="X970" s="1"/>
      <c r="Y970" s="1"/>
      <c r="Z970" s="1"/>
      <c r="AA970" s="1"/>
      <c r="AB970" s="1"/>
      <c r="AC970" s="1"/>
      <c r="AD970" s="1"/>
      <c r="AE970" s="1"/>
      <c r="AF970" s="1"/>
      <c r="AG970" s="1"/>
      <c r="AH970" s="1"/>
      <c r="AI970" s="1"/>
      <c r="AJ970" s="1"/>
      <c r="AK970" s="1"/>
      <c r="AL970" s="1"/>
      <c r="AM970" s="1"/>
      <c r="AN970" s="1"/>
      <c r="AO970" s="1"/>
      <c r="AP970" s="1"/>
      <c r="AQ970" s="1"/>
      <c r="AR970" s="1"/>
      <c r="AS970" s="1"/>
      <c r="AT970" s="1"/>
      <c r="AU970" s="1"/>
      <c r="AV970" s="1"/>
      <c r="AW970" s="1"/>
      <c r="AX970" s="1"/>
      <c r="AY970" s="1"/>
      <c r="AZ970" s="1"/>
      <c r="BA970" s="1"/>
      <c r="BB970" s="1"/>
    </row>
    <row r="971" spans="22:54" ht="14.25" customHeight="1">
      <c r="V971" s="1"/>
      <c r="W971" s="1"/>
      <c r="X971" s="1"/>
      <c r="Y971" s="1"/>
      <c r="Z971" s="1"/>
      <c r="AA971" s="1"/>
      <c r="AB971" s="1"/>
      <c r="AC971" s="1"/>
      <c r="AD971" s="1"/>
      <c r="AE971" s="1"/>
      <c r="AF971" s="1"/>
      <c r="AG971" s="1"/>
      <c r="AH971" s="1"/>
      <c r="AI971" s="1"/>
      <c r="AJ971" s="1"/>
      <c r="AK971" s="1"/>
      <c r="AL971" s="1"/>
      <c r="AM971" s="1"/>
      <c r="AN971" s="1"/>
      <c r="AO971" s="1"/>
      <c r="AP971" s="1"/>
      <c r="AQ971" s="1"/>
      <c r="AR971" s="1"/>
      <c r="AS971" s="1"/>
      <c r="AT971" s="1"/>
      <c r="AU971" s="1"/>
      <c r="AV971" s="1"/>
      <c r="AW971" s="1"/>
      <c r="AX971" s="1"/>
      <c r="AY971" s="1"/>
      <c r="AZ971" s="1"/>
      <c r="BA971" s="1"/>
      <c r="BB971" s="1"/>
    </row>
    <row r="972" spans="22:54" ht="14.25" customHeight="1">
      <c r="V972" s="1"/>
      <c r="W972" s="1"/>
      <c r="X972" s="1"/>
      <c r="Y972" s="1"/>
      <c r="Z972" s="1"/>
      <c r="AA972" s="1"/>
      <c r="AB972" s="1"/>
      <c r="AC972" s="1"/>
      <c r="AD972" s="1"/>
      <c r="AE972" s="1"/>
      <c r="AF972" s="1"/>
      <c r="AG972" s="1"/>
      <c r="AH972" s="1"/>
      <c r="AI972" s="1"/>
      <c r="AJ972" s="1"/>
      <c r="AK972" s="1"/>
      <c r="AL972" s="1"/>
      <c r="AM972" s="1"/>
      <c r="AN972" s="1"/>
      <c r="AO972" s="1"/>
      <c r="AP972" s="1"/>
      <c r="AQ972" s="1"/>
      <c r="AR972" s="1"/>
      <c r="AS972" s="1"/>
      <c r="AT972" s="1"/>
      <c r="AU972" s="1"/>
      <c r="AV972" s="1"/>
      <c r="AW972" s="1"/>
      <c r="AX972" s="1"/>
      <c r="AY972" s="1"/>
      <c r="AZ972" s="1"/>
      <c r="BA972" s="1"/>
      <c r="BB972" s="1"/>
    </row>
    <row r="973" spans="22:54" ht="14.25" customHeight="1">
      <c r="V973" s="1"/>
      <c r="W973" s="1"/>
      <c r="X973" s="1"/>
      <c r="Y973" s="1"/>
      <c r="Z973" s="1"/>
      <c r="AA973" s="1"/>
      <c r="AB973" s="1"/>
      <c r="AC973" s="1"/>
      <c r="AD973" s="1"/>
      <c r="AE973" s="1"/>
      <c r="AF973" s="1"/>
      <c r="AG973" s="1"/>
      <c r="AH973" s="1"/>
      <c r="AI973" s="1"/>
      <c r="AJ973" s="1"/>
      <c r="AK973" s="1"/>
      <c r="AL973" s="1"/>
      <c r="AM973" s="1"/>
      <c r="AN973" s="1"/>
      <c r="AO973" s="1"/>
      <c r="AP973" s="1"/>
      <c r="AQ973" s="1"/>
      <c r="AR973" s="1"/>
      <c r="AS973" s="1"/>
      <c r="AT973" s="1"/>
      <c r="AU973" s="1"/>
      <c r="AV973" s="1"/>
      <c r="AW973" s="1"/>
      <c r="AX973" s="1"/>
      <c r="AY973" s="1"/>
      <c r="AZ973" s="1"/>
      <c r="BA973" s="1"/>
      <c r="BB973" s="1"/>
    </row>
    <row r="974" spans="22:54" ht="14.25" customHeight="1">
      <c r="V974" s="1"/>
      <c r="W974" s="1"/>
      <c r="X974" s="1"/>
      <c r="Y974" s="1"/>
      <c r="Z974" s="1"/>
      <c r="AA974" s="1"/>
      <c r="AB974" s="1"/>
      <c r="AC974" s="1"/>
      <c r="AD974" s="1"/>
      <c r="AE974" s="1"/>
      <c r="AF974" s="1"/>
      <c r="AG974" s="1"/>
      <c r="AH974" s="1"/>
      <c r="AI974" s="1"/>
      <c r="AJ974" s="1"/>
      <c r="AK974" s="1"/>
      <c r="AL974" s="1"/>
      <c r="AM974" s="1"/>
      <c r="AN974" s="1"/>
      <c r="AO974" s="1"/>
      <c r="AP974" s="1"/>
      <c r="AQ974" s="1"/>
      <c r="AR974" s="1"/>
      <c r="AS974" s="1"/>
      <c r="AT974" s="1"/>
      <c r="AU974" s="1"/>
      <c r="AV974" s="1"/>
      <c r="AW974" s="1"/>
      <c r="AX974" s="1"/>
      <c r="AY974" s="1"/>
      <c r="AZ974" s="1"/>
      <c r="BA974" s="1"/>
      <c r="BB974" s="1"/>
    </row>
    <row r="975" spans="22:54" ht="14.25" customHeight="1">
      <c r="V975" s="1"/>
      <c r="W975" s="1"/>
      <c r="X975" s="1"/>
      <c r="Y975" s="1"/>
      <c r="Z975" s="1"/>
      <c r="AA975" s="1"/>
      <c r="AB975" s="1"/>
      <c r="AC975" s="1"/>
      <c r="AD975" s="1"/>
      <c r="AE975" s="1"/>
      <c r="AF975" s="1"/>
      <c r="AG975" s="1"/>
      <c r="AH975" s="1"/>
      <c r="AI975" s="1"/>
      <c r="AJ975" s="1"/>
      <c r="AK975" s="1"/>
      <c r="AL975" s="1"/>
      <c r="AM975" s="1"/>
      <c r="AN975" s="1"/>
      <c r="AO975" s="1"/>
      <c r="AP975" s="1"/>
      <c r="AQ975" s="1"/>
      <c r="AR975" s="1"/>
      <c r="AS975" s="1"/>
      <c r="AT975" s="1"/>
      <c r="AU975" s="1"/>
      <c r="AV975" s="1"/>
      <c r="AW975" s="1"/>
      <c r="AX975" s="1"/>
      <c r="AY975" s="1"/>
      <c r="AZ975" s="1"/>
      <c r="BA975" s="1"/>
      <c r="BB975" s="1"/>
    </row>
    <row r="976" spans="22:54" ht="14.25" customHeight="1">
      <c r="V976" s="1"/>
      <c r="W976" s="1"/>
      <c r="X976" s="1"/>
      <c r="Y976" s="1"/>
      <c r="Z976" s="1"/>
      <c r="AA976" s="1"/>
      <c r="AB976" s="1"/>
      <c r="AC976" s="1"/>
      <c r="AD976" s="1"/>
      <c r="AE976" s="1"/>
      <c r="AF976" s="1"/>
      <c r="AG976" s="1"/>
      <c r="AH976" s="1"/>
      <c r="AI976" s="1"/>
      <c r="AJ976" s="1"/>
      <c r="AK976" s="1"/>
      <c r="AL976" s="1"/>
      <c r="AM976" s="1"/>
      <c r="AN976" s="1"/>
      <c r="AO976" s="1"/>
      <c r="AP976" s="1"/>
      <c r="AQ976" s="1"/>
      <c r="AR976" s="1"/>
      <c r="AS976" s="1"/>
      <c r="AT976" s="1"/>
      <c r="AU976" s="1"/>
      <c r="AV976" s="1"/>
      <c r="AW976" s="1"/>
      <c r="AX976" s="1"/>
      <c r="AY976" s="1"/>
      <c r="AZ976" s="1"/>
      <c r="BA976" s="1"/>
      <c r="BB976" s="1"/>
    </row>
    <row r="977" spans="22:54" ht="14.25" customHeight="1">
      <c r="V977" s="1"/>
      <c r="W977" s="1"/>
      <c r="X977" s="1"/>
      <c r="Y977" s="1"/>
      <c r="Z977" s="1"/>
      <c r="AA977" s="1"/>
      <c r="AB977" s="1"/>
      <c r="AC977" s="1"/>
      <c r="AD977" s="1"/>
      <c r="AE977" s="1"/>
      <c r="AF977" s="1"/>
      <c r="AG977" s="1"/>
      <c r="AH977" s="1"/>
      <c r="AI977" s="1"/>
      <c r="AJ977" s="1"/>
      <c r="AK977" s="1"/>
      <c r="AL977" s="1"/>
      <c r="AM977" s="1"/>
      <c r="AN977" s="1"/>
      <c r="AO977" s="1"/>
      <c r="AP977" s="1"/>
      <c r="AQ977" s="1"/>
      <c r="AR977" s="1"/>
      <c r="AS977" s="1"/>
      <c r="AT977" s="1"/>
      <c r="AU977" s="1"/>
      <c r="AV977" s="1"/>
      <c r="AW977" s="1"/>
      <c r="AX977" s="1"/>
      <c r="AY977" s="1"/>
      <c r="AZ977" s="1"/>
      <c r="BA977" s="1"/>
      <c r="BB977" s="1"/>
    </row>
    <row r="978" spans="22:54" ht="14.25" customHeight="1">
      <c r="V978" s="1"/>
      <c r="W978" s="1"/>
      <c r="X978" s="1"/>
      <c r="Y978" s="1"/>
      <c r="Z978" s="1"/>
      <c r="AA978" s="1"/>
      <c r="AB978" s="1"/>
      <c r="AC978" s="1"/>
      <c r="AD978" s="1"/>
      <c r="AE978" s="1"/>
      <c r="AF978" s="1"/>
      <c r="AG978" s="1"/>
      <c r="AH978" s="1"/>
      <c r="AI978" s="1"/>
      <c r="AJ978" s="1"/>
      <c r="AK978" s="1"/>
      <c r="AL978" s="1"/>
      <c r="AM978" s="1"/>
      <c r="AN978" s="1"/>
      <c r="AO978" s="1"/>
      <c r="AP978" s="1"/>
      <c r="AQ978" s="1"/>
      <c r="AR978" s="1"/>
      <c r="AS978" s="1"/>
      <c r="AT978" s="1"/>
      <c r="AU978" s="1"/>
      <c r="AV978" s="1"/>
      <c r="AW978" s="1"/>
      <c r="AX978" s="1"/>
      <c r="AY978" s="1"/>
      <c r="AZ978" s="1"/>
      <c r="BA978" s="1"/>
      <c r="BB978" s="1"/>
    </row>
    <row r="979" spans="22:54" ht="14.25" customHeight="1">
      <c r="V979" s="1"/>
      <c r="W979" s="1"/>
      <c r="X979" s="1"/>
      <c r="Y979" s="1"/>
      <c r="Z979" s="1"/>
      <c r="AA979" s="1"/>
      <c r="AB979" s="1"/>
      <c r="AC979" s="1"/>
      <c r="AD979" s="1"/>
      <c r="AE979" s="1"/>
      <c r="AF979" s="1"/>
      <c r="AG979" s="1"/>
      <c r="AH979" s="1"/>
      <c r="AI979" s="1"/>
      <c r="AJ979" s="1"/>
      <c r="AK979" s="1"/>
      <c r="AL979" s="1"/>
      <c r="AM979" s="1"/>
      <c r="AN979" s="1"/>
      <c r="AO979" s="1"/>
      <c r="AP979" s="1"/>
      <c r="AQ979" s="1"/>
      <c r="AR979" s="1"/>
      <c r="AS979" s="1"/>
      <c r="AT979" s="1"/>
      <c r="AU979" s="1"/>
      <c r="AV979" s="1"/>
      <c r="AW979" s="1"/>
      <c r="AX979" s="1"/>
      <c r="AY979" s="1"/>
      <c r="AZ979" s="1"/>
      <c r="BA979" s="1"/>
      <c r="BB979" s="1"/>
    </row>
    <row r="980" spans="22:54" ht="14.25" customHeight="1">
      <c r="V980" s="1"/>
      <c r="W980" s="1"/>
      <c r="X980" s="1"/>
      <c r="Y980" s="1"/>
      <c r="Z980" s="1"/>
      <c r="AA980" s="1"/>
      <c r="AB980" s="1"/>
      <c r="AC980" s="1"/>
      <c r="AD980" s="1"/>
      <c r="AE980" s="1"/>
      <c r="AF980" s="1"/>
      <c r="AG980" s="1"/>
      <c r="AH980" s="1"/>
      <c r="AI980" s="1"/>
      <c r="AJ980" s="1"/>
      <c r="AK980" s="1"/>
      <c r="AL980" s="1"/>
      <c r="AM980" s="1"/>
      <c r="AN980" s="1"/>
      <c r="AO980" s="1"/>
      <c r="AP980" s="1"/>
      <c r="AQ980" s="1"/>
      <c r="AR980" s="1"/>
      <c r="AS980" s="1"/>
      <c r="AT980" s="1"/>
      <c r="AU980" s="1"/>
      <c r="AV980" s="1"/>
      <c r="AW980" s="1"/>
      <c r="AX980" s="1"/>
      <c r="AY980" s="1"/>
      <c r="AZ980" s="1"/>
      <c r="BA980" s="1"/>
      <c r="BB980" s="1"/>
    </row>
    <row r="981" spans="22:54" ht="14.25" customHeight="1">
      <c r="V981" s="1"/>
      <c r="W981" s="1"/>
      <c r="X981" s="1"/>
      <c r="Y981" s="1"/>
      <c r="Z981" s="1"/>
      <c r="AA981" s="1"/>
      <c r="AB981" s="1"/>
      <c r="AC981" s="1"/>
      <c r="AD981" s="1"/>
      <c r="AE981" s="1"/>
      <c r="AF981" s="1"/>
      <c r="AG981" s="1"/>
      <c r="AH981" s="1"/>
      <c r="AI981" s="1"/>
      <c r="AJ981" s="1"/>
      <c r="AK981" s="1"/>
      <c r="AL981" s="1"/>
      <c r="AM981" s="1"/>
      <c r="AN981" s="1"/>
      <c r="AO981" s="1"/>
      <c r="AP981" s="1"/>
      <c r="AQ981" s="1"/>
      <c r="AR981" s="1"/>
      <c r="AS981" s="1"/>
      <c r="AT981" s="1"/>
      <c r="AU981" s="1"/>
      <c r="AV981" s="1"/>
      <c r="AW981" s="1"/>
      <c r="AX981" s="1"/>
      <c r="AY981" s="1"/>
      <c r="AZ981" s="1"/>
      <c r="BA981" s="1"/>
      <c r="BB981" s="1"/>
    </row>
    <row r="982" spans="22:54" ht="14.25" customHeight="1">
      <c r="V982" s="1"/>
      <c r="W982" s="1"/>
      <c r="X982" s="1"/>
      <c r="Y982" s="1"/>
      <c r="Z982" s="1"/>
      <c r="AA982" s="1"/>
      <c r="AB982" s="1"/>
      <c r="AC982" s="1"/>
      <c r="AD982" s="1"/>
      <c r="AE982" s="1"/>
      <c r="AF982" s="1"/>
      <c r="AG982" s="1"/>
      <c r="AH982" s="1"/>
      <c r="AI982" s="1"/>
      <c r="AJ982" s="1"/>
      <c r="AK982" s="1"/>
      <c r="AL982" s="1"/>
      <c r="AM982" s="1"/>
      <c r="AN982" s="1"/>
      <c r="AO982" s="1"/>
      <c r="AP982" s="1"/>
      <c r="AQ982" s="1"/>
      <c r="AR982" s="1"/>
      <c r="AS982" s="1"/>
      <c r="AT982" s="1"/>
      <c r="AU982" s="1"/>
      <c r="AV982" s="1"/>
      <c r="AW982" s="1"/>
      <c r="AX982" s="1"/>
      <c r="AY982" s="1"/>
      <c r="AZ982" s="1"/>
      <c r="BA982" s="1"/>
      <c r="BB982" s="1"/>
    </row>
    <row r="983" spans="22:54" ht="14.25" customHeight="1">
      <c r="V983" s="1"/>
      <c r="W983" s="1"/>
      <c r="X983" s="1"/>
      <c r="Y983" s="1"/>
      <c r="Z983" s="1"/>
      <c r="AA983" s="1"/>
      <c r="AB983" s="1"/>
      <c r="AC983" s="1"/>
      <c r="AD983" s="1"/>
      <c r="AE983" s="1"/>
      <c r="AF983" s="1"/>
      <c r="AG983" s="1"/>
      <c r="AH983" s="1"/>
      <c r="AI983" s="1"/>
      <c r="AJ983" s="1"/>
      <c r="AK983" s="1"/>
      <c r="AL983" s="1"/>
      <c r="AM983" s="1"/>
      <c r="AN983" s="1"/>
      <c r="AO983" s="1"/>
      <c r="AP983" s="1"/>
      <c r="AQ983" s="1"/>
      <c r="AR983" s="1"/>
      <c r="AS983" s="1"/>
      <c r="AT983" s="1"/>
      <c r="AU983" s="1"/>
      <c r="AV983" s="1"/>
      <c r="AW983" s="1"/>
      <c r="AX983" s="1"/>
      <c r="AY983" s="1"/>
      <c r="AZ983" s="1"/>
      <c r="BA983" s="1"/>
      <c r="BB983" s="1"/>
    </row>
    <row r="984" spans="22:54" ht="14.25" customHeight="1">
      <c r="V984" s="1"/>
      <c r="W984" s="1"/>
      <c r="X984" s="1"/>
      <c r="Y984" s="1"/>
      <c r="Z984" s="1"/>
      <c r="AA984" s="1"/>
      <c r="AB984" s="1"/>
      <c r="AC984" s="1"/>
      <c r="AD984" s="1"/>
      <c r="AE984" s="1"/>
      <c r="AF984" s="1"/>
      <c r="AG984" s="1"/>
      <c r="AH984" s="1"/>
      <c r="AI984" s="1"/>
      <c r="AJ984" s="1"/>
      <c r="AK984" s="1"/>
      <c r="AL984" s="1"/>
      <c r="AM984" s="1"/>
      <c r="AN984" s="1"/>
      <c r="AO984" s="1"/>
      <c r="AP984" s="1"/>
      <c r="AQ984" s="1"/>
      <c r="AR984" s="1"/>
      <c r="AS984" s="1"/>
      <c r="AT984" s="1"/>
      <c r="AU984" s="1"/>
      <c r="AV984" s="1"/>
      <c r="AW984" s="1"/>
      <c r="AX984" s="1"/>
      <c r="AY984" s="1"/>
      <c r="AZ984" s="1"/>
      <c r="BA984" s="1"/>
      <c r="BB984" s="1"/>
    </row>
    <row r="985" spans="22:54" ht="14.25" customHeight="1">
      <c r="V985" s="1"/>
      <c r="W985" s="1"/>
      <c r="X985" s="1"/>
      <c r="Y985" s="1"/>
      <c r="Z985" s="1"/>
      <c r="AA985" s="1"/>
      <c r="AB985" s="1"/>
      <c r="AC985" s="1"/>
      <c r="AD985" s="1"/>
      <c r="AE985" s="1"/>
      <c r="AF985" s="1"/>
      <c r="AG985" s="1"/>
      <c r="AH985" s="1"/>
      <c r="AI985" s="1"/>
      <c r="AJ985" s="1"/>
      <c r="AK985" s="1"/>
      <c r="AL985" s="1"/>
      <c r="AM985" s="1"/>
      <c r="AN985" s="1"/>
      <c r="AO985" s="1"/>
      <c r="AP985" s="1"/>
      <c r="AQ985" s="1"/>
      <c r="AR985" s="1"/>
      <c r="AS985" s="1"/>
      <c r="AT985" s="1"/>
      <c r="AU985" s="1"/>
      <c r="AV985" s="1"/>
      <c r="AW985" s="1"/>
      <c r="AX985" s="1"/>
      <c r="AY985" s="1"/>
      <c r="AZ985" s="1"/>
      <c r="BA985" s="1"/>
      <c r="BB985" s="1"/>
    </row>
    <row r="986" spans="22:54" ht="14.25" customHeight="1">
      <c r="V986" s="1"/>
      <c r="W986" s="1"/>
      <c r="X986" s="1"/>
      <c r="Y986" s="1"/>
      <c r="Z986" s="1"/>
      <c r="AA986" s="1"/>
      <c r="AB986" s="1"/>
      <c r="AC986" s="1"/>
      <c r="AD986" s="1"/>
      <c r="AE986" s="1"/>
      <c r="AF986" s="1"/>
      <c r="AG986" s="1"/>
      <c r="AH986" s="1"/>
      <c r="AI986" s="1"/>
      <c r="AJ986" s="1"/>
      <c r="AK986" s="1"/>
      <c r="AL986" s="1"/>
      <c r="AM986" s="1"/>
      <c r="AN986" s="1"/>
      <c r="AO986" s="1"/>
      <c r="AP986" s="1"/>
      <c r="AQ986" s="1"/>
      <c r="AR986" s="1"/>
      <c r="AS986" s="1"/>
      <c r="AT986" s="1"/>
      <c r="AU986" s="1"/>
      <c r="AV986" s="1"/>
      <c r="AW986" s="1"/>
      <c r="AX986" s="1"/>
      <c r="AY986" s="1"/>
      <c r="AZ986" s="1"/>
      <c r="BA986" s="1"/>
      <c r="BB986" s="1"/>
    </row>
    <row r="987" spans="22:54" ht="14.25" customHeight="1">
      <c r="V987" s="1"/>
      <c r="W987" s="1"/>
      <c r="X987" s="1"/>
      <c r="Y987" s="1"/>
      <c r="Z987" s="1"/>
      <c r="AA987" s="1"/>
      <c r="AB987" s="1"/>
      <c r="AC987" s="1"/>
      <c r="AD987" s="1"/>
      <c r="AE987" s="1"/>
      <c r="AF987" s="1"/>
      <c r="AG987" s="1"/>
      <c r="AH987" s="1"/>
      <c r="AI987" s="1"/>
      <c r="AJ987" s="1"/>
      <c r="AK987" s="1"/>
      <c r="AL987" s="1"/>
      <c r="AM987" s="1"/>
      <c r="AN987" s="1"/>
      <c r="AO987" s="1"/>
      <c r="AP987" s="1"/>
      <c r="AQ987" s="1"/>
      <c r="AR987" s="1"/>
      <c r="AS987" s="1"/>
      <c r="AT987" s="1"/>
      <c r="AU987" s="1"/>
      <c r="AV987" s="1"/>
      <c r="AW987" s="1"/>
      <c r="AX987" s="1"/>
      <c r="AY987" s="1"/>
      <c r="AZ987" s="1"/>
      <c r="BA987" s="1"/>
      <c r="BB987" s="1"/>
    </row>
    <row r="988" spans="22:54" ht="14.25" customHeight="1">
      <c r="V988" s="1"/>
      <c r="W988" s="1"/>
      <c r="X988" s="1"/>
      <c r="Y988" s="1"/>
      <c r="Z988" s="1"/>
      <c r="AA988" s="1"/>
      <c r="AB988" s="1"/>
      <c r="AC988" s="1"/>
      <c r="AD988" s="1"/>
      <c r="AE988" s="1"/>
      <c r="AF988" s="1"/>
      <c r="AG988" s="1"/>
      <c r="AH988" s="1"/>
      <c r="AI988" s="1"/>
      <c r="AJ988" s="1"/>
      <c r="AK988" s="1"/>
      <c r="AL988" s="1"/>
      <c r="AM988" s="1"/>
      <c r="AN988" s="1"/>
      <c r="AO988" s="1"/>
      <c r="AP988" s="1"/>
      <c r="AQ988" s="1"/>
      <c r="AR988" s="1"/>
      <c r="AS988" s="1"/>
      <c r="AT988" s="1"/>
      <c r="AU988" s="1"/>
      <c r="AV988" s="1"/>
      <c r="AW988" s="1"/>
      <c r="AX988" s="1"/>
      <c r="AY988" s="1"/>
      <c r="AZ988" s="1"/>
      <c r="BA988" s="1"/>
      <c r="BB988" s="1"/>
    </row>
    <row r="989" spans="22:54" ht="14.25" customHeight="1">
      <c r="V989" s="1"/>
      <c r="W989" s="1"/>
      <c r="X989" s="1"/>
      <c r="Y989" s="1"/>
      <c r="Z989" s="1"/>
      <c r="AA989" s="1"/>
      <c r="AB989" s="1"/>
      <c r="AC989" s="1"/>
      <c r="AD989" s="1"/>
      <c r="AE989" s="1"/>
      <c r="AF989" s="1"/>
      <c r="AG989" s="1"/>
      <c r="AH989" s="1"/>
      <c r="AI989" s="1"/>
      <c r="AJ989" s="1"/>
      <c r="AK989" s="1"/>
      <c r="AL989" s="1"/>
      <c r="AM989" s="1"/>
      <c r="AN989" s="1"/>
      <c r="AO989" s="1"/>
      <c r="AP989" s="1"/>
      <c r="AQ989" s="1"/>
      <c r="AR989" s="1"/>
      <c r="AS989" s="1"/>
      <c r="AT989" s="1"/>
      <c r="AU989" s="1"/>
      <c r="AV989" s="1"/>
      <c r="AW989" s="1"/>
      <c r="AX989" s="1"/>
      <c r="AY989" s="1"/>
      <c r="AZ989" s="1"/>
      <c r="BA989" s="1"/>
      <c r="BB989" s="1"/>
    </row>
    <row r="990" spans="22:54" ht="14.25" customHeight="1">
      <c r="V990" s="1"/>
      <c r="W990" s="1"/>
      <c r="X990" s="1"/>
      <c r="Y990" s="1"/>
      <c r="Z990" s="1"/>
      <c r="AA990" s="1"/>
      <c r="AB990" s="1"/>
      <c r="AC990" s="1"/>
      <c r="AD990" s="1"/>
      <c r="AE990" s="1"/>
      <c r="AF990" s="1"/>
      <c r="AG990" s="1"/>
      <c r="AH990" s="1"/>
      <c r="AI990" s="1"/>
      <c r="AJ990" s="1"/>
      <c r="AK990" s="1"/>
      <c r="AL990" s="1"/>
      <c r="AM990" s="1"/>
      <c r="AN990" s="1"/>
      <c r="AO990" s="1"/>
      <c r="AP990" s="1"/>
      <c r="AQ990" s="1"/>
      <c r="AR990" s="1"/>
      <c r="AS990" s="1"/>
      <c r="AT990" s="1"/>
      <c r="AU990" s="1"/>
      <c r="AV990" s="1"/>
      <c r="AW990" s="1"/>
      <c r="AX990" s="1"/>
      <c r="AY990" s="1"/>
      <c r="AZ990" s="1"/>
      <c r="BA990" s="1"/>
      <c r="BB990" s="1"/>
    </row>
    <row r="991" spans="22:54" ht="14.25" customHeight="1">
      <c r="V991" s="1"/>
      <c r="W991" s="1"/>
      <c r="X991" s="1"/>
      <c r="Y991" s="1"/>
      <c r="Z991" s="1"/>
      <c r="AA991" s="1"/>
      <c r="AB991" s="1"/>
      <c r="AC991" s="1"/>
      <c r="AD991" s="1"/>
      <c r="AE991" s="1"/>
      <c r="AF991" s="1"/>
      <c r="AG991" s="1"/>
      <c r="AH991" s="1"/>
      <c r="AI991" s="1"/>
      <c r="AJ991" s="1"/>
      <c r="AK991" s="1"/>
      <c r="AL991" s="1"/>
      <c r="AM991" s="1"/>
      <c r="AN991" s="1"/>
      <c r="AO991" s="1"/>
      <c r="AP991" s="1"/>
      <c r="AQ991" s="1"/>
      <c r="AR991" s="1"/>
      <c r="AS991" s="1"/>
      <c r="AT991" s="1"/>
      <c r="AU991" s="1"/>
      <c r="AV991" s="1"/>
      <c r="AW991" s="1"/>
      <c r="AX991" s="1"/>
      <c r="AY991" s="1"/>
      <c r="AZ991" s="1"/>
      <c r="BA991" s="1"/>
      <c r="BB991" s="1"/>
    </row>
    <row r="992" spans="22:54" ht="14.25" customHeight="1">
      <c r="V992" s="1"/>
      <c r="W992" s="1"/>
      <c r="X992" s="1"/>
      <c r="Y992" s="1"/>
      <c r="Z992" s="1"/>
      <c r="AA992" s="1"/>
      <c r="AB992" s="1"/>
      <c r="AC992" s="1"/>
      <c r="AD992" s="1"/>
      <c r="AE992" s="1"/>
      <c r="AF992" s="1"/>
      <c r="AG992" s="1"/>
      <c r="AH992" s="1"/>
      <c r="AI992" s="1"/>
      <c r="AJ992" s="1"/>
      <c r="AK992" s="1"/>
      <c r="AL992" s="1"/>
      <c r="AM992" s="1"/>
      <c r="AN992" s="1"/>
      <c r="AO992" s="1"/>
      <c r="AP992" s="1"/>
      <c r="AQ992" s="1"/>
      <c r="AR992" s="1"/>
      <c r="AS992" s="1"/>
      <c r="AT992" s="1"/>
      <c r="AU992" s="1"/>
      <c r="AV992" s="1"/>
      <c r="AW992" s="1"/>
      <c r="AX992" s="1"/>
      <c r="AY992" s="1"/>
      <c r="AZ992" s="1"/>
      <c r="BA992" s="1"/>
      <c r="BB992" s="1"/>
    </row>
    <row r="993" spans="22:54" ht="14.25" customHeight="1">
      <c r="V993" s="1"/>
      <c r="W993" s="1"/>
      <c r="X993" s="1"/>
      <c r="Y993" s="1"/>
      <c r="Z993" s="1"/>
      <c r="AA993" s="1"/>
      <c r="AB993" s="1"/>
      <c r="AC993" s="1"/>
      <c r="AD993" s="1"/>
      <c r="AE993" s="1"/>
      <c r="AF993" s="1"/>
      <c r="AG993" s="1"/>
      <c r="AH993" s="1"/>
      <c r="AI993" s="1"/>
      <c r="AJ993" s="1"/>
      <c r="AK993" s="1"/>
      <c r="AL993" s="1"/>
      <c r="AM993" s="1"/>
      <c r="AN993" s="1"/>
      <c r="AO993" s="1"/>
      <c r="AP993" s="1"/>
      <c r="AQ993" s="1"/>
      <c r="AR993" s="1"/>
      <c r="AS993" s="1"/>
      <c r="AT993" s="1"/>
      <c r="AU993" s="1"/>
      <c r="AV993" s="1"/>
      <c r="AW993" s="1"/>
      <c r="AX993" s="1"/>
      <c r="AY993" s="1"/>
      <c r="AZ993" s="1"/>
      <c r="BA993" s="1"/>
      <c r="BB993" s="1"/>
    </row>
    <row r="994" spans="22:54" ht="14.25" customHeight="1">
      <c r="V994" s="1"/>
      <c r="W994" s="1"/>
      <c r="X994" s="1"/>
      <c r="Y994" s="1"/>
      <c r="Z994" s="1"/>
      <c r="AA994" s="1"/>
      <c r="AB994" s="1"/>
      <c r="AC994" s="1"/>
      <c r="AD994" s="1"/>
      <c r="AE994" s="1"/>
      <c r="AF994" s="1"/>
      <c r="AG994" s="1"/>
      <c r="AH994" s="1"/>
      <c r="AI994" s="1"/>
      <c r="AJ994" s="1"/>
      <c r="AK994" s="1"/>
      <c r="AL994" s="1"/>
      <c r="AM994" s="1"/>
      <c r="AN994" s="1"/>
      <c r="AO994" s="1"/>
      <c r="AP994" s="1"/>
      <c r="AQ994" s="1"/>
      <c r="AR994" s="1"/>
      <c r="AS994" s="1"/>
      <c r="AT994" s="1"/>
      <c r="AU994" s="1"/>
      <c r="AV994" s="1"/>
      <c r="AW994" s="1"/>
      <c r="AX994" s="1"/>
      <c r="AY994" s="1"/>
      <c r="AZ994" s="1"/>
      <c r="BA994" s="1"/>
      <c r="BB994" s="1"/>
    </row>
    <row r="995" spans="22:54" ht="14.25" customHeight="1">
      <c r="V995" s="1"/>
      <c r="W995" s="1"/>
      <c r="X995" s="1"/>
      <c r="Y995" s="1"/>
      <c r="Z995" s="1"/>
      <c r="AA995" s="1"/>
      <c r="AB995" s="1"/>
      <c r="AC995" s="1"/>
      <c r="AD995" s="1"/>
      <c r="AE995" s="1"/>
      <c r="AF995" s="1"/>
      <c r="AG995" s="1"/>
      <c r="AH995" s="1"/>
      <c r="AI995" s="1"/>
      <c r="AJ995" s="1"/>
      <c r="AK995" s="1"/>
      <c r="AL995" s="1"/>
      <c r="AM995" s="1"/>
      <c r="AN995" s="1"/>
      <c r="AO995" s="1"/>
      <c r="AP995" s="1"/>
      <c r="AQ995" s="1"/>
      <c r="AR995" s="1"/>
      <c r="AS995" s="1"/>
      <c r="AT995" s="1"/>
      <c r="AU995" s="1"/>
      <c r="AV995" s="1"/>
      <c r="AW995" s="1"/>
      <c r="AX995" s="1"/>
      <c r="AY995" s="1"/>
      <c r="AZ995" s="1"/>
      <c r="BA995" s="1"/>
      <c r="BB995" s="1"/>
    </row>
    <row r="996" spans="22:54" ht="14.25" customHeight="1">
      <c r="V996" s="1"/>
      <c r="W996" s="1"/>
      <c r="X996" s="1"/>
      <c r="Y996" s="1"/>
      <c r="Z996" s="1"/>
      <c r="AA996" s="1"/>
      <c r="AB996" s="1"/>
      <c r="AC996" s="1"/>
      <c r="AD996" s="1"/>
      <c r="AE996" s="1"/>
      <c r="AF996" s="1"/>
      <c r="AG996" s="1"/>
      <c r="AH996" s="1"/>
      <c r="AI996" s="1"/>
      <c r="AJ996" s="1"/>
      <c r="AK996" s="1"/>
      <c r="AL996" s="1"/>
      <c r="AM996" s="1"/>
      <c r="AN996" s="1"/>
      <c r="AO996" s="1"/>
      <c r="AP996" s="1"/>
      <c r="AQ996" s="1"/>
      <c r="AR996" s="1"/>
      <c r="AS996" s="1"/>
      <c r="AT996" s="1"/>
      <c r="AU996" s="1"/>
      <c r="AV996" s="1"/>
      <c r="AW996" s="1"/>
      <c r="AX996" s="1"/>
      <c r="AY996" s="1"/>
      <c r="AZ996" s="1"/>
      <c r="BA996" s="1"/>
      <c r="BB996" s="1"/>
    </row>
    <row r="997" spans="22:54" ht="14.25" customHeight="1">
      <c r="V997" s="1"/>
      <c r="W997" s="1"/>
      <c r="X997" s="1"/>
      <c r="Y997" s="1"/>
      <c r="Z997" s="1"/>
      <c r="AA997" s="1"/>
      <c r="AB997" s="1"/>
      <c r="AC997" s="1"/>
      <c r="AD997" s="1"/>
      <c r="AE997" s="1"/>
      <c r="AF997" s="1"/>
      <c r="AG997" s="1"/>
      <c r="AH997" s="1"/>
      <c r="AI997" s="1"/>
      <c r="AJ997" s="1"/>
      <c r="AK997" s="1"/>
      <c r="AL997" s="1"/>
      <c r="AM997" s="1"/>
      <c r="AN997" s="1"/>
      <c r="AO997" s="1"/>
      <c r="AP997" s="1"/>
      <c r="AQ997" s="1"/>
      <c r="AR997" s="1"/>
      <c r="AS997" s="1"/>
      <c r="AT997" s="1"/>
      <c r="AU997" s="1"/>
      <c r="AV997" s="1"/>
      <c r="AW997" s="1"/>
      <c r="AX997" s="1"/>
      <c r="AY997" s="1"/>
      <c r="AZ997" s="1"/>
      <c r="BA997" s="1"/>
      <c r="BB997" s="1"/>
    </row>
    <row r="998" spans="22:54" ht="14.25" customHeight="1">
      <c r="V998" s="1"/>
      <c r="W998" s="1"/>
      <c r="X998" s="1"/>
      <c r="Y998" s="1"/>
      <c r="Z998" s="1"/>
      <c r="AA998" s="1"/>
      <c r="AB998" s="1"/>
      <c r="AC998" s="1"/>
      <c r="AD998" s="1"/>
      <c r="AE998" s="1"/>
      <c r="AF998" s="1"/>
      <c r="AG998" s="1"/>
      <c r="AH998" s="1"/>
      <c r="AI998" s="1"/>
      <c r="AJ998" s="1"/>
      <c r="AK998" s="1"/>
      <c r="AL998" s="1"/>
      <c r="AM998" s="1"/>
      <c r="AN998" s="1"/>
      <c r="AO998" s="1"/>
      <c r="AP998" s="1"/>
      <c r="AQ998" s="1"/>
      <c r="AR998" s="1"/>
      <c r="AS998" s="1"/>
      <c r="AT998" s="1"/>
      <c r="AU998" s="1"/>
      <c r="AV998" s="1"/>
      <c r="AW998" s="1"/>
      <c r="AX998" s="1"/>
      <c r="AY998" s="1"/>
      <c r="AZ998" s="1"/>
      <c r="BA998" s="1"/>
      <c r="BB998" s="1"/>
    </row>
    <row r="999" spans="22:54" ht="14.25" customHeight="1">
      <c r="V999" s="1"/>
      <c r="W999" s="1"/>
      <c r="X999" s="1"/>
      <c r="Y999" s="1"/>
      <c r="Z999" s="1"/>
      <c r="AA999" s="1"/>
      <c r="AB999" s="1"/>
      <c r="AC999" s="1"/>
      <c r="AD999" s="1"/>
      <c r="AE999" s="1"/>
      <c r="AF999" s="1"/>
      <c r="AG999" s="1"/>
      <c r="AH999" s="1"/>
      <c r="AI999" s="1"/>
      <c r="AJ999" s="1"/>
      <c r="AK999" s="1"/>
      <c r="AL999" s="1"/>
      <c r="AM999" s="1"/>
      <c r="AN999" s="1"/>
      <c r="AO999" s="1"/>
      <c r="AP999" s="1"/>
      <c r="AQ999" s="1"/>
      <c r="AR999" s="1"/>
      <c r="AS999" s="1"/>
      <c r="AT999" s="1"/>
      <c r="AU999" s="1"/>
      <c r="AV999" s="1"/>
      <c r="AW999" s="1"/>
      <c r="AX999" s="1"/>
      <c r="AY999" s="1"/>
      <c r="AZ999" s="1"/>
      <c r="BA999" s="1"/>
      <c r="BB999" s="1"/>
    </row>
    <row r="1000" spans="22:54" ht="14.25" customHeight="1">
      <c r="V1000" s="1"/>
      <c r="W1000" s="1"/>
      <c r="X1000" s="1"/>
      <c r="Y1000" s="1"/>
      <c r="Z1000" s="1"/>
      <c r="AA1000" s="1"/>
      <c r="AB1000" s="1"/>
      <c r="AC1000" s="1"/>
      <c r="AD1000" s="1"/>
      <c r="AE1000" s="1"/>
      <c r="AF1000" s="1"/>
      <c r="AG1000" s="1"/>
      <c r="AH1000" s="1"/>
      <c r="AI1000" s="1"/>
      <c r="AJ1000" s="1"/>
      <c r="AK1000" s="1"/>
      <c r="AL1000" s="1"/>
      <c r="AM1000" s="1"/>
      <c r="AN1000" s="1"/>
      <c r="AO1000" s="1"/>
      <c r="AP1000" s="1"/>
      <c r="AQ1000" s="1"/>
      <c r="AR1000" s="1"/>
      <c r="AS1000" s="1"/>
      <c r="AT1000" s="1"/>
      <c r="AU1000" s="1"/>
      <c r="AV1000" s="1"/>
      <c r="AW1000" s="1"/>
      <c r="AX1000" s="1"/>
      <c r="AY1000" s="1"/>
      <c r="AZ1000" s="1"/>
      <c r="BA1000" s="1"/>
      <c r="BB1000" s="1"/>
    </row>
  </sheetData>
  <mergeCells count="74">
    <mergeCell ref="AK51:AL51"/>
    <mergeCell ref="AJ54:AL54"/>
    <mergeCell ref="AI59:AK59"/>
    <mergeCell ref="AL60:AR60"/>
    <mergeCell ref="AD62:BD62"/>
    <mergeCell ref="AK63:AL63"/>
    <mergeCell ref="AD66:BC66"/>
    <mergeCell ref="B2:P4"/>
    <mergeCell ref="R2:U4"/>
    <mergeCell ref="AG2:AI4"/>
    <mergeCell ref="AT2:BE41"/>
    <mergeCell ref="BF2:BX41"/>
    <mergeCell ref="S6:AD6"/>
    <mergeCell ref="AG6:AQ8"/>
    <mergeCell ref="AJ35:AL35"/>
    <mergeCell ref="S40:AG41"/>
    <mergeCell ref="B21:K22"/>
    <mergeCell ref="B26:P32"/>
    <mergeCell ref="AJ28:AN28"/>
    <mergeCell ref="S31:AF31"/>
    <mergeCell ref="S33:AD33"/>
    <mergeCell ref="AH33:AS33"/>
    <mergeCell ref="AD79:AM80"/>
    <mergeCell ref="AD81:AM81"/>
    <mergeCell ref="AD82:AM82"/>
    <mergeCell ref="P66:Q66"/>
    <mergeCell ref="P70:Q70"/>
    <mergeCell ref="Y70:AA72"/>
    <mergeCell ref="P71:Q71"/>
    <mergeCell ref="R73:T73"/>
    <mergeCell ref="AE74:AG74"/>
    <mergeCell ref="T75:V75"/>
    <mergeCell ref="Q68:S68"/>
    <mergeCell ref="AJ69:AL69"/>
    <mergeCell ref="G72:L72"/>
    <mergeCell ref="G77:L77"/>
    <mergeCell ref="AD77:AT77"/>
    <mergeCell ref="Y60:AA62"/>
    <mergeCell ref="G61:L61"/>
    <mergeCell ref="P60:Q60"/>
    <mergeCell ref="P61:Q61"/>
    <mergeCell ref="P65:Q65"/>
    <mergeCell ref="Y65:AA67"/>
    <mergeCell ref="G67:L67"/>
    <mergeCell ref="B23:K24"/>
    <mergeCell ref="AJ23:AN23"/>
    <mergeCell ref="S52:T52"/>
    <mergeCell ref="P55:Q55"/>
    <mergeCell ref="Y55:AA57"/>
    <mergeCell ref="G56:L56"/>
    <mergeCell ref="P56:Q56"/>
    <mergeCell ref="B34:P46"/>
    <mergeCell ref="T35:V35"/>
    <mergeCell ref="S43:V46"/>
    <mergeCell ref="E48:H49"/>
    <mergeCell ref="D50:J50"/>
    <mergeCell ref="Q50:X50"/>
    <mergeCell ref="W43:AD46"/>
    <mergeCell ref="AD49:AJ49"/>
    <mergeCell ref="AK49:AN49"/>
    <mergeCell ref="B13:P16"/>
    <mergeCell ref="S14:AF14"/>
    <mergeCell ref="S16:AD16"/>
    <mergeCell ref="B18:K20"/>
    <mergeCell ref="M18:P19"/>
    <mergeCell ref="S18:AQ18"/>
    <mergeCell ref="B6:P7"/>
    <mergeCell ref="B8:P9"/>
    <mergeCell ref="S8:X8"/>
    <mergeCell ref="Y8:AB8"/>
    <mergeCell ref="B10:P12"/>
    <mergeCell ref="S10:X10"/>
    <mergeCell ref="Y10:AB10"/>
    <mergeCell ref="S12:AD12"/>
  </mergeCells>
  <pageMargins left="0.7" right="0.7" top="0.75" bottom="0.75" header="0" footer="0"/>
  <pageSetup orientation="portrait"/>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M2789"/>
  <sheetViews>
    <sheetView tabSelected="1" topLeftCell="A42" workbookViewId="0">
      <selection activeCell="R55" sqref="R55"/>
    </sheetView>
  </sheetViews>
  <sheetFormatPr defaultColWidth="12.64453125" defaultRowHeight="15" customHeight="1"/>
  <cols>
    <col min="1" max="1" width="4.64453125" customWidth="1"/>
    <col min="2" max="2" width="2.64453125" customWidth="1"/>
    <col min="3" max="3" width="4.64453125" customWidth="1"/>
    <col min="4" max="4" width="3.64453125" customWidth="1"/>
    <col min="5" max="13" width="2.64453125" customWidth="1"/>
    <col min="14" max="14" width="4.64453125" customWidth="1"/>
    <col min="15" max="18" width="6.64453125" customWidth="1"/>
    <col min="19" max="20" width="7.64453125" customWidth="1"/>
    <col min="21" max="21" width="6.64453125" customWidth="1"/>
    <col min="22" max="23" width="8.64453125" customWidth="1"/>
    <col min="24" max="26" width="9.64453125" customWidth="1"/>
    <col min="27" max="28" width="2.64453125" customWidth="1"/>
    <col min="29" max="30" width="4.64453125" customWidth="1"/>
    <col min="31" max="37" width="5.64453125" customWidth="1"/>
    <col min="38" max="44" width="6.64453125" customWidth="1"/>
    <col min="45" max="69" width="5.64453125" customWidth="1"/>
    <col min="70" max="70" width="4.64453125" customWidth="1"/>
    <col min="71" max="74" width="5.64453125" customWidth="1"/>
    <col min="75" max="80" width="4.64453125" customWidth="1"/>
    <col min="81" max="83" width="5.64453125" customWidth="1"/>
    <col min="84" max="84" width="4.64453125" customWidth="1"/>
    <col min="85" max="85" width="5.64453125" customWidth="1"/>
    <col min="86" max="86" width="4.64453125" customWidth="1"/>
    <col min="87" max="87" width="5.64453125" customWidth="1"/>
    <col min="88" max="90" width="4.64453125" customWidth="1"/>
    <col min="91" max="91" width="5.64453125" customWidth="1"/>
    <col min="92" max="92" width="4.64453125" customWidth="1"/>
    <col min="93" max="93" width="5.64453125" customWidth="1"/>
    <col min="94" max="97" width="4.64453125" customWidth="1"/>
    <col min="98" max="98" width="5.64453125" customWidth="1"/>
    <col min="99" max="101" width="4.64453125" customWidth="1"/>
    <col min="102" max="102" width="5.64453125" customWidth="1"/>
    <col min="103" max="121" width="4.64453125" customWidth="1"/>
    <col min="122" max="122" width="8.64453125" customWidth="1"/>
  </cols>
  <sheetData>
    <row r="1" spans="2:80" ht="24" customHeight="1">
      <c r="D1" s="53"/>
      <c r="G1" s="53"/>
      <c r="O1" s="21"/>
      <c r="P1" s="21"/>
      <c r="AE1" s="17"/>
      <c r="AG1" s="18"/>
      <c r="AK1" s="54"/>
      <c r="AT1" s="31"/>
      <c r="AV1" s="55"/>
      <c r="AW1" s="55"/>
      <c r="AX1" s="55"/>
      <c r="AY1" s="31"/>
      <c r="AZ1" s="31"/>
      <c r="BN1" s="1"/>
      <c r="BP1" s="21"/>
      <c r="CA1" s="21"/>
      <c r="CB1" s="21"/>
    </row>
    <row r="2" spans="2:80" ht="15.75" customHeight="1">
      <c r="B2" s="779" t="s">
        <v>0</v>
      </c>
      <c r="C2" s="708"/>
      <c r="D2" s="708"/>
      <c r="E2" s="708"/>
      <c r="F2" s="708"/>
      <c r="G2" s="708"/>
      <c r="H2" s="708"/>
      <c r="I2" s="708"/>
      <c r="J2" s="708"/>
      <c r="K2" s="708"/>
      <c r="L2" s="708"/>
      <c r="M2" s="708"/>
      <c r="N2" s="708"/>
      <c r="O2" s="708"/>
      <c r="P2" s="708"/>
      <c r="Q2" s="708"/>
      <c r="R2" s="708"/>
      <c r="S2" s="708"/>
      <c r="T2" s="708"/>
      <c r="U2" s="709"/>
      <c r="W2" s="780" t="s">
        <v>1</v>
      </c>
      <c r="X2" s="708"/>
      <c r="Y2" s="56"/>
      <c r="Z2" s="56"/>
      <c r="AA2" s="2"/>
      <c r="AB2" s="3"/>
      <c r="AC2" s="3"/>
      <c r="AD2" s="3"/>
      <c r="AE2" s="2"/>
      <c r="AF2" s="4"/>
      <c r="AG2" s="18"/>
      <c r="AH2" s="781" t="s">
        <v>118</v>
      </c>
      <c r="AI2" s="782"/>
      <c r="AJ2" s="782"/>
      <c r="AK2" s="57"/>
      <c r="AL2" s="57"/>
      <c r="AM2" s="58"/>
      <c r="AN2" s="57"/>
      <c r="AO2" s="57"/>
      <c r="AP2" s="59"/>
      <c r="AU2" s="744" t="s">
        <v>119</v>
      </c>
      <c r="AV2" s="708"/>
      <c r="AW2" s="708"/>
      <c r="AX2" s="708"/>
      <c r="AY2" s="708"/>
      <c r="AZ2" s="708"/>
      <c r="BA2" s="708"/>
      <c r="BB2" s="708"/>
      <c r="BC2" s="708"/>
      <c r="BD2" s="709"/>
      <c r="BK2" s="60"/>
      <c r="BN2" s="1"/>
      <c r="BO2" s="8"/>
      <c r="BP2" s="8"/>
      <c r="CA2" s="21"/>
      <c r="CB2" s="21"/>
    </row>
    <row r="3" spans="2:80" ht="15.75" customHeight="1">
      <c r="B3" s="710"/>
      <c r="C3" s="667"/>
      <c r="D3" s="667"/>
      <c r="E3" s="667"/>
      <c r="F3" s="667"/>
      <c r="G3" s="667"/>
      <c r="H3" s="667"/>
      <c r="I3" s="667"/>
      <c r="J3" s="667"/>
      <c r="K3" s="667"/>
      <c r="L3" s="667"/>
      <c r="M3" s="667"/>
      <c r="N3" s="667"/>
      <c r="O3" s="667"/>
      <c r="P3" s="667"/>
      <c r="Q3" s="667"/>
      <c r="R3" s="667"/>
      <c r="S3" s="667"/>
      <c r="T3" s="667"/>
      <c r="U3" s="711"/>
      <c r="W3" s="710"/>
      <c r="X3" s="667"/>
      <c r="Y3" s="19"/>
      <c r="Z3" s="19"/>
      <c r="AB3" s="1"/>
      <c r="AC3" s="1"/>
      <c r="AD3" s="1"/>
      <c r="AF3" s="7"/>
      <c r="AG3" s="18"/>
      <c r="AH3" s="783"/>
      <c r="AI3" s="667"/>
      <c r="AJ3" s="667"/>
      <c r="AK3" s="61"/>
      <c r="AL3" s="61"/>
      <c r="AM3" s="62"/>
      <c r="AN3" s="61"/>
      <c r="AO3" s="61"/>
      <c r="AP3" s="63"/>
      <c r="AU3" s="710"/>
      <c r="AV3" s="667"/>
      <c r="AW3" s="667"/>
      <c r="AX3" s="667"/>
      <c r="AY3" s="667"/>
      <c r="AZ3" s="667"/>
      <c r="BA3" s="667"/>
      <c r="BB3" s="667"/>
      <c r="BC3" s="667"/>
      <c r="BD3" s="711"/>
      <c r="BK3" s="60"/>
      <c r="BN3" s="1"/>
      <c r="BO3" s="8"/>
      <c r="CA3" s="21"/>
      <c r="CB3" s="21"/>
    </row>
    <row r="4" spans="2:80" ht="15.75" customHeight="1">
      <c r="B4" s="710"/>
      <c r="C4" s="667"/>
      <c r="D4" s="667"/>
      <c r="E4" s="667"/>
      <c r="F4" s="667"/>
      <c r="G4" s="667"/>
      <c r="H4" s="667"/>
      <c r="I4" s="667"/>
      <c r="J4" s="667"/>
      <c r="K4" s="667"/>
      <c r="L4" s="667"/>
      <c r="M4" s="667"/>
      <c r="N4" s="667"/>
      <c r="O4" s="667"/>
      <c r="P4" s="667"/>
      <c r="Q4" s="667"/>
      <c r="R4" s="667"/>
      <c r="S4" s="667"/>
      <c r="T4" s="667"/>
      <c r="U4" s="711"/>
      <c r="W4" s="710"/>
      <c r="X4" s="667"/>
      <c r="Y4" s="19"/>
      <c r="Z4" s="19"/>
      <c r="AB4" s="1"/>
      <c r="AC4" s="1"/>
      <c r="AD4" s="1"/>
      <c r="AF4" s="7"/>
      <c r="AG4" s="18"/>
      <c r="AH4" s="783"/>
      <c r="AI4" s="667"/>
      <c r="AJ4" s="667"/>
      <c r="AK4" s="61"/>
      <c r="AL4" s="61"/>
      <c r="AM4" s="62"/>
      <c r="AN4" s="61"/>
      <c r="AO4" s="61"/>
      <c r="AP4" s="63"/>
      <c r="AU4" s="710"/>
      <c r="AV4" s="667"/>
      <c r="AW4" s="667"/>
      <c r="AX4" s="667"/>
      <c r="AY4" s="667"/>
      <c r="AZ4" s="667"/>
      <c r="BA4" s="667"/>
      <c r="BB4" s="667"/>
      <c r="BC4" s="667"/>
      <c r="BD4" s="711"/>
      <c r="BK4" s="60"/>
      <c r="BN4" s="1"/>
      <c r="BO4" s="60"/>
      <c r="CA4" s="21"/>
      <c r="CB4" s="21"/>
    </row>
    <row r="5" spans="2:80" ht="15.75" customHeight="1">
      <c r="B5" s="712"/>
      <c r="C5" s="713"/>
      <c r="D5" s="713"/>
      <c r="E5" s="713"/>
      <c r="F5" s="713"/>
      <c r="G5" s="713"/>
      <c r="H5" s="713"/>
      <c r="I5" s="713"/>
      <c r="J5" s="713"/>
      <c r="K5" s="713"/>
      <c r="L5" s="713"/>
      <c r="M5" s="713"/>
      <c r="N5" s="713"/>
      <c r="O5" s="713"/>
      <c r="P5" s="713"/>
      <c r="Q5" s="713"/>
      <c r="R5" s="713"/>
      <c r="S5" s="713"/>
      <c r="T5" s="713"/>
      <c r="U5" s="714"/>
      <c r="W5" s="712"/>
      <c r="X5" s="713"/>
      <c r="Y5" s="64"/>
      <c r="Z5" s="65"/>
      <c r="AA5" s="10"/>
      <c r="AB5" s="10"/>
      <c r="AC5" s="10"/>
      <c r="AD5" s="10"/>
      <c r="AE5" s="10"/>
      <c r="AF5" s="12"/>
      <c r="AG5" s="18"/>
      <c r="AH5" s="784"/>
      <c r="AI5" s="785"/>
      <c r="AJ5" s="785"/>
      <c r="AK5" s="66"/>
      <c r="AL5" s="67"/>
      <c r="AM5" s="66"/>
      <c r="AN5" s="66"/>
      <c r="AO5" s="66"/>
      <c r="AP5" s="68"/>
      <c r="AU5" s="712"/>
      <c r="AV5" s="713"/>
      <c r="AW5" s="713"/>
      <c r="AX5" s="713"/>
      <c r="AY5" s="713"/>
      <c r="AZ5" s="713"/>
      <c r="BA5" s="713"/>
      <c r="BB5" s="713"/>
      <c r="BC5" s="713"/>
      <c r="BD5" s="714"/>
      <c r="BK5" s="60"/>
      <c r="BN5" s="1"/>
      <c r="BO5" s="60"/>
      <c r="CA5" s="21"/>
      <c r="CB5" s="21"/>
    </row>
    <row r="6" spans="2:80" ht="15.75" customHeight="1">
      <c r="D6" s="53"/>
      <c r="G6" s="53"/>
      <c r="O6" s="21"/>
      <c r="P6" s="21"/>
      <c r="AE6" s="17"/>
      <c r="AG6" s="18"/>
      <c r="AK6" s="54"/>
      <c r="BM6" s="19"/>
      <c r="BN6" s="1"/>
      <c r="BO6" s="60"/>
      <c r="CA6" s="21"/>
      <c r="CB6" s="21"/>
    </row>
    <row r="7" spans="2:80" ht="15.75" customHeight="1">
      <c r="B7" s="697" t="s">
        <v>120</v>
      </c>
      <c r="C7" s="660"/>
      <c r="D7" s="660"/>
      <c r="E7" s="660"/>
      <c r="F7" s="660"/>
      <c r="G7" s="660"/>
      <c r="H7" s="660"/>
      <c r="I7" s="660"/>
      <c r="J7" s="660"/>
      <c r="K7" s="660"/>
      <c r="L7" s="660"/>
      <c r="M7" s="660"/>
      <c r="N7" s="660"/>
      <c r="O7" s="660"/>
      <c r="P7" s="660"/>
      <c r="Q7" s="660"/>
      <c r="R7" s="786"/>
      <c r="S7" s="788" t="s">
        <v>121</v>
      </c>
      <c r="T7" s="720"/>
      <c r="U7" s="720"/>
      <c r="V7" s="720"/>
      <c r="W7" s="720"/>
      <c r="X7" s="720"/>
      <c r="Y7" s="720"/>
      <c r="Z7" s="720"/>
      <c r="AA7" s="720"/>
      <c r="AB7" s="720"/>
      <c r="AC7" s="720"/>
      <c r="AD7" s="720"/>
      <c r="AE7" s="720"/>
      <c r="AF7" s="721"/>
      <c r="AG7" s="18"/>
      <c r="AH7" s="698" t="s">
        <v>85</v>
      </c>
      <c r="AI7" s="699"/>
      <c r="AJ7" s="699"/>
      <c r="AK7" s="700"/>
      <c r="AL7" s="789" t="s">
        <v>122</v>
      </c>
      <c r="AM7" s="660"/>
      <c r="AN7" s="660"/>
      <c r="AO7" s="660"/>
      <c r="AP7" s="661"/>
      <c r="AU7" s="745" t="s">
        <v>123</v>
      </c>
      <c r="AV7" s="720"/>
      <c r="AW7" s="720"/>
      <c r="AX7" s="720"/>
      <c r="AY7" s="720"/>
      <c r="AZ7" s="720"/>
      <c r="BA7" s="720"/>
      <c r="BB7" s="720"/>
      <c r="BC7" s="720"/>
      <c r="BD7" s="720"/>
      <c r="BE7" s="720"/>
      <c r="BF7" s="720"/>
      <c r="BG7" s="720"/>
      <c r="BH7" s="720"/>
      <c r="BI7" s="720"/>
      <c r="BJ7" s="720"/>
      <c r="BK7" s="720"/>
      <c r="BL7" s="721"/>
      <c r="BM7" s="19"/>
      <c r="BN7" s="1"/>
      <c r="BP7" s="21"/>
      <c r="CA7" s="21"/>
      <c r="CB7" s="21"/>
    </row>
    <row r="8" spans="2:80" ht="19.5" customHeight="1">
      <c r="B8" s="666"/>
      <c r="C8" s="667"/>
      <c r="D8" s="667"/>
      <c r="E8" s="667"/>
      <c r="F8" s="667"/>
      <c r="G8" s="667"/>
      <c r="H8" s="667"/>
      <c r="I8" s="667"/>
      <c r="J8" s="667"/>
      <c r="K8" s="667"/>
      <c r="L8" s="667"/>
      <c r="M8" s="667"/>
      <c r="N8" s="667"/>
      <c r="O8" s="667"/>
      <c r="P8" s="667"/>
      <c r="Q8" s="667"/>
      <c r="R8" s="702"/>
      <c r="S8" s="722"/>
      <c r="T8" s="667"/>
      <c r="U8" s="667"/>
      <c r="V8" s="667"/>
      <c r="W8" s="667"/>
      <c r="X8" s="667"/>
      <c r="Y8" s="667"/>
      <c r="Z8" s="667"/>
      <c r="AA8" s="667"/>
      <c r="AB8" s="667"/>
      <c r="AC8" s="667"/>
      <c r="AD8" s="667"/>
      <c r="AE8" s="667"/>
      <c r="AF8" s="723"/>
      <c r="AG8" s="18"/>
      <c r="AH8" s="701"/>
      <c r="AI8" s="667"/>
      <c r="AJ8" s="667"/>
      <c r="AK8" s="702"/>
      <c r="AL8" s="666"/>
      <c r="AM8" s="667"/>
      <c r="AN8" s="667"/>
      <c r="AO8" s="667"/>
      <c r="AP8" s="668"/>
      <c r="AU8" s="724"/>
      <c r="AV8" s="725"/>
      <c r="AW8" s="725"/>
      <c r="AX8" s="725"/>
      <c r="AY8" s="725"/>
      <c r="AZ8" s="725"/>
      <c r="BA8" s="725"/>
      <c r="BB8" s="725"/>
      <c r="BC8" s="725"/>
      <c r="BD8" s="725"/>
      <c r="BE8" s="725"/>
      <c r="BF8" s="725"/>
      <c r="BG8" s="725"/>
      <c r="BH8" s="725"/>
      <c r="BI8" s="725"/>
      <c r="BJ8" s="725"/>
      <c r="BK8" s="725"/>
      <c r="BL8" s="726"/>
      <c r="BM8" s="19"/>
      <c r="BN8" s="1"/>
      <c r="BP8" s="21"/>
      <c r="CA8" s="21"/>
      <c r="CB8" s="21"/>
    </row>
    <row r="9" spans="2:80" ht="19.5" customHeight="1">
      <c r="B9" s="666"/>
      <c r="C9" s="667"/>
      <c r="D9" s="667"/>
      <c r="E9" s="667"/>
      <c r="F9" s="667"/>
      <c r="G9" s="667"/>
      <c r="H9" s="667"/>
      <c r="I9" s="667"/>
      <c r="J9" s="667"/>
      <c r="K9" s="667"/>
      <c r="L9" s="667"/>
      <c r="M9" s="667"/>
      <c r="N9" s="667"/>
      <c r="O9" s="667"/>
      <c r="P9" s="667"/>
      <c r="Q9" s="667"/>
      <c r="R9" s="702"/>
      <c r="S9" s="722"/>
      <c r="T9" s="667"/>
      <c r="U9" s="667"/>
      <c r="V9" s="667"/>
      <c r="W9" s="667"/>
      <c r="X9" s="667"/>
      <c r="Y9" s="667"/>
      <c r="Z9" s="667"/>
      <c r="AA9" s="667"/>
      <c r="AB9" s="667"/>
      <c r="AC9" s="667"/>
      <c r="AD9" s="667"/>
      <c r="AE9" s="667"/>
      <c r="AF9" s="723"/>
      <c r="AG9" s="18"/>
      <c r="AH9" s="701"/>
      <c r="AI9" s="667"/>
      <c r="AJ9" s="667"/>
      <c r="AK9" s="702"/>
      <c r="AL9" s="666"/>
      <c r="AM9" s="667"/>
      <c r="AN9" s="667"/>
      <c r="AO9" s="667"/>
      <c r="AP9" s="668"/>
      <c r="AU9" s="746" t="s">
        <v>124</v>
      </c>
      <c r="AV9" s="720"/>
      <c r="AW9" s="720"/>
      <c r="AX9" s="720"/>
      <c r="AY9" s="720"/>
      <c r="AZ9" s="720"/>
      <c r="BA9" s="720"/>
      <c r="BB9" s="720"/>
      <c r="BC9" s="720"/>
      <c r="BD9" s="720"/>
      <c r="BE9" s="720"/>
      <c r="BF9" s="720"/>
      <c r="BG9" s="720"/>
      <c r="BH9" s="720"/>
      <c r="BI9" s="720"/>
      <c r="BJ9" s="720"/>
      <c r="BK9" s="720"/>
      <c r="BL9" s="721"/>
      <c r="BM9" s="19"/>
      <c r="BN9" s="1"/>
      <c r="BP9" s="21"/>
      <c r="CA9" s="21"/>
      <c r="CB9" s="21"/>
    </row>
    <row r="10" spans="2:80" ht="19.5" customHeight="1">
      <c r="B10" s="672"/>
      <c r="C10" s="673"/>
      <c r="D10" s="673"/>
      <c r="E10" s="673"/>
      <c r="F10" s="673"/>
      <c r="G10" s="673"/>
      <c r="H10" s="673"/>
      <c r="I10" s="673"/>
      <c r="J10" s="673"/>
      <c r="K10" s="673"/>
      <c r="L10" s="673"/>
      <c r="M10" s="673"/>
      <c r="N10" s="673"/>
      <c r="O10" s="673"/>
      <c r="P10" s="673"/>
      <c r="Q10" s="673"/>
      <c r="R10" s="787"/>
      <c r="S10" s="724"/>
      <c r="T10" s="725"/>
      <c r="U10" s="725"/>
      <c r="V10" s="725"/>
      <c r="W10" s="725"/>
      <c r="X10" s="725"/>
      <c r="Y10" s="725"/>
      <c r="Z10" s="725"/>
      <c r="AA10" s="725"/>
      <c r="AB10" s="725"/>
      <c r="AC10" s="725"/>
      <c r="AD10" s="725"/>
      <c r="AE10" s="725"/>
      <c r="AF10" s="726"/>
      <c r="AG10" s="18"/>
      <c r="AH10" s="703"/>
      <c r="AI10" s="704"/>
      <c r="AJ10" s="704"/>
      <c r="AK10" s="705"/>
      <c r="AL10" s="672"/>
      <c r="AM10" s="673"/>
      <c r="AN10" s="673"/>
      <c r="AO10" s="673"/>
      <c r="AP10" s="674"/>
      <c r="AU10" s="722"/>
      <c r="AV10" s="667"/>
      <c r="AW10" s="667"/>
      <c r="AX10" s="667"/>
      <c r="AY10" s="667"/>
      <c r="AZ10" s="667"/>
      <c r="BA10" s="667"/>
      <c r="BB10" s="667"/>
      <c r="BC10" s="667"/>
      <c r="BD10" s="667"/>
      <c r="BE10" s="667"/>
      <c r="BF10" s="667"/>
      <c r="BG10" s="667"/>
      <c r="BH10" s="667"/>
      <c r="BI10" s="667"/>
      <c r="BJ10" s="667"/>
      <c r="BK10" s="667"/>
      <c r="BL10" s="723"/>
      <c r="BM10" s="19"/>
      <c r="BN10" s="1"/>
      <c r="BP10" s="21"/>
      <c r="CA10" s="21"/>
      <c r="CB10" s="21"/>
    </row>
    <row r="11" spans="2:80" ht="19.5" customHeight="1">
      <c r="D11" s="53"/>
      <c r="G11" s="53"/>
      <c r="O11" s="21"/>
      <c r="P11" s="21"/>
      <c r="AE11" s="17"/>
      <c r="AG11" s="18"/>
      <c r="AK11" s="54"/>
      <c r="AU11" s="747" t="s">
        <v>125</v>
      </c>
      <c r="AV11" s="667"/>
      <c r="AW11" s="667"/>
      <c r="AX11" s="667"/>
      <c r="AY11" s="667"/>
      <c r="AZ11" s="667"/>
      <c r="BA11" s="667"/>
      <c r="BB11" s="667"/>
      <c r="BC11" s="667"/>
      <c r="BD11" s="667"/>
      <c r="BE11" s="667"/>
      <c r="BF11" s="667"/>
      <c r="BG11" s="667"/>
      <c r="BH11" s="667"/>
      <c r="BI11" s="667"/>
      <c r="BJ11" s="667"/>
      <c r="BK11" s="667"/>
      <c r="BL11" s="723"/>
      <c r="BM11" s="19"/>
      <c r="BN11" s="1"/>
      <c r="BO11" s="60"/>
      <c r="CA11" s="21"/>
      <c r="CB11" s="21"/>
    </row>
    <row r="12" spans="2:80" ht="15.75" customHeight="1">
      <c r="B12" s="792" t="s">
        <v>126</v>
      </c>
      <c r="C12" s="660"/>
      <c r="D12" s="660"/>
      <c r="E12" s="660"/>
      <c r="F12" s="660"/>
      <c r="G12" s="660"/>
      <c r="H12" s="660"/>
      <c r="I12" s="660"/>
      <c r="J12" s="660"/>
      <c r="K12" s="660"/>
      <c r="L12" s="660"/>
      <c r="M12" s="660"/>
      <c r="N12" s="660"/>
      <c r="O12" s="660"/>
      <c r="P12" s="660"/>
      <c r="Q12" s="660"/>
      <c r="R12" s="660"/>
      <c r="S12" s="660"/>
      <c r="T12" s="660"/>
      <c r="U12" s="660"/>
      <c r="V12" s="660"/>
      <c r="W12" s="660"/>
      <c r="X12" s="660"/>
      <c r="Y12" s="786"/>
      <c r="Z12" s="793" t="s">
        <v>85</v>
      </c>
      <c r="AA12" s="699"/>
      <c r="AB12" s="700"/>
      <c r="AC12" s="792" t="s">
        <v>127</v>
      </c>
      <c r="AD12" s="660"/>
      <c r="AE12" s="660"/>
      <c r="AF12" s="660"/>
      <c r="AG12" s="660"/>
      <c r="AH12" s="660"/>
      <c r="AI12" s="660"/>
      <c r="AJ12" s="786"/>
      <c r="AK12" s="794" t="s">
        <v>128</v>
      </c>
      <c r="AL12" s="660"/>
      <c r="AM12" s="660"/>
      <c r="AN12" s="660"/>
      <c r="AO12" s="661"/>
      <c r="AP12" s="796" t="s">
        <v>129</v>
      </c>
      <c r="AQ12" s="660"/>
      <c r="AR12" s="660"/>
      <c r="AS12" s="661"/>
      <c r="AU12" s="722"/>
      <c r="AV12" s="667"/>
      <c r="AW12" s="667"/>
      <c r="AX12" s="667"/>
      <c r="AY12" s="667"/>
      <c r="AZ12" s="667"/>
      <c r="BA12" s="667"/>
      <c r="BB12" s="667"/>
      <c r="BC12" s="667"/>
      <c r="BD12" s="667"/>
      <c r="BE12" s="667"/>
      <c r="BF12" s="667"/>
      <c r="BG12" s="667"/>
      <c r="BH12" s="667"/>
      <c r="BI12" s="667"/>
      <c r="BJ12" s="667"/>
      <c r="BK12" s="667"/>
      <c r="BL12" s="723"/>
      <c r="BM12" s="19"/>
      <c r="BN12" s="1"/>
      <c r="BO12" s="60"/>
      <c r="CA12" s="21"/>
      <c r="CB12" s="21"/>
    </row>
    <row r="13" spans="2:80" ht="15.75" customHeight="1">
      <c r="B13" s="666"/>
      <c r="C13" s="667"/>
      <c r="D13" s="667"/>
      <c r="E13" s="667"/>
      <c r="F13" s="667"/>
      <c r="G13" s="667"/>
      <c r="H13" s="667"/>
      <c r="I13" s="667"/>
      <c r="J13" s="667"/>
      <c r="K13" s="667"/>
      <c r="L13" s="667"/>
      <c r="M13" s="667"/>
      <c r="N13" s="667"/>
      <c r="O13" s="667"/>
      <c r="P13" s="667"/>
      <c r="Q13" s="667"/>
      <c r="R13" s="667"/>
      <c r="S13" s="667"/>
      <c r="T13" s="667"/>
      <c r="U13" s="667"/>
      <c r="V13" s="667"/>
      <c r="W13" s="667"/>
      <c r="X13" s="667"/>
      <c r="Y13" s="702"/>
      <c r="Z13" s="701"/>
      <c r="AA13" s="667"/>
      <c r="AB13" s="702"/>
      <c r="AC13" s="666"/>
      <c r="AD13" s="667"/>
      <c r="AE13" s="667"/>
      <c r="AF13" s="667"/>
      <c r="AG13" s="667"/>
      <c r="AH13" s="667"/>
      <c r="AI13" s="667"/>
      <c r="AJ13" s="702"/>
      <c r="AK13" s="795"/>
      <c r="AL13" s="663"/>
      <c r="AM13" s="663"/>
      <c r="AN13" s="663"/>
      <c r="AO13" s="664"/>
      <c r="AP13" s="666"/>
      <c r="AQ13" s="667"/>
      <c r="AR13" s="667"/>
      <c r="AS13" s="668"/>
      <c r="AU13" s="722"/>
      <c r="AV13" s="667"/>
      <c r="AW13" s="667"/>
      <c r="AX13" s="667"/>
      <c r="AY13" s="667"/>
      <c r="AZ13" s="667"/>
      <c r="BA13" s="667"/>
      <c r="BB13" s="667"/>
      <c r="BC13" s="667"/>
      <c r="BD13" s="667"/>
      <c r="BE13" s="667"/>
      <c r="BF13" s="667"/>
      <c r="BG13" s="667"/>
      <c r="BH13" s="667"/>
      <c r="BI13" s="667"/>
      <c r="BJ13" s="667"/>
      <c r="BK13" s="667"/>
      <c r="BL13" s="723"/>
      <c r="BM13" s="19"/>
      <c r="BN13" s="1"/>
      <c r="BO13" s="60"/>
      <c r="CA13" s="21"/>
      <c r="CB13" s="21"/>
    </row>
    <row r="14" spans="2:80" ht="19.5" customHeight="1">
      <c r="B14" s="666"/>
      <c r="C14" s="667"/>
      <c r="D14" s="667"/>
      <c r="E14" s="667"/>
      <c r="F14" s="667"/>
      <c r="G14" s="667"/>
      <c r="H14" s="667"/>
      <c r="I14" s="667"/>
      <c r="J14" s="667"/>
      <c r="K14" s="667"/>
      <c r="L14" s="667"/>
      <c r="M14" s="667"/>
      <c r="N14" s="667"/>
      <c r="O14" s="667"/>
      <c r="P14" s="667"/>
      <c r="Q14" s="667"/>
      <c r="R14" s="667"/>
      <c r="S14" s="667"/>
      <c r="T14" s="667"/>
      <c r="U14" s="667"/>
      <c r="V14" s="667"/>
      <c r="W14" s="667"/>
      <c r="X14" s="667"/>
      <c r="Y14" s="702"/>
      <c r="Z14" s="701"/>
      <c r="AA14" s="667"/>
      <c r="AB14" s="702"/>
      <c r="AC14" s="666"/>
      <c r="AD14" s="667"/>
      <c r="AE14" s="667"/>
      <c r="AF14" s="667"/>
      <c r="AG14" s="667"/>
      <c r="AH14" s="667"/>
      <c r="AI14" s="667"/>
      <c r="AJ14" s="702"/>
      <c r="AK14" s="797" t="s">
        <v>130</v>
      </c>
      <c r="AL14" s="678"/>
      <c r="AM14" s="678"/>
      <c r="AN14" s="678"/>
      <c r="AO14" s="679"/>
      <c r="AP14" s="666"/>
      <c r="AQ14" s="667"/>
      <c r="AR14" s="667"/>
      <c r="AS14" s="668"/>
      <c r="AU14" s="747" t="s">
        <v>131</v>
      </c>
      <c r="AV14" s="667"/>
      <c r="AW14" s="667"/>
      <c r="AX14" s="667"/>
      <c r="AY14" s="667"/>
      <c r="AZ14" s="667"/>
      <c r="BA14" s="667"/>
      <c r="BB14" s="667"/>
      <c r="BC14" s="667"/>
      <c r="BD14" s="667"/>
      <c r="BE14" s="667"/>
      <c r="BF14" s="667"/>
      <c r="BG14" s="667"/>
      <c r="BH14" s="667"/>
      <c r="BI14" s="667"/>
      <c r="BJ14" s="667"/>
      <c r="BK14" s="667"/>
      <c r="BL14" s="723"/>
      <c r="BM14" s="19"/>
      <c r="BN14" s="1"/>
      <c r="BO14" s="60"/>
      <c r="CA14" s="21"/>
      <c r="CB14" s="21"/>
    </row>
    <row r="15" spans="2:80" ht="19.5" customHeight="1">
      <c r="B15" s="672"/>
      <c r="C15" s="673"/>
      <c r="D15" s="673"/>
      <c r="E15" s="673"/>
      <c r="F15" s="673"/>
      <c r="G15" s="673"/>
      <c r="H15" s="673"/>
      <c r="I15" s="673"/>
      <c r="J15" s="673"/>
      <c r="K15" s="673"/>
      <c r="L15" s="673"/>
      <c r="M15" s="673"/>
      <c r="N15" s="673"/>
      <c r="O15" s="673"/>
      <c r="P15" s="673"/>
      <c r="Q15" s="673"/>
      <c r="R15" s="673"/>
      <c r="S15" s="673"/>
      <c r="T15" s="673"/>
      <c r="U15" s="673"/>
      <c r="V15" s="673"/>
      <c r="W15" s="673"/>
      <c r="X15" s="673"/>
      <c r="Y15" s="787"/>
      <c r="Z15" s="703"/>
      <c r="AA15" s="704"/>
      <c r="AB15" s="705"/>
      <c r="AC15" s="672"/>
      <c r="AD15" s="673"/>
      <c r="AE15" s="673"/>
      <c r="AF15" s="673"/>
      <c r="AG15" s="673"/>
      <c r="AH15" s="673"/>
      <c r="AI15" s="673"/>
      <c r="AJ15" s="787"/>
      <c r="AK15" s="754"/>
      <c r="AL15" s="673"/>
      <c r="AM15" s="673"/>
      <c r="AN15" s="673"/>
      <c r="AO15" s="674"/>
      <c r="AP15" s="672"/>
      <c r="AQ15" s="673"/>
      <c r="AR15" s="673"/>
      <c r="AS15" s="674"/>
      <c r="AU15" s="724"/>
      <c r="AV15" s="725"/>
      <c r="AW15" s="725"/>
      <c r="AX15" s="725"/>
      <c r="AY15" s="725"/>
      <c r="AZ15" s="725"/>
      <c r="BA15" s="725"/>
      <c r="BB15" s="725"/>
      <c r="BC15" s="725"/>
      <c r="BD15" s="725"/>
      <c r="BE15" s="725"/>
      <c r="BF15" s="725"/>
      <c r="BG15" s="725"/>
      <c r="BH15" s="725"/>
      <c r="BI15" s="725"/>
      <c r="BJ15" s="725"/>
      <c r="BK15" s="725"/>
      <c r="BL15" s="726"/>
      <c r="BM15" s="19"/>
      <c r="BN15" s="1"/>
      <c r="BP15" s="21"/>
      <c r="CA15" s="21"/>
      <c r="CB15" s="21"/>
    </row>
    <row r="16" spans="2:80" ht="19.5" customHeight="1">
      <c r="D16" s="53"/>
      <c r="G16" s="53"/>
      <c r="O16" s="21"/>
      <c r="P16" s="21"/>
      <c r="AE16" s="17"/>
      <c r="AG16" s="18"/>
      <c r="AK16" s="54"/>
      <c r="BD16" s="748" t="e">
        <v>#VALUE!</v>
      </c>
      <c r="BE16" s="720"/>
      <c r="BF16" s="720"/>
      <c r="BG16" s="720"/>
      <c r="BH16" s="720"/>
      <c r="BI16" s="720"/>
      <c r="BJ16" s="720"/>
      <c r="BK16" s="720"/>
      <c r="BL16" s="720"/>
      <c r="BN16" s="1"/>
      <c r="BP16" s="21"/>
      <c r="CA16" s="21"/>
      <c r="CB16" s="21"/>
    </row>
    <row r="17" spans="1:88" ht="15.75" customHeight="1">
      <c r="B17" s="792" t="s">
        <v>132</v>
      </c>
      <c r="C17" s="660"/>
      <c r="D17" s="660"/>
      <c r="E17" s="660"/>
      <c r="F17" s="660"/>
      <c r="G17" s="660"/>
      <c r="H17" s="660"/>
      <c r="I17" s="660"/>
      <c r="J17" s="660"/>
      <c r="K17" s="660"/>
      <c r="L17" s="660"/>
      <c r="M17" s="660"/>
      <c r="N17" s="660"/>
      <c r="O17" s="660"/>
      <c r="P17" s="660"/>
      <c r="Q17" s="660"/>
      <c r="R17" s="660"/>
      <c r="S17" s="660"/>
      <c r="T17" s="660"/>
      <c r="U17" s="661"/>
      <c r="V17" s="790" t="s">
        <v>133</v>
      </c>
      <c r="W17" s="660"/>
      <c r="X17" s="660"/>
      <c r="Y17" s="660"/>
      <c r="Z17" s="660"/>
      <c r="AA17" s="660"/>
      <c r="AB17" s="660"/>
      <c r="AC17" s="660"/>
      <c r="AD17" s="660"/>
      <c r="AE17" s="660"/>
      <c r="AF17" s="660"/>
      <c r="AG17" s="660"/>
      <c r="AH17" s="660"/>
      <c r="AI17" s="660"/>
      <c r="AJ17" s="660"/>
      <c r="AK17" s="660"/>
      <c r="AL17" s="660"/>
      <c r="AM17" s="660"/>
      <c r="AN17" s="660"/>
      <c r="AO17" s="661"/>
      <c r="AP17" s="697" t="s">
        <v>134</v>
      </c>
      <c r="AQ17" s="660"/>
      <c r="AR17" s="660"/>
      <c r="AS17" s="660"/>
      <c r="AT17" s="660"/>
      <c r="AU17" s="660"/>
      <c r="AV17" s="660"/>
      <c r="AW17" s="661"/>
      <c r="BD17" s="667"/>
      <c r="BE17" s="667"/>
      <c r="BF17" s="667"/>
      <c r="BG17" s="667"/>
      <c r="BH17" s="667"/>
      <c r="BI17" s="667"/>
      <c r="BJ17" s="667"/>
      <c r="BK17" s="667"/>
      <c r="BL17" s="667"/>
      <c r="BM17" s="8"/>
      <c r="BN17" s="8"/>
      <c r="BP17" s="21"/>
      <c r="CA17" s="21"/>
      <c r="CB17" s="21"/>
    </row>
    <row r="18" spans="1:88" ht="19.5" customHeight="1">
      <c r="B18" s="666"/>
      <c r="C18" s="667"/>
      <c r="D18" s="667"/>
      <c r="E18" s="667"/>
      <c r="F18" s="667"/>
      <c r="G18" s="667"/>
      <c r="H18" s="667"/>
      <c r="I18" s="667"/>
      <c r="J18" s="667"/>
      <c r="K18" s="667"/>
      <c r="L18" s="667"/>
      <c r="M18" s="667"/>
      <c r="N18" s="667"/>
      <c r="O18" s="667"/>
      <c r="P18" s="667"/>
      <c r="Q18" s="667"/>
      <c r="R18" s="667"/>
      <c r="S18" s="667"/>
      <c r="T18" s="667"/>
      <c r="U18" s="668"/>
      <c r="V18" s="666"/>
      <c r="W18" s="667"/>
      <c r="X18" s="667"/>
      <c r="Y18" s="667"/>
      <c r="Z18" s="667"/>
      <c r="AA18" s="667"/>
      <c r="AB18" s="667"/>
      <c r="AC18" s="667"/>
      <c r="AD18" s="667"/>
      <c r="AE18" s="667"/>
      <c r="AF18" s="667"/>
      <c r="AG18" s="667"/>
      <c r="AH18" s="667"/>
      <c r="AI18" s="667"/>
      <c r="AJ18" s="667"/>
      <c r="AK18" s="667"/>
      <c r="AL18" s="667"/>
      <c r="AM18" s="667"/>
      <c r="AN18" s="667"/>
      <c r="AO18" s="668"/>
      <c r="AP18" s="666"/>
      <c r="AQ18" s="667"/>
      <c r="AR18" s="667"/>
      <c r="AS18" s="667"/>
      <c r="AT18" s="667"/>
      <c r="AU18" s="667"/>
      <c r="AV18" s="667"/>
      <c r="AW18" s="668"/>
      <c r="BD18" s="667"/>
      <c r="BE18" s="667"/>
      <c r="BF18" s="667"/>
      <c r="BG18" s="667"/>
      <c r="BH18" s="667"/>
      <c r="BI18" s="667"/>
      <c r="BJ18" s="667"/>
      <c r="BK18" s="667"/>
      <c r="BL18" s="667"/>
      <c r="BM18" s="8"/>
      <c r="BN18" s="8"/>
      <c r="BO18" s="8"/>
      <c r="BP18" s="8"/>
      <c r="BQ18" s="8"/>
      <c r="BR18" s="8"/>
      <c r="CB18" s="21"/>
    </row>
    <row r="19" spans="1:88" ht="19.5" customHeight="1">
      <c r="B19" s="666"/>
      <c r="C19" s="667"/>
      <c r="D19" s="667"/>
      <c r="E19" s="667"/>
      <c r="F19" s="667"/>
      <c r="G19" s="667"/>
      <c r="H19" s="667"/>
      <c r="I19" s="667"/>
      <c r="J19" s="667"/>
      <c r="K19" s="667"/>
      <c r="L19" s="667"/>
      <c r="M19" s="667"/>
      <c r="N19" s="667"/>
      <c r="O19" s="667"/>
      <c r="P19" s="667"/>
      <c r="Q19" s="667"/>
      <c r="R19" s="667"/>
      <c r="S19" s="667"/>
      <c r="T19" s="667"/>
      <c r="U19" s="668"/>
      <c r="V19" s="666"/>
      <c r="W19" s="667"/>
      <c r="X19" s="667"/>
      <c r="Y19" s="667"/>
      <c r="Z19" s="667"/>
      <c r="AA19" s="667"/>
      <c r="AB19" s="667"/>
      <c r="AC19" s="667"/>
      <c r="AD19" s="667"/>
      <c r="AE19" s="667"/>
      <c r="AF19" s="667"/>
      <c r="AG19" s="667"/>
      <c r="AH19" s="667"/>
      <c r="AI19" s="667"/>
      <c r="AJ19" s="667"/>
      <c r="AK19" s="667"/>
      <c r="AL19" s="667"/>
      <c r="AM19" s="667"/>
      <c r="AN19" s="667"/>
      <c r="AO19" s="668"/>
      <c r="AP19" s="666"/>
      <c r="AQ19" s="667"/>
      <c r="AR19" s="667"/>
      <c r="AS19" s="667"/>
      <c r="AT19" s="667"/>
      <c r="AU19" s="667"/>
      <c r="AV19" s="667"/>
      <c r="AW19" s="668"/>
      <c r="BD19" s="667"/>
      <c r="BE19" s="667"/>
      <c r="BF19" s="667"/>
      <c r="BG19" s="667"/>
      <c r="BH19" s="667"/>
      <c r="BI19" s="667"/>
      <c r="BJ19" s="667"/>
      <c r="BK19" s="667"/>
      <c r="BL19" s="667"/>
      <c r="BN19" s="8"/>
      <c r="BO19" s="22" t="s">
        <v>135</v>
      </c>
      <c r="BP19" s="35"/>
      <c r="BQ19" s="791" t="s">
        <v>136</v>
      </c>
      <c r="BR19" s="667"/>
      <c r="BS19" s="667"/>
      <c r="BT19" s="35"/>
      <c r="CB19" s="21"/>
      <c r="CD19" s="19"/>
      <c r="CE19" s="19"/>
      <c r="CF19" s="19"/>
      <c r="CG19" s="19"/>
      <c r="CH19" s="19"/>
      <c r="CI19" s="19"/>
      <c r="CJ19" s="19"/>
    </row>
    <row r="20" spans="1:88" ht="19.5" customHeight="1">
      <c r="B20" s="672"/>
      <c r="C20" s="673"/>
      <c r="D20" s="673"/>
      <c r="E20" s="673"/>
      <c r="F20" s="673"/>
      <c r="G20" s="673"/>
      <c r="H20" s="673"/>
      <c r="I20" s="673"/>
      <c r="J20" s="673"/>
      <c r="K20" s="673"/>
      <c r="L20" s="673"/>
      <c r="M20" s="673"/>
      <c r="N20" s="673"/>
      <c r="O20" s="673"/>
      <c r="P20" s="673"/>
      <c r="Q20" s="673"/>
      <c r="R20" s="673"/>
      <c r="S20" s="673"/>
      <c r="T20" s="673"/>
      <c r="U20" s="674"/>
      <c r="V20" s="672"/>
      <c r="W20" s="673"/>
      <c r="X20" s="673"/>
      <c r="Y20" s="673"/>
      <c r="Z20" s="673"/>
      <c r="AA20" s="673"/>
      <c r="AB20" s="673"/>
      <c r="AC20" s="673"/>
      <c r="AD20" s="673"/>
      <c r="AE20" s="673"/>
      <c r="AF20" s="673"/>
      <c r="AG20" s="673"/>
      <c r="AH20" s="673"/>
      <c r="AI20" s="673"/>
      <c r="AJ20" s="673"/>
      <c r="AK20" s="673"/>
      <c r="AL20" s="673"/>
      <c r="AM20" s="673"/>
      <c r="AN20" s="673"/>
      <c r="AO20" s="674"/>
      <c r="AP20" s="672"/>
      <c r="AQ20" s="673"/>
      <c r="AR20" s="673"/>
      <c r="AS20" s="673"/>
      <c r="AT20" s="673"/>
      <c r="AU20" s="673"/>
      <c r="AV20" s="673"/>
      <c r="AW20" s="674"/>
      <c r="BD20" s="667"/>
      <c r="BE20" s="667"/>
      <c r="BF20" s="667"/>
      <c r="BG20" s="667"/>
      <c r="BH20" s="667"/>
      <c r="BI20" s="667"/>
      <c r="BJ20" s="667"/>
      <c r="BK20" s="667"/>
      <c r="BL20" s="667"/>
      <c r="BO20" s="1"/>
      <c r="BQ20" s="21"/>
      <c r="CB20" s="21"/>
    </row>
    <row r="21" spans="1:88" ht="19.5" customHeight="1">
      <c r="T21" s="31"/>
      <c r="AE21" s="17"/>
      <c r="AG21" s="18"/>
      <c r="AK21" s="54"/>
      <c r="BD21" s="667"/>
      <c r="BE21" s="667"/>
      <c r="BF21" s="667"/>
      <c r="BG21" s="667"/>
      <c r="BH21" s="667"/>
      <c r="BI21" s="667"/>
      <c r="BJ21" s="667"/>
      <c r="BK21" s="667"/>
      <c r="BL21" s="667"/>
      <c r="BO21" s="1"/>
      <c r="BQ21" s="21"/>
      <c r="CB21" s="21"/>
    </row>
    <row r="22" spans="1:88" ht="19.5" customHeight="1">
      <c r="B22" s="698" t="s">
        <v>85</v>
      </c>
      <c r="C22" s="699"/>
      <c r="D22" s="699"/>
      <c r="E22" s="699"/>
      <c r="F22" s="700"/>
      <c r="G22" s="799" t="s">
        <v>137</v>
      </c>
      <c r="H22" s="720"/>
      <c r="I22" s="720"/>
      <c r="J22" s="720"/>
      <c r="K22" s="720"/>
      <c r="L22" s="720"/>
      <c r="M22" s="720"/>
      <c r="N22" s="720"/>
      <c r="O22" s="721"/>
      <c r="P22" s="21"/>
      <c r="Q22" s="698" t="s">
        <v>85</v>
      </c>
      <c r="R22" s="699"/>
      <c r="S22" s="700"/>
      <c r="T22" s="800" t="s">
        <v>138</v>
      </c>
      <c r="U22" s="720"/>
      <c r="V22" s="720"/>
      <c r="W22" s="801"/>
      <c r="X22" s="798" t="s">
        <v>139</v>
      </c>
      <c r="Y22" s="660"/>
      <c r="Z22" s="660"/>
      <c r="AA22" s="661"/>
      <c r="AC22" s="803" t="s">
        <v>140</v>
      </c>
      <c r="AD22" s="660"/>
      <c r="AE22" s="660"/>
      <c r="AF22" s="660"/>
      <c r="AG22" s="660"/>
      <c r="AH22" s="660"/>
      <c r="AI22" s="660"/>
      <c r="AJ22" s="660"/>
      <c r="AK22" s="660"/>
      <c r="AL22" s="660"/>
      <c r="AM22" s="660"/>
      <c r="AN22" s="660"/>
      <c r="AO22" s="660"/>
      <c r="AP22" s="660"/>
      <c r="AQ22" s="660"/>
      <c r="AR22" s="660"/>
      <c r="AS22" s="660"/>
      <c r="AT22" s="660"/>
      <c r="AU22" s="661"/>
      <c r="BD22" s="667"/>
      <c r="BE22" s="667"/>
      <c r="BF22" s="667"/>
      <c r="BG22" s="667"/>
      <c r="BH22" s="667"/>
      <c r="BI22" s="667"/>
      <c r="BJ22" s="667"/>
      <c r="BK22" s="667"/>
      <c r="BL22" s="667"/>
      <c r="BO22" s="1"/>
      <c r="BQ22" s="21"/>
      <c r="CB22" s="21"/>
    </row>
    <row r="23" spans="1:88" ht="15.75" customHeight="1">
      <c r="B23" s="701"/>
      <c r="C23" s="667"/>
      <c r="D23" s="667"/>
      <c r="E23" s="667"/>
      <c r="F23" s="702"/>
      <c r="G23" s="722"/>
      <c r="H23" s="667"/>
      <c r="I23" s="667"/>
      <c r="J23" s="667"/>
      <c r="K23" s="667"/>
      <c r="L23" s="667"/>
      <c r="M23" s="667"/>
      <c r="N23" s="667"/>
      <c r="O23" s="723"/>
      <c r="P23" s="21"/>
      <c r="Q23" s="701"/>
      <c r="R23" s="667"/>
      <c r="S23" s="702"/>
      <c r="T23" s="722"/>
      <c r="U23" s="667"/>
      <c r="V23" s="667"/>
      <c r="W23" s="702"/>
      <c r="X23" s="666"/>
      <c r="Y23" s="667"/>
      <c r="Z23" s="667"/>
      <c r="AA23" s="668"/>
      <c r="AC23" s="672"/>
      <c r="AD23" s="673"/>
      <c r="AE23" s="673"/>
      <c r="AF23" s="673"/>
      <c r="AG23" s="673"/>
      <c r="AH23" s="673"/>
      <c r="AI23" s="673"/>
      <c r="AJ23" s="673"/>
      <c r="AK23" s="673"/>
      <c r="AL23" s="673"/>
      <c r="AM23" s="673"/>
      <c r="AN23" s="673"/>
      <c r="AO23" s="673"/>
      <c r="AP23" s="673"/>
      <c r="AQ23" s="673"/>
      <c r="AR23" s="673"/>
      <c r="AS23" s="673"/>
      <c r="AT23" s="673"/>
      <c r="AU23" s="674"/>
      <c r="BD23" s="667"/>
      <c r="BE23" s="667"/>
      <c r="BF23" s="667"/>
      <c r="BG23" s="667"/>
      <c r="BH23" s="667"/>
      <c r="BI23" s="667"/>
      <c r="BJ23" s="667"/>
      <c r="BK23" s="667"/>
      <c r="BL23" s="667"/>
      <c r="BO23" s="1"/>
      <c r="BQ23" s="21"/>
      <c r="CB23" s="21"/>
    </row>
    <row r="24" spans="1:88" ht="15.75" customHeight="1">
      <c r="B24" s="701"/>
      <c r="C24" s="667"/>
      <c r="D24" s="667"/>
      <c r="E24" s="667"/>
      <c r="F24" s="702"/>
      <c r="G24" s="722"/>
      <c r="H24" s="667"/>
      <c r="I24" s="667"/>
      <c r="J24" s="667"/>
      <c r="K24" s="667"/>
      <c r="L24" s="667"/>
      <c r="M24" s="667"/>
      <c r="N24" s="667"/>
      <c r="O24" s="723"/>
      <c r="P24" s="21"/>
      <c r="Q24" s="701"/>
      <c r="R24" s="667"/>
      <c r="S24" s="702"/>
      <c r="T24" s="722"/>
      <c r="U24" s="667"/>
      <c r="V24" s="667"/>
      <c r="W24" s="702"/>
      <c r="X24" s="666"/>
      <c r="Y24" s="667"/>
      <c r="Z24" s="667"/>
      <c r="AA24" s="668"/>
      <c r="AC24" s="804" t="s">
        <v>141</v>
      </c>
      <c r="AD24" s="660"/>
      <c r="AE24" s="660"/>
      <c r="AF24" s="660"/>
      <c r="AG24" s="660"/>
      <c r="AH24" s="660"/>
      <c r="AI24" s="660"/>
      <c r="AJ24" s="660"/>
      <c r="AK24" s="660"/>
      <c r="AL24" s="660"/>
      <c r="AM24" s="660"/>
      <c r="AN24" s="660"/>
      <c r="AO24" s="660"/>
      <c r="AP24" s="660"/>
      <c r="AQ24" s="660"/>
      <c r="AR24" s="660"/>
      <c r="AS24" s="660"/>
      <c r="AT24" s="660"/>
      <c r="AU24" s="661"/>
      <c r="BD24" s="667"/>
      <c r="BE24" s="667"/>
      <c r="BF24" s="667"/>
      <c r="BG24" s="667"/>
      <c r="BH24" s="667"/>
      <c r="BI24" s="667"/>
      <c r="BJ24" s="667"/>
      <c r="BK24" s="667"/>
      <c r="BL24" s="667"/>
      <c r="BO24" s="1"/>
      <c r="BQ24" s="21"/>
      <c r="CB24" s="21"/>
    </row>
    <row r="25" spans="1:88" ht="15.75" customHeight="1">
      <c r="B25" s="703"/>
      <c r="C25" s="704"/>
      <c r="D25" s="704"/>
      <c r="E25" s="704"/>
      <c r="F25" s="705"/>
      <c r="G25" s="724"/>
      <c r="H25" s="725"/>
      <c r="I25" s="725"/>
      <c r="J25" s="725"/>
      <c r="K25" s="725"/>
      <c r="L25" s="725"/>
      <c r="M25" s="725"/>
      <c r="N25" s="725"/>
      <c r="O25" s="726"/>
      <c r="P25" s="21"/>
      <c r="Q25" s="703"/>
      <c r="R25" s="704"/>
      <c r="S25" s="705"/>
      <c r="T25" s="724"/>
      <c r="U25" s="725"/>
      <c r="V25" s="725"/>
      <c r="W25" s="802"/>
      <c r="X25" s="672"/>
      <c r="Y25" s="673"/>
      <c r="Z25" s="673"/>
      <c r="AA25" s="674"/>
      <c r="AC25" s="672"/>
      <c r="AD25" s="673"/>
      <c r="AE25" s="673"/>
      <c r="AF25" s="673"/>
      <c r="AG25" s="673"/>
      <c r="AH25" s="673"/>
      <c r="AI25" s="673"/>
      <c r="AJ25" s="673"/>
      <c r="AK25" s="673"/>
      <c r="AL25" s="673"/>
      <c r="AM25" s="673"/>
      <c r="AN25" s="673"/>
      <c r="AO25" s="673"/>
      <c r="AP25" s="673"/>
      <c r="AQ25" s="673"/>
      <c r="AR25" s="673"/>
      <c r="AS25" s="673"/>
      <c r="AT25" s="673"/>
      <c r="AU25" s="674"/>
      <c r="BD25" s="667"/>
      <c r="BE25" s="667"/>
      <c r="BF25" s="667"/>
      <c r="BG25" s="667"/>
      <c r="BH25" s="667"/>
      <c r="BI25" s="667"/>
      <c r="BJ25" s="667"/>
      <c r="BK25" s="667"/>
      <c r="BL25" s="667"/>
      <c r="BO25" s="1"/>
      <c r="BQ25" s="21"/>
      <c r="CB25" s="21"/>
    </row>
    <row r="26" spans="1:88" ht="15.75" customHeight="1">
      <c r="AE26" s="17"/>
      <c r="AG26" s="18"/>
      <c r="AK26" s="54"/>
      <c r="BD26" s="667"/>
      <c r="BE26" s="667"/>
      <c r="BF26" s="667"/>
      <c r="BG26" s="667"/>
      <c r="BH26" s="667"/>
      <c r="BI26" s="667"/>
      <c r="BJ26" s="667"/>
      <c r="BK26" s="667"/>
      <c r="BL26" s="667"/>
      <c r="BO26" s="1"/>
      <c r="BQ26" s="21"/>
    </row>
    <row r="27" spans="1:88" ht="19.5" customHeight="1">
      <c r="B27" s="805" t="s">
        <v>142</v>
      </c>
      <c r="C27" s="806"/>
      <c r="D27" s="806"/>
      <c r="E27" s="806"/>
      <c r="F27" s="806"/>
      <c r="G27" s="806"/>
      <c r="H27" s="806"/>
      <c r="I27" s="806"/>
      <c r="J27" s="806"/>
      <c r="K27" s="806"/>
      <c r="L27" s="806"/>
      <c r="M27" s="806"/>
      <c r="N27" s="806"/>
      <c r="O27" s="806"/>
      <c r="P27" s="806"/>
      <c r="Q27" s="806"/>
      <c r="R27" s="806"/>
      <c r="S27" s="806"/>
      <c r="T27" s="806"/>
      <c r="U27" s="807"/>
      <c r="V27" s="768" t="s">
        <v>143</v>
      </c>
      <c r="W27" s="660"/>
      <c r="X27" s="660"/>
      <c r="Y27" s="661"/>
      <c r="Z27" s="768" t="s">
        <v>144</v>
      </c>
      <c r="AA27" s="660"/>
      <c r="AB27" s="660"/>
      <c r="AC27" s="660"/>
      <c r="AD27" s="660"/>
      <c r="AE27" s="660"/>
      <c r="AF27" s="661"/>
      <c r="AG27" s="18"/>
      <c r="AK27" s="54"/>
      <c r="BD27" s="667"/>
      <c r="BE27" s="667"/>
      <c r="BF27" s="667"/>
      <c r="BG27" s="667"/>
      <c r="BH27" s="667"/>
      <c r="BI27" s="667"/>
      <c r="BJ27" s="667"/>
      <c r="BK27" s="667"/>
      <c r="BL27" s="667"/>
      <c r="BO27" s="1"/>
      <c r="BQ27" s="21"/>
    </row>
    <row r="28" spans="1:88" ht="19.5" customHeight="1">
      <c r="B28" s="777" t="s">
        <v>145</v>
      </c>
      <c r="C28" s="720"/>
      <c r="D28" s="720"/>
      <c r="E28" s="720"/>
      <c r="F28" s="720"/>
      <c r="G28" s="720"/>
      <c r="H28" s="720"/>
      <c r="I28" s="721"/>
      <c r="J28" s="808" t="s">
        <v>146</v>
      </c>
      <c r="K28" s="720"/>
      <c r="L28" s="720"/>
      <c r="M28" s="720"/>
      <c r="N28" s="720"/>
      <c r="O28" s="721"/>
      <c r="P28" s="778" t="s">
        <v>147</v>
      </c>
      <c r="Q28" s="720"/>
      <c r="R28" s="720"/>
      <c r="S28" s="720"/>
      <c r="T28" s="720"/>
      <c r="U28" s="720"/>
      <c r="V28" s="666"/>
      <c r="W28" s="667"/>
      <c r="X28" s="667"/>
      <c r="Y28" s="668"/>
      <c r="Z28" s="666"/>
      <c r="AA28" s="667"/>
      <c r="AB28" s="667"/>
      <c r="AC28" s="667"/>
      <c r="AD28" s="667"/>
      <c r="AE28" s="667"/>
      <c r="AF28" s="668"/>
      <c r="AG28" s="18"/>
      <c r="AK28" s="54"/>
      <c r="BD28" s="667"/>
      <c r="BE28" s="667"/>
      <c r="BF28" s="667"/>
      <c r="BG28" s="667"/>
      <c r="BH28" s="667"/>
      <c r="BI28" s="667"/>
      <c r="BJ28" s="667"/>
      <c r="BK28" s="667"/>
      <c r="BL28" s="667"/>
      <c r="BO28" s="1"/>
      <c r="BQ28" s="21"/>
    </row>
    <row r="29" spans="1:88" ht="19.5" customHeight="1">
      <c r="B29" s="722"/>
      <c r="C29" s="667"/>
      <c r="D29" s="667"/>
      <c r="E29" s="667"/>
      <c r="F29" s="667"/>
      <c r="G29" s="667"/>
      <c r="H29" s="667"/>
      <c r="I29" s="723"/>
      <c r="J29" s="809" t="s">
        <v>148</v>
      </c>
      <c r="K29" s="667"/>
      <c r="L29" s="667"/>
      <c r="M29" s="667"/>
      <c r="N29" s="667"/>
      <c r="O29" s="723"/>
      <c r="P29" s="778" t="s">
        <v>149</v>
      </c>
      <c r="Q29" s="720"/>
      <c r="R29" s="720"/>
      <c r="S29" s="810" t="s">
        <v>150</v>
      </c>
      <c r="T29" s="720"/>
      <c r="U29" s="720"/>
      <c r="V29" s="666"/>
      <c r="W29" s="667"/>
      <c r="X29" s="667"/>
      <c r="Y29" s="668"/>
      <c r="Z29" s="666"/>
      <c r="AA29" s="667"/>
      <c r="AB29" s="667"/>
      <c r="AC29" s="667"/>
      <c r="AD29" s="667"/>
      <c r="AE29" s="667"/>
      <c r="AF29" s="668"/>
      <c r="AG29" s="18"/>
      <c r="AK29" s="54"/>
      <c r="BD29" s="667"/>
      <c r="BE29" s="667"/>
      <c r="BF29" s="667"/>
      <c r="BG29" s="667"/>
      <c r="BH29" s="667"/>
      <c r="BI29" s="667"/>
      <c r="BJ29" s="667"/>
      <c r="BK29" s="667"/>
      <c r="BL29" s="667"/>
      <c r="BO29" s="1"/>
      <c r="BQ29" s="21"/>
    </row>
    <row r="30" spans="1:88" ht="19.5" customHeight="1">
      <c r="B30" s="848" t="s">
        <v>151</v>
      </c>
      <c r="C30" s="725"/>
      <c r="D30" s="725"/>
      <c r="E30" s="725"/>
      <c r="F30" s="725"/>
      <c r="G30" s="725"/>
      <c r="H30" s="725"/>
      <c r="I30" s="726"/>
      <c r="J30" s="774" t="s">
        <v>152</v>
      </c>
      <c r="K30" s="725"/>
      <c r="L30" s="725"/>
      <c r="M30" s="725"/>
      <c r="N30" s="725"/>
      <c r="O30" s="726"/>
      <c r="P30" s="775" t="s">
        <v>153</v>
      </c>
      <c r="Q30" s="725"/>
      <c r="R30" s="725"/>
      <c r="S30" s="725"/>
      <c r="T30" s="725"/>
      <c r="U30" s="725"/>
      <c r="V30" s="672"/>
      <c r="W30" s="673"/>
      <c r="X30" s="673"/>
      <c r="Y30" s="674"/>
      <c r="Z30" s="672"/>
      <c r="AA30" s="673"/>
      <c r="AB30" s="673"/>
      <c r="AC30" s="673"/>
      <c r="AD30" s="673"/>
      <c r="AE30" s="673"/>
      <c r="AF30" s="674"/>
      <c r="AG30" s="18"/>
      <c r="AK30" s="54"/>
      <c r="BD30" s="667"/>
      <c r="BE30" s="667"/>
      <c r="BF30" s="667"/>
      <c r="BG30" s="667"/>
      <c r="BH30" s="667"/>
      <c r="BI30" s="667"/>
      <c r="BJ30" s="667"/>
      <c r="BK30" s="667"/>
      <c r="BL30" s="667"/>
      <c r="BO30" s="1"/>
      <c r="BQ30" s="21"/>
    </row>
    <row r="31" spans="1:88" ht="15.75" customHeight="1">
      <c r="A31" s="31"/>
      <c r="Q31" s="29"/>
      <c r="R31" s="69"/>
      <c r="S31" s="69"/>
      <c r="T31" s="69"/>
      <c r="U31" s="24"/>
      <c r="V31" s="24"/>
      <c r="W31" s="24"/>
      <c r="Z31" s="31"/>
      <c r="AA31" s="31"/>
      <c r="AB31" s="31"/>
      <c r="AC31" s="31"/>
      <c r="AD31" s="31"/>
      <c r="AO31" s="60"/>
      <c r="AR31" s="1"/>
      <c r="BD31" s="667"/>
      <c r="BE31" s="667"/>
      <c r="BF31" s="667"/>
      <c r="BG31" s="667"/>
      <c r="BH31" s="667"/>
      <c r="BI31" s="667"/>
      <c r="BJ31" s="667"/>
      <c r="BK31" s="667"/>
      <c r="BL31" s="667"/>
      <c r="BN31" s="772" t="s">
        <v>154</v>
      </c>
      <c r="BO31" s="660"/>
      <c r="BP31" s="660"/>
      <c r="BQ31" s="660"/>
      <c r="BR31" s="660"/>
      <c r="BS31" s="660"/>
      <c r="BT31" s="660"/>
      <c r="BU31" s="660"/>
      <c r="BV31" s="660"/>
      <c r="BW31" s="660"/>
      <c r="BX31" s="660"/>
      <c r="BY31" s="660"/>
      <c r="BZ31" s="660"/>
      <c r="CA31" s="661"/>
    </row>
    <row r="32" spans="1:88" ht="19.5" customHeight="1">
      <c r="A32" s="31"/>
      <c r="B32" s="805" t="s">
        <v>155</v>
      </c>
      <c r="C32" s="806"/>
      <c r="D32" s="806"/>
      <c r="E32" s="806"/>
      <c r="F32" s="806"/>
      <c r="G32" s="806"/>
      <c r="H32" s="806"/>
      <c r="I32" s="806"/>
      <c r="J32" s="806"/>
      <c r="K32" s="806"/>
      <c r="L32" s="806"/>
      <c r="M32" s="806"/>
      <c r="N32" s="806"/>
      <c r="O32" s="806"/>
      <c r="P32" s="807"/>
      <c r="Q32" s="768" t="s">
        <v>156</v>
      </c>
      <c r="R32" s="660"/>
      <c r="S32" s="660"/>
      <c r="T32" s="660"/>
      <c r="U32" s="660"/>
      <c r="V32" s="660"/>
      <c r="W32" s="660"/>
      <c r="X32" s="660"/>
      <c r="Y32" s="661"/>
      <c r="Z32" s="768" t="s">
        <v>157</v>
      </c>
      <c r="AA32" s="660"/>
      <c r="AB32" s="660"/>
      <c r="AC32" s="660"/>
      <c r="AD32" s="660"/>
      <c r="AE32" s="660"/>
      <c r="AF32" s="661"/>
      <c r="AG32" s="18"/>
      <c r="AK32" s="54"/>
      <c r="AP32" s="776" t="s">
        <v>158</v>
      </c>
      <c r="AQ32" s="660"/>
      <c r="AR32" s="660"/>
      <c r="AS32" s="660"/>
      <c r="AT32" s="660"/>
      <c r="AU32" s="660"/>
      <c r="AV32" s="660"/>
      <c r="AW32" s="660"/>
      <c r="AX32" s="660"/>
      <c r="AY32" s="660"/>
      <c r="AZ32" s="660"/>
      <c r="BA32" s="660"/>
      <c r="BB32" s="661"/>
      <c r="BC32" s="749" t="s">
        <v>159</v>
      </c>
      <c r="BD32" s="667"/>
      <c r="BE32" s="667"/>
      <c r="BF32" s="667"/>
      <c r="BG32" s="667"/>
      <c r="BH32" s="667"/>
      <c r="BI32" s="667"/>
      <c r="BJ32" s="667"/>
      <c r="BK32" s="667"/>
      <c r="BL32" s="667"/>
      <c r="BN32" s="666"/>
      <c r="BO32" s="667"/>
      <c r="BP32" s="667"/>
      <c r="BQ32" s="667"/>
      <c r="BR32" s="667"/>
      <c r="BS32" s="667"/>
      <c r="BT32" s="667"/>
      <c r="BU32" s="667"/>
      <c r="BV32" s="667"/>
      <c r="BW32" s="667"/>
      <c r="BX32" s="667"/>
      <c r="BY32" s="667"/>
      <c r="BZ32" s="667"/>
      <c r="CA32" s="668"/>
      <c r="CB32" s="21"/>
    </row>
    <row r="33" spans="1:94" ht="15.75" customHeight="1">
      <c r="A33" s="31"/>
      <c r="B33" s="777" t="s">
        <v>160</v>
      </c>
      <c r="C33" s="720"/>
      <c r="D33" s="720"/>
      <c r="E33" s="720"/>
      <c r="F33" s="720"/>
      <c r="G33" s="778" t="s">
        <v>161</v>
      </c>
      <c r="H33" s="720"/>
      <c r="I33" s="720"/>
      <c r="J33" s="720"/>
      <c r="K33" s="720"/>
      <c r="L33" s="720"/>
      <c r="M33" s="720"/>
      <c r="N33" s="769" t="s">
        <v>162</v>
      </c>
      <c r="O33" s="720"/>
      <c r="P33" s="770"/>
      <c r="Q33" s="666"/>
      <c r="R33" s="667"/>
      <c r="S33" s="667"/>
      <c r="T33" s="667"/>
      <c r="U33" s="667"/>
      <c r="V33" s="667"/>
      <c r="W33" s="667"/>
      <c r="X33" s="667"/>
      <c r="Y33" s="668"/>
      <c r="Z33" s="666"/>
      <c r="AA33" s="667"/>
      <c r="AB33" s="667"/>
      <c r="AC33" s="667"/>
      <c r="AD33" s="667"/>
      <c r="AE33" s="667"/>
      <c r="AF33" s="668"/>
      <c r="AG33" s="18"/>
      <c r="AK33" s="54"/>
      <c r="AP33" s="666"/>
      <c r="AQ33" s="667"/>
      <c r="AR33" s="667"/>
      <c r="AS33" s="667"/>
      <c r="AT33" s="667"/>
      <c r="AU33" s="667"/>
      <c r="AV33" s="667"/>
      <c r="AW33" s="667"/>
      <c r="AX33" s="667"/>
      <c r="AY33" s="667"/>
      <c r="AZ33" s="667"/>
      <c r="BA33" s="667"/>
      <c r="BB33" s="668"/>
      <c r="BC33" s="750"/>
      <c r="BD33" s="667"/>
      <c r="BE33" s="667"/>
      <c r="BF33" s="667"/>
      <c r="BG33" s="667"/>
      <c r="BH33" s="667"/>
      <c r="BI33" s="667"/>
      <c r="BJ33" s="667"/>
      <c r="BK33" s="667"/>
      <c r="BL33" s="667"/>
      <c r="BN33" s="666"/>
      <c r="BO33" s="667"/>
      <c r="BP33" s="667"/>
      <c r="BQ33" s="667"/>
      <c r="BR33" s="667"/>
      <c r="BS33" s="667"/>
      <c r="BT33" s="667"/>
      <c r="BU33" s="667"/>
      <c r="BV33" s="667"/>
      <c r="BW33" s="667"/>
      <c r="BX33" s="667"/>
      <c r="BY33" s="667"/>
      <c r="BZ33" s="667"/>
      <c r="CA33" s="668"/>
      <c r="CB33" s="21"/>
      <c r="CC33" s="21"/>
    </row>
    <row r="34" spans="1:94" ht="15.75" customHeight="1">
      <c r="A34" s="31"/>
      <c r="B34" s="722"/>
      <c r="C34" s="667"/>
      <c r="D34" s="667"/>
      <c r="E34" s="667"/>
      <c r="F34" s="667"/>
      <c r="H34" s="24"/>
      <c r="I34" s="24"/>
      <c r="J34" s="24"/>
      <c r="K34" s="24"/>
      <c r="L34" s="24"/>
      <c r="M34" s="24"/>
      <c r="N34" s="667"/>
      <c r="O34" s="667"/>
      <c r="P34" s="668"/>
      <c r="Q34" s="666"/>
      <c r="R34" s="667"/>
      <c r="S34" s="667"/>
      <c r="T34" s="667"/>
      <c r="U34" s="667"/>
      <c r="V34" s="667"/>
      <c r="W34" s="667"/>
      <c r="X34" s="667"/>
      <c r="Y34" s="668"/>
      <c r="Z34" s="666"/>
      <c r="AA34" s="667"/>
      <c r="AB34" s="667"/>
      <c r="AC34" s="667"/>
      <c r="AD34" s="667"/>
      <c r="AE34" s="667"/>
      <c r="AF34" s="668"/>
      <c r="AG34" s="18"/>
      <c r="AK34" s="54"/>
      <c r="AP34" s="666"/>
      <c r="AQ34" s="667"/>
      <c r="AR34" s="667"/>
      <c r="AS34" s="667"/>
      <c r="AT34" s="667"/>
      <c r="AU34" s="667"/>
      <c r="AV34" s="667"/>
      <c r="AW34" s="667"/>
      <c r="AX34" s="667"/>
      <c r="AY34" s="667"/>
      <c r="AZ34" s="667"/>
      <c r="BA34" s="667"/>
      <c r="BB34" s="668"/>
      <c r="BC34" s="750"/>
      <c r="BD34" s="667"/>
      <c r="BE34" s="667"/>
      <c r="BF34" s="667"/>
      <c r="BG34" s="667"/>
      <c r="BH34" s="667"/>
      <c r="BI34" s="667"/>
      <c r="BJ34" s="667"/>
      <c r="BK34" s="667"/>
      <c r="BL34" s="667"/>
      <c r="BM34" s="8"/>
      <c r="BN34" s="666"/>
      <c r="BO34" s="667"/>
      <c r="BP34" s="667"/>
      <c r="BQ34" s="667"/>
      <c r="BR34" s="667"/>
      <c r="BS34" s="667"/>
      <c r="BT34" s="667"/>
      <c r="BU34" s="667"/>
      <c r="BV34" s="667"/>
      <c r="BW34" s="667"/>
      <c r="BX34" s="667"/>
      <c r="BY34" s="667"/>
      <c r="BZ34" s="667"/>
      <c r="CA34" s="668"/>
    </row>
    <row r="35" spans="1:94" ht="19.5" customHeight="1">
      <c r="A35" s="31"/>
      <c r="B35" s="724"/>
      <c r="C35" s="725"/>
      <c r="D35" s="725"/>
      <c r="E35" s="725"/>
      <c r="F35" s="725"/>
      <c r="G35" s="775" t="s">
        <v>163</v>
      </c>
      <c r="H35" s="725"/>
      <c r="I35" s="725"/>
      <c r="J35" s="725"/>
      <c r="K35" s="725"/>
      <c r="L35" s="725"/>
      <c r="M35" s="725"/>
      <c r="N35" s="725"/>
      <c r="O35" s="725"/>
      <c r="P35" s="771"/>
      <c r="Q35" s="672"/>
      <c r="R35" s="673"/>
      <c r="S35" s="673"/>
      <c r="T35" s="673"/>
      <c r="U35" s="673"/>
      <c r="V35" s="673"/>
      <c r="W35" s="673"/>
      <c r="X35" s="673"/>
      <c r="Y35" s="674"/>
      <c r="Z35" s="672"/>
      <c r="AA35" s="673"/>
      <c r="AB35" s="673"/>
      <c r="AC35" s="673"/>
      <c r="AD35" s="673"/>
      <c r="AE35" s="673"/>
      <c r="AF35" s="674"/>
      <c r="AG35" s="18"/>
      <c r="AK35" s="54"/>
      <c r="AP35" s="672"/>
      <c r="AQ35" s="673"/>
      <c r="AR35" s="673"/>
      <c r="AS35" s="673"/>
      <c r="AT35" s="673"/>
      <c r="AU35" s="673"/>
      <c r="AV35" s="673"/>
      <c r="AW35" s="673"/>
      <c r="AX35" s="673"/>
      <c r="AY35" s="673"/>
      <c r="AZ35" s="673"/>
      <c r="BA35" s="673"/>
      <c r="BB35" s="674"/>
      <c r="BC35" s="751"/>
      <c r="BD35" s="667"/>
      <c r="BE35" s="667"/>
      <c r="BF35" s="667"/>
      <c r="BG35" s="667"/>
      <c r="BH35" s="667"/>
      <c r="BI35" s="667"/>
      <c r="BJ35" s="667"/>
      <c r="BK35" s="667"/>
      <c r="BL35" s="667"/>
      <c r="BN35" s="672"/>
      <c r="BO35" s="673"/>
      <c r="BP35" s="673"/>
      <c r="BQ35" s="673"/>
      <c r="BR35" s="673"/>
      <c r="BS35" s="673"/>
      <c r="BT35" s="673"/>
      <c r="BU35" s="673"/>
      <c r="BV35" s="673"/>
      <c r="BW35" s="673"/>
      <c r="BX35" s="673"/>
      <c r="BY35" s="673"/>
      <c r="BZ35" s="673"/>
      <c r="CA35" s="674"/>
      <c r="CB35" s="21"/>
    </row>
    <row r="36" spans="1:94" ht="15.75" customHeight="1">
      <c r="A36" s="31"/>
      <c r="B36" s="70"/>
      <c r="C36" s="70"/>
      <c r="D36" s="70"/>
      <c r="E36" s="70"/>
      <c r="F36" s="70"/>
      <c r="G36" s="70"/>
      <c r="H36" s="70"/>
      <c r="I36" s="70"/>
      <c r="J36" s="70"/>
      <c r="K36" s="70"/>
      <c r="L36" s="70"/>
      <c r="M36" s="70"/>
      <c r="N36" s="70"/>
      <c r="O36" s="70"/>
      <c r="P36" s="70"/>
      <c r="Q36" s="71"/>
      <c r="R36" s="72"/>
      <c r="S36" s="72"/>
      <c r="T36" s="73"/>
      <c r="U36" s="21"/>
      <c r="V36" s="21"/>
      <c r="W36" s="21"/>
      <c r="X36" s="73"/>
      <c r="Y36" s="74"/>
      <c r="Z36" s="74"/>
      <c r="AA36" s="74"/>
      <c r="AB36" s="74"/>
      <c r="AC36" s="74"/>
      <c r="AD36" s="74"/>
      <c r="AE36" s="74"/>
      <c r="AF36" s="74"/>
      <c r="AG36" s="74"/>
      <c r="AK36" s="54"/>
      <c r="AQ36" s="74"/>
      <c r="AR36" s="74"/>
      <c r="BN36" s="1"/>
      <c r="BP36" s="21"/>
      <c r="CA36" s="21"/>
      <c r="CB36" s="21"/>
    </row>
    <row r="37" spans="1:94" ht="15.75" customHeight="1">
      <c r="B37" s="793" t="s">
        <v>85</v>
      </c>
      <c r="C37" s="699"/>
      <c r="D37" s="699"/>
      <c r="E37" s="699"/>
      <c r="F37" s="740"/>
      <c r="G37" s="811" t="s">
        <v>164</v>
      </c>
      <c r="H37" s="812"/>
      <c r="I37" s="812"/>
      <c r="J37" s="813"/>
      <c r="K37" s="75"/>
      <c r="L37" s="76"/>
      <c r="M37" s="849" t="s">
        <v>165</v>
      </c>
      <c r="N37" s="812"/>
      <c r="O37" s="813"/>
      <c r="P37" s="792" t="s">
        <v>166</v>
      </c>
      <c r="Q37" s="660"/>
      <c r="R37" s="660"/>
      <c r="S37" s="660"/>
      <c r="T37" s="660"/>
      <c r="U37" s="660"/>
      <c r="V37" s="661"/>
      <c r="W37" s="792" t="s">
        <v>167</v>
      </c>
      <c r="X37" s="660"/>
      <c r="Y37" s="660"/>
      <c r="Z37" s="660"/>
      <c r="AA37" s="660"/>
      <c r="AB37" s="661"/>
      <c r="AC37" s="74"/>
      <c r="AD37" s="74"/>
      <c r="AE37" s="74"/>
      <c r="AF37" s="74"/>
      <c r="AG37" s="846" t="s">
        <v>168</v>
      </c>
      <c r="AH37" s="758"/>
      <c r="AI37" s="758"/>
      <c r="AJ37" s="758"/>
      <c r="AK37" s="758"/>
      <c r="AL37" s="758"/>
      <c r="AM37" s="758"/>
      <c r="AN37" s="758"/>
      <c r="AO37" s="758"/>
      <c r="AP37" s="759"/>
      <c r="AQ37" s="850" t="s">
        <v>169</v>
      </c>
      <c r="AR37" s="759"/>
      <c r="AS37" s="757">
        <v>0</v>
      </c>
      <c r="AT37" s="758"/>
      <c r="AU37" s="758"/>
      <c r="AV37" s="758"/>
      <c r="AW37" s="758"/>
      <c r="AX37" s="758"/>
      <c r="AY37" s="758"/>
      <c r="AZ37" s="758"/>
      <c r="BA37" s="758"/>
      <c r="BB37" s="758"/>
      <c r="BC37" s="758"/>
      <c r="BD37" s="759"/>
      <c r="BE37" s="760">
        <v>1</v>
      </c>
      <c r="BF37" s="758"/>
      <c r="BG37" s="758"/>
      <c r="BH37" s="758"/>
      <c r="BI37" s="758"/>
      <c r="BJ37" s="758"/>
      <c r="BK37" s="758"/>
      <c r="BL37" s="758"/>
      <c r="BM37" s="758"/>
      <c r="BN37" s="758"/>
      <c r="BO37" s="758"/>
      <c r="BP37" s="759"/>
      <c r="BQ37" s="757">
        <v>2</v>
      </c>
      <c r="BR37" s="758"/>
      <c r="BS37" s="758"/>
      <c r="BT37" s="758"/>
      <c r="BU37" s="758"/>
      <c r="BV37" s="758"/>
      <c r="BW37" s="758"/>
      <c r="BX37" s="758"/>
      <c r="BY37" s="758"/>
      <c r="BZ37" s="758"/>
      <c r="CA37" s="758"/>
      <c r="CB37" s="759"/>
      <c r="CC37" s="760">
        <v>3</v>
      </c>
      <c r="CD37" s="758"/>
      <c r="CE37" s="758"/>
      <c r="CF37" s="758"/>
      <c r="CG37" s="758"/>
      <c r="CH37" s="758"/>
      <c r="CI37" s="758"/>
      <c r="CJ37" s="758"/>
      <c r="CK37" s="758"/>
      <c r="CL37" s="758"/>
      <c r="CM37" s="758"/>
      <c r="CN37" s="759"/>
      <c r="CO37" s="77"/>
      <c r="CP37" s="78"/>
    </row>
    <row r="38" spans="1:94" ht="19.5" customHeight="1">
      <c r="B38" s="701"/>
      <c r="C38" s="667"/>
      <c r="D38" s="667"/>
      <c r="E38" s="667"/>
      <c r="F38" s="741"/>
      <c r="G38" s="814" t="s">
        <v>170</v>
      </c>
      <c r="H38" s="758"/>
      <c r="I38" s="758"/>
      <c r="J38" s="759"/>
      <c r="K38" s="79"/>
      <c r="L38" s="79"/>
      <c r="M38" s="80"/>
      <c r="N38" s="80"/>
      <c r="O38" s="81"/>
      <c r="P38" s="666"/>
      <c r="Q38" s="667"/>
      <c r="R38" s="667"/>
      <c r="S38" s="667"/>
      <c r="T38" s="667"/>
      <c r="U38" s="667"/>
      <c r="V38" s="668"/>
      <c r="W38" s="666"/>
      <c r="X38" s="667"/>
      <c r="Y38" s="667"/>
      <c r="Z38" s="667"/>
      <c r="AA38" s="667"/>
      <c r="AB38" s="668"/>
      <c r="AC38" s="30"/>
      <c r="AE38" s="82" t="s">
        <v>171</v>
      </c>
      <c r="AF38" s="27" t="s">
        <v>172</v>
      </c>
      <c r="AG38" s="83" t="s">
        <v>173</v>
      </c>
      <c r="AH38" s="84"/>
      <c r="AI38" s="85" t="s">
        <v>174</v>
      </c>
      <c r="AJ38" s="85"/>
      <c r="AK38" s="86" t="s">
        <v>175</v>
      </c>
      <c r="AL38" s="85"/>
      <c r="AM38" s="87" t="s">
        <v>176</v>
      </c>
      <c r="AN38" s="84"/>
      <c r="AO38" s="84" t="s">
        <v>177</v>
      </c>
      <c r="AP38" s="84"/>
      <c r="AQ38" s="84" t="s">
        <v>178</v>
      </c>
      <c r="AR38" s="88"/>
      <c r="AS38" s="89" t="s">
        <v>179</v>
      </c>
      <c r="AT38" s="90" t="s">
        <v>180</v>
      </c>
      <c r="AU38" s="91">
        <v>7</v>
      </c>
      <c r="AV38" s="92" t="s">
        <v>181</v>
      </c>
      <c r="AW38" s="91">
        <v>11</v>
      </c>
      <c r="AX38" s="93"/>
      <c r="AY38" s="94">
        <v>15</v>
      </c>
      <c r="AZ38" s="93"/>
      <c r="BA38" s="91">
        <v>19</v>
      </c>
      <c r="BB38" s="91"/>
      <c r="BC38" s="91">
        <v>23</v>
      </c>
      <c r="BD38" s="95"/>
      <c r="BE38" s="96">
        <v>27</v>
      </c>
      <c r="BF38" s="91"/>
      <c r="BG38" s="91">
        <v>31</v>
      </c>
      <c r="BH38" s="91"/>
      <c r="BI38" s="91">
        <v>35</v>
      </c>
      <c r="BJ38" s="91"/>
      <c r="BK38" s="94">
        <v>39</v>
      </c>
      <c r="BL38" s="91"/>
      <c r="BM38" s="91">
        <v>43</v>
      </c>
      <c r="BN38" s="91"/>
      <c r="BO38" s="91">
        <v>47</v>
      </c>
      <c r="BP38" s="97"/>
      <c r="BQ38" s="98">
        <v>51</v>
      </c>
      <c r="BR38" s="99"/>
      <c r="BS38" s="99">
        <v>55</v>
      </c>
      <c r="BT38" s="99"/>
      <c r="BU38" s="99">
        <v>59</v>
      </c>
      <c r="BV38" s="99"/>
      <c r="BW38" s="100">
        <v>63</v>
      </c>
      <c r="BX38" s="99"/>
      <c r="BY38" s="99">
        <v>67</v>
      </c>
      <c r="BZ38" s="99"/>
      <c r="CA38" s="99">
        <v>71</v>
      </c>
      <c r="CB38" s="101"/>
      <c r="CC38" s="102">
        <v>75</v>
      </c>
      <c r="CD38" s="99"/>
      <c r="CE38" s="99">
        <v>79</v>
      </c>
      <c r="CF38" s="99"/>
      <c r="CG38" s="99">
        <v>83</v>
      </c>
      <c r="CH38" s="99"/>
      <c r="CI38" s="100">
        <v>87</v>
      </c>
      <c r="CJ38" s="99"/>
      <c r="CK38" s="99">
        <v>91</v>
      </c>
      <c r="CL38" s="99"/>
      <c r="CM38" s="99">
        <v>95</v>
      </c>
      <c r="CN38" s="101"/>
      <c r="CO38" s="103"/>
    </row>
    <row r="39" spans="1:94" ht="19.5" customHeight="1">
      <c r="B39" s="701"/>
      <c r="C39" s="667"/>
      <c r="D39" s="667"/>
      <c r="E39" s="667"/>
      <c r="F39" s="741"/>
      <c r="G39" s="851" t="s">
        <v>182</v>
      </c>
      <c r="H39" s="689"/>
      <c r="I39" s="689"/>
      <c r="J39" s="729"/>
      <c r="K39" s="104"/>
      <c r="L39" s="80"/>
      <c r="M39" s="80"/>
      <c r="N39" s="80"/>
      <c r="O39" s="81"/>
      <c r="P39" s="666"/>
      <c r="Q39" s="667"/>
      <c r="R39" s="667"/>
      <c r="S39" s="667"/>
      <c r="T39" s="667"/>
      <c r="U39" s="667"/>
      <c r="V39" s="668"/>
      <c r="W39" s="666"/>
      <c r="X39" s="667"/>
      <c r="Y39" s="667"/>
      <c r="Z39" s="667"/>
      <c r="AA39" s="667"/>
      <c r="AB39" s="668"/>
      <c r="AC39" s="8"/>
      <c r="AE39" s="82" t="s">
        <v>183</v>
      </c>
      <c r="AF39" s="27" t="s">
        <v>184</v>
      </c>
      <c r="AG39" s="105"/>
      <c r="AH39" s="106" t="s">
        <v>24</v>
      </c>
      <c r="AI39" s="847" t="s">
        <v>185</v>
      </c>
      <c r="AJ39" s="824"/>
      <c r="AK39" s="825"/>
      <c r="AL39" s="107"/>
      <c r="AM39" s="108"/>
      <c r="AN39" s="107" t="s">
        <v>186</v>
      </c>
      <c r="AO39" s="107"/>
      <c r="AP39" s="107"/>
      <c r="AQ39" s="107"/>
      <c r="AR39" s="106"/>
      <c r="AS39" s="109"/>
      <c r="AT39" s="110">
        <v>5</v>
      </c>
      <c r="AU39" s="761" t="s">
        <v>187</v>
      </c>
      <c r="AV39" s="684"/>
      <c r="AW39" s="684"/>
      <c r="AX39" s="685"/>
      <c r="AY39" s="111"/>
      <c r="AZ39" s="111">
        <v>17</v>
      </c>
      <c r="BA39" s="111"/>
      <c r="BB39" s="111"/>
      <c r="BC39" s="111"/>
      <c r="BD39" s="112"/>
      <c r="BE39" s="109"/>
      <c r="BF39" s="111">
        <v>29</v>
      </c>
      <c r="BG39" s="111"/>
      <c r="BH39" s="111"/>
      <c r="BI39" s="111"/>
      <c r="BJ39" s="111"/>
      <c r="BK39" s="111"/>
      <c r="BL39" s="111">
        <v>41</v>
      </c>
      <c r="BM39" s="111"/>
      <c r="BN39" s="111"/>
      <c r="BO39" s="111"/>
      <c r="BP39" s="113"/>
      <c r="BQ39" s="114"/>
      <c r="BR39" s="111">
        <v>53</v>
      </c>
      <c r="BS39" s="111"/>
      <c r="BT39" s="111"/>
      <c r="BU39" s="111"/>
      <c r="BV39" s="111"/>
      <c r="BW39" s="111"/>
      <c r="BX39" s="111">
        <v>65</v>
      </c>
      <c r="BY39" s="111"/>
      <c r="BZ39" s="111"/>
      <c r="CA39" s="111"/>
      <c r="CB39" s="115"/>
      <c r="CC39" s="116"/>
      <c r="CD39" s="111">
        <v>77</v>
      </c>
      <c r="CE39" s="111"/>
      <c r="CF39" s="111"/>
      <c r="CG39" s="111"/>
      <c r="CH39" s="111"/>
      <c r="CI39" s="111"/>
      <c r="CJ39" s="111">
        <v>89</v>
      </c>
      <c r="CK39" s="111"/>
      <c r="CL39" s="111"/>
      <c r="CM39" s="111"/>
      <c r="CN39" s="115"/>
      <c r="CO39" s="114"/>
    </row>
    <row r="40" spans="1:94" ht="19.5" customHeight="1">
      <c r="B40" s="703"/>
      <c r="C40" s="704"/>
      <c r="D40" s="704"/>
      <c r="E40" s="704"/>
      <c r="F40" s="742"/>
      <c r="G40" s="854" t="s">
        <v>188</v>
      </c>
      <c r="H40" s="855"/>
      <c r="I40" s="855"/>
      <c r="J40" s="856"/>
      <c r="K40" s="117"/>
      <c r="L40" s="117"/>
      <c r="M40" s="118"/>
      <c r="N40" s="118"/>
      <c r="O40" s="119"/>
      <c r="P40" s="672"/>
      <c r="Q40" s="673"/>
      <c r="R40" s="673"/>
      <c r="S40" s="673"/>
      <c r="T40" s="673"/>
      <c r="U40" s="673"/>
      <c r="V40" s="674"/>
      <c r="W40" s="672"/>
      <c r="X40" s="673"/>
      <c r="Y40" s="673"/>
      <c r="Z40" s="673"/>
      <c r="AA40" s="673"/>
      <c r="AB40" s="674"/>
      <c r="AC40" s="30"/>
      <c r="AE40" s="82" t="s">
        <v>189</v>
      </c>
      <c r="AF40" s="27" t="s">
        <v>190</v>
      </c>
      <c r="AG40" s="120"/>
      <c r="AI40" s="857" t="s">
        <v>191</v>
      </c>
      <c r="AJ40" s="692"/>
      <c r="AK40" s="693"/>
      <c r="AL40" s="121" t="s">
        <v>192</v>
      </c>
      <c r="AM40" s="122"/>
      <c r="AN40" s="122"/>
      <c r="AO40" s="122"/>
      <c r="AP40" s="122"/>
      <c r="AQ40" s="122"/>
      <c r="AR40" s="123" t="s">
        <v>193</v>
      </c>
      <c r="AS40" s="124"/>
      <c r="AT40" s="125"/>
      <c r="AU40" s="125"/>
      <c r="AV40" s="125"/>
      <c r="AW40" s="125"/>
      <c r="AX40" s="125">
        <v>13</v>
      </c>
      <c r="AY40" s="762" t="s">
        <v>194</v>
      </c>
      <c r="AZ40" s="684"/>
      <c r="BA40" s="684"/>
      <c r="BB40" s="685"/>
      <c r="BC40" s="126"/>
      <c r="BD40" s="127">
        <v>25</v>
      </c>
      <c r="BE40" s="124"/>
      <c r="BF40" s="125"/>
      <c r="BG40" s="125"/>
      <c r="BH40" s="125"/>
      <c r="BI40" s="125"/>
      <c r="BJ40" s="125">
        <v>37</v>
      </c>
      <c r="BK40" s="125"/>
      <c r="BL40" s="125"/>
      <c r="BM40" s="125"/>
      <c r="BN40" s="125"/>
      <c r="BO40" s="125"/>
      <c r="BP40" s="128">
        <v>49</v>
      </c>
      <c r="BQ40" s="129"/>
      <c r="BR40" s="125"/>
      <c r="BS40" s="125"/>
      <c r="BT40" s="125"/>
      <c r="BU40" s="125"/>
      <c r="BV40" s="125">
        <v>61</v>
      </c>
      <c r="BW40" s="125"/>
      <c r="BX40" s="125"/>
      <c r="BY40" s="125"/>
      <c r="BZ40" s="125"/>
      <c r="CA40" s="125"/>
      <c r="CB40" s="130">
        <v>73</v>
      </c>
      <c r="CC40" s="131"/>
      <c r="CD40" s="125"/>
      <c r="CE40" s="125"/>
      <c r="CF40" s="125"/>
      <c r="CG40" s="125"/>
      <c r="CH40" s="125">
        <v>85</v>
      </c>
      <c r="CI40" s="125"/>
      <c r="CJ40" s="125"/>
      <c r="CK40" s="125"/>
      <c r="CL40" s="125"/>
      <c r="CM40" s="125"/>
      <c r="CN40" s="130">
        <v>97</v>
      </c>
      <c r="CO40" s="773" t="s">
        <v>195</v>
      </c>
      <c r="CP40" s="667"/>
    </row>
    <row r="41" spans="1:94" ht="19.5" customHeight="1">
      <c r="D41" s="53"/>
      <c r="G41" s="53"/>
      <c r="O41" s="21"/>
      <c r="P41" s="21"/>
      <c r="AE41" s="82" t="s">
        <v>196</v>
      </c>
      <c r="AF41" s="27" t="s">
        <v>197</v>
      </c>
      <c r="AG41" s="105"/>
      <c r="AH41" s="107"/>
      <c r="AI41" s="132"/>
      <c r="AJ41" s="133" t="s">
        <v>198</v>
      </c>
      <c r="AK41" s="134"/>
      <c r="AL41" s="135"/>
      <c r="AM41" s="135"/>
      <c r="AN41" s="135"/>
      <c r="AO41" s="135"/>
      <c r="AP41" s="107"/>
      <c r="AQ41" s="107"/>
      <c r="AR41" s="106"/>
      <c r="AS41" s="109"/>
      <c r="AT41" s="111"/>
      <c r="AU41" s="111"/>
      <c r="AV41" s="136">
        <v>9</v>
      </c>
      <c r="AW41" s="761" t="s">
        <v>199</v>
      </c>
      <c r="AX41" s="684"/>
      <c r="AY41" s="684"/>
      <c r="AZ41" s="685"/>
      <c r="BA41" s="111"/>
      <c r="BB41" s="111"/>
      <c r="BC41" s="111"/>
      <c r="BD41" s="112"/>
      <c r="BE41" s="109"/>
      <c r="BF41" s="111"/>
      <c r="BG41" s="111"/>
      <c r="BH41" s="136">
        <v>33</v>
      </c>
      <c r="BI41" s="111"/>
      <c r="BJ41" s="111"/>
      <c r="BK41" s="111"/>
      <c r="BL41" s="111"/>
      <c r="BM41" s="111"/>
      <c r="BN41" s="111"/>
      <c r="BO41" s="111"/>
      <c r="BP41" s="113"/>
      <c r="BQ41" s="114"/>
      <c r="BR41" s="111"/>
      <c r="BS41" s="111"/>
      <c r="BT41" s="136">
        <v>57</v>
      </c>
      <c r="BU41" s="111"/>
      <c r="BV41" s="111"/>
      <c r="BW41" s="111"/>
      <c r="BX41" s="111"/>
      <c r="BY41" s="111"/>
      <c r="BZ41" s="111"/>
      <c r="CA41" s="111"/>
      <c r="CB41" s="115"/>
      <c r="CC41" s="116"/>
      <c r="CD41" s="111"/>
      <c r="CE41" s="111"/>
      <c r="CF41" s="136">
        <v>81</v>
      </c>
      <c r="CG41" s="111"/>
      <c r="CH41" s="111"/>
      <c r="CI41" s="111"/>
      <c r="CJ41" s="111"/>
      <c r="CK41" s="111"/>
      <c r="CL41" s="111"/>
      <c r="CM41" s="111"/>
      <c r="CN41" s="115"/>
      <c r="CO41" s="114"/>
    </row>
    <row r="42" spans="1:94" ht="19.5" customHeight="1">
      <c r="B42" s="858" t="s">
        <v>200</v>
      </c>
      <c r="C42" s="824"/>
      <c r="D42" s="824"/>
      <c r="E42" s="824"/>
      <c r="F42" s="824"/>
      <c r="G42" s="824"/>
      <c r="H42" s="824"/>
      <c r="I42" s="824"/>
      <c r="J42" s="824"/>
      <c r="K42" s="824"/>
      <c r="L42" s="824"/>
      <c r="M42" s="824"/>
      <c r="N42" s="824"/>
      <c r="O42" s="824"/>
      <c r="P42" s="824"/>
      <c r="Q42" s="824"/>
      <c r="R42" s="824"/>
      <c r="S42" s="824"/>
      <c r="T42" s="824"/>
      <c r="U42" s="824"/>
      <c r="V42" s="824"/>
      <c r="W42" s="824"/>
      <c r="X42" s="824"/>
      <c r="Y42" s="824"/>
      <c r="Z42" s="824"/>
      <c r="AA42" s="824"/>
      <c r="AB42" s="825"/>
      <c r="AC42" s="859" t="s">
        <v>201</v>
      </c>
      <c r="AD42" s="729"/>
      <c r="AE42" s="727" t="s">
        <v>202</v>
      </c>
      <c r="AF42" s="667"/>
      <c r="AG42" s="137"/>
      <c r="AH42" s="138"/>
      <c r="AI42" s="860" t="s">
        <v>203</v>
      </c>
      <c r="AJ42" s="824"/>
      <c r="AK42" s="824"/>
      <c r="AL42" s="824"/>
      <c r="AM42" s="824"/>
      <c r="AN42" s="824"/>
      <c r="AO42" s="825"/>
      <c r="AP42" s="139" t="s">
        <v>204</v>
      </c>
      <c r="AQ42" s="140"/>
      <c r="AR42" s="138"/>
      <c r="AS42" s="141"/>
      <c r="AT42" s="142"/>
      <c r="AU42" s="142"/>
      <c r="AV42" s="142"/>
      <c r="AW42" s="142"/>
      <c r="AX42" s="142"/>
      <c r="AY42" s="142"/>
      <c r="AZ42" s="142"/>
      <c r="BA42" s="142"/>
      <c r="BB42" s="143">
        <v>21</v>
      </c>
      <c r="BC42" s="763" t="s">
        <v>205</v>
      </c>
      <c r="BD42" s="764"/>
      <c r="BE42" s="764"/>
      <c r="BF42" s="765"/>
      <c r="BG42" s="142"/>
      <c r="BH42" s="142"/>
      <c r="BI42" s="142"/>
      <c r="BJ42" s="142"/>
      <c r="BK42" s="142"/>
      <c r="BL42" s="142"/>
      <c r="BM42" s="142"/>
      <c r="BN42" s="143">
        <v>45</v>
      </c>
      <c r="BO42" s="142"/>
      <c r="BP42" s="144"/>
      <c r="BQ42" s="145"/>
      <c r="BR42" s="146"/>
      <c r="BS42" s="146"/>
      <c r="BT42" s="146"/>
      <c r="BU42" s="146"/>
      <c r="BV42" s="146"/>
      <c r="BW42" s="146"/>
      <c r="BX42" s="146"/>
      <c r="BY42" s="146"/>
      <c r="BZ42" s="147">
        <v>69</v>
      </c>
      <c r="CA42" s="146"/>
      <c r="CB42" s="148"/>
      <c r="CC42" s="149"/>
      <c r="CD42" s="146"/>
      <c r="CE42" s="146"/>
      <c r="CF42" s="146"/>
      <c r="CG42" s="146"/>
      <c r="CH42" s="146"/>
      <c r="CI42" s="146"/>
      <c r="CJ42" s="146"/>
      <c r="CK42" s="146"/>
      <c r="CL42" s="147">
        <v>93</v>
      </c>
      <c r="CM42" s="146"/>
      <c r="CN42" s="148"/>
      <c r="CO42" s="150"/>
    </row>
    <row r="43" spans="1:94" ht="19.5" customHeight="1">
      <c r="B43" s="861" t="s">
        <v>206</v>
      </c>
      <c r="C43" s="660"/>
      <c r="D43" s="660"/>
      <c r="E43" s="660"/>
      <c r="F43" s="660"/>
      <c r="G43" s="786"/>
      <c r="H43" s="819" t="s">
        <v>207</v>
      </c>
      <c r="I43" s="660"/>
      <c r="J43" s="660"/>
      <c r="K43" s="660"/>
      <c r="L43" s="660"/>
      <c r="M43" s="661"/>
      <c r="N43" s="820" t="s">
        <v>208</v>
      </c>
      <c r="O43" s="660"/>
      <c r="P43" s="660"/>
      <c r="Q43" s="660"/>
      <c r="R43" s="786"/>
      <c r="S43" s="863" t="s">
        <v>209</v>
      </c>
      <c r="T43" s="660"/>
      <c r="U43" s="660"/>
      <c r="V43" s="660"/>
      <c r="W43" s="660"/>
      <c r="X43" s="660"/>
      <c r="Y43" s="660"/>
      <c r="Z43" s="660"/>
      <c r="AA43" s="660"/>
      <c r="AB43" s="661"/>
      <c r="AD43" s="852" t="s">
        <v>210</v>
      </c>
      <c r="AE43" s="758"/>
      <c r="AF43" s="758"/>
      <c r="AG43" s="758"/>
      <c r="AH43" s="758"/>
      <c r="AI43" s="758"/>
      <c r="AJ43" s="758"/>
      <c r="AK43" s="818"/>
      <c r="AL43" s="853" t="s">
        <v>211</v>
      </c>
      <c r="AM43" s="758"/>
      <c r="AN43" s="758"/>
      <c r="AO43" s="758"/>
      <c r="AP43" s="758"/>
      <c r="AQ43" s="758"/>
      <c r="AR43" s="759"/>
      <c r="AS43" s="36">
        <v>3</v>
      </c>
      <c r="AT43" s="21">
        <f t="shared" ref="AT43:CN43" si="0">SUM(AT38:AT42)</f>
        <v>5</v>
      </c>
      <c r="AU43" s="21">
        <f t="shared" si="0"/>
        <v>7</v>
      </c>
      <c r="AV43" s="36">
        <f t="shared" si="0"/>
        <v>9</v>
      </c>
      <c r="AW43" s="21">
        <f t="shared" si="0"/>
        <v>11</v>
      </c>
      <c r="AX43" s="21">
        <f t="shared" si="0"/>
        <v>13</v>
      </c>
      <c r="AY43" s="36">
        <f t="shared" si="0"/>
        <v>15</v>
      </c>
      <c r="AZ43" s="21">
        <f t="shared" si="0"/>
        <v>17</v>
      </c>
      <c r="BA43" s="21">
        <f t="shared" si="0"/>
        <v>19</v>
      </c>
      <c r="BB43" s="36">
        <f t="shared" si="0"/>
        <v>21</v>
      </c>
      <c r="BC43" s="21">
        <f t="shared" si="0"/>
        <v>23</v>
      </c>
      <c r="BD43" s="21">
        <f t="shared" si="0"/>
        <v>25</v>
      </c>
      <c r="BE43" s="36">
        <f t="shared" si="0"/>
        <v>27</v>
      </c>
      <c r="BF43" s="21">
        <f t="shared" si="0"/>
        <v>29</v>
      </c>
      <c r="BG43" s="21">
        <f t="shared" si="0"/>
        <v>31</v>
      </c>
      <c r="BH43" s="36">
        <f t="shared" si="0"/>
        <v>33</v>
      </c>
      <c r="BI43" s="21">
        <f t="shared" si="0"/>
        <v>35</v>
      </c>
      <c r="BJ43" s="21">
        <f t="shared" si="0"/>
        <v>37</v>
      </c>
      <c r="BK43" s="36">
        <f t="shared" si="0"/>
        <v>39</v>
      </c>
      <c r="BL43" s="21">
        <f t="shared" si="0"/>
        <v>41</v>
      </c>
      <c r="BM43" s="21">
        <f t="shared" si="0"/>
        <v>43</v>
      </c>
      <c r="BN43" s="36">
        <f t="shared" si="0"/>
        <v>45</v>
      </c>
      <c r="BO43" s="21">
        <f t="shared" si="0"/>
        <v>47</v>
      </c>
      <c r="BP43" s="21">
        <f t="shared" si="0"/>
        <v>49</v>
      </c>
      <c r="BQ43" s="36">
        <f t="shared" si="0"/>
        <v>51</v>
      </c>
      <c r="BR43" s="21">
        <f t="shared" si="0"/>
        <v>53</v>
      </c>
      <c r="BS43" s="21">
        <f t="shared" si="0"/>
        <v>55</v>
      </c>
      <c r="BT43" s="36">
        <f t="shared" si="0"/>
        <v>57</v>
      </c>
      <c r="BU43" s="21">
        <f t="shared" si="0"/>
        <v>59</v>
      </c>
      <c r="BV43" s="21">
        <f t="shared" si="0"/>
        <v>61</v>
      </c>
      <c r="BW43" s="36">
        <f t="shared" si="0"/>
        <v>63</v>
      </c>
      <c r="BX43" s="21">
        <f t="shared" si="0"/>
        <v>65</v>
      </c>
      <c r="BY43" s="21">
        <f t="shared" si="0"/>
        <v>67</v>
      </c>
      <c r="BZ43" s="36">
        <f t="shared" si="0"/>
        <v>69</v>
      </c>
      <c r="CA43" s="21">
        <f t="shared" si="0"/>
        <v>71</v>
      </c>
      <c r="CB43" s="21">
        <f t="shared" si="0"/>
        <v>73</v>
      </c>
      <c r="CC43" s="36">
        <f t="shared" si="0"/>
        <v>75</v>
      </c>
      <c r="CD43" s="21">
        <f t="shared" si="0"/>
        <v>77</v>
      </c>
      <c r="CE43" s="21">
        <f t="shared" si="0"/>
        <v>79</v>
      </c>
      <c r="CF43" s="36">
        <f t="shared" si="0"/>
        <v>81</v>
      </c>
      <c r="CG43" s="21">
        <f t="shared" si="0"/>
        <v>83</v>
      </c>
      <c r="CH43" s="21">
        <f t="shared" si="0"/>
        <v>85</v>
      </c>
      <c r="CI43" s="36">
        <f t="shared" si="0"/>
        <v>87</v>
      </c>
      <c r="CJ43" s="21">
        <f t="shared" si="0"/>
        <v>89</v>
      </c>
      <c r="CK43" s="21">
        <f t="shared" si="0"/>
        <v>91</v>
      </c>
      <c r="CL43" s="36">
        <f t="shared" si="0"/>
        <v>93</v>
      </c>
      <c r="CM43" s="21">
        <f t="shared" si="0"/>
        <v>95</v>
      </c>
      <c r="CN43" s="21">
        <f t="shared" si="0"/>
        <v>97</v>
      </c>
    </row>
    <row r="44" spans="1:94" ht="24" customHeight="1">
      <c r="B44" s="662"/>
      <c r="C44" s="663"/>
      <c r="D44" s="663"/>
      <c r="E44" s="663"/>
      <c r="F44" s="663"/>
      <c r="G44" s="862"/>
      <c r="H44" s="672"/>
      <c r="I44" s="673"/>
      <c r="J44" s="673"/>
      <c r="K44" s="673"/>
      <c r="L44" s="673"/>
      <c r="M44" s="674"/>
      <c r="N44" s="754"/>
      <c r="O44" s="673"/>
      <c r="P44" s="673"/>
      <c r="Q44" s="673"/>
      <c r="R44" s="787"/>
      <c r="S44" s="662"/>
      <c r="T44" s="663"/>
      <c r="U44" s="663"/>
      <c r="V44" s="663"/>
      <c r="W44" s="663"/>
      <c r="X44" s="663"/>
      <c r="Y44" s="663"/>
      <c r="Z44" s="663"/>
      <c r="AA44" s="663"/>
      <c r="AB44" s="664"/>
      <c r="AE44" s="17"/>
      <c r="AG44" s="18"/>
      <c r="AK44" s="54"/>
    </row>
    <row r="45" spans="1:94" ht="19.5" customHeight="1">
      <c r="A45" s="31"/>
      <c r="B45" s="821" t="s">
        <v>212</v>
      </c>
      <c r="C45" s="678"/>
      <c r="D45" s="678"/>
      <c r="E45" s="678"/>
      <c r="F45" s="678"/>
      <c r="G45" s="822"/>
      <c r="H45" s="871" t="s">
        <v>213</v>
      </c>
      <c r="I45" s="678"/>
      <c r="J45" s="678"/>
      <c r="K45" s="678"/>
      <c r="L45" s="678"/>
      <c r="M45" s="679"/>
      <c r="N45" s="823" t="s">
        <v>214</v>
      </c>
      <c r="O45" s="824"/>
      <c r="P45" s="825"/>
      <c r="Q45" s="826" t="s">
        <v>215</v>
      </c>
      <c r="R45" s="818"/>
      <c r="S45" s="688" t="s">
        <v>216</v>
      </c>
      <c r="T45" s="729"/>
      <c r="U45" s="864" t="s">
        <v>217</v>
      </c>
      <c r="V45" s="729"/>
      <c r="W45" s="865" t="s">
        <v>218</v>
      </c>
      <c r="X45" s="824"/>
      <c r="Y45" s="824"/>
      <c r="Z45" s="824"/>
      <c r="AA45" s="824"/>
      <c r="AB45" s="825"/>
      <c r="AC45" s="31"/>
      <c r="AD45" s="866" t="s">
        <v>219</v>
      </c>
      <c r="AE45" s="720"/>
      <c r="AF45" s="720"/>
      <c r="AG45" s="720"/>
      <c r="AH45" s="720"/>
      <c r="AI45" s="720"/>
      <c r="AJ45" s="720"/>
      <c r="AK45" s="720"/>
      <c r="AL45" s="721"/>
      <c r="AN45" s="868" t="s">
        <v>220</v>
      </c>
      <c r="AO45" s="660"/>
      <c r="AP45" s="660"/>
      <c r="AQ45" s="660"/>
      <c r="AR45" s="660"/>
      <c r="AS45" s="660"/>
      <c r="AT45" s="661"/>
      <c r="AV45" s="698" t="s">
        <v>85</v>
      </c>
      <c r="AW45" s="699"/>
      <c r="AX45" s="740"/>
      <c r="AY45" s="752" t="s">
        <v>221</v>
      </c>
      <c r="AZ45" s="660"/>
      <c r="BA45" s="660"/>
      <c r="BB45" s="660"/>
      <c r="BC45" s="660"/>
      <c r="BD45" s="660"/>
      <c r="BE45" s="661"/>
      <c r="BF45" s="682" t="e">
        <v>#VALUE!</v>
      </c>
      <c r="BG45" s="667"/>
      <c r="BH45" s="667"/>
      <c r="BI45" s="667"/>
      <c r="BJ45" s="667"/>
      <c r="BK45" s="667"/>
      <c r="BL45" s="667"/>
      <c r="BM45" s="667"/>
      <c r="BN45" s="667"/>
      <c r="BO45" s="667"/>
      <c r="BP45" s="667"/>
      <c r="BQ45" s="667"/>
      <c r="BR45" s="667"/>
      <c r="BS45" s="667"/>
      <c r="BT45" s="667"/>
      <c r="BU45" s="667"/>
      <c r="BV45" s="667"/>
      <c r="BW45" s="667"/>
      <c r="BX45" s="667"/>
      <c r="BY45" s="667"/>
      <c r="BZ45" s="667"/>
      <c r="CA45" s="667"/>
      <c r="CB45" s="667"/>
      <c r="CC45" s="667"/>
      <c r="CD45" s="667"/>
      <c r="CE45" s="667"/>
      <c r="CF45" s="667"/>
      <c r="CG45" s="667"/>
      <c r="CH45" s="667"/>
      <c r="CI45" s="667"/>
      <c r="CJ45" s="667"/>
      <c r="CK45" s="667"/>
      <c r="CL45" s="667"/>
    </row>
    <row r="46" spans="1:94" ht="19.5" customHeight="1">
      <c r="A46" s="31"/>
      <c r="B46" s="672"/>
      <c r="C46" s="673"/>
      <c r="D46" s="673"/>
      <c r="E46" s="673"/>
      <c r="F46" s="673"/>
      <c r="G46" s="787"/>
      <c r="H46" s="754"/>
      <c r="I46" s="673"/>
      <c r="J46" s="673"/>
      <c r="K46" s="673"/>
      <c r="L46" s="673"/>
      <c r="M46" s="674"/>
      <c r="N46" s="815" t="s">
        <v>222</v>
      </c>
      <c r="O46" s="692"/>
      <c r="P46" s="816"/>
      <c r="Q46" s="817" t="s">
        <v>223</v>
      </c>
      <c r="R46" s="818"/>
      <c r="S46" s="691" t="s">
        <v>224</v>
      </c>
      <c r="T46" s="816"/>
      <c r="U46" s="815" t="s">
        <v>225</v>
      </c>
      <c r="V46" s="816"/>
      <c r="W46" s="869" t="s">
        <v>226</v>
      </c>
      <c r="X46" s="692"/>
      <c r="Y46" s="692"/>
      <c r="Z46" s="692"/>
      <c r="AA46" s="692"/>
      <c r="AB46" s="693"/>
      <c r="AC46" s="31"/>
      <c r="AD46" s="867"/>
      <c r="AE46" s="663"/>
      <c r="AF46" s="663"/>
      <c r="AG46" s="663"/>
      <c r="AH46" s="663"/>
      <c r="AI46" s="663"/>
      <c r="AJ46" s="663"/>
      <c r="AK46" s="663"/>
      <c r="AL46" s="830"/>
      <c r="AN46" s="662"/>
      <c r="AO46" s="663"/>
      <c r="AP46" s="663"/>
      <c r="AQ46" s="663"/>
      <c r="AR46" s="663"/>
      <c r="AS46" s="663"/>
      <c r="AT46" s="664"/>
      <c r="AV46" s="701"/>
      <c r="AW46" s="667"/>
      <c r="AX46" s="741"/>
      <c r="AY46" s="753"/>
      <c r="AZ46" s="667"/>
      <c r="BA46" s="667"/>
      <c r="BB46" s="667"/>
      <c r="BC46" s="667"/>
      <c r="BD46" s="667"/>
      <c r="BE46" s="668"/>
      <c r="BF46" s="667"/>
      <c r="BG46" s="667"/>
      <c r="BH46" s="667"/>
      <c r="BI46" s="667"/>
      <c r="BJ46" s="667"/>
      <c r="BK46" s="667"/>
      <c r="BL46" s="667"/>
      <c r="BM46" s="667"/>
      <c r="BN46" s="667"/>
      <c r="BO46" s="667"/>
      <c r="BP46" s="667"/>
      <c r="BQ46" s="667"/>
      <c r="BR46" s="667"/>
      <c r="BS46" s="667"/>
      <c r="BT46" s="667"/>
      <c r="BU46" s="667"/>
      <c r="BV46" s="667"/>
      <c r="BW46" s="667"/>
      <c r="BX46" s="667"/>
      <c r="BY46" s="667"/>
      <c r="BZ46" s="667"/>
      <c r="CA46" s="667"/>
      <c r="CB46" s="667"/>
      <c r="CC46" s="667"/>
      <c r="CD46" s="667"/>
      <c r="CE46" s="667"/>
      <c r="CF46" s="667"/>
      <c r="CG46" s="667"/>
      <c r="CH46" s="667"/>
      <c r="CI46" s="667"/>
      <c r="CJ46" s="667"/>
      <c r="CK46" s="667"/>
      <c r="CL46" s="667"/>
    </row>
    <row r="47" spans="1:94" ht="19.5" customHeight="1">
      <c r="A47" s="31"/>
      <c r="D47" s="53"/>
      <c r="G47" s="53"/>
      <c r="O47" s="21"/>
      <c r="P47" s="21"/>
      <c r="AD47" s="827" t="s">
        <v>227</v>
      </c>
      <c r="AE47" s="689"/>
      <c r="AF47" s="689"/>
      <c r="AG47" s="729"/>
      <c r="AH47" s="828" t="s">
        <v>228</v>
      </c>
      <c r="AI47" s="678"/>
      <c r="AJ47" s="678"/>
      <c r="AK47" s="678"/>
      <c r="AL47" s="829"/>
      <c r="AN47" s="870" t="s">
        <v>229</v>
      </c>
      <c r="AO47" s="689"/>
      <c r="AP47" s="689"/>
      <c r="AQ47" s="689"/>
      <c r="AR47" s="689"/>
      <c r="AS47" s="689"/>
      <c r="AT47" s="690"/>
      <c r="AV47" s="703"/>
      <c r="AW47" s="704"/>
      <c r="AX47" s="742"/>
      <c r="AY47" s="754"/>
      <c r="AZ47" s="673"/>
      <c r="BA47" s="673"/>
      <c r="BB47" s="673"/>
      <c r="BC47" s="673"/>
      <c r="BD47" s="673"/>
      <c r="BE47" s="674"/>
      <c r="BF47" s="667"/>
      <c r="BG47" s="667"/>
      <c r="BH47" s="667"/>
      <c r="BI47" s="667"/>
      <c r="BJ47" s="667"/>
      <c r="BK47" s="667"/>
      <c r="BL47" s="667"/>
      <c r="BM47" s="667"/>
      <c r="BN47" s="667"/>
      <c r="BO47" s="667"/>
      <c r="BP47" s="667"/>
      <c r="BQ47" s="667"/>
      <c r="BR47" s="667"/>
      <c r="BS47" s="667"/>
      <c r="BT47" s="667"/>
      <c r="BU47" s="667"/>
      <c r="BV47" s="667"/>
      <c r="BW47" s="667"/>
      <c r="BX47" s="667"/>
      <c r="BY47" s="667"/>
      <c r="BZ47" s="667"/>
      <c r="CA47" s="667"/>
      <c r="CB47" s="667"/>
      <c r="CC47" s="667"/>
      <c r="CD47" s="667"/>
      <c r="CE47" s="667"/>
      <c r="CF47" s="667"/>
      <c r="CG47" s="667"/>
      <c r="CH47" s="667"/>
      <c r="CI47" s="667"/>
      <c r="CJ47" s="667"/>
      <c r="CK47" s="667"/>
      <c r="CL47" s="667"/>
    </row>
    <row r="48" spans="1:94" ht="19.5" customHeight="1">
      <c r="C48" s="872" t="s">
        <v>230</v>
      </c>
      <c r="D48" s="660"/>
      <c r="E48" s="660"/>
      <c r="F48" s="660"/>
      <c r="G48" s="660"/>
      <c r="H48" s="660"/>
      <c r="I48" s="660"/>
      <c r="J48" s="660"/>
      <c r="K48" s="660"/>
      <c r="L48" s="660"/>
      <c r="M48" s="660"/>
      <c r="N48" s="661"/>
      <c r="O48" s="831" t="s">
        <v>231</v>
      </c>
      <c r="P48" s="758"/>
      <c r="Q48" s="758"/>
      <c r="R48" s="758"/>
      <c r="S48" s="758"/>
      <c r="T48" s="758"/>
      <c r="U48" s="758"/>
      <c r="V48" s="758"/>
      <c r="W48" s="758"/>
      <c r="X48" s="758"/>
      <c r="Y48" s="758"/>
      <c r="Z48" s="759"/>
      <c r="AD48" s="827" t="s">
        <v>232</v>
      </c>
      <c r="AE48" s="689"/>
      <c r="AF48" s="689"/>
      <c r="AG48" s="729"/>
      <c r="AH48" s="795"/>
      <c r="AI48" s="663"/>
      <c r="AJ48" s="663"/>
      <c r="AK48" s="663"/>
      <c r="AL48" s="830"/>
      <c r="AN48" s="832" t="s">
        <v>233</v>
      </c>
      <c r="AO48" s="660"/>
      <c r="AP48" s="660"/>
      <c r="AQ48" s="660"/>
      <c r="AR48" s="660"/>
      <c r="AS48" s="660"/>
      <c r="AT48" s="661"/>
      <c r="AV48" s="151">
        <v>0</v>
      </c>
      <c r="BC48" s="21"/>
      <c r="BE48" s="152">
        <v>0</v>
      </c>
      <c r="BF48" s="667"/>
      <c r="BG48" s="667"/>
      <c r="BH48" s="667"/>
      <c r="BI48" s="667"/>
      <c r="BJ48" s="667"/>
      <c r="BK48" s="667"/>
      <c r="BL48" s="667"/>
      <c r="BM48" s="667"/>
      <c r="BN48" s="667"/>
      <c r="BO48" s="667"/>
      <c r="BP48" s="667"/>
      <c r="BQ48" s="667"/>
      <c r="BR48" s="667"/>
      <c r="BS48" s="667"/>
      <c r="BT48" s="667"/>
      <c r="BU48" s="667"/>
      <c r="BV48" s="667"/>
      <c r="BW48" s="667"/>
      <c r="BX48" s="667"/>
      <c r="BY48" s="667"/>
      <c r="BZ48" s="667"/>
      <c r="CA48" s="667"/>
      <c r="CB48" s="667"/>
      <c r="CC48" s="667"/>
      <c r="CD48" s="667"/>
      <c r="CE48" s="667"/>
      <c r="CF48" s="667"/>
      <c r="CG48" s="667"/>
      <c r="CH48" s="667"/>
      <c r="CI48" s="667"/>
      <c r="CJ48" s="667"/>
      <c r="CK48" s="667"/>
      <c r="CL48" s="667"/>
    </row>
    <row r="49" spans="3:90" ht="19.5" customHeight="1">
      <c r="C49" s="672"/>
      <c r="D49" s="673"/>
      <c r="E49" s="673"/>
      <c r="F49" s="673"/>
      <c r="G49" s="673"/>
      <c r="H49" s="673"/>
      <c r="I49" s="673"/>
      <c r="J49" s="673"/>
      <c r="K49" s="673"/>
      <c r="L49" s="673"/>
      <c r="M49" s="673"/>
      <c r="N49" s="674"/>
      <c r="O49" s="876" t="s">
        <v>234</v>
      </c>
      <c r="P49" s="667"/>
      <c r="Q49" s="667"/>
      <c r="R49" s="667"/>
      <c r="S49" s="40">
        <f t="shared" ref="S49:Z49" si="1">-(2^(2*S51+1)+1)/3</f>
        <v>-3</v>
      </c>
      <c r="T49" s="40">
        <f t="shared" si="1"/>
        <v>-11</v>
      </c>
      <c r="U49" s="40">
        <f t="shared" si="1"/>
        <v>-43</v>
      </c>
      <c r="V49" s="40">
        <f t="shared" si="1"/>
        <v>-171</v>
      </c>
      <c r="W49" s="40">
        <f t="shared" si="1"/>
        <v>-683</v>
      </c>
      <c r="X49" s="40">
        <f t="shared" si="1"/>
        <v>-2731</v>
      </c>
      <c r="Y49" s="40">
        <f t="shared" si="1"/>
        <v>-10923</v>
      </c>
      <c r="Z49" s="40">
        <f t="shared" si="1"/>
        <v>-43691</v>
      </c>
      <c r="AD49" s="827" t="s">
        <v>235</v>
      </c>
      <c r="AE49" s="689"/>
      <c r="AF49" s="689"/>
      <c r="AG49" s="729"/>
      <c r="AH49" s="833" t="s">
        <v>236</v>
      </c>
      <c r="AI49" s="689"/>
      <c r="AJ49" s="689"/>
      <c r="AK49" s="689"/>
      <c r="AL49" s="834"/>
      <c r="AN49" s="666"/>
      <c r="AO49" s="667"/>
      <c r="AP49" s="667"/>
      <c r="AQ49" s="667"/>
      <c r="AR49" s="667"/>
      <c r="AS49" s="667"/>
      <c r="AT49" s="668"/>
      <c r="AV49" s="151">
        <f t="shared" ref="AV49:AV67" si="2">AV48+1</f>
        <v>1</v>
      </c>
      <c r="AW49" s="755" t="s">
        <v>237</v>
      </c>
      <c r="AX49" s="667"/>
      <c r="AY49" s="667"/>
      <c r="AZ49" s="667"/>
      <c r="BA49" s="667"/>
      <c r="BC49" s="21"/>
      <c r="BE49" s="154">
        <v>1</v>
      </c>
      <c r="BF49" s="667"/>
      <c r="BG49" s="667"/>
      <c r="BH49" s="667"/>
      <c r="BI49" s="667"/>
      <c r="BJ49" s="667"/>
      <c r="BK49" s="667"/>
      <c r="BL49" s="667"/>
      <c r="BM49" s="667"/>
      <c r="BN49" s="667"/>
      <c r="BO49" s="667"/>
      <c r="BP49" s="667"/>
      <c r="BQ49" s="667"/>
      <c r="BR49" s="667"/>
      <c r="BS49" s="667"/>
      <c r="BT49" s="667"/>
      <c r="BU49" s="667"/>
      <c r="BV49" s="667"/>
      <c r="BW49" s="667"/>
      <c r="BX49" s="667"/>
      <c r="BY49" s="667"/>
      <c r="BZ49" s="667"/>
      <c r="CA49" s="667"/>
      <c r="CB49" s="667"/>
      <c r="CC49" s="667"/>
      <c r="CD49" s="667"/>
      <c r="CE49" s="667"/>
      <c r="CF49" s="667"/>
      <c r="CG49" s="667"/>
      <c r="CH49" s="667"/>
      <c r="CI49" s="667"/>
      <c r="CJ49" s="667"/>
      <c r="CK49" s="667"/>
      <c r="CL49" s="667"/>
    </row>
    <row r="50" spans="3:90" ht="19.5" customHeight="1">
      <c r="C50" s="155">
        <f>O23+1</f>
        <v>1</v>
      </c>
      <c r="F50" s="873" t="s">
        <v>238</v>
      </c>
      <c r="G50" s="667"/>
      <c r="H50" s="667"/>
      <c r="I50" s="667"/>
      <c r="J50" s="667"/>
      <c r="M50" s="156"/>
      <c r="N50" s="157">
        <v>1</v>
      </c>
      <c r="O50" s="877" t="s">
        <v>239</v>
      </c>
      <c r="P50" s="667"/>
      <c r="Q50" s="667"/>
      <c r="R50" s="667"/>
      <c r="S50" s="39">
        <f t="shared" ref="S50:Z50" si="3">(4^(S51+1)-1)/3</f>
        <v>5</v>
      </c>
      <c r="T50" s="39">
        <f t="shared" si="3"/>
        <v>21</v>
      </c>
      <c r="U50" s="39">
        <f t="shared" si="3"/>
        <v>85</v>
      </c>
      <c r="V50" s="39">
        <f t="shared" si="3"/>
        <v>341</v>
      </c>
      <c r="W50" s="39">
        <f t="shared" si="3"/>
        <v>1365</v>
      </c>
      <c r="X50" s="39">
        <f t="shared" si="3"/>
        <v>5461</v>
      </c>
      <c r="Y50" s="39">
        <f t="shared" si="3"/>
        <v>21845</v>
      </c>
      <c r="Z50" s="39">
        <f t="shared" si="3"/>
        <v>87381</v>
      </c>
      <c r="AD50" s="827" t="s">
        <v>240</v>
      </c>
      <c r="AE50" s="689"/>
      <c r="AF50" s="689"/>
      <c r="AG50" s="729"/>
      <c r="AH50" s="833" t="s">
        <v>241</v>
      </c>
      <c r="AI50" s="689"/>
      <c r="AJ50" s="689"/>
      <c r="AK50" s="689"/>
      <c r="AL50" s="834"/>
      <c r="AN50" s="666"/>
      <c r="AO50" s="667"/>
      <c r="AP50" s="667"/>
      <c r="AQ50" s="667"/>
      <c r="AR50" s="667"/>
      <c r="AS50" s="667"/>
      <c r="AT50" s="668"/>
      <c r="AV50" s="151">
        <f t="shared" si="2"/>
        <v>2</v>
      </c>
      <c r="AW50" s="667"/>
      <c r="AX50" s="667"/>
      <c r="AY50" s="667"/>
      <c r="AZ50" s="667"/>
      <c r="BA50" s="667"/>
      <c r="BC50" s="21"/>
      <c r="BD50" s="152">
        <v>1</v>
      </c>
      <c r="BE50" s="152">
        <v>0</v>
      </c>
      <c r="BF50" s="667"/>
      <c r="BG50" s="667"/>
      <c r="BH50" s="667"/>
      <c r="BI50" s="667"/>
      <c r="BJ50" s="667"/>
      <c r="BK50" s="667"/>
      <c r="BL50" s="667"/>
      <c r="BM50" s="667"/>
      <c r="BN50" s="667"/>
      <c r="BO50" s="667"/>
      <c r="BP50" s="667"/>
      <c r="BQ50" s="667"/>
      <c r="BR50" s="667"/>
      <c r="BS50" s="667"/>
      <c r="BT50" s="667"/>
      <c r="BU50" s="667"/>
      <c r="BV50" s="667"/>
      <c r="BW50" s="667"/>
      <c r="BX50" s="667"/>
      <c r="BY50" s="667"/>
      <c r="BZ50" s="667"/>
      <c r="CA50" s="667"/>
      <c r="CB50" s="667"/>
      <c r="CC50" s="667"/>
      <c r="CD50" s="667"/>
      <c r="CE50" s="667"/>
      <c r="CF50" s="667"/>
      <c r="CG50" s="667"/>
      <c r="CH50" s="667"/>
      <c r="CI50" s="667"/>
      <c r="CJ50" s="667"/>
      <c r="CK50" s="667"/>
      <c r="CL50" s="667"/>
    </row>
    <row r="51" spans="3:90" ht="19.5" customHeight="1">
      <c r="C51" s="155">
        <f t="shared" ref="C51:C79" si="4">C50+1</f>
        <v>2</v>
      </c>
      <c r="D51" s="874" t="s">
        <v>242</v>
      </c>
      <c r="E51" s="667"/>
      <c r="F51" s="667"/>
      <c r="G51" s="667"/>
      <c r="H51" s="667"/>
      <c r="I51" s="667"/>
      <c r="J51" s="667"/>
      <c r="L51" s="158"/>
      <c r="M51" s="159">
        <v>1</v>
      </c>
      <c r="N51" s="159">
        <v>0</v>
      </c>
      <c r="O51" s="1007" t="s">
        <v>943</v>
      </c>
      <c r="P51" s="162">
        <v>0</v>
      </c>
      <c r="Q51" s="1008"/>
      <c r="S51" s="163">
        <v>1</v>
      </c>
      <c r="T51" s="163">
        <f t="shared" ref="T51:Z51" si="5">S51+1</f>
        <v>2</v>
      </c>
      <c r="U51" s="163">
        <f t="shared" si="5"/>
        <v>3</v>
      </c>
      <c r="V51" s="163">
        <f t="shared" si="5"/>
        <v>4</v>
      </c>
      <c r="W51" s="163">
        <f t="shared" si="5"/>
        <v>5</v>
      </c>
      <c r="X51" s="163">
        <f t="shared" si="5"/>
        <v>6</v>
      </c>
      <c r="Y51" s="163">
        <f t="shared" si="5"/>
        <v>7</v>
      </c>
      <c r="Z51" s="163">
        <f t="shared" si="5"/>
        <v>8</v>
      </c>
      <c r="AD51" s="835" t="s">
        <v>245</v>
      </c>
      <c r="AE51" s="678"/>
      <c r="AF51" s="678"/>
      <c r="AG51" s="678"/>
      <c r="AH51" s="678"/>
      <c r="AI51" s="678"/>
      <c r="AJ51" s="678"/>
      <c r="AK51" s="678"/>
      <c r="AL51" s="829"/>
      <c r="AN51" s="672"/>
      <c r="AO51" s="673"/>
      <c r="AP51" s="673"/>
      <c r="AQ51" s="673"/>
      <c r="AR51" s="673"/>
      <c r="AS51" s="673"/>
      <c r="AT51" s="674"/>
      <c r="AV51" s="151">
        <f t="shared" si="2"/>
        <v>3</v>
      </c>
      <c r="AW51" s="667"/>
      <c r="AX51" s="667"/>
      <c r="AY51" s="667"/>
      <c r="AZ51" s="667"/>
      <c r="BA51" s="667"/>
      <c r="BC51" s="21"/>
      <c r="BD51" s="164">
        <v>1</v>
      </c>
      <c r="BE51" s="154">
        <v>1</v>
      </c>
      <c r="BF51" s="667"/>
      <c r="BG51" s="667"/>
      <c r="BH51" s="667"/>
      <c r="BI51" s="667"/>
      <c r="BJ51" s="667"/>
      <c r="BK51" s="667"/>
      <c r="BL51" s="667"/>
      <c r="BM51" s="667"/>
      <c r="BN51" s="667"/>
      <c r="BO51" s="667"/>
      <c r="BP51" s="667"/>
      <c r="BQ51" s="667"/>
      <c r="BR51" s="667"/>
      <c r="BS51" s="667"/>
      <c r="BT51" s="667"/>
      <c r="BU51" s="667"/>
      <c r="BV51" s="667"/>
      <c r="BW51" s="667"/>
      <c r="BX51" s="667"/>
      <c r="BY51" s="667"/>
      <c r="BZ51" s="667"/>
      <c r="CA51" s="667"/>
      <c r="CB51" s="667"/>
      <c r="CC51" s="667"/>
      <c r="CD51" s="667"/>
      <c r="CE51" s="667"/>
      <c r="CF51" s="667"/>
      <c r="CG51" s="667"/>
      <c r="CH51" s="667"/>
      <c r="CI51" s="667"/>
      <c r="CJ51" s="667"/>
      <c r="CK51" s="667"/>
      <c r="CL51" s="667"/>
    </row>
    <row r="52" spans="3:90" ht="19.5" customHeight="1">
      <c r="C52" s="155">
        <f t="shared" si="4"/>
        <v>3</v>
      </c>
      <c r="D52" s="875" t="s">
        <v>246</v>
      </c>
      <c r="E52" s="667"/>
      <c r="F52" s="667"/>
      <c r="G52" s="667"/>
      <c r="H52" s="667"/>
      <c r="I52" s="667"/>
      <c r="J52" s="667"/>
      <c r="M52" s="165">
        <v>1</v>
      </c>
      <c r="N52" s="166">
        <v>1</v>
      </c>
      <c r="O52" s="167">
        <f>-1+4*(Q53+1)</f>
        <v>3</v>
      </c>
      <c r="P52" s="168">
        <f>-1+6*(Q53+1)</f>
        <v>5</v>
      </c>
      <c r="Q52" s="1006" t="s">
        <v>942</v>
      </c>
      <c r="R52" s="170" t="s">
        <v>247</v>
      </c>
      <c r="S52" s="171">
        <f t="shared" ref="S52:S53" si="6">4*P52+1</f>
        <v>21</v>
      </c>
      <c r="T52" s="43">
        <f t="shared" ref="T52:Z52" si="7">4*S52+1</f>
        <v>85</v>
      </c>
      <c r="U52" s="43">
        <f t="shared" si="7"/>
        <v>341</v>
      </c>
      <c r="V52" s="43">
        <f t="shared" si="7"/>
        <v>1365</v>
      </c>
      <c r="W52" s="43">
        <f t="shared" si="7"/>
        <v>5461</v>
      </c>
      <c r="X52" s="43">
        <f t="shared" si="7"/>
        <v>21845</v>
      </c>
      <c r="Y52" s="43">
        <f t="shared" si="7"/>
        <v>87381</v>
      </c>
      <c r="Z52" s="43">
        <f t="shared" si="7"/>
        <v>349525</v>
      </c>
      <c r="AD52" s="724"/>
      <c r="AE52" s="725"/>
      <c r="AF52" s="725"/>
      <c r="AG52" s="725"/>
      <c r="AH52" s="725"/>
      <c r="AI52" s="725"/>
      <c r="AJ52" s="725"/>
      <c r="AK52" s="725"/>
      <c r="AL52" s="726"/>
      <c r="AN52" s="836" t="s">
        <v>248</v>
      </c>
      <c r="AO52" s="678"/>
      <c r="AP52" s="678"/>
      <c r="AQ52" s="678"/>
      <c r="AR52" s="678"/>
      <c r="AS52" s="678"/>
      <c r="AT52" s="679"/>
      <c r="AV52" s="151">
        <f t="shared" si="2"/>
        <v>4</v>
      </c>
      <c r="AW52" s="667"/>
      <c r="AX52" s="667"/>
      <c r="AY52" s="667"/>
      <c r="AZ52" s="667"/>
      <c r="BA52" s="667"/>
      <c r="BC52" s="172">
        <v>1</v>
      </c>
      <c r="BD52" s="172">
        <v>0</v>
      </c>
      <c r="BE52" s="152">
        <v>0</v>
      </c>
      <c r="BF52" s="667"/>
      <c r="BG52" s="667"/>
      <c r="BH52" s="667"/>
      <c r="BI52" s="667"/>
      <c r="BJ52" s="667"/>
      <c r="BK52" s="667"/>
      <c r="BL52" s="667"/>
      <c r="BM52" s="667"/>
      <c r="BN52" s="667"/>
      <c r="BO52" s="667"/>
      <c r="BP52" s="667"/>
      <c r="BQ52" s="667"/>
      <c r="BR52" s="667"/>
      <c r="BS52" s="667"/>
      <c r="BT52" s="667"/>
      <c r="BU52" s="667"/>
      <c r="BV52" s="667"/>
      <c r="BW52" s="667"/>
      <c r="BX52" s="667"/>
      <c r="BY52" s="667"/>
      <c r="BZ52" s="667"/>
      <c r="CA52" s="667"/>
      <c r="CB52" s="667"/>
      <c r="CC52" s="667"/>
      <c r="CD52" s="667"/>
      <c r="CE52" s="667"/>
      <c r="CF52" s="667"/>
      <c r="CG52" s="667"/>
      <c r="CH52" s="667"/>
      <c r="CI52" s="667"/>
      <c r="CJ52" s="667"/>
      <c r="CK52" s="667"/>
      <c r="CL52" s="667"/>
    </row>
    <row r="53" spans="3:90" ht="19.5" customHeight="1">
      <c r="C53" s="173">
        <f t="shared" si="4"/>
        <v>4</v>
      </c>
      <c r="E53" s="53"/>
      <c r="H53" s="53"/>
      <c r="L53" s="174">
        <v>1</v>
      </c>
      <c r="M53" s="174">
        <v>0</v>
      </c>
      <c r="N53" s="166">
        <v>0</v>
      </c>
      <c r="O53" s="175">
        <f>1+8*(Q53+1)</f>
        <v>9</v>
      </c>
      <c r="P53" s="176">
        <f>P52+2</f>
        <v>7</v>
      </c>
      <c r="Q53" s="27">
        <v>0</v>
      </c>
      <c r="R53" s="33"/>
      <c r="S53" s="35">
        <f t="shared" si="6"/>
        <v>29</v>
      </c>
      <c r="T53" s="35">
        <f t="shared" ref="T53:Z53" si="8">4*S53+1</f>
        <v>117</v>
      </c>
      <c r="U53" s="35">
        <f t="shared" si="8"/>
        <v>469</v>
      </c>
      <c r="V53" s="35">
        <f t="shared" si="8"/>
        <v>1877</v>
      </c>
      <c r="W53" s="177">
        <f t="shared" si="8"/>
        <v>7509</v>
      </c>
      <c r="X53" s="177">
        <f t="shared" si="8"/>
        <v>30037</v>
      </c>
      <c r="Y53" s="177">
        <f t="shared" si="8"/>
        <v>120149</v>
      </c>
      <c r="Z53" s="177">
        <f t="shared" si="8"/>
        <v>480597</v>
      </c>
      <c r="AE53" s="17"/>
      <c r="AG53" s="18"/>
      <c r="AK53" s="54"/>
      <c r="AN53" s="666"/>
      <c r="AO53" s="667"/>
      <c r="AP53" s="667"/>
      <c r="AQ53" s="667"/>
      <c r="AR53" s="667"/>
      <c r="AS53" s="667"/>
      <c r="AT53" s="668"/>
      <c r="AV53" s="151">
        <f t="shared" si="2"/>
        <v>5</v>
      </c>
      <c r="BC53" s="152">
        <v>1</v>
      </c>
      <c r="BD53" s="152">
        <v>0</v>
      </c>
      <c r="BE53" s="152">
        <v>1</v>
      </c>
      <c r="BF53" s="667"/>
      <c r="BG53" s="667"/>
      <c r="BH53" s="667"/>
      <c r="BI53" s="667"/>
      <c r="BJ53" s="667"/>
      <c r="BK53" s="667"/>
      <c r="BL53" s="667"/>
      <c r="BM53" s="667"/>
      <c r="BN53" s="667"/>
      <c r="BO53" s="667"/>
      <c r="BP53" s="667"/>
      <c r="BQ53" s="667"/>
      <c r="BR53" s="667"/>
      <c r="BS53" s="667"/>
      <c r="BT53" s="667"/>
      <c r="BU53" s="667"/>
      <c r="BV53" s="667"/>
      <c r="BW53" s="667"/>
      <c r="BX53" s="667"/>
      <c r="BY53" s="667"/>
      <c r="BZ53" s="667"/>
      <c r="CA53" s="667"/>
      <c r="CB53" s="667"/>
      <c r="CC53" s="667"/>
      <c r="CD53" s="667"/>
      <c r="CE53" s="667"/>
      <c r="CF53" s="667"/>
      <c r="CG53" s="667"/>
      <c r="CH53" s="667"/>
      <c r="CI53" s="667"/>
      <c r="CJ53" s="667"/>
      <c r="CK53" s="667"/>
      <c r="CL53" s="667"/>
    </row>
    <row r="54" spans="3:90" ht="19.5" customHeight="1">
      <c r="C54" s="178">
        <f t="shared" si="4"/>
        <v>5</v>
      </c>
      <c r="E54" s="53"/>
      <c r="H54" s="53"/>
      <c r="J54" s="40"/>
      <c r="K54" s="179"/>
      <c r="L54" s="159">
        <v>1</v>
      </c>
      <c r="M54" s="159">
        <v>0</v>
      </c>
      <c r="N54" s="180">
        <v>1</v>
      </c>
      <c r="O54" s="181"/>
      <c r="P54" s="182"/>
      <c r="Q54" s="837" t="s">
        <v>249</v>
      </c>
      <c r="R54" s="729"/>
      <c r="S54" s="183">
        <v>24</v>
      </c>
      <c r="T54" s="183">
        <f t="shared" ref="T54:Z54" si="9">S54*4</f>
        <v>96</v>
      </c>
      <c r="U54" s="183">
        <f t="shared" si="9"/>
        <v>384</v>
      </c>
      <c r="V54" s="183">
        <f t="shared" si="9"/>
        <v>1536</v>
      </c>
      <c r="W54" s="183">
        <f t="shared" si="9"/>
        <v>6144</v>
      </c>
      <c r="X54" s="183">
        <f t="shared" si="9"/>
        <v>24576</v>
      </c>
      <c r="Y54" s="183">
        <f t="shared" si="9"/>
        <v>98304</v>
      </c>
      <c r="Z54" s="183">
        <f t="shared" si="9"/>
        <v>393216</v>
      </c>
      <c r="AD54" s="838" t="s">
        <v>250</v>
      </c>
      <c r="AE54" s="720"/>
      <c r="AF54" s="720"/>
      <c r="AG54" s="720"/>
      <c r="AH54" s="720"/>
      <c r="AI54" s="720"/>
      <c r="AJ54" s="720"/>
      <c r="AK54" s="720"/>
      <c r="AL54" s="721"/>
      <c r="AN54" s="666"/>
      <c r="AO54" s="667"/>
      <c r="AP54" s="667"/>
      <c r="AQ54" s="667"/>
      <c r="AR54" s="667"/>
      <c r="AS54" s="667"/>
      <c r="AT54" s="668"/>
      <c r="AV54" s="151">
        <f t="shared" si="2"/>
        <v>6</v>
      </c>
      <c r="AW54" s="755" t="s">
        <v>251</v>
      </c>
      <c r="AX54" s="667"/>
      <c r="AY54" s="667"/>
      <c r="AZ54" s="667"/>
      <c r="BA54" s="667"/>
      <c r="BC54" s="184">
        <v>1</v>
      </c>
      <c r="BD54" s="152">
        <v>1</v>
      </c>
      <c r="BE54" s="152">
        <v>0</v>
      </c>
      <c r="BF54" s="667"/>
      <c r="BG54" s="667"/>
      <c r="BH54" s="667"/>
      <c r="BI54" s="667"/>
      <c r="BJ54" s="667"/>
      <c r="BK54" s="667"/>
      <c r="BL54" s="667"/>
      <c r="BM54" s="667"/>
      <c r="BN54" s="667"/>
      <c r="BO54" s="667"/>
      <c r="BP54" s="667"/>
      <c r="BQ54" s="667"/>
      <c r="BR54" s="667"/>
      <c r="BS54" s="667"/>
      <c r="BT54" s="667"/>
      <c r="BU54" s="667"/>
      <c r="BV54" s="667"/>
      <c r="BW54" s="667"/>
      <c r="BX54" s="667"/>
      <c r="BY54" s="667"/>
      <c r="BZ54" s="667"/>
      <c r="CA54" s="667"/>
      <c r="CB54" s="667"/>
      <c r="CC54" s="667"/>
      <c r="CD54" s="667"/>
      <c r="CE54" s="667"/>
      <c r="CF54" s="667"/>
      <c r="CG54" s="667"/>
      <c r="CH54" s="667"/>
      <c r="CI54" s="667"/>
      <c r="CJ54" s="667"/>
      <c r="CK54" s="667"/>
      <c r="CL54" s="667"/>
    </row>
    <row r="55" spans="3:90" ht="19.5" customHeight="1">
      <c r="C55" s="185">
        <f t="shared" si="4"/>
        <v>6</v>
      </c>
      <c r="E55" s="53"/>
      <c r="H55" s="53"/>
      <c r="I55" s="17"/>
      <c r="L55" s="186">
        <v>1</v>
      </c>
      <c r="M55" s="159">
        <v>1</v>
      </c>
      <c r="N55" s="180">
        <v>0</v>
      </c>
      <c r="O55" s="21"/>
      <c r="P55" s="21"/>
      <c r="S55" s="187">
        <v>101101</v>
      </c>
      <c r="T55" s="187">
        <v>10110101</v>
      </c>
      <c r="Z55" s="24"/>
      <c r="AD55" s="722"/>
      <c r="AE55" s="667"/>
      <c r="AF55" s="667"/>
      <c r="AG55" s="667"/>
      <c r="AH55" s="667"/>
      <c r="AI55" s="667"/>
      <c r="AJ55" s="667"/>
      <c r="AK55" s="667"/>
      <c r="AL55" s="723"/>
      <c r="AN55" s="672"/>
      <c r="AO55" s="673"/>
      <c r="AP55" s="673"/>
      <c r="AQ55" s="673"/>
      <c r="AR55" s="673"/>
      <c r="AS55" s="673"/>
      <c r="AT55" s="674"/>
      <c r="AV55" s="151">
        <f t="shared" si="2"/>
        <v>7</v>
      </c>
      <c r="AW55" s="667"/>
      <c r="AX55" s="667"/>
      <c r="AY55" s="667"/>
      <c r="AZ55" s="667"/>
      <c r="BA55" s="667"/>
      <c r="BC55" s="188">
        <v>1</v>
      </c>
      <c r="BD55" s="188">
        <v>1</v>
      </c>
      <c r="BE55" s="154">
        <v>1</v>
      </c>
      <c r="BF55" s="667"/>
      <c r="BG55" s="667"/>
      <c r="BH55" s="667"/>
      <c r="BI55" s="667"/>
      <c r="BJ55" s="667"/>
      <c r="BK55" s="667"/>
      <c r="BL55" s="667"/>
      <c r="BM55" s="667"/>
      <c r="BN55" s="667"/>
      <c r="BO55" s="667"/>
      <c r="BP55" s="667"/>
      <c r="BQ55" s="667"/>
      <c r="BR55" s="667"/>
      <c r="BS55" s="667"/>
      <c r="BT55" s="667"/>
      <c r="BU55" s="667"/>
      <c r="BV55" s="667"/>
      <c r="BW55" s="667"/>
      <c r="BX55" s="667"/>
      <c r="BY55" s="667"/>
      <c r="BZ55" s="667"/>
      <c r="CA55" s="667"/>
      <c r="CB55" s="667"/>
      <c r="CC55" s="667"/>
      <c r="CD55" s="667"/>
      <c r="CE55" s="667"/>
      <c r="CF55" s="667"/>
      <c r="CG55" s="667"/>
      <c r="CH55" s="667"/>
      <c r="CI55" s="667"/>
      <c r="CJ55" s="667"/>
      <c r="CK55" s="667"/>
      <c r="CL55" s="667"/>
    </row>
    <row r="56" spans="3:90" ht="19.5" customHeight="1">
      <c r="C56" s="189">
        <f t="shared" si="4"/>
        <v>7</v>
      </c>
      <c r="D56" s="53"/>
      <c r="G56" s="53"/>
      <c r="J56" s="190" t="s">
        <v>159</v>
      </c>
      <c r="L56" s="174">
        <v>1</v>
      </c>
      <c r="M56" s="174">
        <v>1</v>
      </c>
      <c r="N56" s="166">
        <v>1</v>
      </c>
      <c r="O56" s="191">
        <f>-1+4*(Q56+1)</f>
        <v>7</v>
      </c>
      <c r="P56" s="192">
        <f>-1+6*(Q56+1)</f>
        <v>11</v>
      </c>
      <c r="Q56" s="27">
        <v>1</v>
      </c>
      <c r="R56" s="193"/>
      <c r="S56" s="171">
        <f t="shared" ref="S56:S57" si="10">4*P56+1</f>
        <v>45</v>
      </c>
      <c r="T56" s="43">
        <f t="shared" ref="T56:Z56" si="11">4*S56+1</f>
        <v>181</v>
      </c>
      <c r="U56" s="43">
        <f t="shared" si="11"/>
        <v>725</v>
      </c>
      <c r="V56" s="43">
        <f t="shared" si="11"/>
        <v>2901</v>
      </c>
      <c r="W56" s="43">
        <f t="shared" si="11"/>
        <v>11605</v>
      </c>
      <c r="X56" s="43">
        <f t="shared" si="11"/>
        <v>46421</v>
      </c>
      <c r="Y56" s="43">
        <f t="shared" si="11"/>
        <v>185685</v>
      </c>
      <c r="Z56" s="43">
        <f t="shared" si="11"/>
        <v>742741</v>
      </c>
      <c r="AD56" s="722"/>
      <c r="AE56" s="667"/>
      <c r="AF56" s="667"/>
      <c r="AG56" s="667"/>
      <c r="AH56" s="667"/>
      <c r="AI56" s="667"/>
      <c r="AJ56" s="667"/>
      <c r="AK56" s="667"/>
      <c r="AL56" s="723"/>
      <c r="AN56" s="841" t="s">
        <v>252</v>
      </c>
      <c r="AO56" s="660"/>
      <c r="AP56" s="660"/>
      <c r="AQ56" s="660"/>
      <c r="AR56" s="660"/>
      <c r="AS56" s="660"/>
      <c r="AT56" s="661"/>
      <c r="AV56" s="151">
        <f t="shared" si="2"/>
        <v>8</v>
      </c>
      <c r="AW56" s="667"/>
      <c r="AX56" s="667"/>
      <c r="AY56" s="667"/>
      <c r="AZ56" s="667"/>
      <c r="BA56" s="667"/>
      <c r="BB56" s="194">
        <v>1</v>
      </c>
      <c r="BC56" s="194">
        <v>0</v>
      </c>
      <c r="BD56" s="194">
        <v>0</v>
      </c>
      <c r="BE56" s="152">
        <v>0</v>
      </c>
      <c r="BF56" s="667"/>
      <c r="BG56" s="667"/>
      <c r="BH56" s="667"/>
      <c r="BI56" s="667"/>
      <c r="BJ56" s="667"/>
      <c r="BK56" s="667"/>
      <c r="BL56" s="667"/>
      <c r="BM56" s="667"/>
      <c r="BN56" s="667"/>
      <c r="BO56" s="667"/>
      <c r="BP56" s="667"/>
      <c r="BQ56" s="667"/>
      <c r="BR56" s="667"/>
      <c r="BS56" s="667"/>
      <c r="BT56" s="667"/>
      <c r="BU56" s="667"/>
      <c r="BV56" s="667"/>
      <c r="BW56" s="667"/>
      <c r="BX56" s="667"/>
      <c r="BY56" s="667"/>
      <c r="BZ56" s="667"/>
      <c r="CA56" s="667"/>
      <c r="CB56" s="667"/>
      <c r="CC56" s="667"/>
      <c r="CD56" s="667"/>
      <c r="CE56" s="667"/>
      <c r="CF56" s="667"/>
      <c r="CG56" s="667"/>
      <c r="CH56" s="667"/>
      <c r="CI56" s="667"/>
      <c r="CJ56" s="667"/>
      <c r="CK56" s="667"/>
      <c r="CL56" s="667"/>
    </row>
    <row r="57" spans="3:90" ht="19.5" customHeight="1">
      <c r="C57" s="173">
        <f t="shared" si="4"/>
        <v>8</v>
      </c>
      <c r="D57" s="53"/>
      <c r="G57" s="53"/>
      <c r="J57" s="195" t="s">
        <v>159</v>
      </c>
      <c r="K57" s="174">
        <v>1</v>
      </c>
      <c r="L57" s="174">
        <v>0</v>
      </c>
      <c r="M57" s="174">
        <v>0</v>
      </c>
      <c r="N57" s="166">
        <v>0</v>
      </c>
      <c r="O57" s="196">
        <f>1+8*(Q56+1)</f>
        <v>17</v>
      </c>
      <c r="P57" s="197">
        <f>P56+2</f>
        <v>13</v>
      </c>
      <c r="Q57" s="198"/>
      <c r="R57" s="33"/>
      <c r="S57" s="35">
        <f t="shared" si="10"/>
        <v>53</v>
      </c>
      <c r="T57" s="35">
        <f t="shared" ref="T57:Z57" si="12">4*S57+1</f>
        <v>213</v>
      </c>
      <c r="U57" s="35">
        <f t="shared" si="12"/>
        <v>853</v>
      </c>
      <c r="V57" s="35">
        <f t="shared" si="12"/>
        <v>3413</v>
      </c>
      <c r="W57" s="35">
        <f t="shared" si="12"/>
        <v>13653</v>
      </c>
      <c r="X57" s="35">
        <f t="shared" si="12"/>
        <v>54613</v>
      </c>
      <c r="Y57" s="35">
        <f t="shared" si="12"/>
        <v>218453</v>
      </c>
      <c r="Z57" s="35">
        <f t="shared" si="12"/>
        <v>873813</v>
      </c>
      <c r="AA57" s="53"/>
      <c r="AD57" s="722"/>
      <c r="AE57" s="667"/>
      <c r="AF57" s="667"/>
      <c r="AG57" s="667"/>
      <c r="AH57" s="667"/>
      <c r="AI57" s="667"/>
      <c r="AJ57" s="667"/>
      <c r="AK57" s="667"/>
      <c r="AL57" s="723"/>
      <c r="AN57" s="672"/>
      <c r="AO57" s="673"/>
      <c r="AP57" s="673"/>
      <c r="AQ57" s="673"/>
      <c r="AR57" s="673"/>
      <c r="AS57" s="673"/>
      <c r="AT57" s="674"/>
      <c r="AV57" s="151">
        <f t="shared" si="2"/>
        <v>9</v>
      </c>
      <c r="AW57" s="667"/>
      <c r="AX57" s="667"/>
      <c r="AY57" s="667"/>
      <c r="AZ57" s="667"/>
      <c r="BA57" s="667"/>
      <c r="BB57" s="172">
        <v>1</v>
      </c>
      <c r="BC57" s="172">
        <v>0</v>
      </c>
      <c r="BD57" s="152">
        <v>0</v>
      </c>
      <c r="BE57" s="152">
        <v>1</v>
      </c>
      <c r="BF57" s="667"/>
      <c r="BG57" s="667"/>
      <c r="BH57" s="667"/>
      <c r="BI57" s="667"/>
      <c r="BJ57" s="667"/>
      <c r="BK57" s="667"/>
      <c r="BL57" s="667"/>
      <c r="BM57" s="667"/>
      <c r="BN57" s="667"/>
      <c r="BO57" s="667"/>
      <c r="BP57" s="667"/>
      <c r="BQ57" s="667"/>
      <c r="BR57" s="667"/>
      <c r="BS57" s="667"/>
      <c r="BT57" s="667"/>
      <c r="BU57" s="667"/>
      <c r="BV57" s="667"/>
      <c r="BW57" s="667"/>
      <c r="BX57" s="667"/>
      <c r="BY57" s="667"/>
      <c r="BZ57" s="667"/>
      <c r="CA57" s="667"/>
      <c r="CB57" s="667"/>
      <c r="CC57" s="667"/>
      <c r="CD57" s="667"/>
      <c r="CE57" s="667"/>
      <c r="CF57" s="667"/>
      <c r="CG57" s="667"/>
      <c r="CH57" s="667"/>
      <c r="CI57" s="667"/>
      <c r="CJ57" s="667"/>
      <c r="CK57" s="667"/>
      <c r="CL57" s="667"/>
    </row>
    <row r="58" spans="3:90" ht="19.5" customHeight="1">
      <c r="C58" s="178">
        <f t="shared" si="4"/>
        <v>9</v>
      </c>
      <c r="D58" s="53"/>
      <c r="G58" s="53"/>
      <c r="J58" s="199"/>
      <c r="K58" s="159">
        <v>1</v>
      </c>
      <c r="L58" s="159">
        <v>0</v>
      </c>
      <c r="M58" s="159">
        <v>0</v>
      </c>
      <c r="N58" s="180">
        <v>1</v>
      </c>
      <c r="O58" s="839" t="s">
        <v>253</v>
      </c>
      <c r="P58" s="667"/>
      <c r="Q58" s="667"/>
      <c r="R58" s="667"/>
      <c r="S58" s="667"/>
      <c r="T58" s="667"/>
      <c r="U58" s="667"/>
      <c r="V58" s="667"/>
      <c r="W58" s="667"/>
      <c r="X58" s="667"/>
      <c r="Y58" s="667"/>
      <c r="AA58" s="39"/>
      <c r="AD58" s="724"/>
      <c r="AE58" s="725"/>
      <c r="AF58" s="725"/>
      <c r="AG58" s="725"/>
      <c r="AH58" s="725"/>
      <c r="AI58" s="725"/>
      <c r="AJ58" s="725"/>
      <c r="AK58" s="725"/>
      <c r="AL58" s="726"/>
      <c r="AN58" s="842" t="s">
        <v>254</v>
      </c>
      <c r="AO58" s="689"/>
      <c r="AP58" s="689"/>
      <c r="AQ58" s="689"/>
      <c r="AR58" s="729"/>
      <c r="AS58" s="756" t="s">
        <v>255</v>
      </c>
      <c r="AT58" s="723"/>
      <c r="AV58" s="151">
        <f t="shared" si="2"/>
        <v>10</v>
      </c>
      <c r="AW58" s="667"/>
      <c r="AX58" s="667"/>
      <c r="AY58" s="667"/>
      <c r="AZ58" s="667"/>
      <c r="BA58" s="667"/>
      <c r="BB58" s="152">
        <v>1</v>
      </c>
      <c r="BC58" s="152">
        <v>0</v>
      </c>
      <c r="BD58" s="152">
        <v>1</v>
      </c>
      <c r="BE58" s="152">
        <v>0</v>
      </c>
      <c r="BF58" s="667"/>
      <c r="BG58" s="667"/>
      <c r="BH58" s="667"/>
      <c r="BI58" s="667"/>
      <c r="BJ58" s="667"/>
      <c r="BK58" s="667"/>
      <c r="BL58" s="667"/>
      <c r="BM58" s="667"/>
      <c r="BN58" s="667"/>
      <c r="BO58" s="667"/>
      <c r="BP58" s="667"/>
      <c r="BQ58" s="667"/>
      <c r="BR58" s="667"/>
      <c r="BS58" s="667"/>
      <c r="BT58" s="667"/>
      <c r="BU58" s="667"/>
      <c r="BV58" s="667"/>
      <c r="BW58" s="667"/>
      <c r="BX58" s="667"/>
      <c r="BY58" s="667"/>
      <c r="BZ58" s="667"/>
      <c r="CA58" s="667"/>
      <c r="CB58" s="667"/>
      <c r="CC58" s="667"/>
      <c r="CD58" s="667"/>
      <c r="CE58" s="667"/>
      <c r="CF58" s="667"/>
      <c r="CG58" s="667"/>
      <c r="CH58" s="667"/>
      <c r="CI58" s="667"/>
      <c r="CJ58" s="667"/>
      <c r="CK58" s="667"/>
      <c r="CL58" s="667"/>
    </row>
    <row r="59" spans="3:90" ht="19.5" customHeight="1">
      <c r="C59" s="185">
        <f t="shared" si="4"/>
        <v>10</v>
      </c>
      <c r="E59" s="202"/>
      <c r="F59" s="203"/>
      <c r="G59" s="27"/>
      <c r="H59" s="204"/>
      <c r="J59" s="205"/>
      <c r="K59" s="159">
        <v>1</v>
      </c>
      <c r="L59" s="159">
        <v>0</v>
      </c>
      <c r="M59" s="159">
        <v>1</v>
      </c>
      <c r="N59" s="180">
        <v>0</v>
      </c>
      <c r="O59" s="839" t="s">
        <v>256</v>
      </c>
      <c r="P59" s="667"/>
      <c r="Q59" s="667"/>
      <c r="R59" s="667"/>
      <c r="S59" s="667"/>
      <c r="T59" s="667"/>
      <c r="U59" s="667"/>
      <c r="V59" s="667"/>
      <c r="W59" s="667"/>
      <c r="X59" s="667"/>
      <c r="Y59" s="667"/>
      <c r="Z59" s="667"/>
      <c r="AA59" s="177"/>
      <c r="AD59" s="206"/>
      <c r="AE59" s="206"/>
      <c r="AF59" s="206"/>
      <c r="AG59" s="206"/>
      <c r="AH59" s="206"/>
      <c r="AI59" s="206"/>
      <c r="AJ59" s="206"/>
      <c r="AK59" s="206"/>
      <c r="AL59" s="206"/>
      <c r="AN59" s="207"/>
      <c r="AO59" s="208" t="s">
        <v>24</v>
      </c>
      <c r="AP59" s="209" t="s">
        <v>257</v>
      </c>
      <c r="AQ59" s="210" t="s">
        <v>258</v>
      </c>
      <c r="AR59" s="209" t="s">
        <v>259</v>
      </c>
      <c r="AS59" s="209" t="s">
        <v>260</v>
      </c>
      <c r="AT59" s="211"/>
      <c r="AV59" s="151">
        <f t="shared" si="2"/>
        <v>11</v>
      </c>
      <c r="AW59" s="667"/>
      <c r="AX59" s="667"/>
      <c r="AY59" s="667"/>
      <c r="AZ59" s="667"/>
      <c r="BA59" s="667"/>
      <c r="BB59" s="212">
        <v>1</v>
      </c>
      <c r="BC59" s="212">
        <v>0</v>
      </c>
      <c r="BD59" s="212">
        <v>1</v>
      </c>
      <c r="BE59" s="152">
        <v>1</v>
      </c>
      <c r="BF59" s="667"/>
      <c r="BG59" s="667"/>
      <c r="BH59" s="667"/>
      <c r="BI59" s="667"/>
      <c r="BJ59" s="667"/>
      <c r="BK59" s="667"/>
      <c r="BL59" s="667"/>
      <c r="BM59" s="667"/>
      <c r="BN59" s="667"/>
      <c r="BO59" s="667"/>
      <c r="BP59" s="667"/>
      <c r="BQ59" s="667"/>
      <c r="BR59" s="667"/>
      <c r="BS59" s="667"/>
      <c r="BT59" s="667"/>
      <c r="BU59" s="667"/>
      <c r="BV59" s="667"/>
      <c r="BW59" s="667"/>
      <c r="BX59" s="667"/>
      <c r="BY59" s="667"/>
      <c r="BZ59" s="667"/>
      <c r="CA59" s="667"/>
      <c r="CB59" s="667"/>
      <c r="CC59" s="667"/>
      <c r="CD59" s="667"/>
      <c r="CE59" s="667"/>
      <c r="CF59" s="667"/>
      <c r="CG59" s="667"/>
      <c r="CH59" s="667"/>
      <c r="CI59" s="667"/>
      <c r="CJ59" s="667"/>
      <c r="CK59" s="667"/>
      <c r="CL59" s="667"/>
    </row>
    <row r="60" spans="3:90" ht="15" customHeight="1">
      <c r="C60" s="189">
        <f t="shared" si="4"/>
        <v>11</v>
      </c>
      <c r="E60" s="202"/>
      <c r="F60" s="203"/>
      <c r="G60" s="27"/>
      <c r="H60" s="204"/>
      <c r="J60" s="174"/>
      <c r="K60" s="174">
        <v>1</v>
      </c>
      <c r="L60" s="174">
        <v>0</v>
      </c>
      <c r="M60" s="174">
        <v>1</v>
      </c>
      <c r="N60" s="166">
        <v>1</v>
      </c>
      <c r="O60" s="191">
        <f>-1+4*(Q60+1)</f>
        <v>11</v>
      </c>
      <c r="P60" s="192">
        <f>-1+6*(Q60+1)</f>
        <v>17</v>
      </c>
      <c r="Q60" s="27">
        <v>2</v>
      </c>
      <c r="R60" s="193"/>
      <c r="S60" s="213">
        <f t="shared" ref="S60:S61" si="13">4*P60+1</f>
        <v>69</v>
      </c>
      <c r="T60" s="35">
        <f t="shared" ref="T60:Z60" si="14">4*S60+1</f>
        <v>277</v>
      </c>
      <c r="U60" s="35">
        <f t="shared" si="14"/>
        <v>1109</v>
      </c>
      <c r="V60" s="35">
        <f t="shared" si="14"/>
        <v>4437</v>
      </c>
      <c r="W60" s="35">
        <f t="shared" si="14"/>
        <v>17749</v>
      </c>
      <c r="X60" s="35">
        <f t="shared" si="14"/>
        <v>70997</v>
      </c>
      <c r="Y60" s="35">
        <f t="shared" si="14"/>
        <v>283989</v>
      </c>
      <c r="Z60" s="35">
        <f t="shared" si="14"/>
        <v>1135957</v>
      </c>
      <c r="AA60" s="177"/>
      <c r="AD60" s="214"/>
      <c r="AE60" s="215"/>
      <c r="AF60" s="215"/>
      <c r="AG60" s="216"/>
      <c r="AH60" s="215"/>
      <c r="AI60" s="215"/>
      <c r="AJ60" s="215"/>
      <c r="AK60" s="217"/>
      <c r="AL60" s="218"/>
      <c r="AN60" s="219"/>
      <c r="AO60" s="220">
        <f t="shared" ref="AO60:AO314" si="15">(AP60-1)/3</f>
        <v>3</v>
      </c>
      <c r="AP60" s="221">
        <v>10</v>
      </c>
      <c r="AQ60" s="220">
        <v>5</v>
      </c>
      <c r="AR60" s="222">
        <v>2</v>
      </c>
      <c r="AS60" s="223">
        <f t="shared" ref="AS60:AS314" si="16">LOG(AR60,2)</f>
        <v>1</v>
      </c>
      <c r="AT60" s="224"/>
      <c r="AV60" s="151">
        <f t="shared" si="2"/>
        <v>12</v>
      </c>
      <c r="AW60" s="16"/>
      <c r="AX60" s="16"/>
      <c r="AY60" s="16"/>
      <c r="AZ60" s="16"/>
      <c r="BA60" s="16"/>
      <c r="BB60" s="225">
        <v>1</v>
      </c>
      <c r="BC60" s="225">
        <v>1</v>
      </c>
      <c r="BD60" s="225">
        <v>0</v>
      </c>
      <c r="BE60" s="152">
        <v>0</v>
      </c>
      <c r="BF60" s="667"/>
      <c r="BG60" s="667"/>
      <c r="BH60" s="667"/>
      <c r="BI60" s="667"/>
      <c r="BJ60" s="667"/>
      <c r="BK60" s="667"/>
      <c r="BL60" s="667"/>
      <c r="BM60" s="667"/>
      <c r="BN60" s="667"/>
      <c r="BO60" s="667"/>
      <c r="BP60" s="667"/>
      <c r="BQ60" s="667"/>
      <c r="BR60" s="667"/>
      <c r="BS60" s="667"/>
      <c r="BT60" s="667"/>
      <c r="BU60" s="667"/>
      <c r="BV60" s="667"/>
      <c r="BW60" s="667"/>
      <c r="BX60" s="667"/>
      <c r="BY60" s="667"/>
      <c r="BZ60" s="667"/>
      <c r="CA60" s="667"/>
      <c r="CB60" s="667"/>
      <c r="CC60" s="667"/>
      <c r="CD60" s="667"/>
      <c r="CE60" s="667"/>
      <c r="CF60" s="667"/>
      <c r="CG60" s="667"/>
      <c r="CH60" s="667"/>
      <c r="CI60" s="667"/>
      <c r="CJ60" s="667"/>
      <c r="CK60" s="667"/>
      <c r="CL60" s="667"/>
    </row>
    <row r="61" spans="3:90" ht="19.5" customHeight="1">
      <c r="C61" s="173">
        <f t="shared" si="4"/>
        <v>12</v>
      </c>
      <c r="E61" s="202"/>
      <c r="F61" s="203"/>
      <c r="G61" s="27"/>
      <c r="H61" s="204"/>
      <c r="J61" s="226"/>
      <c r="K61" s="174">
        <v>1</v>
      </c>
      <c r="L61" s="174">
        <v>1</v>
      </c>
      <c r="M61" s="174">
        <v>0</v>
      </c>
      <c r="N61" s="166">
        <v>0</v>
      </c>
      <c r="O61" s="196">
        <f>1+8*(Q60+1)</f>
        <v>25</v>
      </c>
      <c r="P61" s="197">
        <f>P60+2</f>
        <v>19</v>
      </c>
      <c r="Q61" s="198"/>
      <c r="R61" s="33"/>
      <c r="S61" s="35">
        <f t="shared" si="13"/>
        <v>77</v>
      </c>
      <c r="T61" s="35">
        <f t="shared" ref="T61:Z61" si="17">4*S61+1</f>
        <v>309</v>
      </c>
      <c r="U61" s="35">
        <f t="shared" si="17"/>
        <v>1237</v>
      </c>
      <c r="V61" s="35">
        <f t="shared" si="17"/>
        <v>4949</v>
      </c>
      <c r="W61" s="35">
        <f t="shared" si="17"/>
        <v>19797</v>
      </c>
      <c r="X61" s="35">
        <f t="shared" si="17"/>
        <v>79189</v>
      </c>
      <c r="Y61" s="35">
        <f t="shared" si="17"/>
        <v>316757</v>
      </c>
      <c r="Z61" s="35">
        <f t="shared" si="17"/>
        <v>1267029</v>
      </c>
      <c r="AA61" s="31"/>
      <c r="AD61" s="843" t="s">
        <v>261</v>
      </c>
      <c r="AE61" s="667"/>
      <c r="AF61" s="667"/>
      <c r="AG61" s="667"/>
      <c r="AH61" s="667"/>
      <c r="AI61" s="667"/>
      <c r="AJ61" s="667"/>
      <c r="AK61" s="667"/>
      <c r="AL61" s="723"/>
      <c r="AN61" s="227"/>
      <c r="AO61" s="228">
        <f t="shared" si="15"/>
        <v>5</v>
      </c>
      <c r="AP61" s="229">
        <f t="shared" ref="AP61:AP315" si="18">AP60+6</f>
        <v>16</v>
      </c>
      <c r="AQ61" s="228">
        <v>1</v>
      </c>
      <c r="AR61" s="230">
        <v>16</v>
      </c>
      <c r="AS61" s="231">
        <f t="shared" si="16"/>
        <v>4</v>
      </c>
      <c r="AT61" s="232"/>
      <c r="AV61" s="151">
        <f t="shared" si="2"/>
        <v>13</v>
      </c>
      <c r="AW61" s="16"/>
      <c r="AX61" s="16"/>
      <c r="AY61" s="16"/>
      <c r="AZ61" s="16"/>
      <c r="BA61" s="16"/>
      <c r="BB61" s="184">
        <v>1</v>
      </c>
      <c r="BC61" s="152">
        <v>1</v>
      </c>
      <c r="BD61" s="152">
        <v>0</v>
      </c>
      <c r="BE61" s="152">
        <v>1</v>
      </c>
      <c r="BF61" s="667"/>
      <c r="BG61" s="667"/>
      <c r="BH61" s="667"/>
      <c r="BI61" s="667"/>
      <c r="BJ61" s="667"/>
      <c r="BK61" s="667"/>
      <c r="BL61" s="667"/>
      <c r="BM61" s="667"/>
      <c r="BN61" s="667"/>
      <c r="BO61" s="667"/>
      <c r="BP61" s="667"/>
      <c r="BQ61" s="667"/>
      <c r="BR61" s="667"/>
      <c r="BS61" s="667"/>
      <c r="BT61" s="667"/>
      <c r="BU61" s="667"/>
      <c r="BV61" s="667"/>
      <c r="BW61" s="667"/>
      <c r="BX61" s="667"/>
      <c r="BY61" s="667"/>
      <c r="BZ61" s="667"/>
      <c r="CA61" s="667"/>
      <c r="CB61" s="667"/>
      <c r="CC61" s="667"/>
      <c r="CD61" s="667"/>
      <c r="CE61" s="667"/>
      <c r="CF61" s="667"/>
      <c r="CG61" s="667"/>
      <c r="CH61" s="667"/>
      <c r="CI61" s="667"/>
      <c r="CJ61" s="667"/>
      <c r="CK61" s="667"/>
      <c r="CL61" s="667"/>
    </row>
    <row r="62" spans="3:90" ht="14.25" customHeight="1">
      <c r="C62" s="178">
        <f t="shared" si="4"/>
        <v>13</v>
      </c>
      <c r="E62" s="202"/>
      <c r="F62" s="203"/>
      <c r="G62" s="27"/>
      <c r="H62" s="204"/>
      <c r="J62" s="226"/>
      <c r="K62" s="186">
        <v>1</v>
      </c>
      <c r="L62" s="159">
        <v>1</v>
      </c>
      <c r="M62" s="159">
        <v>0</v>
      </c>
      <c r="N62" s="180">
        <v>1</v>
      </c>
      <c r="O62" s="181"/>
      <c r="P62" s="233">
        <v>10011</v>
      </c>
      <c r="R62" s="234"/>
      <c r="S62" s="198">
        <v>1001101</v>
      </c>
      <c r="T62" s="198">
        <v>100110101</v>
      </c>
      <c r="U62" s="844" t="s">
        <v>195</v>
      </c>
      <c r="AA62" s="183"/>
      <c r="AD62" s="722"/>
      <c r="AE62" s="667"/>
      <c r="AF62" s="667"/>
      <c r="AG62" s="667"/>
      <c r="AH62" s="667"/>
      <c r="AI62" s="667"/>
      <c r="AJ62" s="667"/>
      <c r="AK62" s="667"/>
      <c r="AL62" s="723"/>
      <c r="AN62" s="219"/>
      <c r="AO62" s="220">
        <f t="shared" si="15"/>
        <v>7</v>
      </c>
      <c r="AP62" s="221">
        <f t="shared" si="18"/>
        <v>22</v>
      </c>
      <c r="AQ62" s="220">
        <v>11</v>
      </c>
      <c r="AR62" s="222">
        <v>2</v>
      </c>
      <c r="AS62" s="236">
        <f t="shared" si="16"/>
        <v>1</v>
      </c>
      <c r="AT62" s="232"/>
      <c r="AV62" s="151">
        <f t="shared" si="2"/>
        <v>14</v>
      </c>
      <c r="BB62" s="237">
        <v>1</v>
      </c>
      <c r="BC62" s="237">
        <v>1</v>
      </c>
      <c r="BD62" s="152">
        <v>1</v>
      </c>
      <c r="BE62" s="152">
        <v>0</v>
      </c>
      <c r="BF62" s="667"/>
      <c r="BG62" s="667"/>
      <c r="BH62" s="667"/>
      <c r="BI62" s="667"/>
      <c r="BJ62" s="667"/>
      <c r="BK62" s="667"/>
      <c r="BL62" s="667"/>
      <c r="BM62" s="667"/>
      <c r="BN62" s="667"/>
      <c r="BO62" s="667"/>
      <c r="BP62" s="667"/>
      <c r="BQ62" s="667"/>
      <c r="BR62" s="667"/>
      <c r="BS62" s="667"/>
      <c r="BT62" s="667"/>
      <c r="BU62" s="667"/>
      <c r="BV62" s="667"/>
      <c r="BW62" s="667"/>
      <c r="BX62" s="667"/>
      <c r="BY62" s="667"/>
      <c r="BZ62" s="667"/>
      <c r="CA62" s="667"/>
      <c r="CB62" s="667"/>
      <c r="CC62" s="667"/>
      <c r="CD62" s="667"/>
      <c r="CE62" s="667"/>
      <c r="CF62" s="667"/>
      <c r="CG62" s="667"/>
      <c r="CH62" s="667"/>
      <c r="CI62" s="667"/>
      <c r="CJ62" s="667"/>
      <c r="CK62" s="667"/>
      <c r="CL62" s="667"/>
    </row>
    <row r="63" spans="3:90" ht="14.25" customHeight="1">
      <c r="C63" s="185">
        <f t="shared" si="4"/>
        <v>14</v>
      </c>
      <c r="E63" s="202"/>
      <c r="F63" s="203"/>
      <c r="G63" s="27"/>
      <c r="H63" s="204"/>
      <c r="J63" s="226"/>
      <c r="K63" s="159">
        <v>1</v>
      </c>
      <c r="L63" s="159">
        <v>1</v>
      </c>
      <c r="M63" s="159">
        <v>1</v>
      </c>
      <c r="N63" s="180">
        <v>0</v>
      </c>
      <c r="O63" s="21"/>
      <c r="P63" s="198">
        <v>10111</v>
      </c>
      <c r="R63" s="33"/>
      <c r="S63" s="238">
        <v>1011101</v>
      </c>
      <c r="T63" s="238">
        <v>101110101</v>
      </c>
      <c r="U63" s="667"/>
      <c r="V63" s="238"/>
      <c r="W63" s="238"/>
      <c r="X63" s="238"/>
      <c r="Y63" s="238"/>
      <c r="Z63" s="238"/>
      <c r="AD63" s="722"/>
      <c r="AE63" s="667"/>
      <c r="AF63" s="667"/>
      <c r="AG63" s="667"/>
      <c r="AH63" s="667"/>
      <c r="AI63" s="667"/>
      <c r="AJ63" s="667"/>
      <c r="AK63" s="667"/>
      <c r="AL63" s="723"/>
      <c r="AN63" s="239"/>
      <c r="AO63" s="240">
        <f t="shared" si="15"/>
        <v>9</v>
      </c>
      <c r="AP63" s="221">
        <f t="shared" si="18"/>
        <v>28</v>
      </c>
      <c r="AQ63" s="240">
        <v>7</v>
      </c>
      <c r="AR63" s="222">
        <v>4</v>
      </c>
      <c r="AS63" s="236">
        <f t="shared" si="16"/>
        <v>2</v>
      </c>
      <c r="AT63" s="232"/>
      <c r="AV63" s="151">
        <f t="shared" si="2"/>
        <v>15</v>
      </c>
      <c r="BB63" s="241">
        <v>1</v>
      </c>
      <c r="BC63" s="241">
        <v>1</v>
      </c>
      <c r="BD63" s="241">
        <v>1</v>
      </c>
      <c r="BE63" s="154">
        <v>1</v>
      </c>
      <c r="BF63" s="667"/>
      <c r="BG63" s="667"/>
      <c r="BH63" s="667"/>
      <c r="BI63" s="667"/>
      <c r="BJ63" s="667"/>
      <c r="BK63" s="667"/>
      <c r="BL63" s="667"/>
      <c r="BM63" s="667"/>
      <c r="BN63" s="667"/>
      <c r="BO63" s="667"/>
      <c r="BP63" s="667"/>
      <c r="BQ63" s="667"/>
      <c r="BR63" s="667"/>
      <c r="BS63" s="667"/>
      <c r="BT63" s="667"/>
      <c r="BU63" s="667"/>
      <c r="BV63" s="667"/>
      <c r="BW63" s="667"/>
      <c r="BX63" s="667"/>
      <c r="BY63" s="667"/>
      <c r="BZ63" s="667"/>
      <c r="CA63" s="667"/>
      <c r="CB63" s="667"/>
      <c r="CC63" s="667"/>
      <c r="CD63" s="667"/>
      <c r="CE63" s="667"/>
      <c r="CF63" s="667"/>
      <c r="CG63" s="667"/>
      <c r="CH63" s="667"/>
      <c r="CI63" s="667"/>
      <c r="CJ63" s="667"/>
      <c r="CK63" s="667"/>
      <c r="CL63" s="667"/>
    </row>
    <row r="64" spans="3:90" ht="14.25" customHeight="1">
      <c r="C64" s="189">
        <f t="shared" si="4"/>
        <v>15</v>
      </c>
      <c r="E64" s="202"/>
      <c r="F64" s="203"/>
      <c r="G64" s="27"/>
      <c r="H64" s="204"/>
      <c r="J64" s="242"/>
      <c r="K64" s="174">
        <v>1</v>
      </c>
      <c r="L64" s="174">
        <v>1</v>
      </c>
      <c r="M64" s="174">
        <v>1</v>
      </c>
      <c r="N64" s="166">
        <v>1</v>
      </c>
      <c r="O64" s="191">
        <f>-1+4*(Q64+1)</f>
        <v>15</v>
      </c>
      <c r="P64" s="192">
        <f>-1+6*(Q64+1)</f>
        <v>23</v>
      </c>
      <c r="Q64" s="27">
        <v>3</v>
      </c>
      <c r="R64" s="243"/>
      <c r="S64" s="213">
        <f t="shared" ref="S64:S65" si="19">4*P64+1</f>
        <v>93</v>
      </c>
      <c r="T64" s="35">
        <f t="shared" ref="T64:Z64" si="20">4*S64+1</f>
        <v>373</v>
      </c>
      <c r="U64" s="35">
        <f t="shared" si="20"/>
        <v>1493</v>
      </c>
      <c r="V64" s="35">
        <f t="shared" si="20"/>
        <v>5973</v>
      </c>
      <c r="W64" s="35">
        <f t="shared" si="20"/>
        <v>23893</v>
      </c>
      <c r="X64" s="35">
        <f t="shared" si="20"/>
        <v>95573</v>
      </c>
      <c r="Y64" s="35">
        <f t="shared" si="20"/>
        <v>382293</v>
      </c>
      <c r="Z64" s="35">
        <f t="shared" si="20"/>
        <v>1529173</v>
      </c>
      <c r="AD64" s="239"/>
      <c r="AE64" s="21"/>
      <c r="AF64" s="244" t="s">
        <v>262</v>
      </c>
      <c r="AG64" s="21"/>
      <c r="AH64" s="17"/>
      <c r="AI64" s="21"/>
      <c r="AJ64" s="244" t="s">
        <v>262</v>
      </c>
      <c r="AK64" s="21"/>
      <c r="AL64" s="211"/>
      <c r="AN64" s="219"/>
      <c r="AO64" s="220">
        <f t="shared" si="15"/>
        <v>11</v>
      </c>
      <c r="AP64" s="221">
        <f t="shared" si="18"/>
        <v>34</v>
      </c>
      <c r="AQ64" s="220">
        <v>17</v>
      </c>
      <c r="AR64" s="222">
        <v>2</v>
      </c>
      <c r="AS64" s="236">
        <f t="shared" si="16"/>
        <v>1</v>
      </c>
      <c r="AT64" s="232"/>
      <c r="AV64" s="151">
        <f t="shared" si="2"/>
        <v>16</v>
      </c>
      <c r="BA64" s="245">
        <v>1</v>
      </c>
      <c r="BB64" s="245">
        <v>0</v>
      </c>
      <c r="BC64" s="245">
        <v>0</v>
      </c>
      <c r="BD64" s="245">
        <v>0</v>
      </c>
      <c r="BE64" s="152">
        <v>0</v>
      </c>
      <c r="BF64" s="667"/>
      <c r="BG64" s="667"/>
      <c r="BH64" s="667"/>
      <c r="BI64" s="667"/>
      <c r="BJ64" s="667"/>
      <c r="BK64" s="667"/>
      <c r="BL64" s="667"/>
      <c r="BM64" s="667"/>
      <c r="BN64" s="667"/>
      <c r="BO64" s="667"/>
      <c r="BP64" s="667"/>
      <c r="BQ64" s="667"/>
      <c r="BR64" s="667"/>
      <c r="BS64" s="667"/>
      <c r="BT64" s="667"/>
      <c r="BU64" s="667"/>
      <c r="BV64" s="667"/>
      <c r="BW64" s="667"/>
      <c r="BX64" s="667"/>
      <c r="BY64" s="667"/>
      <c r="BZ64" s="667"/>
      <c r="CA64" s="667"/>
      <c r="CB64" s="667"/>
      <c r="CC64" s="667"/>
      <c r="CD64" s="667"/>
      <c r="CE64" s="667"/>
      <c r="CF64" s="667"/>
      <c r="CG64" s="667"/>
      <c r="CH64" s="667"/>
      <c r="CI64" s="667"/>
      <c r="CJ64" s="667"/>
      <c r="CK64" s="667"/>
      <c r="CL64" s="667"/>
    </row>
    <row r="65" spans="3:90" ht="14.25" customHeight="1">
      <c r="C65" s="173">
        <f t="shared" si="4"/>
        <v>16</v>
      </c>
      <c r="E65" s="202"/>
      <c r="F65" s="203"/>
      <c r="G65" s="27"/>
      <c r="H65" s="204"/>
      <c r="J65" s="174">
        <v>1</v>
      </c>
      <c r="K65" s="174">
        <v>0</v>
      </c>
      <c r="L65" s="174">
        <v>0</v>
      </c>
      <c r="M65" s="174">
        <v>0</v>
      </c>
      <c r="N65" s="166">
        <v>0</v>
      </c>
      <c r="O65" s="196">
        <f>1+8*(Q64+1)</f>
        <v>33</v>
      </c>
      <c r="P65" s="197">
        <f>P64+2</f>
        <v>25</v>
      </c>
      <c r="Q65" s="198"/>
      <c r="R65" s="33"/>
      <c r="S65" s="35">
        <f t="shared" si="19"/>
        <v>101</v>
      </c>
      <c r="T65" s="35">
        <f t="shared" ref="T65:Z65" si="21">4*S65+1</f>
        <v>405</v>
      </c>
      <c r="U65" s="35">
        <f t="shared" si="21"/>
        <v>1621</v>
      </c>
      <c r="V65" s="35">
        <f t="shared" si="21"/>
        <v>6485</v>
      </c>
      <c r="W65" s="35">
        <f t="shared" si="21"/>
        <v>25941</v>
      </c>
      <c r="X65" s="35">
        <f t="shared" si="21"/>
        <v>103765</v>
      </c>
      <c r="Y65" s="35">
        <f t="shared" si="21"/>
        <v>415061</v>
      </c>
      <c r="Z65" s="35">
        <f t="shared" si="21"/>
        <v>1660245</v>
      </c>
      <c r="AD65" s="239"/>
      <c r="AE65" s="111" t="s">
        <v>171</v>
      </c>
      <c r="AF65" s="244" t="s">
        <v>263</v>
      </c>
      <c r="AG65" s="111" t="s">
        <v>183</v>
      </c>
      <c r="AI65" s="111" t="s">
        <v>189</v>
      </c>
      <c r="AJ65" s="244" t="s">
        <v>264</v>
      </c>
      <c r="AK65" s="111" t="s">
        <v>196</v>
      </c>
      <c r="AL65" s="211"/>
      <c r="AN65" s="227"/>
      <c r="AO65" s="246">
        <f t="shared" si="15"/>
        <v>13</v>
      </c>
      <c r="AP65" s="247">
        <f t="shared" si="18"/>
        <v>40</v>
      </c>
      <c r="AQ65" s="246">
        <v>5</v>
      </c>
      <c r="AR65" s="248">
        <v>8</v>
      </c>
      <c r="AS65" s="249">
        <f t="shared" si="16"/>
        <v>3</v>
      </c>
      <c r="AT65" s="232"/>
      <c r="AV65" s="151">
        <f t="shared" si="2"/>
        <v>17</v>
      </c>
      <c r="BA65" s="194">
        <v>1</v>
      </c>
      <c r="BB65" s="194">
        <v>0</v>
      </c>
      <c r="BC65" s="194">
        <v>0</v>
      </c>
      <c r="BD65" s="152">
        <v>0</v>
      </c>
      <c r="BE65" s="152">
        <v>1</v>
      </c>
      <c r="BF65" s="667"/>
      <c r="BG65" s="667"/>
      <c r="BH65" s="667"/>
      <c r="BI65" s="667"/>
      <c r="BJ65" s="667"/>
      <c r="BK65" s="667"/>
      <c r="BL65" s="667"/>
      <c r="BM65" s="667"/>
      <c r="BN65" s="667"/>
      <c r="BO65" s="667"/>
      <c r="BP65" s="667"/>
      <c r="BQ65" s="667"/>
      <c r="BR65" s="667"/>
      <c r="BS65" s="667"/>
      <c r="BT65" s="667"/>
      <c r="BU65" s="667"/>
      <c r="BV65" s="667"/>
      <c r="BW65" s="667"/>
      <c r="BX65" s="667"/>
      <c r="BY65" s="667"/>
      <c r="BZ65" s="667"/>
      <c r="CA65" s="667"/>
      <c r="CB65" s="667"/>
      <c r="CC65" s="667"/>
      <c r="CD65" s="667"/>
      <c r="CE65" s="667"/>
      <c r="CF65" s="667"/>
      <c r="CG65" s="667"/>
      <c r="CH65" s="667"/>
      <c r="CI65" s="667"/>
      <c r="CJ65" s="667"/>
      <c r="CK65" s="667"/>
      <c r="CL65" s="667"/>
    </row>
    <row r="66" spans="3:90" ht="15.75" customHeight="1">
      <c r="C66" s="178">
        <f t="shared" si="4"/>
        <v>17</v>
      </c>
      <c r="E66" s="202"/>
      <c r="F66" s="203"/>
      <c r="G66" s="27"/>
      <c r="H66" s="204"/>
      <c r="J66" s="159">
        <v>1</v>
      </c>
      <c r="K66" s="159">
        <v>0</v>
      </c>
      <c r="L66" s="159">
        <v>0</v>
      </c>
      <c r="M66" s="159">
        <v>0</v>
      </c>
      <c r="N66" s="159">
        <v>1</v>
      </c>
      <c r="O66" s="250"/>
      <c r="R66" s="33"/>
      <c r="AD66" s="239"/>
      <c r="AE66" s="251" t="s">
        <v>265</v>
      </c>
      <c r="AF66" s="27"/>
      <c r="AG66" s="252" t="s">
        <v>266</v>
      </c>
      <c r="AI66" s="252" t="s">
        <v>266</v>
      </c>
      <c r="AJ66" s="27"/>
      <c r="AK66" s="253" t="s">
        <v>267</v>
      </c>
      <c r="AL66" s="211"/>
      <c r="AN66" s="219"/>
      <c r="AO66" s="220">
        <f t="shared" si="15"/>
        <v>15</v>
      </c>
      <c r="AP66" s="221">
        <f t="shared" si="18"/>
        <v>46</v>
      </c>
      <c r="AQ66" s="220">
        <v>23</v>
      </c>
      <c r="AR66" s="222">
        <v>2</v>
      </c>
      <c r="AS66" s="236">
        <f t="shared" si="16"/>
        <v>1</v>
      </c>
      <c r="AT66" s="232"/>
      <c r="AV66" s="151">
        <f t="shared" si="2"/>
        <v>18</v>
      </c>
      <c r="BA66" s="172">
        <v>1</v>
      </c>
      <c r="BB66" s="172">
        <v>0</v>
      </c>
      <c r="BC66" s="152">
        <v>0</v>
      </c>
      <c r="BD66" s="152">
        <v>1</v>
      </c>
      <c r="BE66" s="152">
        <v>0</v>
      </c>
      <c r="BF66" s="667"/>
      <c r="BG66" s="667"/>
      <c r="BH66" s="667"/>
      <c r="BI66" s="667"/>
      <c r="BJ66" s="667"/>
      <c r="BK66" s="667"/>
      <c r="BL66" s="667"/>
      <c r="BM66" s="667"/>
      <c r="BN66" s="667"/>
      <c r="BO66" s="667"/>
      <c r="BP66" s="667"/>
      <c r="BQ66" s="667"/>
      <c r="BR66" s="667"/>
      <c r="BS66" s="667"/>
      <c r="BT66" s="667"/>
      <c r="BU66" s="667"/>
      <c r="BV66" s="667"/>
      <c r="BW66" s="667"/>
      <c r="BX66" s="667"/>
      <c r="BY66" s="667"/>
      <c r="BZ66" s="667"/>
      <c r="CA66" s="667"/>
      <c r="CB66" s="667"/>
      <c r="CC66" s="667"/>
      <c r="CD66" s="667"/>
      <c r="CE66" s="667"/>
      <c r="CF66" s="667"/>
      <c r="CG66" s="667"/>
      <c r="CH66" s="667"/>
      <c r="CI66" s="667"/>
      <c r="CJ66" s="667"/>
      <c r="CK66" s="667"/>
      <c r="CL66" s="667"/>
    </row>
    <row r="67" spans="3:90" ht="15.75" customHeight="1">
      <c r="C67" s="185">
        <f t="shared" si="4"/>
        <v>18</v>
      </c>
      <c r="E67" s="202"/>
      <c r="F67" s="203"/>
      <c r="G67" s="27"/>
      <c r="H67" s="204"/>
      <c r="I67" s="254"/>
      <c r="J67" s="159">
        <v>1</v>
      </c>
      <c r="K67" s="159">
        <v>0</v>
      </c>
      <c r="L67" s="159">
        <v>0</v>
      </c>
      <c r="M67" s="159">
        <v>1</v>
      </c>
      <c r="N67" s="36">
        <v>0</v>
      </c>
      <c r="O67" s="255"/>
      <c r="R67" s="33"/>
      <c r="AD67" s="239"/>
      <c r="AE67" s="27" t="s">
        <v>268</v>
      </c>
      <c r="AF67" s="21"/>
      <c r="AG67" s="256" t="s">
        <v>268</v>
      </c>
      <c r="AI67" s="256" t="s">
        <v>268</v>
      </c>
      <c r="AJ67" s="21"/>
      <c r="AK67" s="36" t="s">
        <v>268</v>
      </c>
      <c r="AL67" s="211"/>
      <c r="AN67" s="239"/>
      <c r="AO67" s="240">
        <f t="shared" si="15"/>
        <v>17</v>
      </c>
      <c r="AP67" s="221">
        <f t="shared" si="18"/>
        <v>52</v>
      </c>
      <c r="AQ67" s="240">
        <v>13</v>
      </c>
      <c r="AR67" s="222">
        <v>4</v>
      </c>
      <c r="AS67" s="236">
        <f t="shared" si="16"/>
        <v>2</v>
      </c>
      <c r="AT67" s="232"/>
      <c r="AV67" s="151">
        <f t="shared" si="2"/>
        <v>19</v>
      </c>
      <c r="BA67" s="257">
        <v>1</v>
      </c>
      <c r="BB67" s="257">
        <v>0</v>
      </c>
      <c r="BC67" s="257">
        <v>0</v>
      </c>
      <c r="BD67" s="257">
        <v>1</v>
      </c>
      <c r="BE67" s="152">
        <v>1</v>
      </c>
      <c r="BF67" s="667"/>
      <c r="BG67" s="667"/>
      <c r="BH67" s="667"/>
      <c r="BI67" s="667"/>
      <c r="BJ67" s="667"/>
      <c r="BK67" s="667"/>
      <c r="BL67" s="667"/>
      <c r="BM67" s="667"/>
      <c r="BN67" s="667"/>
      <c r="BO67" s="667"/>
      <c r="BP67" s="667"/>
      <c r="BQ67" s="667"/>
      <c r="BR67" s="667"/>
      <c r="BS67" s="667"/>
      <c r="BT67" s="667"/>
      <c r="BU67" s="667"/>
      <c r="BV67" s="667"/>
      <c r="BW67" s="667"/>
      <c r="BX67" s="667"/>
      <c r="BY67" s="667"/>
      <c r="BZ67" s="667"/>
      <c r="CA67" s="667"/>
      <c r="CB67" s="667"/>
      <c r="CC67" s="667"/>
      <c r="CD67" s="667"/>
      <c r="CE67" s="667"/>
      <c r="CF67" s="667"/>
      <c r="CG67" s="667"/>
      <c r="CH67" s="667"/>
      <c r="CI67" s="667"/>
      <c r="CJ67" s="667"/>
      <c r="CK67" s="667"/>
      <c r="CL67" s="667"/>
    </row>
    <row r="68" spans="3:90" ht="14.25" customHeight="1">
      <c r="C68" s="189">
        <f t="shared" si="4"/>
        <v>19</v>
      </c>
      <c r="E68" s="202"/>
      <c r="F68" s="203"/>
      <c r="G68" s="27"/>
      <c r="H68" s="204"/>
      <c r="I68" s="254"/>
      <c r="J68" s="174">
        <v>1</v>
      </c>
      <c r="K68" s="174">
        <v>0</v>
      </c>
      <c r="L68" s="174">
        <v>0</v>
      </c>
      <c r="M68" s="174">
        <v>1</v>
      </c>
      <c r="N68" s="166">
        <v>1</v>
      </c>
      <c r="O68" s="191">
        <f>-1+4*(Q68+1)</f>
        <v>19</v>
      </c>
      <c r="P68" s="192">
        <f>-1+6*(Q68+1)</f>
        <v>29</v>
      </c>
      <c r="Q68" s="27">
        <v>4</v>
      </c>
      <c r="R68" s="193"/>
      <c r="S68" s="213">
        <f t="shared" ref="S68:S69" si="22">4*P68+1</f>
        <v>117</v>
      </c>
      <c r="T68" s="35">
        <f t="shared" ref="T68:Z68" si="23">4*S68+1</f>
        <v>469</v>
      </c>
      <c r="U68" s="35">
        <f t="shared" si="23"/>
        <v>1877</v>
      </c>
      <c r="V68" s="35">
        <f t="shared" si="23"/>
        <v>7509</v>
      </c>
      <c r="W68" s="35">
        <f t="shared" si="23"/>
        <v>30037</v>
      </c>
      <c r="X68" s="35">
        <f t="shared" si="23"/>
        <v>120149</v>
      </c>
      <c r="Y68" s="35">
        <f t="shared" si="23"/>
        <v>480597</v>
      </c>
      <c r="Z68" s="35">
        <f t="shared" si="23"/>
        <v>1922389</v>
      </c>
      <c r="AD68" s="239"/>
      <c r="AE68" s="111" t="s">
        <v>269</v>
      </c>
      <c r="AF68" s="252" t="s">
        <v>270</v>
      </c>
      <c r="AG68" s="111" t="s">
        <v>271</v>
      </c>
      <c r="AI68" s="111" t="s">
        <v>272</v>
      </c>
      <c r="AJ68" s="252" t="s">
        <v>270</v>
      </c>
      <c r="AK68" s="111" t="s">
        <v>273</v>
      </c>
      <c r="AL68" s="211"/>
      <c r="AN68" s="219"/>
      <c r="AO68" s="220">
        <f t="shared" si="15"/>
        <v>19</v>
      </c>
      <c r="AP68" s="221">
        <f t="shared" si="18"/>
        <v>58</v>
      </c>
      <c r="AQ68" s="220">
        <v>29</v>
      </c>
      <c r="AR68" s="222">
        <v>2</v>
      </c>
      <c r="AS68" s="236">
        <f t="shared" si="16"/>
        <v>1</v>
      </c>
      <c r="AT68" s="232"/>
      <c r="AV68" s="151">
        <v>20</v>
      </c>
      <c r="BA68" s="258">
        <v>1</v>
      </c>
      <c r="BB68" s="258">
        <v>0</v>
      </c>
      <c r="BC68" s="258">
        <v>1</v>
      </c>
      <c r="BD68" s="258">
        <v>0</v>
      </c>
      <c r="BE68" s="152">
        <v>0</v>
      </c>
      <c r="BF68" s="667"/>
      <c r="BG68" s="667"/>
      <c r="BH68" s="667"/>
      <c r="BI68" s="667"/>
      <c r="BJ68" s="667"/>
      <c r="BK68" s="667"/>
      <c r="BL68" s="667"/>
      <c r="BM68" s="667"/>
      <c r="BN68" s="667"/>
      <c r="BO68" s="667"/>
      <c r="BP68" s="667"/>
      <c r="BQ68" s="667"/>
      <c r="BR68" s="667"/>
      <c r="BS68" s="667"/>
      <c r="BT68" s="667"/>
      <c r="BU68" s="667"/>
      <c r="BV68" s="667"/>
      <c r="BW68" s="667"/>
      <c r="BX68" s="667"/>
      <c r="BY68" s="667"/>
      <c r="BZ68" s="667"/>
      <c r="CA68" s="667"/>
      <c r="CB68" s="667"/>
      <c r="CC68" s="667"/>
      <c r="CD68" s="667"/>
      <c r="CE68" s="667"/>
      <c r="CF68" s="667"/>
      <c r="CG68" s="667"/>
      <c r="CH68" s="667"/>
      <c r="CI68" s="667"/>
      <c r="CJ68" s="667"/>
      <c r="CK68" s="667"/>
      <c r="CL68" s="667"/>
    </row>
    <row r="69" spans="3:90" ht="14.25" customHeight="1">
      <c r="C69" s="173">
        <f t="shared" si="4"/>
        <v>20</v>
      </c>
      <c r="E69" s="202"/>
      <c r="F69" s="203"/>
      <c r="G69" s="27"/>
      <c r="H69" s="204"/>
      <c r="I69" s="254"/>
      <c r="J69" s="174">
        <v>1</v>
      </c>
      <c r="K69" s="174">
        <v>0</v>
      </c>
      <c r="L69" s="174">
        <v>1</v>
      </c>
      <c r="M69" s="174">
        <v>0</v>
      </c>
      <c r="N69" s="166">
        <v>0</v>
      </c>
      <c r="O69" s="196">
        <f>1+8*(Q68+1)</f>
        <v>41</v>
      </c>
      <c r="P69" s="197">
        <f>P68+2</f>
        <v>31</v>
      </c>
      <c r="Q69" s="198"/>
      <c r="R69" s="33"/>
      <c r="S69" s="35">
        <f t="shared" si="22"/>
        <v>125</v>
      </c>
      <c r="T69" s="35">
        <f t="shared" ref="T69:Z69" si="24">4*S69+1</f>
        <v>501</v>
      </c>
      <c r="U69" s="35">
        <f t="shared" si="24"/>
        <v>2005</v>
      </c>
      <c r="V69" s="35">
        <f t="shared" si="24"/>
        <v>8021</v>
      </c>
      <c r="W69" s="35">
        <f t="shared" si="24"/>
        <v>32085</v>
      </c>
      <c r="X69" s="35">
        <f t="shared" si="24"/>
        <v>128341</v>
      </c>
      <c r="Y69" s="35">
        <f t="shared" si="24"/>
        <v>513365</v>
      </c>
      <c r="Z69" s="35">
        <f t="shared" si="24"/>
        <v>2053461</v>
      </c>
      <c r="AD69" s="239"/>
      <c r="AG69" s="845" t="s">
        <v>274</v>
      </c>
      <c r="AH69" s="667"/>
      <c r="AI69" s="667"/>
      <c r="AL69" s="211"/>
      <c r="AN69" s="227"/>
      <c r="AO69" s="228">
        <f t="shared" si="15"/>
        <v>21</v>
      </c>
      <c r="AP69" s="229">
        <f t="shared" si="18"/>
        <v>64</v>
      </c>
      <c r="AQ69" s="228">
        <v>1</v>
      </c>
      <c r="AR69" s="230">
        <v>64</v>
      </c>
      <c r="AS69" s="231">
        <f t="shared" si="16"/>
        <v>6</v>
      </c>
      <c r="AT69" s="232"/>
      <c r="AV69" s="151">
        <f t="shared" ref="AV69:AV175" si="25">AV68+1</f>
        <v>21</v>
      </c>
      <c r="BA69" s="152">
        <v>1</v>
      </c>
      <c r="BB69" s="152">
        <v>0</v>
      </c>
      <c r="BC69" s="152">
        <v>1</v>
      </c>
      <c r="BD69" s="152">
        <v>0</v>
      </c>
      <c r="BE69" s="152">
        <v>1</v>
      </c>
      <c r="BF69" s="667"/>
      <c r="BG69" s="667"/>
      <c r="BH69" s="667"/>
      <c r="BI69" s="667"/>
      <c r="BJ69" s="667"/>
      <c r="BK69" s="667"/>
      <c r="BL69" s="667"/>
      <c r="BM69" s="667"/>
      <c r="BN69" s="667"/>
      <c r="BO69" s="667"/>
      <c r="BP69" s="667"/>
      <c r="BQ69" s="667"/>
      <c r="BR69" s="667"/>
      <c r="BS69" s="667"/>
      <c r="BT69" s="667"/>
      <c r="BU69" s="667"/>
      <c r="BV69" s="667"/>
      <c r="BW69" s="667"/>
      <c r="BX69" s="667"/>
      <c r="BY69" s="667"/>
      <c r="BZ69" s="667"/>
      <c r="CA69" s="667"/>
      <c r="CB69" s="667"/>
      <c r="CC69" s="667"/>
      <c r="CD69" s="667"/>
      <c r="CE69" s="667"/>
      <c r="CF69" s="667"/>
      <c r="CG69" s="667"/>
      <c r="CH69" s="667"/>
      <c r="CI69" s="667"/>
      <c r="CJ69" s="667"/>
      <c r="CK69" s="667"/>
      <c r="CL69" s="667"/>
    </row>
    <row r="70" spans="3:90" ht="14.25" customHeight="1">
      <c r="C70" s="178">
        <f t="shared" si="4"/>
        <v>21</v>
      </c>
      <c r="E70" s="202"/>
      <c r="F70" s="203"/>
      <c r="G70" s="27"/>
      <c r="H70" s="204"/>
      <c r="I70" s="259"/>
      <c r="J70" s="159">
        <v>1</v>
      </c>
      <c r="K70" s="159">
        <v>0</v>
      </c>
      <c r="L70" s="159">
        <v>1</v>
      </c>
      <c r="M70" s="159">
        <v>0</v>
      </c>
      <c r="N70" s="180">
        <v>1</v>
      </c>
      <c r="O70" s="181"/>
      <c r="P70" s="260"/>
      <c r="R70" s="234"/>
      <c r="T70" s="261"/>
      <c r="U70" s="235"/>
      <c r="AD70" s="239"/>
      <c r="AE70" s="686" t="s">
        <v>275</v>
      </c>
      <c r="AF70" s="667"/>
      <c r="AL70" s="211"/>
      <c r="AN70" s="262"/>
      <c r="AO70" s="220">
        <f t="shared" si="15"/>
        <v>23</v>
      </c>
      <c r="AP70" s="221">
        <f t="shared" si="18"/>
        <v>70</v>
      </c>
      <c r="AQ70" s="220">
        <f>AQ68+6</f>
        <v>35</v>
      </c>
      <c r="AR70" s="222">
        <v>2</v>
      </c>
      <c r="AS70" s="236">
        <f t="shared" si="16"/>
        <v>1</v>
      </c>
      <c r="AT70" s="232"/>
      <c r="AV70" s="151">
        <f t="shared" si="25"/>
        <v>22</v>
      </c>
      <c r="BA70" s="212">
        <v>1</v>
      </c>
      <c r="BB70" s="212">
        <v>0</v>
      </c>
      <c r="BC70" s="212">
        <v>1</v>
      </c>
      <c r="BD70" s="152">
        <v>1</v>
      </c>
      <c r="BE70" s="152">
        <v>0</v>
      </c>
      <c r="BF70" s="667"/>
      <c r="BG70" s="667"/>
      <c r="BH70" s="667"/>
      <c r="BI70" s="667"/>
      <c r="BJ70" s="667"/>
      <c r="BK70" s="667"/>
      <c r="BL70" s="667"/>
      <c r="BM70" s="667"/>
      <c r="BN70" s="667"/>
      <c r="BO70" s="667"/>
      <c r="BP70" s="667"/>
      <c r="BQ70" s="667"/>
      <c r="BR70" s="667"/>
      <c r="BS70" s="667"/>
      <c r="BT70" s="667"/>
      <c r="BU70" s="667"/>
      <c r="BV70" s="667"/>
      <c r="BW70" s="667"/>
      <c r="BX70" s="667"/>
      <c r="BY70" s="667"/>
      <c r="BZ70" s="667"/>
      <c r="CA70" s="667"/>
      <c r="CB70" s="667"/>
      <c r="CC70" s="667"/>
      <c r="CD70" s="667"/>
      <c r="CE70" s="667"/>
      <c r="CF70" s="667"/>
      <c r="CG70" s="667"/>
      <c r="CH70" s="667"/>
      <c r="CI70" s="667"/>
      <c r="CJ70" s="667"/>
      <c r="CK70" s="667"/>
      <c r="CL70" s="667"/>
    </row>
    <row r="71" spans="3:90" ht="14.25" customHeight="1">
      <c r="C71" s="185">
        <f t="shared" si="4"/>
        <v>22</v>
      </c>
      <c r="E71" s="202"/>
      <c r="F71" s="203"/>
      <c r="G71" s="27"/>
      <c r="H71" s="204"/>
      <c r="I71" s="159"/>
      <c r="J71" s="159">
        <v>1</v>
      </c>
      <c r="K71" s="159">
        <v>0</v>
      </c>
      <c r="L71" s="159">
        <v>1</v>
      </c>
      <c r="M71" s="159">
        <v>1</v>
      </c>
      <c r="N71" s="263">
        <v>0</v>
      </c>
      <c r="O71" s="21"/>
      <c r="P71" s="21"/>
      <c r="R71" s="33"/>
      <c r="AD71" s="239"/>
      <c r="AE71" s="264">
        <v>3</v>
      </c>
      <c r="AF71" s="264"/>
      <c r="AG71" s="265">
        <v>5</v>
      </c>
      <c r="AH71" s="264"/>
      <c r="AI71" s="264">
        <v>7</v>
      </c>
      <c r="AJ71" s="264"/>
      <c r="AK71" s="264">
        <v>9</v>
      </c>
      <c r="AL71" s="211"/>
      <c r="AN71" s="266"/>
      <c r="AO71" s="240">
        <f t="shared" si="15"/>
        <v>25</v>
      </c>
      <c r="AP71" s="221">
        <f t="shared" si="18"/>
        <v>76</v>
      </c>
      <c r="AQ71" s="240">
        <v>19</v>
      </c>
      <c r="AR71" s="222">
        <v>4</v>
      </c>
      <c r="AS71" s="236">
        <f t="shared" si="16"/>
        <v>2</v>
      </c>
      <c r="AT71" s="232"/>
      <c r="AV71" s="151">
        <f t="shared" si="25"/>
        <v>23</v>
      </c>
      <c r="BA71" s="267">
        <v>1</v>
      </c>
      <c r="BB71" s="267">
        <v>0</v>
      </c>
      <c r="BC71" s="267">
        <v>1</v>
      </c>
      <c r="BD71" s="267">
        <v>1</v>
      </c>
      <c r="BE71" s="152">
        <v>1</v>
      </c>
      <c r="BF71" s="667"/>
      <c r="BG71" s="667"/>
      <c r="BH71" s="667"/>
      <c r="BI71" s="667"/>
      <c r="BJ71" s="667"/>
      <c r="BK71" s="667"/>
      <c r="BL71" s="667"/>
      <c r="BM71" s="667"/>
      <c r="BN71" s="667"/>
      <c r="BO71" s="667"/>
      <c r="BP71" s="667"/>
      <c r="BQ71" s="667"/>
      <c r="BR71" s="667"/>
      <c r="BS71" s="667"/>
      <c r="BT71" s="667"/>
      <c r="BU71" s="667"/>
      <c r="BV71" s="667"/>
      <c r="BW71" s="667"/>
      <c r="BX71" s="667"/>
      <c r="BY71" s="667"/>
      <c r="BZ71" s="667"/>
      <c r="CA71" s="667"/>
      <c r="CB71" s="667"/>
      <c r="CC71" s="667"/>
      <c r="CD71" s="667"/>
      <c r="CE71" s="667"/>
      <c r="CF71" s="667"/>
      <c r="CG71" s="667"/>
      <c r="CH71" s="667"/>
      <c r="CI71" s="667"/>
      <c r="CJ71" s="667"/>
      <c r="CK71" s="667"/>
      <c r="CL71" s="667"/>
    </row>
    <row r="72" spans="3:90" ht="14.25" customHeight="1">
      <c r="C72" s="189">
        <f t="shared" si="4"/>
        <v>23</v>
      </c>
      <c r="E72" s="202"/>
      <c r="F72" s="203"/>
      <c r="G72" s="27"/>
      <c r="H72" s="204"/>
      <c r="I72" s="174"/>
      <c r="J72" s="174">
        <v>1</v>
      </c>
      <c r="K72" s="174">
        <v>0</v>
      </c>
      <c r="L72" s="174">
        <v>1</v>
      </c>
      <c r="M72" s="174">
        <v>1</v>
      </c>
      <c r="N72" s="166">
        <v>1</v>
      </c>
      <c r="O72" s="191">
        <f>-1+4*(Q72+1)</f>
        <v>23</v>
      </c>
      <c r="P72" s="192">
        <f>-1+6*(Q72+1)</f>
        <v>35</v>
      </c>
      <c r="Q72" s="27">
        <v>5</v>
      </c>
      <c r="R72" s="193"/>
      <c r="S72" s="213">
        <f t="shared" ref="S72:S73" si="26">4*P72+1</f>
        <v>141</v>
      </c>
      <c r="T72" s="35">
        <f t="shared" ref="T72:Z72" si="27">4*S72+1</f>
        <v>565</v>
      </c>
      <c r="U72" s="35">
        <f t="shared" si="27"/>
        <v>2261</v>
      </c>
      <c r="V72" s="35">
        <f t="shared" si="27"/>
        <v>9045</v>
      </c>
      <c r="W72" s="35">
        <f t="shared" si="27"/>
        <v>36181</v>
      </c>
      <c r="X72" s="35">
        <f t="shared" si="27"/>
        <v>144725</v>
      </c>
      <c r="Y72" s="35">
        <f t="shared" si="27"/>
        <v>578901</v>
      </c>
      <c r="Z72" s="35">
        <f t="shared" si="27"/>
        <v>2315605</v>
      </c>
      <c r="AD72" s="239"/>
      <c r="AL72" s="211"/>
      <c r="AN72" s="266"/>
      <c r="AO72" s="220">
        <f t="shared" si="15"/>
        <v>27</v>
      </c>
      <c r="AP72" s="221">
        <f t="shared" si="18"/>
        <v>82</v>
      </c>
      <c r="AQ72" s="220">
        <f>AQ70+6</f>
        <v>41</v>
      </c>
      <c r="AR72" s="222">
        <v>2</v>
      </c>
      <c r="AS72" s="236">
        <f t="shared" si="16"/>
        <v>1</v>
      </c>
      <c r="AT72" s="232"/>
      <c r="AV72" s="151">
        <f t="shared" si="25"/>
        <v>24</v>
      </c>
      <c r="BA72" s="268">
        <v>1</v>
      </c>
      <c r="BB72" s="268">
        <v>1</v>
      </c>
      <c r="BC72" s="268">
        <v>0</v>
      </c>
      <c r="BD72" s="268">
        <v>0</v>
      </c>
      <c r="BE72" s="152">
        <v>0</v>
      </c>
      <c r="BF72" s="667"/>
      <c r="BG72" s="667"/>
      <c r="BH72" s="667"/>
      <c r="BI72" s="667"/>
      <c r="BJ72" s="667"/>
      <c r="BK72" s="667"/>
      <c r="BL72" s="667"/>
      <c r="BM72" s="667"/>
      <c r="BN72" s="667"/>
      <c r="BO72" s="667"/>
      <c r="BP72" s="667"/>
      <c r="BQ72" s="667"/>
      <c r="BR72" s="667"/>
      <c r="BS72" s="667"/>
      <c r="BT72" s="667"/>
      <c r="BU72" s="667"/>
      <c r="BV72" s="667"/>
      <c r="BW72" s="667"/>
      <c r="BX72" s="667"/>
      <c r="BY72" s="667"/>
      <c r="BZ72" s="667"/>
      <c r="CA72" s="667"/>
      <c r="CB72" s="667"/>
      <c r="CC72" s="667"/>
      <c r="CD72" s="667"/>
      <c r="CE72" s="667"/>
      <c r="CF72" s="667"/>
      <c r="CG72" s="667"/>
      <c r="CH72" s="667"/>
      <c r="CI72" s="667"/>
      <c r="CJ72" s="667"/>
      <c r="CK72" s="667"/>
      <c r="CL72" s="667"/>
    </row>
    <row r="73" spans="3:90" ht="14.25" customHeight="1">
      <c r="C73" s="173">
        <f t="shared" si="4"/>
        <v>24</v>
      </c>
      <c r="E73" s="202"/>
      <c r="F73" s="203"/>
      <c r="G73" s="27"/>
      <c r="H73" s="204"/>
      <c r="I73" s="174"/>
      <c r="J73" s="174">
        <v>1</v>
      </c>
      <c r="K73" s="174">
        <v>1</v>
      </c>
      <c r="L73" s="174">
        <v>0</v>
      </c>
      <c r="M73" s="174">
        <v>0</v>
      </c>
      <c r="N73" s="166">
        <v>0</v>
      </c>
      <c r="O73" s="196">
        <f>1+8*(Q72+1)</f>
        <v>49</v>
      </c>
      <c r="P73" s="197">
        <f>P72+2</f>
        <v>37</v>
      </c>
      <c r="Q73" s="198"/>
      <c r="R73" s="33"/>
      <c r="S73" s="35">
        <f t="shared" si="26"/>
        <v>149</v>
      </c>
      <c r="T73" s="35">
        <f t="shared" ref="T73:Z73" si="28">4*S73+1</f>
        <v>597</v>
      </c>
      <c r="U73" s="35">
        <f t="shared" si="28"/>
        <v>2389</v>
      </c>
      <c r="V73" s="35">
        <f t="shared" si="28"/>
        <v>9557</v>
      </c>
      <c r="W73" s="35">
        <f t="shared" si="28"/>
        <v>38229</v>
      </c>
      <c r="X73" s="35">
        <f t="shared" si="28"/>
        <v>152917</v>
      </c>
      <c r="Y73" s="35">
        <f t="shared" si="28"/>
        <v>611669</v>
      </c>
      <c r="Z73" s="35">
        <f t="shared" si="28"/>
        <v>2446677</v>
      </c>
      <c r="AD73" s="239"/>
      <c r="AE73" s="696" t="s">
        <v>276</v>
      </c>
      <c r="AF73" s="667"/>
      <c r="AG73" s="667"/>
      <c r="AI73" s="21"/>
      <c r="AK73" s="21"/>
      <c r="AL73" s="211"/>
      <c r="AN73" s="266"/>
      <c r="AO73" s="269">
        <f t="shared" si="15"/>
        <v>29</v>
      </c>
      <c r="AP73" s="221">
        <f t="shared" si="18"/>
        <v>88</v>
      </c>
      <c r="AQ73" s="269">
        <v>11</v>
      </c>
      <c r="AR73" s="222">
        <v>8</v>
      </c>
      <c r="AS73" s="236">
        <f t="shared" si="16"/>
        <v>3</v>
      </c>
      <c r="AT73" s="232"/>
      <c r="AV73" s="151">
        <f t="shared" si="25"/>
        <v>25</v>
      </c>
      <c r="BA73" s="225">
        <v>1</v>
      </c>
      <c r="BB73" s="225">
        <v>1</v>
      </c>
      <c r="BC73" s="225">
        <v>0</v>
      </c>
      <c r="BD73" s="152">
        <v>0</v>
      </c>
      <c r="BE73" s="152">
        <v>1</v>
      </c>
      <c r="BF73" s="667"/>
      <c r="BG73" s="667"/>
      <c r="BH73" s="667"/>
      <c r="BI73" s="667"/>
      <c r="BJ73" s="667"/>
      <c r="BK73" s="667"/>
      <c r="BL73" s="667"/>
      <c r="BM73" s="667"/>
      <c r="BN73" s="667"/>
      <c r="BO73" s="667"/>
      <c r="BP73" s="667"/>
      <c r="BQ73" s="667"/>
      <c r="BR73" s="667"/>
      <c r="BS73" s="667"/>
      <c r="BT73" s="667"/>
      <c r="BU73" s="667"/>
      <c r="BV73" s="667"/>
      <c r="BW73" s="667"/>
      <c r="BX73" s="667"/>
      <c r="BY73" s="667"/>
      <c r="BZ73" s="667"/>
      <c r="CA73" s="667"/>
      <c r="CB73" s="667"/>
      <c r="CC73" s="667"/>
      <c r="CD73" s="667"/>
      <c r="CE73" s="667"/>
      <c r="CF73" s="667"/>
      <c r="CG73" s="667"/>
      <c r="CH73" s="667"/>
      <c r="CI73" s="667"/>
      <c r="CJ73" s="667"/>
      <c r="CK73" s="667"/>
      <c r="CL73" s="667"/>
    </row>
    <row r="74" spans="3:90" ht="14.25" customHeight="1">
      <c r="C74" s="178">
        <f t="shared" si="4"/>
        <v>25</v>
      </c>
      <c r="E74" s="202"/>
      <c r="F74" s="203"/>
      <c r="G74" s="27"/>
      <c r="H74" s="204"/>
      <c r="I74" s="174"/>
      <c r="J74" s="159">
        <v>1</v>
      </c>
      <c r="K74" s="159">
        <v>1</v>
      </c>
      <c r="L74" s="159">
        <v>0</v>
      </c>
      <c r="M74" s="159">
        <v>0</v>
      </c>
      <c r="N74" s="180">
        <v>1</v>
      </c>
      <c r="O74" s="181"/>
      <c r="P74" s="260"/>
      <c r="R74" s="234"/>
      <c r="S74" s="261"/>
      <c r="T74" s="261"/>
      <c r="U74" s="235"/>
      <c r="AD74" s="239"/>
      <c r="AE74" s="264">
        <v>3</v>
      </c>
      <c r="AF74" s="244" t="s">
        <v>277</v>
      </c>
      <c r="AG74" s="265">
        <v>5</v>
      </c>
      <c r="AI74" s="264">
        <v>7</v>
      </c>
      <c r="AJ74" s="244" t="s">
        <v>278</v>
      </c>
      <c r="AK74" s="264">
        <v>9</v>
      </c>
      <c r="AL74" s="211"/>
      <c r="AN74" s="266"/>
      <c r="AO74" s="220">
        <f t="shared" si="15"/>
        <v>31</v>
      </c>
      <c r="AP74" s="221">
        <f t="shared" si="18"/>
        <v>94</v>
      </c>
      <c r="AQ74" s="220">
        <f>AQ72+6</f>
        <v>47</v>
      </c>
      <c r="AR74" s="222">
        <v>2</v>
      </c>
      <c r="AS74" s="236">
        <f t="shared" si="16"/>
        <v>1</v>
      </c>
      <c r="AT74" s="232"/>
      <c r="AV74" s="151">
        <f t="shared" si="25"/>
        <v>26</v>
      </c>
      <c r="AW74" s="19"/>
      <c r="AX74" s="19"/>
      <c r="AY74" s="19"/>
      <c r="AZ74" s="19"/>
      <c r="BA74" s="184">
        <v>1</v>
      </c>
      <c r="BB74" s="152">
        <v>1</v>
      </c>
      <c r="BC74" s="152">
        <v>0</v>
      </c>
      <c r="BD74" s="152">
        <v>1</v>
      </c>
      <c r="BE74" s="152">
        <v>0</v>
      </c>
      <c r="BF74" s="667"/>
      <c r="BG74" s="667"/>
      <c r="BH74" s="667"/>
      <c r="BI74" s="667"/>
      <c r="BJ74" s="667"/>
      <c r="BK74" s="667"/>
      <c r="BL74" s="667"/>
      <c r="BM74" s="667"/>
      <c r="BN74" s="667"/>
      <c r="BO74" s="667"/>
      <c r="BP74" s="667"/>
      <c r="BQ74" s="667"/>
      <c r="BR74" s="667"/>
      <c r="BS74" s="667"/>
      <c r="BT74" s="667"/>
      <c r="BU74" s="667"/>
      <c r="BV74" s="667"/>
      <c r="BW74" s="667"/>
      <c r="BX74" s="667"/>
      <c r="BY74" s="667"/>
      <c r="BZ74" s="667"/>
      <c r="CA74" s="667"/>
      <c r="CB74" s="667"/>
      <c r="CC74" s="667"/>
      <c r="CD74" s="667"/>
      <c r="CE74" s="667"/>
      <c r="CF74" s="667"/>
      <c r="CG74" s="667"/>
      <c r="CH74" s="667"/>
      <c r="CI74" s="667"/>
      <c r="CJ74" s="667"/>
      <c r="CK74" s="667"/>
      <c r="CL74" s="667"/>
    </row>
    <row r="75" spans="3:90" ht="14.25" customHeight="1">
      <c r="C75" s="185">
        <f t="shared" si="4"/>
        <v>26</v>
      </c>
      <c r="E75" s="202"/>
      <c r="F75" s="235"/>
      <c r="G75" s="36"/>
      <c r="H75" s="270"/>
      <c r="I75" s="159"/>
      <c r="J75" s="186">
        <v>1</v>
      </c>
      <c r="K75" s="159">
        <v>1</v>
      </c>
      <c r="L75" s="159">
        <v>0</v>
      </c>
      <c r="M75" s="159">
        <v>1</v>
      </c>
      <c r="N75" s="263">
        <v>0</v>
      </c>
      <c r="O75" s="21"/>
      <c r="P75" s="21"/>
      <c r="R75" s="33"/>
      <c r="S75" s="261"/>
      <c r="AD75" s="239"/>
      <c r="AE75" s="251" t="s">
        <v>265</v>
      </c>
      <c r="AF75" s="27"/>
      <c r="AG75" s="271" t="s">
        <v>266</v>
      </c>
      <c r="AH75" s="272"/>
      <c r="AI75" s="271" t="s">
        <v>266</v>
      </c>
      <c r="AJ75" s="27"/>
      <c r="AK75" s="253" t="s">
        <v>267</v>
      </c>
      <c r="AL75" s="211"/>
      <c r="AN75" s="266"/>
      <c r="AO75" s="240">
        <f t="shared" si="15"/>
        <v>33</v>
      </c>
      <c r="AP75" s="221">
        <f t="shared" si="18"/>
        <v>100</v>
      </c>
      <c r="AQ75" s="240">
        <v>25</v>
      </c>
      <c r="AR75" s="222">
        <v>4</v>
      </c>
      <c r="AS75" s="236">
        <f t="shared" si="16"/>
        <v>2</v>
      </c>
      <c r="AT75" s="232"/>
      <c r="AV75" s="151">
        <f t="shared" si="25"/>
        <v>27</v>
      </c>
      <c r="AW75" s="19"/>
      <c r="AX75" s="19"/>
      <c r="AY75" s="19"/>
      <c r="AZ75" s="19"/>
      <c r="BA75" s="273">
        <v>1</v>
      </c>
      <c r="BB75" s="273">
        <v>1</v>
      </c>
      <c r="BC75" s="273">
        <v>0</v>
      </c>
      <c r="BD75" s="273">
        <v>1</v>
      </c>
      <c r="BE75" s="152">
        <v>1</v>
      </c>
      <c r="BF75" s="667"/>
      <c r="BG75" s="667"/>
      <c r="BH75" s="667"/>
      <c r="BI75" s="667"/>
      <c r="BJ75" s="667"/>
      <c r="BK75" s="667"/>
      <c r="BL75" s="667"/>
      <c r="BM75" s="667"/>
      <c r="BN75" s="667"/>
      <c r="BO75" s="667"/>
      <c r="BP75" s="667"/>
      <c r="BQ75" s="667"/>
      <c r="BR75" s="667"/>
      <c r="BS75" s="667"/>
      <c r="BT75" s="667"/>
      <c r="BU75" s="667"/>
      <c r="BV75" s="667"/>
      <c r="BW75" s="667"/>
      <c r="BX75" s="667"/>
      <c r="BY75" s="667"/>
      <c r="BZ75" s="667"/>
      <c r="CA75" s="667"/>
      <c r="CB75" s="667"/>
      <c r="CC75" s="667"/>
      <c r="CD75" s="667"/>
      <c r="CE75" s="667"/>
      <c r="CF75" s="667"/>
      <c r="CG75" s="667"/>
      <c r="CH75" s="667"/>
      <c r="CI75" s="667"/>
      <c r="CJ75" s="667"/>
      <c r="CK75" s="667"/>
      <c r="CL75" s="667"/>
    </row>
    <row r="76" spans="3:90" ht="14.25" customHeight="1">
      <c r="C76" s="189">
        <f t="shared" si="4"/>
        <v>27</v>
      </c>
      <c r="E76" s="202"/>
      <c r="F76" s="203"/>
      <c r="G76" s="27"/>
      <c r="H76" s="204"/>
      <c r="I76" s="174"/>
      <c r="J76" s="174">
        <v>1</v>
      </c>
      <c r="K76" s="174">
        <v>1</v>
      </c>
      <c r="L76" s="174">
        <v>0</v>
      </c>
      <c r="M76" s="174">
        <v>1</v>
      </c>
      <c r="N76" s="166">
        <v>1</v>
      </c>
      <c r="O76" s="191">
        <f>-1+4*(Q76+1)</f>
        <v>27</v>
      </c>
      <c r="P76" s="192">
        <f>-1+6*(Q76+1)</f>
        <v>41</v>
      </c>
      <c r="Q76" s="27">
        <v>6</v>
      </c>
      <c r="R76" s="193"/>
      <c r="S76" s="213">
        <f t="shared" ref="S76:S77" si="29">4*P76+1</f>
        <v>165</v>
      </c>
      <c r="T76" s="35">
        <f t="shared" ref="T76:Z76" si="30">4*S76+1</f>
        <v>661</v>
      </c>
      <c r="U76" s="35">
        <f t="shared" si="30"/>
        <v>2645</v>
      </c>
      <c r="V76" s="35">
        <f t="shared" si="30"/>
        <v>10581</v>
      </c>
      <c r="W76" s="35">
        <f t="shared" si="30"/>
        <v>42325</v>
      </c>
      <c r="X76" s="35">
        <f t="shared" si="30"/>
        <v>169301</v>
      </c>
      <c r="Y76" s="35">
        <f t="shared" si="30"/>
        <v>677205</v>
      </c>
      <c r="Z76" s="35">
        <f t="shared" si="30"/>
        <v>2708821</v>
      </c>
      <c r="AD76" s="239"/>
      <c r="AE76" s="27" t="s">
        <v>268</v>
      </c>
      <c r="AF76" s="21"/>
      <c r="AG76" s="256" t="s">
        <v>268</v>
      </c>
      <c r="AH76" s="272"/>
      <c r="AI76" s="256" t="s">
        <v>268</v>
      </c>
      <c r="AJ76" s="21"/>
      <c r="AK76" s="36" t="s">
        <v>268</v>
      </c>
      <c r="AL76" s="211"/>
      <c r="AN76" s="266"/>
      <c r="AO76" s="220">
        <f t="shared" si="15"/>
        <v>35</v>
      </c>
      <c r="AP76" s="221">
        <f t="shared" si="18"/>
        <v>106</v>
      </c>
      <c r="AQ76" s="220">
        <f>AQ74+6</f>
        <v>53</v>
      </c>
      <c r="AR76" s="222">
        <v>2</v>
      </c>
      <c r="AS76" s="236">
        <f t="shared" si="16"/>
        <v>1</v>
      </c>
      <c r="AT76" s="232"/>
      <c r="AV76" s="151">
        <f t="shared" si="25"/>
        <v>28</v>
      </c>
      <c r="AW76" s="19"/>
      <c r="AX76" s="19"/>
      <c r="AY76" s="19"/>
      <c r="AZ76" s="19"/>
      <c r="BA76" s="274">
        <v>1</v>
      </c>
      <c r="BB76" s="274">
        <v>1</v>
      </c>
      <c r="BC76" s="274">
        <v>1</v>
      </c>
      <c r="BD76" s="274">
        <v>0</v>
      </c>
      <c r="BE76" s="152">
        <v>0</v>
      </c>
      <c r="BF76" s="667"/>
      <c r="BG76" s="667"/>
      <c r="BH76" s="667"/>
      <c r="BI76" s="667"/>
      <c r="BJ76" s="667"/>
      <c r="BK76" s="667"/>
      <c r="BL76" s="667"/>
      <c r="BM76" s="667"/>
      <c r="BN76" s="667"/>
      <c r="BO76" s="667"/>
      <c r="BP76" s="667"/>
      <c r="BQ76" s="667"/>
      <c r="BR76" s="667"/>
      <c r="BS76" s="667"/>
      <c r="BT76" s="667"/>
      <c r="BU76" s="667"/>
      <c r="BV76" s="667"/>
      <c r="BW76" s="667"/>
      <c r="BX76" s="667"/>
      <c r="BY76" s="667"/>
      <c r="BZ76" s="667"/>
      <c r="CA76" s="667"/>
      <c r="CB76" s="667"/>
      <c r="CC76" s="667"/>
      <c r="CD76" s="667"/>
      <c r="CE76" s="667"/>
      <c r="CF76" s="667"/>
      <c r="CG76" s="667"/>
      <c r="CH76" s="667"/>
      <c r="CI76" s="667"/>
      <c r="CJ76" s="667"/>
      <c r="CK76" s="667"/>
      <c r="CL76" s="667"/>
    </row>
    <row r="77" spans="3:90" ht="14.25" customHeight="1">
      <c r="C77" s="173">
        <f t="shared" si="4"/>
        <v>28</v>
      </c>
      <c r="E77" s="202"/>
      <c r="F77" s="203"/>
      <c r="G77" s="27"/>
      <c r="H77" s="204"/>
      <c r="I77" s="174"/>
      <c r="J77" s="174">
        <v>1</v>
      </c>
      <c r="K77" s="174">
        <v>1</v>
      </c>
      <c r="L77" s="174">
        <v>1</v>
      </c>
      <c r="M77" s="174">
        <v>0</v>
      </c>
      <c r="N77" s="166">
        <v>0</v>
      </c>
      <c r="O77" s="196">
        <f>1+8*(Q76+1)</f>
        <v>57</v>
      </c>
      <c r="P77" s="197">
        <f>P76+2</f>
        <v>43</v>
      </c>
      <c r="Q77" s="198"/>
      <c r="R77" s="33"/>
      <c r="S77" s="35">
        <f t="shared" si="29"/>
        <v>173</v>
      </c>
      <c r="T77" s="35">
        <f t="shared" ref="T77:Z77" si="31">4*S77+1</f>
        <v>693</v>
      </c>
      <c r="U77" s="35">
        <f t="shared" si="31"/>
        <v>2773</v>
      </c>
      <c r="V77" s="35">
        <f t="shared" si="31"/>
        <v>11093</v>
      </c>
      <c r="W77" s="35">
        <f t="shared" si="31"/>
        <v>44373</v>
      </c>
      <c r="X77" s="35">
        <f t="shared" si="31"/>
        <v>177493</v>
      </c>
      <c r="Y77" s="35">
        <f t="shared" si="31"/>
        <v>709973</v>
      </c>
      <c r="Z77" s="35">
        <f t="shared" si="31"/>
        <v>2839893</v>
      </c>
      <c r="AD77" s="239"/>
      <c r="AE77" s="21">
        <f>AE74+4</f>
        <v>7</v>
      </c>
      <c r="AF77" s="252" t="s">
        <v>279</v>
      </c>
      <c r="AG77" s="21">
        <f>AG74+6</f>
        <v>11</v>
      </c>
      <c r="AI77" s="21">
        <f>AI74+6</f>
        <v>13</v>
      </c>
      <c r="AJ77" s="252" t="s">
        <v>279</v>
      </c>
      <c r="AK77" s="21">
        <f>AK74+8</f>
        <v>17</v>
      </c>
      <c r="AL77" s="211"/>
      <c r="AN77" s="266"/>
      <c r="AO77" s="269">
        <f t="shared" si="15"/>
        <v>37</v>
      </c>
      <c r="AP77" s="221">
        <f t="shared" si="18"/>
        <v>112</v>
      </c>
      <c r="AQ77" s="269">
        <f>AP77/AR77</f>
        <v>7</v>
      </c>
      <c r="AR77" s="222">
        <v>16</v>
      </c>
      <c r="AS77" s="236">
        <f t="shared" si="16"/>
        <v>4</v>
      </c>
      <c r="AT77" s="232"/>
      <c r="AV77" s="151">
        <f t="shared" si="25"/>
        <v>29</v>
      </c>
      <c r="BA77" s="237">
        <v>1</v>
      </c>
      <c r="BB77" s="237">
        <v>1</v>
      </c>
      <c r="BC77" s="152">
        <v>1</v>
      </c>
      <c r="BD77" s="152">
        <v>0</v>
      </c>
      <c r="BE77" s="152">
        <v>1</v>
      </c>
      <c r="BF77" s="667"/>
      <c r="BG77" s="667"/>
      <c r="BH77" s="667"/>
      <c r="BI77" s="667"/>
      <c r="BJ77" s="667"/>
      <c r="BK77" s="667"/>
      <c r="BL77" s="667"/>
      <c r="BM77" s="667"/>
      <c r="BN77" s="667"/>
      <c r="BO77" s="667"/>
      <c r="BP77" s="667"/>
      <c r="BQ77" s="667"/>
      <c r="BR77" s="667"/>
      <c r="BS77" s="667"/>
      <c r="BT77" s="667"/>
      <c r="BU77" s="667"/>
      <c r="BV77" s="667"/>
      <c r="BW77" s="667"/>
      <c r="BX77" s="667"/>
      <c r="BY77" s="667"/>
      <c r="BZ77" s="667"/>
      <c r="CA77" s="667"/>
      <c r="CB77" s="667"/>
      <c r="CC77" s="667"/>
      <c r="CD77" s="667"/>
      <c r="CE77" s="667"/>
      <c r="CF77" s="667"/>
      <c r="CG77" s="667"/>
      <c r="CH77" s="667"/>
      <c r="CI77" s="667"/>
      <c r="CJ77" s="667"/>
      <c r="CK77" s="667"/>
      <c r="CL77" s="667"/>
    </row>
    <row r="78" spans="3:90" ht="14.25" customHeight="1">
      <c r="C78" s="178">
        <f t="shared" si="4"/>
        <v>29</v>
      </c>
      <c r="D78" s="155"/>
      <c r="E78" s="202"/>
      <c r="F78" s="203"/>
      <c r="G78" s="27"/>
      <c r="H78" s="204"/>
      <c r="I78" s="174"/>
      <c r="J78" s="159">
        <v>1</v>
      </c>
      <c r="K78" s="159">
        <v>1</v>
      </c>
      <c r="L78" s="159">
        <v>1</v>
      </c>
      <c r="M78" s="159">
        <v>0</v>
      </c>
      <c r="N78" s="180">
        <v>1</v>
      </c>
      <c r="O78" s="181"/>
      <c r="P78" s="260"/>
      <c r="R78" s="234"/>
      <c r="T78" s="261"/>
      <c r="U78" s="235"/>
      <c r="AD78" s="239"/>
      <c r="AE78" s="251" t="s">
        <v>265</v>
      </c>
      <c r="AF78" s="27"/>
      <c r="AG78" s="271" t="s">
        <v>266</v>
      </c>
      <c r="AH78" s="272"/>
      <c r="AI78" s="271" t="s">
        <v>266</v>
      </c>
      <c r="AJ78" s="27"/>
      <c r="AK78" s="253" t="s">
        <v>267</v>
      </c>
      <c r="AL78" s="211"/>
      <c r="AN78" s="266"/>
      <c r="AO78" s="220">
        <f t="shared" si="15"/>
        <v>39</v>
      </c>
      <c r="AP78" s="221">
        <f t="shared" si="18"/>
        <v>118</v>
      </c>
      <c r="AQ78" s="220">
        <f>AQ76+6</f>
        <v>59</v>
      </c>
      <c r="AR78" s="222">
        <v>2</v>
      </c>
      <c r="AS78" s="236">
        <f t="shared" si="16"/>
        <v>1</v>
      </c>
      <c r="AT78" s="232"/>
      <c r="AV78" s="151">
        <f t="shared" si="25"/>
        <v>30</v>
      </c>
      <c r="BA78" s="275">
        <v>1</v>
      </c>
      <c r="BB78" s="275">
        <v>1</v>
      </c>
      <c r="BC78" s="275">
        <v>1</v>
      </c>
      <c r="BD78" s="152">
        <v>1</v>
      </c>
      <c r="BE78" s="152">
        <v>0</v>
      </c>
      <c r="BF78" s="667"/>
      <c r="BG78" s="667"/>
      <c r="BH78" s="667"/>
      <c r="BI78" s="667"/>
      <c r="BJ78" s="667"/>
      <c r="BK78" s="667"/>
      <c r="BL78" s="667"/>
      <c r="BM78" s="667"/>
      <c r="BN78" s="667"/>
      <c r="BO78" s="667"/>
      <c r="BP78" s="667"/>
      <c r="BQ78" s="667"/>
      <c r="BR78" s="667"/>
      <c r="BS78" s="667"/>
      <c r="BT78" s="667"/>
      <c r="BU78" s="667"/>
      <c r="BV78" s="667"/>
      <c r="BW78" s="667"/>
      <c r="BX78" s="667"/>
      <c r="BY78" s="667"/>
      <c r="BZ78" s="667"/>
      <c r="CA78" s="667"/>
      <c r="CB78" s="667"/>
      <c r="CC78" s="667"/>
      <c r="CD78" s="667"/>
      <c r="CE78" s="667"/>
      <c r="CF78" s="667"/>
      <c r="CG78" s="667"/>
      <c r="CH78" s="667"/>
      <c r="CI78" s="667"/>
      <c r="CJ78" s="667"/>
      <c r="CK78" s="667"/>
      <c r="CL78" s="667"/>
    </row>
    <row r="79" spans="3:90" ht="14.25" customHeight="1">
      <c r="C79" s="185">
        <f t="shared" si="4"/>
        <v>30</v>
      </c>
      <c r="D79" s="155"/>
      <c r="E79" s="202"/>
      <c r="F79" s="235"/>
      <c r="G79" s="36"/>
      <c r="H79" s="270"/>
      <c r="I79" s="159"/>
      <c r="J79" s="159">
        <v>1</v>
      </c>
      <c r="K79" s="159">
        <v>1</v>
      </c>
      <c r="L79" s="159">
        <v>1</v>
      </c>
      <c r="M79" s="159">
        <v>1</v>
      </c>
      <c r="N79" s="263">
        <v>0</v>
      </c>
      <c r="O79" s="21"/>
      <c r="P79" s="21"/>
      <c r="R79" s="33"/>
      <c r="AD79" s="239"/>
      <c r="AE79" s="27" t="s">
        <v>268</v>
      </c>
      <c r="AF79" s="21"/>
      <c r="AG79" s="256" t="s">
        <v>268</v>
      </c>
      <c r="AH79" s="272"/>
      <c r="AI79" s="256" t="s">
        <v>268</v>
      </c>
      <c r="AJ79" s="21"/>
      <c r="AK79" s="36" t="s">
        <v>268</v>
      </c>
      <c r="AL79" s="211"/>
      <c r="AN79" s="266"/>
      <c r="AO79" s="240">
        <f t="shared" si="15"/>
        <v>41</v>
      </c>
      <c r="AP79" s="221">
        <f t="shared" si="18"/>
        <v>124</v>
      </c>
      <c r="AQ79" s="240">
        <f>AP79/4</f>
        <v>31</v>
      </c>
      <c r="AR79" s="222">
        <v>4</v>
      </c>
      <c r="AS79" s="236">
        <f t="shared" si="16"/>
        <v>2</v>
      </c>
      <c r="AT79" s="232"/>
      <c r="AV79" s="151">
        <f t="shared" si="25"/>
        <v>31</v>
      </c>
      <c r="BA79" s="276">
        <v>1</v>
      </c>
      <c r="BB79" s="276">
        <v>1</v>
      </c>
      <c r="BC79" s="276">
        <v>1</v>
      </c>
      <c r="BD79" s="276">
        <v>1</v>
      </c>
      <c r="BE79" s="154">
        <v>1</v>
      </c>
      <c r="BF79" s="667"/>
      <c r="BG79" s="667"/>
      <c r="BH79" s="667"/>
      <c r="BI79" s="667"/>
      <c r="BJ79" s="667"/>
      <c r="BK79" s="667"/>
      <c r="BL79" s="667"/>
      <c r="BM79" s="667"/>
      <c r="BN79" s="667"/>
      <c r="BO79" s="667"/>
      <c r="BP79" s="667"/>
      <c r="BQ79" s="667"/>
      <c r="BR79" s="667"/>
      <c r="BS79" s="667"/>
      <c r="BT79" s="667"/>
      <c r="BU79" s="667"/>
      <c r="BV79" s="667"/>
      <c r="BW79" s="667"/>
      <c r="BX79" s="667"/>
      <c r="BY79" s="667"/>
      <c r="BZ79" s="667"/>
      <c r="CA79" s="667"/>
      <c r="CB79" s="667"/>
      <c r="CC79" s="667"/>
      <c r="CD79" s="667"/>
      <c r="CE79" s="667"/>
      <c r="CF79" s="667"/>
      <c r="CG79" s="667"/>
      <c r="CH79" s="667"/>
      <c r="CI79" s="667"/>
      <c r="CJ79" s="667"/>
      <c r="CK79" s="667"/>
      <c r="CL79" s="667"/>
    </row>
    <row r="80" spans="3:90" ht="14.25" customHeight="1">
      <c r="C80" s="189">
        <v>31</v>
      </c>
      <c r="D80" s="155"/>
      <c r="E80" s="40"/>
      <c r="F80" s="277"/>
      <c r="G80" s="278"/>
      <c r="H80" s="174"/>
      <c r="I80" s="174"/>
      <c r="J80" s="279">
        <v>1</v>
      </c>
      <c r="K80" s="174">
        <v>1</v>
      </c>
      <c r="L80" s="174">
        <v>1</v>
      </c>
      <c r="M80" s="174">
        <v>1</v>
      </c>
      <c r="N80" s="166">
        <v>1</v>
      </c>
      <c r="O80" s="191">
        <f>-1+4*(Q80+1)</f>
        <v>31</v>
      </c>
      <c r="P80" s="192">
        <f>-1+6*(Q80+1)</f>
        <v>47</v>
      </c>
      <c r="Q80" s="27">
        <v>7</v>
      </c>
      <c r="R80" s="193"/>
      <c r="S80" s="213">
        <f t="shared" ref="S80:S81" si="32">4*P80+1</f>
        <v>189</v>
      </c>
      <c r="T80" s="35">
        <f t="shared" ref="T80:Z80" si="33">4*S80+1</f>
        <v>757</v>
      </c>
      <c r="U80" s="35">
        <f t="shared" si="33"/>
        <v>3029</v>
      </c>
      <c r="V80" s="35">
        <f t="shared" si="33"/>
        <v>12117</v>
      </c>
      <c r="W80" s="35">
        <f t="shared" si="33"/>
        <v>48469</v>
      </c>
      <c r="X80" s="35">
        <f t="shared" si="33"/>
        <v>193877</v>
      </c>
      <c r="Y80" s="35">
        <f t="shared" si="33"/>
        <v>775509</v>
      </c>
      <c r="Z80" s="35">
        <f t="shared" si="33"/>
        <v>3102037</v>
      </c>
      <c r="AD80" s="239"/>
      <c r="AE80" s="21">
        <f>AE77+4</f>
        <v>11</v>
      </c>
      <c r="AF80" s="252" t="s">
        <v>280</v>
      </c>
      <c r="AG80" s="21">
        <f>AG77+6</f>
        <v>17</v>
      </c>
      <c r="AI80" s="21">
        <f>AI77+6</f>
        <v>19</v>
      </c>
      <c r="AJ80" s="252" t="s">
        <v>280</v>
      </c>
      <c r="AK80" s="21">
        <f>AK77+8</f>
        <v>25</v>
      </c>
      <c r="AL80" s="211"/>
      <c r="AN80" s="266"/>
      <c r="AO80" s="220">
        <f t="shared" si="15"/>
        <v>43</v>
      </c>
      <c r="AP80" s="221">
        <f t="shared" si="18"/>
        <v>130</v>
      </c>
      <c r="AQ80" s="220">
        <f>AQ78+6</f>
        <v>65</v>
      </c>
      <c r="AR80" s="222">
        <v>2</v>
      </c>
      <c r="AS80" s="236">
        <f t="shared" si="16"/>
        <v>1</v>
      </c>
      <c r="AT80" s="232"/>
      <c r="AV80" s="151">
        <f t="shared" si="25"/>
        <v>32</v>
      </c>
      <c r="AY80" s="201"/>
      <c r="AZ80" s="280">
        <v>1</v>
      </c>
      <c r="BA80" s="280">
        <v>0</v>
      </c>
      <c r="BB80" s="280">
        <v>0</v>
      </c>
      <c r="BC80" s="280">
        <v>0</v>
      </c>
      <c r="BD80" s="280">
        <v>0</v>
      </c>
      <c r="BE80" s="152">
        <v>0</v>
      </c>
      <c r="BF80" s="667"/>
      <c r="BG80" s="667"/>
      <c r="BH80" s="667"/>
      <c r="BI80" s="667"/>
      <c r="BJ80" s="667"/>
      <c r="BK80" s="667"/>
      <c r="BL80" s="667"/>
      <c r="BM80" s="667"/>
      <c r="BN80" s="667"/>
      <c r="BO80" s="667"/>
      <c r="BP80" s="667"/>
      <c r="BQ80" s="667"/>
      <c r="BR80" s="667"/>
      <c r="BS80" s="667"/>
      <c r="BT80" s="667"/>
      <c r="BU80" s="667"/>
      <c r="BV80" s="667"/>
      <c r="BW80" s="667"/>
      <c r="BX80" s="667"/>
      <c r="BY80" s="667"/>
      <c r="BZ80" s="667"/>
      <c r="CA80" s="667"/>
      <c r="CB80" s="667"/>
      <c r="CC80" s="667"/>
      <c r="CD80" s="667"/>
      <c r="CE80" s="667"/>
      <c r="CF80" s="667"/>
      <c r="CG80" s="667"/>
      <c r="CH80" s="667"/>
      <c r="CI80" s="667"/>
      <c r="CJ80" s="667"/>
      <c r="CK80" s="667"/>
      <c r="CL80" s="667"/>
    </row>
    <row r="81" spans="3:90" ht="14.25" customHeight="1">
      <c r="C81" s="173">
        <f t="shared" ref="C81:C303" si="34">C80+1</f>
        <v>32</v>
      </c>
      <c r="E81" s="40"/>
      <c r="F81" s="277"/>
      <c r="G81" s="278"/>
      <c r="H81" s="174"/>
      <c r="I81" s="174">
        <v>1</v>
      </c>
      <c r="J81" s="174">
        <v>0</v>
      </c>
      <c r="K81" s="174">
        <v>0</v>
      </c>
      <c r="L81" s="174">
        <v>0</v>
      </c>
      <c r="M81" s="174">
        <v>0</v>
      </c>
      <c r="N81" s="166">
        <v>0</v>
      </c>
      <c r="O81" s="196">
        <f>1+8*(Q80+1)</f>
        <v>65</v>
      </c>
      <c r="P81" s="197">
        <f>P80+2</f>
        <v>49</v>
      </c>
      <c r="Q81" s="198"/>
      <c r="R81" s="33"/>
      <c r="S81" s="35">
        <f t="shared" si="32"/>
        <v>197</v>
      </c>
      <c r="T81" s="35">
        <f t="shared" ref="T81:Z81" si="35">4*S81+1</f>
        <v>789</v>
      </c>
      <c r="U81" s="35">
        <f t="shared" si="35"/>
        <v>3157</v>
      </c>
      <c r="V81" s="35">
        <f t="shared" si="35"/>
        <v>12629</v>
      </c>
      <c r="W81" s="35">
        <f t="shared" si="35"/>
        <v>50517</v>
      </c>
      <c r="X81" s="35">
        <f t="shared" si="35"/>
        <v>202069</v>
      </c>
      <c r="Y81" s="35">
        <f t="shared" si="35"/>
        <v>808277</v>
      </c>
      <c r="Z81" s="35">
        <f t="shared" si="35"/>
        <v>3233109</v>
      </c>
      <c r="AD81" s="227"/>
      <c r="AE81" s="251" t="s">
        <v>265</v>
      </c>
      <c r="AF81" s="27"/>
      <c r="AG81" s="271" t="s">
        <v>266</v>
      </c>
      <c r="AH81" s="272"/>
      <c r="AI81" s="271" t="s">
        <v>266</v>
      </c>
      <c r="AJ81" s="27"/>
      <c r="AK81" s="253" t="s">
        <v>267</v>
      </c>
      <c r="AL81" s="211"/>
      <c r="AN81" s="266"/>
      <c r="AO81" s="269">
        <f t="shared" si="15"/>
        <v>45</v>
      </c>
      <c r="AP81" s="221">
        <f t="shared" si="18"/>
        <v>136</v>
      </c>
      <c r="AQ81" s="269">
        <f>AP81/AR81</f>
        <v>17</v>
      </c>
      <c r="AR81" s="281">
        <v>8</v>
      </c>
      <c r="AS81" s="236">
        <f t="shared" si="16"/>
        <v>3</v>
      </c>
      <c r="AT81" s="232"/>
      <c r="AV81" s="151">
        <f t="shared" si="25"/>
        <v>33</v>
      </c>
      <c r="AY81" s="201"/>
      <c r="AZ81" s="245">
        <v>1</v>
      </c>
      <c r="BA81" s="245">
        <v>0</v>
      </c>
      <c r="BB81" s="245">
        <v>0</v>
      </c>
      <c r="BC81" s="245">
        <v>0</v>
      </c>
      <c r="BD81" s="152">
        <v>0</v>
      </c>
      <c r="BE81" s="152">
        <v>1</v>
      </c>
      <c r="BF81" s="667"/>
      <c r="BG81" s="667"/>
      <c r="BH81" s="667"/>
      <c r="BI81" s="667"/>
      <c r="BJ81" s="667"/>
      <c r="BK81" s="667"/>
      <c r="BL81" s="667"/>
      <c r="BM81" s="667"/>
      <c r="BN81" s="667"/>
      <c r="BO81" s="667"/>
      <c r="BP81" s="667"/>
      <c r="BQ81" s="667"/>
      <c r="BR81" s="667"/>
      <c r="BS81" s="667"/>
      <c r="BT81" s="667"/>
      <c r="BU81" s="667"/>
      <c r="BV81" s="667"/>
      <c r="BW81" s="667"/>
      <c r="BX81" s="667"/>
      <c r="BY81" s="667"/>
      <c r="BZ81" s="667"/>
      <c r="CA81" s="667"/>
      <c r="CB81" s="667"/>
      <c r="CC81" s="667"/>
      <c r="CD81" s="667"/>
      <c r="CE81" s="667"/>
      <c r="CF81" s="667"/>
      <c r="CG81" s="667"/>
      <c r="CH81" s="667"/>
      <c r="CI81" s="667"/>
      <c r="CJ81" s="667"/>
      <c r="CK81" s="667"/>
      <c r="CL81" s="667"/>
    </row>
    <row r="82" spans="3:90" ht="14.25" customHeight="1">
      <c r="C82" s="178">
        <f t="shared" si="34"/>
        <v>33</v>
      </c>
      <c r="E82" s="39"/>
      <c r="F82" s="282"/>
      <c r="G82" s="283"/>
      <c r="H82" s="159"/>
      <c r="I82" s="159">
        <v>1</v>
      </c>
      <c r="J82" s="159">
        <v>0</v>
      </c>
      <c r="K82" s="159">
        <v>0</v>
      </c>
      <c r="L82" s="159">
        <v>0</v>
      </c>
      <c r="M82" s="159">
        <v>0</v>
      </c>
      <c r="N82" s="180">
        <v>1</v>
      </c>
      <c r="O82" s="181"/>
      <c r="P82" s="260"/>
      <c r="R82" s="234"/>
      <c r="S82" s="261"/>
      <c r="T82" s="261"/>
      <c r="U82" s="235"/>
      <c r="AD82" s="239"/>
      <c r="AE82" s="27" t="s">
        <v>268</v>
      </c>
      <c r="AF82" s="21"/>
      <c r="AG82" s="256" t="s">
        <v>268</v>
      </c>
      <c r="AH82" s="272"/>
      <c r="AI82" s="256" t="s">
        <v>268</v>
      </c>
      <c r="AJ82" s="21"/>
      <c r="AK82" s="36" t="s">
        <v>268</v>
      </c>
      <c r="AL82" s="211"/>
      <c r="AN82" s="266"/>
      <c r="AO82" s="220">
        <f t="shared" si="15"/>
        <v>47</v>
      </c>
      <c r="AP82" s="221">
        <f t="shared" si="18"/>
        <v>142</v>
      </c>
      <c r="AQ82" s="220">
        <f>AQ80+6</f>
        <v>71</v>
      </c>
      <c r="AR82" s="281">
        <v>2</v>
      </c>
      <c r="AS82" s="236">
        <f t="shared" si="16"/>
        <v>1</v>
      </c>
      <c r="AT82" s="232"/>
      <c r="AV82" s="151">
        <f t="shared" si="25"/>
        <v>34</v>
      </c>
      <c r="AY82" s="201"/>
      <c r="AZ82" s="194">
        <v>1</v>
      </c>
      <c r="BA82" s="194">
        <v>0</v>
      </c>
      <c r="BB82" s="194">
        <v>0</v>
      </c>
      <c r="BC82" s="152">
        <v>0</v>
      </c>
      <c r="BD82" s="152">
        <v>1</v>
      </c>
      <c r="BE82" s="152">
        <v>0</v>
      </c>
      <c r="BF82" s="667"/>
      <c r="BG82" s="667"/>
      <c r="BH82" s="667"/>
      <c r="BI82" s="667"/>
      <c r="BJ82" s="667"/>
      <c r="BK82" s="667"/>
      <c r="BL82" s="667"/>
      <c r="BM82" s="667"/>
      <c r="BN82" s="667"/>
      <c r="BO82" s="667"/>
      <c r="BP82" s="667"/>
      <c r="BQ82" s="667"/>
      <c r="BR82" s="667"/>
      <c r="BS82" s="667"/>
      <c r="BT82" s="667"/>
      <c r="BU82" s="667"/>
      <c r="BV82" s="667"/>
      <c r="BW82" s="667"/>
      <c r="BX82" s="667"/>
      <c r="BY82" s="667"/>
      <c r="BZ82" s="667"/>
      <c r="CA82" s="667"/>
      <c r="CB82" s="667"/>
      <c r="CC82" s="667"/>
      <c r="CD82" s="667"/>
      <c r="CE82" s="667"/>
      <c r="CF82" s="667"/>
      <c r="CG82" s="667"/>
      <c r="CH82" s="667"/>
      <c r="CI82" s="667"/>
      <c r="CJ82" s="667"/>
      <c r="CK82" s="667"/>
      <c r="CL82" s="667"/>
    </row>
    <row r="83" spans="3:90" ht="14.25" customHeight="1">
      <c r="C83" s="185">
        <f t="shared" si="34"/>
        <v>34</v>
      </c>
      <c r="E83" s="39"/>
      <c r="F83" s="282"/>
      <c r="G83" s="283"/>
      <c r="H83" s="159"/>
      <c r="I83" s="159">
        <v>1</v>
      </c>
      <c r="J83" s="159">
        <v>0</v>
      </c>
      <c r="K83" s="159">
        <v>0</v>
      </c>
      <c r="L83" s="159">
        <v>0</v>
      </c>
      <c r="M83" s="159">
        <v>1</v>
      </c>
      <c r="N83" s="263">
        <v>0</v>
      </c>
      <c r="O83" s="21"/>
      <c r="P83" s="21"/>
      <c r="R83" s="33"/>
      <c r="AD83" s="239"/>
      <c r="AE83" s="21">
        <f>AE80+4</f>
        <v>15</v>
      </c>
      <c r="AF83" s="252" t="s">
        <v>281</v>
      </c>
      <c r="AG83" s="21">
        <f>AG80+6</f>
        <v>23</v>
      </c>
      <c r="AI83" s="21">
        <f>AI80+6</f>
        <v>25</v>
      </c>
      <c r="AJ83" s="252" t="s">
        <v>281</v>
      </c>
      <c r="AK83" s="21">
        <f>AK80+8</f>
        <v>33</v>
      </c>
      <c r="AL83" s="211"/>
      <c r="AN83" s="266"/>
      <c r="AO83" s="240">
        <f t="shared" si="15"/>
        <v>49</v>
      </c>
      <c r="AP83" s="221">
        <f t="shared" si="18"/>
        <v>148</v>
      </c>
      <c r="AQ83" s="240">
        <f>AP83/4</f>
        <v>37</v>
      </c>
      <c r="AR83" s="281">
        <v>4</v>
      </c>
      <c r="AS83" s="236">
        <f t="shared" si="16"/>
        <v>2</v>
      </c>
      <c r="AT83" s="232"/>
      <c r="AV83" s="151">
        <f t="shared" si="25"/>
        <v>35</v>
      </c>
      <c r="AY83" s="201"/>
      <c r="AZ83" s="280">
        <v>1</v>
      </c>
      <c r="BA83" s="280">
        <v>0</v>
      </c>
      <c r="BB83" s="280">
        <v>0</v>
      </c>
      <c r="BC83" s="280">
        <v>0</v>
      </c>
      <c r="BD83" s="280">
        <v>1</v>
      </c>
      <c r="BE83" s="152">
        <v>1</v>
      </c>
      <c r="BF83" s="667"/>
      <c r="BG83" s="667"/>
      <c r="BH83" s="667"/>
      <c r="BI83" s="667"/>
      <c r="BJ83" s="667"/>
      <c r="BK83" s="667"/>
      <c r="BL83" s="667"/>
      <c r="BM83" s="667"/>
      <c r="BN83" s="667"/>
      <c r="BO83" s="667"/>
      <c r="BP83" s="667"/>
      <c r="BQ83" s="667"/>
      <c r="BR83" s="667"/>
      <c r="BS83" s="667"/>
      <c r="BT83" s="667"/>
      <c r="BU83" s="667"/>
      <c r="BV83" s="667"/>
      <c r="BW83" s="667"/>
      <c r="BX83" s="667"/>
      <c r="BY83" s="667"/>
      <c r="BZ83" s="667"/>
      <c r="CA83" s="667"/>
      <c r="CB83" s="667"/>
      <c r="CC83" s="667"/>
      <c r="CD83" s="667"/>
      <c r="CE83" s="667"/>
      <c r="CF83" s="667"/>
      <c r="CG83" s="667"/>
      <c r="CH83" s="667"/>
      <c r="CI83" s="667"/>
      <c r="CJ83" s="667"/>
      <c r="CK83" s="667"/>
      <c r="CL83" s="667"/>
    </row>
    <row r="84" spans="3:90" ht="14.25" customHeight="1">
      <c r="C84" s="189">
        <f t="shared" si="34"/>
        <v>35</v>
      </c>
      <c r="E84" s="40"/>
      <c r="F84" s="277"/>
      <c r="G84" s="278"/>
      <c r="H84" s="174"/>
      <c r="I84" s="174">
        <v>1</v>
      </c>
      <c r="J84" s="174">
        <v>0</v>
      </c>
      <c r="K84" s="174">
        <v>0</v>
      </c>
      <c r="L84" s="174">
        <v>0</v>
      </c>
      <c r="M84" s="174">
        <v>1</v>
      </c>
      <c r="N84" s="166">
        <v>1</v>
      </c>
      <c r="O84" s="191">
        <f>-1+4*(Q84+1)</f>
        <v>35</v>
      </c>
      <c r="P84" s="192">
        <f>-1+6*(Q84+1)</f>
        <v>53</v>
      </c>
      <c r="Q84" s="27">
        <v>8</v>
      </c>
      <c r="R84" s="193"/>
      <c r="S84" s="213">
        <f t="shared" ref="S84:S85" si="36">4*P84+1</f>
        <v>213</v>
      </c>
      <c r="T84" s="35">
        <f t="shared" ref="T84:Z84" si="37">4*S84+1</f>
        <v>853</v>
      </c>
      <c r="U84" s="35">
        <f t="shared" si="37"/>
        <v>3413</v>
      </c>
      <c r="V84" s="35">
        <f t="shared" si="37"/>
        <v>13653</v>
      </c>
      <c r="W84" s="35">
        <f t="shared" si="37"/>
        <v>54613</v>
      </c>
      <c r="X84" s="35">
        <f t="shared" si="37"/>
        <v>218453</v>
      </c>
      <c r="Y84" s="35">
        <f t="shared" si="37"/>
        <v>873813</v>
      </c>
      <c r="Z84" s="35">
        <f t="shared" si="37"/>
        <v>3495253</v>
      </c>
      <c r="AD84" s="284"/>
      <c r="AE84" s="285"/>
      <c r="AF84" s="285"/>
      <c r="AG84" s="285"/>
      <c r="AH84" s="285"/>
      <c r="AI84" s="285"/>
      <c r="AJ84" s="285"/>
      <c r="AK84" s="285"/>
      <c r="AL84" s="286"/>
      <c r="AN84" s="266"/>
      <c r="AO84" s="220">
        <f t="shared" si="15"/>
        <v>51</v>
      </c>
      <c r="AP84" s="221">
        <f t="shared" si="18"/>
        <v>154</v>
      </c>
      <c r="AQ84" s="220">
        <f>AQ82+6</f>
        <v>77</v>
      </c>
      <c r="AR84" s="201">
        <v>2</v>
      </c>
      <c r="AS84" s="287">
        <f t="shared" si="16"/>
        <v>1</v>
      </c>
      <c r="AT84" s="232"/>
      <c r="AV84" s="151">
        <f t="shared" si="25"/>
        <v>36</v>
      </c>
      <c r="AY84" s="201"/>
      <c r="AZ84" s="280">
        <v>1</v>
      </c>
      <c r="BA84" s="280">
        <v>0</v>
      </c>
      <c r="BB84" s="280">
        <v>0</v>
      </c>
      <c r="BC84" s="280">
        <v>1</v>
      </c>
      <c r="BD84" s="280">
        <v>0</v>
      </c>
      <c r="BE84" s="152">
        <v>0</v>
      </c>
      <c r="BF84" s="667"/>
      <c r="BG84" s="667"/>
      <c r="BH84" s="667"/>
      <c r="BI84" s="667"/>
      <c r="BJ84" s="667"/>
      <c r="BK84" s="667"/>
      <c r="BL84" s="667"/>
      <c r="BM84" s="667"/>
      <c r="BN84" s="667"/>
      <c r="BO84" s="667"/>
      <c r="BP84" s="667"/>
      <c r="BQ84" s="667"/>
      <c r="BR84" s="667"/>
      <c r="BS84" s="667"/>
      <c r="BT84" s="667"/>
      <c r="BU84" s="667"/>
      <c r="BV84" s="667"/>
      <c r="BW84" s="667"/>
      <c r="BX84" s="667"/>
      <c r="BY84" s="667"/>
      <c r="BZ84" s="667"/>
      <c r="CA84" s="667"/>
      <c r="CB84" s="667"/>
      <c r="CC84" s="667"/>
      <c r="CD84" s="667"/>
      <c r="CE84" s="667"/>
      <c r="CF84" s="667"/>
      <c r="CG84" s="667"/>
      <c r="CH84" s="667"/>
      <c r="CI84" s="667"/>
      <c r="CJ84" s="667"/>
      <c r="CK84" s="667"/>
      <c r="CL84" s="667"/>
    </row>
    <row r="85" spans="3:90" ht="14.25" customHeight="1">
      <c r="C85" s="173">
        <f t="shared" si="34"/>
        <v>36</v>
      </c>
      <c r="E85" s="40"/>
      <c r="F85" s="277"/>
      <c r="G85" s="278"/>
      <c r="H85" s="174" t="s">
        <v>282</v>
      </c>
      <c r="I85" s="174">
        <v>1</v>
      </c>
      <c r="J85" s="174">
        <v>0</v>
      </c>
      <c r="K85" s="174">
        <v>0</v>
      </c>
      <c r="L85" s="174">
        <v>1</v>
      </c>
      <c r="M85" s="174">
        <v>0</v>
      </c>
      <c r="N85" s="166">
        <v>0</v>
      </c>
      <c r="O85" s="196">
        <f>1+8*(Q84+1)</f>
        <v>73</v>
      </c>
      <c r="P85" s="197">
        <f>P84+2</f>
        <v>55</v>
      </c>
      <c r="Q85" s="198"/>
      <c r="R85" s="33"/>
      <c r="S85" s="35">
        <f t="shared" si="36"/>
        <v>221</v>
      </c>
      <c r="T85" s="35">
        <f t="shared" ref="T85:Z85" si="38">4*S85+1</f>
        <v>885</v>
      </c>
      <c r="U85" s="35">
        <f t="shared" si="38"/>
        <v>3541</v>
      </c>
      <c r="V85" s="35">
        <f t="shared" si="38"/>
        <v>14165</v>
      </c>
      <c r="W85" s="35">
        <f t="shared" si="38"/>
        <v>56661</v>
      </c>
      <c r="X85" s="35">
        <f t="shared" si="38"/>
        <v>226645</v>
      </c>
      <c r="Y85" s="35">
        <f t="shared" si="38"/>
        <v>906581</v>
      </c>
      <c r="Z85" s="35">
        <f t="shared" si="38"/>
        <v>3626325</v>
      </c>
      <c r="AE85" s="17"/>
      <c r="AG85" s="18"/>
      <c r="AK85" s="54"/>
      <c r="AN85" s="266"/>
      <c r="AO85" s="246">
        <f t="shared" si="15"/>
        <v>53</v>
      </c>
      <c r="AP85" s="247">
        <f t="shared" si="18"/>
        <v>160</v>
      </c>
      <c r="AQ85" s="246">
        <f>AP85/AR85</f>
        <v>5</v>
      </c>
      <c r="AR85" s="288">
        <v>32</v>
      </c>
      <c r="AS85" s="289">
        <f t="shared" si="16"/>
        <v>5</v>
      </c>
      <c r="AT85" s="232"/>
      <c r="AV85" s="151">
        <f t="shared" si="25"/>
        <v>37</v>
      </c>
      <c r="AY85" s="21"/>
      <c r="AZ85" s="172">
        <v>1</v>
      </c>
      <c r="BA85" s="172">
        <v>0</v>
      </c>
      <c r="BB85" s="152">
        <v>0</v>
      </c>
      <c r="BC85" s="152">
        <v>1</v>
      </c>
      <c r="BD85" s="152">
        <v>0</v>
      </c>
      <c r="BE85" s="152">
        <v>1</v>
      </c>
      <c r="BF85" s="667"/>
      <c r="BG85" s="667"/>
      <c r="BH85" s="667"/>
      <c r="BI85" s="667"/>
      <c r="BJ85" s="667"/>
      <c r="BK85" s="667"/>
      <c r="BL85" s="667"/>
      <c r="BM85" s="667"/>
      <c r="BN85" s="667"/>
      <c r="BO85" s="667"/>
      <c r="BP85" s="667"/>
      <c r="BQ85" s="667"/>
      <c r="BR85" s="667"/>
      <c r="BS85" s="667"/>
      <c r="BT85" s="667"/>
      <c r="BU85" s="667"/>
      <c r="BV85" s="667"/>
      <c r="BW85" s="667"/>
      <c r="BX85" s="667"/>
      <c r="BY85" s="667"/>
      <c r="BZ85" s="667"/>
      <c r="CA85" s="667"/>
      <c r="CB85" s="667"/>
      <c r="CC85" s="667"/>
      <c r="CD85" s="667"/>
      <c r="CE85" s="667"/>
      <c r="CF85" s="667"/>
      <c r="CG85" s="667"/>
      <c r="CH85" s="667"/>
      <c r="CI85" s="667"/>
      <c r="CJ85" s="667"/>
      <c r="CK85" s="667"/>
      <c r="CL85" s="667"/>
    </row>
    <row r="86" spans="3:90" ht="14.25" customHeight="1">
      <c r="C86" s="178">
        <f t="shared" si="34"/>
        <v>37</v>
      </c>
      <c r="E86" s="39"/>
      <c r="F86" s="282"/>
      <c r="G86" s="283"/>
      <c r="H86" s="159"/>
      <c r="I86" s="159">
        <v>1</v>
      </c>
      <c r="J86" s="159">
        <v>0</v>
      </c>
      <c r="K86" s="159">
        <v>0</v>
      </c>
      <c r="L86" s="159">
        <v>1</v>
      </c>
      <c r="M86" s="159">
        <v>0</v>
      </c>
      <c r="N86" s="180">
        <v>1</v>
      </c>
      <c r="O86" s="181"/>
      <c r="P86" s="260"/>
      <c r="R86" s="234"/>
      <c r="S86" s="198"/>
      <c r="T86" s="261"/>
      <c r="U86" s="235"/>
      <c r="AD86" s="755" t="s">
        <v>283</v>
      </c>
      <c r="AE86" s="667"/>
      <c r="AF86" s="667"/>
      <c r="AG86" s="667"/>
      <c r="AH86" s="667"/>
      <c r="AI86" s="667"/>
      <c r="AJ86" s="667"/>
      <c r="AK86" s="667"/>
      <c r="AL86" s="667"/>
      <c r="AN86" s="266"/>
      <c r="AO86" s="220">
        <f t="shared" si="15"/>
        <v>55</v>
      </c>
      <c r="AP86" s="221">
        <f t="shared" si="18"/>
        <v>166</v>
      </c>
      <c r="AQ86" s="220">
        <f>AQ84+6</f>
        <v>83</v>
      </c>
      <c r="AR86" s="281">
        <v>2</v>
      </c>
      <c r="AS86" s="236">
        <f t="shared" si="16"/>
        <v>1</v>
      </c>
      <c r="AT86" s="232"/>
      <c r="AV86" s="151">
        <f t="shared" si="25"/>
        <v>38</v>
      </c>
      <c r="AX86" s="21"/>
      <c r="AY86" s="21"/>
      <c r="AZ86" s="257">
        <v>1</v>
      </c>
      <c r="BA86" s="257">
        <v>0</v>
      </c>
      <c r="BB86" s="257">
        <v>0</v>
      </c>
      <c r="BC86" s="257">
        <v>1</v>
      </c>
      <c r="BD86" s="152">
        <v>1</v>
      </c>
      <c r="BE86" s="152">
        <v>0</v>
      </c>
      <c r="BF86" s="667"/>
      <c r="BG86" s="667"/>
      <c r="BH86" s="667"/>
      <c r="BI86" s="667"/>
      <c r="BJ86" s="667"/>
      <c r="BK86" s="667"/>
      <c r="BL86" s="667"/>
      <c r="BM86" s="667"/>
      <c r="BN86" s="667"/>
      <c r="BO86" s="667"/>
      <c r="BP86" s="667"/>
      <c r="BQ86" s="667"/>
      <c r="BR86" s="667"/>
      <c r="BS86" s="667"/>
      <c r="BT86" s="667"/>
      <c r="BU86" s="667"/>
      <c r="BV86" s="667"/>
      <c r="BW86" s="667"/>
      <c r="BX86" s="667"/>
      <c r="BY86" s="667"/>
      <c r="BZ86" s="667"/>
      <c r="CA86" s="667"/>
      <c r="CB86" s="667"/>
      <c r="CC86" s="667"/>
      <c r="CD86" s="667"/>
      <c r="CE86" s="667"/>
      <c r="CF86" s="667"/>
      <c r="CG86" s="667"/>
      <c r="CH86" s="667"/>
      <c r="CI86" s="667"/>
      <c r="CJ86" s="667"/>
      <c r="CK86" s="667"/>
      <c r="CL86" s="667"/>
    </row>
    <row r="87" spans="3:90" ht="14.25" customHeight="1">
      <c r="C87" s="185">
        <f t="shared" si="34"/>
        <v>38</v>
      </c>
      <c r="E87" s="39"/>
      <c r="F87" s="282"/>
      <c r="G87" s="283"/>
      <c r="H87" s="159"/>
      <c r="I87" s="159">
        <v>1</v>
      </c>
      <c r="J87" s="159">
        <v>0</v>
      </c>
      <c r="K87" s="159">
        <v>0</v>
      </c>
      <c r="L87" s="159">
        <v>1</v>
      </c>
      <c r="M87" s="159">
        <v>1</v>
      </c>
      <c r="N87" s="263">
        <v>0</v>
      </c>
      <c r="O87" s="21"/>
      <c r="P87" s="21"/>
      <c r="R87" s="33"/>
      <c r="S87" s="183"/>
      <c r="AD87" s="667"/>
      <c r="AE87" s="667"/>
      <c r="AF87" s="667"/>
      <c r="AG87" s="667"/>
      <c r="AH87" s="667"/>
      <c r="AI87" s="667"/>
      <c r="AJ87" s="667"/>
      <c r="AK87" s="667"/>
      <c r="AL87" s="667"/>
      <c r="AN87" s="266"/>
      <c r="AO87" s="240">
        <f t="shared" si="15"/>
        <v>57</v>
      </c>
      <c r="AP87" s="221">
        <f t="shared" si="18"/>
        <v>172</v>
      </c>
      <c r="AQ87" s="240">
        <f>AP87/4</f>
        <v>43</v>
      </c>
      <c r="AR87" s="281">
        <v>4</v>
      </c>
      <c r="AS87" s="236">
        <f t="shared" si="16"/>
        <v>2</v>
      </c>
      <c r="AT87" s="232"/>
      <c r="AV87" s="151">
        <f t="shared" si="25"/>
        <v>39</v>
      </c>
      <c r="AX87" s="21"/>
      <c r="AY87" s="21"/>
      <c r="AZ87" s="280">
        <v>1</v>
      </c>
      <c r="BA87" s="280">
        <v>0</v>
      </c>
      <c r="BB87" s="280">
        <v>0</v>
      </c>
      <c r="BC87" s="280">
        <v>1</v>
      </c>
      <c r="BD87" s="280">
        <v>1</v>
      </c>
      <c r="BE87" s="152">
        <v>1</v>
      </c>
      <c r="BF87" s="667"/>
      <c r="BG87" s="667"/>
      <c r="BH87" s="667"/>
      <c r="BI87" s="667"/>
      <c r="BJ87" s="667"/>
      <c r="BK87" s="667"/>
      <c r="BL87" s="667"/>
      <c r="BM87" s="667"/>
      <c r="BN87" s="667"/>
      <c r="BO87" s="667"/>
      <c r="BP87" s="667"/>
      <c r="BQ87" s="667"/>
      <c r="BR87" s="667"/>
      <c r="BS87" s="667"/>
      <c r="BT87" s="667"/>
      <c r="BU87" s="667"/>
      <c r="BV87" s="667"/>
      <c r="BW87" s="667"/>
      <c r="BX87" s="667"/>
      <c r="BY87" s="667"/>
      <c r="BZ87" s="667"/>
      <c r="CA87" s="667"/>
      <c r="CB87" s="667"/>
      <c r="CC87" s="667"/>
      <c r="CD87" s="667"/>
      <c r="CE87" s="667"/>
      <c r="CF87" s="667"/>
      <c r="CG87" s="667"/>
      <c r="CH87" s="667"/>
      <c r="CI87" s="667"/>
      <c r="CJ87" s="667"/>
      <c r="CK87" s="667"/>
      <c r="CL87" s="667"/>
    </row>
    <row r="88" spans="3:90" ht="14.25" customHeight="1">
      <c r="C88" s="189">
        <f t="shared" si="34"/>
        <v>39</v>
      </c>
      <c r="E88" s="40"/>
      <c r="F88" s="277"/>
      <c r="G88" s="278"/>
      <c r="H88" s="174"/>
      <c r="I88" s="174">
        <v>1</v>
      </c>
      <c r="J88" s="174">
        <v>0</v>
      </c>
      <c r="K88" s="174">
        <v>0</v>
      </c>
      <c r="L88" s="174">
        <v>1</v>
      </c>
      <c r="M88" s="174">
        <v>1</v>
      </c>
      <c r="N88" s="166">
        <v>1</v>
      </c>
      <c r="O88" s="191">
        <f>-1+4*(Q88+1)</f>
        <v>39</v>
      </c>
      <c r="P88" s="192">
        <f>-1+6*(Q88+1)</f>
        <v>59</v>
      </c>
      <c r="Q88" s="27">
        <v>9</v>
      </c>
      <c r="R88" s="193"/>
      <c r="S88" s="213">
        <f t="shared" ref="S88:S89" si="39">4*P88+1</f>
        <v>237</v>
      </c>
      <c r="T88" s="35">
        <f t="shared" ref="T88:Z88" si="40">4*S88+1</f>
        <v>949</v>
      </c>
      <c r="U88" s="35">
        <f t="shared" si="40"/>
        <v>3797</v>
      </c>
      <c r="V88" s="35">
        <f t="shared" si="40"/>
        <v>15189</v>
      </c>
      <c r="W88" s="35">
        <f t="shared" si="40"/>
        <v>60757</v>
      </c>
      <c r="X88" s="35">
        <f t="shared" si="40"/>
        <v>243029</v>
      </c>
      <c r="Y88" s="35">
        <f t="shared" si="40"/>
        <v>972117</v>
      </c>
      <c r="Z88" s="35">
        <f t="shared" si="40"/>
        <v>3888469</v>
      </c>
      <c r="AD88" s="667"/>
      <c r="AE88" s="667"/>
      <c r="AF88" s="667"/>
      <c r="AG88" s="667"/>
      <c r="AH88" s="667"/>
      <c r="AI88" s="667"/>
      <c r="AJ88" s="667"/>
      <c r="AK88" s="667"/>
      <c r="AL88" s="667"/>
      <c r="AN88" s="266"/>
      <c r="AO88" s="220">
        <f t="shared" si="15"/>
        <v>59</v>
      </c>
      <c r="AP88" s="221">
        <f t="shared" si="18"/>
        <v>178</v>
      </c>
      <c r="AQ88" s="220">
        <f>AQ86+6</f>
        <v>89</v>
      </c>
      <c r="AR88" s="281">
        <v>2</v>
      </c>
      <c r="AS88" s="236">
        <f t="shared" si="16"/>
        <v>1</v>
      </c>
      <c r="AT88" s="232"/>
      <c r="AV88" s="151">
        <f t="shared" si="25"/>
        <v>40</v>
      </c>
      <c r="AX88" s="21"/>
      <c r="AY88" s="21"/>
      <c r="AZ88" s="280">
        <v>1</v>
      </c>
      <c r="BA88" s="280">
        <v>0</v>
      </c>
      <c r="BB88" s="280">
        <v>1</v>
      </c>
      <c r="BC88" s="280">
        <v>0</v>
      </c>
      <c r="BD88" s="280">
        <v>0</v>
      </c>
      <c r="BE88" s="152">
        <v>0</v>
      </c>
      <c r="BF88" s="667"/>
      <c r="BG88" s="667"/>
      <c r="BH88" s="667"/>
      <c r="BI88" s="667"/>
      <c r="BJ88" s="667"/>
      <c r="BK88" s="667"/>
      <c r="BL88" s="667"/>
      <c r="BM88" s="667"/>
      <c r="BN88" s="667"/>
      <c r="BO88" s="667"/>
      <c r="BP88" s="667"/>
      <c r="BQ88" s="667"/>
      <c r="BR88" s="667"/>
      <c r="BS88" s="667"/>
      <c r="BT88" s="667"/>
      <c r="BU88" s="667"/>
      <c r="BV88" s="667"/>
      <c r="BW88" s="667"/>
      <c r="BX88" s="667"/>
      <c r="BY88" s="667"/>
      <c r="BZ88" s="667"/>
      <c r="CA88" s="667"/>
      <c r="CB88" s="667"/>
      <c r="CC88" s="667"/>
      <c r="CD88" s="667"/>
      <c r="CE88" s="667"/>
      <c r="CF88" s="667"/>
      <c r="CG88" s="667"/>
      <c r="CH88" s="667"/>
      <c r="CI88" s="667"/>
      <c r="CJ88" s="667"/>
      <c r="CK88" s="667"/>
      <c r="CL88" s="667"/>
    </row>
    <row r="89" spans="3:90" ht="14.25" customHeight="1">
      <c r="C89" s="173">
        <f t="shared" si="34"/>
        <v>40</v>
      </c>
      <c r="E89" s="40"/>
      <c r="F89" s="277"/>
      <c r="G89" s="278"/>
      <c r="H89" s="174"/>
      <c r="I89" s="174">
        <v>1</v>
      </c>
      <c r="J89" s="174">
        <v>0</v>
      </c>
      <c r="K89" s="174">
        <v>1</v>
      </c>
      <c r="L89" s="174">
        <v>0</v>
      </c>
      <c r="M89" s="174">
        <v>0</v>
      </c>
      <c r="N89" s="166">
        <v>0</v>
      </c>
      <c r="O89" s="196">
        <f>1+8*(Q88+1)</f>
        <v>81</v>
      </c>
      <c r="P89" s="197">
        <f>P88+2</f>
        <v>61</v>
      </c>
      <c r="Q89" s="198"/>
      <c r="R89" s="33"/>
      <c r="S89" s="35">
        <f t="shared" si="39"/>
        <v>245</v>
      </c>
      <c r="T89" s="35">
        <f t="shared" ref="T89:Z89" si="41">4*S89+1</f>
        <v>981</v>
      </c>
      <c r="U89" s="35">
        <f t="shared" si="41"/>
        <v>3925</v>
      </c>
      <c r="V89" s="35">
        <f t="shared" si="41"/>
        <v>15701</v>
      </c>
      <c r="W89" s="35">
        <f t="shared" si="41"/>
        <v>62805</v>
      </c>
      <c r="X89" s="35">
        <f t="shared" si="41"/>
        <v>251221</v>
      </c>
      <c r="Y89" s="35">
        <f t="shared" si="41"/>
        <v>1004885</v>
      </c>
      <c r="Z89" s="35">
        <f t="shared" si="41"/>
        <v>4019541</v>
      </c>
      <c r="AD89" s="667"/>
      <c r="AE89" s="667"/>
      <c r="AF89" s="667"/>
      <c r="AG89" s="667"/>
      <c r="AH89" s="667"/>
      <c r="AI89" s="667"/>
      <c r="AJ89" s="667"/>
      <c r="AK89" s="667"/>
      <c r="AL89" s="667"/>
      <c r="AN89" s="266"/>
      <c r="AO89" s="269">
        <f t="shared" si="15"/>
        <v>61</v>
      </c>
      <c r="AP89" s="221">
        <f t="shared" si="18"/>
        <v>184</v>
      </c>
      <c r="AQ89" s="269">
        <f>AP89/AR89</f>
        <v>23</v>
      </c>
      <c r="AR89" s="281">
        <v>8</v>
      </c>
      <c r="AS89" s="236">
        <f t="shared" si="16"/>
        <v>3</v>
      </c>
      <c r="AT89" s="232"/>
      <c r="AV89" s="151">
        <f t="shared" si="25"/>
        <v>41</v>
      </c>
      <c r="AX89" s="21"/>
      <c r="AY89" s="21"/>
      <c r="AZ89" s="290">
        <v>1</v>
      </c>
      <c r="BA89" s="290">
        <v>0</v>
      </c>
      <c r="BB89" s="290">
        <v>1</v>
      </c>
      <c r="BC89" s="290">
        <v>0</v>
      </c>
      <c r="BD89" s="152">
        <v>0</v>
      </c>
      <c r="BE89" s="152">
        <v>1</v>
      </c>
      <c r="BF89" s="667"/>
      <c r="BG89" s="667"/>
      <c r="BH89" s="667"/>
      <c r="BI89" s="667"/>
      <c r="BJ89" s="667"/>
      <c r="BK89" s="667"/>
      <c r="BL89" s="667"/>
      <c r="BM89" s="667"/>
      <c r="BN89" s="667"/>
      <c r="BO89" s="667"/>
      <c r="BP89" s="667"/>
      <c r="BQ89" s="667"/>
      <c r="BR89" s="667"/>
      <c r="BS89" s="667"/>
      <c r="BT89" s="667"/>
      <c r="BU89" s="667"/>
      <c r="BV89" s="667"/>
      <c r="BW89" s="667"/>
      <c r="BX89" s="667"/>
      <c r="BY89" s="667"/>
      <c r="BZ89" s="667"/>
      <c r="CA89" s="667"/>
      <c r="CB89" s="667"/>
      <c r="CC89" s="667"/>
      <c r="CD89" s="667"/>
      <c r="CE89" s="667"/>
      <c r="CF89" s="667"/>
      <c r="CG89" s="667"/>
      <c r="CH89" s="667"/>
      <c r="CI89" s="667"/>
      <c r="CJ89" s="667"/>
      <c r="CK89" s="667"/>
      <c r="CL89" s="667"/>
    </row>
    <row r="90" spans="3:90" ht="14.25" customHeight="1">
      <c r="C90" s="178">
        <f t="shared" si="34"/>
        <v>41</v>
      </c>
      <c r="E90" s="39"/>
      <c r="F90" s="282"/>
      <c r="G90" s="283"/>
      <c r="H90" s="283"/>
      <c r="I90" s="159">
        <v>1</v>
      </c>
      <c r="J90" s="159">
        <v>0</v>
      </c>
      <c r="K90" s="159">
        <v>1</v>
      </c>
      <c r="L90" s="159">
        <v>0</v>
      </c>
      <c r="M90" s="159">
        <v>0</v>
      </c>
      <c r="N90" s="180">
        <v>1</v>
      </c>
      <c r="O90" s="181"/>
      <c r="P90" s="260"/>
      <c r="R90" s="234"/>
      <c r="S90" s="198"/>
      <c r="T90" s="261"/>
      <c r="U90" s="235"/>
      <c r="AD90" s="667"/>
      <c r="AE90" s="667"/>
      <c r="AF90" s="667"/>
      <c r="AG90" s="667"/>
      <c r="AH90" s="667"/>
      <c r="AI90" s="667"/>
      <c r="AJ90" s="667"/>
      <c r="AK90" s="667"/>
      <c r="AL90" s="667"/>
      <c r="AN90" s="266"/>
      <c r="AO90" s="220">
        <f t="shared" si="15"/>
        <v>63</v>
      </c>
      <c r="AP90" s="221">
        <f t="shared" si="18"/>
        <v>190</v>
      </c>
      <c r="AQ90" s="220">
        <f>AQ88+6</f>
        <v>95</v>
      </c>
      <c r="AR90" s="281">
        <v>2</v>
      </c>
      <c r="AS90" s="236">
        <f t="shared" si="16"/>
        <v>1</v>
      </c>
      <c r="AT90" s="232"/>
      <c r="AV90" s="151">
        <f t="shared" si="25"/>
        <v>42</v>
      </c>
      <c r="AY90" s="21"/>
      <c r="AZ90" s="152">
        <v>1</v>
      </c>
      <c r="BA90" s="152">
        <v>0</v>
      </c>
      <c r="BB90" s="152">
        <v>1</v>
      </c>
      <c r="BC90" s="152">
        <v>0</v>
      </c>
      <c r="BD90" s="152">
        <v>1</v>
      </c>
      <c r="BE90" s="152">
        <v>0</v>
      </c>
      <c r="BF90" s="667"/>
      <c r="BG90" s="667"/>
      <c r="BH90" s="667"/>
      <c r="BI90" s="667"/>
      <c r="BJ90" s="667"/>
      <c r="BK90" s="667"/>
      <c r="BL90" s="667"/>
      <c r="BM90" s="667"/>
      <c r="BN90" s="667"/>
      <c r="BO90" s="667"/>
      <c r="BP90" s="667"/>
      <c r="BQ90" s="667"/>
      <c r="BR90" s="667"/>
      <c r="BS90" s="667"/>
      <c r="BT90" s="667"/>
      <c r="BU90" s="667"/>
      <c r="BV90" s="667"/>
      <c r="BW90" s="667"/>
      <c r="BX90" s="667"/>
      <c r="BY90" s="667"/>
      <c r="BZ90" s="667"/>
      <c r="CA90" s="667"/>
      <c r="CB90" s="667"/>
      <c r="CC90" s="667"/>
      <c r="CD90" s="667"/>
      <c r="CE90" s="667"/>
      <c r="CF90" s="667"/>
      <c r="CG90" s="667"/>
      <c r="CH90" s="667"/>
      <c r="CI90" s="667"/>
      <c r="CJ90" s="667"/>
      <c r="CK90" s="667"/>
      <c r="CL90" s="667"/>
    </row>
    <row r="91" spans="3:90" ht="14.25" customHeight="1">
      <c r="C91" s="185">
        <f t="shared" si="34"/>
        <v>42</v>
      </c>
      <c r="E91" s="39"/>
      <c r="F91" s="282"/>
      <c r="G91" s="283"/>
      <c r="H91" s="291"/>
      <c r="I91" s="159">
        <v>1</v>
      </c>
      <c r="J91" s="159">
        <v>0</v>
      </c>
      <c r="K91" s="159">
        <v>1</v>
      </c>
      <c r="L91" s="159">
        <v>0</v>
      </c>
      <c r="M91" s="159">
        <v>1</v>
      </c>
      <c r="N91" s="263">
        <v>0</v>
      </c>
      <c r="O91" s="21"/>
      <c r="P91" s="21"/>
      <c r="R91" s="33"/>
      <c r="S91" s="238"/>
      <c r="AC91" s="27"/>
      <c r="AD91" s="667"/>
      <c r="AE91" s="667"/>
      <c r="AF91" s="667"/>
      <c r="AG91" s="667"/>
      <c r="AH91" s="667"/>
      <c r="AI91" s="667"/>
      <c r="AJ91" s="667"/>
      <c r="AK91" s="667"/>
      <c r="AL91" s="667"/>
      <c r="AN91" s="266"/>
      <c r="AO91" s="240">
        <f t="shared" si="15"/>
        <v>65</v>
      </c>
      <c r="AP91" s="221">
        <f t="shared" si="18"/>
        <v>196</v>
      </c>
      <c r="AQ91" s="240">
        <f>AP91/4</f>
        <v>49</v>
      </c>
      <c r="AR91" s="281">
        <v>4</v>
      </c>
      <c r="AS91" s="236">
        <f t="shared" si="16"/>
        <v>2</v>
      </c>
      <c r="AT91" s="232"/>
      <c r="AV91" s="151">
        <f t="shared" si="25"/>
        <v>43</v>
      </c>
      <c r="AY91" s="21"/>
      <c r="AZ91" s="280">
        <v>1</v>
      </c>
      <c r="BA91" s="280">
        <v>0</v>
      </c>
      <c r="BB91" s="280">
        <v>1</v>
      </c>
      <c r="BC91" s="280">
        <v>0</v>
      </c>
      <c r="BD91" s="280">
        <v>1</v>
      </c>
      <c r="BE91" s="152">
        <v>1</v>
      </c>
      <c r="BJ91" s="60"/>
      <c r="BM91" s="1"/>
      <c r="BO91" s="21"/>
      <c r="BZ91" s="21"/>
    </row>
    <row r="92" spans="3:90" ht="14.25" customHeight="1">
      <c r="C92" s="189">
        <f t="shared" si="34"/>
        <v>43</v>
      </c>
      <c r="E92" s="40"/>
      <c r="F92" s="277"/>
      <c r="G92" s="278"/>
      <c r="H92" s="174"/>
      <c r="I92" s="174">
        <v>1</v>
      </c>
      <c r="J92" s="279">
        <v>0</v>
      </c>
      <c r="K92" s="174">
        <v>1</v>
      </c>
      <c r="L92" s="174">
        <v>0</v>
      </c>
      <c r="M92" s="174">
        <v>1</v>
      </c>
      <c r="N92" s="166">
        <v>1</v>
      </c>
      <c r="O92" s="191">
        <f>-1+4*(Q92+1)</f>
        <v>43</v>
      </c>
      <c r="P92" s="192">
        <f>-1+6*(Q92+1)</f>
        <v>65</v>
      </c>
      <c r="Q92" s="27">
        <v>10</v>
      </c>
      <c r="R92" s="33"/>
      <c r="S92" s="213">
        <f t="shared" ref="S92:S93" si="42">4*P92+1</f>
        <v>261</v>
      </c>
      <c r="T92" s="35">
        <f t="shared" ref="T92:Z92" si="43">4*S92+1</f>
        <v>1045</v>
      </c>
      <c r="U92" s="35">
        <f t="shared" si="43"/>
        <v>4181</v>
      </c>
      <c r="V92" s="35">
        <f t="shared" si="43"/>
        <v>16725</v>
      </c>
      <c r="W92" s="35">
        <f t="shared" si="43"/>
        <v>66901</v>
      </c>
      <c r="X92" s="35">
        <f t="shared" si="43"/>
        <v>267605</v>
      </c>
      <c r="Y92" s="35">
        <f t="shared" si="43"/>
        <v>1070421</v>
      </c>
      <c r="Z92" s="35">
        <f t="shared" si="43"/>
        <v>4281685</v>
      </c>
      <c r="AD92" s="667"/>
      <c r="AE92" s="667"/>
      <c r="AF92" s="667"/>
      <c r="AG92" s="667"/>
      <c r="AH92" s="667"/>
      <c r="AI92" s="667"/>
      <c r="AJ92" s="667"/>
      <c r="AK92" s="667"/>
      <c r="AL92" s="667"/>
      <c r="AN92" s="266"/>
      <c r="AO92" s="220">
        <f t="shared" si="15"/>
        <v>67</v>
      </c>
      <c r="AP92" s="221">
        <f t="shared" si="18"/>
        <v>202</v>
      </c>
      <c r="AQ92" s="220">
        <f>AQ90+6</f>
        <v>101</v>
      </c>
      <c r="AR92" s="281">
        <v>2</v>
      </c>
      <c r="AS92" s="236">
        <f t="shared" si="16"/>
        <v>1</v>
      </c>
      <c r="AT92" s="232"/>
      <c r="AV92" s="151">
        <f t="shared" si="25"/>
        <v>44</v>
      </c>
      <c r="AY92" s="21"/>
      <c r="AZ92" s="280">
        <v>1</v>
      </c>
      <c r="BA92" s="280">
        <v>0</v>
      </c>
      <c r="BB92" s="280">
        <v>1</v>
      </c>
      <c r="BC92" s="280">
        <v>1</v>
      </c>
      <c r="BD92" s="280">
        <v>0</v>
      </c>
      <c r="BE92" s="152">
        <v>0</v>
      </c>
      <c r="BG92" s="739" t="s">
        <v>284</v>
      </c>
      <c r="BH92" s="699"/>
      <c r="BI92" s="699"/>
      <c r="BJ92" s="699"/>
      <c r="BK92" s="699"/>
      <c r="BL92" s="699"/>
      <c r="BM92" s="699"/>
      <c r="BN92" s="699"/>
      <c r="BO92" s="699"/>
      <c r="BP92" s="699"/>
      <c r="BQ92" s="699"/>
      <c r="BR92" s="699"/>
      <c r="BS92" s="699"/>
      <c r="BT92" s="699"/>
      <c r="BU92" s="699"/>
      <c r="BV92" s="699"/>
      <c r="BW92" s="699"/>
      <c r="BX92" s="740"/>
      <c r="BZ92" s="21"/>
    </row>
    <row r="93" spans="3:90" ht="14.25" customHeight="1">
      <c r="C93" s="173">
        <f t="shared" si="34"/>
        <v>44</v>
      </c>
      <c r="E93" s="40"/>
      <c r="F93" s="277"/>
      <c r="G93" s="278"/>
      <c r="H93" s="174"/>
      <c r="I93" s="174">
        <v>1</v>
      </c>
      <c r="J93" s="174">
        <v>0</v>
      </c>
      <c r="K93" s="174">
        <v>1</v>
      </c>
      <c r="L93" s="174">
        <v>1</v>
      </c>
      <c r="M93" s="174">
        <v>0</v>
      </c>
      <c r="N93" s="166">
        <v>0</v>
      </c>
      <c r="O93" s="196">
        <f>1+8*(Q92+1)</f>
        <v>89</v>
      </c>
      <c r="P93" s="197">
        <f>P92+2</f>
        <v>67</v>
      </c>
      <c r="Q93" s="198"/>
      <c r="R93" s="33"/>
      <c r="S93" s="35">
        <f t="shared" si="42"/>
        <v>269</v>
      </c>
      <c r="T93" s="35">
        <f t="shared" ref="T93:Z93" si="44">4*S93+1</f>
        <v>1077</v>
      </c>
      <c r="U93" s="35">
        <f t="shared" si="44"/>
        <v>4309</v>
      </c>
      <c r="V93" s="35">
        <f t="shared" si="44"/>
        <v>17237</v>
      </c>
      <c r="W93" s="35">
        <f t="shared" si="44"/>
        <v>68949</v>
      </c>
      <c r="X93" s="35">
        <f t="shared" si="44"/>
        <v>275797</v>
      </c>
      <c r="Y93" s="35">
        <f t="shared" si="44"/>
        <v>1103189</v>
      </c>
      <c r="Z93" s="35">
        <f t="shared" si="44"/>
        <v>4412757</v>
      </c>
      <c r="AD93" s="840" t="s">
        <v>285</v>
      </c>
      <c r="AE93" s="699"/>
      <c r="AF93" s="699"/>
      <c r="AG93" s="699"/>
      <c r="AH93" s="699"/>
      <c r="AI93" s="699"/>
      <c r="AJ93" s="699"/>
      <c r="AK93" s="699"/>
      <c r="AL93" s="740"/>
      <c r="AN93" s="266"/>
      <c r="AO93" s="269">
        <f t="shared" si="15"/>
        <v>69</v>
      </c>
      <c r="AP93" s="221">
        <f t="shared" si="18"/>
        <v>208</v>
      </c>
      <c r="AQ93" s="269">
        <f>AP93/AR93</f>
        <v>13</v>
      </c>
      <c r="AR93" s="281">
        <v>16</v>
      </c>
      <c r="AS93" s="236">
        <f t="shared" si="16"/>
        <v>4</v>
      </c>
      <c r="AT93" s="232"/>
      <c r="AV93" s="151">
        <f t="shared" si="25"/>
        <v>45</v>
      </c>
      <c r="AY93" s="21"/>
      <c r="AZ93" s="212">
        <v>1</v>
      </c>
      <c r="BA93" s="212">
        <v>0</v>
      </c>
      <c r="BB93" s="212">
        <v>1</v>
      </c>
      <c r="BC93" s="152">
        <v>1</v>
      </c>
      <c r="BD93" s="152">
        <v>0</v>
      </c>
      <c r="BE93" s="152">
        <v>1</v>
      </c>
      <c r="BG93" s="701"/>
      <c r="BH93" s="667"/>
      <c r="BI93" s="667"/>
      <c r="BJ93" s="667"/>
      <c r="BK93" s="667"/>
      <c r="BL93" s="667"/>
      <c r="BM93" s="667"/>
      <c r="BN93" s="667"/>
      <c r="BO93" s="667"/>
      <c r="BP93" s="667"/>
      <c r="BQ93" s="667"/>
      <c r="BR93" s="667"/>
      <c r="BS93" s="667"/>
      <c r="BT93" s="667"/>
      <c r="BU93" s="667"/>
      <c r="BV93" s="667"/>
      <c r="BW93" s="667"/>
      <c r="BX93" s="741"/>
      <c r="BZ93" s="21"/>
    </row>
    <row r="94" spans="3:90" ht="14.25" customHeight="1">
      <c r="C94" s="178">
        <f t="shared" si="34"/>
        <v>45</v>
      </c>
      <c r="E94" s="39"/>
      <c r="F94" s="282"/>
      <c r="G94" s="283"/>
      <c r="H94" s="159"/>
      <c r="I94" s="159">
        <v>1</v>
      </c>
      <c r="J94" s="159">
        <v>0</v>
      </c>
      <c r="K94" s="159">
        <v>1</v>
      </c>
      <c r="L94" s="159">
        <v>1</v>
      </c>
      <c r="M94" s="159">
        <v>0</v>
      </c>
      <c r="N94" s="180">
        <v>1</v>
      </c>
      <c r="O94" s="181"/>
      <c r="P94" s="260"/>
      <c r="R94" s="234"/>
      <c r="S94" s="198"/>
      <c r="T94" s="261"/>
      <c r="U94" s="235"/>
      <c r="AD94" s="701"/>
      <c r="AE94" s="667"/>
      <c r="AF94" s="667"/>
      <c r="AG94" s="667"/>
      <c r="AH94" s="667"/>
      <c r="AI94" s="667"/>
      <c r="AJ94" s="667"/>
      <c r="AK94" s="667"/>
      <c r="AL94" s="741"/>
      <c r="AN94" s="266"/>
      <c r="AO94" s="220">
        <f t="shared" si="15"/>
        <v>71</v>
      </c>
      <c r="AP94" s="292">
        <f t="shared" si="18"/>
        <v>214</v>
      </c>
      <c r="AQ94" s="220">
        <f>AQ92+6</f>
        <v>107</v>
      </c>
      <c r="AR94" s="222">
        <v>2</v>
      </c>
      <c r="AS94" s="236">
        <f t="shared" si="16"/>
        <v>1</v>
      </c>
      <c r="AT94" s="232"/>
      <c r="AV94" s="151">
        <f t="shared" si="25"/>
        <v>46</v>
      </c>
      <c r="AY94" s="21"/>
      <c r="AZ94" s="267">
        <v>1</v>
      </c>
      <c r="BA94" s="267">
        <v>0</v>
      </c>
      <c r="BB94" s="267">
        <v>1</v>
      </c>
      <c r="BC94" s="267">
        <v>1</v>
      </c>
      <c r="BD94" s="152">
        <v>1</v>
      </c>
      <c r="BE94" s="152">
        <v>0</v>
      </c>
      <c r="BG94" s="701"/>
      <c r="BH94" s="667"/>
      <c r="BI94" s="667"/>
      <c r="BJ94" s="667"/>
      <c r="BK94" s="667"/>
      <c r="BL94" s="667"/>
      <c r="BM94" s="667"/>
      <c r="BN94" s="667"/>
      <c r="BO94" s="667"/>
      <c r="BP94" s="667"/>
      <c r="BQ94" s="667"/>
      <c r="BR94" s="667"/>
      <c r="BS94" s="667"/>
      <c r="BT94" s="667"/>
      <c r="BU94" s="667"/>
      <c r="BV94" s="667"/>
      <c r="BW94" s="667"/>
      <c r="BX94" s="741"/>
      <c r="BZ94" s="21"/>
    </row>
    <row r="95" spans="3:90" ht="14.25" customHeight="1">
      <c r="C95" s="185">
        <f t="shared" si="34"/>
        <v>46</v>
      </c>
      <c r="E95" s="39"/>
      <c r="F95" s="282"/>
      <c r="G95" s="283"/>
      <c r="H95" s="159"/>
      <c r="I95" s="159">
        <v>1</v>
      </c>
      <c r="J95" s="159">
        <v>0</v>
      </c>
      <c r="K95" s="159">
        <v>1</v>
      </c>
      <c r="L95" s="159">
        <v>1</v>
      </c>
      <c r="M95" s="159">
        <v>1</v>
      </c>
      <c r="N95" s="263">
        <v>0</v>
      </c>
      <c r="O95" s="21"/>
      <c r="P95" s="21"/>
      <c r="R95" s="33"/>
      <c r="S95" s="238"/>
      <c r="AD95" s="701"/>
      <c r="AE95" s="667"/>
      <c r="AF95" s="667"/>
      <c r="AG95" s="667"/>
      <c r="AH95" s="667"/>
      <c r="AI95" s="667"/>
      <c r="AJ95" s="667"/>
      <c r="AK95" s="667"/>
      <c r="AL95" s="741"/>
      <c r="AN95" s="266"/>
      <c r="AO95" s="240">
        <f t="shared" si="15"/>
        <v>73</v>
      </c>
      <c r="AP95" s="292">
        <f t="shared" si="18"/>
        <v>220</v>
      </c>
      <c r="AQ95" s="240">
        <f>AP95/4</f>
        <v>55</v>
      </c>
      <c r="AR95" s="222">
        <v>4</v>
      </c>
      <c r="AS95" s="236">
        <f t="shared" si="16"/>
        <v>2</v>
      </c>
      <c r="AT95" s="232"/>
      <c r="AV95" s="151">
        <f t="shared" si="25"/>
        <v>47</v>
      </c>
      <c r="AY95" s="21"/>
      <c r="AZ95" s="280">
        <v>1</v>
      </c>
      <c r="BA95" s="280">
        <v>0</v>
      </c>
      <c r="BB95" s="280">
        <v>1</v>
      </c>
      <c r="BC95" s="280">
        <v>1</v>
      </c>
      <c r="BD95" s="280">
        <v>1</v>
      </c>
      <c r="BE95" s="152">
        <v>1</v>
      </c>
      <c r="BG95" s="701"/>
      <c r="BH95" s="667"/>
      <c r="BI95" s="667"/>
      <c r="BJ95" s="667"/>
      <c r="BK95" s="667"/>
      <c r="BL95" s="667"/>
      <c r="BM95" s="667"/>
      <c r="BN95" s="667"/>
      <c r="BO95" s="667"/>
      <c r="BP95" s="667"/>
      <c r="BQ95" s="667"/>
      <c r="BR95" s="667"/>
      <c r="BS95" s="667"/>
      <c r="BT95" s="667"/>
      <c r="BU95" s="667"/>
      <c r="BV95" s="667"/>
      <c r="BW95" s="667"/>
      <c r="BX95" s="741"/>
    </row>
    <row r="96" spans="3:90" ht="14.25" customHeight="1">
      <c r="C96" s="189">
        <f t="shared" si="34"/>
        <v>47</v>
      </c>
      <c r="E96" s="40"/>
      <c r="F96" s="277"/>
      <c r="G96" s="278"/>
      <c r="H96" s="174"/>
      <c r="I96" s="174">
        <v>1</v>
      </c>
      <c r="J96" s="174">
        <v>0</v>
      </c>
      <c r="K96" s="174">
        <v>1</v>
      </c>
      <c r="L96" s="174">
        <v>1</v>
      </c>
      <c r="M96" s="174">
        <v>1</v>
      </c>
      <c r="N96" s="166">
        <v>1</v>
      </c>
      <c r="O96" s="191">
        <f>-1+4*(Q96+1)</f>
        <v>47</v>
      </c>
      <c r="P96" s="192">
        <f>-1+6*(Q96+1)</f>
        <v>71</v>
      </c>
      <c r="Q96" s="27">
        <v>11</v>
      </c>
      <c r="R96" s="33"/>
      <c r="S96" s="213">
        <f t="shared" ref="S96:S97" si="45">4*P96+1</f>
        <v>285</v>
      </c>
      <c r="T96" s="35">
        <f t="shared" ref="T96:Z96" si="46">4*S96+1</f>
        <v>1141</v>
      </c>
      <c r="U96" s="35">
        <f t="shared" si="46"/>
        <v>4565</v>
      </c>
      <c r="V96" s="35">
        <f t="shared" si="46"/>
        <v>18261</v>
      </c>
      <c r="W96" s="35">
        <f t="shared" si="46"/>
        <v>73045</v>
      </c>
      <c r="X96" s="35">
        <f t="shared" si="46"/>
        <v>292181</v>
      </c>
      <c r="Y96" s="35">
        <f t="shared" si="46"/>
        <v>1168725</v>
      </c>
      <c r="Z96" s="35">
        <f t="shared" si="46"/>
        <v>4674901</v>
      </c>
      <c r="AD96" s="701"/>
      <c r="AE96" s="667"/>
      <c r="AF96" s="667"/>
      <c r="AG96" s="667"/>
      <c r="AH96" s="667"/>
      <c r="AI96" s="667"/>
      <c r="AJ96" s="667"/>
      <c r="AK96" s="667"/>
      <c r="AL96" s="741"/>
      <c r="AN96" s="266"/>
      <c r="AO96" s="220">
        <f t="shared" si="15"/>
        <v>75</v>
      </c>
      <c r="AP96" s="221">
        <f t="shared" si="18"/>
        <v>226</v>
      </c>
      <c r="AQ96" s="220">
        <f>AQ94+6</f>
        <v>113</v>
      </c>
      <c r="AR96" s="222">
        <v>2</v>
      </c>
      <c r="AS96" s="236">
        <f t="shared" si="16"/>
        <v>1</v>
      </c>
      <c r="AT96" s="232"/>
      <c r="AV96" s="151">
        <f t="shared" si="25"/>
        <v>48</v>
      </c>
      <c r="AY96" s="21"/>
      <c r="AZ96" s="280">
        <v>1</v>
      </c>
      <c r="BA96" s="280">
        <v>1</v>
      </c>
      <c r="BB96" s="280">
        <v>0</v>
      </c>
      <c r="BC96" s="280">
        <v>0</v>
      </c>
      <c r="BD96" s="280">
        <v>0</v>
      </c>
      <c r="BE96" s="152">
        <v>0</v>
      </c>
      <c r="BG96" s="703"/>
      <c r="BH96" s="704"/>
      <c r="BI96" s="704"/>
      <c r="BJ96" s="704"/>
      <c r="BK96" s="704"/>
      <c r="BL96" s="704"/>
      <c r="BM96" s="704"/>
      <c r="BN96" s="704"/>
      <c r="BO96" s="704"/>
      <c r="BP96" s="704"/>
      <c r="BQ96" s="704"/>
      <c r="BR96" s="704"/>
      <c r="BS96" s="704"/>
      <c r="BT96" s="704"/>
      <c r="BU96" s="704"/>
      <c r="BV96" s="704"/>
      <c r="BW96" s="704"/>
      <c r="BX96" s="742"/>
      <c r="BZ96" s="21"/>
      <c r="CA96" s="21"/>
    </row>
    <row r="97" spans="3:112" ht="14.25" customHeight="1">
      <c r="C97" s="173">
        <f t="shared" si="34"/>
        <v>48</v>
      </c>
      <c r="E97" s="40"/>
      <c r="F97" s="277"/>
      <c r="G97" s="278"/>
      <c r="H97" s="174"/>
      <c r="I97" s="174">
        <v>1</v>
      </c>
      <c r="J97" s="174">
        <v>1</v>
      </c>
      <c r="K97" s="174">
        <v>0</v>
      </c>
      <c r="L97" s="174">
        <v>0</v>
      </c>
      <c r="M97" s="174">
        <v>0</v>
      </c>
      <c r="N97" s="166">
        <v>0</v>
      </c>
      <c r="O97" s="196">
        <f>1+8*(Q96+1)</f>
        <v>97</v>
      </c>
      <c r="P97" s="197">
        <f>P96+2</f>
        <v>73</v>
      </c>
      <c r="Q97" s="198"/>
      <c r="R97" s="33"/>
      <c r="S97" s="35">
        <f t="shared" si="45"/>
        <v>293</v>
      </c>
      <c r="T97" s="35">
        <f t="shared" ref="T97:Z97" si="47">4*S97+1</f>
        <v>1173</v>
      </c>
      <c r="U97" s="35">
        <f t="shared" si="47"/>
        <v>4693</v>
      </c>
      <c r="V97" s="35">
        <f t="shared" si="47"/>
        <v>18773</v>
      </c>
      <c r="W97" s="35">
        <f t="shared" si="47"/>
        <v>75093</v>
      </c>
      <c r="X97" s="35">
        <f t="shared" si="47"/>
        <v>300373</v>
      </c>
      <c r="Y97" s="35">
        <f t="shared" si="47"/>
        <v>1201493</v>
      </c>
      <c r="Z97" s="35">
        <f t="shared" si="47"/>
        <v>4805973</v>
      </c>
      <c r="AD97" s="701"/>
      <c r="AE97" s="667"/>
      <c r="AF97" s="667"/>
      <c r="AG97" s="667"/>
      <c r="AH97" s="667"/>
      <c r="AI97" s="667"/>
      <c r="AJ97" s="667"/>
      <c r="AK97" s="667"/>
      <c r="AL97" s="741"/>
      <c r="AN97" s="266"/>
      <c r="AO97" s="269">
        <f t="shared" si="15"/>
        <v>77</v>
      </c>
      <c r="AP97" s="221">
        <f t="shared" si="18"/>
        <v>232</v>
      </c>
      <c r="AQ97" s="269">
        <f>AP97/AR97</f>
        <v>29</v>
      </c>
      <c r="AR97" s="281">
        <v>8</v>
      </c>
      <c r="AS97" s="236">
        <f t="shared" si="16"/>
        <v>3</v>
      </c>
      <c r="AT97" s="232"/>
      <c r="AV97" s="151">
        <f t="shared" si="25"/>
        <v>49</v>
      </c>
      <c r="AY97" s="21"/>
      <c r="AZ97" s="268">
        <v>1</v>
      </c>
      <c r="BA97" s="268">
        <v>1</v>
      </c>
      <c r="BB97" s="268">
        <v>0</v>
      </c>
      <c r="BC97" s="268">
        <v>0</v>
      </c>
      <c r="BD97" s="152">
        <v>0</v>
      </c>
      <c r="BE97" s="152">
        <v>1</v>
      </c>
      <c r="BJ97" s="60"/>
      <c r="BM97" s="1"/>
      <c r="BO97" s="21"/>
      <c r="BZ97" s="21"/>
      <c r="CA97" s="21"/>
    </row>
    <row r="98" spans="3:112" ht="14.25" customHeight="1">
      <c r="C98" s="178">
        <f t="shared" si="34"/>
        <v>49</v>
      </c>
      <c r="E98" s="39"/>
      <c r="F98" s="282"/>
      <c r="G98" s="283"/>
      <c r="H98" s="159"/>
      <c r="I98" s="159">
        <v>1</v>
      </c>
      <c r="J98" s="159">
        <v>1</v>
      </c>
      <c r="K98" s="159">
        <v>0</v>
      </c>
      <c r="L98" s="159">
        <v>0</v>
      </c>
      <c r="M98" s="159">
        <v>0</v>
      </c>
      <c r="N98" s="180">
        <v>1</v>
      </c>
      <c r="O98" s="181"/>
      <c r="P98" s="260"/>
      <c r="R98" s="234"/>
      <c r="S98" s="198"/>
      <c r="T98" s="261"/>
      <c r="U98" s="235"/>
      <c r="AD98" s="701"/>
      <c r="AE98" s="667"/>
      <c r="AF98" s="667"/>
      <c r="AG98" s="667"/>
      <c r="AH98" s="667"/>
      <c r="AI98" s="667"/>
      <c r="AJ98" s="667"/>
      <c r="AK98" s="667"/>
      <c r="AL98" s="741"/>
      <c r="AN98" s="266"/>
      <c r="AO98" s="220">
        <f t="shared" si="15"/>
        <v>79</v>
      </c>
      <c r="AP98" s="221">
        <f t="shared" si="18"/>
        <v>238</v>
      </c>
      <c r="AQ98" s="220">
        <f>AQ96+6</f>
        <v>119</v>
      </c>
      <c r="AR98" s="281">
        <v>2</v>
      </c>
      <c r="AS98" s="236">
        <f t="shared" si="16"/>
        <v>1</v>
      </c>
      <c r="AT98" s="232"/>
      <c r="AV98" s="151">
        <f t="shared" si="25"/>
        <v>50</v>
      </c>
      <c r="AY98" s="21"/>
      <c r="AZ98" s="225">
        <v>1</v>
      </c>
      <c r="BA98" s="225">
        <v>1</v>
      </c>
      <c r="BB98" s="225">
        <v>0</v>
      </c>
      <c r="BC98" s="152">
        <v>0</v>
      </c>
      <c r="BD98" s="152">
        <v>1</v>
      </c>
      <c r="BE98" s="293">
        <v>0</v>
      </c>
      <c r="BG98" s="743" t="s">
        <v>286</v>
      </c>
      <c r="BH98" s="720"/>
      <c r="BI98" s="720"/>
      <c r="BJ98" s="720"/>
      <c r="BK98" s="720"/>
      <c r="BL98" s="720"/>
      <c r="BM98" s="720"/>
      <c r="BN98" s="720"/>
      <c r="BO98" s="720"/>
      <c r="BP98" s="720"/>
      <c r="BQ98" s="720"/>
      <c r="BR98" s="720"/>
      <c r="BS98" s="720"/>
      <c r="BT98" s="720"/>
      <c r="BU98" s="720"/>
      <c r="BV98" s="720"/>
      <c r="BW98" s="720"/>
      <c r="BX98" s="720"/>
      <c r="BY98" s="720"/>
      <c r="BZ98" s="720"/>
      <c r="CA98" s="720"/>
      <c r="CB98" s="720"/>
      <c r="CC98" s="720"/>
      <c r="CD98" s="720"/>
      <c r="CE98" s="720"/>
      <c r="CF98" s="721"/>
    </row>
    <row r="99" spans="3:112" ht="14.25" customHeight="1">
      <c r="C99" s="185">
        <f t="shared" si="34"/>
        <v>50</v>
      </c>
      <c r="E99" s="39"/>
      <c r="F99" s="282"/>
      <c r="G99" s="283"/>
      <c r="H99" s="159"/>
      <c r="I99" s="159">
        <v>1</v>
      </c>
      <c r="J99" s="159">
        <v>1</v>
      </c>
      <c r="K99" s="159">
        <v>0</v>
      </c>
      <c r="L99" s="159">
        <v>0</v>
      </c>
      <c r="M99" s="159">
        <v>1</v>
      </c>
      <c r="N99" s="263">
        <v>0</v>
      </c>
      <c r="O99" s="21"/>
      <c r="P99" s="21"/>
      <c r="R99" s="33"/>
      <c r="S99" s="238"/>
      <c r="AD99" s="701"/>
      <c r="AE99" s="667"/>
      <c r="AF99" s="667"/>
      <c r="AG99" s="667"/>
      <c r="AH99" s="667"/>
      <c r="AI99" s="667"/>
      <c r="AJ99" s="667"/>
      <c r="AK99" s="667"/>
      <c r="AL99" s="741"/>
      <c r="AN99" s="266"/>
      <c r="AO99" s="240">
        <f t="shared" si="15"/>
        <v>81</v>
      </c>
      <c r="AP99" s="221">
        <f t="shared" si="18"/>
        <v>244</v>
      </c>
      <c r="AQ99" s="240">
        <f>AP99/4</f>
        <v>61</v>
      </c>
      <c r="AR99" s="281">
        <v>4</v>
      </c>
      <c r="AS99" s="236">
        <f t="shared" si="16"/>
        <v>2</v>
      </c>
      <c r="AT99" s="232"/>
      <c r="AV99" s="151">
        <f t="shared" si="25"/>
        <v>51</v>
      </c>
      <c r="AY99" s="21"/>
      <c r="AZ99" s="280">
        <v>1</v>
      </c>
      <c r="BA99" s="280">
        <v>1</v>
      </c>
      <c r="BB99" s="280">
        <v>0</v>
      </c>
      <c r="BC99" s="280">
        <v>0</v>
      </c>
      <c r="BD99" s="280">
        <v>1</v>
      </c>
      <c r="BE99" s="293">
        <v>1</v>
      </c>
      <c r="BG99" s="724"/>
      <c r="BH99" s="725"/>
      <c r="BI99" s="725"/>
      <c r="BJ99" s="725"/>
      <c r="BK99" s="725"/>
      <c r="BL99" s="725"/>
      <c r="BM99" s="725"/>
      <c r="BN99" s="725"/>
      <c r="BO99" s="725"/>
      <c r="BP99" s="725"/>
      <c r="BQ99" s="725"/>
      <c r="BR99" s="725"/>
      <c r="BS99" s="725"/>
      <c r="BT99" s="725"/>
      <c r="BU99" s="725"/>
      <c r="BV99" s="725"/>
      <c r="BW99" s="725"/>
      <c r="BX99" s="725"/>
      <c r="BY99" s="725"/>
      <c r="BZ99" s="725"/>
      <c r="CA99" s="725"/>
      <c r="CB99" s="725"/>
      <c r="CC99" s="725"/>
      <c r="CD99" s="725"/>
      <c r="CE99" s="725"/>
      <c r="CF99" s="726"/>
      <c r="CJ99" s="294"/>
      <c r="CK99" s="294"/>
      <c r="CL99" s="294"/>
      <c r="CM99" s="294"/>
      <c r="CN99" s="294"/>
      <c r="CO99" s="294"/>
      <c r="CP99" s="294"/>
      <c r="CQ99" s="294"/>
      <c r="CR99" s="294"/>
      <c r="CS99" s="294"/>
      <c r="CT99" s="294"/>
      <c r="CU99" s="294"/>
      <c r="CV99" s="294"/>
      <c r="CW99" s="294"/>
      <c r="CX99" s="294"/>
      <c r="CY99" s="294"/>
      <c r="CZ99" s="294"/>
      <c r="DA99" s="294"/>
      <c r="DB99" s="294"/>
      <c r="DC99" s="294"/>
    </row>
    <row r="100" spans="3:112" ht="14.25" customHeight="1">
      <c r="C100" s="189">
        <f t="shared" si="34"/>
        <v>51</v>
      </c>
      <c r="E100" s="40"/>
      <c r="F100" s="277"/>
      <c r="G100" s="278"/>
      <c r="H100" s="174"/>
      <c r="I100" s="174">
        <v>1</v>
      </c>
      <c r="J100" s="174">
        <v>1</v>
      </c>
      <c r="K100" s="174">
        <v>0</v>
      </c>
      <c r="L100" s="174">
        <v>0</v>
      </c>
      <c r="M100" s="174">
        <v>1</v>
      </c>
      <c r="N100" s="166">
        <v>1</v>
      </c>
      <c r="O100" s="191">
        <f>-1+4*(Q100+1)</f>
        <v>51</v>
      </c>
      <c r="P100" s="192">
        <f>-1+6*(Q100+1)</f>
        <v>77</v>
      </c>
      <c r="Q100" s="27">
        <v>12</v>
      </c>
      <c r="R100" s="33"/>
      <c r="S100" s="213">
        <f t="shared" ref="S100:S101" si="48">4*P100+1</f>
        <v>309</v>
      </c>
      <c r="T100" s="35">
        <f t="shared" ref="T100:Z100" si="49">4*S100+1</f>
        <v>1237</v>
      </c>
      <c r="U100" s="35">
        <f t="shared" si="49"/>
        <v>4949</v>
      </c>
      <c r="V100" s="35">
        <f t="shared" si="49"/>
        <v>19797</v>
      </c>
      <c r="W100" s="35">
        <f t="shared" si="49"/>
        <v>79189</v>
      </c>
      <c r="X100" s="35">
        <f t="shared" si="49"/>
        <v>316757</v>
      </c>
      <c r="Y100" s="35">
        <f t="shared" si="49"/>
        <v>1267029</v>
      </c>
      <c r="Z100" s="35">
        <f t="shared" si="49"/>
        <v>5068117</v>
      </c>
      <c r="AD100" s="701"/>
      <c r="AE100" s="667"/>
      <c r="AF100" s="667"/>
      <c r="AG100" s="667"/>
      <c r="AH100" s="667"/>
      <c r="AI100" s="667"/>
      <c r="AJ100" s="667"/>
      <c r="AK100" s="667"/>
      <c r="AL100" s="741"/>
      <c r="AN100" s="266"/>
      <c r="AO100" s="220">
        <f t="shared" si="15"/>
        <v>83</v>
      </c>
      <c r="AP100" s="221">
        <f t="shared" si="18"/>
        <v>250</v>
      </c>
      <c r="AQ100" s="220">
        <f>AQ98+6</f>
        <v>125</v>
      </c>
      <c r="AR100" s="281">
        <v>2</v>
      </c>
      <c r="AS100" s="236">
        <f t="shared" si="16"/>
        <v>1</v>
      </c>
      <c r="AT100" s="232"/>
      <c r="AV100" s="151">
        <f t="shared" si="25"/>
        <v>52</v>
      </c>
      <c r="AY100" s="21"/>
      <c r="AZ100" s="280">
        <v>1</v>
      </c>
      <c r="BA100" s="280">
        <v>1</v>
      </c>
      <c r="BB100" s="280">
        <v>0</v>
      </c>
      <c r="BC100" s="280">
        <v>1</v>
      </c>
      <c r="BD100" s="280">
        <v>0</v>
      </c>
      <c r="BE100" s="293">
        <v>0</v>
      </c>
      <c r="BG100" s="294"/>
      <c r="BI100" s="60"/>
      <c r="BL100" s="1"/>
      <c r="BN100" s="21"/>
      <c r="BY100" s="21"/>
      <c r="BZ100" s="21"/>
      <c r="CH100" s="294"/>
      <c r="CI100" s="294"/>
      <c r="CJ100" s="294"/>
      <c r="CK100" s="294"/>
      <c r="CL100" s="294"/>
      <c r="CM100" s="294"/>
      <c r="CN100" s="294"/>
      <c r="CO100" s="294"/>
      <c r="CP100" s="294"/>
      <c r="CQ100" s="294"/>
      <c r="CR100" s="294"/>
      <c r="CS100" s="294"/>
      <c r="CT100" s="294"/>
      <c r="CU100" s="294"/>
      <c r="CV100" s="294"/>
      <c r="CW100" s="294"/>
      <c r="CX100" s="294"/>
      <c r="CY100" s="294"/>
      <c r="CZ100" s="294"/>
      <c r="DA100" s="294"/>
      <c r="DB100" s="294"/>
      <c r="DC100" s="294"/>
    </row>
    <row r="101" spans="3:112" ht="14.25" customHeight="1">
      <c r="C101" s="173">
        <f t="shared" si="34"/>
        <v>52</v>
      </c>
      <c r="E101" s="40"/>
      <c r="F101" s="277"/>
      <c r="G101" s="278"/>
      <c r="H101" s="174"/>
      <c r="I101" s="174">
        <v>1</v>
      </c>
      <c r="J101" s="174">
        <v>1</v>
      </c>
      <c r="K101" s="174">
        <v>0</v>
      </c>
      <c r="L101" s="174">
        <v>1</v>
      </c>
      <c r="M101" s="174">
        <v>0</v>
      </c>
      <c r="N101" s="166">
        <v>0</v>
      </c>
      <c r="O101" s="196">
        <f>1+8*(Q100+1)</f>
        <v>105</v>
      </c>
      <c r="P101" s="197">
        <f>P100+2</f>
        <v>79</v>
      </c>
      <c r="Q101" s="198"/>
      <c r="R101" s="33"/>
      <c r="S101" s="35">
        <f t="shared" si="48"/>
        <v>317</v>
      </c>
      <c r="T101" s="35">
        <f t="shared" ref="T101:Z101" si="50">4*S101+1</f>
        <v>1269</v>
      </c>
      <c r="U101" s="35">
        <f t="shared" si="50"/>
        <v>5077</v>
      </c>
      <c r="V101" s="35">
        <f t="shared" si="50"/>
        <v>20309</v>
      </c>
      <c r="W101" s="35">
        <f t="shared" si="50"/>
        <v>81237</v>
      </c>
      <c r="X101" s="35">
        <f t="shared" si="50"/>
        <v>324949</v>
      </c>
      <c r="Y101" s="35">
        <f t="shared" si="50"/>
        <v>1299797</v>
      </c>
      <c r="Z101" s="35">
        <f t="shared" si="50"/>
        <v>5199189</v>
      </c>
      <c r="AD101" s="701"/>
      <c r="AE101" s="667"/>
      <c r="AF101" s="667"/>
      <c r="AG101" s="667"/>
      <c r="AH101" s="667"/>
      <c r="AI101" s="667"/>
      <c r="AJ101" s="667"/>
      <c r="AK101" s="667"/>
      <c r="AL101" s="741"/>
      <c r="AN101" s="295"/>
      <c r="AO101" s="228">
        <f t="shared" si="15"/>
        <v>85</v>
      </c>
      <c r="AP101" s="229">
        <f t="shared" si="18"/>
        <v>256</v>
      </c>
      <c r="AQ101" s="228">
        <f>AP101/AR101</f>
        <v>1</v>
      </c>
      <c r="AR101" s="296">
        <v>256</v>
      </c>
      <c r="AS101" s="231">
        <f t="shared" si="16"/>
        <v>8</v>
      </c>
      <c r="AT101" s="232"/>
      <c r="AV101" s="151">
        <f t="shared" si="25"/>
        <v>53</v>
      </c>
      <c r="AY101" s="21"/>
      <c r="AZ101" s="184">
        <v>1</v>
      </c>
      <c r="BA101" s="152">
        <v>1</v>
      </c>
      <c r="BB101" s="152">
        <v>0</v>
      </c>
      <c r="BC101" s="152">
        <v>1</v>
      </c>
      <c r="BD101" s="152">
        <v>0</v>
      </c>
      <c r="BE101" s="293">
        <v>1</v>
      </c>
      <c r="BG101" s="294"/>
      <c r="BH101" s="294"/>
      <c r="BI101" s="294"/>
      <c r="BJ101" s="297"/>
      <c r="BK101" s="298"/>
      <c r="BL101" s="299"/>
      <c r="BM101" s="298"/>
      <c r="BN101" s="45"/>
      <c r="BQ101" s="33"/>
      <c r="BX101" s="294"/>
      <c r="BY101" s="294"/>
      <c r="BZ101" s="294"/>
      <c r="CA101" s="294"/>
      <c r="CB101" s="299"/>
      <c r="CC101" s="298"/>
      <c r="CD101" s="300"/>
      <c r="CE101" s="8"/>
      <c r="CF101" s="300"/>
      <c r="CH101" s="294"/>
      <c r="CI101" s="294"/>
      <c r="CM101" s="294"/>
      <c r="CN101" s="294"/>
      <c r="CO101" s="294"/>
      <c r="CP101" s="294"/>
      <c r="CQ101" s="294"/>
      <c r="CR101" s="294"/>
      <c r="CS101" s="294"/>
      <c r="CT101" s="294"/>
      <c r="CU101" s="294"/>
      <c r="CV101" s="294"/>
      <c r="CW101" s="294"/>
      <c r="CX101" s="294"/>
      <c r="CY101" s="294"/>
      <c r="CZ101" s="294"/>
      <c r="DA101" s="294"/>
      <c r="DB101" s="294"/>
      <c r="DC101" s="294"/>
    </row>
    <row r="102" spans="3:112" ht="14.25" customHeight="1">
      <c r="C102" s="178">
        <f t="shared" si="34"/>
        <v>53</v>
      </c>
      <c r="E102" s="39"/>
      <c r="F102" s="282"/>
      <c r="G102" s="283"/>
      <c r="H102" s="283"/>
      <c r="I102" s="186">
        <v>1</v>
      </c>
      <c r="J102" s="159">
        <v>1</v>
      </c>
      <c r="K102" s="159">
        <v>0</v>
      </c>
      <c r="L102" s="159">
        <v>1</v>
      </c>
      <c r="M102" s="159">
        <v>0</v>
      </c>
      <c r="N102" s="180">
        <v>1</v>
      </c>
      <c r="O102" s="181"/>
      <c r="P102" s="260"/>
      <c r="R102" s="234"/>
      <c r="T102" s="261"/>
      <c r="U102" s="235"/>
      <c r="AD102" s="701"/>
      <c r="AE102" s="667"/>
      <c r="AF102" s="667"/>
      <c r="AG102" s="667"/>
      <c r="AH102" s="667"/>
      <c r="AI102" s="667"/>
      <c r="AJ102" s="667"/>
      <c r="AK102" s="667"/>
      <c r="AL102" s="741"/>
      <c r="AN102" s="262"/>
      <c r="AO102" s="220">
        <f t="shared" si="15"/>
        <v>87</v>
      </c>
      <c r="AP102" s="221">
        <f t="shared" si="18"/>
        <v>262</v>
      </c>
      <c r="AQ102" s="220">
        <f>AQ100+6</f>
        <v>131</v>
      </c>
      <c r="AR102" s="281">
        <v>2</v>
      </c>
      <c r="AS102" s="236">
        <f t="shared" si="16"/>
        <v>1</v>
      </c>
      <c r="AT102" s="232"/>
      <c r="AV102" s="151">
        <f t="shared" si="25"/>
        <v>54</v>
      </c>
      <c r="AY102" s="21"/>
      <c r="AZ102" s="301">
        <v>1</v>
      </c>
      <c r="BA102" s="301">
        <v>1</v>
      </c>
      <c r="BB102" s="301">
        <v>0</v>
      </c>
      <c r="BC102" s="301">
        <v>1</v>
      </c>
      <c r="BD102" s="152">
        <v>1</v>
      </c>
      <c r="BE102" s="293">
        <v>0</v>
      </c>
      <c r="BG102" s="294"/>
      <c r="BH102" s="22"/>
      <c r="BI102" s="294"/>
      <c r="BJ102" s="33"/>
      <c r="BL102" s="34"/>
      <c r="BM102" s="21"/>
      <c r="BN102" s="45"/>
      <c r="BQ102" s="33"/>
      <c r="BX102" s="294"/>
      <c r="BY102" s="294"/>
      <c r="BZ102" s="294"/>
      <c r="CA102" s="294"/>
      <c r="CB102" s="33"/>
      <c r="CD102" s="300"/>
      <c r="CE102" s="8"/>
      <c r="CF102" s="300"/>
      <c r="CH102" s="294"/>
      <c r="CI102" s="294"/>
      <c r="CM102" s="294"/>
      <c r="CN102" s="294"/>
      <c r="CO102" s="294"/>
      <c r="CP102" s="294"/>
      <c r="CQ102" s="294"/>
      <c r="CR102" s="294"/>
      <c r="CS102" s="294"/>
      <c r="CT102" s="294"/>
      <c r="CU102" s="294"/>
      <c r="CV102" s="294"/>
      <c r="CW102" s="294"/>
      <c r="CX102" s="294"/>
      <c r="CY102" s="294"/>
      <c r="CZ102" s="294"/>
      <c r="DA102" s="294"/>
      <c r="DB102" s="294"/>
      <c r="DC102" s="294"/>
    </row>
    <row r="103" spans="3:112" ht="14.25" customHeight="1">
      <c r="C103" s="185">
        <f t="shared" si="34"/>
        <v>54</v>
      </c>
      <c r="E103" s="39"/>
      <c r="F103" s="282"/>
      <c r="G103" s="283"/>
      <c r="H103" s="283"/>
      <c r="I103" s="159">
        <v>1</v>
      </c>
      <c r="J103" s="159">
        <v>1</v>
      </c>
      <c r="K103" s="159">
        <v>0</v>
      </c>
      <c r="L103" s="159">
        <v>1</v>
      </c>
      <c r="M103" s="159">
        <v>1</v>
      </c>
      <c r="N103" s="263">
        <v>0</v>
      </c>
      <c r="O103" s="21"/>
      <c r="P103" s="21"/>
      <c r="R103" s="33"/>
      <c r="AD103" s="703"/>
      <c r="AE103" s="704"/>
      <c r="AF103" s="704"/>
      <c r="AG103" s="704"/>
      <c r="AH103" s="704"/>
      <c r="AI103" s="704"/>
      <c r="AJ103" s="704"/>
      <c r="AK103" s="704"/>
      <c r="AL103" s="742"/>
      <c r="AN103" s="266"/>
      <c r="AO103" s="240">
        <f t="shared" si="15"/>
        <v>89</v>
      </c>
      <c r="AP103" s="221">
        <f t="shared" si="18"/>
        <v>268</v>
      </c>
      <c r="AQ103" s="240">
        <f>AP103/4</f>
        <v>67</v>
      </c>
      <c r="AR103" s="281">
        <v>4</v>
      </c>
      <c r="AS103" s="236">
        <f t="shared" si="16"/>
        <v>2</v>
      </c>
      <c r="AT103" s="232"/>
      <c r="AV103" s="151">
        <f t="shared" si="25"/>
        <v>55</v>
      </c>
      <c r="AY103" s="21"/>
      <c r="AZ103" s="280">
        <v>1</v>
      </c>
      <c r="BA103" s="280">
        <v>1</v>
      </c>
      <c r="BB103" s="280">
        <v>0</v>
      </c>
      <c r="BC103" s="280">
        <v>1</v>
      </c>
      <c r="BD103" s="280">
        <v>1</v>
      </c>
      <c r="BE103" s="293">
        <v>1</v>
      </c>
      <c r="BG103" s="294"/>
      <c r="BH103" s="302" t="s">
        <v>243</v>
      </c>
      <c r="BI103" s="21" t="s">
        <v>184</v>
      </c>
      <c r="BJ103" s="303" t="s">
        <v>287</v>
      </c>
      <c r="BK103" s="21" t="s">
        <v>288</v>
      </c>
      <c r="BL103" s="303" t="s">
        <v>289</v>
      </c>
      <c r="BM103" s="21" t="s">
        <v>290</v>
      </c>
      <c r="BN103" s="45"/>
      <c r="BP103" s="304" t="s">
        <v>291</v>
      </c>
      <c r="BQ103" s="33"/>
      <c r="BX103" s="294"/>
      <c r="BY103" s="294"/>
      <c r="BZ103" s="294"/>
      <c r="CA103" s="305" t="s">
        <v>190</v>
      </c>
      <c r="CB103" s="303" t="s">
        <v>287</v>
      </c>
      <c r="CC103" s="21" t="s">
        <v>288</v>
      </c>
      <c r="CD103" s="303" t="s">
        <v>289</v>
      </c>
      <c r="CE103" s="21" t="s">
        <v>290</v>
      </c>
      <c r="CF103" s="303" t="s">
        <v>291</v>
      </c>
      <c r="CG103" s="39"/>
      <c r="CH103" s="21"/>
      <c r="CI103" s="21"/>
      <c r="CM103" s="294"/>
      <c r="CN103" s="294"/>
      <c r="CO103" s="294"/>
      <c r="CP103" s="294"/>
      <c r="CQ103" s="294"/>
      <c r="CR103" s="294"/>
      <c r="CS103" s="294"/>
      <c r="CT103" s="294"/>
      <c r="CU103" s="294"/>
      <c r="CV103" s="294"/>
      <c r="CW103" s="294"/>
      <c r="CX103" s="294"/>
      <c r="CY103" s="294"/>
      <c r="DC103" s="294"/>
    </row>
    <row r="104" spans="3:112" ht="14.25" customHeight="1">
      <c r="C104" s="189">
        <f t="shared" si="34"/>
        <v>55</v>
      </c>
      <c r="E104" s="40"/>
      <c r="F104" s="277"/>
      <c r="G104" s="278"/>
      <c r="H104" s="174"/>
      <c r="I104" s="174">
        <v>1</v>
      </c>
      <c r="J104" s="279">
        <v>1</v>
      </c>
      <c r="K104" s="174">
        <v>0</v>
      </c>
      <c r="L104" s="174">
        <v>1</v>
      </c>
      <c r="M104" s="174">
        <v>1</v>
      </c>
      <c r="N104" s="166">
        <v>1</v>
      </c>
      <c r="O104" s="191">
        <f>-1+4*(Q104+1)</f>
        <v>55</v>
      </c>
      <c r="P104" s="192">
        <f>-1+6*(Q104+1)</f>
        <v>83</v>
      </c>
      <c r="Q104" s="27">
        <v>13</v>
      </c>
      <c r="R104" s="33"/>
      <c r="S104" s="213">
        <f t="shared" ref="S104:S105" si="51">4*P104+1</f>
        <v>333</v>
      </c>
      <c r="T104" s="35">
        <f t="shared" ref="T104:Z104" si="52">4*S104+1</f>
        <v>1333</v>
      </c>
      <c r="U104" s="35">
        <f t="shared" si="52"/>
        <v>5333</v>
      </c>
      <c r="V104" s="35">
        <f t="shared" si="52"/>
        <v>21333</v>
      </c>
      <c r="W104" s="35">
        <f t="shared" si="52"/>
        <v>85333</v>
      </c>
      <c r="X104" s="35">
        <f t="shared" si="52"/>
        <v>341333</v>
      </c>
      <c r="Y104" s="35">
        <f t="shared" si="52"/>
        <v>1365333</v>
      </c>
      <c r="Z104" s="35">
        <f t="shared" si="52"/>
        <v>5461333</v>
      </c>
      <c r="AE104" s="17"/>
      <c r="AG104" s="18"/>
      <c r="AK104" s="54"/>
      <c r="AN104" s="266"/>
      <c r="AO104" s="220">
        <f t="shared" si="15"/>
        <v>91</v>
      </c>
      <c r="AP104" s="221">
        <f t="shared" si="18"/>
        <v>274</v>
      </c>
      <c r="AQ104" s="220">
        <f>AQ102+6</f>
        <v>137</v>
      </c>
      <c r="AR104" s="281">
        <v>2</v>
      </c>
      <c r="AS104" s="236">
        <f t="shared" si="16"/>
        <v>1</v>
      </c>
      <c r="AT104" s="232"/>
      <c r="AV104" s="151">
        <f t="shared" si="25"/>
        <v>56</v>
      </c>
      <c r="AY104" s="21"/>
      <c r="AZ104" s="280">
        <v>1</v>
      </c>
      <c r="BA104" s="280">
        <v>1</v>
      </c>
      <c r="BB104" s="280">
        <v>1</v>
      </c>
      <c r="BC104" s="280">
        <v>0</v>
      </c>
      <c r="BD104" s="280">
        <v>0</v>
      </c>
      <c r="BE104" s="293">
        <v>0</v>
      </c>
      <c r="BG104" s="294"/>
      <c r="BH104" s="21">
        <v>0</v>
      </c>
      <c r="BI104" s="294">
        <f t="shared" ref="BI104:BI358" si="53">6*BH104+5</f>
        <v>5</v>
      </c>
      <c r="BJ104" s="33"/>
      <c r="BK104" s="21"/>
      <c r="BL104" s="45"/>
      <c r="BM104" s="21"/>
      <c r="BN104" s="45"/>
      <c r="BQ104" s="33"/>
      <c r="BX104" s="294"/>
      <c r="BY104" s="294"/>
      <c r="BZ104" s="294"/>
      <c r="CA104" s="294">
        <f t="shared" ref="CA104:CA358" si="54">6*BH104+7</f>
        <v>7</v>
      </c>
      <c r="CB104" s="243"/>
      <c r="CD104" s="243"/>
      <c r="CF104" s="243"/>
      <c r="CG104" s="39"/>
      <c r="CH104" s="21"/>
      <c r="CI104" s="21"/>
      <c r="CM104" s="294"/>
      <c r="CN104" s="294"/>
      <c r="CO104" s="294"/>
      <c r="CP104" s="294"/>
      <c r="CQ104" s="294"/>
      <c r="CR104" s="294"/>
      <c r="CS104" s="294"/>
      <c r="CT104" s="294"/>
      <c r="CU104" s="294"/>
      <c r="CV104" s="294"/>
      <c r="CW104" s="294"/>
      <c r="CX104" s="294"/>
      <c r="CY104" s="294"/>
      <c r="DC104" s="294"/>
    </row>
    <row r="105" spans="3:112" ht="14.25" customHeight="1">
      <c r="C105" s="173">
        <f t="shared" si="34"/>
        <v>56</v>
      </c>
      <c r="E105" s="40"/>
      <c r="F105" s="277"/>
      <c r="G105" s="278"/>
      <c r="H105" s="174"/>
      <c r="I105" s="174">
        <v>1</v>
      </c>
      <c r="J105" s="174">
        <v>1</v>
      </c>
      <c r="K105" s="174">
        <v>1</v>
      </c>
      <c r="L105" s="174">
        <v>0</v>
      </c>
      <c r="M105" s="174">
        <v>0</v>
      </c>
      <c r="N105" s="166">
        <v>0</v>
      </c>
      <c r="O105" s="196">
        <f>1+8*(Q104+1)</f>
        <v>113</v>
      </c>
      <c r="P105" s="197">
        <f>P104+2</f>
        <v>85</v>
      </c>
      <c r="Q105" s="198"/>
      <c r="R105" s="33"/>
      <c r="S105" s="35">
        <f t="shared" si="51"/>
        <v>341</v>
      </c>
      <c r="T105" s="35">
        <f t="shared" ref="T105:Z105" si="55">4*S105+1</f>
        <v>1365</v>
      </c>
      <c r="U105" s="35">
        <f t="shared" si="55"/>
        <v>5461</v>
      </c>
      <c r="V105" s="35">
        <f t="shared" si="55"/>
        <v>21845</v>
      </c>
      <c r="W105" s="35">
        <f t="shared" si="55"/>
        <v>87381</v>
      </c>
      <c r="X105" s="35">
        <f t="shared" si="55"/>
        <v>349525</v>
      </c>
      <c r="Y105" s="35">
        <f t="shared" si="55"/>
        <v>1398101</v>
      </c>
      <c r="Z105" s="35">
        <f t="shared" si="55"/>
        <v>5592405</v>
      </c>
      <c r="AE105" s="17"/>
      <c r="AG105" s="18"/>
      <c r="AK105" s="54"/>
      <c r="AN105" s="266"/>
      <c r="AO105" s="269">
        <f t="shared" si="15"/>
        <v>93</v>
      </c>
      <c r="AP105" s="221">
        <f t="shared" si="18"/>
        <v>280</v>
      </c>
      <c r="AQ105" s="269">
        <f>AP105/AR105</f>
        <v>35</v>
      </c>
      <c r="AR105" s="281">
        <v>8</v>
      </c>
      <c r="AS105" s="236">
        <f t="shared" si="16"/>
        <v>3</v>
      </c>
      <c r="AT105" s="232"/>
      <c r="AV105" s="151">
        <f t="shared" si="25"/>
        <v>57</v>
      </c>
      <c r="AY105" s="21"/>
      <c r="AZ105" s="274">
        <v>1</v>
      </c>
      <c r="BA105" s="274">
        <v>1</v>
      </c>
      <c r="BB105" s="274">
        <v>1</v>
      </c>
      <c r="BC105" s="274">
        <v>0</v>
      </c>
      <c r="BD105" s="152">
        <v>0</v>
      </c>
      <c r="BE105" s="293">
        <v>1</v>
      </c>
      <c r="BG105" s="294"/>
      <c r="BH105" s="21">
        <f t="shared" ref="BH105:BH359" si="56">BH104+1</f>
        <v>1</v>
      </c>
      <c r="BI105" s="294">
        <f t="shared" si="53"/>
        <v>11</v>
      </c>
      <c r="BJ105" s="243">
        <f>(3*BH105+1)/2</f>
        <v>2</v>
      </c>
      <c r="BK105" s="35">
        <f>BJ105*4+3</f>
        <v>11</v>
      </c>
      <c r="BL105" s="45"/>
      <c r="BM105" s="21"/>
      <c r="BN105" s="45"/>
      <c r="BQ105" s="33"/>
      <c r="BX105" s="294"/>
      <c r="BY105" s="294"/>
      <c r="BZ105" s="294"/>
      <c r="CA105" s="294">
        <f t="shared" si="54"/>
        <v>13</v>
      </c>
      <c r="CB105" s="243"/>
      <c r="CD105" s="243"/>
      <c r="CF105" s="243"/>
      <c r="CG105" s="39"/>
      <c r="CH105" s="21"/>
      <c r="CI105" s="21"/>
      <c r="CM105" s="294"/>
      <c r="CN105" s="294"/>
      <c r="CO105" s="294"/>
      <c r="CP105" s="294"/>
      <c r="CQ105" s="294"/>
      <c r="CR105" s="294"/>
      <c r="CS105" s="294"/>
      <c r="CT105" s="294"/>
      <c r="CU105" s="294"/>
      <c r="CV105" s="294"/>
      <c r="CW105" s="294"/>
      <c r="CX105" s="294"/>
      <c r="CY105" s="294"/>
      <c r="DC105" s="294"/>
    </row>
    <row r="106" spans="3:112" ht="14.25" customHeight="1">
      <c r="C106" s="178">
        <f t="shared" si="34"/>
        <v>57</v>
      </c>
      <c r="E106" s="39"/>
      <c r="F106" s="282"/>
      <c r="G106" s="283"/>
      <c r="H106" s="159"/>
      <c r="I106" s="159">
        <v>1</v>
      </c>
      <c r="J106" s="159">
        <v>1</v>
      </c>
      <c r="K106" s="159">
        <v>1</v>
      </c>
      <c r="L106" s="159">
        <v>0</v>
      </c>
      <c r="M106" s="159">
        <v>0</v>
      </c>
      <c r="N106" s="180">
        <v>1</v>
      </c>
      <c r="O106" s="181"/>
      <c r="P106" s="260"/>
      <c r="R106" s="234"/>
      <c r="S106" s="261"/>
      <c r="T106" s="261"/>
      <c r="U106" s="235"/>
      <c r="AE106" s="17"/>
      <c r="AG106" s="18"/>
      <c r="AK106" s="54"/>
      <c r="AN106" s="266"/>
      <c r="AO106" s="220">
        <f t="shared" si="15"/>
        <v>95</v>
      </c>
      <c r="AP106" s="221">
        <f t="shared" si="18"/>
        <v>286</v>
      </c>
      <c r="AQ106" s="220">
        <f>AQ104+6</f>
        <v>143</v>
      </c>
      <c r="AR106" s="281">
        <v>2</v>
      </c>
      <c r="AS106" s="236">
        <f t="shared" si="16"/>
        <v>1</v>
      </c>
      <c r="AT106" s="232"/>
      <c r="AV106" s="151">
        <f t="shared" si="25"/>
        <v>58</v>
      </c>
      <c r="AY106" s="21"/>
      <c r="AZ106" s="237">
        <v>1</v>
      </c>
      <c r="BA106" s="237">
        <v>1</v>
      </c>
      <c r="BB106" s="152">
        <v>1</v>
      </c>
      <c r="BC106" s="152">
        <v>0</v>
      </c>
      <c r="BD106" s="152">
        <v>1</v>
      </c>
      <c r="BE106" s="293">
        <v>0</v>
      </c>
      <c r="BG106" s="294"/>
      <c r="BH106" s="21">
        <f t="shared" si="56"/>
        <v>2</v>
      </c>
      <c r="BI106" s="294">
        <f t="shared" si="53"/>
        <v>17</v>
      </c>
      <c r="BJ106" s="243"/>
      <c r="BL106" s="243">
        <f>(3*BH106-2)/4</f>
        <v>1</v>
      </c>
      <c r="BM106" s="21">
        <f>8*BL106+9</f>
        <v>17</v>
      </c>
      <c r="BN106" s="45"/>
      <c r="BQ106" s="33"/>
      <c r="BX106" s="294"/>
      <c r="BY106" s="294"/>
      <c r="BZ106" s="294"/>
      <c r="CA106" s="294">
        <f t="shared" si="54"/>
        <v>19</v>
      </c>
      <c r="CB106" s="243">
        <f>(3*BH106+2)/2</f>
        <v>4</v>
      </c>
      <c r="CC106" s="35">
        <f>4*CB106+3</f>
        <v>19</v>
      </c>
      <c r="CD106" s="243"/>
      <c r="CF106" s="243"/>
      <c r="CG106" s="39"/>
      <c r="CH106" s="21"/>
      <c r="CI106" s="21"/>
      <c r="CM106" s="294"/>
      <c r="CN106" s="294"/>
      <c r="CO106" s="294"/>
      <c r="CP106" s="294"/>
      <c r="CQ106" s="294"/>
      <c r="CR106" s="294"/>
      <c r="CS106" s="294"/>
      <c r="CT106" s="294"/>
      <c r="CU106" s="294"/>
      <c r="CV106" s="294"/>
      <c r="CW106" s="294"/>
      <c r="CX106" s="294"/>
      <c r="CY106" s="294"/>
      <c r="DC106" s="294"/>
    </row>
    <row r="107" spans="3:112" ht="14.25" customHeight="1">
      <c r="C107" s="185">
        <f t="shared" si="34"/>
        <v>58</v>
      </c>
      <c r="E107" s="39"/>
      <c r="F107" s="282"/>
      <c r="G107" s="283"/>
      <c r="H107" s="159"/>
      <c r="I107" s="159">
        <v>1</v>
      </c>
      <c r="J107" s="159">
        <v>1</v>
      </c>
      <c r="K107" s="159">
        <v>1</v>
      </c>
      <c r="L107" s="159">
        <v>0</v>
      </c>
      <c r="M107" s="159">
        <v>1</v>
      </c>
      <c r="N107" s="263">
        <v>0</v>
      </c>
      <c r="O107" s="21"/>
      <c r="P107" s="21"/>
      <c r="R107" s="33"/>
      <c r="S107" s="261"/>
      <c r="AE107" s="17"/>
      <c r="AG107" s="18"/>
      <c r="AK107" s="54"/>
      <c r="AN107" s="266"/>
      <c r="AO107" s="240">
        <f t="shared" si="15"/>
        <v>97</v>
      </c>
      <c r="AP107" s="221">
        <f t="shared" si="18"/>
        <v>292</v>
      </c>
      <c r="AQ107" s="240">
        <f>AP107/4</f>
        <v>73</v>
      </c>
      <c r="AR107" s="281">
        <v>4</v>
      </c>
      <c r="AS107" s="236">
        <f t="shared" si="16"/>
        <v>2</v>
      </c>
      <c r="AT107" s="232"/>
      <c r="AV107" s="151">
        <f t="shared" si="25"/>
        <v>59</v>
      </c>
      <c r="AY107" s="21"/>
      <c r="AZ107" s="280">
        <v>1</v>
      </c>
      <c r="BA107" s="280">
        <v>1</v>
      </c>
      <c r="BB107" s="280">
        <v>1</v>
      </c>
      <c r="BC107" s="280">
        <v>0</v>
      </c>
      <c r="BD107" s="280">
        <v>1</v>
      </c>
      <c r="BE107" s="293">
        <v>1</v>
      </c>
      <c r="BG107" s="294"/>
      <c r="BH107" s="21">
        <f t="shared" si="56"/>
        <v>3</v>
      </c>
      <c r="BI107" s="294">
        <f t="shared" si="53"/>
        <v>23</v>
      </c>
      <c r="BJ107" s="243">
        <f>(3*BH107+1)/2</f>
        <v>5</v>
      </c>
      <c r="BK107" s="35">
        <f>BJ107*4+3</f>
        <v>23</v>
      </c>
      <c r="BL107" s="306"/>
      <c r="BN107" s="45"/>
      <c r="BQ107" s="33"/>
      <c r="BX107" s="294"/>
      <c r="BY107" s="294"/>
      <c r="BZ107" s="294"/>
      <c r="CA107" s="294">
        <f t="shared" si="54"/>
        <v>25</v>
      </c>
      <c r="CB107" s="243"/>
      <c r="CD107" s="243">
        <f>(3*BH107-1)/4</f>
        <v>2</v>
      </c>
      <c r="CE107" s="35">
        <f>CD107*8+9</f>
        <v>25</v>
      </c>
      <c r="CF107" s="243"/>
      <c r="CG107" s="39"/>
      <c r="CH107" s="21"/>
      <c r="CI107" s="21"/>
      <c r="CM107" s="294"/>
      <c r="CN107" s="294"/>
      <c r="CO107" s="294"/>
      <c r="CP107" s="294"/>
      <c r="CQ107" s="294"/>
      <c r="CR107" s="294"/>
      <c r="CS107" s="294"/>
      <c r="CT107" s="294"/>
      <c r="CU107" s="294"/>
      <c r="CV107" s="294"/>
      <c r="CW107" s="294"/>
      <c r="CX107" s="294"/>
      <c r="CY107" s="294"/>
      <c r="DC107" s="294"/>
    </row>
    <row r="108" spans="3:112" ht="14.25" customHeight="1">
      <c r="C108" s="189">
        <f t="shared" si="34"/>
        <v>59</v>
      </c>
      <c r="E108" s="40"/>
      <c r="F108" s="277"/>
      <c r="G108" s="278"/>
      <c r="H108" s="174"/>
      <c r="I108" s="174">
        <v>1</v>
      </c>
      <c r="J108" s="174">
        <v>1</v>
      </c>
      <c r="K108" s="174">
        <v>1</v>
      </c>
      <c r="L108" s="174">
        <v>0</v>
      </c>
      <c r="M108" s="174">
        <v>1</v>
      </c>
      <c r="N108" s="166">
        <v>1</v>
      </c>
      <c r="O108" s="191">
        <f>-1+4*(Q108+1)</f>
        <v>59</v>
      </c>
      <c r="P108" s="192">
        <f>-1+6*(Q108+1)</f>
        <v>89</v>
      </c>
      <c r="Q108" s="27">
        <v>14</v>
      </c>
      <c r="R108" s="33"/>
      <c r="S108" s="213">
        <f t="shared" ref="S108:S109" si="57">4*P108+1</f>
        <v>357</v>
      </c>
      <c r="T108" s="35">
        <f t="shared" ref="T108:Z108" si="58">4*S108+1</f>
        <v>1429</v>
      </c>
      <c r="U108" s="35">
        <f t="shared" si="58"/>
        <v>5717</v>
      </c>
      <c r="V108" s="35">
        <f t="shared" si="58"/>
        <v>22869</v>
      </c>
      <c r="W108" s="35">
        <f t="shared" si="58"/>
        <v>91477</v>
      </c>
      <c r="X108" s="35">
        <f t="shared" si="58"/>
        <v>365909</v>
      </c>
      <c r="Y108" s="35">
        <f t="shared" si="58"/>
        <v>1463637</v>
      </c>
      <c r="Z108" s="35">
        <f t="shared" si="58"/>
        <v>5854549</v>
      </c>
      <c r="AE108" s="17"/>
      <c r="AG108" s="18"/>
      <c r="AK108" s="54"/>
      <c r="AN108" s="266"/>
      <c r="AO108" s="220">
        <f t="shared" si="15"/>
        <v>99</v>
      </c>
      <c r="AP108" s="221">
        <f t="shared" si="18"/>
        <v>298</v>
      </c>
      <c r="AQ108" s="220">
        <f>AQ106+6</f>
        <v>149</v>
      </c>
      <c r="AR108" s="281">
        <v>2</v>
      </c>
      <c r="AS108" s="236">
        <f t="shared" si="16"/>
        <v>1</v>
      </c>
      <c r="AT108" s="232"/>
      <c r="AV108" s="151">
        <f t="shared" si="25"/>
        <v>60</v>
      </c>
      <c r="AY108" s="21"/>
      <c r="AZ108" s="280">
        <v>1</v>
      </c>
      <c r="BA108" s="280">
        <v>1</v>
      </c>
      <c r="BB108" s="280">
        <v>1</v>
      </c>
      <c r="BC108" s="280">
        <v>1</v>
      </c>
      <c r="BD108" s="280">
        <v>0</v>
      </c>
      <c r="BE108" s="293">
        <v>0</v>
      </c>
      <c r="BG108" s="294"/>
      <c r="BH108" s="27">
        <f t="shared" si="56"/>
        <v>4</v>
      </c>
      <c r="BI108" s="294">
        <f t="shared" si="53"/>
        <v>29</v>
      </c>
      <c r="BJ108" s="243"/>
      <c r="BL108" s="306"/>
      <c r="BN108" s="733" t="s">
        <v>292</v>
      </c>
      <c r="BO108" s="734"/>
      <c r="BP108" s="27">
        <v>1</v>
      </c>
      <c r="BQ108" s="307">
        <f>4*(BP108*4+3)+1</f>
        <v>29</v>
      </c>
      <c r="BR108" s="308"/>
      <c r="BT108" s="308"/>
      <c r="BX108" s="294"/>
      <c r="BY108" s="294"/>
      <c r="BZ108" s="294"/>
      <c r="CA108" s="294">
        <f t="shared" si="54"/>
        <v>31</v>
      </c>
      <c r="CB108" s="243">
        <f>(3*BH108+2)/2</f>
        <v>7</v>
      </c>
      <c r="CC108" s="35">
        <f>4*CB108+3</f>
        <v>31</v>
      </c>
      <c r="CD108" s="243"/>
      <c r="CF108" s="243"/>
      <c r="CG108" s="39"/>
      <c r="CH108" s="21"/>
      <c r="CI108" s="21"/>
      <c r="CM108" s="294"/>
      <c r="CN108" s="294"/>
      <c r="CO108" s="294"/>
      <c r="CP108" s="294"/>
      <c r="CQ108" s="294"/>
      <c r="CR108" s="294"/>
      <c r="CS108" s="294"/>
      <c r="CT108" s="294"/>
      <c r="CU108" s="294"/>
      <c r="CV108" s="294"/>
      <c r="CW108" s="294"/>
      <c r="CX108" s="294"/>
      <c r="CY108" s="294"/>
      <c r="DC108" s="294"/>
    </row>
    <row r="109" spans="3:112" ht="14.25" customHeight="1">
      <c r="C109" s="173">
        <f t="shared" si="34"/>
        <v>60</v>
      </c>
      <c r="E109" s="40"/>
      <c r="F109" s="277"/>
      <c r="G109" s="278"/>
      <c r="H109" s="174"/>
      <c r="I109" s="174">
        <v>1</v>
      </c>
      <c r="J109" s="174">
        <v>1</v>
      </c>
      <c r="K109" s="174">
        <v>1</v>
      </c>
      <c r="L109" s="174">
        <v>1</v>
      </c>
      <c r="M109" s="174">
        <v>0</v>
      </c>
      <c r="N109" s="166">
        <v>0</v>
      </c>
      <c r="O109" s="196">
        <f>1+8*(Q108+1)</f>
        <v>121</v>
      </c>
      <c r="P109" s="197">
        <f>P108+2</f>
        <v>91</v>
      </c>
      <c r="Q109" s="198"/>
      <c r="R109" s="33"/>
      <c r="S109" s="35">
        <f t="shared" si="57"/>
        <v>365</v>
      </c>
      <c r="T109" s="35">
        <f t="shared" ref="T109:Z109" si="59">4*S109+1</f>
        <v>1461</v>
      </c>
      <c r="U109" s="35">
        <f t="shared" si="59"/>
        <v>5845</v>
      </c>
      <c r="V109" s="35">
        <f t="shared" si="59"/>
        <v>23381</v>
      </c>
      <c r="W109" s="35">
        <f t="shared" si="59"/>
        <v>93525</v>
      </c>
      <c r="X109" s="35">
        <f t="shared" si="59"/>
        <v>374101</v>
      </c>
      <c r="Y109" s="35">
        <f t="shared" si="59"/>
        <v>1496405</v>
      </c>
      <c r="Z109" s="35">
        <f t="shared" si="59"/>
        <v>5985621</v>
      </c>
      <c r="AE109" s="17"/>
      <c r="AG109" s="18"/>
      <c r="AK109" s="54"/>
      <c r="AN109" s="266"/>
      <c r="AO109" s="269">
        <f t="shared" si="15"/>
        <v>101</v>
      </c>
      <c r="AP109" s="221">
        <f t="shared" si="18"/>
        <v>304</v>
      </c>
      <c r="AQ109" s="269">
        <f>AP109/AR109</f>
        <v>19</v>
      </c>
      <c r="AR109" s="281">
        <v>16</v>
      </c>
      <c r="AS109" s="236">
        <f t="shared" si="16"/>
        <v>4</v>
      </c>
      <c r="AT109" s="232"/>
      <c r="AV109" s="151">
        <f t="shared" si="25"/>
        <v>61</v>
      </c>
      <c r="AY109" s="21"/>
      <c r="AZ109" s="275">
        <v>1</v>
      </c>
      <c r="BA109" s="275">
        <v>1</v>
      </c>
      <c r="BB109" s="275">
        <v>1</v>
      </c>
      <c r="BC109" s="152">
        <v>1</v>
      </c>
      <c r="BD109" s="152">
        <v>0</v>
      </c>
      <c r="BE109" s="293">
        <v>1</v>
      </c>
      <c r="BG109" s="294"/>
      <c r="BH109" s="21">
        <f t="shared" si="56"/>
        <v>5</v>
      </c>
      <c r="BI109" s="294">
        <f t="shared" si="53"/>
        <v>35</v>
      </c>
      <c r="BJ109" s="243">
        <f>(3*BH109+1)/2</f>
        <v>8</v>
      </c>
      <c r="BK109" s="35">
        <f>BJ109*4+3</f>
        <v>35</v>
      </c>
      <c r="BL109" s="243"/>
      <c r="BM109" s="21"/>
      <c r="BN109" s="45"/>
      <c r="BQ109" s="307"/>
      <c r="BR109" s="309"/>
      <c r="BT109" s="308"/>
      <c r="BX109" s="294"/>
      <c r="BY109" s="294"/>
      <c r="BZ109" s="294"/>
      <c r="CA109" s="294">
        <f t="shared" si="54"/>
        <v>37</v>
      </c>
      <c r="CB109" s="243"/>
      <c r="CD109" s="243"/>
      <c r="CF109" s="310">
        <v>0</v>
      </c>
      <c r="CG109" s="39">
        <f>4*(8*CF109+9)+1</f>
        <v>37</v>
      </c>
      <c r="CH109" s="680" t="s">
        <v>293</v>
      </c>
      <c r="CI109" s="667"/>
      <c r="CM109" s="294"/>
      <c r="CN109" s="294"/>
      <c r="CO109" s="294"/>
      <c r="CP109" s="294"/>
      <c r="CQ109" s="294"/>
      <c r="CR109" s="294"/>
      <c r="CS109" s="294"/>
      <c r="CT109" s="294"/>
      <c r="CU109" s="294"/>
      <c r="CV109" s="294"/>
      <c r="CW109" s="294"/>
      <c r="CX109" s="294"/>
      <c r="CY109" s="294"/>
      <c r="DC109" s="294"/>
    </row>
    <row r="110" spans="3:112" ht="14.25" customHeight="1">
      <c r="C110" s="178">
        <f t="shared" si="34"/>
        <v>61</v>
      </c>
      <c r="E110" s="39"/>
      <c r="F110" s="282"/>
      <c r="G110" s="283"/>
      <c r="H110" s="159"/>
      <c r="I110" s="159">
        <v>1</v>
      </c>
      <c r="J110" s="159">
        <v>1</v>
      </c>
      <c r="K110" s="159">
        <v>1</v>
      </c>
      <c r="L110" s="159">
        <v>1</v>
      </c>
      <c r="M110" s="159">
        <v>0</v>
      </c>
      <c r="N110" s="180">
        <v>1</v>
      </c>
      <c r="O110" s="181"/>
      <c r="P110" s="260"/>
      <c r="R110" s="33"/>
      <c r="X110" s="31"/>
      <c r="Y110" s="31"/>
      <c r="Z110" s="31"/>
      <c r="AE110" s="17"/>
      <c r="AG110" s="18"/>
      <c r="AK110" s="54"/>
      <c r="AN110" s="266"/>
      <c r="AO110" s="220">
        <f t="shared" si="15"/>
        <v>103</v>
      </c>
      <c r="AP110" s="221">
        <f t="shared" si="18"/>
        <v>310</v>
      </c>
      <c r="AQ110" s="220">
        <f>AQ108+6</f>
        <v>155</v>
      </c>
      <c r="AR110" s="281">
        <v>2</v>
      </c>
      <c r="AS110" s="236">
        <f t="shared" si="16"/>
        <v>1</v>
      </c>
      <c r="AT110" s="232"/>
      <c r="AV110" s="151">
        <f t="shared" si="25"/>
        <v>62</v>
      </c>
      <c r="AY110" s="21"/>
      <c r="AZ110" s="311">
        <v>1</v>
      </c>
      <c r="BA110" s="311">
        <v>1</v>
      </c>
      <c r="BB110" s="311">
        <v>1</v>
      </c>
      <c r="BC110" s="311">
        <v>1</v>
      </c>
      <c r="BD110" s="152">
        <v>1</v>
      </c>
      <c r="BE110" s="293">
        <v>0</v>
      </c>
      <c r="BG110" s="294"/>
      <c r="BH110" s="21">
        <f t="shared" si="56"/>
        <v>6</v>
      </c>
      <c r="BI110" s="294">
        <f t="shared" si="53"/>
        <v>41</v>
      </c>
      <c r="BJ110" s="243"/>
      <c r="BL110" s="243">
        <f>(3*BH110-2)/4</f>
        <v>4</v>
      </c>
      <c r="BM110" s="21">
        <f>8*BL110+9</f>
        <v>41</v>
      </c>
      <c r="BN110" s="45"/>
      <c r="BQ110" s="307"/>
      <c r="BR110" s="309"/>
      <c r="BT110" s="308"/>
      <c r="BX110" s="294"/>
      <c r="BY110" s="294"/>
      <c r="BZ110" s="294"/>
      <c r="CA110" s="294">
        <f t="shared" si="54"/>
        <v>43</v>
      </c>
      <c r="CB110" s="243">
        <f>(3*BH110+2)/2</f>
        <v>10</v>
      </c>
      <c r="CC110" s="35">
        <f>4*CB110+3</f>
        <v>43</v>
      </c>
      <c r="CD110" s="243"/>
      <c r="CF110" s="310"/>
      <c r="CG110" s="39"/>
      <c r="CH110" s="312"/>
      <c r="CI110" s="312"/>
      <c r="CM110" s="294"/>
      <c r="CN110" s="294"/>
      <c r="CO110" s="294"/>
      <c r="CP110" s="294"/>
      <c r="CQ110" s="294"/>
      <c r="CR110" s="294"/>
      <c r="CS110" s="294"/>
      <c r="CT110" s="294"/>
      <c r="CU110" s="294"/>
      <c r="CV110" s="294"/>
      <c r="CW110" s="294"/>
      <c r="CX110" s="294"/>
      <c r="CY110" s="294"/>
      <c r="DC110" s="294"/>
    </row>
    <row r="111" spans="3:112" ht="14.25" customHeight="1">
      <c r="C111" s="185">
        <f t="shared" si="34"/>
        <v>62</v>
      </c>
      <c r="E111" s="39"/>
      <c r="F111" s="282"/>
      <c r="G111" s="283"/>
      <c r="H111" s="159"/>
      <c r="I111" s="159">
        <v>1</v>
      </c>
      <c r="J111" s="159">
        <v>1</v>
      </c>
      <c r="K111" s="159">
        <v>1</v>
      </c>
      <c r="L111" s="159">
        <v>1</v>
      </c>
      <c r="M111" s="159">
        <v>1</v>
      </c>
      <c r="N111" s="263">
        <v>0</v>
      </c>
      <c r="O111" s="21"/>
      <c r="P111" s="21"/>
      <c r="R111" s="33"/>
      <c r="X111" s="31"/>
      <c r="Y111" s="31"/>
      <c r="Z111" s="31"/>
      <c r="AE111" s="17"/>
      <c r="AG111" s="18"/>
      <c r="AK111" s="54"/>
      <c r="AN111" s="266"/>
      <c r="AO111" s="240">
        <f t="shared" si="15"/>
        <v>105</v>
      </c>
      <c r="AP111" s="221">
        <f t="shared" si="18"/>
        <v>316</v>
      </c>
      <c r="AQ111" s="240">
        <f>AP111/4</f>
        <v>79</v>
      </c>
      <c r="AR111" s="281">
        <v>4</v>
      </c>
      <c r="AS111" s="236">
        <f t="shared" si="16"/>
        <v>2</v>
      </c>
      <c r="AT111" s="232"/>
      <c r="AV111" s="151">
        <f t="shared" si="25"/>
        <v>63</v>
      </c>
      <c r="AY111" s="21"/>
      <c r="AZ111" s="313">
        <v>1</v>
      </c>
      <c r="BA111" s="313">
        <v>1</v>
      </c>
      <c r="BB111" s="313">
        <v>1</v>
      </c>
      <c r="BC111" s="313">
        <v>1</v>
      </c>
      <c r="BD111" s="313">
        <v>1</v>
      </c>
      <c r="BE111" s="314">
        <v>1</v>
      </c>
      <c r="BG111" s="294"/>
      <c r="BH111" s="21">
        <f t="shared" si="56"/>
        <v>7</v>
      </c>
      <c r="BI111" s="294">
        <f t="shared" si="53"/>
        <v>47</v>
      </c>
      <c r="BJ111" s="243">
        <f>(3*BH111+1)/2</f>
        <v>11</v>
      </c>
      <c r="BK111" s="35">
        <f>BJ111*4+3</f>
        <v>47</v>
      </c>
      <c r="BL111" s="306"/>
      <c r="BN111" s="45"/>
      <c r="BQ111" s="307"/>
      <c r="BR111" s="309"/>
      <c r="BT111" s="308"/>
      <c r="BX111" s="294"/>
      <c r="BY111" s="294"/>
      <c r="BZ111" s="294"/>
      <c r="CA111" s="294">
        <f t="shared" si="54"/>
        <v>49</v>
      </c>
      <c r="CB111" s="243"/>
      <c r="CD111" s="243">
        <f>(3*BH111-1)/4</f>
        <v>5</v>
      </c>
      <c r="CE111" s="35">
        <f>CD111*8+9</f>
        <v>49</v>
      </c>
      <c r="CF111" s="310"/>
      <c r="CG111" s="39"/>
      <c r="CH111" s="21"/>
      <c r="CI111" s="21"/>
      <c r="CM111" s="294"/>
      <c r="CN111" s="294"/>
      <c r="CO111" s="294"/>
      <c r="CP111" s="294"/>
      <c r="CQ111" s="294"/>
      <c r="CR111" s="294"/>
      <c r="CS111" s="294"/>
      <c r="CT111" s="294"/>
      <c r="CU111" s="294"/>
      <c r="CV111" s="294"/>
      <c r="CW111" s="294"/>
      <c r="CX111" s="294"/>
      <c r="CY111" s="294"/>
      <c r="DC111" s="294"/>
      <c r="DD111" s="294"/>
      <c r="DE111" s="294"/>
      <c r="DF111" s="294"/>
      <c r="DG111" s="294"/>
      <c r="DH111" s="294"/>
    </row>
    <row r="112" spans="3:112" ht="14.25" customHeight="1">
      <c r="C112" s="189">
        <f t="shared" si="34"/>
        <v>63</v>
      </c>
      <c r="D112" s="17"/>
      <c r="E112" s="40"/>
      <c r="F112" s="277"/>
      <c r="G112" s="278"/>
      <c r="H112" s="174"/>
      <c r="I112" s="174">
        <v>1</v>
      </c>
      <c r="J112" s="174">
        <v>1</v>
      </c>
      <c r="K112" s="174">
        <v>1</v>
      </c>
      <c r="L112" s="174">
        <v>1</v>
      </c>
      <c r="M112" s="174">
        <v>1</v>
      </c>
      <c r="N112" s="166">
        <v>1</v>
      </c>
      <c r="O112" s="191">
        <f>-1+4*(Q112+1)</f>
        <v>63</v>
      </c>
      <c r="P112" s="192">
        <f>-1+6*(Q112+1)</f>
        <v>95</v>
      </c>
      <c r="Q112" s="27">
        <v>15</v>
      </c>
      <c r="R112" s="33"/>
      <c r="S112" s="213">
        <f t="shared" ref="S112:S113" si="60">4*P112+1</f>
        <v>381</v>
      </c>
      <c r="T112" s="35">
        <f t="shared" ref="T112:Z112" si="61">4*S112+1</f>
        <v>1525</v>
      </c>
      <c r="U112" s="35">
        <f t="shared" si="61"/>
        <v>6101</v>
      </c>
      <c r="V112" s="35">
        <f t="shared" si="61"/>
        <v>24405</v>
      </c>
      <c r="W112" s="35">
        <f t="shared" si="61"/>
        <v>97621</v>
      </c>
      <c r="X112" s="35">
        <f t="shared" si="61"/>
        <v>390485</v>
      </c>
      <c r="Y112" s="35">
        <f t="shared" si="61"/>
        <v>1561941</v>
      </c>
      <c r="Z112" s="35">
        <f t="shared" si="61"/>
        <v>6247765</v>
      </c>
      <c r="AE112" s="17"/>
      <c r="AG112" s="18"/>
      <c r="AK112" s="54"/>
      <c r="AN112" s="266"/>
      <c r="AO112" s="220">
        <f t="shared" si="15"/>
        <v>107</v>
      </c>
      <c r="AP112" s="221">
        <f t="shared" si="18"/>
        <v>322</v>
      </c>
      <c r="AQ112" s="220">
        <f>AQ110+6</f>
        <v>161</v>
      </c>
      <c r="AR112" s="281">
        <v>2</v>
      </c>
      <c r="AS112" s="236">
        <f t="shared" si="16"/>
        <v>1</v>
      </c>
      <c r="AT112" s="232"/>
      <c r="AV112" s="151">
        <f t="shared" si="25"/>
        <v>64</v>
      </c>
      <c r="AY112" s="111">
        <v>1</v>
      </c>
      <c r="AZ112" s="315">
        <v>0</v>
      </c>
      <c r="BA112" s="315">
        <v>0</v>
      </c>
      <c r="BB112" s="315">
        <v>0</v>
      </c>
      <c r="BC112" s="315">
        <v>0</v>
      </c>
      <c r="BD112" s="315">
        <v>0</v>
      </c>
      <c r="BE112" s="293">
        <v>0</v>
      </c>
      <c r="BG112" s="294"/>
      <c r="BH112" s="27">
        <f t="shared" si="56"/>
        <v>8</v>
      </c>
      <c r="BI112" s="294">
        <f t="shared" si="53"/>
        <v>53</v>
      </c>
      <c r="BJ112" s="243"/>
      <c r="BL112" s="306"/>
      <c r="BN112" s="731" t="s">
        <v>294</v>
      </c>
      <c r="BO112" s="732"/>
      <c r="BP112" s="316">
        <v>0</v>
      </c>
      <c r="BQ112" s="307"/>
      <c r="BR112" s="309"/>
      <c r="BS112" s="35">
        <f>4*(4*(4*BP112+3)+1)+1</f>
        <v>53</v>
      </c>
      <c r="BT112" s="308"/>
      <c r="BX112" s="294"/>
      <c r="BY112" s="294"/>
      <c r="BZ112" s="294"/>
      <c r="CA112" s="294">
        <f t="shared" si="54"/>
        <v>55</v>
      </c>
      <c r="CB112" s="243">
        <f>(3*BH112+2)/2</f>
        <v>13</v>
      </c>
      <c r="CC112" s="35">
        <f>4*CB112+3</f>
        <v>55</v>
      </c>
      <c r="CD112" s="243"/>
      <c r="CF112" s="310"/>
      <c r="CG112" s="39"/>
      <c r="CH112" s="21"/>
      <c r="CI112" s="21"/>
      <c r="CM112" s="294"/>
      <c r="CN112" s="294"/>
      <c r="CO112" s="294"/>
      <c r="CP112" s="294"/>
      <c r="CQ112" s="294"/>
      <c r="CR112" s="294"/>
      <c r="CS112" s="294"/>
      <c r="CT112" s="294"/>
      <c r="CU112" s="294"/>
      <c r="CV112" s="294"/>
      <c r="CW112" s="294"/>
      <c r="CX112" s="294"/>
      <c r="CY112" s="294"/>
      <c r="DC112" s="294"/>
      <c r="DD112" s="294"/>
      <c r="DE112" s="294"/>
      <c r="DF112" s="294"/>
      <c r="DG112" s="294"/>
      <c r="DH112" s="294"/>
    </row>
    <row r="113" spans="3:111" ht="14.25" customHeight="1">
      <c r="C113" s="173">
        <f t="shared" si="34"/>
        <v>64</v>
      </c>
      <c r="D113" s="17"/>
      <c r="E113" s="40"/>
      <c r="F113" s="277"/>
      <c r="G113" s="278"/>
      <c r="H113" s="174">
        <v>1</v>
      </c>
      <c r="I113" s="174">
        <v>0</v>
      </c>
      <c r="J113" s="174">
        <v>0</v>
      </c>
      <c r="K113" s="174">
        <v>0</v>
      </c>
      <c r="L113" s="174">
        <v>0</v>
      </c>
      <c r="M113" s="174">
        <v>0</v>
      </c>
      <c r="N113" s="166">
        <v>0</v>
      </c>
      <c r="O113" s="196">
        <f>1+8*(Q112+1)</f>
        <v>129</v>
      </c>
      <c r="P113" s="197">
        <f>P112+2</f>
        <v>97</v>
      </c>
      <c r="Q113" s="198"/>
      <c r="R113" s="33"/>
      <c r="S113" s="35">
        <f t="shared" si="60"/>
        <v>389</v>
      </c>
      <c r="T113" s="35">
        <f t="shared" ref="T113:Z113" si="62">4*S113+1</f>
        <v>1557</v>
      </c>
      <c r="U113" s="35">
        <f t="shared" si="62"/>
        <v>6229</v>
      </c>
      <c r="V113" s="35">
        <f t="shared" si="62"/>
        <v>24917</v>
      </c>
      <c r="W113" s="35">
        <f t="shared" si="62"/>
        <v>99669</v>
      </c>
      <c r="X113" s="35">
        <f t="shared" si="62"/>
        <v>398677</v>
      </c>
      <c r="Y113" s="35">
        <f t="shared" si="62"/>
        <v>1594709</v>
      </c>
      <c r="Z113" s="35">
        <f t="shared" si="62"/>
        <v>6378837</v>
      </c>
      <c r="AE113" s="17"/>
      <c r="AG113" s="18"/>
      <c r="AK113" s="54"/>
      <c r="AN113" s="266"/>
      <c r="AO113" s="269">
        <f t="shared" si="15"/>
        <v>109</v>
      </c>
      <c r="AP113" s="221">
        <f t="shared" si="18"/>
        <v>328</v>
      </c>
      <c r="AQ113" s="269">
        <f>AP113/AR113</f>
        <v>41</v>
      </c>
      <c r="AR113" s="281">
        <v>8</v>
      </c>
      <c r="AS113" s="236">
        <f t="shared" si="16"/>
        <v>3</v>
      </c>
      <c r="AT113" s="232"/>
      <c r="AV113" s="151">
        <f t="shared" si="25"/>
        <v>65</v>
      </c>
      <c r="AY113" s="317">
        <v>1</v>
      </c>
      <c r="AZ113" s="280">
        <v>0</v>
      </c>
      <c r="BA113" s="280">
        <v>0</v>
      </c>
      <c r="BB113" s="280">
        <v>0</v>
      </c>
      <c r="BC113" s="280">
        <v>0</v>
      </c>
      <c r="BD113" s="152">
        <v>0</v>
      </c>
      <c r="BE113" s="293">
        <v>1</v>
      </c>
      <c r="BH113" s="21">
        <f t="shared" si="56"/>
        <v>9</v>
      </c>
      <c r="BI113" s="294">
        <f t="shared" si="53"/>
        <v>59</v>
      </c>
      <c r="BJ113" s="243">
        <f>(3*BH113+1)/2</f>
        <v>14</v>
      </c>
      <c r="BK113" s="35">
        <f>BJ113*4+3</f>
        <v>59</v>
      </c>
      <c r="BL113" s="243"/>
      <c r="BM113" s="21"/>
      <c r="BN113" s="45"/>
      <c r="BQ113" s="307"/>
      <c r="BR113" s="309"/>
      <c r="BT113" s="308"/>
      <c r="BX113" s="294"/>
      <c r="BY113" s="294"/>
      <c r="BZ113" s="294"/>
      <c r="CA113" s="294">
        <f t="shared" si="54"/>
        <v>61</v>
      </c>
      <c r="CB113" s="243"/>
      <c r="CD113" s="243"/>
      <c r="CF113" s="318"/>
      <c r="CG113" s="39"/>
      <c r="CH113" s="727" t="s">
        <v>295</v>
      </c>
      <c r="CI113" s="667"/>
      <c r="CJ113" s="27">
        <f>(3*BH113-3)/8</f>
        <v>3</v>
      </c>
      <c r="CK113" s="40">
        <f>4*(4*CJ113+3)+1</f>
        <v>61</v>
      </c>
      <c r="CM113" s="294"/>
      <c r="CN113" s="294"/>
      <c r="CO113" s="294"/>
      <c r="CP113" s="294"/>
      <c r="CQ113" s="294"/>
      <c r="CR113" s="294"/>
      <c r="CS113" s="294"/>
      <c r="CT113" s="294"/>
      <c r="CU113" s="294"/>
      <c r="CV113" s="294"/>
      <c r="CW113" s="294"/>
      <c r="CX113" s="294"/>
      <c r="CY113" s="294"/>
      <c r="DC113" s="294"/>
      <c r="DE113" s="294"/>
      <c r="DF113" s="294"/>
      <c r="DG113" s="294"/>
    </row>
    <row r="114" spans="3:111" ht="14.25" customHeight="1">
      <c r="C114" s="178">
        <f t="shared" si="34"/>
        <v>65</v>
      </c>
      <c r="D114" s="17"/>
      <c r="E114" s="39"/>
      <c r="F114" s="282"/>
      <c r="G114" s="283"/>
      <c r="H114" s="283">
        <v>1</v>
      </c>
      <c r="I114" s="159">
        <v>0</v>
      </c>
      <c r="J114" s="159">
        <v>0</v>
      </c>
      <c r="K114" s="159">
        <v>0</v>
      </c>
      <c r="L114" s="159">
        <v>0</v>
      </c>
      <c r="M114" s="159">
        <v>0</v>
      </c>
      <c r="N114" s="180">
        <v>1</v>
      </c>
      <c r="O114" s="181"/>
      <c r="P114" s="260"/>
      <c r="R114" s="33"/>
      <c r="X114" s="31"/>
      <c r="Y114" s="31"/>
      <c r="Z114" s="31"/>
      <c r="AE114" s="17"/>
      <c r="AG114" s="18"/>
      <c r="AK114" s="54"/>
      <c r="AN114" s="266"/>
      <c r="AO114" s="220">
        <f t="shared" si="15"/>
        <v>111</v>
      </c>
      <c r="AP114" s="221">
        <f t="shared" si="18"/>
        <v>334</v>
      </c>
      <c r="AQ114" s="220">
        <f>AQ112+6</f>
        <v>167</v>
      </c>
      <c r="AR114" s="281">
        <v>2</v>
      </c>
      <c r="AS114" s="236">
        <f t="shared" si="16"/>
        <v>1</v>
      </c>
      <c r="AT114" s="232"/>
      <c r="AV114" s="151">
        <f t="shared" si="25"/>
        <v>66</v>
      </c>
      <c r="AY114" s="319">
        <v>1</v>
      </c>
      <c r="AZ114" s="245">
        <v>0</v>
      </c>
      <c r="BA114" s="245">
        <v>0</v>
      </c>
      <c r="BB114" s="245">
        <v>0</v>
      </c>
      <c r="BC114" s="152">
        <v>0</v>
      </c>
      <c r="BD114" s="152">
        <v>1</v>
      </c>
      <c r="BE114" s="293">
        <v>0</v>
      </c>
      <c r="BG114" s="294"/>
      <c r="BH114" s="21">
        <f t="shared" si="56"/>
        <v>10</v>
      </c>
      <c r="BI114" s="294">
        <f t="shared" si="53"/>
        <v>65</v>
      </c>
      <c r="BJ114" s="243"/>
      <c r="BL114" s="243">
        <f>(3*BH114-2)/4</f>
        <v>7</v>
      </c>
      <c r="BM114" s="21">
        <f>8*BL114+9</f>
        <v>65</v>
      </c>
      <c r="BN114" s="45"/>
      <c r="BQ114" s="307"/>
      <c r="BR114" s="309"/>
      <c r="BT114" s="308"/>
      <c r="BX114" s="294"/>
      <c r="BY114" s="294"/>
      <c r="BZ114" s="294"/>
      <c r="CA114" s="294">
        <f t="shared" si="54"/>
        <v>67</v>
      </c>
      <c r="CB114" s="243">
        <f>(3*BH114+2)/2</f>
        <v>16</v>
      </c>
      <c r="CC114" s="35">
        <f>4*CB114+3</f>
        <v>67</v>
      </c>
      <c r="CD114" s="243"/>
      <c r="CF114" s="310"/>
      <c r="CG114" s="39"/>
      <c r="CH114" s="24"/>
      <c r="CI114" s="24"/>
      <c r="CK114" s="40"/>
      <c r="CM114" s="294"/>
      <c r="CN114" s="294"/>
      <c r="CO114" s="294"/>
      <c r="CP114" s="294"/>
      <c r="CQ114" s="294"/>
      <c r="CR114" s="294"/>
      <c r="CS114" s="294"/>
      <c r="CT114" s="294"/>
      <c r="CU114" s="294"/>
      <c r="CV114" s="294"/>
      <c r="CW114" s="294"/>
      <c r="CX114" s="294"/>
      <c r="CY114" s="294"/>
      <c r="DC114" s="294"/>
      <c r="DE114" s="294"/>
      <c r="DF114" s="294"/>
      <c r="DG114" s="294"/>
    </row>
    <row r="115" spans="3:111" ht="14.25" customHeight="1">
      <c r="C115" s="185">
        <f t="shared" si="34"/>
        <v>66</v>
      </c>
      <c r="D115" s="17"/>
      <c r="E115" s="39"/>
      <c r="F115" s="282"/>
      <c r="G115" s="283"/>
      <c r="H115" s="283">
        <v>1</v>
      </c>
      <c r="I115" s="159">
        <v>0</v>
      </c>
      <c r="J115" s="159">
        <v>0</v>
      </c>
      <c r="K115" s="159">
        <v>0</v>
      </c>
      <c r="L115" s="159">
        <v>0</v>
      </c>
      <c r="M115" s="159">
        <v>1</v>
      </c>
      <c r="N115" s="263">
        <v>0</v>
      </c>
      <c r="O115" s="21"/>
      <c r="P115" s="21"/>
      <c r="R115" s="33"/>
      <c r="X115" s="31"/>
      <c r="Y115" s="31"/>
      <c r="Z115" s="31"/>
      <c r="AE115" s="17"/>
      <c r="AG115" s="18"/>
      <c r="AK115" s="54"/>
      <c r="AN115" s="266"/>
      <c r="AO115" s="240">
        <f t="shared" si="15"/>
        <v>113</v>
      </c>
      <c r="AP115" s="221">
        <f t="shared" si="18"/>
        <v>340</v>
      </c>
      <c r="AQ115" s="240">
        <f>AP115/4</f>
        <v>85</v>
      </c>
      <c r="AR115" s="281">
        <v>4</v>
      </c>
      <c r="AS115" s="236">
        <f t="shared" si="16"/>
        <v>2</v>
      </c>
      <c r="AT115" s="232"/>
      <c r="AV115" s="151">
        <f t="shared" si="25"/>
        <v>67</v>
      </c>
      <c r="AY115" s="111">
        <v>1</v>
      </c>
      <c r="AZ115" s="315">
        <v>0</v>
      </c>
      <c r="BA115" s="315">
        <v>0</v>
      </c>
      <c r="BB115" s="315">
        <v>0</v>
      </c>
      <c r="BC115" s="315">
        <v>0</v>
      </c>
      <c r="BD115" s="315">
        <v>1</v>
      </c>
      <c r="BE115" s="293">
        <v>1</v>
      </c>
      <c r="BG115" s="294"/>
      <c r="BH115" s="21">
        <f t="shared" si="56"/>
        <v>11</v>
      </c>
      <c r="BI115" s="294">
        <f t="shared" si="53"/>
        <v>71</v>
      </c>
      <c r="BJ115" s="243">
        <f>(3*BH115+1)/2</f>
        <v>17</v>
      </c>
      <c r="BK115" s="35">
        <f>BJ115*4+3</f>
        <v>71</v>
      </c>
      <c r="BL115" s="306"/>
      <c r="BN115" s="45"/>
      <c r="BQ115" s="307"/>
      <c r="BR115" s="309"/>
      <c r="BT115" s="308"/>
      <c r="BX115" s="294"/>
      <c r="BY115" s="294"/>
      <c r="BZ115" s="294"/>
      <c r="CA115" s="294">
        <f t="shared" si="54"/>
        <v>73</v>
      </c>
      <c r="CB115" s="243"/>
      <c r="CD115" s="243">
        <f>(3*BH115-1)/4</f>
        <v>8</v>
      </c>
      <c r="CE115" s="35">
        <f>CD115*8+9</f>
        <v>73</v>
      </c>
      <c r="CF115" s="310"/>
      <c r="CG115" s="39"/>
      <c r="CH115" s="21"/>
      <c r="CI115" s="21"/>
      <c r="CK115" s="40"/>
      <c r="CM115" s="294"/>
      <c r="CN115" s="294"/>
      <c r="CO115" s="294"/>
      <c r="CP115" s="294"/>
      <c r="CQ115" s="294"/>
      <c r="CR115" s="294"/>
      <c r="CS115" s="294"/>
      <c r="CT115" s="294"/>
      <c r="CU115" s="294"/>
      <c r="CV115" s="294"/>
      <c r="CW115" s="294"/>
      <c r="CX115" s="294"/>
      <c r="CY115" s="294"/>
      <c r="DC115" s="294"/>
      <c r="DE115" s="294"/>
      <c r="DF115" s="294"/>
      <c r="DG115" s="294"/>
    </row>
    <row r="116" spans="3:111" ht="14.25" customHeight="1">
      <c r="C116" s="189">
        <f t="shared" si="34"/>
        <v>67</v>
      </c>
      <c r="D116" s="17"/>
      <c r="E116" s="40"/>
      <c r="F116" s="277"/>
      <c r="G116" s="278"/>
      <c r="H116" s="174">
        <v>1</v>
      </c>
      <c r="I116" s="174">
        <v>0</v>
      </c>
      <c r="J116" s="320">
        <v>0</v>
      </c>
      <c r="K116" s="174">
        <v>0</v>
      </c>
      <c r="L116" s="174">
        <v>0</v>
      </c>
      <c r="M116" s="174">
        <v>1</v>
      </c>
      <c r="N116" s="166">
        <v>1</v>
      </c>
      <c r="O116" s="191">
        <f>-1+4*(Q116+1)</f>
        <v>67</v>
      </c>
      <c r="P116" s="192">
        <f>-1+6*(Q116+1)</f>
        <v>101</v>
      </c>
      <c r="Q116" s="27">
        <v>16</v>
      </c>
      <c r="R116" s="33"/>
      <c r="S116" s="213">
        <f t="shared" ref="S116:S117" si="63">4*P116+1</f>
        <v>405</v>
      </c>
      <c r="T116" s="35">
        <f t="shared" ref="T116:Z116" si="64">4*S116+1</f>
        <v>1621</v>
      </c>
      <c r="U116" s="35">
        <f t="shared" si="64"/>
        <v>6485</v>
      </c>
      <c r="V116" s="35">
        <f t="shared" si="64"/>
        <v>25941</v>
      </c>
      <c r="W116" s="35">
        <f t="shared" si="64"/>
        <v>103765</v>
      </c>
      <c r="X116" s="35">
        <f t="shared" si="64"/>
        <v>415061</v>
      </c>
      <c r="Y116" s="35">
        <f t="shared" si="64"/>
        <v>1660245</v>
      </c>
      <c r="Z116" s="35">
        <f t="shared" si="64"/>
        <v>6640981</v>
      </c>
      <c r="AE116" s="17"/>
      <c r="AG116" s="18"/>
      <c r="AK116" s="54"/>
      <c r="AN116" s="266"/>
      <c r="AO116" s="220">
        <f t="shared" si="15"/>
        <v>115</v>
      </c>
      <c r="AP116" s="221">
        <f t="shared" si="18"/>
        <v>346</v>
      </c>
      <c r="AQ116" s="220">
        <f>AQ114+6</f>
        <v>173</v>
      </c>
      <c r="AR116" s="281">
        <v>2</v>
      </c>
      <c r="AS116" s="236">
        <f t="shared" si="16"/>
        <v>1</v>
      </c>
      <c r="AT116" s="232"/>
      <c r="AV116" s="151">
        <f t="shared" si="25"/>
        <v>68</v>
      </c>
      <c r="AY116" s="111">
        <v>1</v>
      </c>
      <c r="AZ116" s="315">
        <v>0</v>
      </c>
      <c r="BA116" s="315">
        <v>0</v>
      </c>
      <c r="BB116" s="315">
        <v>0</v>
      </c>
      <c r="BC116" s="315">
        <v>1</v>
      </c>
      <c r="BD116" s="315">
        <v>0</v>
      </c>
      <c r="BE116" s="293">
        <v>0</v>
      </c>
      <c r="BG116" s="294"/>
      <c r="BH116" s="27">
        <f t="shared" si="56"/>
        <v>12</v>
      </c>
      <c r="BI116" s="294">
        <f t="shared" si="53"/>
        <v>77</v>
      </c>
      <c r="BJ116" s="243"/>
      <c r="BL116" s="306"/>
      <c r="BN116" s="733" t="s">
        <v>296</v>
      </c>
      <c r="BO116" s="734"/>
      <c r="BP116" s="27">
        <v>4</v>
      </c>
      <c r="BQ116" s="307">
        <f>4*(BP116*4+3)+1</f>
        <v>77</v>
      </c>
      <c r="BR116" s="309"/>
      <c r="BT116" s="308"/>
      <c r="BX116" s="294"/>
      <c r="BY116" s="294"/>
      <c r="BZ116" s="294"/>
      <c r="CA116" s="294">
        <f t="shared" si="54"/>
        <v>79</v>
      </c>
      <c r="CB116" s="243">
        <f>(3*BH116+2)/2</f>
        <v>19</v>
      </c>
      <c r="CC116" s="35">
        <f>4*CB116+3</f>
        <v>79</v>
      </c>
      <c r="CD116" s="243"/>
      <c r="CF116" s="310"/>
      <c r="CG116" s="39"/>
      <c r="CH116" s="21"/>
      <c r="CI116" s="21"/>
      <c r="CK116" s="40"/>
      <c r="CM116" s="294"/>
      <c r="CN116" s="294"/>
      <c r="CO116" s="294"/>
      <c r="CP116" s="294"/>
      <c r="CQ116" s="294"/>
      <c r="CR116" s="294"/>
      <c r="CS116" s="294"/>
      <c r="CT116" s="294"/>
      <c r="CU116" s="294"/>
      <c r="CV116" s="294"/>
      <c r="CW116" s="294"/>
      <c r="CX116" s="294"/>
      <c r="CY116" s="294"/>
      <c r="DC116" s="294"/>
      <c r="DE116" s="294"/>
      <c r="DF116" s="294"/>
      <c r="DG116" s="294"/>
    </row>
    <row r="117" spans="3:111" ht="14.25" customHeight="1">
      <c r="C117" s="173">
        <f t="shared" si="34"/>
        <v>68</v>
      </c>
      <c r="D117" s="17"/>
      <c r="E117" s="40"/>
      <c r="F117" s="277"/>
      <c r="G117" s="278"/>
      <c r="H117" s="174">
        <v>1</v>
      </c>
      <c r="I117" s="174">
        <v>0</v>
      </c>
      <c r="J117" s="174">
        <v>0</v>
      </c>
      <c r="K117" s="174">
        <v>0</v>
      </c>
      <c r="L117" s="174">
        <v>1</v>
      </c>
      <c r="M117" s="174">
        <v>0</v>
      </c>
      <c r="N117" s="166">
        <v>0</v>
      </c>
      <c r="O117" s="196">
        <f>1+8*(Q116+1)</f>
        <v>137</v>
      </c>
      <c r="P117" s="197">
        <f>P116+2</f>
        <v>103</v>
      </c>
      <c r="Q117" s="198"/>
      <c r="R117" s="33"/>
      <c r="S117" s="35">
        <f t="shared" si="63"/>
        <v>413</v>
      </c>
      <c r="T117" s="35">
        <f t="shared" ref="T117:Z117" si="65">4*S117+1</f>
        <v>1653</v>
      </c>
      <c r="U117" s="35">
        <f t="shared" si="65"/>
        <v>6613</v>
      </c>
      <c r="V117" s="35">
        <f t="shared" si="65"/>
        <v>26453</v>
      </c>
      <c r="W117" s="35">
        <f t="shared" si="65"/>
        <v>105813</v>
      </c>
      <c r="X117" s="35">
        <f t="shared" si="65"/>
        <v>423253</v>
      </c>
      <c r="Y117" s="35">
        <f t="shared" si="65"/>
        <v>1693013</v>
      </c>
      <c r="Z117" s="35">
        <f t="shared" si="65"/>
        <v>6772053</v>
      </c>
      <c r="AA117" s="31"/>
      <c r="AE117" s="17"/>
      <c r="AG117" s="18"/>
      <c r="AK117" s="54"/>
      <c r="AN117" s="266"/>
      <c r="AO117" s="269">
        <f t="shared" si="15"/>
        <v>117</v>
      </c>
      <c r="AP117" s="221">
        <f t="shared" si="18"/>
        <v>352</v>
      </c>
      <c r="AQ117" s="269">
        <f>AP117/AR117</f>
        <v>11</v>
      </c>
      <c r="AR117" s="281">
        <v>32</v>
      </c>
      <c r="AS117" s="236">
        <f t="shared" si="16"/>
        <v>5</v>
      </c>
      <c r="AT117" s="232"/>
      <c r="AV117" s="151">
        <f t="shared" si="25"/>
        <v>69</v>
      </c>
      <c r="AY117" s="321">
        <v>1</v>
      </c>
      <c r="AZ117" s="194">
        <v>0</v>
      </c>
      <c r="BA117" s="194">
        <v>0</v>
      </c>
      <c r="BB117" s="152">
        <v>0</v>
      </c>
      <c r="BC117" s="152">
        <v>1</v>
      </c>
      <c r="BD117" s="152">
        <v>0</v>
      </c>
      <c r="BE117" s="293">
        <v>1</v>
      </c>
      <c r="BG117" s="294"/>
      <c r="BH117" s="21">
        <f t="shared" si="56"/>
        <v>13</v>
      </c>
      <c r="BI117" s="294">
        <f t="shared" si="53"/>
        <v>83</v>
      </c>
      <c r="BJ117" s="243">
        <f>(3*BH117+1)/2</f>
        <v>20</v>
      </c>
      <c r="BK117" s="35">
        <f>BJ117*4+3</f>
        <v>83</v>
      </c>
      <c r="BL117" s="243"/>
      <c r="BM117" s="21"/>
      <c r="BN117" s="45"/>
      <c r="BQ117" s="307"/>
      <c r="BR117" s="309"/>
      <c r="BT117" s="308"/>
      <c r="BX117" s="294"/>
      <c r="BY117" s="294"/>
      <c r="BZ117" s="294"/>
      <c r="CA117" s="294">
        <f t="shared" si="54"/>
        <v>85</v>
      </c>
      <c r="CB117" s="243"/>
      <c r="CD117" s="243"/>
      <c r="CF117" s="318"/>
      <c r="CG117" s="39"/>
      <c r="CK117" s="40"/>
      <c r="CM117" s="294"/>
      <c r="CQ117" s="294"/>
      <c r="CR117" s="294"/>
      <c r="CS117" s="294"/>
      <c r="CT117" s="294"/>
      <c r="CU117" s="294"/>
      <c r="CV117" s="294">
        <f>4*(4*(5)+1)+1</f>
        <v>85</v>
      </c>
      <c r="CW117" s="243">
        <v>5</v>
      </c>
      <c r="CX117" s="730" t="s">
        <v>297</v>
      </c>
      <c r="CY117" s="729"/>
      <c r="DC117" s="294"/>
      <c r="DE117" s="294"/>
      <c r="DF117" s="294"/>
      <c r="DG117" s="294"/>
    </row>
    <row r="118" spans="3:111" ht="14.25" customHeight="1">
      <c r="C118" s="178">
        <f t="shared" si="34"/>
        <v>69</v>
      </c>
      <c r="D118" s="17"/>
      <c r="E118" s="39"/>
      <c r="F118" s="282"/>
      <c r="G118" s="283"/>
      <c r="H118" s="159">
        <v>1</v>
      </c>
      <c r="I118" s="159">
        <v>0</v>
      </c>
      <c r="J118" s="159">
        <v>0</v>
      </c>
      <c r="K118" s="159">
        <v>0</v>
      </c>
      <c r="L118" s="159">
        <v>1</v>
      </c>
      <c r="M118" s="159">
        <v>0</v>
      </c>
      <c r="N118" s="180">
        <v>1</v>
      </c>
      <c r="O118" s="181"/>
      <c r="P118" s="260"/>
      <c r="R118" s="33"/>
      <c r="X118" s="31"/>
      <c r="Y118" s="31"/>
      <c r="Z118" s="31"/>
      <c r="AA118" s="31"/>
      <c r="AE118" s="17"/>
      <c r="AG118" s="18"/>
      <c r="AK118" s="54"/>
      <c r="AN118" s="266"/>
      <c r="AO118" s="220">
        <f t="shared" si="15"/>
        <v>119</v>
      </c>
      <c r="AP118" s="221">
        <f t="shared" si="18"/>
        <v>358</v>
      </c>
      <c r="AQ118" s="220">
        <f>AQ116+6</f>
        <v>179</v>
      </c>
      <c r="AR118" s="281">
        <v>2</v>
      </c>
      <c r="AS118" s="236">
        <f t="shared" si="16"/>
        <v>1</v>
      </c>
      <c r="AT118" s="232"/>
      <c r="AV118" s="151">
        <f t="shared" si="25"/>
        <v>70</v>
      </c>
      <c r="AY118" s="317">
        <v>1</v>
      </c>
      <c r="AZ118" s="280">
        <v>0</v>
      </c>
      <c r="BA118" s="280">
        <v>0</v>
      </c>
      <c r="BB118" s="280">
        <v>0</v>
      </c>
      <c r="BC118" s="280">
        <v>1</v>
      </c>
      <c r="BD118" s="152">
        <v>1</v>
      </c>
      <c r="BE118" s="293">
        <v>0</v>
      </c>
      <c r="BG118" s="294"/>
      <c r="BH118" s="21">
        <f t="shared" si="56"/>
        <v>14</v>
      </c>
      <c r="BI118" s="294">
        <f t="shared" si="53"/>
        <v>89</v>
      </c>
      <c r="BJ118" s="243"/>
      <c r="BL118" s="243">
        <f>(3*BH118-2)/4</f>
        <v>10</v>
      </c>
      <c r="BM118" s="21">
        <f>8*BL118+9</f>
        <v>89</v>
      </c>
      <c r="BN118" s="45"/>
      <c r="BQ118" s="307"/>
      <c r="BR118" s="309"/>
      <c r="BT118" s="308"/>
      <c r="BX118" s="294"/>
      <c r="BY118" s="294"/>
      <c r="BZ118" s="294"/>
      <c r="CA118" s="294">
        <f t="shared" si="54"/>
        <v>91</v>
      </c>
      <c r="CB118" s="243">
        <f>(3*BH118+2)/2</f>
        <v>22</v>
      </c>
      <c r="CC118" s="35">
        <f>4*CB118+3</f>
        <v>91</v>
      </c>
      <c r="CD118" s="243"/>
      <c r="CF118" s="310"/>
      <c r="CG118" s="39"/>
      <c r="CH118" s="312"/>
      <c r="CI118" s="312"/>
      <c r="CK118" s="40"/>
      <c r="CM118" s="294"/>
      <c r="CN118" s="294"/>
      <c r="CO118" s="294"/>
      <c r="CP118" s="294"/>
      <c r="CQ118" s="294"/>
      <c r="CR118" s="294"/>
      <c r="DC118" s="294"/>
      <c r="DE118" s="294"/>
      <c r="DF118" s="294"/>
      <c r="DG118" s="294"/>
    </row>
    <row r="119" spans="3:111" ht="14.25" customHeight="1">
      <c r="C119" s="185">
        <f t="shared" si="34"/>
        <v>70</v>
      </c>
      <c r="D119" s="17"/>
      <c r="E119" s="39"/>
      <c r="F119" s="282"/>
      <c r="G119" s="283"/>
      <c r="H119" s="159">
        <v>1</v>
      </c>
      <c r="I119" s="159">
        <v>0</v>
      </c>
      <c r="J119" s="159">
        <v>0</v>
      </c>
      <c r="K119" s="159">
        <v>0</v>
      </c>
      <c r="L119" s="159">
        <v>1</v>
      </c>
      <c r="M119" s="159">
        <v>1</v>
      </c>
      <c r="N119" s="263">
        <v>0</v>
      </c>
      <c r="O119" s="21"/>
      <c r="P119" s="21"/>
      <c r="R119" s="33"/>
      <c r="X119" s="31"/>
      <c r="Y119" s="31"/>
      <c r="Z119" s="31"/>
      <c r="AE119" s="17"/>
      <c r="AG119" s="18"/>
      <c r="AK119" s="54"/>
      <c r="AN119" s="266"/>
      <c r="AO119" s="240">
        <f t="shared" si="15"/>
        <v>121</v>
      </c>
      <c r="AP119" s="221">
        <f t="shared" si="18"/>
        <v>364</v>
      </c>
      <c r="AQ119" s="240">
        <f>AP119/4</f>
        <v>91</v>
      </c>
      <c r="AR119" s="281">
        <v>4</v>
      </c>
      <c r="AS119" s="236">
        <f t="shared" si="16"/>
        <v>2</v>
      </c>
      <c r="AT119" s="232"/>
      <c r="AV119" s="151">
        <f t="shared" si="25"/>
        <v>71</v>
      </c>
      <c r="AY119" s="111">
        <v>1</v>
      </c>
      <c r="AZ119" s="315">
        <v>0</v>
      </c>
      <c r="BA119" s="315">
        <v>0</v>
      </c>
      <c r="BB119" s="315">
        <v>0</v>
      </c>
      <c r="BC119" s="315">
        <v>1</v>
      </c>
      <c r="BD119" s="315">
        <v>1</v>
      </c>
      <c r="BE119" s="293">
        <v>1</v>
      </c>
      <c r="BG119" s="294"/>
      <c r="BH119" s="21">
        <f t="shared" si="56"/>
        <v>15</v>
      </c>
      <c r="BI119" s="294">
        <f t="shared" si="53"/>
        <v>95</v>
      </c>
      <c r="BJ119" s="243">
        <f>(3*BH119+1)/2</f>
        <v>23</v>
      </c>
      <c r="BK119" s="35">
        <f>BJ119*4+3</f>
        <v>95</v>
      </c>
      <c r="BL119" s="306"/>
      <c r="BN119" s="45"/>
      <c r="BQ119" s="307"/>
      <c r="BR119" s="309"/>
      <c r="BT119" s="308"/>
      <c r="BX119" s="294"/>
      <c r="BY119" s="294"/>
      <c r="BZ119" s="294"/>
      <c r="CA119" s="294">
        <f t="shared" si="54"/>
        <v>97</v>
      </c>
      <c r="CB119" s="243"/>
      <c r="CD119" s="243">
        <f>(3*BH119-1)/4</f>
        <v>11</v>
      </c>
      <c r="CE119" s="35">
        <f>CD119*8+9</f>
        <v>97</v>
      </c>
      <c r="CF119" s="310"/>
      <c r="CG119" s="39"/>
      <c r="CK119" s="40"/>
      <c r="CM119" s="294"/>
      <c r="CN119" s="294"/>
      <c r="CO119" s="294"/>
      <c r="CP119" s="294"/>
      <c r="CQ119" s="294"/>
      <c r="CR119" s="294"/>
      <c r="CS119" s="294"/>
      <c r="CT119" s="294"/>
      <c r="CU119" s="294"/>
      <c r="CV119" s="294"/>
      <c r="CW119" s="294"/>
      <c r="CX119" s="294"/>
      <c r="CY119" s="294"/>
      <c r="DC119" s="294"/>
      <c r="DE119" s="294"/>
      <c r="DF119" s="294"/>
      <c r="DG119" s="294"/>
    </row>
    <row r="120" spans="3:111" ht="14.25" customHeight="1">
      <c r="C120" s="189">
        <f t="shared" si="34"/>
        <v>71</v>
      </c>
      <c r="D120" s="17"/>
      <c r="E120" s="40"/>
      <c r="F120" s="277"/>
      <c r="G120" s="278"/>
      <c r="H120" s="174">
        <v>1</v>
      </c>
      <c r="I120" s="174">
        <v>0</v>
      </c>
      <c r="J120" s="174">
        <v>0</v>
      </c>
      <c r="K120" s="174">
        <v>0</v>
      </c>
      <c r="L120" s="174">
        <v>1</v>
      </c>
      <c r="M120" s="174">
        <v>1</v>
      </c>
      <c r="N120" s="166">
        <v>1</v>
      </c>
      <c r="O120" s="191">
        <f>-1+4*(Q120+1)</f>
        <v>71</v>
      </c>
      <c r="P120" s="192">
        <f>-1+6*(Q120+1)</f>
        <v>107</v>
      </c>
      <c r="Q120" s="27">
        <v>17</v>
      </c>
      <c r="R120" s="33"/>
      <c r="S120" s="213">
        <f t="shared" ref="S120:S121" si="66">4*P120+1</f>
        <v>429</v>
      </c>
      <c r="T120" s="35">
        <f t="shared" ref="T120:Z120" si="67">4*S120+1</f>
        <v>1717</v>
      </c>
      <c r="U120" s="35">
        <f t="shared" si="67"/>
        <v>6869</v>
      </c>
      <c r="V120" s="35">
        <f t="shared" si="67"/>
        <v>27477</v>
      </c>
      <c r="W120" s="35">
        <f t="shared" si="67"/>
        <v>109909</v>
      </c>
      <c r="X120" s="35">
        <f t="shared" si="67"/>
        <v>439637</v>
      </c>
      <c r="Y120" s="35">
        <f t="shared" si="67"/>
        <v>1758549</v>
      </c>
      <c r="Z120" s="35">
        <f t="shared" si="67"/>
        <v>7034197</v>
      </c>
      <c r="AE120" s="17"/>
      <c r="AG120" s="18"/>
      <c r="AK120" s="54"/>
      <c r="AN120" s="266"/>
      <c r="AO120" s="220">
        <f t="shared" si="15"/>
        <v>123</v>
      </c>
      <c r="AP120" s="221">
        <f t="shared" si="18"/>
        <v>370</v>
      </c>
      <c r="AQ120" s="220">
        <f>AQ118+6</f>
        <v>185</v>
      </c>
      <c r="AR120" s="281">
        <v>2</v>
      </c>
      <c r="AS120" s="236">
        <f t="shared" si="16"/>
        <v>1</v>
      </c>
      <c r="AT120" s="232"/>
      <c r="AV120" s="151">
        <f t="shared" si="25"/>
        <v>72</v>
      </c>
      <c r="AY120" s="111">
        <v>1</v>
      </c>
      <c r="AZ120" s="315">
        <v>0</v>
      </c>
      <c r="BA120" s="315">
        <v>0</v>
      </c>
      <c r="BB120" s="315">
        <v>1</v>
      </c>
      <c r="BC120" s="315">
        <v>0</v>
      </c>
      <c r="BD120" s="315">
        <v>0</v>
      </c>
      <c r="BE120" s="293">
        <v>0</v>
      </c>
      <c r="BG120" s="294"/>
      <c r="BH120" s="27">
        <f t="shared" si="56"/>
        <v>16</v>
      </c>
      <c r="BI120" s="294">
        <f t="shared" si="53"/>
        <v>101</v>
      </c>
      <c r="BJ120" s="243"/>
      <c r="BL120" s="243"/>
      <c r="BN120" s="735" t="s">
        <v>298</v>
      </c>
      <c r="BO120" s="734"/>
      <c r="BP120" s="36">
        <v>2</v>
      </c>
      <c r="BQ120" s="307"/>
      <c r="BR120" s="309">
        <f>4*(8*BP120+9)+1</f>
        <v>101</v>
      </c>
      <c r="BT120" s="308"/>
      <c r="BX120" s="294"/>
      <c r="BY120" s="294"/>
      <c r="BZ120" s="294"/>
      <c r="CA120" s="294">
        <f t="shared" si="54"/>
        <v>103</v>
      </c>
      <c r="CB120" s="243">
        <f>(3*BH120+2)/2</f>
        <v>25</v>
      </c>
      <c r="CC120" s="35">
        <f>4*CB120+3</f>
        <v>103</v>
      </c>
      <c r="CD120" s="243"/>
      <c r="CF120" s="310"/>
      <c r="CG120" s="39"/>
      <c r="CH120" s="21"/>
      <c r="CI120" s="21"/>
      <c r="CK120" s="40"/>
      <c r="CM120" s="294"/>
      <c r="CN120" s="294"/>
      <c r="CO120" s="294"/>
      <c r="CP120" s="294"/>
      <c r="CQ120" s="294"/>
      <c r="CR120" s="294"/>
      <c r="CS120" s="294"/>
      <c r="CT120" s="294"/>
      <c r="CU120" s="294"/>
      <c r="CV120" s="294"/>
      <c r="CW120" s="294"/>
      <c r="CX120" s="294"/>
      <c r="CY120" s="294"/>
      <c r="DC120" s="294"/>
      <c r="DE120" s="294"/>
      <c r="DF120" s="294"/>
      <c r="DG120" s="294"/>
    </row>
    <row r="121" spans="3:111" ht="14.25" customHeight="1">
      <c r="C121" s="173">
        <f t="shared" si="34"/>
        <v>72</v>
      </c>
      <c r="D121" s="17"/>
      <c r="E121" s="40"/>
      <c r="F121" s="277"/>
      <c r="G121" s="278"/>
      <c r="H121" s="174">
        <v>1</v>
      </c>
      <c r="I121" s="174">
        <v>0</v>
      </c>
      <c r="J121" s="174">
        <v>0</v>
      </c>
      <c r="K121" s="174">
        <v>1</v>
      </c>
      <c r="L121" s="174">
        <v>0</v>
      </c>
      <c r="M121" s="174">
        <v>0</v>
      </c>
      <c r="N121" s="166">
        <v>0</v>
      </c>
      <c r="O121" s="196">
        <f>1+8*(Q120+1)</f>
        <v>145</v>
      </c>
      <c r="P121" s="197">
        <f>P120+2</f>
        <v>109</v>
      </c>
      <c r="Q121" s="198"/>
      <c r="R121" s="33"/>
      <c r="S121" s="35">
        <f t="shared" si="66"/>
        <v>437</v>
      </c>
      <c r="T121" s="35">
        <f t="shared" ref="T121:Z121" si="68">4*S121+1</f>
        <v>1749</v>
      </c>
      <c r="U121" s="35">
        <f t="shared" si="68"/>
        <v>6997</v>
      </c>
      <c r="V121" s="35">
        <f t="shared" si="68"/>
        <v>27989</v>
      </c>
      <c r="W121" s="35">
        <f t="shared" si="68"/>
        <v>111957</v>
      </c>
      <c r="X121" s="35">
        <f t="shared" si="68"/>
        <v>447829</v>
      </c>
      <c r="Y121" s="35">
        <f t="shared" si="68"/>
        <v>1791317</v>
      </c>
      <c r="Z121" s="35">
        <f t="shared" si="68"/>
        <v>7165269</v>
      </c>
      <c r="AA121" s="31"/>
      <c r="AE121" s="17"/>
      <c r="AG121" s="18"/>
      <c r="AK121" s="54"/>
      <c r="AN121" s="266"/>
      <c r="AO121" s="269">
        <f t="shared" si="15"/>
        <v>125</v>
      </c>
      <c r="AP121" s="221">
        <f t="shared" si="18"/>
        <v>376</v>
      </c>
      <c r="AQ121" s="269">
        <f>AP121/AR121</f>
        <v>47</v>
      </c>
      <c r="AR121" s="281">
        <v>8</v>
      </c>
      <c r="AS121" s="236">
        <f t="shared" si="16"/>
        <v>3</v>
      </c>
      <c r="AT121" s="232"/>
      <c r="AV121" s="151">
        <f t="shared" si="25"/>
        <v>73</v>
      </c>
      <c r="AY121" s="317">
        <v>1</v>
      </c>
      <c r="AZ121" s="280">
        <v>0</v>
      </c>
      <c r="BA121" s="280">
        <v>0</v>
      </c>
      <c r="BB121" s="280">
        <v>1</v>
      </c>
      <c r="BC121" s="280">
        <v>0</v>
      </c>
      <c r="BD121" s="152">
        <v>0</v>
      </c>
      <c r="BE121" s="293">
        <v>1</v>
      </c>
      <c r="BG121" s="294"/>
      <c r="BH121" s="21">
        <f t="shared" si="56"/>
        <v>17</v>
      </c>
      <c r="BI121" s="294">
        <f t="shared" si="53"/>
        <v>107</v>
      </c>
      <c r="BJ121" s="243">
        <f>(3*BH121+1)/2</f>
        <v>26</v>
      </c>
      <c r="BK121" s="35">
        <f>BJ121*4+3</f>
        <v>107</v>
      </c>
      <c r="BL121" s="243"/>
      <c r="BM121" s="21"/>
      <c r="BN121" s="45"/>
      <c r="BQ121" s="307"/>
      <c r="BR121" s="309"/>
      <c r="BT121" s="308"/>
      <c r="BX121" s="294"/>
      <c r="BY121" s="294"/>
      <c r="BZ121" s="294"/>
      <c r="CA121" s="294">
        <f t="shared" si="54"/>
        <v>109</v>
      </c>
      <c r="CB121" s="243"/>
      <c r="CD121" s="243"/>
      <c r="CF121" s="318"/>
      <c r="CG121" s="39"/>
      <c r="CH121" s="727" t="s">
        <v>299</v>
      </c>
      <c r="CI121" s="667"/>
      <c r="CJ121" s="27">
        <f>(3*BH121-3)/8</f>
        <v>6</v>
      </c>
      <c r="CK121" s="40">
        <f>4*(4*CJ121+3)+1</f>
        <v>109</v>
      </c>
      <c r="CM121" s="294"/>
      <c r="CN121" s="294"/>
      <c r="CO121" s="294"/>
      <c r="CP121" s="294"/>
      <c r="CQ121" s="294"/>
      <c r="CR121" s="294"/>
      <c r="CS121" s="294"/>
      <c r="CT121" s="294"/>
      <c r="CU121" s="294"/>
      <c r="CV121" s="294"/>
      <c r="CW121" s="294"/>
      <c r="CX121" s="294"/>
      <c r="CY121" s="294"/>
      <c r="DC121" s="294"/>
      <c r="DE121" s="294"/>
      <c r="DF121" s="294"/>
      <c r="DG121" s="294"/>
    </row>
    <row r="122" spans="3:111" ht="14.25" customHeight="1">
      <c r="C122" s="178">
        <f t="shared" si="34"/>
        <v>73</v>
      </c>
      <c r="D122" s="17"/>
      <c r="E122" s="39"/>
      <c r="F122" s="282"/>
      <c r="G122" s="283"/>
      <c r="H122" s="159">
        <v>1</v>
      </c>
      <c r="I122" s="159">
        <v>0</v>
      </c>
      <c r="J122" s="159">
        <v>0</v>
      </c>
      <c r="K122" s="159">
        <v>1</v>
      </c>
      <c r="L122" s="159">
        <v>0</v>
      </c>
      <c r="M122" s="159">
        <v>0</v>
      </c>
      <c r="N122" s="180">
        <v>1</v>
      </c>
      <c r="O122" s="181"/>
      <c r="P122" s="260"/>
      <c r="R122" s="33"/>
      <c r="X122" s="31"/>
      <c r="Y122" s="31"/>
      <c r="Z122" s="31"/>
      <c r="AA122" s="31"/>
      <c r="AE122" s="17"/>
      <c r="AG122" s="18"/>
      <c r="AK122" s="54"/>
      <c r="AN122" s="266"/>
      <c r="AO122" s="220">
        <f t="shared" si="15"/>
        <v>127</v>
      </c>
      <c r="AP122" s="221">
        <f t="shared" si="18"/>
        <v>382</v>
      </c>
      <c r="AQ122" s="220">
        <f>AQ120+6</f>
        <v>191</v>
      </c>
      <c r="AR122" s="281">
        <v>2</v>
      </c>
      <c r="AS122" s="236">
        <f t="shared" si="16"/>
        <v>1</v>
      </c>
      <c r="AT122" s="232"/>
      <c r="AV122" s="151">
        <f t="shared" si="25"/>
        <v>74</v>
      </c>
      <c r="AY122" s="322">
        <v>1</v>
      </c>
      <c r="AZ122" s="172">
        <v>0</v>
      </c>
      <c r="BA122" s="152">
        <v>0</v>
      </c>
      <c r="BB122" s="152">
        <v>1</v>
      </c>
      <c r="BC122" s="152">
        <v>0</v>
      </c>
      <c r="BD122" s="152">
        <v>1</v>
      </c>
      <c r="BE122" s="293">
        <v>0</v>
      </c>
      <c r="BG122" s="294"/>
      <c r="BH122" s="21">
        <f t="shared" si="56"/>
        <v>18</v>
      </c>
      <c r="BI122" s="294">
        <f t="shared" si="53"/>
        <v>113</v>
      </c>
      <c r="BJ122" s="243"/>
      <c r="BL122" s="243">
        <f>(3*BH122-2)/4</f>
        <v>13</v>
      </c>
      <c r="BM122" s="21">
        <f>8*BL122+9</f>
        <v>113</v>
      </c>
      <c r="BN122" s="45"/>
      <c r="BQ122" s="307"/>
      <c r="BR122" s="309"/>
      <c r="BT122" s="308"/>
      <c r="BX122" s="294"/>
      <c r="BY122" s="294"/>
      <c r="BZ122" s="294"/>
      <c r="CA122" s="294">
        <f t="shared" si="54"/>
        <v>115</v>
      </c>
      <c r="CB122" s="243">
        <f>(3*BH122+2)/2</f>
        <v>28</v>
      </c>
      <c r="CC122" s="35">
        <f>4*CB122+3</f>
        <v>115</v>
      </c>
      <c r="CD122" s="243"/>
      <c r="CF122" s="310"/>
      <c r="CG122" s="39"/>
      <c r="CH122" s="24"/>
      <c r="CI122" s="24"/>
      <c r="CK122" s="40"/>
      <c r="CM122" s="294"/>
      <c r="CN122" s="294"/>
      <c r="CO122" s="294"/>
      <c r="CP122" s="294"/>
      <c r="CQ122" s="294"/>
      <c r="CR122" s="294"/>
      <c r="CS122" s="294"/>
      <c r="CT122" s="294"/>
      <c r="CU122" s="294"/>
      <c r="CV122" s="294"/>
      <c r="CW122" s="294"/>
      <c r="CX122" s="294"/>
      <c r="CY122" s="294"/>
      <c r="DC122" s="294"/>
      <c r="DE122" s="294"/>
      <c r="DF122" s="294"/>
      <c r="DG122" s="294"/>
    </row>
    <row r="123" spans="3:111" ht="14.25" customHeight="1">
      <c r="C123" s="185">
        <f t="shared" si="34"/>
        <v>74</v>
      </c>
      <c r="D123" s="17"/>
      <c r="E123" s="39"/>
      <c r="F123" s="282"/>
      <c r="G123" s="283"/>
      <c r="H123" s="159">
        <v>1</v>
      </c>
      <c r="I123" s="159">
        <v>0</v>
      </c>
      <c r="J123" s="159">
        <v>0</v>
      </c>
      <c r="K123" s="159">
        <v>1</v>
      </c>
      <c r="L123" s="159">
        <v>0</v>
      </c>
      <c r="M123" s="159">
        <v>1</v>
      </c>
      <c r="N123" s="263">
        <v>0</v>
      </c>
      <c r="O123" s="21"/>
      <c r="P123" s="21"/>
      <c r="R123" s="33"/>
      <c r="X123" s="31"/>
      <c r="Y123" s="31"/>
      <c r="Z123" s="31"/>
      <c r="AE123" s="17"/>
      <c r="AG123" s="18"/>
      <c r="AK123" s="54"/>
      <c r="AN123" s="266"/>
      <c r="AO123" s="240">
        <f t="shared" si="15"/>
        <v>129</v>
      </c>
      <c r="AP123" s="221">
        <f t="shared" si="18"/>
        <v>388</v>
      </c>
      <c r="AQ123" s="240">
        <f>AP123/4</f>
        <v>97</v>
      </c>
      <c r="AR123" s="281">
        <v>4</v>
      </c>
      <c r="AS123" s="236">
        <f t="shared" si="16"/>
        <v>2</v>
      </c>
      <c r="AT123" s="232"/>
      <c r="AV123" s="151">
        <f t="shared" si="25"/>
        <v>75</v>
      </c>
      <c r="AY123" s="111">
        <v>1</v>
      </c>
      <c r="AZ123" s="315">
        <v>0</v>
      </c>
      <c r="BA123" s="315">
        <v>0</v>
      </c>
      <c r="BB123" s="315">
        <v>1</v>
      </c>
      <c r="BC123" s="315">
        <v>0</v>
      </c>
      <c r="BD123" s="315">
        <v>1</v>
      </c>
      <c r="BE123" s="293">
        <v>1</v>
      </c>
      <c r="BG123" s="294"/>
      <c r="BH123" s="21">
        <f t="shared" si="56"/>
        <v>19</v>
      </c>
      <c r="BI123" s="294">
        <f t="shared" si="53"/>
        <v>119</v>
      </c>
      <c r="BJ123" s="243">
        <f>(3*BH123+1)/2</f>
        <v>29</v>
      </c>
      <c r="BK123" s="35">
        <f>BJ123*4+3</f>
        <v>119</v>
      </c>
      <c r="BL123" s="306"/>
      <c r="BN123" s="45"/>
      <c r="BQ123" s="307"/>
      <c r="BR123" s="309"/>
      <c r="BT123" s="308"/>
      <c r="BX123" s="294"/>
      <c r="BY123" s="294"/>
      <c r="BZ123" s="294"/>
      <c r="CA123" s="294">
        <f t="shared" si="54"/>
        <v>121</v>
      </c>
      <c r="CB123" s="243"/>
      <c r="CD123" s="243">
        <f>(3*BH123-1)/4</f>
        <v>14</v>
      </c>
      <c r="CE123" s="35">
        <f>CD123*8+9</f>
        <v>121</v>
      </c>
      <c r="CF123" s="310"/>
      <c r="CG123" s="39"/>
      <c r="CH123" s="21"/>
      <c r="CI123" s="21"/>
      <c r="CK123" s="40"/>
      <c r="CM123" s="294"/>
      <c r="CN123" s="294"/>
      <c r="CO123" s="294"/>
      <c r="CP123" s="294"/>
      <c r="CQ123" s="294"/>
      <c r="CR123" s="294"/>
      <c r="CS123" s="294"/>
      <c r="CT123" s="294"/>
      <c r="CU123" s="294"/>
      <c r="CV123" s="294"/>
      <c r="CW123" s="294"/>
      <c r="CX123" s="294"/>
      <c r="CY123" s="294"/>
      <c r="DC123" s="294"/>
      <c r="DE123" s="294"/>
      <c r="DF123" s="294"/>
      <c r="DG123" s="294"/>
    </row>
    <row r="124" spans="3:111" ht="14.25" customHeight="1">
      <c r="C124" s="189">
        <f t="shared" si="34"/>
        <v>75</v>
      </c>
      <c r="D124" s="17"/>
      <c r="E124" s="40"/>
      <c r="F124" s="277"/>
      <c r="G124" s="278"/>
      <c r="H124" s="174">
        <v>1</v>
      </c>
      <c r="I124" s="174">
        <v>0</v>
      </c>
      <c r="J124" s="174">
        <v>0</v>
      </c>
      <c r="K124" s="174">
        <v>1</v>
      </c>
      <c r="L124" s="174">
        <v>0</v>
      </c>
      <c r="M124" s="174">
        <v>1</v>
      </c>
      <c r="N124" s="166">
        <v>1</v>
      </c>
      <c r="O124" s="191">
        <f>-1+4*(Q124+1)</f>
        <v>75</v>
      </c>
      <c r="P124" s="192">
        <f>-1+6*(Q124+1)</f>
        <v>113</v>
      </c>
      <c r="Q124" s="27">
        <v>18</v>
      </c>
      <c r="R124" s="33"/>
      <c r="S124" s="213">
        <f t="shared" ref="S124:S125" si="69">4*P124+1</f>
        <v>453</v>
      </c>
      <c r="T124" s="35">
        <f t="shared" ref="T124:Z124" si="70">4*S124+1</f>
        <v>1813</v>
      </c>
      <c r="U124" s="35">
        <f t="shared" si="70"/>
        <v>7253</v>
      </c>
      <c r="V124" s="35">
        <f t="shared" si="70"/>
        <v>29013</v>
      </c>
      <c r="W124" s="35">
        <f t="shared" si="70"/>
        <v>116053</v>
      </c>
      <c r="X124" s="35">
        <f t="shared" si="70"/>
        <v>464213</v>
      </c>
      <c r="Y124" s="35">
        <f t="shared" si="70"/>
        <v>1856853</v>
      </c>
      <c r="Z124" s="35">
        <f t="shared" si="70"/>
        <v>7427413</v>
      </c>
      <c r="AE124" s="17"/>
      <c r="AG124" s="18"/>
      <c r="AK124" s="54"/>
      <c r="AN124" s="266"/>
      <c r="AO124" s="220">
        <f t="shared" si="15"/>
        <v>131</v>
      </c>
      <c r="AP124" s="221">
        <f t="shared" si="18"/>
        <v>394</v>
      </c>
      <c r="AQ124" s="220">
        <f>AQ122+6</f>
        <v>197</v>
      </c>
      <c r="AR124" s="281">
        <v>2</v>
      </c>
      <c r="AS124" s="236">
        <f t="shared" si="16"/>
        <v>1</v>
      </c>
      <c r="AT124" s="232"/>
      <c r="AV124" s="151">
        <f t="shared" si="25"/>
        <v>76</v>
      </c>
      <c r="AY124" s="111">
        <v>1</v>
      </c>
      <c r="AZ124" s="315">
        <v>0</v>
      </c>
      <c r="BA124" s="315">
        <v>0</v>
      </c>
      <c r="BB124" s="315">
        <v>1</v>
      </c>
      <c r="BC124" s="315">
        <v>1</v>
      </c>
      <c r="BD124" s="315">
        <v>0</v>
      </c>
      <c r="BE124" s="293">
        <v>0</v>
      </c>
      <c r="BG124" s="294"/>
      <c r="BH124" s="27">
        <f t="shared" si="56"/>
        <v>20</v>
      </c>
      <c r="BI124" s="294">
        <f t="shared" si="53"/>
        <v>125</v>
      </c>
      <c r="BJ124" s="243"/>
      <c r="BL124" s="243"/>
      <c r="BN124" s="733" t="s">
        <v>300</v>
      </c>
      <c r="BO124" s="734"/>
      <c r="BP124" s="27">
        <v>7</v>
      </c>
      <c r="BQ124" s="307">
        <f>4*(BP124*4+3)+1</f>
        <v>125</v>
      </c>
      <c r="BR124" s="309"/>
      <c r="BT124" s="308"/>
      <c r="BX124" s="294"/>
      <c r="BY124" s="294"/>
      <c r="BZ124" s="294"/>
      <c r="CA124" s="294">
        <f t="shared" si="54"/>
        <v>127</v>
      </c>
      <c r="CB124" s="243">
        <f>(3*BH124+2)/2</f>
        <v>31</v>
      </c>
      <c r="CC124" s="35">
        <f>4*CB124+3</f>
        <v>127</v>
      </c>
      <c r="CD124" s="243"/>
      <c r="CF124" s="310"/>
      <c r="CG124" s="39"/>
      <c r="CH124" s="21"/>
      <c r="CI124" s="21"/>
      <c r="CK124" s="40"/>
      <c r="CM124" s="294"/>
      <c r="CN124" s="294"/>
      <c r="CO124" s="294"/>
      <c r="CP124" s="294"/>
      <c r="CQ124" s="294"/>
      <c r="CR124" s="294"/>
      <c r="CS124" s="294"/>
      <c r="CT124" s="294"/>
      <c r="CU124" s="294"/>
      <c r="CV124" s="294"/>
      <c r="CW124" s="294"/>
      <c r="CX124" s="294"/>
      <c r="CY124" s="294"/>
      <c r="DC124" s="294"/>
      <c r="DE124" s="294"/>
      <c r="DF124" s="294"/>
      <c r="DG124" s="294"/>
    </row>
    <row r="125" spans="3:111" ht="14.25" customHeight="1">
      <c r="C125" s="173">
        <f t="shared" si="34"/>
        <v>76</v>
      </c>
      <c r="D125" s="17"/>
      <c r="E125" s="40"/>
      <c r="F125" s="277"/>
      <c r="G125" s="278"/>
      <c r="H125" s="174">
        <v>1</v>
      </c>
      <c r="I125" s="174">
        <v>0</v>
      </c>
      <c r="J125" s="174">
        <v>0</v>
      </c>
      <c r="K125" s="174">
        <v>1</v>
      </c>
      <c r="L125" s="174">
        <v>1</v>
      </c>
      <c r="M125" s="174">
        <v>0</v>
      </c>
      <c r="N125" s="166">
        <v>0</v>
      </c>
      <c r="O125" s="196">
        <f>1+8*(Q124+1)</f>
        <v>153</v>
      </c>
      <c r="P125" s="197">
        <f>P124+2</f>
        <v>115</v>
      </c>
      <c r="Q125" s="198"/>
      <c r="R125" s="33"/>
      <c r="S125" s="35">
        <f t="shared" si="69"/>
        <v>461</v>
      </c>
      <c r="T125" s="35">
        <f t="shared" ref="T125:Z125" si="71">4*S125+1</f>
        <v>1845</v>
      </c>
      <c r="U125" s="35">
        <f t="shared" si="71"/>
        <v>7381</v>
      </c>
      <c r="V125" s="35">
        <f t="shared" si="71"/>
        <v>29525</v>
      </c>
      <c r="W125" s="35">
        <f t="shared" si="71"/>
        <v>118101</v>
      </c>
      <c r="X125" s="35">
        <f t="shared" si="71"/>
        <v>472405</v>
      </c>
      <c r="Y125" s="35">
        <f t="shared" si="71"/>
        <v>1889621</v>
      </c>
      <c r="Z125" s="35">
        <f t="shared" si="71"/>
        <v>7558485</v>
      </c>
      <c r="AA125" s="31"/>
      <c r="AE125" s="17"/>
      <c r="AG125" s="18"/>
      <c r="AK125" s="54"/>
      <c r="AN125" s="266"/>
      <c r="AO125" s="269">
        <f t="shared" si="15"/>
        <v>133</v>
      </c>
      <c r="AP125" s="221">
        <f t="shared" si="18"/>
        <v>400</v>
      </c>
      <c r="AQ125" s="269">
        <f>AP125/AR125</f>
        <v>25</v>
      </c>
      <c r="AR125" s="281">
        <v>16</v>
      </c>
      <c r="AS125" s="236">
        <f t="shared" si="16"/>
        <v>4</v>
      </c>
      <c r="AT125" s="232"/>
      <c r="AV125" s="151">
        <f t="shared" si="25"/>
        <v>77</v>
      </c>
      <c r="AY125" s="323">
        <v>1</v>
      </c>
      <c r="AZ125" s="257">
        <v>0</v>
      </c>
      <c r="BA125" s="257">
        <v>0</v>
      </c>
      <c r="BB125" s="257">
        <v>1</v>
      </c>
      <c r="BC125" s="152">
        <v>1</v>
      </c>
      <c r="BD125" s="152">
        <v>0</v>
      </c>
      <c r="BE125" s="293">
        <v>1</v>
      </c>
      <c r="BG125" s="294"/>
      <c r="BH125" s="21">
        <f t="shared" si="56"/>
        <v>21</v>
      </c>
      <c r="BI125" s="294">
        <f t="shared" si="53"/>
        <v>131</v>
      </c>
      <c r="BJ125" s="243">
        <f>(3*BH125+1)/2</f>
        <v>32</v>
      </c>
      <c r="BK125" s="35">
        <f>BJ125*4+3</f>
        <v>131</v>
      </c>
      <c r="BL125" s="243"/>
      <c r="BM125" s="21"/>
      <c r="BN125" s="45"/>
      <c r="BQ125" s="307"/>
      <c r="BR125" s="309"/>
      <c r="BT125" s="308"/>
      <c r="BX125" s="294"/>
      <c r="BY125" s="294"/>
      <c r="BZ125" s="294"/>
      <c r="CA125" s="294">
        <f t="shared" si="54"/>
        <v>133</v>
      </c>
      <c r="CB125" s="243"/>
      <c r="CD125" s="243"/>
      <c r="CF125" s="310">
        <v>3</v>
      </c>
      <c r="CG125" s="39">
        <f>4*(8*CF125+9)+1</f>
        <v>133</v>
      </c>
      <c r="CH125" s="680" t="s">
        <v>301</v>
      </c>
      <c r="CI125" s="667"/>
      <c r="CK125" s="40"/>
      <c r="CM125" s="294"/>
      <c r="CN125" s="294"/>
      <c r="CO125" s="294"/>
      <c r="CP125" s="294"/>
      <c r="CQ125" s="294"/>
      <c r="CR125" s="294"/>
      <c r="CS125" s="294"/>
      <c r="CT125" s="294"/>
      <c r="CU125" s="294"/>
      <c r="CV125" s="294"/>
      <c r="CW125" s="294"/>
      <c r="CX125" s="294"/>
      <c r="CY125" s="294"/>
      <c r="DC125" s="294"/>
      <c r="DE125" s="294"/>
      <c r="DF125" s="294"/>
      <c r="DG125" s="294"/>
    </row>
    <row r="126" spans="3:111" ht="14.25" customHeight="1">
      <c r="C126" s="178">
        <f t="shared" si="34"/>
        <v>77</v>
      </c>
      <c r="D126" s="17"/>
      <c r="E126" s="39"/>
      <c r="F126" s="282"/>
      <c r="G126" s="283"/>
      <c r="H126" s="283">
        <v>1</v>
      </c>
      <c r="I126" s="159">
        <v>0</v>
      </c>
      <c r="J126" s="159">
        <v>0</v>
      </c>
      <c r="K126" s="159">
        <v>1</v>
      </c>
      <c r="L126" s="159">
        <v>1</v>
      </c>
      <c r="M126" s="159">
        <v>0</v>
      </c>
      <c r="N126" s="180">
        <v>1</v>
      </c>
      <c r="O126" s="181"/>
      <c r="P126" s="260"/>
      <c r="R126" s="33"/>
      <c r="X126" s="31"/>
      <c r="Y126" s="31"/>
      <c r="Z126" s="31"/>
      <c r="AA126" s="31"/>
      <c r="AE126" s="17"/>
      <c r="AG126" s="18"/>
      <c r="AK126" s="54"/>
      <c r="AN126" s="266"/>
      <c r="AO126" s="220">
        <f t="shared" si="15"/>
        <v>135</v>
      </c>
      <c r="AP126" s="221">
        <f t="shared" si="18"/>
        <v>406</v>
      </c>
      <c r="AQ126" s="220">
        <f>AQ124+6</f>
        <v>203</v>
      </c>
      <c r="AR126" s="281">
        <v>2</v>
      </c>
      <c r="AS126" s="236">
        <f t="shared" si="16"/>
        <v>1</v>
      </c>
      <c r="AT126" s="232"/>
      <c r="AV126" s="151">
        <f t="shared" si="25"/>
        <v>78</v>
      </c>
      <c r="AY126" s="317">
        <v>1</v>
      </c>
      <c r="AZ126" s="280">
        <v>0</v>
      </c>
      <c r="BA126" s="280">
        <v>0</v>
      </c>
      <c r="BB126" s="280">
        <v>1</v>
      </c>
      <c r="BC126" s="280">
        <v>1</v>
      </c>
      <c r="BD126" s="152">
        <v>1</v>
      </c>
      <c r="BE126" s="293">
        <v>0</v>
      </c>
      <c r="BG126" s="294"/>
      <c r="BH126" s="21">
        <f t="shared" si="56"/>
        <v>22</v>
      </c>
      <c r="BI126" s="294">
        <f t="shared" si="53"/>
        <v>137</v>
      </c>
      <c r="BJ126" s="243"/>
      <c r="BL126" s="243">
        <f>(3*BH126-2)/4</f>
        <v>16</v>
      </c>
      <c r="BM126" s="21">
        <f>8*BL126+9</f>
        <v>137</v>
      </c>
      <c r="BN126" s="45"/>
      <c r="BQ126" s="307"/>
      <c r="BR126" s="309"/>
      <c r="BT126" s="308"/>
      <c r="BX126" s="294"/>
      <c r="BY126" s="294"/>
      <c r="BZ126" s="294"/>
      <c r="CA126" s="294">
        <f t="shared" si="54"/>
        <v>139</v>
      </c>
      <c r="CB126" s="243">
        <f>(3*BH126+2)/2</f>
        <v>34</v>
      </c>
      <c r="CC126" s="35">
        <f>4*CB126+3</f>
        <v>139</v>
      </c>
      <c r="CD126" s="243"/>
      <c r="CF126" s="310"/>
      <c r="CG126" s="39"/>
      <c r="CH126" s="312"/>
      <c r="CI126" s="312"/>
      <c r="CK126" s="40"/>
      <c r="CM126" s="294"/>
      <c r="CN126" s="294"/>
      <c r="CO126" s="294"/>
      <c r="CP126" s="294"/>
      <c r="CQ126" s="294"/>
      <c r="CR126" s="294"/>
      <c r="CS126" s="294"/>
      <c r="CT126" s="294"/>
      <c r="CU126" s="294"/>
      <c r="CV126" s="294"/>
      <c r="CW126" s="294"/>
      <c r="CX126" s="294"/>
      <c r="CY126" s="294"/>
      <c r="DC126" s="294"/>
      <c r="DE126" s="294"/>
      <c r="DF126" s="294"/>
      <c r="DG126" s="294"/>
    </row>
    <row r="127" spans="3:111" ht="14.25" customHeight="1">
      <c r="C127" s="185">
        <f t="shared" si="34"/>
        <v>78</v>
      </c>
      <c r="D127" s="17"/>
      <c r="E127" s="39"/>
      <c r="F127" s="282"/>
      <c r="G127" s="283"/>
      <c r="H127" s="283">
        <v>1</v>
      </c>
      <c r="I127" s="159">
        <v>0</v>
      </c>
      <c r="J127" s="159">
        <v>0</v>
      </c>
      <c r="K127" s="159">
        <v>1</v>
      </c>
      <c r="L127" s="159">
        <v>1</v>
      </c>
      <c r="M127" s="159">
        <v>1</v>
      </c>
      <c r="N127" s="263">
        <v>0</v>
      </c>
      <c r="O127" s="21"/>
      <c r="P127" s="21"/>
      <c r="R127" s="33"/>
      <c r="X127" s="31"/>
      <c r="Y127" s="31"/>
      <c r="Z127" s="31"/>
      <c r="AE127" s="17"/>
      <c r="AG127" s="18"/>
      <c r="AK127" s="54"/>
      <c r="AN127" s="266"/>
      <c r="AO127" s="240">
        <f t="shared" si="15"/>
        <v>137</v>
      </c>
      <c r="AP127" s="221">
        <f t="shared" si="18"/>
        <v>412</v>
      </c>
      <c r="AQ127" s="240">
        <f>AP127/4</f>
        <v>103</v>
      </c>
      <c r="AR127" s="281">
        <v>4</v>
      </c>
      <c r="AS127" s="236">
        <f t="shared" si="16"/>
        <v>2</v>
      </c>
      <c r="AT127" s="232"/>
      <c r="AV127" s="151">
        <f t="shared" si="25"/>
        <v>79</v>
      </c>
      <c r="AY127" s="111">
        <v>1</v>
      </c>
      <c r="AZ127" s="315">
        <v>0</v>
      </c>
      <c r="BA127" s="315">
        <v>0</v>
      </c>
      <c r="BB127" s="315">
        <v>1</v>
      </c>
      <c r="BC127" s="315">
        <v>1</v>
      </c>
      <c r="BD127" s="315">
        <v>1</v>
      </c>
      <c r="BE127" s="293">
        <v>1</v>
      </c>
      <c r="BG127" s="294"/>
      <c r="BH127" s="21">
        <f t="shared" si="56"/>
        <v>23</v>
      </c>
      <c r="BI127" s="294">
        <f t="shared" si="53"/>
        <v>143</v>
      </c>
      <c r="BJ127" s="243">
        <f>(3*BH127+1)/2</f>
        <v>35</v>
      </c>
      <c r="BK127" s="35">
        <f>BJ127*4+3</f>
        <v>143</v>
      </c>
      <c r="BL127" s="306"/>
      <c r="BN127" s="45"/>
      <c r="BQ127" s="307"/>
      <c r="BR127" s="309"/>
      <c r="BT127" s="308"/>
      <c r="BX127" s="294"/>
      <c r="BY127" s="294"/>
      <c r="BZ127" s="294"/>
      <c r="CA127" s="294">
        <f t="shared" si="54"/>
        <v>145</v>
      </c>
      <c r="CB127" s="243"/>
      <c r="CD127" s="243">
        <f>(3*BH127-1)/4</f>
        <v>17</v>
      </c>
      <c r="CE127" s="35">
        <f>CD127*8+9</f>
        <v>145</v>
      </c>
      <c r="CF127" s="310"/>
      <c r="CG127" s="39"/>
      <c r="CH127" s="312"/>
      <c r="CI127" s="312"/>
      <c r="CK127" s="40"/>
      <c r="CM127" s="294"/>
      <c r="CN127" s="294"/>
      <c r="CO127" s="294"/>
      <c r="CP127" s="294"/>
      <c r="CQ127" s="294"/>
      <c r="CR127" s="294"/>
      <c r="CS127" s="294"/>
      <c r="CT127" s="294"/>
      <c r="CU127" s="294"/>
      <c r="CV127" s="294"/>
      <c r="CW127" s="294"/>
      <c r="CX127" s="294"/>
      <c r="CY127" s="294"/>
      <c r="DC127" s="294"/>
      <c r="DE127" s="294"/>
      <c r="DF127" s="294"/>
      <c r="DG127" s="294"/>
    </row>
    <row r="128" spans="3:111" ht="14.25" customHeight="1">
      <c r="C128" s="189">
        <f t="shared" si="34"/>
        <v>79</v>
      </c>
      <c r="D128" s="17"/>
      <c r="E128" s="40"/>
      <c r="F128" s="277"/>
      <c r="G128" s="278"/>
      <c r="H128" s="174">
        <v>1</v>
      </c>
      <c r="I128" s="174">
        <v>0</v>
      </c>
      <c r="J128" s="279">
        <v>0</v>
      </c>
      <c r="K128" s="174">
        <v>1</v>
      </c>
      <c r="L128" s="174">
        <v>1</v>
      </c>
      <c r="M128" s="174">
        <v>1</v>
      </c>
      <c r="N128" s="166">
        <v>1</v>
      </c>
      <c r="O128" s="191">
        <f>-1+4*(Q128+1)</f>
        <v>79</v>
      </c>
      <c r="P128" s="192">
        <f>-1+6*(Q128+1)</f>
        <v>119</v>
      </c>
      <c r="Q128" s="27">
        <v>19</v>
      </c>
      <c r="R128" s="33"/>
      <c r="S128" s="213">
        <f t="shared" ref="S128:S129" si="72">4*P128+1</f>
        <v>477</v>
      </c>
      <c r="T128" s="35">
        <f t="shared" ref="T128:Z128" si="73">4*S128+1</f>
        <v>1909</v>
      </c>
      <c r="U128" s="35">
        <f t="shared" si="73"/>
        <v>7637</v>
      </c>
      <c r="V128" s="35">
        <f t="shared" si="73"/>
        <v>30549</v>
      </c>
      <c r="W128" s="35">
        <f t="shared" si="73"/>
        <v>122197</v>
      </c>
      <c r="X128" s="35">
        <f t="shared" si="73"/>
        <v>488789</v>
      </c>
      <c r="Y128" s="35">
        <f t="shared" si="73"/>
        <v>1955157</v>
      </c>
      <c r="Z128" s="35">
        <f t="shared" si="73"/>
        <v>7820629</v>
      </c>
      <c r="AE128" s="17"/>
      <c r="AG128" s="18"/>
      <c r="AK128" s="54"/>
      <c r="AN128" s="266"/>
      <c r="AO128" s="220">
        <f t="shared" si="15"/>
        <v>139</v>
      </c>
      <c r="AP128" s="221">
        <f t="shared" si="18"/>
        <v>418</v>
      </c>
      <c r="AQ128" s="220">
        <f>AQ126+6</f>
        <v>209</v>
      </c>
      <c r="AR128" s="281">
        <v>2</v>
      </c>
      <c r="AS128" s="236">
        <f t="shared" si="16"/>
        <v>1</v>
      </c>
      <c r="AT128" s="232"/>
      <c r="AV128" s="151">
        <f t="shared" si="25"/>
        <v>80</v>
      </c>
      <c r="AY128" s="111">
        <v>1</v>
      </c>
      <c r="AZ128" s="315">
        <v>0</v>
      </c>
      <c r="BA128" s="315">
        <v>1</v>
      </c>
      <c r="BB128" s="315">
        <v>0</v>
      </c>
      <c r="BC128" s="315">
        <v>0</v>
      </c>
      <c r="BD128" s="315">
        <v>0</v>
      </c>
      <c r="BE128" s="293">
        <v>0</v>
      </c>
      <c r="BG128" s="294"/>
      <c r="BH128" s="27">
        <f t="shared" si="56"/>
        <v>24</v>
      </c>
      <c r="BI128" s="294">
        <f t="shared" si="53"/>
        <v>149</v>
      </c>
      <c r="BJ128" s="243"/>
      <c r="BL128" s="306"/>
      <c r="BN128" s="736" t="s">
        <v>302</v>
      </c>
      <c r="BO128" s="732"/>
      <c r="BP128" s="324">
        <v>0</v>
      </c>
      <c r="BQ128" s="307"/>
      <c r="BR128" s="309"/>
      <c r="BT128" s="308">
        <f>4*(4*(8*BP128+9)+1)+1</f>
        <v>149</v>
      </c>
      <c r="BX128" s="294"/>
      <c r="BY128" s="294"/>
      <c r="BZ128" s="294"/>
      <c r="CA128" s="294">
        <f t="shared" si="54"/>
        <v>151</v>
      </c>
      <c r="CB128" s="243">
        <f>(3*BH128+2)/2</f>
        <v>37</v>
      </c>
      <c r="CC128" s="35">
        <f>4*CB128+3</f>
        <v>151</v>
      </c>
      <c r="CD128" s="243"/>
      <c r="CF128" s="310"/>
      <c r="CG128" s="39"/>
      <c r="CH128" s="21"/>
      <c r="CI128" s="21"/>
      <c r="CK128" s="40"/>
      <c r="CM128" s="294"/>
      <c r="CN128" s="294"/>
      <c r="CO128" s="294"/>
      <c r="CP128" s="294"/>
      <c r="CQ128" s="294"/>
      <c r="CR128" s="294"/>
      <c r="CS128" s="294"/>
      <c r="CT128" s="294"/>
      <c r="CU128" s="294"/>
      <c r="CV128" s="294"/>
      <c r="CW128" s="294"/>
      <c r="CX128" s="294"/>
      <c r="CY128" s="294"/>
      <c r="DC128" s="294"/>
      <c r="DE128" s="294"/>
      <c r="DF128" s="294"/>
      <c r="DG128" s="294"/>
    </row>
    <row r="129" spans="3:111" ht="14.25" customHeight="1">
      <c r="C129" s="173">
        <f t="shared" si="34"/>
        <v>80</v>
      </c>
      <c r="D129" s="17"/>
      <c r="E129" s="40"/>
      <c r="F129" s="277"/>
      <c r="G129" s="278"/>
      <c r="H129" s="174">
        <v>1</v>
      </c>
      <c r="I129" s="174">
        <v>0</v>
      </c>
      <c r="J129" s="174">
        <v>1</v>
      </c>
      <c r="K129" s="174">
        <v>0</v>
      </c>
      <c r="L129" s="174">
        <v>0</v>
      </c>
      <c r="M129" s="174">
        <v>0</v>
      </c>
      <c r="N129" s="166">
        <v>0</v>
      </c>
      <c r="O129" s="196">
        <f>1+8*(Q128+1)</f>
        <v>161</v>
      </c>
      <c r="P129" s="197">
        <f>P128+2</f>
        <v>121</v>
      </c>
      <c r="Q129" s="198"/>
      <c r="R129" s="33"/>
      <c r="S129" s="35">
        <f t="shared" si="72"/>
        <v>485</v>
      </c>
      <c r="T129" s="35">
        <f t="shared" ref="T129:Z129" si="74">4*S129+1</f>
        <v>1941</v>
      </c>
      <c r="U129" s="35">
        <f t="shared" si="74"/>
        <v>7765</v>
      </c>
      <c r="V129" s="35">
        <f t="shared" si="74"/>
        <v>31061</v>
      </c>
      <c r="W129" s="35">
        <f t="shared" si="74"/>
        <v>124245</v>
      </c>
      <c r="X129" s="35">
        <f t="shared" si="74"/>
        <v>496981</v>
      </c>
      <c r="Y129" s="35">
        <f t="shared" si="74"/>
        <v>1987925</v>
      </c>
      <c r="Z129" s="35">
        <f t="shared" si="74"/>
        <v>7951701</v>
      </c>
      <c r="AA129" s="31"/>
      <c r="AE129" s="17"/>
      <c r="AG129" s="18"/>
      <c r="AK129" s="54"/>
      <c r="AN129" s="266"/>
      <c r="AO129" s="269">
        <f t="shared" si="15"/>
        <v>141</v>
      </c>
      <c r="AP129" s="221">
        <f t="shared" si="18"/>
        <v>424</v>
      </c>
      <c r="AQ129" s="269">
        <f>AP129/AR129</f>
        <v>53</v>
      </c>
      <c r="AR129" s="281">
        <v>8</v>
      </c>
      <c r="AS129" s="236">
        <f t="shared" si="16"/>
        <v>3</v>
      </c>
      <c r="AT129" s="232"/>
      <c r="AV129" s="151">
        <f t="shared" si="25"/>
        <v>81</v>
      </c>
      <c r="AY129" s="317">
        <v>1</v>
      </c>
      <c r="AZ129" s="280">
        <v>0</v>
      </c>
      <c r="BA129" s="280">
        <v>1</v>
      </c>
      <c r="BB129" s="280">
        <v>0</v>
      </c>
      <c r="BC129" s="280">
        <v>0</v>
      </c>
      <c r="BD129" s="152">
        <v>0</v>
      </c>
      <c r="BE129" s="293">
        <v>1</v>
      </c>
      <c r="BG129" s="294"/>
      <c r="BH129" s="21">
        <f t="shared" si="56"/>
        <v>25</v>
      </c>
      <c r="BI129" s="294">
        <f t="shared" si="53"/>
        <v>155</v>
      </c>
      <c r="BJ129" s="243">
        <f>(3*BH129+1)/2</f>
        <v>38</v>
      </c>
      <c r="BK129" s="35">
        <f>BJ129*4+3</f>
        <v>155</v>
      </c>
      <c r="BL129" s="243"/>
      <c r="BM129" s="21"/>
      <c r="BN129" s="45"/>
      <c r="BQ129" s="307"/>
      <c r="BR129" s="309"/>
      <c r="BT129" s="308"/>
      <c r="BX129" s="294"/>
      <c r="BY129" s="294"/>
      <c r="BZ129" s="294"/>
      <c r="CA129" s="294">
        <f t="shared" si="54"/>
        <v>157</v>
      </c>
      <c r="CB129" s="243"/>
      <c r="CD129" s="243"/>
      <c r="CF129" s="318"/>
      <c r="CG129" s="39"/>
      <c r="CH129" s="727" t="s">
        <v>303</v>
      </c>
      <c r="CI129" s="667"/>
      <c r="CJ129" s="27">
        <f>(3*BH129-3)/8</f>
        <v>9</v>
      </c>
      <c r="CK129" s="40">
        <f>4*(4*CJ129+3)+1</f>
        <v>157</v>
      </c>
      <c r="CM129" s="294"/>
      <c r="CN129" s="294"/>
      <c r="CO129" s="294"/>
      <c r="CP129" s="294"/>
      <c r="CQ129" s="294"/>
      <c r="CR129" s="294"/>
      <c r="CS129" s="294"/>
      <c r="CT129" s="294"/>
      <c r="CU129" s="294"/>
      <c r="CV129" s="294"/>
      <c r="CW129" s="294"/>
      <c r="CX129" s="294"/>
      <c r="CY129" s="294"/>
      <c r="DC129" s="294"/>
      <c r="DE129" s="294"/>
      <c r="DF129" s="294"/>
      <c r="DG129" s="294"/>
    </row>
    <row r="130" spans="3:111" ht="14.25" customHeight="1">
      <c r="C130" s="178">
        <f t="shared" si="34"/>
        <v>81</v>
      </c>
      <c r="D130" s="17"/>
      <c r="E130" s="39"/>
      <c r="F130" s="282"/>
      <c r="G130" s="283"/>
      <c r="H130" s="159">
        <v>1</v>
      </c>
      <c r="I130" s="159">
        <v>0</v>
      </c>
      <c r="J130" s="159">
        <v>1</v>
      </c>
      <c r="K130" s="159">
        <v>0</v>
      </c>
      <c r="L130" s="159">
        <v>0</v>
      </c>
      <c r="M130" s="159">
        <v>0</v>
      </c>
      <c r="N130" s="180">
        <v>1</v>
      </c>
      <c r="O130" s="181"/>
      <c r="P130" s="260"/>
      <c r="R130" s="33"/>
      <c r="X130" s="31"/>
      <c r="Y130" s="31"/>
      <c r="Z130" s="31"/>
      <c r="AA130" s="31"/>
      <c r="AE130" s="17"/>
      <c r="AG130" s="18"/>
      <c r="AK130" s="54"/>
      <c r="AN130" s="266"/>
      <c r="AO130" s="220">
        <f t="shared" si="15"/>
        <v>143</v>
      </c>
      <c r="AP130" s="221">
        <f t="shared" si="18"/>
        <v>430</v>
      </c>
      <c r="AQ130" s="220">
        <f>AQ128+6</f>
        <v>215</v>
      </c>
      <c r="AR130" s="281">
        <v>2</v>
      </c>
      <c r="AS130" s="236">
        <f t="shared" si="16"/>
        <v>1</v>
      </c>
      <c r="AT130" s="232"/>
      <c r="AV130" s="151">
        <f t="shared" si="25"/>
        <v>82</v>
      </c>
      <c r="AY130" s="325">
        <v>1</v>
      </c>
      <c r="AZ130" s="258">
        <v>0</v>
      </c>
      <c r="BA130" s="258">
        <v>1</v>
      </c>
      <c r="BB130" s="258">
        <v>0</v>
      </c>
      <c r="BC130" s="152">
        <v>0</v>
      </c>
      <c r="BD130" s="152">
        <v>1</v>
      </c>
      <c r="BE130" s="293">
        <v>0</v>
      </c>
      <c r="BG130" s="294"/>
      <c r="BH130" s="21">
        <f t="shared" si="56"/>
        <v>26</v>
      </c>
      <c r="BI130" s="294">
        <f t="shared" si="53"/>
        <v>161</v>
      </c>
      <c r="BJ130" s="243"/>
      <c r="BL130" s="243">
        <f>(3*BH130-2)/4</f>
        <v>19</v>
      </c>
      <c r="BM130" s="21">
        <f>8*BL130+9</f>
        <v>161</v>
      </c>
      <c r="BN130" s="45"/>
      <c r="BQ130" s="307"/>
      <c r="BR130" s="309"/>
      <c r="BT130" s="308"/>
      <c r="BX130" s="294"/>
      <c r="BY130" s="294"/>
      <c r="BZ130" s="294"/>
      <c r="CA130" s="294">
        <f t="shared" si="54"/>
        <v>163</v>
      </c>
      <c r="CB130" s="243">
        <f>(3*BH130+2)/2</f>
        <v>40</v>
      </c>
      <c r="CC130" s="35">
        <f>4*CB130+3</f>
        <v>163</v>
      </c>
      <c r="CD130" s="243"/>
      <c r="CF130" s="310"/>
      <c r="CG130" s="39"/>
      <c r="CH130" s="24"/>
      <c r="CI130" s="24"/>
      <c r="CK130" s="40"/>
      <c r="CM130" s="294"/>
      <c r="CN130" s="294"/>
      <c r="CO130" s="294"/>
      <c r="CP130" s="294"/>
      <c r="CQ130" s="294"/>
      <c r="CR130" s="294"/>
      <c r="CS130" s="294"/>
      <c r="CT130" s="294"/>
      <c r="CU130" s="294"/>
      <c r="CV130" s="294"/>
      <c r="CW130" s="294"/>
      <c r="CX130" s="294"/>
      <c r="CY130" s="294"/>
      <c r="DC130" s="294"/>
      <c r="DE130" s="294"/>
      <c r="DF130" s="294"/>
      <c r="DG130" s="294"/>
    </row>
    <row r="131" spans="3:111" ht="14.25" customHeight="1">
      <c r="C131" s="185">
        <f t="shared" si="34"/>
        <v>82</v>
      </c>
      <c r="D131" s="17"/>
      <c r="E131" s="39"/>
      <c r="F131" s="282"/>
      <c r="G131" s="283"/>
      <c r="H131" s="159">
        <v>1</v>
      </c>
      <c r="I131" s="159">
        <v>0</v>
      </c>
      <c r="J131" s="159">
        <v>1</v>
      </c>
      <c r="K131" s="159">
        <v>0</v>
      </c>
      <c r="L131" s="159">
        <v>0</v>
      </c>
      <c r="M131" s="159">
        <v>1</v>
      </c>
      <c r="N131" s="263">
        <v>0</v>
      </c>
      <c r="O131" s="21"/>
      <c r="P131" s="21"/>
      <c r="R131" s="33"/>
      <c r="X131" s="31"/>
      <c r="Y131" s="31"/>
      <c r="Z131" s="31"/>
      <c r="AE131" s="17"/>
      <c r="AG131" s="18"/>
      <c r="AK131" s="54"/>
      <c r="AN131" s="266"/>
      <c r="AO131" s="240">
        <f t="shared" si="15"/>
        <v>145</v>
      </c>
      <c r="AP131" s="221">
        <f t="shared" si="18"/>
        <v>436</v>
      </c>
      <c r="AQ131" s="240">
        <f>AP131/4</f>
        <v>109</v>
      </c>
      <c r="AR131" s="281">
        <v>4</v>
      </c>
      <c r="AS131" s="236">
        <f t="shared" si="16"/>
        <v>2</v>
      </c>
      <c r="AT131" s="232"/>
      <c r="AV131" s="151">
        <f t="shared" si="25"/>
        <v>83</v>
      </c>
      <c r="AY131" s="111">
        <v>1</v>
      </c>
      <c r="AZ131" s="315">
        <v>0</v>
      </c>
      <c r="BA131" s="315">
        <v>1</v>
      </c>
      <c r="BB131" s="315">
        <v>0</v>
      </c>
      <c r="BC131" s="315">
        <v>0</v>
      </c>
      <c r="BD131" s="315">
        <v>1</v>
      </c>
      <c r="BE131" s="293">
        <v>1</v>
      </c>
      <c r="BG131" s="294"/>
      <c r="BH131" s="21">
        <f t="shared" si="56"/>
        <v>27</v>
      </c>
      <c r="BI131" s="294">
        <f t="shared" si="53"/>
        <v>167</v>
      </c>
      <c r="BJ131" s="243">
        <f>(3*BH131+1)/2</f>
        <v>41</v>
      </c>
      <c r="BK131" s="35">
        <f>BJ131*4+3</f>
        <v>167</v>
      </c>
      <c r="BL131" s="306"/>
      <c r="BN131" s="45"/>
      <c r="BQ131" s="307"/>
      <c r="BR131" s="309"/>
      <c r="BT131" s="308"/>
      <c r="BX131" s="294"/>
      <c r="BY131" s="294"/>
      <c r="BZ131" s="294"/>
      <c r="CA131" s="294">
        <f t="shared" si="54"/>
        <v>169</v>
      </c>
      <c r="CB131" s="243"/>
      <c r="CD131" s="243">
        <f>(3*BH131-1)/4</f>
        <v>20</v>
      </c>
      <c r="CE131" s="35">
        <f>CD131*8+9</f>
        <v>169</v>
      </c>
      <c r="CF131" s="310"/>
      <c r="CG131" s="39"/>
      <c r="CH131" s="21"/>
      <c r="CI131" s="21"/>
      <c r="CK131" s="40"/>
      <c r="CM131" s="294"/>
      <c r="CN131" s="294"/>
      <c r="CO131" s="294"/>
      <c r="CP131" s="294"/>
      <c r="CQ131" s="294"/>
      <c r="CR131" s="294"/>
      <c r="CS131" s="294"/>
      <c r="CT131" s="294"/>
      <c r="CU131" s="294"/>
      <c r="CV131" s="294"/>
      <c r="CW131" s="294"/>
      <c r="CX131" s="294"/>
      <c r="CY131" s="294"/>
      <c r="DC131" s="294"/>
      <c r="DE131" s="294"/>
      <c r="DF131" s="294"/>
      <c r="DG131" s="294"/>
    </row>
    <row r="132" spans="3:111" ht="14.25" customHeight="1">
      <c r="C132" s="189">
        <f t="shared" si="34"/>
        <v>83</v>
      </c>
      <c r="D132" s="17"/>
      <c r="E132" s="40"/>
      <c r="F132" s="277"/>
      <c r="G132" s="278"/>
      <c r="H132" s="174">
        <v>1</v>
      </c>
      <c r="I132" s="174">
        <v>0</v>
      </c>
      <c r="J132" s="174">
        <v>1</v>
      </c>
      <c r="K132" s="174">
        <v>0</v>
      </c>
      <c r="L132" s="174">
        <v>0</v>
      </c>
      <c r="M132" s="174">
        <v>1</v>
      </c>
      <c r="N132" s="166">
        <v>1</v>
      </c>
      <c r="O132" s="191">
        <f>-1+4*(Q132+1)</f>
        <v>83</v>
      </c>
      <c r="P132" s="192">
        <f>-1+6*(Q132+1)</f>
        <v>125</v>
      </c>
      <c r="Q132" s="27">
        <v>20</v>
      </c>
      <c r="R132" s="33"/>
      <c r="S132" s="213">
        <f t="shared" ref="S132:S133" si="75">4*P132+1</f>
        <v>501</v>
      </c>
      <c r="T132" s="35">
        <f t="shared" ref="T132:Z132" si="76">4*S132+1</f>
        <v>2005</v>
      </c>
      <c r="U132" s="35">
        <f t="shared" si="76"/>
        <v>8021</v>
      </c>
      <c r="V132" s="35">
        <f t="shared" si="76"/>
        <v>32085</v>
      </c>
      <c r="W132" s="35">
        <f t="shared" si="76"/>
        <v>128341</v>
      </c>
      <c r="X132" s="35">
        <f t="shared" si="76"/>
        <v>513365</v>
      </c>
      <c r="Y132" s="35">
        <f t="shared" si="76"/>
        <v>2053461</v>
      </c>
      <c r="Z132" s="35">
        <f t="shared" si="76"/>
        <v>8213845</v>
      </c>
      <c r="AE132" s="17"/>
      <c r="AG132" s="18"/>
      <c r="AK132" s="54"/>
      <c r="AN132" s="266"/>
      <c r="AO132" s="220">
        <f t="shared" si="15"/>
        <v>147</v>
      </c>
      <c r="AP132" s="221">
        <f t="shared" si="18"/>
        <v>442</v>
      </c>
      <c r="AQ132" s="220">
        <f>AQ130+6</f>
        <v>221</v>
      </c>
      <c r="AR132" s="281">
        <v>2</v>
      </c>
      <c r="AS132" s="236">
        <f t="shared" si="16"/>
        <v>1</v>
      </c>
      <c r="AT132" s="232"/>
      <c r="AV132" s="151">
        <f t="shared" si="25"/>
        <v>84</v>
      </c>
      <c r="AY132" s="111">
        <v>1</v>
      </c>
      <c r="AZ132" s="315">
        <v>0</v>
      </c>
      <c r="BA132" s="315">
        <v>1</v>
      </c>
      <c r="BB132" s="315">
        <v>0</v>
      </c>
      <c r="BC132" s="315">
        <v>1</v>
      </c>
      <c r="BD132" s="315">
        <v>0</v>
      </c>
      <c r="BE132" s="293">
        <v>0</v>
      </c>
      <c r="BG132" s="294"/>
      <c r="BH132" s="27">
        <f t="shared" si="56"/>
        <v>28</v>
      </c>
      <c r="BI132" s="294">
        <f t="shared" si="53"/>
        <v>173</v>
      </c>
      <c r="BJ132" s="243"/>
      <c r="BL132" s="243"/>
      <c r="BN132" s="733" t="s">
        <v>304</v>
      </c>
      <c r="BO132" s="734"/>
      <c r="BP132" s="27">
        <v>10</v>
      </c>
      <c r="BQ132" s="307">
        <f>4*(BP132*4+3)+1</f>
        <v>173</v>
      </c>
      <c r="BR132" s="309"/>
      <c r="BT132" s="308"/>
      <c r="BX132" s="294"/>
      <c r="BY132" s="294"/>
      <c r="BZ132" s="294"/>
      <c r="CA132" s="294">
        <f t="shared" si="54"/>
        <v>175</v>
      </c>
      <c r="CB132" s="243">
        <f>(3*BH132+2)/2</f>
        <v>43</v>
      </c>
      <c r="CC132" s="35">
        <f>4*CB132+3</f>
        <v>175</v>
      </c>
      <c r="CD132" s="243"/>
      <c r="CF132" s="310"/>
      <c r="CG132" s="39"/>
      <c r="CH132" s="21"/>
      <c r="CI132" s="21"/>
      <c r="CK132" s="40"/>
      <c r="CM132" s="294"/>
      <c r="CN132" s="294"/>
      <c r="CO132" s="294"/>
      <c r="CP132" s="294"/>
      <c r="CQ132" s="294"/>
      <c r="CR132" s="294"/>
      <c r="CS132" s="294"/>
      <c r="CT132" s="294"/>
      <c r="CU132" s="294"/>
      <c r="CV132" s="294"/>
      <c r="CW132" s="294"/>
      <c r="CX132" s="294"/>
      <c r="CY132" s="294"/>
      <c r="DC132" s="294"/>
      <c r="DE132" s="294"/>
      <c r="DF132" s="294"/>
      <c r="DG132" s="294"/>
    </row>
    <row r="133" spans="3:111" ht="14.25" customHeight="1">
      <c r="C133" s="173">
        <f t="shared" si="34"/>
        <v>84</v>
      </c>
      <c r="D133" s="17"/>
      <c r="E133" s="40"/>
      <c r="F133" s="277"/>
      <c r="G133" s="278"/>
      <c r="H133" s="174">
        <v>1</v>
      </c>
      <c r="I133" s="174">
        <v>0</v>
      </c>
      <c r="J133" s="174">
        <v>1</v>
      </c>
      <c r="K133" s="174">
        <v>0</v>
      </c>
      <c r="L133" s="174">
        <v>1</v>
      </c>
      <c r="M133" s="174">
        <v>0</v>
      </c>
      <c r="N133" s="166">
        <v>0</v>
      </c>
      <c r="O133" s="196">
        <f>1+8*(Q132+1)</f>
        <v>169</v>
      </c>
      <c r="P133" s="197">
        <f>P132+2</f>
        <v>127</v>
      </c>
      <c r="Q133" s="198"/>
      <c r="R133" s="33"/>
      <c r="S133" s="35">
        <f t="shared" si="75"/>
        <v>509</v>
      </c>
      <c r="T133" s="35">
        <f t="shared" ref="T133:Z133" si="77">4*S133+1</f>
        <v>2037</v>
      </c>
      <c r="U133" s="35">
        <f t="shared" si="77"/>
        <v>8149</v>
      </c>
      <c r="V133" s="35">
        <f t="shared" si="77"/>
        <v>32597</v>
      </c>
      <c r="W133" s="35">
        <f t="shared" si="77"/>
        <v>130389</v>
      </c>
      <c r="X133" s="35">
        <f t="shared" si="77"/>
        <v>521557</v>
      </c>
      <c r="Y133" s="35">
        <f t="shared" si="77"/>
        <v>2086229</v>
      </c>
      <c r="Z133" s="35">
        <f t="shared" si="77"/>
        <v>8344917</v>
      </c>
      <c r="AA133" s="31"/>
      <c r="AE133" s="17"/>
      <c r="AG133" s="18"/>
      <c r="AK133" s="54"/>
      <c r="AN133" s="266"/>
      <c r="AO133" s="269">
        <f t="shared" si="15"/>
        <v>149</v>
      </c>
      <c r="AP133" s="221">
        <f t="shared" si="18"/>
        <v>448</v>
      </c>
      <c r="AQ133" s="269">
        <f>AP133/AR133</f>
        <v>7</v>
      </c>
      <c r="AR133" s="281">
        <v>64</v>
      </c>
      <c r="AS133" s="236">
        <f t="shared" si="16"/>
        <v>6</v>
      </c>
      <c r="AT133" s="232"/>
      <c r="AV133" s="151">
        <f t="shared" si="25"/>
        <v>85</v>
      </c>
      <c r="AY133" s="293">
        <v>1</v>
      </c>
      <c r="AZ133" s="152">
        <v>0</v>
      </c>
      <c r="BA133" s="152">
        <v>1</v>
      </c>
      <c r="BB133" s="152">
        <v>0</v>
      </c>
      <c r="BC133" s="152">
        <v>1</v>
      </c>
      <c r="BD133" s="152">
        <v>0</v>
      </c>
      <c r="BE133" s="293">
        <v>1</v>
      </c>
      <c r="BG133" s="294"/>
      <c r="BH133" s="21">
        <f t="shared" si="56"/>
        <v>29</v>
      </c>
      <c r="BI133" s="294">
        <f t="shared" si="53"/>
        <v>179</v>
      </c>
      <c r="BJ133" s="243">
        <f>(3*BH133+1)/2</f>
        <v>44</v>
      </c>
      <c r="BK133" s="35">
        <f>BJ133*4+3</f>
        <v>179</v>
      </c>
      <c r="BL133" s="243"/>
      <c r="BM133" s="21"/>
      <c r="BN133" s="45"/>
      <c r="BQ133" s="307"/>
      <c r="BR133" s="309"/>
      <c r="BT133" s="308"/>
      <c r="BX133" s="294"/>
      <c r="BY133" s="294"/>
      <c r="BZ133" s="294"/>
      <c r="CA133" s="294">
        <f t="shared" si="54"/>
        <v>181</v>
      </c>
      <c r="CB133" s="243"/>
      <c r="CD133" s="243"/>
      <c r="CF133" s="318"/>
      <c r="CG133" s="39"/>
      <c r="CK133" s="40"/>
      <c r="CM133" s="294">
        <f>4*(4*(4*CN133+3)+1)+1</f>
        <v>181</v>
      </c>
      <c r="CN133" s="243">
        <v>2</v>
      </c>
      <c r="CO133" s="728" t="s">
        <v>305</v>
      </c>
      <c r="CP133" s="689"/>
      <c r="CQ133" s="729"/>
      <c r="CR133" s="294"/>
      <c r="CS133" s="294"/>
      <c r="CT133" s="294"/>
      <c r="CU133" s="294"/>
      <c r="CV133" s="294"/>
      <c r="CW133" s="294"/>
      <c r="CX133" s="294"/>
      <c r="CY133" s="294"/>
      <c r="DC133" s="294"/>
      <c r="DE133" s="294"/>
      <c r="DF133" s="294"/>
      <c r="DG133" s="294"/>
    </row>
    <row r="134" spans="3:111" ht="14.25" customHeight="1">
      <c r="C134" s="178">
        <f t="shared" si="34"/>
        <v>85</v>
      </c>
      <c r="D134" s="17"/>
      <c r="E134" s="39"/>
      <c r="F134" s="282"/>
      <c r="G134" s="291"/>
      <c r="H134" s="159">
        <v>1</v>
      </c>
      <c r="I134" s="159">
        <v>0</v>
      </c>
      <c r="J134" s="159">
        <v>1</v>
      </c>
      <c r="K134" s="159">
        <v>0</v>
      </c>
      <c r="L134" s="159">
        <v>1</v>
      </c>
      <c r="M134" s="159">
        <v>0</v>
      </c>
      <c r="N134" s="180">
        <v>1</v>
      </c>
      <c r="O134" s="181"/>
      <c r="P134" s="260"/>
      <c r="R134" s="33"/>
      <c r="X134" s="31"/>
      <c r="Y134" s="31"/>
      <c r="Z134" s="31"/>
      <c r="AA134" s="31"/>
      <c r="AE134" s="17"/>
      <c r="AG134" s="18"/>
      <c r="AK134" s="54"/>
      <c r="AN134" s="266"/>
      <c r="AO134" s="220">
        <f t="shared" si="15"/>
        <v>151</v>
      </c>
      <c r="AP134" s="221">
        <f t="shared" si="18"/>
        <v>454</v>
      </c>
      <c r="AQ134" s="220">
        <f>AQ132+6</f>
        <v>227</v>
      </c>
      <c r="AR134" s="281">
        <v>2</v>
      </c>
      <c r="AS134" s="236">
        <f t="shared" si="16"/>
        <v>1</v>
      </c>
      <c r="AT134" s="232"/>
      <c r="AV134" s="151">
        <f t="shared" si="25"/>
        <v>86</v>
      </c>
      <c r="AY134" s="317">
        <v>1</v>
      </c>
      <c r="AZ134" s="280">
        <v>0</v>
      </c>
      <c r="BA134" s="280">
        <v>1</v>
      </c>
      <c r="BB134" s="280">
        <v>0</v>
      </c>
      <c r="BC134" s="280">
        <v>1</v>
      </c>
      <c r="BD134" s="152">
        <v>1</v>
      </c>
      <c r="BE134" s="293">
        <v>0</v>
      </c>
      <c r="BG134" s="294"/>
      <c r="BH134" s="21">
        <f t="shared" si="56"/>
        <v>30</v>
      </c>
      <c r="BI134" s="294">
        <f t="shared" si="53"/>
        <v>185</v>
      </c>
      <c r="BJ134" s="243"/>
      <c r="BL134" s="243">
        <f>(3*BH134-2)/4</f>
        <v>22</v>
      </c>
      <c r="BM134" s="21">
        <f>8*BL134+9</f>
        <v>185</v>
      </c>
      <c r="BN134" s="45"/>
      <c r="BQ134" s="307"/>
      <c r="BR134" s="309"/>
      <c r="BT134" s="308"/>
      <c r="BX134" s="294"/>
      <c r="BY134" s="294"/>
      <c r="BZ134" s="294"/>
      <c r="CA134" s="294">
        <f t="shared" si="54"/>
        <v>187</v>
      </c>
      <c r="CB134" s="243">
        <f>(3*BH134+2)/2</f>
        <v>46</v>
      </c>
      <c r="CC134" s="35">
        <f>4*CB134+3</f>
        <v>187</v>
      </c>
      <c r="CD134" s="243"/>
      <c r="CF134" s="310"/>
      <c r="CG134" s="39"/>
      <c r="CH134" s="40"/>
      <c r="CI134" s="40"/>
      <c r="CK134" s="40"/>
      <c r="CM134" s="294"/>
      <c r="CN134" s="294"/>
      <c r="CO134" s="294"/>
      <c r="CP134" s="294"/>
      <c r="CQ134" s="294"/>
      <c r="CR134" s="294"/>
      <c r="CS134" s="294"/>
      <c r="CT134" s="294"/>
      <c r="CU134" s="294"/>
      <c r="CV134" s="294"/>
      <c r="CW134" s="294"/>
      <c r="CX134" s="294"/>
      <c r="CY134" s="294"/>
      <c r="DC134" s="294"/>
      <c r="DE134" s="294"/>
      <c r="DF134" s="294"/>
      <c r="DG134" s="294"/>
    </row>
    <row r="135" spans="3:111" ht="14.25" customHeight="1">
      <c r="C135" s="185">
        <f t="shared" si="34"/>
        <v>86</v>
      </c>
      <c r="D135" s="17"/>
      <c r="E135" s="39"/>
      <c r="F135" s="282"/>
      <c r="G135" s="283"/>
      <c r="H135" s="159">
        <v>1</v>
      </c>
      <c r="I135" s="159">
        <v>0</v>
      </c>
      <c r="J135" s="159">
        <v>1</v>
      </c>
      <c r="K135" s="159">
        <v>0</v>
      </c>
      <c r="L135" s="159">
        <v>1</v>
      </c>
      <c r="M135" s="159">
        <v>1</v>
      </c>
      <c r="N135" s="263">
        <v>0</v>
      </c>
      <c r="O135" s="21"/>
      <c r="P135" s="21"/>
      <c r="R135" s="33"/>
      <c r="X135" s="31"/>
      <c r="Y135" s="31"/>
      <c r="Z135" s="31"/>
      <c r="AE135" s="17"/>
      <c r="AG135" s="18"/>
      <c r="AK135" s="54"/>
      <c r="AN135" s="266"/>
      <c r="AO135" s="240">
        <f t="shared" si="15"/>
        <v>153</v>
      </c>
      <c r="AP135" s="221">
        <f t="shared" si="18"/>
        <v>460</v>
      </c>
      <c r="AQ135" s="240">
        <f>AP135/4</f>
        <v>115</v>
      </c>
      <c r="AR135" s="281">
        <v>4</v>
      </c>
      <c r="AS135" s="236">
        <f t="shared" si="16"/>
        <v>2</v>
      </c>
      <c r="AT135" s="232"/>
      <c r="AV135" s="151">
        <f t="shared" si="25"/>
        <v>87</v>
      </c>
      <c r="AY135" s="111">
        <v>1</v>
      </c>
      <c r="AZ135" s="315">
        <v>0</v>
      </c>
      <c r="BA135" s="315">
        <v>1</v>
      </c>
      <c r="BB135" s="315">
        <v>0</v>
      </c>
      <c r="BC135" s="315">
        <v>1</v>
      </c>
      <c r="BD135" s="315">
        <v>1</v>
      </c>
      <c r="BE135" s="293">
        <v>1</v>
      </c>
      <c r="BG135" s="294"/>
      <c r="BH135" s="21">
        <f t="shared" si="56"/>
        <v>31</v>
      </c>
      <c r="BI135" s="294">
        <f t="shared" si="53"/>
        <v>191</v>
      </c>
      <c r="BJ135" s="243">
        <f>(3*BH135+1)/2</f>
        <v>47</v>
      </c>
      <c r="BK135" s="35">
        <f>BJ135*4+3</f>
        <v>191</v>
      </c>
      <c r="BL135" s="306"/>
      <c r="BN135" s="45"/>
      <c r="BQ135" s="307"/>
      <c r="BR135" s="309"/>
      <c r="BT135" s="308"/>
      <c r="BX135" s="294"/>
      <c r="BY135" s="294"/>
      <c r="BZ135" s="294"/>
      <c r="CA135" s="294">
        <f t="shared" si="54"/>
        <v>193</v>
      </c>
      <c r="CB135" s="243"/>
      <c r="CD135" s="243">
        <f>(3*BH135-1)/4</f>
        <v>23</v>
      </c>
      <c r="CE135" s="35">
        <f>CD135*8+9</f>
        <v>193</v>
      </c>
      <c r="CF135" s="310"/>
      <c r="CG135" s="39"/>
      <c r="CK135" s="40"/>
      <c r="CM135" s="294"/>
      <c r="CN135" s="294"/>
      <c r="CO135" s="294"/>
      <c r="CP135" s="294"/>
      <c r="CQ135" s="294"/>
      <c r="CR135" s="294"/>
      <c r="CS135" s="294"/>
      <c r="CT135" s="294"/>
      <c r="CU135" s="294"/>
      <c r="CV135" s="294"/>
      <c r="CW135" s="294"/>
      <c r="CX135" s="294"/>
      <c r="CY135" s="294"/>
      <c r="DC135" s="294"/>
      <c r="DE135" s="294"/>
      <c r="DF135" s="294"/>
      <c r="DG135" s="294"/>
    </row>
    <row r="136" spans="3:111" ht="14.25" customHeight="1">
      <c r="C136" s="189">
        <f t="shared" si="34"/>
        <v>87</v>
      </c>
      <c r="D136" s="17"/>
      <c r="E136" s="40"/>
      <c r="F136" s="277"/>
      <c r="G136" s="278"/>
      <c r="H136" s="174">
        <v>1</v>
      </c>
      <c r="I136" s="174">
        <v>0</v>
      </c>
      <c r="J136" s="174">
        <v>1</v>
      </c>
      <c r="K136" s="174">
        <v>0</v>
      </c>
      <c r="L136" s="174">
        <v>1</v>
      </c>
      <c r="M136" s="174">
        <v>1</v>
      </c>
      <c r="N136" s="166">
        <v>1</v>
      </c>
      <c r="O136" s="191">
        <f>-1+4*(Q136+1)</f>
        <v>87</v>
      </c>
      <c r="P136" s="192">
        <f>-1+6*(Q136+1)</f>
        <v>131</v>
      </c>
      <c r="Q136" s="27">
        <v>21</v>
      </c>
      <c r="R136" s="33"/>
      <c r="S136" s="213">
        <f t="shared" ref="S136:S137" si="78">4*P136+1</f>
        <v>525</v>
      </c>
      <c r="T136" s="35">
        <f t="shared" ref="T136:Z136" si="79">4*S136+1</f>
        <v>2101</v>
      </c>
      <c r="U136" s="35">
        <f t="shared" si="79"/>
        <v>8405</v>
      </c>
      <c r="V136" s="35">
        <f t="shared" si="79"/>
        <v>33621</v>
      </c>
      <c r="W136" s="35">
        <f t="shared" si="79"/>
        <v>134485</v>
      </c>
      <c r="X136" s="35">
        <f t="shared" si="79"/>
        <v>537941</v>
      </c>
      <c r="Y136" s="35">
        <f t="shared" si="79"/>
        <v>2151765</v>
      </c>
      <c r="Z136" s="35">
        <f t="shared" si="79"/>
        <v>8607061</v>
      </c>
      <c r="AE136" s="17"/>
      <c r="AG136" s="18"/>
      <c r="AK136" s="54"/>
      <c r="AN136" s="266"/>
      <c r="AO136" s="220">
        <f t="shared" si="15"/>
        <v>155</v>
      </c>
      <c r="AP136" s="221">
        <f t="shared" si="18"/>
        <v>466</v>
      </c>
      <c r="AQ136" s="220">
        <f>AQ134+6</f>
        <v>233</v>
      </c>
      <c r="AR136" s="281">
        <v>2</v>
      </c>
      <c r="AS136" s="236">
        <f t="shared" si="16"/>
        <v>1</v>
      </c>
      <c r="AT136" s="232"/>
      <c r="AV136" s="151">
        <f t="shared" si="25"/>
        <v>88</v>
      </c>
      <c r="AY136" s="111">
        <v>1</v>
      </c>
      <c r="AZ136" s="315">
        <v>0</v>
      </c>
      <c r="BA136" s="315">
        <v>1</v>
      </c>
      <c r="BB136" s="315">
        <v>1</v>
      </c>
      <c r="BC136" s="315">
        <v>0</v>
      </c>
      <c r="BD136" s="315">
        <v>0</v>
      </c>
      <c r="BE136" s="293">
        <v>0</v>
      </c>
      <c r="BG136" s="294"/>
      <c r="BH136" s="27">
        <f t="shared" si="56"/>
        <v>32</v>
      </c>
      <c r="BI136" s="294">
        <f t="shared" si="53"/>
        <v>197</v>
      </c>
      <c r="BJ136" s="243"/>
      <c r="BL136" s="243"/>
      <c r="BN136" s="735" t="s">
        <v>306</v>
      </c>
      <c r="BO136" s="734"/>
      <c r="BP136" s="36">
        <v>5</v>
      </c>
      <c r="BQ136" s="307"/>
      <c r="BR136" s="309">
        <f>4*(8*BP136+9)+1</f>
        <v>197</v>
      </c>
      <c r="BT136" s="308"/>
      <c r="BX136" s="294"/>
      <c r="BY136" s="294"/>
      <c r="BZ136" s="294"/>
      <c r="CA136" s="294">
        <f t="shared" si="54"/>
        <v>199</v>
      </c>
      <c r="CB136" s="243">
        <f>(3*BH136+2)/2</f>
        <v>49</v>
      </c>
      <c r="CC136" s="35">
        <f>4*CB136+3</f>
        <v>199</v>
      </c>
      <c r="CD136" s="243"/>
      <c r="CF136" s="310"/>
      <c r="CG136" s="39"/>
      <c r="CK136" s="40"/>
      <c r="CM136" s="294"/>
      <c r="CN136" s="294"/>
      <c r="CO136" s="294"/>
      <c r="CP136" s="294"/>
      <c r="CQ136" s="294"/>
      <c r="CR136" s="294"/>
      <c r="CS136" s="294"/>
      <c r="CT136" s="294"/>
      <c r="CU136" s="294"/>
      <c r="CV136" s="294"/>
      <c r="CW136" s="294"/>
      <c r="CX136" s="294"/>
      <c r="CY136" s="294"/>
      <c r="DC136" s="294"/>
      <c r="DE136" s="294"/>
      <c r="DF136" s="294"/>
      <c r="DG136" s="294"/>
    </row>
    <row r="137" spans="3:111" ht="14.25" customHeight="1">
      <c r="C137" s="173">
        <f t="shared" si="34"/>
        <v>88</v>
      </c>
      <c r="D137" s="17"/>
      <c r="E137" s="40"/>
      <c r="F137" s="277"/>
      <c r="G137" s="278"/>
      <c r="H137" s="174">
        <v>1</v>
      </c>
      <c r="I137" s="174">
        <v>0</v>
      </c>
      <c r="J137" s="174">
        <v>1</v>
      </c>
      <c r="K137" s="174">
        <v>1</v>
      </c>
      <c r="L137" s="174">
        <v>0</v>
      </c>
      <c r="M137" s="174">
        <v>0</v>
      </c>
      <c r="N137" s="166">
        <v>0</v>
      </c>
      <c r="O137" s="196">
        <f>1+8*(Q136+1)</f>
        <v>177</v>
      </c>
      <c r="P137" s="197">
        <f>P136+2</f>
        <v>133</v>
      </c>
      <c r="Q137" s="198"/>
      <c r="R137" s="33"/>
      <c r="S137" s="35">
        <f t="shared" si="78"/>
        <v>533</v>
      </c>
      <c r="T137" s="35">
        <f t="shared" ref="T137:Z137" si="80">4*S137+1</f>
        <v>2133</v>
      </c>
      <c r="U137" s="35">
        <f t="shared" si="80"/>
        <v>8533</v>
      </c>
      <c r="V137" s="35">
        <f t="shared" si="80"/>
        <v>34133</v>
      </c>
      <c r="W137" s="35">
        <f t="shared" si="80"/>
        <v>136533</v>
      </c>
      <c r="X137" s="35">
        <f t="shared" si="80"/>
        <v>546133</v>
      </c>
      <c r="Y137" s="35">
        <f t="shared" si="80"/>
        <v>2184533</v>
      </c>
      <c r="Z137" s="35">
        <f t="shared" si="80"/>
        <v>8738133</v>
      </c>
      <c r="AA137" s="31"/>
      <c r="AE137" s="17"/>
      <c r="AG137" s="18"/>
      <c r="AK137" s="54"/>
      <c r="AN137" s="266"/>
      <c r="AO137" s="269">
        <f t="shared" si="15"/>
        <v>157</v>
      </c>
      <c r="AP137" s="221">
        <f t="shared" si="18"/>
        <v>472</v>
      </c>
      <c r="AQ137" s="269">
        <f>AP137/AS137</f>
        <v>157.33333333333334</v>
      </c>
      <c r="AR137" s="281">
        <v>8</v>
      </c>
      <c r="AS137" s="236">
        <f t="shared" si="16"/>
        <v>3</v>
      </c>
      <c r="AT137" s="232"/>
      <c r="AV137" s="151">
        <f t="shared" si="25"/>
        <v>89</v>
      </c>
      <c r="AY137" s="317">
        <v>1</v>
      </c>
      <c r="AZ137" s="280">
        <v>0</v>
      </c>
      <c r="BA137" s="280">
        <v>1</v>
      </c>
      <c r="BB137" s="280">
        <v>1</v>
      </c>
      <c r="BC137" s="280">
        <v>0</v>
      </c>
      <c r="BD137" s="152">
        <v>0</v>
      </c>
      <c r="BE137" s="293">
        <v>1</v>
      </c>
      <c r="BG137" s="294"/>
      <c r="BH137" s="21">
        <f t="shared" si="56"/>
        <v>33</v>
      </c>
      <c r="BI137" s="294">
        <f t="shared" si="53"/>
        <v>203</v>
      </c>
      <c r="BJ137" s="243">
        <f>(3*BH137+1)/2</f>
        <v>50</v>
      </c>
      <c r="BK137" s="35">
        <f>BJ137*4+3</f>
        <v>203</v>
      </c>
      <c r="BL137" s="243"/>
      <c r="BM137" s="21"/>
      <c r="BN137" s="45"/>
      <c r="BQ137" s="307"/>
      <c r="BR137" s="309"/>
      <c r="BT137" s="308"/>
      <c r="BX137" s="294"/>
      <c r="BY137" s="294"/>
      <c r="BZ137" s="294"/>
      <c r="CA137" s="294">
        <f t="shared" si="54"/>
        <v>205</v>
      </c>
      <c r="CB137" s="243"/>
      <c r="CD137" s="243"/>
      <c r="CF137" s="318"/>
      <c r="CG137" s="39"/>
      <c r="CH137" s="727" t="s">
        <v>307</v>
      </c>
      <c r="CI137" s="667"/>
      <c r="CJ137" s="27">
        <f>(3*BH137-3)/8</f>
        <v>12</v>
      </c>
      <c r="CK137" s="40">
        <f>4*(4*CJ137+3)+1</f>
        <v>205</v>
      </c>
      <c r="CM137" s="294"/>
      <c r="CN137" s="294"/>
      <c r="CO137" s="294"/>
      <c r="CP137" s="294"/>
      <c r="CQ137" s="294"/>
      <c r="CR137" s="294"/>
      <c r="CS137" s="294"/>
      <c r="CT137" s="294"/>
      <c r="CU137" s="294"/>
      <c r="CV137" s="294"/>
      <c r="CW137" s="294"/>
      <c r="CX137" s="294"/>
      <c r="CY137" s="294"/>
      <c r="DC137" s="294"/>
      <c r="DE137" s="294"/>
      <c r="DF137" s="294"/>
      <c r="DG137" s="294"/>
    </row>
    <row r="138" spans="3:111" ht="14.25" customHeight="1">
      <c r="C138" s="178">
        <f t="shared" si="34"/>
        <v>89</v>
      </c>
      <c r="D138" s="17"/>
      <c r="E138" s="39"/>
      <c r="F138" s="282"/>
      <c r="G138" s="283"/>
      <c r="H138" s="283">
        <v>1</v>
      </c>
      <c r="I138" s="159">
        <v>0</v>
      </c>
      <c r="J138" s="159">
        <v>1</v>
      </c>
      <c r="K138" s="159">
        <v>1</v>
      </c>
      <c r="L138" s="159">
        <v>0</v>
      </c>
      <c r="M138" s="159">
        <v>0</v>
      </c>
      <c r="N138" s="180">
        <v>1</v>
      </c>
      <c r="O138" s="181"/>
      <c r="P138" s="260"/>
      <c r="R138" s="33"/>
      <c r="X138" s="31"/>
      <c r="Y138" s="31"/>
      <c r="Z138" s="31"/>
      <c r="AA138" s="31"/>
      <c r="AE138" s="17"/>
      <c r="AG138" s="18"/>
      <c r="AK138" s="54"/>
      <c r="AN138" s="266"/>
      <c r="AO138" s="220">
        <f t="shared" si="15"/>
        <v>159</v>
      </c>
      <c r="AP138" s="221">
        <f t="shared" si="18"/>
        <v>478</v>
      </c>
      <c r="AQ138" s="220">
        <f>AQ136+6</f>
        <v>239</v>
      </c>
      <c r="AR138" s="281">
        <v>2</v>
      </c>
      <c r="AS138" s="236">
        <f t="shared" si="16"/>
        <v>1</v>
      </c>
      <c r="AT138" s="232"/>
      <c r="AV138" s="151">
        <f t="shared" si="25"/>
        <v>90</v>
      </c>
      <c r="AY138" s="212">
        <v>1</v>
      </c>
      <c r="AZ138" s="212">
        <v>0</v>
      </c>
      <c r="BA138" s="212">
        <v>1</v>
      </c>
      <c r="BB138" s="152">
        <v>1</v>
      </c>
      <c r="BC138" s="152">
        <v>0</v>
      </c>
      <c r="BD138" s="152">
        <v>1</v>
      </c>
      <c r="BE138" s="293">
        <v>0</v>
      </c>
      <c r="BG138" s="294"/>
      <c r="BH138" s="21">
        <f t="shared" si="56"/>
        <v>34</v>
      </c>
      <c r="BI138" s="294">
        <f t="shared" si="53"/>
        <v>209</v>
      </c>
      <c r="BJ138" s="243"/>
      <c r="BL138" s="243">
        <f>(3*BH138-2)/4</f>
        <v>25</v>
      </c>
      <c r="BM138" s="21">
        <f>8*BL138+9</f>
        <v>209</v>
      </c>
      <c r="BN138" s="45"/>
      <c r="BQ138" s="307"/>
      <c r="BR138" s="309"/>
      <c r="BT138" s="308"/>
      <c r="BX138" s="294"/>
      <c r="BY138" s="294"/>
      <c r="BZ138" s="294"/>
      <c r="CA138" s="294">
        <f t="shared" si="54"/>
        <v>211</v>
      </c>
      <c r="CB138" s="243">
        <f>(3*BH138+2)/2</f>
        <v>52</v>
      </c>
      <c r="CC138" s="35">
        <f>4*CB138+3</f>
        <v>211</v>
      </c>
      <c r="CD138" s="243"/>
      <c r="CF138" s="310"/>
      <c r="CG138" s="39"/>
      <c r="CK138" s="40"/>
      <c r="CM138" s="294"/>
      <c r="CN138" s="294"/>
      <c r="CO138" s="294"/>
      <c r="CP138" s="294"/>
      <c r="CQ138" s="294"/>
      <c r="CR138" s="294"/>
      <c r="CS138" s="294"/>
      <c r="CT138" s="294"/>
      <c r="CU138" s="294"/>
      <c r="CV138" s="294"/>
      <c r="CW138" s="294"/>
      <c r="CX138" s="294"/>
      <c r="CY138" s="294"/>
      <c r="DC138" s="294"/>
      <c r="DE138" s="294"/>
      <c r="DF138" s="294"/>
      <c r="DG138" s="294"/>
    </row>
    <row r="139" spans="3:111" ht="14.25" customHeight="1">
      <c r="C139" s="185">
        <f t="shared" si="34"/>
        <v>90</v>
      </c>
      <c r="D139" s="17"/>
      <c r="E139" s="39"/>
      <c r="F139" s="282"/>
      <c r="G139" s="283"/>
      <c r="H139" s="283">
        <v>1</v>
      </c>
      <c r="I139" s="159">
        <v>0</v>
      </c>
      <c r="J139" s="159">
        <v>1</v>
      </c>
      <c r="K139" s="159">
        <v>1</v>
      </c>
      <c r="L139" s="159">
        <v>0</v>
      </c>
      <c r="M139" s="159">
        <v>1</v>
      </c>
      <c r="N139" s="263">
        <v>0</v>
      </c>
      <c r="O139" s="21"/>
      <c r="P139" s="21"/>
      <c r="R139" s="33"/>
      <c r="X139" s="31"/>
      <c r="Y139" s="31"/>
      <c r="Z139" s="31"/>
      <c r="AE139" s="17"/>
      <c r="AG139" s="18"/>
      <c r="AK139" s="54"/>
      <c r="AN139" s="266"/>
      <c r="AO139" s="240">
        <f t="shared" si="15"/>
        <v>161</v>
      </c>
      <c r="AP139" s="221">
        <f t="shared" si="18"/>
        <v>484</v>
      </c>
      <c r="AQ139" s="240">
        <f>AP139/4</f>
        <v>121</v>
      </c>
      <c r="AR139" s="281">
        <v>4</v>
      </c>
      <c r="AS139" s="236">
        <f t="shared" si="16"/>
        <v>2</v>
      </c>
      <c r="AT139" s="232"/>
      <c r="AV139" s="151">
        <f t="shared" si="25"/>
        <v>91</v>
      </c>
      <c r="AY139" s="111">
        <v>1</v>
      </c>
      <c r="AZ139" s="315">
        <v>0</v>
      </c>
      <c r="BA139" s="315">
        <v>1</v>
      </c>
      <c r="BB139" s="315">
        <v>1</v>
      </c>
      <c r="BC139" s="315">
        <v>0</v>
      </c>
      <c r="BD139" s="315">
        <v>1</v>
      </c>
      <c r="BE139" s="293">
        <v>1</v>
      </c>
      <c r="BG139" s="294"/>
      <c r="BH139" s="21">
        <f t="shared" si="56"/>
        <v>35</v>
      </c>
      <c r="BI139" s="294">
        <f t="shared" si="53"/>
        <v>215</v>
      </c>
      <c r="BJ139" s="243">
        <f>(3*BH139+1)/2</f>
        <v>53</v>
      </c>
      <c r="BK139" s="35">
        <f>BJ139*4+3</f>
        <v>215</v>
      </c>
      <c r="BL139" s="306"/>
      <c r="BN139" s="45"/>
      <c r="BQ139" s="307"/>
      <c r="BR139" s="309"/>
      <c r="BT139" s="308"/>
      <c r="BX139" s="294"/>
      <c r="BY139" s="294"/>
      <c r="BZ139" s="294"/>
      <c r="CA139" s="294">
        <f t="shared" si="54"/>
        <v>217</v>
      </c>
      <c r="CB139" s="243"/>
      <c r="CD139" s="243">
        <f>(3*BH139-1)/4</f>
        <v>26</v>
      </c>
      <c r="CE139" s="35">
        <f>CD139*8+9</f>
        <v>217</v>
      </c>
      <c r="CF139" s="310"/>
      <c r="CG139" s="39"/>
      <c r="CK139" s="40"/>
      <c r="CM139" s="294"/>
      <c r="CN139" s="294"/>
      <c r="CO139" s="294"/>
      <c r="CP139" s="294"/>
      <c r="CQ139" s="294"/>
      <c r="CR139" s="294"/>
      <c r="CS139" s="294"/>
      <c r="CT139" s="294"/>
      <c r="CU139" s="294"/>
      <c r="CV139" s="294"/>
      <c r="CW139" s="294"/>
      <c r="CX139" s="294"/>
      <c r="CY139" s="294"/>
      <c r="DC139" s="294"/>
      <c r="DE139" s="294"/>
      <c r="DF139" s="294"/>
      <c r="DG139" s="294"/>
    </row>
    <row r="140" spans="3:111" ht="14.25" customHeight="1">
      <c r="C140" s="189">
        <f t="shared" si="34"/>
        <v>91</v>
      </c>
      <c r="D140" s="17"/>
      <c r="E140" s="40"/>
      <c r="F140" s="277"/>
      <c r="G140" s="278"/>
      <c r="H140" s="174">
        <v>1</v>
      </c>
      <c r="I140" s="174">
        <v>0</v>
      </c>
      <c r="J140" s="279">
        <v>1</v>
      </c>
      <c r="K140" s="174">
        <v>1</v>
      </c>
      <c r="L140" s="174">
        <v>0</v>
      </c>
      <c r="M140" s="174">
        <v>1</v>
      </c>
      <c r="N140" s="166">
        <v>1</v>
      </c>
      <c r="O140" s="191">
        <f>-1+4*(Q140+1)</f>
        <v>91</v>
      </c>
      <c r="P140" s="192">
        <f>-1+6*(Q140+1)</f>
        <v>137</v>
      </c>
      <c r="Q140" s="27">
        <v>22</v>
      </c>
      <c r="R140" s="33"/>
      <c r="S140" s="213">
        <f t="shared" ref="S140:S141" si="81">4*P140+1</f>
        <v>549</v>
      </c>
      <c r="T140" s="35">
        <f t="shared" ref="T140:Z140" si="82">4*S140+1</f>
        <v>2197</v>
      </c>
      <c r="U140" s="35">
        <f t="shared" si="82"/>
        <v>8789</v>
      </c>
      <c r="V140" s="35">
        <f t="shared" si="82"/>
        <v>35157</v>
      </c>
      <c r="W140" s="35">
        <f t="shared" si="82"/>
        <v>140629</v>
      </c>
      <c r="X140" s="35">
        <f t="shared" si="82"/>
        <v>562517</v>
      </c>
      <c r="Y140" s="35">
        <f t="shared" si="82"/>
        <v>2250069</v>
      </c>
      <c r="Z140" s="35">
        <f t="shared" si="82"/>
        <v>9000277</v>
      </c>
      <c r="AE140" s="17"/>
      <c r="AG140" s="18"/>
      <c r="AK140" s="54"/>
      <c r="AN140" s="266"/>
      <c r="AO140" s="220">
        <f t="shared" si="15"/>
        <v>163</v>
      </c>
      <c r="AP140" s="221">
        <f t="shared" si="18"/>
        <v>490</v>
      </c>
      <c r="AQ140" s="220">
        <f>AQ138+6</f>
        <v>245</v>
      </c>
      <c r="AR140" s="281">
        <v>2</v>
      </c>
      <c r="AS140" s="236">
        <f t="shared" si="16"/>
        <v>1</v>
      </c>
      <c r="AT140" s="232"/>
      <c r="AV140" s="151">
        <f t="shared" si="25"/>
        <v>92</v>
      </c>
      <c r="AY140" s="111">
        <v>1</v>
      </c>
      <c r="AZ140" s="315">
        <v>0</v>
      </c>
      <c r="BA140" s="315">
        <v>1</v>
      </c>
      <c r="BB140" s="315">
        <v>1</v>
      </c>
      <c r="BC140" s="315">
        <v>1</v>
      </c>
      <c r="BD140" s="315">
        <v>0</v>
      </c>
      <c r="BE140" s="293">
        <v>0</v>
      </c>
      <c r="BG140" s="294"/>
      <c r="BH140" s="27">
        <f t="shared" si="56"/>
        <v>36</v>
      </c>
      <c r="BI140" s="294">
        <f t="shared" si="53"/>
        <v>221</v>
      </c>
      <c r="BJ140" s="243"/>
      <c r="BL140" s="243"/>
      <c r="BN140" s="733" t="s">
        <v>308</v>
      </c>
      <c r="BO140" s="734"/>
      <c r="BP140" s="27">
        <v>13</v>
      </c>
      <c r="BQ140" s="307">
        <f>4*(BP140*4+3)+1</f>
        <v>221</v>
      </c>
      <c r="BR140" s="309"/>
      <c r="BT140" s="308"/>
      <c r="BX140" s="294"/>
      <c r="BY140" s="294"/>
      <c r="BZ140" s="294"/>
      <c r="CA140" s="294">
        <f t="shared" si="54"/>
        <v>223</v>
      </c>
      <c r="CB140" s="243">
        <f>(3*BH140+2)/2</f>
        <v>55</v>
      </c>
      <c r="CC140" s="35">
        <f>4*CB140+3</f>
        <v>223</v>
      </c>
      <c r="CD140" s="243"/>
      <c r="CF140" s="310"/>
      <c r="CG140" s="39"/>
      <c r="CK140" s="40"/>
      <c r="CM140" s="294"/>
      <c r="CN140" s="294"/>
      <c r="CO140" s="294"/>
      <c r="CP140" s="294"/>
      <c r="CQ140" s="294"/>
      <c r="CR140" s="294"/>
      <c r="CS140" s="294"/>
      <c r="CT140" s="294"/>
      <c r="CU140" s="294"/>
      <c r="CV140" s="294"/>
      <c r="CW140" s="294"/>
      <c r="CX140" s="294"/>
      <c r="CY140" s="294"/>
      <c r="DC140" s="294"/>
      <c r="DE140" s="294"/>
      <c r="DF140" s="294"/>
      <c r="DG140" s="294"/>
    </row>
    <row r="141" spans="3:111" ht="14.25" customHeight="1">
      <c r="C141" s="173">
        <f t="shared" si="34"/>
        <v>92</v>
      </c>
      <c r="D141" s="17"/>
      <c r="E141" s="40"/>
      <c r="F141" s="277"/>
      <c r="G141" s="278"/>
      <c r="H141" s="174">
        <v>1</v>
      </c>
      <c r="I141" s="174">
        <v>0</v>
      </c>
      <c r="J141" s="174">
        <v>1</v>
      </c>
      <c r="K141" s="174">
        <v>1</v>
      </c>
      <c r="L141" s="174">
        <v>1</v>
      </c>
      <c r="M141" s="174">
        <v>0</v>
      </c>
      <c r="N141" s="166">
        <v>0</v>
      </c>
      <c r="O141" s="196">
        <f>1+8*(Q140+1)</f>
        <v>185</v>
      </c>
      <c r="P141" s="197">
        <f>P140+2</f>
        <v>139</v>
      </c>
      <c r="Q141" s="198"/>
      <c r="R141" s="33"/>
      <c r="S141" s="35">
        <f t="shared" si="81"/>
        <v>557</v>
      </c>
      <c r="T141" s="35">
        <f t="shared" ref="T141:Z141" si="83">4*S141+1</f>
        <v>2229</v>
      </c>
      <c r="U141" s="35">
        <f t="shared" si="83"/>
        <v>8917</v>
      </c>
      <c r="V141" s="35">
        <f t="shared" si="83"/>
        <v>35669</v>
      </c>
      <c r="W141" s="35">
        <f t="shared" si="83"/>
        <v>142677</v>
      </c>
      <c r="X141" s="35">
        <f t="shared" si="83"/>
        <v>570709</v>
      </c>
      <c r="Y141" s="35">
        <f t="shared" si="83"/>
        <v>2282837</v>
      </c>
      <c r="Z141" s="35">
        <f t="shared" si="83"/>
        <v>9131349</v>
      </c>
      <c r="AA141" s="31"/>
      <c r="AE141" s="17"/>
      <c r="AG141" s="18"/>
      <c r="AK141" s="54"/>
      <c r="AN141" s="266"/>
      <c r="AO141" s="269">
        <f t="shared" si="15"/>
        <v>165</v>
      </c>
      <c r="AP141" s="221">
        <f t="shared" si="18"/>
        <v>496</v>
      </c>
      <c r="AQ141" s="269">
        <f>AP141/AR141</f>
        <v>31</v>
      </c>
      <c r="AR141" s="281">
        <v>16</v>
      </c>
      <c r="AS141" s="236">
        <f t="shared" si="16"/>
        <v>4</v>
      </c>
      <c r="AT141" s="232"/>
      <c r="AV141" s="151">
        <f t="shared" si="25"/>
        <v>93</v>
      </c>
      <c r="AY141" s="267">
        <v>1</v>
      </c>
      <c r="AZ141" s="267">
        <v>0</v>
      </c>
      <c r="BA141" s="267">
        <v>1</v>
      </c>
      <c r="BB141" s="267">
        <v>1</v>
      </c>
      <c r="BC141" s="152">
        <v>1</v>
      </c>
      <c r="BD141" s="152">
        <v>0</v>
      </c>
      <c r="BE141" s="293">
        <v>1</v>
      </c>
      <c r="BG141" s="294"/>
      <c r="BH141" s="21">
        <f t="shared" si="56"/>
        <v>37</v>
      </c>
      <c r="BI141" s="294">
        <f t="shared" si="53"/>
        <v>227</v>
      </c>
      <c r="BJ141" s="243">
        <f>(3*BH141+1)/2</f>
        <v>56</v>
      </c>
      <c r="BK141" s="35">
        <f>BJ141*4+3</f>
        <v>227</v>
      </c>
      <c r="BL141" s="243"/>
      <c r="BM141" s="21"/>
      <c r="BN141" s="45"/>
      <c r="BQ141" s="307"/>
      <c r="BR141" s="309"/>
      <c r="BT141" s="308"/>
      <c r="BX141" s="294"/>
      <c r="BY141" s="294"/>
      <c r="BZ141" s="294"/>
      <c r="CA141" s="294">
        <f t="shared" si="54"/>
        <v>229</v>
      </c>
      <c r="CB141" s="243"/>
      <c r="CD141" s="243"/>
      <c r="CF141" s="310">
        <v>6</v>
      </c>
      <c r="CG141" s="39">
        <f>4*(8*CF141+9)+1</f>
        <v>229</v>
      </c>
      <c r="CH141" s="680" t="s">
        <v>309</v>
      </c>
      <c r="CI141" s="667"/>
      <c r="CK141" s="40"/>
      <c r="CM141" s="294"/>
      <c r="CN141" s="294"/>
      <c r="CO141" s="294"/>
      <c r="CP141" s="294"/>
      <c r="CQ141" s="294"/>
      <c r="CR141" s="294"/>
      <c r="CS141" s="294"/>
      <c r="CT141" s="294"/>
      <c r="CU141" s="294"/>
      <c r="CV141" s="294"/>
      <c r="CW141" s="294"/>
      <c r="CX141" s="294"/>
      <c r="CY141" s="294"/>
      <c r="DC141" s="294"/>
      <c r="DE141" s="294"/>
      <c r="DF141" s="294"/>
      <c r="DG141" s="294"/>
    </row>
    <row r="142" spans="3:111" ht="14.25" customHeight="1">
      <c r="C142" s="178">
        <f t="shared" si="34"/>
        <v>93</v>
      </c>
      <c r="D142" s="17"/>
      <c r="E142" s="39"/>
      <c r="F142" s="282"/>
      <c r="G142" s="283"/>
      <c r="H142" s="159">
        <v>1</v>
      </c>
      <c r="I142" s="159">
        <v>0</v>
      </c>
      <c r="J142" s="159">
        <v>1</v>
      </c>
      <c r="K142" s="159">
        <v>1</v>
      </c>
      <c r="L142" s="159">
        <v>1</v>
      </c>
      <c r="M142" s="159">
        <v>0</v>
      </c>
      <c r="N142" s="180">
        <v>1</v>
      </c>
      <c r="O142" s="181"/>
      <c r="P142" s="260"/>
      <c r="R142" s="33"/>
      <c r="X142" s="31"/>
      <c r="Y142" s="31"/>
      <c r="Z142" s="31"/>
      <c r="AA142" s="31"/>
      <c r="AE142" s="17"/>
      <c r="AG142" s="18"/>
      <c r="AK142" s="54"/>
      <c r="AN142" s="266"/>
      <c r="AO142" s="220">
        <f t="shared" si="15"/>
        <v>167</v>
      </c>
      <c r="AP142" s="221">
        <f t="shared" si="18"/>
        <v>502</v>
      </c>
      <c r="AQ142" s="220">
        <f>AQ140+6</f>
        <v>251</v>
      </c>
      <c r="AR142" s="281">
        <v>2</v>
      </c>
      <c r="AS142" s="236">
        <f t="shared" si="16"/>
        <v>1</v>
      </c>
      <c r="AT142" s="232"/>
      <c r="AV142" s="151">
        <f t="shared" si="25"/>
        <v>94</v>
      </c>
      <c r="AY142" s="317">
        <v>1</v>
      </c>
      <c r="AZ142" s="280">
        <v>0</v>
      </c>
      <c r="BA142" s="280">
        <v>1</v>
      </c>
      <c r="BB142" s="280">
        <v>1</v>
      </c>
      <c r="BC142" s="280">
        <v>1</v>
      </c>
      <c r="BD142" s="152">
        <v>1</v>
      </c>
      <c r="BE142" s="293">
        <v>0</v>
      </c>
      <c r="BG142" s="294"/>
      <c r="BH142" s="21">
        <f t="shared" si="56"/>
        <v>38</v>
      </c>
      <c r="BI142" s="294">
        <f t="shared" si="53"/>
        <v>233</v>
      </c>
      <c r="BJ142" s="243"/>
      <c r="BL142" s="243">
        <f>(3*BH142-2)/4</f>
        <v>28</v>
      </c>
      <c r="BM142" s="21">
        <f>8*BL142+9</f>
        <v>233</v>
      </c>
      <c r="BN142" s="45"/>
      <c r="BQ142" s="307"/>
      <c r="BR142" s="309"/>
      <c r="BT142" s="308"/>
      <c r="BX142" s="294"/>
      <c r="BY142" s="294"/>
      <c r="BZ142" s="294"/>
      <c r="CA142" s="294">
        <f t="shared" si="54"/>
        <v>235</v>
      </c>
      <c r="CB142" s="243">
        <f>(3*BH142+2)/2</f>
        <v>58</v>
      </c>
      <c r="CC142" s="35">
        <f>4*CB142+3</f>
        <v>235</v>
      </c>
      <c r="CD142" s="243"/>
      <c r="CF142" s="310"/>
      <c r="CG142" s="39"/>
      <c r="CH142" s="40"/>
      <c r="CI142" s="40"/>
      <c r="CK142" s="40"/>
      <c r="CM142" s="294"/>
      <c r="CN142" s="294"/>
      <c r="CO142" s="294"/>
      <c r="CP142" s="294"/>
      <c r="CQ142" s="294"/>
      <c r="CR142" s="294"/>
      <c r="CS142" s="294"/>
      <c r="CT142" s="294"/>
      <c r="CU142" s="294"/>
      <c r="CV142" s="294"/>
      <c r="CW142" s="294"/>
      <c r="CX142" s="294"/>
      <c r="CY142" s="294"/>
      <c r="DC142" s="294"/>
      <c r="DE142" s="294"/>
      <c r="DF142" s="294"/>
      <c r="DG142" s="294"/>
    </row>
    <row r="143" spans="3:111" ht="14.25" customHeight="1">
      <c r="C143" s="185">
        <f t="shared" si="34"/>
        <v>94</v>
      </c>
      <c r="D143" s="17"/>
      <c r="E143" s="39"/>
      <c r="F143" s="282"/>
      <c r="G143" s="283"/>
      <c r="H143" s="159">
        <v>1</v>
      </c>
      <c r="I143" s="159">
        <v>0</v>
      </c>
      <c r="J143" s="159">
        <v>1</v>
      </c>
      <c r="K143" s="159">
        <v>1</v>
      </c>
      <c r="L143" s="159">
        <v>1</v>
      </c>
      <c r="M143" s="159">
        <v>1</v>
      </c>
      <c r="N143" s="263">
        <v>0</v>
      </c>
      <c r="O143" s="21"/>
      <c r="P143" s="21"/>
      <c r="R143" s="33"/>
      <c r="X143" s="31"/>
      <c r="Y143" s="31"/>
      <c r="Z143" s="31"/>
      <c r="AE143" s="17"/>
      <c r="AG143" s="18"/>
      <c r="AK143" s="54"/>
      <c r="AN143" s="266"/>
      <c r="AO143" s="240">
        <f t="shared" si="15"/>
        <v>169</v>
      </c>
      <c r="AP143" s="221">
        <f t="shared" si="18"/>
        <v>508</v>
      </c>
      <c r="AQ143" s="240">
        <f>AP143/4</f>
        <v>127</v>
      </c>
      <c r="AR143" s="281">
        <v>4</v>
      </c>
      <c r="AS143" s="236">
        <f t="shared" si="16"/>
        <v>2</v>
      </c>
      <c r="AT143" s="232"/>
      <c r="AV143" s="151">
        <f t="shared" si="25"/>
        <v>95</v>
      </c>
      <c r="AY143" s="111">
        <v>1</v>
      </c>
      <c r="AZ143" s="315">
        <v>0</v>
      </c>
      <c r="BA143" s="315">
        <v>1</v>
      </c>
      <c r="BB143" s="315">
        <v>1</v>
      </c>
      <c r="BC143" s="315">
        <v>1</v>
      </c>
      <c r="BD143" s="315">
        <v>1</v>
      </c>
      <c r="BE143" s="293">
        <v>1</v>
      </c>
      <c r="BG143" s="294"/>
      <c r="BH143" s="21">
        <f t="shared" si="56"/>
        <v>39</v>
      </c>
      <c r="BI143" s="294">
        <f t="shared" si="53"/>
        <v>239</v>
      </c>
      <c r="BJ143" s="243">
        <f>(3*BH143+1)/2</f>
        <v>59</v>
      </c>
      <c r="BK143" s="35">
        <f>BJ143*4+3</f>
        <v>239</v>
      </c>
      <c r="BL143" s="306"/>
      <c r="BN143" s="45"/>
      <c r="BQ143" s="307"/>
      <c r="BR143" s="309"/>
      <c r="BT143" s="308"/>
      <c r="BX143" s="294"/>
      <c r="BY143" s="294"/>
      <c r="BZ143" s="294"/>
      <c r="CA143" s="294">
        <f t="shared" si="54"/>
        <v>241</v>
      </c>
      <c r="CB143" s="243"/>
      <c r="CD143" s="243">
        <f>(3*BH143-1)/4</f>
        <v>29</v>
      </c>
      <c r="CE143" s="35">
        <f>CD143*8+9</f>
        <v>241</v>
      </c>
      <c r="CF143" s="310"/>
      <c r="CG143" s="39"/>
      <c r="CK143" s="40"/>
      <c r="CM143" s="294"/>
      <c r="CN143" s="294"/>
      <c r="CO143" s="294"/>
      <c r="CP143" s="294"/>
      <c r="CQ143" s="294"/>
      <c r="CR143" s="294"/>
      <c r="CS143" s="294"/>
      <c r="CT143" s="294"/>
      <c r="CU143" s="294"/>
      <c r="CV143" s="294"/>
      <c r="CW143" s="294"/>
      <c r="CX143" s="294"/>
      <c r="CY143" s="294"/>
      <c r="DC143" s="294"/>
      <c r="DE143" s="294"/>
      <c r="DF143" s="294"/>
      <c r="DG143" s="294"/>
    </row>
    <row r="144" spans="3:111" ht="14.25" customHeight="1">
      <c r="C144" s="189">
        <f t="shared" si="34"/>
        <v>95</v>
      </c>
      <c r="D144" s="17"/>
      <c r="E144" s="40"/>
      <c r="F144" s="277"/>
      <c r="G144" s="278"/>
      <c r="H144" s="174">
        <v>1</v>
      </c>
      <c r="I144" s="174">
        <v>0</v>
      </c>
      <c r="J144" s="174">
        <v>1</v>
      </c>
      <c r="K144" s="174">
        <v>1</v>
      </c>
      <c r="L144" s="174">
        <v>1</v>
      </c>
      <c r="M144" s="174">
        <v>1</v>
      </c>
      <c r="N144" s="166">
        <v>1</v>
      </c>
      <c r="O144" s="191">
        <f>-1+4*(Q144+1)</f>
        <v>95</v>
      </c>
      <c r="P144" s="192">
        <f>-1+6*(Q144+1)</f>
        <v>143</v>
      </c>
      <c r="Q144" s="27">
        <v>23</v>
      </c>
      <c r="R144" s="33"/>
      <c r="S144" s="213">
        <f t="shared" ref="S144:S145" si="84">4*P144+1</f>
        <v>573</v>
      </c>
      <c r="T144" s="35">
        <f t="shared" ref="T144:Z144" si="85">4*S144+1</f>
        <v>2293</v>
      </c>
      <c r="U144" s="35">
        <f t="shared" si="85"/>
        <v>9173</v>
      </c>
      <c r="V144" s="35">
        <f t="shared" si="85"/>
        <v>36693</v>
      </c>
      <c r="W144" s="35">
        <f t="shared" si="85"/>
        <v>146773</v>
      </c>
      <c r="X144" s="35">
        <f t="shared" si="85"/>
        <v>587093</v>
      </c>
      <c r="Y144" s="35">
        <f t="shared" si="85"/>
        <v>2348373</v>
      </c>
      <c r="Z144" s="35">
        <f t="shared" si="85"/>
        <v>9393493</v>
      </c>
      <c r="AE144" s="17"/>
      <c r="AG144" s="18"/>
      <c r="AK144" s="54"/>
      <c r="AN144" s="266"/>
      <c r="AO144" s="220">
        <f t="shared" si="15"/>
        <v>171</v>
      </c>
      <c r="AP144" s="221">
        <f t="shared" si="18"/>
        <v>514</v>
      </c>
      <c r="AQ144" s="220">
        <f>AQ142+6</f>
        <v>257</v>
      </c>
      <c r="AR144" s="281">
        <v>2</v>
      </c>
      <c r="AS144" s="236">
        <f t="shared" si="16"/>
        <v>1</v>
      </c>
      <c r="AT144" s="232"/>
      <c r="AV144" s="151">
        <f t="shared" si="25"/>
        <v>96</v>
      </c>
      <c r="AY144" s="111">
        <v>1</v>
      </c>
      <c r="AZ144" s="315">
        <v>1</v>
      </c>
      <c r="BA144" s="315">
        <v>0</v>
      </c>
      <c r="BB144" s="315">
        <v>0</v>
      </c>
      <c r="BC144" s="315">
        <v>0</v>
      </c>
      <c r="BD144" s="315">
        <v>0</v>
      </c>
      <c r="BE144" s="293">
        <v>0</v>
      </c>
      <c r="BG144" s="294"/>
      <c r="BH144" s="27">
        <f t="shared" si="56"/>
        <v>40</v>
      </c>
      <c r="BI144" s="294">
        <f t="shared" si="53"/>
        <v>245</v>
      </c>
      <c r="BJ144" s="243"/>
      <c r="BL144" s="306"/>
      <c r="BN144" s="731" t="s">
        <v>310</v>
      </c>
      <c r="BO144" s="732"/>
      <c r="BP144" s="316">
        <v>3</v>
      </c>
      <c r="BQ144" s="307"/>
      <c r="BR144" s="309"/>
      <c r="BS144" s="35">
        <f>4*(4*(4*BP144+3)+1)+1</f>
        <v>245</v>
      </c>
      <c r="BT144" s="308"/>
      <c r="BX144" s="294"/>
      <c r="BY144" s="294"/>
      <c r="BZ144" s="294"/>
      <c r="CA144" s="294">
        <f t="shared" si="54"/>
        <v>247</v>
      </c>
      <c r="CB144" s="243">
        <f>(3*BH144+2)/2</f>
        <v>61</v>
      </c>
      <c r="CC144" s="35">
        <f>4*CB144+3</f>
        <v>247</v>
      </c>
      <c r="CD144" s="243"/>
      <c r="CF144" s="310"/>
      <c r="CG144" s="39"/>
      <c r="CK144" s="40"/>
      <c r="CM144" s="294"/>
      <c r="CN144" s="294"/>
      <c r="CO144" s="294"/>
      <c r="CP144" s="294"/>
      <c r="CQ144" s="294"/>
      <c r="CR144" s="294"/>
      <c r="CS144" s="294"/>
      <c r="CT144" s="294"/>
      <c r="CU144" s="294"/>
      <c r="CV144" s="294"/>
      <c r="CW144" s="294"/>
      <c r="CX144" s="294"/>
      <c r="CY144" s="294"/>
      <c r="DC144" s="294"/>
      <c r="DE144" s="294"/>
      <c r="DF144" s="294"/>
      <c r="DG144" s="294"/>
    </row>
    <row r="145" spans="3:111" ht="14.25" customHeight="1">
      <c r="C145" s="173">
        <f t="shared" si="34"/>
        <v>96</v>
      </c>
      <c r="D145" s="17"/>
      <c r="E145" s="40"/>
      <c r="F145" s="277"/>
      <c r="G145" s="278"/>
      <c r="H145" s="174">
        <v>1</v>
      </c>
      <c r="I145" s="174">
        <v>1</v>
      </c>
      <c r="J145" s="174">
        <v>0</v>
      </c>
      <c r="K145" s="174">
        <v>0</v>
      </c>
      <c r="L145" s="174">
        <v>0</v>
      </c>
      <c r="M145" s="174">
        <v>0</v>
      </c>
      <c r="N145" s="166">
        <v>0</v>
      </c>
      <c r="O145" s="196">
        <f>1+8*(Q144+1)</f>
        <v>193</v>
      </c>
      <c r="P145" s="197">
        <f>P144+2</f>
        <v>145</v>
      </c>
      <c r="Q145" s="198"/>
      <c r="R145" s="33"/>
      <c r="S145" s="35">
        <f t="shared" si="84"/>
        <v>581</v>
      </c>
      <c r="T145" s="35">
        <f t="shared" ref="T145:Z145" si="86">4*S145+1</f>
        <v>2325</v>
      </c>
      <c r="U145" s="35">
        <f t="shared" si="86"/>
        <v>9301</v>
      </c>
      <c r="V145" s="35">
        <f t="shared" si="86"/>
        <v>37205</v>
      </c>
      <c r="W145" s="35">
        <f t="shared" si="86"/>
        <v>148821</v>
      </c>
      <c r="X145" s="35">
        <f t="shared" si="86"/>
        <v>595285</v>
      </c>
      <c r="Y145" s="35">
        <f t="shared" si="86"/>
        <v>2381141</v>
      </c>
      <c r="Z145" s="35">
        <f t="shared" si="86"/>
        <v>9524565</v>
      </c>
      <c r="AA145" s="31"/>
      <c r="AE145" s="17"/>
      <c r="AG145" s="18"/>
      <c r="AK145" s="54"/>
      <c r="AN145" s="266"/>
      <c r="AO145" s="269">
        <f t="shared" si="15"/>
        <v>173</v>
      </c>
      <c r="AP145" s="221">
        <f t="shared" si="18"/>
        <v>520</v>
      </c>
      <c r="AQ145" s="269">
        <f>AP145/AR145</f>
        <v>65</v>
      </c>
      <c r="AR145" s="281">
        <v>8</v>
      </c>
      <c r="AS145" s="236">
        <f t="shared" si="16"/>
        <v>3</v>
      </c>
      <c r="AT145" s="232"/>
      <c r="AV145" s="151">
        <f t="shared" si="25"/>
        <v>97</v>
      </c>
      <c r="AY145" s="317">
        <v>1</v>
      </c>
      <c r="AZ145" s="280">
        <v>1</v>
      </c>
      <c r="BA145" s="280">
        <v>0</v>
      </c>
      <c r="BB145" s="280">
        <v>0</v>
      </c>
      <c r="BC145" s="280">
        <v>0</v>
      </c>
      <c r="BD145" s="152">
        <v>0</v>
      </c>
      <c r="BE145" s="293">
        <v>1</v>
      </c>
      <c r="BG145" s="294"/>
      <c r="BH145" s="21">
        <f t="shared" si="56"/>
        <v>41</v>
      </c>
      <c r="BI145" s="294">
        <f t="shared" si="53"/>
        <v>251</v>
      </c>
      <c r="BJ145" s="243">
        <f>(3*BH145+1)/2</f>
        <v>62</v>
      </c>
      <c r="BK145" s="35">
        <f>BJ145*4+3</f>
        <v>251</v>
      </c>
      <c r="BL145" s="243"/>
      <c r="BM145" s="21"/>
      <c r="BN145" s="45"/>
      <c r="BQ145" s="307"/>
      <c r="BR145" s="309"/>
      <c r="BT145" s="308"/>
      <c r="BX145" s="294"/>
      <c r="BY145" s="294"/>
      <c r="BZ145" s="294"/>
      <c r="CA145" s="294">
        <f t="shared" si="54"/>
        <v>253</v>
      </c>
      <c r="CB145" s="243"/>
      <c r="CD145" s="243"/>
      <c r="CF145" s="318"/>
      <c r="CG145" s="39"/>
      <c r="CH145" s="727" t="s">
        <v>311</v>
      </c>
      <c r="CI145" s="667"/>
      <c r="CJ145" s="27">
        <f>(3*BH145-3)/8</f>
        <v>15</v>
      </c>
      <c r="CK145" s="40">
        <f>4*(4*CJ145+3)+1</f>
        <v>253</v>
      </c>
      <c r="CM145" s="294"/>
      <c r="CN145" s="294"/>
      <c r="CO145" s="294"/>
      <c r="CP145" s="294"/>
      <c r="CQ145" s="294"/>
      <c r="CR145" s="294"/>
      <c r="CS145" s="294"/>
      <c r="CT145" s="294"/>
      <c r="CU145" s="294"/>
      <c r="CV145" s="294"/>
      <c r="CW145" s="294"/>
      <c r="CX145" s="294"/>
      <c r="CY145" s="294"/>
      <c r="DC145" s="294"/>
      <c r="DE145" s="294"/>
      <c r="DF145" s="294"/>
      <c r="DG145" s="294"/>
    </row>
    <row r="146" spans="3:111" ht="14.25" customHeight="1">
      <c r="C146" s="178">
        <f t="shared" si="34"/>
        <v>97</v>
      </c>
      <c r="D146" s="17"/>
      <c r="E146" s="39"/>
      <c r="F146" s="282"/>
      <c r="G146" s="283"/>
      <c r="H146" s="159">
        <v>1</v>
      </c>
      <c r="I146" s="159">
        <v>1</v>
      </c>
      <c r="J146" s="159">
        <v>0</v>
      </c>
      <c r="K146" s="159">
        <v>0</v>
      </c>
      <c r="L146" s="159">
        <v>0</v>
      </c>
      <c r="M146" s="159">
        <v>0</v>
      </c>
      <c r="N146" s="180">
        <v>1</v>
      </c>
      <c r="O146" s="181"/>
      <c r="P146" s="260"/>
      <c r="R146" s="33"/>
      <c r="X146" s="31"/>
      <c r="Y146" s="31"/>
      <c r="Z146" s="31"/>
      <c r="AA146" s="31"/>
      <c r="AE146" s="17"/>
      <c r="AG146" s="18"/>
      <c r="AK146" s="54"/>
      <c r="AN146" s="266"/>
      <c r="AO146" s="220">
        <f t="shared" si="15"/>
        <v>175</v>
      </c>
      <c r="AP146" s="221">
        <f t="shared" si="18"/>
        <v>526</v>
      </c>
      <c r="AQ146" s="220">
        <f>AQ144+6</f>
        <v>263</v>
      </c>
      <c r="AR146" s="281">
        <v>2</v>
      </c>
      <c r="AS146" s="236">
        <f t="shared" si="16"/>
        <v>1</v>
      </c>
      <c r="AT146" s="232"/>
      <c r="AV146" s="151">
        <f t="shared" si="25"/>
        <v>98</v>
      </c>
      <c r="AY146" s="326">
        <v>1</v>
      </c>
      <c r="AZ146" s="268">
        <v>1</v>
      </c>
      <c r="BA146" s="268">
        <v>0</v>
      </c>
      <c r="BB146" s="268">
        <v>0</v>
      </c>
      <c r="BC146" s="152">
        <v>0</v>
      </c>
      <c r="BD146" s="152">
        <v>1</v>
      </c>
      <c r="BE146" s="293">
        <v>0</v>
      </c>
      <c r="BG146" s="294"/>
      <c r="BH146" s="21">
        <f t="shared" si="56"/>
        <v>42</v>
      </c>
      <c r="BI146" s="294">
        <f t="shared" si="53"/>
        <v>257</v>
      </c>
      <c r="BJ146" s="243"/>
      <c r="BL146" s="243">
        <f>(3*BH146-2)/4</f>
        <v>31</v>
      </c>
      <c r="BM146" s="21">
        <f>8*BL146+9</f>
        <v>257</v>
      </c>
      <c r="BN146" s="45"/>
      <c r="BQ146" s="307"/>
      <c r="BR146" s="309"/>
      <c r="BT146" s="308"/>
      <c r="BX146" s="294"/>
      <c r="BY146" s="294"/>
      <c r="BZ146" s="294"/>
      <c r="CA146" s="294">
        <f t="shared" si="54"/>
        <v>259</v>
      </c>
      <c r="CB146" s="243">
        <f>(3*BH146+2)/2</f>
        <v>64</v>
      </c>
      <c r="CC146" s="35">
        <f>4*CB146+3</f>
        <v>259</v>
      </c>
      <c r="CD146" s="243"/>
      <c r="CF146" s="318"/>
      <c r="CG146" s="39"/>
      <c r="CH146" s="24"/>
      <c r="CI146" s="24"/>
      <c r="CJ146" s="27"/>
      <c r="CK146" s="40"/>
      <c r="CM146" s="294"/>
      <c r="CN146" s="294"/>
      <c r="CO146" s="294"/>
      <c r="CP146" s="294"/>
      <c r="CQ146" s="294"/>
      <c r="CR146" s="294"/>
      <c r="CS146" s="294"/>
      <c r="CT146" s="294"/>
      <c r="CU146" s="294"/>
      <c r="CV146" s="294"/>
      <c r="CW146" s="294"/>
      <c r="CX146" s="294"/>
      <c r="CY146" s="294"/>
      <c r="DC146" s="294"/>
      <c r="DE146" s="294"/>
      <c r="DF146" s="294"/>
      <c r="DG146" s="294"/>
    </row>
    <row r="147" spans="3:111" ht="14.25" customHeight="1">
      <c r="C147" s="185">
        <f t="shared" si="34"/>
        <v>98</v>
      </c>
      <c r="D147" s="17"/>
      <c r="E147" s="39"/>
      <c r="F147" s="282"/>
      <c r="G147" s="283"/>
      <c r="H147" s="159">
        <v>1</v>
      </c>
      <c r="I147" s="159">
        <v>1</v>
      </c>
      <c r="J147" s="159">
        <v>0</v>
      </c>
      <c r="K147" s="159">
        <v>0</v>
      </c>
      <c r="L147" s="159">
        <v>0</v>
      </c>
      <c r="M147" s="159">
        <v>1</v>
      </c>
      <c r="N147" s="263">
        <v>0</v>
      </c>
      <c r="O147" s="21"/>
      <c r="P147" s="21"/>
      <c r="R147" s="33"/>
      <c r="X147" s="31"/>
      <c r="Y147" s="31"/>
      <c r="Z147" s="31"/>
      <c r="AE147" s="17"/>
      <c r="AG147" s="18"/>
      <c r="AK147" s="54"/>
      <c r="AN147" s="266"/>
      <c r="AO147" s="240">
        <f t="shared" si="15"/>
        <v>177</v>
      </c>
      <c r="AP147" s="221">
        <f t="shared" si="18"/>
        <v>532</v>
      </c>
      <c r="AQ147" s="240">
        <f>AP147/4</f>
        <v>133</v>
      </c>
      <c r="AR147" s="281">
        <v>4</v>
      </c>
      <c r="AS147" s="236">
        <f t="shared" si="16"/>
        <v>2</v>
      </c>
      <c r="AT147" s="232"/>
      <c r="AV147" s="151">
        <f t="shared" si="25"/>
        <v>99</v>
      </c>
      <c r="AY147" s="111">
        <v>1</v>
      </c>
      <c r="AZ147" s="315">
        <v>1</v>
      </c>
      <c r="BA147" s="315">
        <v>0</v>
      </c>
      <c r="BB147" s="315">
        <v>0</v>
      </c>
      <c r="BC147" s="315">
        <v>0</v>
      </c>
      <c r="BD147" s="315">
        <v>1</v>
      </c>
      <c r="BE147" s="293">
        <v>1</v>
      </c>
      <c r="BG147" s="294"/>
      <c r="BH147" s="21">
        <f t="shared" si="56"/>
        <v>43</v>
      </c>
      <c r="BI147" s="294">
        <f t="shared" si="53"/>
        <v>263</v>
      </c>
      <c r="BJ147" s="243">
        <f>(3*BH147+1)/2</f>
        <v>65</v>
      </c>
      <c r="BK147" s="35">
        <f>BJ147*4+3</f>
        <v>263</v>
      </c>
      <c r="BL147" s="306"/>
      <c r="BN147" s="45"/>
      <c r="BQ147" s="307"/>
      <c r="BR147" s="309"/>
      <c r="BT147" s="308"/>
      <c r="BX147" s="294"/>
      <c r="BY147" s="294"/>
      <c r="BZ147" s="294"/>
      <c r="CA147" s="294">
        <f t="shared" si="54"/>
        <v>265</v>
      </c>
      <c r="CB147" s="243"/>
      <c r="CD147" s="243">
        <f>(3*BH147-1)/4</f>
        <v>32</v>
      </c>
      <c r="CE147" s="35">
        <f>CD147*8+9</f>
        <v>265</v>
      </c>
      <c r="CF147" s="318"/>
      <c r="CG147" s="39"/>
      <c r="CH147" s="21"/>
      <c r="CI147" s="21"/>
      <c r="CJ147" s="27"/>
      <c r="CK147" s="40"/>
      <c r="CM147" s="294"/>
      <c r="CN147" s="294"/>
      <c r="CO147" s="294"/>
      <c r="CP147" s="294"/>
      <c r="CQ147" s="294"/>
      <c r="CR147" s="294"/>
      <c r="CS147" s="294"/>
      <c r="CT147" s="294"/>
      <c r="CU147" s="294"/>
      <c r="CV147" s="294"/>
      <c r="CW147" s="294"/>
      <c r="CX147" s="294"/>
      <c r="CY147" s="294"/>
      <c r="DC147" s="294"/>
      <c r="DE147" s="294"/>
      <c r="DF147" s="294"/>
      <c r="DG147" s="294"/>
    </row>
    <row r="148" spans="3:111" ht="14.25" customHeight="1">
      <c r="C148" s="189">
        <f t="shared" si="34"/>
        <v>99</v>
      </c>
      <c r="D148" s="17"/>
      <c r="E148" s="40"/>
      <c r="F148" s="277"/>
      <c r="G148" s="278"/>
      <c r="H148" s="174">
        <v>1</v>
      </c>
      <c r="I148" s="174">
        <v>1</v>
      </c>
      <c r="J148" s="174">
        <v>0</v>
      </c>
      <c r="K148" s="174">
        <v>0</v>
      </c>
      <c r="L148" s="174">
        <v>0</v>
      </c>
      <c r="M148" s="174">
        <v>1</v>
      </c>
      <c r="N148" s="166">
        <v>1</v>
      </c>
      <c r="O148" s="191">
        <f>-1+4*(Q148+1)</f>
        <v>99</v>
      </c>
      <c r="P148" s="192">
        <f>-1+6*(Q148+1)</f>
        <v>149</v>
      </c>
      <c r="Q148" s="27">
        <v>24</v>
      </c>
      <c r="R148" s="33"/>
      <c r="S148" s="213">
        <f t="shared" ref="S148:S149" si="87">4*P148+1</f>
        <v>597</v>
      </c>
      <c r="T148" s="35">
        <f t="shared" ref="T148:Z148" si="88">4*S148+1</f>
        <v>2389</v>
      </c>
      <c r="U148" s="35">
        <f t="shared" si="88"/>
        <v>9557</v>
      </c>
      <c r="V148" s="35">
        <f t="shared" si="88"/>
        <v>38229</v>
      </c>
      <c r="W148" s="35">
        <f t="shared" si="88"/>
        <v>152917</v>
      </c>
      <c r="X148" s="35">
        <f t="shared" si="88"/>
        <v>611669</v>
      </c>
      <c r="Y148" s="35">
        <f t="shared" si="88"/>
        <v>2446677</v>
      </c>
      <c r="Z148" s="35">
        <f t="shared" si="88"/>
        <v>9786709</v>
      </c>
      <c r="AE148" s="17"/>
      <c r="AG148" s="18"/>
      <c r="AK148" s="54"/>
      <c r="AN148" s="266"/>
      <c r="AO148" s="220">
        <f t="shared" si="15"/>
        <v>179</v>
      </c>
      <c r="AP148" s="221">
        <f t="shared" si="18"/>
        <v>538</v>
      </c>
      <c r="AQ148" s="220">
        <f>AQ146+6</f>
        <v>269</v>
      </c>
      <c r="AR148" s="281">
        <v>2</v>
      </c>
      <c r="AS148" s="236">
        <f t="shared" si="16"/>
        <v>1</v>
      </c>
      <c r="AT148" s="232"/>
      <c r="AV148" s="151">
        <f t="shared" si="25"/>
        <v>100</v>
      </c>
      <c r="AY148" s="111">
        <v>1</v>
      </c>
      <c r="AZ148" s="315">
        <v>1</v>
      </c>
      <c r="BA148" s="315">
        <v>0</v>
      </c>
      <c r="BB148" s="315">
        <v>0</v>
      </c>
      <c r="BC148" s="315">
        <v>1</v>
      </c>
      <c r="BD148" s="315">
        <v>0</v>
      </c>
      <c r="BE148" s="293">
        <v>0</v>
      </c>
      <c r="BG148" s="294"/>
      <c r="BH148" s="27">
        <f t="shared" si="56"/>
        <v>44</v>
      </c>
      <c r="BI148" s="294">
        <f t="shared" si="53"/>
        <v>269</v>
      </c>
      <c r="BJ148" s="243"/>
      <c r="BL148" s="243"/>
      <c r="BN148" s="733" t="s">
        <v>312</v>
      </c>
      <c r="BO148" s="734"/>
      <c r="BP148" s="27">
        <v>16</v>
      </c>
      <c r="BQ148" s="307">
        <f>4*(BP148*4+3)+1</f>
        <v>269</v>
      </c>
      <c r="BR148" s="309"/>
      <c r="BT148" s="308"/>
      <c r="BX148" s="294"/>
      <c r="BY148" s="294"/>
      <c r="BZ148" s="294"/>
      <c r="CA148" s="294">
        <f t="shared" si="54"/>
        <v>271</v>
      </c>
      <c r="CB148" s="243">
        <f>(3*BH148+2)/2</f>
        <v>67</v>
      </c>
      <c r="CC148" s="35">
        <f>4*CB148+3</f>
        <v>271</v>
      </c>
      <c r="CD148" s="243"/>
      <c r="CF148" s="318"/>
      <c r="CG148" s="39"/>
      <c r="CH148" s="21"/>
      <c r="CI148" s="21"/>
      <c r="CJ148" s="27"/>
      <c r="CK148" s="40"/>
      <c r="CM148" s="294"/>
      <c r="CN148" s="294"/>
      <c r="CO148" s="294"/>
      <c r="CP148" s="294"/>
      <c r="CQ148" s="294"/>
      <c r="CR148" s="294"/>
      <c r="CS148" s="294"/>
      <c r="CT148" s="294"/>
      <c r="CU148" s="294"/>
      <c r="CV148" s="294"/>
      <c r="CW148" s="294"/>
      <c r="CX148" s="294"/>
      <c r="CY148" s="294"/>
      <c r="DC148" s="294"/>
      <c r="DE148" s="294"/>
      <c r="DF148" s="294"/>
      <c r="DG148" s="294"/>
    </row>
    <row r="149" spans="3:111" ht="14.25" customHeight="1">
      <c r="C149" s="173">
        <f t="shared" si="34"/>
        <v>100</v>
      </c>
      <c r="D149" s="17"/>
      <c r="E149" s="40"/>
      <c r="F149" s="277"/>
      <c r="G149" s="278"/>
      <c r="H149" s="174">
        <v>1</v>
      </c>
      <c r="I149" s="174">
        <v>1</v>
      </c>
      <c r="J149" s="174">
        <v>0</v>
      </c>
      <c r="K149" s="174">
        <v>0</v>
      </c>
      <c r="L149" s="174">
        <v>1</v>
      </c>
      <c r="M149" s="174">
        <v>0</v>
      </c>
      <c r="N149" s="166">
        <v>0</v>
      </c>
      <c r="O149" s="196">
        <f>1+8*(Q148+1)</f>
        <v>201</v>
      </c>
      <c r="P149" s="197">
        <f>P148+2</f>
        <v>151</v>
      </c>
      <c r="Q149" s="198"/>
      <c r="R149" s="33"/>
      <c r="S149" s="35">
        <f t="shared" si="87"/>
        <v>605</v>
      </c>
      <c r="T149" s="35">
        <f t="shared" ref="T149:Z149" si="89">4*S149+1</f>
        <v>2421</v>
      </c>
      <c r="U149" s="35">
        <f t="shared" si="89"/>
        <v>9685</v>
      </c>
      <c r="V149" s="35">
        <f t="shared" si="89"/>
        <v>38741</v>
      </c>
      <c r="W149" s="35">
        <f t="shared" si="89"/>
        <v>154965</v>
      </c>
      <c r="X149" s="35">
        <f t="shared" si="89"/>
        <v>619861</v>
      </c>
      <c r="Y149" s="35">
        <f t="shared" si="89"/>
        <v>2479445</v>
      </c>
      <c r="Z149" s="35">
        <f t="shared" si="89"/>
        <v>9917781</v>
      </c>
      <c r="AA149" s="31"/>
      <c r="AE149" s="17"/>
      <c r="AG149" s="18"/>
      <c r="AK149" s="54"/>
      <c r="AN149" s="266"/>
      <c r="AO149" s="269">
        <f t="shared" si="15"/>
        <v>181</v>
      </c>
      <c r="AP149" s="221">
        <f t="shared" si="18"/>
        <v>544</v>
      </c>
      <c r="AQ149" s="269">
        <f>AP149/AR149</f>
        <v>17</v>
      </c>
      <c r="AR149" s="281">
        <v>32</v>
      </c>
      <c r="AS149" s="236">
        <f t="shared" si="16"/>
        <v>5</v>
      </c>
      <c r="AT149" s="232"/>
      <c r="AV149" s="151">
        <f t="shared" si="25"/>
        <v>101</v>
      </c>
      <c r="AY149" s="225">
        <v>1</v>
      </c>
      <c r="AZ149" s="225">
        <v>1</v>
      </c>
      <c r="BA149" s="225">
        <v>0</v>
      </c>
      <c r="BB149" s="152">
        <v>0</v>
      </c>
      <c r="BC149" s="152">
        <v>1</v>
      </c>
      <c r="BD149" s="152">
        <v>0</v>
      </c>
      <c r="BE149" s="293">
        <v>1</v>
      </c>
      <c r="BG149" s="294"/>
      <c r="BH149" s="21">
        <f t="shared" si="56"/>
        <v>45</v>
      </c>
      <c r="BI149" s="294">
        <f t="shared" si="53"/>
        <v>275</v>
      </c>
      <c r="BJ149" s="243">
        <f>(3*BH149+1)/2</f>
        <v>68</v>
      </c>
      <c r="BK149" s="35">
        <f>BJ149*4+3</f>
        <v>275</v>
      </c>
      <c r="BL149" s="243"/>
      <c r="BM149" s="21"/>
      <c r="BN149" s="45"/>
      <c r="BQ149" s="307"/>
      <c r="BR149" s="309"/>
      <c r="BT149" s="308"/>
      <c r="BX149" s="294"/>
      <c r="BY149" s="294"/>
      <c r="BZ149" s="294"/>
      <c r="CA149" s="294">
        <f t="shared" si="54"/>
        <v>277</v>
      </c>
      <c r="CB149" s="243"/>
      <c r="CD149" s="243"/>
      <c r="CF149" s="318"/>
      <c r="CG149" s="39"/>
      <c r="CK149" s="40"/>
      <c r="CM149" s="294"/>
      <c r="CR149" s="294">
        <f>4*(4*(8*CS149+9)+1)+1</f>
        <v>277</v>
      </c>
      <c r="CS149" s="243">
        <v>1</v>
      </c>
      <c r="CT149" s="737" t="s">
        <v>313</v>
      </c>
      <c r="CU149" s="729"/>
      <c r="CW149" s="294"/>
      <c r="CX149" s="294"/>
      <c r="CY149" s="294"/>
      <c r="DC149" s="294"/>
      <c r="DE149" s="294"/>
      <c r="DF149" s="294"/>
      <c r="DG149" s="294"/>
    </row>
    <row r="150" spans="3:111" ht="14.25" customHeight="1">
      <c r="C150" s="178">
        <f t="shared" si="34"/>
        <v>101</v>
      </c>
      <c r="D150" s="17"/>
      <c r="E150" s="39"/>
      <c r="F150" s="282"/>
      <c r="G150" s="283"/>
      <c r="H150" s="283">
        <v>1</v>
      </c>
      <c r="I150" s="159">
        <v>1</v>
      </c>
      <c r="J150" s="159">
        <v>0</v>
      </c>
      <c r="K150" s="159">
        <v>0</v>
      </c>
      <c r="L150" s="159">
        <v>1</v>
      </c>
      <c r="M150" s="159">
        <v>0</v>
      </c>
      <c r="N150" s="180">
        <v>1</v>
      </c>
      <c r="O150" s="181"/>
      <c r="P150" s="260"/>
      <c r="R150" s="33"/>
      <c r="X150" s="31"/>
      <c r="Y150" s="31"/>
      <c r="Z150" s="31"/>
      <c r="AA150" s="31"/>
      <c r="AE150" s="17"/>
      <c r="AG150" s="18"/>
      <c r="AK150" s="54"/>
      <c r="AN150" s="266"/>
      <c r="AO150" s="220">
        <f t="shared" si="15"/>
        <v>183</v>
      </c>
      <c r="AP150" s="221">
        <f t="shared" si="18"/>
        <v>550</v>
      </c>
      <c r="AQ150" s="220">
        <f>AQ148+6</f>
        <v>275</v>
      </c>
      <c r="AR150" s="281">
        <v>2</v>
      </c>
      <c r="AS150" s="236">
        <f t="shared" si="16"/>
        <v>1</v>
      </c>
      <c r="AT150" s="232"/>
      <c r="AV150" s="151">
        <f t="shared" si="25"/>
        <v>102</v>
      </c>
      <c r="AY150" s="317">
        <v>1</v>
      </c>
      <c r="AZ150" s="280">
        <v>1</v>
      </c>
      <c r="BA150" s="280">
        <v>0</v>
      </c>
      <c r="BB150" s="280">
        <v>0</v>
      </c>
      <c r="BC150" s="280">
        <v>1</v>
      </c>
      <c r="BD150" s="152">
        <v>1</v>
      </c>
      <c r="BE150" s="293">
        <v>0</v>
      </c>
      <c r="BG150" s="294"/>
      <c r="BH150" s="21">
        <f t="shared" si="56"/>
        <v>46</v>
      </c>
      <c r="BI150" s="294">
        <f t="shared" si="53"/>
        <v>281</v>
      </c>
      <c r="BJ150" s="243"/>
      <c r="BL150" s="243">
        <f>(3*BH150-2)/4</f>
        <v>34</v>
      </c>
      <c r="BM150" s="21">
        <f>8*BL150+9</f>
        <v>281</v>
      </c>
      <c r="BN150" s="45"/>
      <c r="BQ150" s="307"/>
      <c r="BR150" s="309"/>
      <c r="BT150" s="308"/>
      <c r="BX150" s="294"/>
      <c r="BY150" s="294"/>
      <c r="BZ150" s="294"/>
      <c r="CA150" s="294">
        <f t="shared" si="54"/>
        <v>283</v>
      </c>
      <c r="CB150" s="243">
        <f>(3*BH150+2)/2</f>
        <v>70</v>
      </c>
      <c r="CC150" s="35">
        <f>4*CB150+3</f>
        <v>283</v>
      </c>
      <c r="CD150" s="243"/>
      <c r="CF150" s="318"/>
      <c r="CG150" s="39"/>
      <c r="CH150" s="312"/>
      <c r="CI150" s="312"/>
      <c r="CJ150" s="27"/>
      <c r="CK150" s="40"/>
      <c r="CM150" s="294"/>
      <c r="CN150" s="294"/>
      <c r="CO150" s="294"/>
      <c r="CP150" s="294"/>
      <c r="CT150" s="294"/>
      <c r="CU150" s="294"/>
      <c r="CV150" s="294"/>
      <c r="CW150" s="294"/>
      <c r="CX150" s="294"/>
      <c r="CY150" s="294"/>
      <c r="DC150" s="294"/>
      <c r="DE150" s="294"/>
      <c r="DF150" s="294"/>
      <c r="DG150" s="294"/>
    </row>
    <row r="151" spans="3:111" ht="14.25" customHeight="1">
      <c r="C151" s="185">
        <f t="shared" si="34"/>
        <v>102</v>
      </c>
      <c r="D151" s="17"/>
      <c r="E151" s="39"/>
      <c r="F151" s="282"/>
      <c r="G151" s="283"/>
      <c r="H151" s="283">
        <v>1</v>
      </c>
      <c r="I151" s="159">
        <v>1</v>
      </c>
      <c r="J151" s="159">
        <v>0</v>
      </c>
      <c r="K151" s="159">
        <v>0</v>
      </c>
      <c r="L151" s="159">
        <v>1</v>
      </c>
      <c r="M151" s="159">
        <v>1</v>
      </c>
      <c r="N151" s="263">
        <v>0</v>
      </c>
      <c r="O151" s="21"/>
      <c r="P151" s="21"/>
      <c r="R151" s="33"/>
      <c r="X151" s="31"/>
      <c r="Y151" s="31"/>
      <c r="Z151" s="31"/>
      <c r="AE151" s="17"/>
      <c r="AG151" s="18"/>
      <c r="AK151" s="54"/>
      <c r="AN151" s="266"/>
      <c r="AO151" s="240">
        <f t="shared" si="15"/>
        <v>185</v>
      </c>
      <c r="AP151" s="221">
        <f t="shared" si="18"/>
        <v>556</v>
      </c>
      <c r="AQ151" s="240">
        <f>AP151/4</f>
        <v>139</v>
      </c>
      <c r="AR151" s="281">
        <v>4</v>
      </c>
      <c r="AS151" s="236">
        <f t="shared" si="16"/>
        <v>2</v>
      </c>
      <c r="AT151" s="232"/>
      <c r="AV151" s="151">
        <f t="shared" si="25"/>
        <v>103</v>
      </c>
      <c r="AY151" s="111">
        <v>1</v>
      </c>
      <c r="AZ151" s="315">
        <v>1</v>
      </c>
      <c r="BA151" s="315">
        <v>0</v>
      </c>
      <c r="BB151" s="315">
        <v>0</v>
      </c>
      <c r="BC151" s="315">
        <v>1</v>
      </c>
      <c r="BD151" s="315">
        <v>1</v>
      </c>
      <c r="BE151" s="293">
        <v>1</v>
      </c>
      <c r="BG151" s="294"/>
      <c r="BH151" s="21">
        <f t="shared" si="56"/>
        <v>47</v>
      </c>
      <c r="BI151" s="294">
        <f t="shared" si="53"/>
        <v>287</v>
      </c>
      <c r="BJ151" s="243">
        <f>(3*BH151+1)/2</f>
        <v>71</v>
      </c>
      <c r="BK151" s="35">
        <f>BJ151*4+3</f>
        <v>287</v>
      </c>
      <c r="BL151" s="306"/>
      <c r="BN151" s="45"/>
      <c r="BQ151" s="307"/>
      <c r="BR151" s="309"/>
      <c r="BT151" s="308"/>
      <c r="BX151" s="294"/>
      <c r="BY151" s="294"/>
      <c r="BZ151" s="294"/>
      <c r="CA151" s="294">
        <f t="shared" si="54"/>
        <v>289</v>
      </c>
      <c r="CB151" s="243"/>
      <c r="CD151" s="243">
        <f>(3*BH151-1)/4</f>
        <v>35</v>
      </c>
      <c r="CE151" s="35">
        <f>CD151*8+9</f>
        <v>289</v>
      </c>
      <c r="CF151" s="318"/>
      <c r="CG151" s="39"/>
      <c r="CJ151" s="27"/>
      <c r="CK151" s="40"/>
      <c r="CM151" s="294"/>
      <c r="CN151" s="294"/>
      <c r="CO151" s="294"/>
      <c r="CP151" s="294"/>
      <c r="CQ151" s="294"/>
      <c r="CR151" s="294"/>
      <c r="CS151" s="294"/>
      <c r="CT151" s="294"/>
      <c r="CU151" s="294"/>
      <c r="CV151" s="294"/>
      <c r="CW151" s="294"/>
      <c r="CX151" s="294"/>
      <c r="CY151" s="294"/>
      <c r="DC151" s="294"/>
      <c r="DE151" s="294"/>
      <c r="DF151" s="294"/>
      <c r="DG151" s="294"/>
    </row>
    <row r="152" spans="3:111" ht="14.25" customHeight="1">
      <c r="C152" s="189">
        <f t="shared" si="34"/>
        <v>103</v>
      </c>
      <c r="D152" s="17"/>
      <c r="E152" s="40"/>
      <c r="F152" s="277"/>
      <c r="G152" s="278"/>
      <c r="H152" s="174">
        <v>1</v>
      </c>
      <c r="I152" s="174">
        <v>1</v>
      </c>
      <c r="J152" s="279">
        <v>0</v>
      </c>
      <c r="K152" s="174">
        <v>0</v>
      </c>
      <c r="L152" s="174">
        <v>1</v>
      </c>
      <c r="M152" s="174">
        <v>1</v>
      </c>
      <c r="N152" s="166">
        <v>1</v>
      </c>
      <c r="O152" s="191">
        <f>-1+4*(Q152+1)</f>
        <v>103</v>
      </c>
      <c r="P152" s="192">
        <f>-1+6*(Q152+1)</f>
        <v>155</v>
      </c>
      <c r="Q152" s="27">
        <v>25</v>
      </c>
      <c r="R152" s="33"/>
      <c r="S152" s="213">
        <f t="shared" ref="S152:S153" si="90">4*P152+1</f>
        <v>621</v>
      </c>
      <c r="T152" s="35">
        <f t="shared" ref="T152:Z152" si="91">4*S152+1</f>
        <v>2485</v>
      </c>
      <c r="U152" s="35">
        <f t="shared" si="91"/>
        <v>9941</v>
      </c>
      <c r="V152" s="35">
        <f t="shared" si="91"/>
        <v>39765</v>
      </c>
      <c r="W152" s="35">
        <f t="shared" si="91"/>
        <v>159061</v>
      </c>
      <c r="X152" s="35">
        <f t="shared" si="91"/>
        <v>636245</v>
      </c>
      <c r="Y152" s="35">
        <f t="shared" si="91"/>
        <v>2544981</v>
      </c>
      <c r="Z152" s="35">
        <f t="shared" si="91"/>
        <v>10179925</v>
      </c>
      <c r="AE152" s="17"/>
      <c r="AG152" s="18"/>
      <c r="AK152" s="54"/>
      <c r="AN152" s="266"/>
      <c r="AO152" s="220">
        <f t="shared" si="15"/>
        <v>187</v>
      </c>
      <c r="AP152" s="221">
        <f t="shared" si="18"/>
        <v>562</v>
      </c>
      <c r="AQ152" s="220">
        <f>AQ150+6</f>
        <v>281</v>
      </c>
      <c r="AR152" s="281">
        <v>2</v>
      </c>
      <c r="AS152" s="236">
        <f t="shared" si="16"/>
        <v>1</v>
      </c>
      <c r="AT152" s="232"/>
      <c r="AV152" s="151">
        <f t="shared" si="25"/>
        <v>104</v>
      </c>
      <c r="AY152" s="111">
        <v>1</v>
      </c>
      <c r="AZ152" s="315">
        <v>1</v>
      </c>
      <c r="BA152" s="315">
        <v>0</v>
      </c>
      <c r="BB152" s="315">
        <v>1</v>
      </c>
      <c r="BC152" s="315">
        <v>0</v>
      </c>
      <c r="BD152" s="315">
        <v>0</v>
      </c>
      <c r="BE152" s="293">
        <v>0</v>
      </c>
      <c r="BG152" s="294"/>
      <c r="BH152" s="27">
        <f t="shared" si="56"/>
        <v>48</v>
      </c>
      <c r="BI152" s="294">
        <f t="shared" si="53"/>
        <v>293</v>
      </c>
      <c r="BJ152" s="243"/>
      <c r="BL152" s="243"/>
      <c r="BN152" s="735" t="s">
        <v>314</v>
      </c>
      <c r="BO152" s="734"/>
      <c r="BP152" s="36">
        <v>8</v>
      </c>
      <c r="BQ152" s="307"/>
      <c r="BR152" s="309">
        <f>4*(8*BP152+9)+1</f>
        <v>293</v>
      </c>
      <c r="BT152" s="308"/>
      <c r="BX152" s="294"/>
      <c r="BY152" s="294"/>
      <c r="BZ152" s="294"/>
      <c r="CA152" s="294">
        <f t="shared" si="54"/>
        <v>295</v>
      </c>
      <c r="CB152" s="243">
        <f>(3*BH152+2)/2</f>
        <v>73</v>
      </c>
      <c r="CC152" s="35">
        <f>4*CB152+3</f>
        <v>295</v>
      </c>
      <c r="CD152" s="243"/>
      <c r="CF152" s="318"/>
      <c r="CG152" s="39"/>
      <c r="CH152" s="21"/>
      <c r="CI152" s="21"/>
      <c r="CJ152" s="27"/>
      <c r="CK152" s="40"/>
      <c r="CM152" s="294"/>
      <c r="CN152" s="294"/>
      <c r="CO152" s="294"/>
      <c r="CP152" s="294"/>
      <c r="CQ152" s="294"/>
      <c r="CR152" s="294"/>
      <c r="CS152" s="294"/>
      <c r="CT152" s="294"/>
      <c r="CU152" s="294"/>
      <c r="CV152" s="294"/>
      <c r="CW152" s="294"/>
      <c r="CX152" s="294"/>
      <c r="CY152" s="294"/>
      <c r="DC152" s="294"/>
      <c r="DE152" s="294"/>
      <c r="DF152" s="294"/>
      <c r="DG152" s="294"/>
    </row>
    <row r="153" spans="3:111" ht="14.25" customHeight="1">
      <c r="C153" s="173">
        <f t="shared" si="34"/>
        <v>104</v>
      </c>
      <c r="D153" s="17"/>
      <c r="E153" s="40"/>
      <c r="F153" s="277"/>
      <c r="G153" s="278"/>
      <c r="H153" s="174">
        <v>1</v>
      </c>
      <c r="I153" s="174">
        <v>1</v>
      </c>
      <c r="J153" s="174">
        <v>0</v>
      </c>
      <c r="K153" s="174">
        <v>1</v>
      </c>
      <c r="L153" s="174">
        <v>0</v>
      </c>
      <c r="M153" s="174">
        <v>0</v>
      </c>
      <c r="N153" s="166">
        <v>0</v>
      </c>
      <c r="O153" s="196">
        <f>1+8*(Q152+1)</f>
        <v>209</v>
      </c>
      <c r="P153" s="197">
        <f>P152+2</f>
        <v>157</v>
      </c>
      <c r="Q153" s="198"/>
      <c r="R153" s="33"/>
      <c r="S153" s="35">
        <f t="shared" si="90"/>
        <v>629</v>
      </c>
      <c r="T153" s="35">
        <f t="shared" ref="T153:Z153" si="92">4*S153+1</f>
        <v>2517</v>
      </c>
      <c r="U153" s="35">
        <f t="shared" si="92"/>
        <v>10069</v>
      </c>
      <c r="V153" s="35">
        <f t="shared" si="92"/>
        <v>40277</v>
      </c>
      <c r="W153" s="35">
        <f t="shared" si="92"/>
        <v>161109</v>
      </c>
      <c r="X153" s="35">
        <f t="shared" si="92"/>
        <v>644437</v>
      </c>
      <c r="Y153" s="35">
        <f t="shared" si="92"/>
        <v>2577749</v>
      </c>
      <c r="Z153" s="35">
        <f t="shared" si="92"/>
        <v>10310997</v>
      </c>
      <c r="AA153" s="31"/>
      <c r="AE153" s="17"/>
      <c r="AG153" s="18"/>
      <c r="AK153" s="54"/>
      <c r="AN153" s="266"/>
      <c r="AO153" s="269">
        <f t="shared" si="15"/>
        <v>189</v>
      </c>
      <c r="AP153" s="221">
        <f t="shared" si="18"/>
        <v>568</v>
      </c>
      <c r="AQ153" s="269">
        <f>AP153/AR153</f>
        <v>71</v>
      </c>
      <c r="AR153" s="281">
        <v>8</v>
      </c>
      <c r="AS153" s="236">
        <f t="shared" si="16"/>
        <v>3</v>
      </c>
      <c r="AT153" s="232"/>
      <c r="AV153" s="151">
        <f t="shared" si="25"/>
        <v>105</v>
      </c>
      <c r="AY153" s="317">
        <v>1</v>
      </c>
      <c r="AZ153" s="280">
        <v>1</v>
      </c>
      <c r="BA153" s="280">
        <v>0</v>
      </c>
      <c r="BB153" s="280">
        <v>1</v>
      </c>
      <c r="BC153" s="280">
        <v>0</v>
      </c>
      <c r="BD153" s="152">
        <v>0</v>
      </c>
      <c r="BE153" s="293">
        <v>1</v>
      </c>
      <c r="BG153" s="294"/>
      <c r="BH153" s="21">
        <f t="shared" si="56"/>
        <v>49</v>
      </c>
      <c r="BI153" s="294">
        <f t="shared" si="53"/>
        <v>299</v>
      </c>
      <c r="BJ153" s="243">
        <f>(3*BH153+1)/2</f>
        <v>74</v>
      </c>
      <c r="BK153" s="35">
        <f>BJ153*4+3</f>
        <v>299</v>
      </c>
      <c r="BL153" s="243"/>
      <c r="BM153" s="21"/>
      <c r="BN153" s="45"/>
      <c r="BQ153" s="307"/>
      <c r="BR153" s="309"/>
      <c r="BT153" s="308"/>
      <c r="BX153" s="294"/>
      <c r="BY153" s="294"/>
      <c r="BZ153" s="294"/>
      <c r="CA153" s="294">
        <f t="shared" si="54"/>
        <v>301</v>
      </c>
      <c r="CB153" s="243"/>
      <c r="CD153" s="243"/>
      <c r="CF153" s="318"/>
      <c r="CG153" s="39"/>
      <c r="CH153" s="727" t="s">
        <v>315</v>
      </c>
      <c r="CI153" s="667"/>
      <c r="CJ153" s="27">
        <v>18</v>
      </c>
      <c r="CK153" s="40">
        <f>4*(4*CJ153+3)+1</f>
        <v>301</v>
      </c>
      <c r="CM153" s="294"/>
      <c r="CN153" s="294"/>
      <c r="CO153" s="294"/>
      <c r="CP153" s="294"/>
      <c r="CQ153" s="294"/>
      <c r="CR153" s="294"/>
      <c r="CS153" s="294"/>
      <c r="CT153" s="294"/>
      <c r="CU153" s="294"/>
      <c r="CV153" s="294"/>
      <c r="CW153" s="294"/>
      <c r="CX153" s="294"/>
      <c r="CY153" s="294"/>
      <c r="DC153" s="294"/>
      <c r="DE153" s="294"/>
      <c r="DF153" s="294"/>
      <c r="DG153" s="294"/>
    </row>
    <row r="154" spans="3:111" ht="14.25" customHeight="1">
      <c r="C154" s="178">
        <f t="shared" si="34"/>
        <v>105</v>
      </c>
      <c r="D154" s="17"/>
      <c r="E154" s="39"/>
      <c r="F154" s="282"/>
      <c r="G154" s="283"/>
      <c r="H154" s="159">
        <v>1</v>
      </c>
      <c r="I154" s="159">
        <v>1</v>
      </c>
      <c r="J154" s="159">
        <v>0</v>
      </c>
      <c r="K154" s="159">
        <v>1</v>
      </c>
      <c r="L154" s="159">
        <v>0</v>
      </c>
      <c r="M154" s="159">
        <v>0</v>
      </c>
      <c r="N154" s="180">
        <v>1</v>
      </c>
      <c r="O154" s="181"/>
      <c r="P154" s="260"/>
      <c r="R154" s="33"/>
      <c r="X154" s="31"/>
      <c r="Y154" s="31"/>
      <c r="Z154" s="31"/>
      <c r="AA154" s="31"/>
      <c r="AE154" s="17"/>
      <c r="AG154" s="18"/>
      <c r="AK154" s="54"/>
      <c r="AN154" s="266"/>
      <c r="AO154" s="220">
        <f t="shared" si="15"/>
        <v>191</v>
      </c>
      <c r="AP154" s="221">
        <f t="shared" si="18"/>
        <v>574</v>
      </c>
      <c r="AQ154" s="220">
        <f>AQ152+6</f>
        <v>287</v>
      </c>
      <c r="AR154" s="281">
        <v>2</v>
      </c>
      <c r="AS154" s="236">
        <f t="shared" si="16"/>
        <v>1</v>
      </c>
      <c r="AT154" s="232"/>
      <c r="AV154" s="151">
        <f t="shared" si="25"/>
        <v>106</v>
      </c>
      <c r="AY154" s="327">
        <v>1</v>
      </c>
      <c r="AZ154" s="152">
        <v>1</v>
      </c>
      <c r="BA154" s="152">
        <v>0</v>
      </c>
      <c r="BB154" s="152">
        <v>1</v>
      </c>
      <c r="BC154" s="152">
        <v>0</v>
      </c>
      <c r="BD154" s="152">
        <v>1</v>
      </c>
      <c r="BE154" s="293">
        <v>0</v>
      </c>
      <c r="BG154" s="294"/>
      <c r="BH154" s="21">
        <f t="shared" si="56"/>
        <v>50</v>
      </c>
      <c r="BI154" s="294">
        <f t="shared" si="53"/>
        <v>305</v>
      </c>
      <c r="BJ154" s="243"/>
      <c r="BL154" s="243">
        <f>(3*BH154-2)/4</f>
        <v>37</v>
      </c>
      <c r="BM154" s="21">
        <f>8*BL154+9</f>
        <v>305</v>
      </c>
      <c r="BN154" s="45"/>
      <c r="BQ154" s="307"/>
      <c r="BR154" s="309"/>
      <c r="BT154" s="308"/>
      <c r="BX154" s="294"/>
      <c r="BY154" s="294"/>
      <c r="BZ154" s="294"/>
      <c r="CA154" s="294">
        <f t="shared" si="54"/>
        <v>307</v>
      </c>
      <c r="CB154" s="243">
        <f>(3*BH154+2)/2</f>
        <v>76</v>
      </c>
      <c r="CC154" s="35">
        <f>4*CB154+3</f>
        <v>307</v>
      </c>
      <c r="CD154" s="243"/>
      <c r="CF154" s="310"/>
      <c r="CG154" s="39"/>
      <c r="CH154" s="24"/>
      <c r="CI154" s="24"/>
      <c r="CK154" s="40"/>
      <c r="CM154" s="294"/>
      <c r="CN154" s="294"/>
      <c r="CO154" s="294"/>
      <c r="CP154" s="294"/>
      <c r="CQ154" s="294"/>
      <c r="CR154" s="294"/>
      <c r="CS154" s="294"/>
      <c r="CT154" s="294"/>
      <c r="CU154" s="294"/>
      <c r="CV154" s="294"/>
      <c r="CW154" s="294"/>
      <c r="CX154" s="294"/>
      <c r="CY154" s="294"/>
      <c r="DC154" s="294"/>
      <c r="DE154" s="294"/>
      <c r="DF154" s="294"/>
      <c r="DG154" s="294"/>
    </row>
    <row r="155" spans="3:111" ht="14.25" customHeight="1">
      <c r="C155" s="185">
        <f t="shared" si="34"/>
        <v>106</v>
      </c>
      <c r="D155" s="17"/>
      <c r="E155" s="39"/>
      <c r="F155" s="282"/>
      <c r="G155" s="283"/>
      <c r="H155" s="186">
        <v>1</v>
      </c>
      <c r="I155" s="159">
        <v>1</v>
      </c>
      <c r="J155" s="159">
        <v>0</v>
      </c>
      <c r="K155" s="159">
        <v>1</v>
      </c>
      <c r="L155" s="159">
        <v>0</v>
      </c>
      <c r="M155" s="159">
        <v>1</v>
      </c>
      <c r="N155" s="263">
        <v>0</v>
      </c>
      <c r="O155" s="21"/>
      <c r="P155" s="21"/>
      <c r="R155" s="33"/>
      <c r="X155" s="31"/>
      <c r="Y155" s="31"/>
      <c r="Z155" s="31"/>
      <c r="AE155" s="17"/>
      <c r="AG155" s="18"/>
      <c r="AK155" s="54"/>
      <c r="AN155" s="266"/>
      <c r="AO155" s="240">
        <f t="shared" si="15"/>
        <v>193</v>
      </c>
      <c r="AP155" s="221">
        <f t="shared" si="18"/>
        <v>580</v>
      </c>
      <c r="AQ155" s="240">
        <f>AP155/4</f>
        <v>145</v>
      </c>
      <c r="AR155" s="281">
        <v>4</v>
      </c>
      <c r="AS155" s="236">
        <f t="shared" si="16"/>
        <v>2</v>
      </c>
      <c r="AT155" s="232"/>
      <c r="AV155" s="151">
        <f t="shared" si="25"/>
        <v>107</v>
      </c>
      <c r="AY155" s="111">
        <v>1</v>
      </c>
      <c r="AZ155" s="315">
        <v>1</v>
      </c>
      <c r="BA155" s="315">
        <v>0</v>
      </c>
      <c r="BB155" s="315">
        <v>1</v>
      </c>
      <c r="BC155" s="315">
        <v>0</v>
      </c>
      <c r="BD155" s="315">
        <v>1</v>
      </c>
      <c r="BE155" s="152">
        <v>1</v>
      </c>
      <c r="BG155" s="294"/>
      <c r="BH155" s="21">
        <f t="shared" si="56"/>
        <v>51</v>
      </c>
      <c r="BI155" s="294">
        <f t="shared" si="53"/>
        <v>311</v>
      </c>
      <c r="BJ155" s="243">
        <f>(3*BH155+1)/2</f>
        <v>77</v>
      </c>
      <c r="BK155" s="35">
        <f>BJ155*4+3</f>
        <v>311</v>
      </c>
      <c r="BL155" s="306"/>
      <c r="BN155" s="45"/>
      <c r="BQ155" s="307"/>
      <c r="BR155" s="309"/>
      <c r="BT155" s="308"/>
      <c r="BX155" s="294"/>
      <c r="BY155" s="294"/>
      <c r="BZ155" s="294"/>
      <c r="CA155" s="294">
        <f t="shared" si="54"/>
        <v>313</v>
      </c>
      <c r="CB155" s="243"/>
      <c r="CD155" s="243">
        <f>(3*BH155-1)/4</f>
        <v>38</v>
      </c>
      <c r="CE155" s="35">
        <f>CD155*8+9</f>
        <v>313</v>
      </c>
      <c r="CF155" s="310"/>
      <c r="CG155" s="39"/>
      <c r="CH155" s="21"/>
      <c r="CI155" s="21"/>
      <c r="CK155" s="40"/>
      <c r="CM155" s="294"/>
      <c r="CN155" s="294"/>
      <c r="CO155" s="294"/>
      <c r="CP155" s="294"/>
      <c r="CQ155" s="294"/>
      <c r="CR155" s="294"/>
      <c r="CS155" s="294"/>
      <c r="CT155" s="294"/>
      <c r="CU155" s="294"/>
      <c r="CV155" s="294"/>
      <c r="CW155" s="294"/>
      <c r="CX155" s="294"/>
      <c r="CY155" s="294"/>
      <c r="DC155" s="294"/>
      <c r="DE155" s="294"/>
      <c r="DF155" s="294"/>
      <c r="DG155" s="294"/>
    </row>
    <row r="156" spans="3:111" ht="14.25" customHeight="1">
      <c r="C156" s="189">
        <f t="shared" si="34"/>
        <v>107</v>
      </c>
      <c r="D156" s="17"/>
      <c r="E156" s="40"/>
      <c r="F156" s="277"/>
      <c r="G156" s="278"/>
      <c r="H156" s="174">
        <v>1</v>
      </c>
      <c r="I156" s="174">
        <v>1</v>
      </c>
      <c r="J156" s="174">
        <v>0</v>
      </c>
      <c r="K156" s="174">
        <v>1</v>
      </c>
      <c r="L156" s="174">
        <v>0</v>
      </c>
      <c r="M156" s="174">
        <v>1</v>
      </c>
      <c r="N156" s="166">
        <v>1</v>
      </c>
      <c r="O156" s="191">
        <f>-1+4*(Q156+1)</f>
        <v>107</v>
      </c>
      <c r="P156" s="192">
        <f>-1+6*(Q156+1)</f>
        <v>161</v>
      </c>
      <c r="Q156" s="27">
        <v>26</v>
      </c>
      <c r="R156" s="33"/>
      <c r="S156" s="213">
        <f t="shared" ref="S156:S157" si="93">4*P156+1</f>
        <v>645</v>
      </c>
      <c r="T156" s="35">
        <f t="shared" ref="T156:Z156" si="94">4*S156+1</f>
        <v>2581</v>
      </c>
      <c r="U156" s="35">
        <f t="shared" si="94"/>
        <v>10325</v>
      </c>
      <c r="V156" s="35">
        <f t="shared" si="94"/>
        <v>41301</v>
      </c>
      <c r="W156" s="35">
        <f t="shared" si="94"/>
        <v>165205</v>
      </c>
      <c r="X156" s="35">
        <f t="shared" si="94"/>
        <v>660821</v>
      </c>
      <c r="Y156" s="35">
        <f t="shared" si="94"/>
        <v>2643285</v>
      </c>
      <c r="Z156" s="35">
        <f t="shared" si="94"/>
        <v>10573141</v>
      </c>
      <c r="AE156" s="17"/>
      <c r="AG156" s="18"/>
      <c r="AK156" s="54"/>
      <c r="AN156" s="266"/>
      <c r="AO156" s="220">
        <f t="shared" si="15"/>
        <v>195</v>
      </c>
      <c r="AP156" s="221">
        <f t="shared" si="18"/>
        <v>586</v>
      </c>
      <c r="AQ156" s="220">
        <f>AQ154+6</f>
        <v>293</v>
      </c>
      <c r="AR156" s="281">
        <v>2</v>
      </c>
      <c r="AS156" s="236">
        <f t="shared" si="16"/>
        <v>1</v>
      </c>
      <c r="AT156" s="232"/>
      <c r="AV156" s="151">
        <f t="shared" si="25"/>
        <v>108</v>
      </c>
      <c r="AY156" s="111">
        <v>1</v>
      </c>
      <c r="AZ156" s="315">
        <v>1</v>
      </c>
      <c r="BA156" s="315">
        <v>0</v>
      </c>
      <c r="BB156" s="315">
        <v>1</v>
      </c>
      <c r="BC156" s="315">
        <v>1</v>
      </c>
      <c r="BD156" s="315">
        <v>0</v>
      </c>
      <c r="BE156" s="152">
        <v>0</v>
      </c>
      <c r="BG156" s="294"/>
      <c r="BH156" s="27">
        <f t="shared" si="56"/>
        <v>52</v>
      </c>
      <c r="BI156" s="294">
        <f t="shared" si="53"/>
        <v>317</v>
      </c>
      <c r="BJ156" s="243"/>
      <c r="BL156" s="243"/>
      <c r="BN156" s="733" t="s">
        <v>316</v>
      </c>
      <c r="BO156" s="734"/>
      <c r="BP156" s="27">
        <v>19</v>
      </c>
      <c r="BQ156" s="307">
        <f>4*(BP156*4+3)+1</f>
        <v>317</v>
      </c>
      <c r="BR156" s="309"/>
      <c r="BT156" s="308"/>
      <c r="BX156" s="294"/>
      <c r="BY156" s="294"/>
      <c r="BZ156" s="294"/>
      <c r="CA156" s="294">
        <f t="shared" si="54"/>
        <v>319</v>
      </c>
      <c r="CB156" s="243">
        <f>(3*BH156+2)/2</f>
        <v>79</v>
      </c>
      <c r="CC156" s="35">
        <f>4*CB156+3</f>
        <v>319</v>
      </c>
      <c r="CD156" s="243"/>
      <c r="CF156" s="310"/>
      <c r="CG156" s="39"/>
      <c r="CH156" s="21"/>
      <c r="CI156" s="21"/>
      <c r="CK156" s="40"/>
      <c r="CM156" s="294"/>
      <c r="CN156" s="294"/>
      <c r="CO156" s="294"/>
      <c r="CP156" s="294"/>
      <c r="CQ156" s="294"/>
      <c r="CR156" s="294"/>
      <c r="CS156" s="294"/>
      <c r="CT156" s="294"/>
      <c r="CU156" s="294"/>
      <c r="CV156" s="294"/>
      <c r="CW156" s="294"/>
      <c r="CX156" s="294"/>
      <c r="CY156" s="294"/>
      <c r="DC156" s="294"/>
      <c r="DE156" s="294"/>
      <c r="DF156" s="294"/>
      <c r="DG156" s="294"/>
    </row>
    <row r="157" spans="3:111" ht="14.25" customHeight="1">
      <c r="C157" s="173">
        <f t="shared" si="34"/>
        <v>108</v>
      </c>
      <c r="D157" s="17"/>
      <c r="E157" s="40"/>
      <c r="F157" s="277"/>
      <c r="G157" s="278"/>
      <c r="H157" s="174">
        <v>1</v>
      </c>
      <c r="I157" s="174">
        <v>1</v>
      </c>
      <c r="J157" s="174">
        <v>0</v>
      </c>
      <c r="K157" s="174">
        <v>1</v>
      </c>
      <c r="L157" s="174">
        <v>1</v>
      </c>
      <c r="M157" s="174">
        <v>0</v>
      </c>
      <c r="N157" s="166">
        <v>0</v>
      </c>
      <c r="O157" s="196">
        <f>1+8*(Q156+1)</f>
        <v>217</v>
      </c>
      <c r="P157" s="197">
        <f>P156+2</f>
        <v>163</v>
      </c>
      <c r="Q157" s="198"/>
      <c r="R157" s="33"/>
      <c r="S157" s="35">
        <f t="shared" si="93"/>
        <v>653</v>
      </c>
      <c r="T157" s="35">
        <f t="shared" ref="T157:Z157" si="95">4*S157+1</f>
        <v>2613</v>
      </c>
      <c r="U157" s="35">
        <f t="shared" si="95"/>
        <v>10453</v>
      </c>
      <c r="V157" s="35">
        <f t="shared" si="95"/>
        <v>41813</v>
      </c>
      <c r="W157" s="35">
        <f t="shared" si="95"/>
        <v>167253</v>
      </c>
      <c r="X157" s="35">
        <f t="shared" si="95"/>
        <v>669013</v>
      </c>
      <c r="Y157" s="35">
        <f t="shared" si="95"/>
        <v>2676053</v>
      </c>
      <c r="Z157" s="35">
        <f t="shared" si="95"/>
        <v>10704213</v>
      </c>
      <c r="AA157" s="31"/>
      <c r="AE157" s="17"/>
      <c r="AG157" s="18"/>
      <c r="AK157" s="54"/>
      <c r="AN157" s="266"/>
      <c r="AO157" s="269">
        <f t="shared" si="15"/>
        <v>197</v>
      </c>
      <c r="AP157" s="221">
        <f t="shared" si="18"/>
        <v>592</v>
      </c>
      <c r="AQ157" s="269">
        <f>AP157/AR157</f>
        <v>37</v>
      </c>
      <c r="AR157" s="281">
        <v>16</v>
      </c>
      <c r="AS157" s="236">
        <f t="shared" si="16"/>
        <v>4</v>
      </c>
      <c r="AT157" s="232"/>
      <c r="AV157" s="151">
        <f t="shared" si="25"/>
        <v>109</v>
      </c>
      <c r="AY157" s="301">
        <v>1</v>
      </c>
      <c r="AZ157" s="301">
        <v>1</v>
      </c>
      <c r="BA157" s="301">
        <v>0</v>
      </c>
      <c r="BB157" s="301">
        <v>1</v>
      </c>
      <c r="BC157" s="152">
        <v>1</v>
      </c>
      <c r="BD157" s="152">
        <v>0</v>
      </c>
      <c r="BE157" s="152">
        <v>1</v>
      </c>
      <c r="BG157" s="294"/>
      <c r="BH157" s="21">
        <f t="shared" si="56"/>
        <v>53</v>
      </c>
      <c r="BI157" s="294">
        <f t="shared" si="53"/>
        <v>323</v>
      </c>
      <c r="BJ157" s="243">
        <f>(3*BH157+1)/2</f>
        <v>80</v>
      </c>
      <c r="BK157" s="35">
        <f>BJ157*4+3</f>
        <v>323</v>
      </c>
      <c r="BL157" s="243"/>
      <c r="BM157" s="21"/>
      <c r="BN157" s="45"/>
      <c r="BQ157" s="307"/>
      <c r="BR157" s="309"/>
      <c r="BT157" s="308"/>
      <c r="BX157" s="294"/>
      <c r="BY157" s="294"/>
      <c r="BZ157" s="294"/>
      <c r="CA157" s="294">
        <f t="shared" si="54"/>
        <v>325</v>
      </c>
      <c r="CB157" s="243"/>
      <c r="CD157" s="243"/>
      <c r="CF157" s="310">
        <v>9</v>
      </c>
      <c r="CG157" s="39">
        <f>4*(8*CF157+9)+1</f>
        <v>325</v>
      </c>
      <c r="CH157" s="680" t="s">
        <v>317</v>
      </c>
      <c r="CI157" s="667"/>
      <c r="CK157" s="40"/>
      <c r="CM157" s="294"/>
      <c r="CN157" s="294"/>
      <c r="CO157" s="294"/>
      <c r="CP157" s="294"/>
      <c r="CQ157" s="294"/>
      <c r="CR157" s="294"/>
      <c r="CS157" s="294"/>
      <c r="CT157" s="294"/>
      <c r="CU157" s="294"/>
      <c r="CV157" s="294"/>
      <c r="CW157" s="294"/>
      <c r="CX157" s="294"/>
      <c r="CY157" s="294"/>
      <c r="DC157" s="294"/>
      <c r="DE157" s="294"/>
      <c r="DF157" s="294"/>
      <c r="DG157" s="294"/>
    </row>
    <row r="158" spans="3:111" ht="14.25" customHeight="1">
      <c r="C158" s="178">
        <f t="shared" si="34"/>
        <v>109</v>
      </c>
      <c r="D158" s="17"/>
      <c r="E158" s="39"/>
      <c r="F158" s="282"/>
      <c r="G158" s="283"/>
      <c r="H158" s="159">
        <v>1</v>
      </c>
      <c r="I158" s="159">
        <v>1</v>
      </c>
      <c r="J158" s="159">
        <v>0</v>
      </c>
      <c r="K158" s="159">
        <v>1</v>
      </c>
      <c r="L158" s="159">
        <v>1</v>
      </c>
      <c r="M158" s="159">
        <v>0</v>
      </c>
      <c r="N158" s="180">
        <v>1</v>
      </c>
      <c r="O158" s="181"/>
      <c r="P158" s="260"/>
      <c r="R158" s="33"/>
      <c r="X158" s="31"/>
      <c r="Y158" s="31"/>
      <c r="Z158" s="31"/>
      <c r="AA158" s="31"/>
      <c r="AE158" s="17"/>
      <c r="AG158" s="18"/>
      <c r="AK158" s="54"/>
      <c r="AN158" s="266"/>
      <c r="AO158" s="220">
        <f t="shared" si="15"/>
        <v>199</v>
      </c>
      <c r="AP158" s="221">
        <f t="shared" si="18"/>
        <v>598</v>
      </c>
      <c r="AQ158" s="220">
        <f>AQ156+6</f>
        <v>299</v>
      </c>
      <c r="AR158" s="281">
        <v>2</v>
      </c>
      <c r="AS158" s="236">
        <f t="shared" si="16"/>
        <v>1</v>
      </c>
      <c r="AT158" s="232"/>
      <c r="AV158" s="151">
        <f t="shared" si="25"/>
        <v>110</v>
      </c>
      <c r="AY158" s="317">
        <v>1</v>
      </c>
      <c r="AZ158" s="280">
        <v>1</v>
      </c>
      <c r="BA158" s="280">
        <v>0</v>
      </c>
      <c r="BB158" s="280">
        <v>1</v>
      </c>
      <c r="BC158" s="280">
        <v>1</v>
      </c>
      <c r="BD158" s="152">
        <v>1</v>
      </c>
      <c r="BE158" s="152">
        <v>0</v>
      </c>
      <c r="BG158" s="294"/>
      <c r="BH158" s="21">
        <f t="shared" si="56"/>
        <v>54</v>
      </c>
      <c r="BI158" s="294">
        <f t="shared" si="53"/>
        <v>329</v>
      </c>
      <c r="BJ158" s="243"/>
      <c r="BL158" s="243">
        <f>(3*BH158-2)/4</f>
        <v>40</v>
      </c>
      <c r="BM158" s="21">
        <f>8*BL158+9</f>
        <v>329</v>
      </c>
      <c r="BN158" s="45"/>
      <c r="BQ158" s="307"/>
      <c r="BR158" s="309"/>
      <c r="BT158" s="308"/>
      <c r="BX158" s="294"/>
      <c r="BY158" s="294"/>
      <c r="BZ158" s="294"/>
      <c r="CA158" s="294">
        <f t="shared" si="54"/>
        <v>331</v>
      </c>
      <c r="CB158" s="243">
        <f>(3*BH158+2)/2</f>
        <v>82</v>
      </c>
      <c r="CC158" s="35">
        <f>4*CB158+3</f>
        <v>331</v>
      </c>
      <c r="CD158" s="243"/>
      <c r="CF158" s="310"/>
      <c r="CG158" s="39"/>
      <c r="CH158" s="312"/>
      <c r="CI158" s="312"/>
      <c r="CK158" s="40"/>
      <c r="CM158" s="294"/>
      <c r="CN158" s="294"/>
      <c r="CO158" s="294"/>
      <c r="CP158" s="294"/>
      <c r="CQ158" s="294"/>
      <c r="CR158" s="294"/>
      <c r="CS158" s="294"/>
      <c r="CT158" s="294"/>
      <c r="CU158" s="294"/>
      <c r="CV158" s="294"/>
      <c r="CW158" s="294"/>
      <c r="CX158" s="294"/>
      <c r="CY158" s="294"/>
      <c r="DC158" s="294"/>
      <c r="DE158" s="294"/>
      <c r="DF158" s="294"/>
      <c r="DG158" s="294"/>
    </row>
    <row r="159" spans="3:111" ht="14.25" customHeight="1">
      <c r="C159" s="185">
        <f t="shared" si="34"/>
        <v>110</v>
      </c>
      <c r="D159" s="17"/>
      <c r="E159" s="39"/>
      <c r="F159" s="282"/>
      <c r="G159" s="283"/>
      <c r="H159" s="159">
        <v>1</v>
      </c>
      <c r="I159" s="159">
        <v>1</v>
      </c>
      <c r="J159" s="159">
        <v>0</v>
      </c>
      <c r="K159" s="159">
        <v>1</v>
      </c>
      <c r="L159" s="159">
        <v>1</v>
      </c>
      <c r="M159" s="159">
        <v>1</v>
      </c>
      <c r="N159" s="263">
        <v>0</v>
      </c>
      <c r="O159" s="21"/>
      <c r="P159" s="21"/>
      <c r="R159" s="33"/>
      <c r="X159" s="31"/>
      <c r="Y159" s="31"/>
      <c r="Z159" s="31"/>
      <c r="AC159" s="27"/>
      <c r="AE159" s="17"/>
      <c r="AG159" s="18"/>
      <c r="AK159" s="54"/>
      <c r="AN159" s="266"/>
      <c r="AO159" s="240">
        <f t="shared" si="15"/>
        <v>201</v>
      </c>
      <c r="AP159" s="221">
        <f t="shared" si="18"/>
        <v>604</v>
      </c>
      <c r="AQ159" s="240">
        <f>AP159/4</f>
        <v>151</v>
      </c>
      <c r="AR159" s="281">
        <v>4</v>
      </c>
      <c r="AS159" s="236">
        <f t="shared" si="16"/>
        <v>2</v>
      </c>
      <c r="AT159" s="232"/>
      <c r="AV159" s="151">
        <f t="shared" si="25"/>
        <v>111</v>
      </c>
      <c r="AY159" s="111">
        <v>1</v>
      </c>
      <c r="AZ159" s="315">
        <v>1</v>
      </c>
      <c r="BA159" s="315">
        <v>0</v>
      </c>
      <c r="BB159" s="315">
        <v>1</v>
      </c>
      <c r="BC159" s="315">
        <v>1</v>
      </c>
      <c r="BD159" s="315">
        <v>1</v>
      </c>
      <c r="BE159" s="152">
        <v>1</v>
      </c>
      <c r="BG159" s="294"/>
      <c r="BH159" s="21">
        <f t="shared" si="56"/>
        <v>55</v>
      </c>
      <c r="BI159" s="294">
        <f t="shared" si="53"/>
        <v>335</v>
      </c>
      <c r="BJ159" s="243">
        <f>(3*BH159+1)/2</f>
        <v>83</v>
      </c>
      <c r="BK159" s="35">
        <f>BJ159*4+3</f>
        <v>335</v>
      </c>
      <c r="BL159" s="306"/>
      <c r="BN159" s="45"/>
      <c r="BQ159" s="307"/>
      <c r="BR159" s="309"/>
      <c r="BT159" s="308"/>
      <c r="BX159" s="294"/>
      <c r="BY159" s="294"/>
      <c r="BZ159" s="294"/>
      <c r="CA159" s="294">
        <f t="shared" si="54"/>
        <v>337</v>
      </c>
      <c r="CB159" s="243"/>
      <c r="CD159" s="243">
        <f>(3*BH159-1)/4</f>
        <v>41</v>
      </c>
      <c r="CE159" s="35">
        <f>CD159*8+9</f>
        <v>337</v>
      </c>
      <c r="CF159" s="310"/>
      <c r="CG159" s="39"/>
      <c r="CH159" s="312"/>
      <c r="CI159" s="312"/>
      <c r="CK159" s="40"/>
      <c r="CM159" s="294"/>
      <c r="CN159" s="294"/>
      <c r="CO159" s="294"/>
      <c r="CP159" s="294"/>
      <c r="CQ159" s="294"/>
      <c r="CR159" s="294"/>
      <c r="CS159" s="294"/>
      <c r="CT159" s="294"/>
      <c r="CU159" s="294"/>
      <c r="CV159" s="294"/>
      <c r="CW159" s="294"/>
      <c r="CX159" s="294"/>
      <c r="CY159" s="294"/>
      <c r="DC159" s="294"/>
      <c r="DE159" s="294"/>
      <c r="DF159" s="294"/>
      <c r="DG159" s="294"/>
    </row>
    <row r="160" spans="3:111" ht="14.25" customHeight="1">
      <c r="C160" s="189">
        <f t="shared" si="34"/>
        <v>111</v>
      </c>
      <c r="D160" s="17"/>
      <c r="E160" s="40"/>
      <c r="F160" s="277"/>
      <c r="G160" s="278"/>
      <c r="H160" s="174">
        <v>1</v>
      </c>
      <c r="I160" s="174">
        <v>1</v>
      </c>
      <c r="J160" s="174">
        <v>0</v>
      </c>
      <c r="K160" s="174">
        <v>1</v>
      </c>
      <c r="L160" s="174">
        <v>1</v>
      </c>
      <c r="M160" s="174">
        <v>1</v>
      </c>
      <c r="N160" s="166">
        <v>1</v>
      </c>
      <c r="O160" s="191">
        <f>-1+4*(Q160+1)</f>
        <v>111</v>
      </c>
      <c r="P160" s="192">
        <f>-1+6*(Q160+1)</f>
        <v>167</v>
      </c>
      <c r="Q160" s="27">
        <v>27</v>
      </c>
      <c r="R160" s="33"/>
      <c r="S160" s="213">
        <f t="shared" ref="S160:S161" si="96">4*P160+1</f>
        <v>669</v>
      </c>
      <c r="T160" s="35">
        <f t="shared" ref="T160:Z160" si="97">4*S160+1</f>
        <v>2677</v>
      </c>
      <c r="U160" s="35">
        <f t="shared" si="97"/>
        <v>10709</v>
      </c>
      <c r="V160" s="35">
        <f t="shared" si="97"/>
        <v>42837</v>
      </c>
      <c r="W160" s="35">
        <f t="shared" si="97"/>
        <v>171349</v>
      </c>
      <c r="X160" s="35">
        <f t="shared" si="97"/>
        <v>685397</v>
      </c>
      <c r="Y160" s="35">
        <f t="shared" si="97"/>
        <v>2741589</v>
      </c>
      <c r="Z160" s="35">
        <f t="shared" si="97"/>
        <v>10966357</v>
      </c>
      <c r="AE160" s="17"/>
      <c r="AG160" s="18"/>
      <c r="AK160" s="54"/>
      <c r="AN160" s="266"/>
      <c r="AO160" s="220">
        <f t="shared" si="15"/>
        <v>203</v>
      </c>
      <c r="AP160" s="221">
        <f t="shared" si="18"/>
        <v>610</v>
      </c>
      <c r="AQ160" s="220">
        <f>AQ158+6</f>
        <v>305</v>
      </c>
      <c r="AR160" s="281">
        <v>2</v>
      </c>
      <c r="AS160" s="236">
        <f t="shared" si="16"/>
        <v>1</v>
      </c>
      <c r="AT160" s="232"/>
      <c r="AV160" s="151">
        <f t="shared" si="25"/>
        <v>112</v>
      </c>
      <c r="AY160" s="111">
        <v>1</v>
      </c>
      <c r="AZ160" s="315">
        <v>1</v>
      </c>
      <c r="BA160" s="315">
        <v>1</v>
      </c>
      <c r="BB160" s="315">
        <v>0</v>
      </c>
      <c r="BC160" s="315">
        <v>0</v>
      </c>
      <c r="BD160" s="315">
        <v>0</v>
      </c>
      <c r="BE160" s="152">
        <v>0</v>
      </c>
      <c r="BG160" s="294"/>
      <c r="BH160" s="27">
        <f t="shared" si="56"/>
        <v>56</v>
      </c>
      <c r="BI160" s="294">
        <f t="shared" si="53"/>
        <v>341</v>
      </c>
      <c r="BJ160" s="243"/>
      <c r="BL160" s="306"/>
      <c r="BN160" s="738" t="s">
        <v>318</v>
      </c>
      <c r="BO160" s="732"/>
      <c r="BP160" s="328">
        <v>5</v>
      </c>
      <c r="BQ160" s="307"/>
      <c r="BR160" s="309"/>
      <c r="BT160" s="308"/>
      <c r="BX160" s="294"/>
      <c r="BY160" s="294"/>
      <c r="BZ160" s="294"/>
      <c r="CA160" s="294">
        <f t="shared" si="54"/>
        <v>343</v>
      </c>
      <c r="CB160" s="243">
        <f>(3*BH160+2)/2</f>
        <v>85</v>
      </c>
      <c r="CC160" s="35">
        <f>4*CB160+3</f>
        <v>343</v>
      </c>
      <c r="CD160" s="243"/>
      <c r="CF160" s="310"/>
      <c r="CG160" s="39"/>
      <c r="CH160" s="21"/>
      <c r="CI160" s="21"/>
      <c r="CK160" s="40"/>
      <c r="CM160" s="294"/>
      <c r="CN160" s="294"/>
      <c r="CO160" s="294"/>
      <c r="CP160" s="294"/>
      <c r="CQ160" s="294"/>
      <c r="CR160" s="294"/>
      <c r="CS160" s="294"/>
      <c r="CT160" s="294"/>
      <c r="CU160" s="294"/>
      <c r="CV160" s="294"/>
      <c r="CW160" s="294"/>
      <c r="CX160" s="294"/>
      <c r="CY160" s="294"/>
      <c r="DC160" s="294"/>
      <c r="DE160" s="294"/>
      <c r="DF160" s="294"/>
      <c r="DG160" s="294"/>
    </row>
    <row r="161" spans="3:111" ht="14.25" customHeight="1">
      <c r="C161" s="173">
        <f t="shared" si="34"/>
        <v>112</v>
      </c>
      <c r="D161" s="17"/>
      <c r="E161" s="40"/>
      <c r="F161" s="277"/>
      <c r="G161" s="278"/>
      <c r="H161" s="174">
        <v>1</v>
      </c>
      <c r="I161" s="174">
        <v>1</v>
      </c>
      <c r="J161" s="174">
        <v>1</v>
      </c>
      <c r="K161" s="174">
        <v>0</v>
      </c>
      <c r="L161" s="174">
        <v>0</v>
      </c>
      <c r="M161" s="174">
        <v>0</v>
      </c>
      <c r="N161" s="166">
        <v>0</v>
      </c>
      <c r="O161" s="196">
        <f>1+8*(Q160+1)</f>
        <v>225</v>
      </c>
      <c r="P161" s="197">
        <f>P160+2</f>
        <v>169</v>
      </c>
      <c r="Q161" s="198"/>
      <c r="R161" s="33"/>
      <c r="S161" s="35">
        <f t="shared" si="96"/>
        <v>677</v>
      </c>
      <c r="T161" s="35">
        <f t="shared" ref="T161:Z161" si="98">4*S161+1</f>
        <v>2709</v>
      </c>
      <c r="U161" s="35">
        <f t="shared" si="98"/>
        <v>10837</v>
      </c>
      <c r="V161" s="35">
        <f t="shared" si="98"/>
        <v>43349</v>
      </c>
      <c r="W161" s="35">
        <f t="shared" si="98"/>
        <v>173397</v>
      </c>
      <c r="X161" s="35">
        <f t="shared" si="98"/>
        <v>693589</v>
      </c>
      <c r="Y161" s="35">
        <f t="shared" si="98"/>
        <v>2774357</v>
      </c>
      <c r="Z161" s="35">
        <f t="shared" si="98"/>
        <v>11097429</v>
      </c>
      <c r="AA161" s="31"/>
      <c r="AC161" s="27"/>
      <c r="AE161" s="17"/>
      <c r="AG161" s="18"/>
      <c r="AK161" s="54"/>
      <c r="AN161" s="266"/>
      <c r="AO161" s="269">
        <f t="shared" si="15"/>
        <v>205</v>
      </c>
      <c r="AP161" s="221">
        <f t="shared" si="18"/>
        <v>616</v>
      </c>
      <c r="AQ161" s="269">
        <f>AP161/AR161</f>
        <v>77</v>
      </c>
      <c r="AR161" s="281">
        <v>8</v>
      </c>
      <c r="AS161" s="236">
        <f t="shared" si="16"/>
        <v>3</v>
      </c>
      <c r="AT161" s="232"/>
      <c r="AV161" s="151">
        <f t="shared" si="25"/>
        <v>113</v>
      </c>
      <c r="AY161" s="317">
        <v>1</v>
      </c>
      <c r="AZ161" s="280">
        <v>1</v>
      </c>
      <c r="BA161" s="280">
        <v>1</v>
      </c>
      <c r="BB161" s="280">
        <v>0</v>
      </c>
      <c r="BC161" s="280">
        <v>0</v>
      </c>
      <c r="BD161" s="152">
        <v>0</v>
      </c>
      <c r="BE161" s="152">
        <v>1</v>
      </c>
      <c r="BG161" s="294"/>
      <c r="BH161" s="21">
        <f t="shared" si="56"/>
        <v>57</v>
      </c>
      <c r="BI161" s="294">
        <f t="shared" si="53"/>
        <v>347</v>
      </c>
      <c r="BJ161" s="243">
        <f>(3*BH161+1)/2</f>
        <v>86</v>
      </c>
      <c r="BK161" s="35">
        <f>BJ161*4+3</f>
        <v>347</v>
      </c>
      <c r="BL161" s="243"/>
      <c r="BM161" s="21"/>
      <c r="BN161" s="45"/>
      <c r="BQ161" s="307"/>
      <c r="BR161" s="309"/>
      <c r="BT161" s="308"/>
      <c r="BX161" s="294"/>
      <c r="BY161" s="294"/>
      <c r="BZ161" s="294"/>
      <c r="CA161" s="294">
        <f t="shared" si="54"/>
        <v>349</v>
      </c>
      <c r="CB161" s="243"/>
      <c r="CD161" s="243"/>
      <c r="CF161" s="318"/>
      <c r="CG161" s="39"/>
      <c r="CH161" s="727" t="s">
        <v>319</v>
      </c>
      <c r="CI161" s="667"/>
      <c r="CJ161" s="27">
        <v>21</v>
      </c>
      <c r="CK161" s="40">
        <f>4*(4*CJ161+3)+1</f>
        <v>349</v>
      </c>
      <c r="CM161" s="294"/>
      <c r="CN161" s="294"/>
      <c r="CO161" s="294"/>
      <c r="CP161" s="294"/>
      <c r="CQ161" s="294"/>
      <c r="CR161" s="294"/>
      <c r="CS161" s="294"/>
      <c r="CT161" s="294"/>
      <c r="CU161" s="294"/>
      <c r="CV161" s="294"/>
      <c r="CW161" s="294"/>
      <c r="CX161" s="294"/>
      <c r="CY161" s="294"/>
      <c r="DC161" s="294"/>
      <c r="DE161" s="294"/>
      <c r="DF161" s="294"/>
      <c r="DG161" s="294"/>
    </row>
    <row r="162" spans="3:111" ht="14.25" customHeight="1">
      <c r="C162" s="178">
        <f t="shared" si="34"/>
        <v>113</v>
      </c>
      <c r="D162" s="17"/>
      <c r="E162" s="39"/>
      <c r="F162" s="282"/>
      <c r="G162" s="283"/>
      <c r="H162" s="283">
        <v>1</v>
      </c>
      <c r="I162" s="159">
        <v>1</v>
      </c>
      <c r="J162" s="159">
        <v>1</v>
      </c>
      <c r="K162" s="159">
        <v>0</v>
      </c>
      <c r="L162" s="159">
        <v>0</v>
      </c>
      <c r="M162" s="159">
        <v>0</v>
      </c>
      <c r="N162" s="180">
        <v>1</v>
      </c>
      <c r="O162" s="181"/>
      <c r="P162" s="260"/>
      <c r="R162" s="33"/>
      <c r="X162" s="31"/>
      <c r="Y162" s="31"/>
      <c r="Z162" s="31"/>
      <c r="AA162" s="31"/>
      <c r="AC162" s="21"/>
      <c r="AE162" s="17"/>
      <c r="AG162" s="18"/>
      <c r="AK162" s="54"/>
      <c r="AN162" s="266"/>
      <c r="AO162" s="220">
        <f t="shared" si="15"/>
        <v>207</v>
      </c>
      <c r="AP162" s="221">
        <f t="shared" si="18"/>
        <v>622</v>
      </c>
      <c r="AQ162" s="220">
        <f>AQ160+6</f>
        <v>311</v>
      </c>
      <c r="AR162" s="281">
        <v>2</v>
      </c>
      <c r="AS162" s="236">
        <f t="shared" si="16"/>
        <v>1</v>
      </c>
      <c r="AT162" s="232"/>
      <c r="AV162" s="151">
        <f t="shared" si="25"/>
        <v>114</v>
      </c>
      <c r="AY162" s="329">
        <v>1</v>
      </c>
      <c r="AZ162" s="274">
        <v>1</v>
      </c>
      <c r="BA162" s="274">
        <v>1</v>
      </c>
      <c r="BB162" s="274">
        <v>0</v>
      </c>
      <c r="BC162" s="152">
        <v>0</v>
      </c>
      <c r="BD162" s="152">
        <v>1</v>
      </c>
      <c r="BE162" s="152">
        <v>0</v>
      </c>
      <c r="BG162" s="16"/>
      <c r="BH162" s="21">
        <f t="shared" si="56"/>
        <v>58</v>
      </c>
      <c r="BI162" s="294">
        <f t="shared" si="53"/>
        <v>353</v>
      </c>
      <c r="BJ162" s="243"/>
      <c r="BL162" s="243">
        <f>(3*BH162-2)/4</f>
        <v>43</v>
      </c>
      <c r="BM162" s="21">
        <f>8*BL162+9</f>
        <v>353</v>
      </c>
      <c r="BN162" s="45"/>
      <c r="BQ162" s="307"/>
      <c r="BR162" s="309"/>
      <c r="BT162" s="308"/>
      <c r="BX162" s="294"/>
      <c r="BY162" s="294"/>
      <c r="BZ162" s="294"/>
      <c r="CA162" s="294">
        <f t="shared" si="54"/>
        <v>355</v>
      </c>
      <c r="CB162" s="243">
        <f>(3*BH162+2)/2</f>
        <v>88</v>
      </c>
      <c r="CC162" s="35">
        <f>4*CB162+3</f>
        <v>355</v>
      </c>
      <c r="CD162" s="243"/>
      <c r="CF162" s="318"/>
      <c r="CG162" s="39"/>
      <c r="CH162" s="24"/>
      <c r="CI162" s="24"/>
      <c r="CJ162" s="27"/>
      <c r="CK162" s="40"/>
      <c r="CM162" s="294"/>
      <c r="CN162" s="294"/>
      <c r="CO162" s="294"/>
      <c r="CP162" s="294"/>
      <c r="CQ162" s="294"/>
      <c r="CR162" s="294"/>
      <c r="CS162" s="294"/>
      <c r="CT162" s="294"/>
      <c r="CU162" s="294"/>
      <c r="CV162" s="294"/>
      <c r="CW162" s="294"/>
      <c r="CX162" s="294"/>
      <c r="CY162" s="294"/>
      <c r="DC162" s="294"/>
      <c r="DE162" s="294"/>
      <c r="DF162" s="294"/>
      <c r="DG162" s="294"/>
    </row>
    <row r="163" spans="3:111" ht="14.25" customHeight="1">
      <c r="C163" s="185">
        <f t="shared" si="34"/>
        <v>114</v>
      </c>
      <c r="D163" s="17"/>
      <c r="E163" s="39"/>
      <c r="F163" s="282"/>
      <c r="G163" s="283"/>
      <c r="H163" s="283">
        <v>1</v>
      </c>
      <c r="I163" s="159">
        <v>1</v>
      </c>
      <c r="J163" s="159">
        <v>1</v>
      </c>
      <c r="K163" s="159">
        <v>0</v>
      </c>
      <c r="L163" s="159">
        <v>0</v>
      </c>
      <c r="M163" s="159">
        <v>1</v>
      </c>
      <c r="N163" s="263">
        <v>0</v>
      </c>
      <c r="O163" s="21"/>
      <c r="P163" s="21"/>
      <c r="R163" s="33"/>
      <c r="X163" s="31"/>
      <c r="Y163" s="31"/>
      <c r="Z163" s="31"/>
      <c r="AC163" s="27"/>
      <c r="AE163" s="17"/>
      <c r="AG163" s="18"/>
      <c r="AK163" s="54"/>
      <c r="AN163" s="266"/>
      <c r="AO163" s="240">
        <f t="shared" si="15"/>
        <v>209</v>
      </c>
      <c r="AP163" s="221">
        <f t="shared" si="18"/>
        <v>628</v>
      </c>
      <c r="AQ163" s="240">
        <f>AP163/4</f>
        <v>157</v>
      </c>
      <c r="AR163" s="281">
        <v>4</v>
      </c>
      <c r="AS163" s="236">
        <f t="shared" si="16"/>
        <v>2</v>
      </c>
      <c r="AT163" s="232"/>
      <c r="AV163" s="151">
        <f t="shared" si="25"/>
        <v>115</v>
      </c>
      <c r="AY163" s="111">
        <v>1</v>
      </c>
      <c r="AZ163" s="315">
        <v>1</v>
      </c>
      <c r="BA163" s="315">
        <v>1</v>
      </c>
      <c r="BB163" s="315">
        <v>0</v>
      </c>
      <c r="BC163" s="315">
        <v>0</v>
      </c>
      <c r="BD163" s="315">
        <v>1</v>
      </c>
      <c r="BE163" s="152">
        <v>1</v>
      </c>
      <c r="BG163" s="16"/>
      <c r="BH163" s="21">
        <f t="shared" si="56"/>
        <v>59</v>
      </c>
      <c r="BI163" s="294">
        <f t="shared" si="53"/>
        <v>359</v>
      </c>
      <c r="BJ163" s="243">
        <f>(3*BH163+1)/2</f>
        <v>89</v>
      </c>
      <c r="BK163" s="35">
        <f>BJ163*4+3</f>
        <v>359</v>
      </c>
      <c r="BL163" s="306"/>
      <c r="BN163" s="45"/>
      <c r="BQ163" s="307"/>
      <c r="BR163" s="309"/>
      <c r="BT163" s="308"/>
      <c r="BX163" s="294"/>
      <c r="BY163" s="294"/>
      <c r="BZ163" s="294"/>
      <c r="CA163" s="294">
        <f t="shared" si="54"/>
        <v>361</v>
      </c>
      <c r="CB163" s="243"/>
      <c r="CD163" s="243">
        <f>(3*BH163-1)/4</f>
        <v>44</v>
      </c>
      <c r="CE163" s="35">
        <f>CD163*8+9</f>
        <v>361</v>
      </c>
      <c r="CF163" s="318"/>
      <c r="CG163" s="39"/>
      <c r="CH163" s="21"/>
      <c r="CI163" s="21"/>
      <c r="CJ163" s="27"/>
      <c r="CK163" s="40"/>
      <c r="CM163" s="294"/>
      <c r="CN163" s="294"/>
      <c r="CO163" s="294"/>
      <c r="CP163" s="294"/>
      <c r="CQ163" s="294"/>
      <c r="CR163" s="294"/>
      <c r="CS163" s="294"/>
      <c r="CT163" s="294"/>
      <c r="CU163" s="294"/>
      <c r="CV163" s="294"/>
      <c r="CW163" s="294"/>
      <c r="CX163" s="294"/>
      <c r="CY163" s="294"/>
      <c r="DC163" s="294"/>
      <c r="DE163" s="294"/>
      <c r="DF163" s="294"/>
      <c r="DG163" s="294"/>
    </row>
    <row r="164" spans="3:111" ht="14.25" customHeight="1">
      <c r="C164" s="189">
        <f t="shared" si="34"/>
        <v>115</v>
      </c>
      <c r="D164" s="17"/>
      <c r="E164" s="40"/>
      <c r="F164" s="277"/>
      <c r="G164" s="278"/>
      <c r="H164" s="174">
        <v>1</v>
      </c>
      <c r="I164" s="174">
        <v>1</v>
      </c>
      <c r="J164" s="279">
        <v>1</v>
      </c>
      <c r="K164" s="174">
        <v>0</v>
      </c>
      <c r="L164" s="174">
        <v>0</v>
      </c>
      <c r="M164" s="174">
        <v>1</v>
      </c>
      <c r="N164" s="166">
        <v>1</v>
      </c>
      <c r="O164" s="191">
        <f>-1+4*(Q164+1)</f>
        <v>115</v>
      </c>
      <c r="P164" s="192">
        <f>-1+6*(Q164+1)</f>
        <v>173</v>
      </c>
      <c r="Q164" s="27">
        <v>28</v>
      </c>
      <c r="R164" s="33"/>
      <c r="S164" s="213">
        <f t="shared" ref="S164:S165" si="99">4*P164+1</f>
        <v>693</v>
      </c>
      <c r="T164" s="35">
        <f t="shared" ref="T164:Z164" si="100">4*S164+1</f>
        <v>2773</v>
      </c>
      <c r="U164" s="35">
        <f t="shared" si="100"/>
        <v>11093</v>
      </c>
      <c r="V164" s="35">
        <f t="shared" si="100"/>
        <v>44373</v>
      </c>
      <c r="W164" s="35">
        <f t="shared" si="100"/>
        <v>177493</v>
      </c>
      <c r="X164" s="35">
        <f t="shared" si="100"/>
        <v>709973</v>
      </c>
      <c r="Y164" s="35">
        <f t="shared" si="100"/>
        <v>2839893</v>
      </c>
      <c r="Z164" s="35">
        <f t="shared" si="100"/>
        <v>11359573</v>
      </c>
      <c r="AE164" s="17"/>
      <c r="AG164" s="18"/>
      <c r="AK164" s="54"/>
      <c r="AN164" s="266"/>
      <c r="AO164" s="220">
        <f t="shared" si="15"/>
        <v>211</v>
      </c>
      <c r="AP164" s="221">
        <f t="shared" si="18"/>
        <v>634</v>
      </c>
      <c r="AQ164" s="220">
        <f>AQ162+6</f>
        <v>317</v>
      </c>
      <c r="AR164" s="281">
        <v>2</v>
      </c>
      <c r="AS164" s="236">
        <f t="shared" si="16"/>
        <v>1</v>
      </c>
      <c r="AT164" s="232"/>
      <c r="AV164" s="151">
        <f t="shared" si="25"/>
        <v>116</v>
      </c>
      <c r="AY164" s="111">
        <v>1</v>
      </c>
      <c r="AZ164" s="315">
        <v>1</v>
      </c>
      <c r="BA164" s="315">
        <v>1</v>
      </c>
      <c r="BB164" s="315">
        <v>0</v>
      </c>
      <c r="BC164" s="315">
        <v>1</v>
      </c>
      <c r="BD164" s="315">
        <v>0</v>
      </c>
      <c r="BE164" s="152">
        <v>0</v>
      </c>
      <c r="BG164" s="16"/>
      <c r="BH164" s="27">
        <f t="shared" si="56"/>
        <v>60</v>
      </c>
      <c r="BI164" s="294">
        <f t="shared" si="53"/>
        <v>365</v>
      </c>
      <c r="BJ164" s="243"/>
      <c r="BL164" s="243"/>
      <c r="BN164" s="733" t="s">
        <v>320</v>
      </c>
      <c r="BO164" s="734"/>
      <c r="BP164" s="27">
        <v>22</v>
      </c>
      <c r="BQ164" s="307">
        <f>4*(BP164*4+3)+1</f>
        <v>365</v>
      </c>
      <c r="BR164" s="309"/>
      <c r="BT164" s="308"/>
      <c r="BX164" s="294"/>
      <c r="BY164" s="294"/>
      <c r="BZ164" s="294"/>
      <c r="CA164" s="294">
        <f t="shared" si="54"/>
        <v>367</v>
      </c>
      <c r="CB164" s="243">
        <f>(3*BH164+2)/2</f>
        <v>91</v>
      </c>
      <c r="CC164" s="35">
        <f>4*CB164+3</f>
        <v>367</v>
      </c>
      <c r="CD164" s="243"/>
      <c r="CF164" s="318"/>
      <c r="CG164" s="39"/>
      <c r="CH164" s="21"/>
      <c r="CI164" s="21"/>
      <c r="CJ164" s="27"/>
      <c r="CK164" s="40"/>
      <c r="CM164" s="294"/>
      <c r="CN164" s="294"/>
      <c r="CO164" s="294"/>
      <c r="CP164" s="294"/>
      <c r="CQ164" s="294"/>
      <c r="CR164" s="294"/>
      <c r="CS164" s="294"/>
      <c r="CT164" s="294"/>
      <c r="CU164" s="294"/>
      <c r="CV164" s="294"/>
      <c r="CW164" s="294"/>
      <c r="CX164" s="294"/>
      <c r="CY164" s="294"/>
      <c r="DC164" s="294"/>
      <c r="DE164" s="294"/>
      <c r="DF164" s="294"/>
      <c r="DG164" s="294"/>
    </row>
    <row r="165" spans="3:111" ht="14.25" customHeight="1">
      <c r="C165" s="173">
        <f t="shared" si="34"/>
        <v>116</v>
      </c>
      <c r="D165" s="17"/>
      <c r="E165" s="40"/>
      <c r="F165" s="277"/>
      <c r="G165" s="278"/>
      <c r="H165" s="174">
        <v>1</v>
      </c>
      <c r="I165" s="174">
        <v>1</v>
      </c>
      <c r="J165" s="174">
        <v>1</v>
      </c>
      <c r="K165" s="174">
        <v>0</v>
      </c>
      <c r="L165" s="174">
        <v>1</v>
      </c>
      <c r="M165" s="174">
        <v>0</v>
      </c>
      <c r="N165" s="166">
        <v>0</v>
      </c>
      <c r="O165" s="196">
        <f>1+8*(Q164+1)</f>
        <v>233</v>
      </c>
      <c r="P165" s="197">
        <f>P164+2</f>
        <v>175</v>
      </c>
      <c r="Q165" s="198"/>
      <c r="R165" s="33"/>
      <c r="S165" s="35">
        <f t="shared" si="99"/>
        <v>701</v>
      </c>
      <c r="T165" s="35">
        <f t="shared" ref="T165:Z165" si="101">4*S165+1</f>
        <v>2805</v>
      </c>
      <c r="U165" s="35">
        <f t="shared" si="101"/>
        <v>11221</v>
      </c>
      <c r="V165" s="35">
        <f t="shared" si="101"/>
        <v>44885</v>
      </c>
      <c r="W165" s="35">
        <f t="shared" si="101"/>
        <v>179541</v>
      </c>
      <c r="X165" s="35">
        <f t="shared" si="101"/>
        <v>718165</v>
      </c>
      <c r="Y165" s="35">
        <f t="shared" si="101"/>
        <v>2872661</v>
      </c>
      <c r="Z165" s="35">
        <f t="shared" si="101"/>
        <v>11490645</v>
      </c>
      <c r="AA165" s="31"/>
      <c r="AC165" s="27"/>
      <c r="AE165" s="17"/>
      <c r="AG165" s="18"/>
      <c r="AK165" s="54"/>
      <c r="AN165" s="266"/>
      <c r="AO165" s="246">
        <f t="shared" si="15"/>
        <v>213</v>
      </c>
      <c r="AP165" s="247">
        <f t="shared" si="18"/>
        <v>640</v>
      </c>
      <c r="AQ165" s="246">
        <f>AP165/AR165</f>
        <v>5</v>
      </c>
      <c r="AR165" s="330">
        <v>128</v>
      </c>
      <c r="AS165" s="249">
        <f t="shared" si="16"/>
        <v>7</v>
      </c>
      <c r="AT165" s="232"/>
      <c r="AV165" s="151">
        <f t="shared" si="25"/>
        <v>117</v>
      </c>
      <c r="AY165" s="331">
        <v>1</v>
      </c>
      <c r="AZ165" s="237">
        <v>1</v>
      </c>
      <c r="BA165" s="152">
        <v>1</v>
      </c>
      <c r="BB165" s="152">
        <v>0</v>
      </c>
      <c r="BC165" s="152">
        <v>1</v>
      </c>
      <c r="BD165" s="152">
        <v>0</v>
      </c>
      <c r="BE165" s="152">
        <v>1</v>
      </c>
      <c r="BG165" s="16"/>
      <c r="BH165" s="21">
        <f t="shared" si="56"/>
        <v>61</v>
      </c>
      <c r="BI165" s="294">
        <f t="shared" si="53"/>
        <v>371</v>
      </c>
      <c r="BJ165" s="243">
        <f>(3*BH165+1)/2</f>
        <v>92</v>
      </c>
      <c r="BK165" s="35">
        <f>BJ165*4+3</f>
        <v>371</v>
      </c>
      <c r="BL165" s="243"/>
      <c r="BM165" s="21"/>
      <c r="BN165" s="45"/>
      <c r="BQ165" s="307"/>
      <c r="BR165" s="309"/>
      <c r="BT165" s="308"/>
      <c r="BX165" s="294"/>
      <c r="BY165" s="294"/>
      <c r="BZ165" s="294"/>
      <c r="CA165" s="294">
        <f t="shared" si="54"/>
        <v>373</v>
      </c>
      <c r="CB165" s="243"/>
      <c r="CD165" s="243"/>
      <c r="CF165" s="318"/>
      <c r="CG165" s="39"/>
      <c r="CK165" s="40"/>
      <c r="CM165" s="294">
        <f>4*(4*(4*CN165+3)+1)+1</f>
        <v>373</v>
      </c>
      <c r="CN165" s="243">
        <v>5</v>
      </c>
      <c r="CO165" s="728" t="s">
        <v>321</v>
      </c>
      <c r="CP165" s="689"/>
      <c r="CQ165" s="729"/>
      <c r="CR165" s="294"/>
      <c r="CS165" s="294"/>
      <c r="CT165" s="294"/>
      <c r="CU165" s="294"/>
      <c r="CV165" s="294"/>
      <c r="CW165" s="294"/>
      <c r="CX165" s="294"/>
      <c r="CY165" s="294"/>
      <c r="DC165" s="294"/>
      <c r="DE165" s="294"/>
      <c r="DF165" s="294"/>
      <c r="DG165" s="294"/>
    </row>
    <row r="166" spans="3:111" ht="14.25" customHeight="1">
      <c r="C166" s="178">
        <f t="shared" si="34"/>
        <v>117</v>
      </c>
      <c r="D166" s="17"/>
      <c r="E166" s="39"/>
      <c r="F166" s="282"/>
      <c r="G166" s="283"/>
      <c r="H166" s="159">
        <v>1</v>
      </c>
      <c r="I166" s="159">
        <v>1</v>
      </c>
      <c r="J166" s="159">
        <v>1</v>
      </c>
      <c r="K166" s="159">
        <v>0</v>
      </c>
      <c r="L166" s="159">
        <v>1</v>
      </c>
      <c r="M166" s="159">
        <v>0</v>
      </c>
      <c r="N166" s="180">
        <v>1</v>
      </c>
      <c r="O166" s="181"/>
      <c r="P166" s="260"/>
      <c r="R166" s="33"/>
      <c r="X166" s="31"/>
      <c r="Y166" s="31"/>
      <c r="Z166" s="31"/>
      <c r="AA166" s="31"/>
      <c r="AC166" s="21"/>
      <c r="AE166" s="17"/>
      <c r="AG166" s="18"/>
      <c r="AK166" s="54"/>
      <c r="AN166" s="266"/>
      <c r="AO166" s="220">
        <f t="shared" si="15"/>
        <v>215</v>
      </c>
      <c r="AP166" s="221">
        <f t="shared" si="18"/>
        <v>646</v>
      </c>
      <c r="AQ166" s="220">
        <f>AQ164+6</f>
        <v>323</v>
      </c>
      <c r="AR166" s="281">
        <v>2</v>
      </c>
      <c r="AS166" s="236">
        <f t="shared" si="16"/>
        <v>1</v>
      </c>
      <c r="AT166" s="232"/>
      <c r="AV166" s="151">
        <f t="shared" si="25"/>
        <v>118</v>
      </c>
      <c r="AY166" s="317">
        <v>1</v>
      </c>
      <c r="AZ166" s="280">
        <v>1</v>
      </c>
      <c r="BA166" s="280">
        <v>1</v>
      </c>
      <c r="BB166" s="280">
        <v>0</v>
      </c>
      <c r="BC166" s="280">
        <v>1</v>
      </c>
      <c r="BD166" s="152">
        <v>1</v>
      </c>
      <c r="BE166" s="152">
        <v>0</v>
      </c>
      <c r="BG166" s="16"/>
      <c r="BH166" s="21">
        <f t="shared" si="56"/>
        <v>62</v>
      </c>
      <c r="BI166" s="294">
        <f t="shared" si="53"/>
        <v>377</v>
      </c>
      <c r="BJ166" s="243"/>
      <c r="BL166" s="243">
        <f>(3*BH166-2)/4</f>
        <v>46</v>
      </c>
      <c r="BM166" s="21">
        <f>8*BL166+9</f>
        <v>377</v>
      </c>
      <c r="BN166" s="45"/>
      <c r="BQ166" s="307"/>
      <c r="BR166" s="309"/>
      <c r="BT166" s="308"/>
      <c r="BX166" s="294"/>
      <c r="BY166" s="294"/>
      <c r="BZ166" s="294"/>
      <c r="CA166" s="294">
        <f t="shared" si="54"/>
        <v>379</v>
      </c>
      <c r="CB166" s="243">
        <f>(3*BH166+2)/2</f>
        <v>94</v>
      </c>
      <c r="CC166" s="35">
        <f>4*CB166+3</f>
        <v>379</v>
      </c>
      <c r="CD166" s="243"/>
      <c r="CF166" s="318"/>
      <c r="CG166" s="39"/>
      <c r="CH166" s="312"/>
      <c r="CI166" s="312"/>
      <c r="CJ166" s="27"/>
      <c r="CK166" s="40"/>
      <c r="CM166" s="294"/>
      <c r="CN166" s="294"/>
      <c r="CO166" s="294"/>
      <c r="CP166" s="294"/>
      <c r="CQ166" s="294"/>
      <c r="CR166" s="294"/>
      <c r="CS166" s="294"/>
      <c r="CT166" s="294"/>
      <c r="CU166" s="294"/>
      <c r="CV166" s="294"/>
      <c r="CW166" s="294"/>
      <c r="CX166" s="294"/>
      <c r="CY166" s="294"/>
      <c r="DC166" s="294"/>
      <c r="DE166" s="294"/>
      <c r="DF166" s="294"/>
      <c r="DG166" s="294"/>
    </row>
    <row r="167" spans="3:111" ht="14.25" customHeight="1">
      <c r="C167" s="185">
        <f t="shared" si="34"/>
        <v>118</v>
      </c>
      <c r="D167" s="17"/>
      <c r="E167" s="39"/>
      <c r="F167" s="282"/>
      <c r="G167" s="283"/>
      <c r="H167" s="159">
        <v>1</v>
      </c>
      <c r="I167" s="159">
        <v>1</v>
      </c>
      <c r="J167" s="159">
        <v>1</v>
      </c>
      <c r="K167" s="159">
        <v>0</v>
      </c>
      <c r="L167" s="159">
        <v>1</v>
      </c>
      <c r="M167" s="159">
        <v>1</v>
      </c>
      <c r="N167" s="263">
        <v>0</v>
      </c>
      <c r="O167" s="21"/>
      <c r="P167" s="21"/>
      <c r="R167" s="33"/>
      <c r="X167" s="31"/>
      <c r="Y167" s="31"/>
      <c r="Z167" s="31"/>
      <c r="AC167" s="27"/>
      <c r="AE167" s="17"/>
      <c r="AG167" s="18"/>
      <c r="AK167" s="54"/>
      <c r="AN167" s="266"/>
      <c r="AO167" s="240">
        <f t="shared" si="15"/>
        <v>217</v>
      </c>
      <c r="AP167" s="221">
        <f t="shared" si="18"/>
        <v>652</v>
      </c>
      <c r="AQ167" s="240">
        <f>AP167/4</f>
        <v>163</v>
      </c>
      <c r="AR167" s="281">
        <v>4</v>
      </c>
      <c r="AS167" s="236">
        <f t="shared" si="16"/>
        <v>2</v>
      </c>
      <c r="AT167" s="232"/>
      <c r="AV167" s="151">
        <f t="shared" si="25"/>
        <v>119</v>
      </c>
      <c r="AY167" s="111">
        <v>1</v>
      </c>
      <c r="AZ167" s="315">
        <v>1</v>
      </c>
      <c r="BA167" s="315">
        <v>1</v>
      </c>
      <c r="BB167" s="315">
        <v>0</v>
      </c>
      <c r="BC167" s="315">
        <v>1</v>
      </c>
      <c r="BD167" s="315">
        <v>1</v>
      </c>
      <c r="BE167" s="152">
        <v>1</v>
      </c>
      <c r="BG167" s="16"/>
      <c r="BH167" s="21">
        <f t="shared" si="56"/>
        <v>63</v>
      </c>
      <c r="BI167" s="294">
        <f t="shared" si="53"/>
        <v>383</v>
      </c>
      <c r="BJ167" s="243">
        <f>(3*BH167+1)/2</f>
        <v>95</v>
      </c>
      <c r="BK167" s="35">
        <f>BJ167*4+3</f>
        <v>383</v>
      </c>
      <c r="BL167" s="306"/>
      <c r="BN167" s="45"/>
      <c r="BQ167" s="307"/>
      <c r="BR167" s="309"/>
      <c r="BT167" s="308"/>
      <c r="BX167" s="294"/>
      <c r="BY167" s="294"/>
      <c r="BZ167" s="294"/>
      <c r="CA167" s="294">
        <f t="shared" si="54"/>
        <v>385</v>
      </c>
      <c r="CB167" s="243"/>
      <c r="CD167" s="243">
        <f>(3*BH167-1)/4</f>
        <v>47</v>
      </c>
      <c r="CE167" s="35">
        <f>CD167*8+9</f>
        <v>385</v>
      </c>
      <c r="CF167" s="318"/>
      <c r="CG167" s="39"/>
      <c r="CJ167" s="27"/>
      <c r="CK167" s="40"/>
      <c r="CM167" s="294"/>
      <c r="CN167" s="294"/>
      <c r="CO167" s="294"/>
      <c r="CP167" s="294"/>
      <c r="CQ167" s="294"/>
      <c r="CR167" s="294"/>
      <c r="CS167" s="294"/>
      <c r="CT167" s="294"/>
      <c r="CU167" s="294"/>
      <c r="CV167" s="294"/>
      <c r="CW167" s="294"/>
      <c r="CX167" s="294"/>
      <c r="CY167" s="294"/>
      <c r="DC167" s="294"/>
      <c r="DE167" s="294"/>
      <c r="DF167" s="294"/>
      <c r="DG167" s="294"/>
    </row>
    <row r="168" spans="3:111" ht="14.25" customHeight="1">
      <c r="C168" s="189">
        <f t="shared" si="34"/>
        <v>119</v>
      </c>
      <c r="D168" s="17"/>
      <c r="E168" s="40"/>
      <c r="F168" s="277"/>
      <c r="G168" s="278"/>
      <c r="H168" s="174">
        <v>1</v>
      </c>
      <c r="I168" s="174">
        <v>1</v>
      </c>
      <c r="J168" s="174">
        <v>1</v>
      </c>
      <c r="K168" s="174">
        <v>0</v>
      </c>
      <c r="L168" s="174">
        <v>1</v>
      </c>
      <c r="M168" s="174">
        <v>1</v>
      </c>
      <c r="N168" s="166">
        <v>1</v>
      </c>
      <c r="O168" s="191">
        <f>-1+4*(Q168+1)</f>
        <v>119</v>
      </c>
      <c r="P168" s="192">
        <f>-1+6*(Q168+1)</f>
        <v>179</v>
      </c>
      <c r="Q168" s="27">
        <v>29</v>
      </c>
      <c r="R168" s="33"/>
      <c r="S168" s="213">
        <f t="shared" ref="S168:S169" si="102">4*P168+1</f>
        <v>717</v>
      </c>
      <c r="T168" s="35">
        <f t="shared" ref="T168:Z168" si="103">4*S168+1</f>
        <v>2869</v>
      </c>
      <c r="U168" s="35">
        <f t="shared" si="103"/>
        <v>11477</v>
      </c>
      <c r="V168" s="35">
        <f t="shared" si="103"/>
        <v>45909</v>
      </c>
      <c r="W168" s="35">
        <f t="shared" si="103"/>
        <v>183637</v>
      </c>
      <c r="X168" s="35">
        <f t="shared" si="103"/>
        <v>734549</v>
      </c>
      <c r="Y168" s="35">
        <f t="shared" si="103"/>
        <v>2938197</v>
      </c>
      <c r="Z168" s="35">
        <f t="shared" si="103"/>
        <v>11752789</v>
      </c>
      <c r="AE168" s="17"/>
      <c r="AG168" s="18"/>
      <c r="AK168" s="54"/>
      <c r="AN168" s="266"/>
      <c r="AO168" s="220">
        <f t="shared" si="15"/>
        <v>219</v>
      </c>
      <c r="AP168" s="221">
        <f t="shared" si="18"/>
        <v>658</v>
      </c>
      <c r="AQ168" s="220">
        <f>AQ166+6</f>
        <v>329</v>
      </c>
      <c r="AR168" s="281">
        <v>2</v>
      </c>
      <c r="AS168" s="236">
        <f t="shared" si="16"/>
        <v>1</v>
      </c>
      <c r="AT168" s="232"/>
      <c r="AV168" s="151">
        <f t="shared" si="25"/>
        <v>120</v>
      </c>
      <c r="AY168" s="111">
        <v>1</v>
      </c>
      <c r="AZ168" s="315">
        <v>1</v>
      </c>
      <c r="BA168" s="315">
        <v>1</v>
      </c>
      <c r="BB168" s="315">
        <v>1</v>
      </c>
      <c r="BC168" s="315">
        <v>0</v>
      </c>
      <c r="BD168" s="315">
        <v>0</v>
      </c>
      <c r="BE168" s="152">
        <v>0</v>
      </c>
      <c r="BG168" s="16"/>
      <c r="BH168" s="27">
        <f t="shared" si="56"/>
        <v>64</v>
      </c>
      <c r="BI168" s="294">
        <f t="shared" si="53"/>
        <v>389</v>
      </c>
      <c r="BJ168" s="243"/>
      <c r="BL168" s="243"/>
      <c r="BN168" s="735" t="s">
        <v>322</v>
      </c>
      <c r="BO168" s="734"/>
      <c r="BP168" s="36">
        <v>11</v>
      </c>
      <c r="BQ168" s="307"/>
      <c r="BR168" s="309">
        <f>4*(8*BP168+9)+1</f>
        <v>389</v>
      </c>
      <c r="BT168" s="308"/>
      <c r="BX168" s="294"/>
      <c r="BY168" s="294"/>
      <c r="BZ168" s="294"/>
      <c r="CA168" s="294">
        <f t="shared" si="54"/>
        <v>391</v>
      </c>
      <c r="CB168" s="243">
        <f>(3*BH168+2)/2</f>
        <v>97</v>
      </c>
      <c r="CC168" s="35">
        <f>4*CB168+3</f>
        <v>391</v>
      </c>
      <c r="CD168" s="243"/>
      <c r="CF168" s="318"/>
      <c r="CG168" s="39"/>
      <c r="CH168" s="21"/>
      <c r="CI168" s="21"/>
      <c r="CJ168" s="27"/>
      <c r="CK168" s="40"/>
      <c r="CM168" s="294"/>
      <c r="CN168" s="294"/>
      <c r="CO168" s="294"/>
      <c r="CP168" s="294"/>
      <c r="CQ168" s="294"/>
      <c r="CR168" s="294"/>
      <c r="CS168" s="294"/>
      <c r="CT168" s="294"/>
      <c r="CU168" s="294"/>
      <c r="CV168" s="294"/>
      <c r="CW168" s="294"/>
      <c r="CX168" s="294"/>
      <c r="CY168" s="294"/>
      <c r="DC168" s="294"/>
      <c r="DE168" s="294"/>
      <c r="DF168" s="294"/>
      <c r="DG168" s="294"/>
    </row>
    <row r="169" spans="3:111" ht="14.25" customHeight="1">
      <c r="C169" s="173">
        <f t="shared" si="34"/>
        <v>120</v>
      </c>
      <c r="D169" s="17"/>
      <c r="E169" s="40"/>
      <c r="F169" s="277"/>
      <c r="G169" s="278"/>
      <c r="H169" s="174">
        <v>1</v>
      </c>
      <c r="I169" s="174">
        <v>1</v>
      </c>
      <c r="J169" s="174">
        <v>1</v>
      </c>
      <c r="K169" s="174">
        <v>1</v>
      </c>
      <c r="L169" s="174">
        <v>0</v>
      </c>
      <c r="M169" s="174">
        <v>0</v>
      </c>
      <c r="N169" s="166">
        <v>0</v>
      </c>
      <c r="O169" s="196">
        <f>1+8*(Q168+1)</f>
        <v>241</v>
      </c>
      <c r="P169" s="197">
        <f>P168+2</f>
        <v>181</v>
      </c>
      <c r="Q169" s="198"/>
      <c r="R169" s="33"/>
      <c r="S169" s="35">
        <f t="shared" si="102"/>
        <v>725</v>
      </c>
      <c r="T169" s="35">
        <f t="shared" ref="T169:Z169" si="104">4*S169+1</f>
        <v>2901</v>
      </c>
      <c r="U169" s="35">
        <f t="shared" si="104"/>
        <v>11605</v>
      </c>
      <c r="V169" s="35">
        <f t="shared" si="104"/>
        <v>46421</v>
      </c>
      <c r="W169" s="35">
        <f t="shared" si="104"/>
        <v>185685</v>
      </c>
      <c r="X169" s="35">
        <f t="shared" si="104"/>
        <v>742741</v>
      </c>
      <c r="Y169" s="35">
        <f t="shared" si="104"/>
        <v>2970965</v>
      </c>
      <c r="Z169" s="35">
        <f t="shared" si="104"/>
        <v>11883861</v>
      </c>
      <c r="AA169" s="31"/>
      <c r="AC169" s="27"/>
      <c r="AE169" s="17"/>
      <c r="AG169" s="18"/>
      <c r="AK169" s="54"/>
      <c r="AM169" s="31"/>
      <c r="AN169" s="266"/>
      <c r="AO169" s="269">
        <f t="shared" si="15"/>
        <v>221</v>
      </c>
      <c r="AP169" s="221">
        <f t="shared" si="18"/>
        <v>664</v>
      </c>
      <c r="AQ169" s="269">
        <f>AP169/AR169</f>
        <v>83</v>
      </c>
      <c r="AR169" s="281">
        <v>8</v>
      </c>
      <c r="AS169" s="236">
        <f t="shared" si="16"/>
        <v>3</v>
      </c>
      <c r="AT169" s="232"/>
      <c r="AV169" s="151">
        <f t="shared" si="25"/>
        <v>121</v>
      </c>
      <c r="AX169" s="21"/>
      <c r="AY169" s="317">
        <v>1</v>
      </c>
      <c r="AZ169" s="280">
        <v>1</v>
      </c>
      <c r="BA169" s="280">
        <v>1</v>
      </c>
      <c r="BB169" s="280">
        <v>1</v>
      </c>
      <c r="BC169" s="280">
        <v>0</v>
      </c>
      <c r="BD169" s="152">
        <v>0</v>
      </c>
      <c r="BE169" s="152">
        <v>1</v>
      </c>
      <c r="BG169" s="16"/>
      <c r="BH169" s="21">
        <f t="shared" si="56"/>
        <v>65</v>
      </c>
      <c r="BI169" s="294">
        <f t="shared" si="53"/>
        <v>395</v>
      </c>
      <c r="BJ169" s="243">
        <f>(3*BH169+1)/2</f>
        <v>98</v>
      </c>
      <c r="BK169" s="35">
        <f>BJ169*4+3</f>
        <v>395</v>
      </c>
      <c r="BL169" s="243"/>
      <c r="BM169" s="21"/>
      <c r="BN169" s="45"/>
      <c r="BQ169" s="307"/>
      <c r="BR169" s="309"/>
      <c r="BT169" s="308"/>
      <c r="BX169" s="294"/>
      <c r="BY169" s="294"/>
      <c r="BZ169" s="294"/>
      <c r="CA169" s="294">
        <f t="shared" si="54"/>
        <v>397</v>
      </c>
      <c r="CB169" s="243"/>
      <c r="CD169" s="243"/>
      <c r="CF169" s="318"/>
      <c r="CG169" s="39"/>
      <c r="CH169" s="727" t="s">
        <v>323</v>
      </c>
      <c r="CI169" s="667"/>
      <c r="CJ169" s="27">
        <v>24</v>
      </c>
      <c r="CK169" s="40">
        <f>4*(4*CJ169+3)+1</f>
        <v>397</v>
      </c>
      <c r="CM169" s="294"/>
      <c r="CN169" s="294"/>
      <c r="CO169" s="294"/>
      <c r="CP169" s="294"/>
      <c r="CQ169" s="294"/>
      <c r="CR169" s="294"/>
      <c r="CS169" s="294"/>
      <c r="CT169" s="294"/>
      <c r="CU169" s="294"/>
      <c r="CV169" s="294"/>
      <c r="CW169" s="294"/>
      <c r="CX169" s="294"/>
      <c r="CY169" s="294"/>
      <c r="DC169" s="294"/>
      <c r="DE169" s="294"/>
      <c r="DF169" s="294"/>
      <c r="DG169" s="294"/>
    </row>
    <row r="170" spans="3:111" ht="14.25" customHeight="1">
      <c r="C170" s="178">
        <f t="shared" si="34"/>
        <v>121</v>
      </c>
      <c r="D170" s="17"/>
      <c r="E170" s="39"/>
      <c r="F170" s="282"/>
      <c r="G170" s="283"/>
      <c r="H170" s="159">
        <v>1</v>
      </c>
      <c r="I170" s="159">
        <v>1</v>
      </c>
      <c r="J170" s="159">
        <v>1</v>
      </c>
      <c r="K170" s="159">
        <v>1</v>
      </c>
      <c r="L170" s="159">
        <v>0</v>
      </c>
      <c r="M170" s="159">
        <v>0</v>
      </c>
      <c r="N170" s="180">
        <v>1</v>
      </c>
      <c r="O170" s="181"/>
      <c r="P170" s="260"/>
      <c r="R170" s="33"/>
      <c r="X170" s="31"/>
      <c r="Y170" s="31"/>
      <c r="Z170" s="31"/>
      <c r="AA170" s="31"/>
      <c r="AC170" s="21"/>
      <c r="AE170" s="17"/>
      <c r="AG170" s="18"/>
      <c r="AK170" s="54"/>
      <c r="AM170" s="31"/>
      <c r="AN170" s="266"/>
      <c r="AO170" s="220">
        <f t="shared" si="15"/>
        <v>223</v>
      </c>
      <c r="AP170" s="221">
        <f t="shared" si="18"/>
        <v>670</v>
      </c>
      <c r="AQ170" s="220">
        <f>AQ168+6</f>
        <v>335</v>
      </c>
      <c r="AR170" s="281">
        <v>2</v>
      </c>
      <c r="AS170" s="236">
        <f t="shared" si="16"/>
        <v>1</v>
      </c>
      <c r="AT170" s="232"/>
      <c r="AV170" s="151">
        <f t="shared" si="25"/>
        <v>122</v>
      </c>
      <c r="AX170" s="21"/>
      <c r="AY170" s="332">
        <v>1</v>
      </c>
      <c r="AZ170" s="275">
        <v>1</v>
      </c>
      <c r="BA170" s="275">
        <v>1</v>
      </c>
      <c r="BB170" s="152">
        <v>1</v>
      </c>
      <c r="BC170" s="152">
        <v>0</v>
      </c>
      <c r="BD170" s="152">
        <v>1</v>
      </c>
      <c r="BE170" s="152">
        <v>0</v>
      </c>
      <c r="BG170" s="294"/>
      <c r="BH170" s="21">
        <f t="shared" si="56"/>
        <v>66</v>
      </c>
      <c r="BI170" s="294">
        <f t="shared" si="53"/>
        <v>401</v>
      </c>
      <c r="BJ170" s="243"/>
      <c r="BL170" s="243">
        <f>(3*BH170-2)/4</f>
        <v>49</v>
      </c>
      <c r="BM170" s="21">
        <f>8*BL170+9</f>
        <v>401</v>
      </c>
      <c r="BN170" s="45"/>
      <c r="BQ170" s="307"/>
      <c r="BR170" s="309"/>
      <c r="BT170" s="308"/>
      <c r="BX170" s="294"/>
      <c r="BY170" s="294"/>
      <c r="BZ170" s="294"/>
      <c r="CA170" s="294">
        <f t="shared" si="54"/>
        <v>403</v>
      </c>
      <c r="CB170" s="243">
        <f>(3*BH170+2)/2</f>
        <v>100</v>
      </c>
      <c r="CC170" s="35">
        <f>4*CB170+3</f>
        <v>403</v>
      </c>
      <c r="CD170" s="243"/>
      <c r="CF170" s="310"/>
      <c r="CG170" s="39"/>
      <c r="CH170" s="24"/>
      <c r="CI170" s="24"/>
      <c r="CK170" s="40"/>
      <c r="CM170" s="294"/>
      <c r="CN170" s="294"/>
      <c r="CO170" s="294"/>
      <c r="CP170" s="294"/>
      <c r="CQ170" s="294"/>
      <c r="CR170" s="294"/>
      <c r="CS170" s="294"/>
      <c r="CT170" s="294"/>
      <c r="CU170" s="294"/>
      <c r="CV170" s="294"/>
      <c r="CW170" s="294"/>
      <c r="CX170" s="294"/>
      <c r="CY170" s="294"/>
      <c r="DC170" s="294"/>
      <c r="DE170" s="294"/>
      <c r="DF170" s="294"/>
      <c r="DG170" s="294"/>
    </row>
    <row r="171" spans="3:111" ht="14.25" customHeight="1">
      <c r="C171" s="185">
        <f t="shared" si="34"/>
        <v>122</v>
      </c>
      <c r="D171" s="17"/>
      <c r="E171" s="39"/>
      <c r="F171" s="282"/>
      <c r="G171" s="283"/>
      <c r="H171" s="159">
        <v>1</v>
      </c>
      <c r="I171" s="159">
        <v>1</v>
      </c>
      <c r="J171" s="159">
        <v>1</v>
      </c>
      <c r="K171" s="159">
        <v>1</v>
      </c>
      <c r="L171" s="159">
        <v>0</v>
      </c>
      <c r="M171" s="159">
        <v>1</v>
      </c>
      <c r="N171" s="263">
        <v>0</v>
      </c>
      <c r="O171" s="21"/>
      <c r="P171" s="21"/>
      <c r="R171" s="33"/>
      <c r="X171" s="31"/>
      <c r="Y171" s="31"/>
      <c r="Z171" s="31"/>
      <c r="AC171" s="27"/>
      <c r="AE171" s="17"/>
      <c r="AG171" s="18"/>
      <c r="AK171" s="54"/>
      <c r="AM171" s="31"/>
      <c r="AN171" s="266"/>
      <c r="AO171" s="240">
        <f t="shared" si="15"/>
        <v>225</v>
      </c>
      <c r="AP171" s="221">
        <f t="shared" si="18"/>
        <v>676</v>
      </c>
      <c r="AQ171" s="240">
        <f>AP171/4</f>
        <v>169</v>
      </c>
      <c r="AR171" s="281">
        <v>4</v>
      </c>
      <c r="AS171" s="236">
        <f t="shared" si="16"/>
        <v>2</v>
      </c>
      <c r="AT171" s="232"/>
      <c r="AV171" s="151">
        <f t="shared" si="25"/>
        <v>123</v>
      </c>
      <c r="AX171" s="21"/>
      <c r="AY171" s="111">
        <v>1</v>
      </c>
      <c r="AZ171" s="315">
        <v>1</v>
      </c>
      <c r="BA171" s="315">
        <v>1</v>
      </c>
      <c r="BB171" s="315">
        <v>1</v>
      </c>
      <c r="BC171" s="315">
        <v>0</v>
      </c>
      <c r="BD171" s="315">
        <v>1</v>
      </c>
      <c r="BE171" s="152">
        <v>1</v>
      </c>
      <c r="BG171" s="294"/>
      <c r="BH171" s="21">
        <f t="shared" si="56"/>
        <v>67</v>
      </c>
      <c r="BI171" s="294">
        <f t="shared" si="53"/>
        <v>407</v>
      </c>
      <c r="BJ171" s="243">
        <f>(3*BH171+1)/2</f>
        <v>101</v>
      </c>
      <c r="BK171" s="35">
        <f>BJ171*4+3</f>
        <v>407</v>
      </c>
      <c r="BL171" s="306"/>
      <c r="BN171" s="45"/>
      <c r="BQ171" s="307"/>
      <c r="BR171" s="309"/>
      <c r="BT171" s="308"/>
      <c r="BX171" s="294"/>
      <c r="BY171" s="294"/>
      <c r="BZ171" s="294"/>
      <c r="CA171" s="294">
        <f t="shared" si="54"/>
        <v>409</v>
      </c>
      <c r="CB171" s="243"/>
      <c r="CD171" s="243">
        <f>(3*BH171-1)/4</f>
        <v>50</v>
      </c>
      <c r="CE171" s="35">
        <f>CD171*8+9</f>
        <v>409</v>
      </c>
      <c r="CF171" s="310"/>
      <c r="CG171" s="39"/>
      <c r="CH171" s="21"/>
      <c r="CI171" s="21"/>
      <c r="CK171" s="40"/>
      <c r="CM171" s="294"/>
      <c r="CN171" s="294"/>
      <c r="CO171" s="294"/>
      <c r="CP171" s="294"/>
      <c r="CQ171" s="294"/>
      <c r="CR171" s="294"/>
      <c r="CS171" s="294"/>
      <c r="CT171" s="294"/>
      <c r="CU171" s="294"/>
      <c r="CV171" s="294"/>
      <c r="CW171" s="294"/>
      <c r="CX171" s="294"/>
      <c r="CY171" s="294"/>
      <c r="DC171" s="294"/>
      <c r="DE171" s="294"/>
      <c r="DF171" s="294"/>
      <c r="DG171" s="294"/>
    </row>
    <row r="172" spans="3:111" ht="14.25" customHeight="1">
      <c r="C172" s="189">
        <f t="shared" si="34"/>
        <v>123</v>
      </c>
      <c r="D172" s="17"/>
      <c r="E172" s="40"/>
      <c r="F172" s="277"/>
      <c r="G172" s="278"/>
      <c r="H172" s="174">
        <v>1</v>
      </c>
      <c r="I172" s="174">
        <v>1</v>
      </c>
      <c r="J172" s="174">
        <v>1</v>
      </c>
      <c r="K172" s="174">
        <v>1</v>
      </c>
      <c r="L172" s="174">
        <v>0</v>
      </c>
      <c r="M172" s="174">
        <v>1</v>
      </c>
      <c r="N172" s="166">
        <v>1</v>
      </c>
      <c r="O172" s="191">
        <f>-1+4*(Q172+1)</f>
        <v>123</v>
      </c>
      <c r="P172" s="192">
        <f>-1+6*(Q172+1)</f>
        <v>185</v>
      </c>
      <c r="Q172" s="27">
        <v>30</v>
      </c>
      <c r="R172" s="33"/>
      <c r="S172" s="213">
        <f t="shared" ref="S172:S173" si="105">4*P172+1</f>
        <v>741</v>
      </c>
      <c r="T172" s="35">
        <f t="shared" ref="T172:Z172" si="106">4*S172+1</f>
        <v>2965</v>
      </c>
      <c r="U172" s="35">
        <f t="shared" si="106"/>
        <v>11861</v>
      </c>
      <c r="V172" s="35">
        <f t="shared" si="106"/>
        <v>47445</v>
      </c>
      <c r="W172" s="35">
        <f t="shared" si="106"/>
        <v>189781</v>
      </c>
      <c r="X172" s="35">
        <f t="shared" si="106"/>
        <v>759125</v>
      </c>
      <c r="Y172" s="35">
        <f t="shared" si="106"/>
        <v>3036501</v>
      </c>
      <c r="Z172" s="35">
        <f t="shared" si="106"/>
        <v>12146005</v>
      </c>
      <c r="AE172" s="17"/>
      <c r="AG172" s="18"/>
      <c r="AK172" s="54"/>
      <c r="AM172" s="31"/>
      <c r="AN172" s="266"/>
      <c r="AO172" s="220">
        <f t="shared" si="15"/>
        <v>227</v>
      </c>
      <c r="AP172" s="221">
        <f t="shared" si="18"/>
        <v>682</v>
      </c>
      <c r="AQ172" s="220">
        <f>AQ170+6</f>
        <v>341</v>
      </c>
      <c r="AR172" s="281">
        <v>2</v>
      </c>
      <c r="AS172" s="236">
        <f t="shared" si="16"/>
        <v>1</v>
      </c>
      <c r="AT172" s="232"/>
      <c r="AV172" s="151">
        <f t="shared" si="25"/>
        <v>124</v>
      </c>
      <c r="AX172" s="21"/>
      <c r="AY172" s="111">
        <v>1</v>
      </c>
      <c r="AZ172" s="315">
        <v>1</v>
      </c>
      <c r="BA172" s="315">
        <v>1</v>
      </c>
      <c r="BB172" s="315">
        <v>1</v>
      </c>
      <c r="BC172" s="315">
        <v>1</v>
      </c>
      <c r="BD172" s="315">
        <v>0</v>
      </c>
      <c r="BE172" s="152">
        <v>0</v>
      </c>
      <c r="BG172" s="294"/>
      <c r="BH172" s="27">
        <f t="shared" si="56"/>
        <v>68</v>
      </c>
      <c r="BI172" s="294">
        <f t="shared" si="53"/>
        <v>413</v>
      </c>
      <c r="BJ172" s="243"/>
      <c r="BL172" s="243"/>
      <c r="BN172" s="733" t="s">
        <v>324</v>
      </c>
      <c r="BO172" s="734"/>
      <c r="BP172" s="27">
        <v>25</v>
      </c>
      <c r="BQ172" s="307">
        <f>4*(BP172*4+3)+1</f>
        <v>413</v>
      </c>
      <c r="BR172" s="309"/>
      <c r="BT172" s="308"/>
      <c r="BX172" s="294"/>
      <c r="BY172" s="294"/>
      <c r="BZ172" s="294"/>
      <c r="CA172" s="294">
        <f t="shared" si="54"/>
        <v>415</v>
      </c>
      <c r="CB172" s="243">
        <f>(3*BH172+2)/2</f>
        <v>103</v>
      </c>
      <c r="CC172" s="35">
        <f>4*CB172+3</f>
        <v>415</v>
      </c>
      <c r="CD172" s="243"/>
      <c r="CF172" s="310"/>
      <c r="CG172" s="39"/>
      <c r="CH172" s="21"/>
      <c r="CI172" s="21"/>
      <c r="CK172" s="40"/>
      <c r="CM172" s="294"/>
      <c r="CN172" s="294"/>
      <c r="CO172" s="294"/>
      <c r="CP172" s="294"/>
      <c r="CQ172" s="294"/>
      <c r="CR172" s="294"/>
      <c r="CS172" s="294"/>
      <c r="CT172" s="294"/>
      <c r="CU172" s="294"/>
      <c r="CV172" s="294"/>
      <c r="CW172" s="294"/>
      <c r="CX172" s="294"/>
      <c r="CY172" s="294"/>
      <c r="DC172" s="294"/>
      <c r="DE172" s="294"/>
      <c r="DF172" s="294"/>
      <c r="DG172" s="294"/>
    </row>
    <row r="173" spans="3:111" ht="14.25" customHeight="1">
      <c r="C173" s="173">
        <f t="shared" si="34"/>
        <v>124</v>
      </c>
      <c r="D173" s="17"/>
      <c r="E173" s="40"/>
      <c r="F173" s="277"/>
      <c r="G173" s="278"/>
      <c r="H173" s="174">
        <v>1</v>
      </c>
      <c r="I173" s="174">
        <v>1</v>
      </c>
      <c r="J173" s="174">
        <v>1</v>
      </c>
      <c r="K173" s="174">
        <v>1</v>
      </c>
      <c r="L173" s="174">
        <v>1</v>
      </c>
      <c r="M173" s="174">
        <v>0</v>
      </c>
      <c r="N173" s="166">
        <v>0</v>
      </c>
      <c r="O173" s="196">
        <f>1+8*(Q172+1)</f>
        <v>249</v>
      </c>
      <c r="P173" s="197">
        <f>P172+2</f>
        <v>187</v>
      </c>
      <c r="Q173" s="198"/>
      <c r="R173" s="33"/>
      <c r="S173" s="35">
        <f t="shared" si="105"/>
        <v>749</v>
      </c>
      <c r="T173" s="35">
        <f t="shared" ref="T173:Z173" si="107">4*S173+1</f>
        <v>2997</v>
      </c>
      <c r="U173" s="35">
        <f t="shared" si="107"/>
        <v>11989</v>
      </c>
      <c r="V173" s="35">
        <f t="shared" si="107"/>
        <v>47957</v>
      </c>
      <c r="W173" s="35">
        <f t="shared" si="107"/>
        <v>191829</v>
      </c>
      <c r="X173" s="35">
        <f t="shared" si="107"/>
        <v>767317</v>
      </c>
      <c r="Y173" s="35">
        <f t="shared" si="107"/>
        <v>3069269</v>
      </c>
      <c r="Z173" s="35">
        <f t="shared" si="107"/>
        <v>12277077</v>
      </c>
      <c r="AA173" s="31"/>
      <c r="AC173" s="27"/>
      <c r="AE173" s="17"/>
      <c r="AG173" s="18"/>
      <c r="AK173" s="54"/>
      <c r="AN173" s="266"/>
      <c r="AO173" s="269">
        <f t="shared" si="15"/>
        <v>229</v>
      </c>
      <c r="AP173" s="221">
        <f t="shared" si="18"/>
        <v>688</v>
      </c>
      <c r="AQ173" s="269">
        <f>AP173/AR173</f>
        <v>43</v>
      </c>
      <c r="AR173" s="281">
        <v>16</v>
      </c>
      <c r="AS173" s="236">
        <f t="shared" si="16"/>
        <v>4</v>
      </c>
      <c r="AT173" s="232"/>
      <c r="AV173" s="151">
        <f t="shared" si="25"/>
        <v>125</v>
      </c>
      <c r="AX173" s="21"/>
      <c r="AY173" s="333">
        <v>1</v>
      </c>
      <c r="AZ173" s="311">
        <v>1</v>
      </c>
      <c r="BA173" s="311">
        <v>1</v>
      </c>
      <c r="BB173" s="311">
        <v>1</v>
      </c>
      <c r="BC173" s="152">
        <v>1</v>
      </c>
      <c r="BD173" s="152">
        <v>0</v>
      </c>
      <c r="BE173" s="152">
        <v>1</v>
      </c>
      <c r="BG173" s="294"/>
      <c r="BH173" s="21">
        <f t="shared" si="56"/>
        <v>69</v>
      </c>
      <c r="BI173" s="294">
        <f t="shared" si="53"/>
        <v>419</v>
      </c>
      <c r="BJ173" s="243">
        <f>(3*BH173+1)/2</f>
        <v>104</v>
      </c>
      <c r="BK173" s="35">
        <f>BJ173*4+3</f>
        <v>419</v>
      </c>
      <c r="BL173" s="243"/>
      <c r="BM173" s="21"/>
      <c r="BN173" s="45"/>
      <c r="BQ173" s="307"/>
      <c r="BR173" s="309"/>
      <c r="BT173" s="308"/>
      <c r="BX173" s="294"/>
      <c r="BY173" s="294"/>
      <c r="BZ173" s="294"/>
      <c r="CA173" s="294">
        <f t="shared" si="54"/>
        <v>421</v>
      </c>
      <c r="CB173" s="243"/>
      <c r="CD173" s="243"/>
      <c r="CF173" s="310">
        <v>12</v>
      </c>
      <c r="CG173" s="39">
        <f>4*(8*CF173+9)+1</f>
        <v>421</v>
      </c>
      <c r="CH173" s="680" t="s">
        <v>325</v>
      </c>
      <c r="CI173" s="667"/>
      <c r="CK173" s="40"/>
      <c r="CM173" s="294"/>
      <c r="CN173" s="294"/>
      <c r="CO173" s="294"/>
      <c r="CP173" s="294"/>
      <c r="CQ173" s="294"/>
      <c r="CR173" s="294"/>
      <c r="CS173" s="294"/>
      <c r="CT173" s="294"/>
      <c r="CU173" s="294"/>
      <c r="CV173" s="294"/>
      <c r="CW173" s="294"/>
      <c r="CX173" s="294"/>
      <c r="CY173" s="294"/>
      <c r="DC173" s="294"/>
      <c r="DE173" s="294"/>
      <c r="DF173" s="294"/>
      <c r="DG173" s="294"/>
    </row>
    <row r="174" spans="3:111" ht="14.25" customHeight="1">
      <c r="C174" s="178">
        <f t="shared" si="34"/>
        <v>125</v>
      </c>
      <c r="D174" s="17"/>
      <c r="E174" s="39"/>
      <c r="F174" s="282"/>
      <c r="G174" s="283"/>
      <c r="H174" s="283">
        <v>1</v>
      </c>
      <c r="I174" s="159">
        <v>1</v>
      </c>
      <c r="J174" s="159">
        <v>1</v>
      </c>
      <c r="K174" s="159">
        <v>1</v>
      </c>
      <c r="L174" s="159">
        <v>1</v>
      </c>
      <c r="M174" s="159">
        <v>0</v>
      </c>
      <c r="N174" s="180">
        <v>1</v>
      </c>
      <c r="O174" s="181"/>
      <c r="P174" s="260"/>
      <c r="R174" s="33"/>
      <c r="X174" s="31"/>
      <c r="Y174" s="31"/>
      <c r="Z174" s="31"/>
      <c r="AA174" s="31"/>
      <c r="AC174" s="21"/>
      <c r="AE174" s="17"/>
      <c r="AG174" s="18"/>
      <c r="AK174" s="54"/>
      <c r="AN174" s="266"/>
      <c r="AO174" s="220">
        <f t="shared" si="15"/>
        <v>231</v>
      </c>
      <c r="AP174" s="221">
        <f t="shared" si="18"/>
        <v>694</v>
      </c>
      <c r="AQ174" s="220">
        <f>AQ172+6</f>
        <v>347</v>
      </c>
      <c r="AR174" s="281">
        <v>2</v>
      </c>
      <c r="AS174" s="236">
        <f t="shared" si="16"/>
        <v>1</v>
      </c>
      <c r="AT174" s="232"/>
      <c r="AV174" s="151">
        <f t="shared" si="25"/>
        <v>126</v>
      </c>
      <c r="AX174" s="21"/>
      <c r="AY174" s="317">
        <v>1</v>
      </c>
      <c r="AZ174" s="280">
        <v>1</v>
      </c>
      <c r="BA174" s="280">
        <v>1</v>
      </c>
      <c r="BB174" s="280">
        <v>1</v>
      </c>
      <c r="BC174" s="280">
        <v>1</v>
      </c>
      <c r="BD174" s="152">
        <v>1</v>
      </c>
      <c r="BE174" s="152">
        <v>0</v>
      </c>
      <c r="BG174" s="294"/>
      <c r="BH174" s="21">
        <f t="shared" si="56"/>
        <v>70</v>
      </c>
      <c r="BI174" s="294">
        <f t="shared" si="53"/>
        <v>425</v>
      </c>
      <c r="BJ174" s="243"/>
      <c r="BL174" s="243">
        <f>(3*BH174-2)/4</f>
        <v>52</v>
      </c>
      <c r="BM174" s="21">
        <f>8*BL174+9</f>
        <v>425</v>
      </c>
      <c r="BN174" s="45"/>
      <c r="BQ174" s="307"/>
      <c r="BR174" s="309"/>
      <c r="BT174" s="308"/>
      <c r="BX174" s="294"/>
      <c r="BY174" s="294"/>
      <c r="BZ174" s="294"/>
      <c r="CA174" s="294">
        <f t="shared" si="54"/>
        <v>427</v>
      </c>
      <c r="CB174" s="243">
        <f>(3*BH174+2)/2</f>
        <v>106</v>
      </c>
      <c r="CC174" s="35">
        <f>4*CB174+3</f>
        <v>427</v>
      </c>
      <c r="CD174" s="243"/>
      <c r="CF174" s="310"/>
      <c r="CG174" s="39"/>
      <c r="CH174" s="312"/>
      <c r="CI174" s="312"/>
      <c r="CK174" s="40"/>
      <c r="CM174" s="294"/>
      <c r="CN174" s="294"/>
      <c r="CO174" s="294"/>
      <c r="CP174" s="294"/>
      <c r="CQ174" s="294"/>
      <c r="CR174" s="294"/>
      <c r="CS174" s="294"/>
      <c r="CT174" s="294"/>
      <c r="CU174" s="294"/>
      <c r="CV174" s="294"/>
      <c r="CW174" s="294"/>
      <c r="CX174" s="294"/>
      <c r="CY174" s="294"/>
      <c r="DC174" s="294"/>
      <c r="DE174" s="294"/>
      <c r="DF174" s="294"/>
      <c r="DG174" s="294"/>
    </row>
    <row r="175" spans="3:111" ht="14.25" customHeight="1">
      <c r="C175" s="185">
        <f t="shared" si="34"/>
        <v>126</v>
      </c>
      <c r="D175" s="17"/>
      <c r="E175" s="39"/>
      <c r="F175" s="282"/>
      <c r="G175" s="283"/>
      <c r="H175" s="283">
        <v>1</v>
      </c>
      <c r="I175" s="159">
        <v>1</v>
      </c>
      <c r="J175" s="159">
        <v>1</v>
      </c>
      <c r="K175" s="159">
        <v>1</v>
      </c>
      <c r="L175" s="159">
        <v>1</v>
      </c>
      <c r="M175" s="159">
        <v>1</v>
      </c>
      <c r="N175" s="263">
        <v>0</v>
      </c>
      <c r="O175" s="21"/>
      <c r="P175" s="21"/>
      <c r="R175" s="33"/>
      <c r="X175" s="31"/>
      <c r="Y175" s="31"/>
      <c r="Z175" s="31"/>
      <c r="AC175" s="27"/>
      <c r="AE175" s="17"/>
      <c r="AG175" s="18"/>
      <c r="AK175" s="54"/>
      <c r="AN175" s="266"/>
      <c r="AO175" s="240">
        <f t="shared" si="15"/>
        <v>233</v>
      </c>
      <c r="AP175" s="221">
        <f t="shared" si="18"/>
        <v>700</v>
      </c>
      <c r="AQ175" s="240">
        <f>AP175/4</f>
        <v>175</v>
      </c>
      <c r="AR175" s="281">
        <v>4</v>
      </c>
      <c r="AS175" s="236">
        <f t="shared" si="16"/>
        <v>2</v>
      </c>
      <c r="AT175" s="232"/>
      <c r="AV175" s="151">
        <f t="shared" si="25"/>
        <v>127</v>
      </c>
      <c r="AX175" s="21"/>
      <c r="AY175" s="111">
        <v>1</v>
      </c>
      <c r="AZ175" s="315">
        <v>1</v>
      </c>
      <c r="BA175" s="315">
        <v>1</v>
      </c>
      <c r="BB175" s="315">
        <v>1</v>
      </c>
      <c r="BC175" s="315">
        <v>1</v>
      </c>
      <c r="BD175" s="315">
        <v>1</v>
      </c>
      <c r="BE175" s="152">
        <v>1</v>
      </c>
      <c r="BG175" s="294"/>
      <c r="BH175" s="21">
        <f t="shared" si="56"/>
        <v>71</v>
      </c>
      <c r="BI175" s="294">
        <f t="shared" si="53"/>
        <v>431</v>
      </c>
      <c r="BJ175" s="243">
        <f>(3*BH175+1)/2</f>
        <v>107</v>
      </c>
      <c r="BK175" s="35">
        <f>BJ175*4+3</f>
        <v>431</v>
      </c>
      <c r="BL175" s="306"/>
      <c r="BN175" s="45"/>
      <c r="BQ175" s="307"/>
      <c r="BR175" s="309"/>
      <c r="BT175" s="308"/>
      <c r="BX175" s="294"/>
      <c r="BY175" s="294"/>
      <c r="BZ175" s="294"/>
      <c r="CA175" s="294">
        <f t="shared" si="54"/>
        <v>433</v>
      </c>
      <c r="CB175" s="243"/>
      <c r="CD175" s="243">
        <f>(3*BH175-1)/4</f>
        <v>53</v>
      </c>
      <c r="CE175" s="35">
        <f>CD175*8+9</f>
        <v>433</v>
      </c>
      <c r="CF175" s="310"/>
      <c r="CG175" s="39"/>
      <c r="CH175" s="21"/>
      <c r="CI175" s="21"/>
      <c r="CK175" s="40"/>
      <c r="CM175" s="294"/>
      <c r="CN175" s="294"/>
      <c r="CO175" s="294"/>
      <c r="CP175" s="294"/>
      <c r="CQ175" s="294"/>
      <c r="CR175" s="294"/>
      <c r="CS175" s="294"/>
      <c r="CT175" s="294"/>
      <c r="CU175" s="294"/>
      <c r="CV175" s="294"/>
      <c r="CW175" s="294"/>
      <c r="CX175" s="294"/>
      <c r="CY175" s="294"/>
      <c r="DC175" s="294"/>
      <c r="DE175" s="294"/>
      <c r="DF175" s="294"/>
      <c r="DG175" s="294"/>
    </row>
    <row r="176" spans="3:111" ht="14.25" customHeight="1">
      <c r="C176" s="189">
        <f t="shared" si="34"/>
        <v>127</v>
      </c>
      <c r="D176" s="17"/>
      <c r="E176" s="40"/>
      <c r="F176" s="277"/>
      <c r="G176" s="278"/>
      <c r="H176" s="174">
        <v>1</v>
      </c>
      <c r="I176" s="174">
        <v>1</v>
      </c>
      <c r="J176" s="279">
        <v>1</v>
      </c>
      <c r="K176" s="174">
        <v>1</v>
      </c>
      <c r="L176" s="174">
        <v>1</v>
      </c>
      <c r="M176" s="174">
        <v>1</v>
      </c>
      <c r="N176" s="166">
        <v>1</v>
      </c>
      <c r="O176" s="191">
        <f>-1+4*(Q176+1)</f>
        <v>127</v>
      </c>
      <c r="P176" s="192">
        <f>-1+6*(Q176+1)</f>
        <v>191</v>
      </c>
      <c r="Q176" s="27">
        <v>31</v>
      </c>
      <c r="R176" s="33"/>
      <c r="S176" s="213">
        <f t="shared" ref="S176:S177" si="108">4*P176+1</f>
        <v>765</v>
      </c>
      <c r="T176" s="35">
        <f t="shared" ref="T176:Z176" si="109">4*S176+1</f>
        <v>3061</v>
      </c>
      <c r="U176" s="35">
        <f t="shared" si="109"/>
        <v>12245</v>
      </c>
      <c r="V176" s="35">
        <f t="shared" si="109"/>
        <v>48981</v>
      </c>
      <c r="W176" s="35">
        <f t="shared" si="109"/>
        <v>195925</v>
      </c>
      <c r="X176" s="35">
        <f t="shared" si="109"/>
        <v>783701</v>
      </c>
      <c r="Y176" s="35">
        <f t="shared" si="109"/>
        <v>3134805</v>
      </c>
      <c r="Z176" s="35">
        <f t="shared" si="109"/>
        <v>12539221</v>
      </c>
      <c r="AE176" s="17"/>
      <c r="AG176" s="18"/>
      <c r="AK176" s="54"/>
      <c r="AN176" s="266"/>
      <c r="AO176" s="220">
        <f t="shared" si="15"/>
        <v>235</v>
      </c>
      <c r="AP176" s="221">
        <f t="shared" si="18"/>
        <v>706</v>
      </c>
      <c r="AQ176" s="220">
        <f>AQ174+6</f>
        <v>353</v>
      </c>
      <c r="AR176" s="281">
        <v>2</v>
      </c>
      <c r="AS176" s="236">
        <f t="shared" si="16"/>
        <v>1</v>
      </c>
      <c r="AT176" s="232"/>
      <c r="BG176" s="294"/>
      <c r="BH176" s="27">
        <f t="shared" si="56"/>
        <v>72</v>
      </c>
      <c r="BI176" s="294">
        <f t="shared" si="53"/>
        <v>437</v>
      </c>
      <c r="BJ176" s="243"/>
      <c r="BL176" s="306"/>
      <c r="BN176" s="731" t="s">
        <v>326</v>
      </c>
      <c r="BO176" s="732"/>
      <c r="BP176" s="316">
        <v>6</v>
      </c>
      <c r="BQ176" s="307"/>
      <c r="BR176" s="309"/>
      <c r="BS176" s="35">
        <f>4*(4*(4*BP176+3)+1)+1</f>
        <v>437</v>
      </c>
      <c r="BT176" s="308"/>
      <c r="BX176" s="294"/>
      <c r="BY176" s="294"/>
      <c r="BZ176" s="294"/>
      <c r="CA176" s="294">
        <f t="shared" si="54"/>
        <v>439</v>
      </c>
      <c r="CB176" s="243">
        <f>(3*BH176+2)/2</f>
        <v>109</v>
      </c>
      <c r="CC176" s="35">
        <f>4*CB176+3</f>
        <v>439</v>
      </c>
      <c r="CD176" s="243"/>
      <c r="CF176" s="310"/>
      <c r="CG176" s="39"/>
      <c r="CH176" s="21"/>
      <c r="CI176" s="21"/>
      <c r="CK176" s="40"/>
      <c r="CM176" s="294"/>
      <c r="CN176" s="294"/>
      <c r="CO176" s="294"/>
      <c r="CP176" s="294"/>
      <c r="CQ176" s="294"/>
      <c r="CR176" s="294"/>
      <c r="CS176" s="294"/>
      <c r="CT176" s="294"/>
      <c r="CU176" s="294"/>
      <c r="CV176" s="294"/>
      <c r="CW176" s="294"/>
      <c r="CX176" s="294"/>
      <c r="CY176" s="294"/>
      <c r="DC176" s="294"/>
      <c r="DE176" s="294"/>
      <c r="DF176" s="294"/>
      <c r="DG176" s="294"/>
    </row>
    <row r="177" spans="3:111" ht="14.25" customHeight="1">
      <c r="C177" s="173">
        <f t="shared" si="34"/>
        <v>128</v>
      </c>
      <c r="D177" s="17"/>
      <c r="E177" s="40"/>
      <c r="F177" s="277"/>
      <c r="G177" s="278">
        <v>1</v>
      </c>
      <c r="H177" s="174">
        <v>0</v>
      </c>
      <c r="I177" s="174">
        <v>0</v>
      </c>
      <c r="J177" s="174">
        <v>0</v>
      </c>
      <c r="K177" s="174">
        <v>0</v>
      </c>
      <c r="L177" s="174">
        <v>0</v>
      </c>
      <c r="M177" s="174">
        <v>0</v>
      </c>
      <c r="N177" s="166">
        <v>0</v>
      </c>
      <c r="O177" s="196">
        <f>1+8*(Q176+1)</f>
        <v>257</v>
      </c>
      <c r="P177" s="197">
        <f>P176+2</f>
        <v>193</v>
      </c>
      <c r="Q177" s="198"/>
      <c r="R177" s="33"/>
      <c r="S177" s="35">
        <f t="shared" si="108"/>
        <v>773</v>
      </c>
      <c r="T177" s="35">
        <f t="shared" ref="T177:Z177" si="110">4*S177+1</f>
        <v>3093</v>
      </c>
      <c r="U177" s="35">
        <f t="shared" si="110"/>
        <v>12373</v>
      </c>
      <c r="V177" s="35">
        <f t="shared" si="110"/>
        <v>49493</v>
      </c>
      <c r="W177" s="35">
        <f t="shared" si="110"/>
        <v>197973</v>
      </c>
      <c r="X177" s="35">
        <f t="shared" si="110"/>
        <v>791893</v>
      </c>
      <c r="Y177" s="35">
        <f t="shared" si="110"/>
        <v>3167573</v>
      </c>
      <c r="Z177" s="35">
        <f t="shared" si="110"/>
        <v>12670293</v>
      </c>
      <c r="AA177" s="31"/>
      <c r="AC177" s="27"/>
      <c r="AE177" s="17"/>
      <c r="AG177" s="18"/>
      <c r="AK177" s="54"/>
      <c r="AN177" s="266"/>
      <c r="AO177" s="269">
        <f t="shared" si="15"/>
        <v>237</v>
      </c>
      <c r="AP177" s="221">
        <f t="shared" si="18"/>
        <v>712</v>
      </c>
      <c r="AQ177" s="269">
        <f>AP177/AR177</f>
        <v>89</v>
      </c>
      <c r="AR177" s="281">
        <v>8</v>
      </c>
      <c r="AS177" s="236">
        <f t="shared" si="16"/>
        <v>3</v>
      </c>
      <c r="AT177" s="232"/>
      <c r="BG177" s="294"/>
      <c r="BH177" s="21">
        <f t="shared" si="56"/>
        <v>73</v>
      </c>
      <c r="BI177" s="294">
        <f t="shared" si="53"/>
        <v>443</v>
      </c>
      <c r="BJ177" s="243">
        <f>(3*BH177+1)/2</f>
        <v>110</v>
      </c>
      <c r="BK177" s="35">
        <f>BJ177*4+3</f>
        <v>443</v>
      </c>
      <c r="BL177" s="243"/>
      <c r="BM177" s="21"/>
      <c r="BN177" s="45"/>
      <c r="BQ177" s="307"/>
      <c r="BR177" s="309"/>
      <c r="BT177" s="308"/>
      <c r="BX177" s="294"/>
      <c r="BY177" s="294"/>
      <c r="BZ177" s="294"/>
      <c r="CA177" s="294">
        <f t="shared" si="54"/>
        <v>445</v>
      </c>
      <c r="CB177" s="243"/>
      <c r="CD177" s="243"/>
      <c r="CF177" s="318"/>
      <c r="CG177" s="39"/>
      <c r="CH177" s="727" t="s">
        <v>327</v>
      </c>
      <c r="CI177" s="667"/>
      <c r="CJ177" s="27">
        <v>27</v>
      </c>
      <c r="CK177" s="40">
        <f>4*(4*CJ177+3)+1</f>
        <v>445</v>
      </c>
      <c r="CM177" s="294"/>
      <c r="CN177" s="294"/>
      <c r="CO177" s="294"/>
      <c r="CP177" s="294"/>
      <c r="CQ177" s="294"/>
      <c r="CR177" s="294"/>
      <c r="CS177" s="294"/>
      <c r="CT177" s="294"/>
      <c r="CU177" s="294"/>
      <c r="CV177" s="294"/>
      <c r="CW177" s="294"/>
      <c r="CX177" s="294"/>
      <c r="CY177" s="294"/>
      <c r="DC177" s="294"/>
      <c r="DE177" s="294"/>
      <c r="DF177" s="294"/>
      <c r="DG177" s="294"/>
    </row>
    <row r="178" spans="3:111" ht="14.25" customHeight="1">
      <c r="C178" s="178">
        <f t="shared" si="34"/>
        <v>129</v>
      </c>
      <c r="D178" s="17"/>
      <c r="E178" s="39"/>
      <c r="F178" s="282"/>
      <c r="G178" s="283">
        <v>1</v>
      </c>
      <c r="H178" s="159">
        <v>0</v>
      </c>
      <c r="I178" s="159">
        <v>0</v>
      </c>
      <c r="J178" s="159">
        <v>0</v>
      </c>
      <c r="K178" s="159">
        <v>0</v>
      </c>
      <c r="L178" s="159">
        <v>0</v>
      </c>
      <c r="M178" s="159">
        <v>0</v>
      </c>
      <c r="N178" s="180">
        <v>1</v>
      </c>
      <c r="O178" s="181"/>
      <c r="P178" s="260"/>
      <c r="R178" s="33"/>
      <c r="X178" s="31"/>
      <c r="Y178" s="31"/>
      <c r="Z178" s="31"/>
      <c r="AA178" s="31"/>
      <c r="AC178" s="21"/>
      <c r="AE178" s="17"/>
      <c r="AG178" s="18"/>
      <c r="AK178" s="54"/>
      <c r="AN178" s="266"/>
      <c r="AO178" s="220">
        <f t="shared" si="15"/>
        <v>239</v>
      </c>
      <c r="AP178" s="221">
        <f t="shared" si="18"/>
        <v>718</v>
      </c>
      <c r="AQ178" s="220">
        <f>AQ176+6</f>
        <v>359</v>
      </c>
      <c r="AR178" s="281">
        <v>2</v>
      </c>
      <c r="AS178" s="236">
        <f t="shared" si="16"/>
        <v>1</v>
      </c>
      <c r="AT178" s="232"/>
      <c r="BG178" s="294"/>
      <c r="BH178" s="21">
        <f t="shared" si="56"/>
        <v>74</v>
      </c>
      <c r="BI178" s="294">
        <f t="shared" si="53"/>
        <v>449</v>
      </c>
      <c r="BJ178" s="243"/>
      <c r="BL178" s="243">
        <f>(3*BH178-2)/4</f>
        <v>55</v>
      </c>
      <c r="BM178" s="21">
        <f>8*BL178+9</f>
        <v>449</v>
      </c>
      <c r="BN178" s="45"/>
      <c r="BQ178" s="307"/>
      <c r="BR178" s="309"/>
      <c r="BT178" s="308"/>
      <c r="BX178" s="294"/>
      <c r="BY178" s="294"/>
      <c r="BZ178" s="294"/>
      <c r="CA178" s="294">
        <f t="shared" si="54"/>
        <v>451</v>
      </c>
      <c r="CB178" s="243">
        <f>(3*BH178+2)/2</f>
        <v>112</v>
      </c>
      <c r="CC178" s="35">
        <f>4*CB178+3</f>
        <v>451</v>
      </c>
      <c r="CD178" s="243"/>
      <c r="CF178" s="318"/>
      <c r="CG178" s="39"/>
      <c r="CH178" s="24"/>
      <c r="CI178" s="24"/>
      <c r="CJ178" s="27"/>
      <c r="CK178" s="40"/>
      <c r="CM178" s="294"/>
      <c r="CN178" s="294"/>
      <c r="CO178" s="294"/>
      <c r="CP178" s="294"/>
      <c r="CQ178" s="294"/>
      <c r="CR178" s="294"/>
      <c r="CS178" s="294"/>
      <c r="CT178" s="294"/>
      <c r="CU178" s="294"/>
      <c r="CV178" s="294"/>
      <c r="CW178" s="294"/>
      <c r="CX178" s="294"/>
      <c r="CY178" s="294"/>
      <c r="DC178" s="294"/>
      <c r="DE178" s="294"/>
      <c r="DF178" s="294"/>
      <c r="DG178" s="294"/>
    </row>
    <row r="179" spans="3:111" ht="14.25" customHeight="1">
      <c r="C179" s="185">
        <f t="shared" si="34"/>
        <v>130</v>
      </c>
      <c r="D179" s="17"/>
      <c r="E179" s="39"/>
      <c r="F179" s="282"/>
      <c r="G179" s="283">
        <v>1</v>
      </c>
      <c r="H179" s="159">
        <v>0</v>
      </c>
      <c r="I179" s="159">
        <v>0</v>
      </c>
      <c r="J179" s="159">
        <v>0</v>
      </c>
      <c r="K179" s="159">
        <v>0</v>
      </c>
      <c r="L179" s="159">
        <v>0</v>
      </c>
      <c r="M179" s="159">
        <v>1</v>
      </c>
      <c r="N179" s="263">
        <v>0</v>
      </c>
      <c r="O179" s="21"/>
      <c r="P179" s="21"/>
      <c r="R179" s="33"/>
      <c r="X179" s="31"/>
      <c r="Y179" s="31"/>
      <c r="Z179" s="31"/>
      <c r="AC179" s="27"/>
      <c r="AE179" s="17"/>
      <c r="AG179" s="18"/>
      <c r="AK179" s="54"/>
      <c r="AN179" s="266"/>
      <c r="AO179" s="240">
        <f t="shared" si="15"/>
        <v>241</v>
      </c>
      <c r="AP179" s="221">
        <f t="shared" si="18"/>
        <v>724</v>
      </c>
      <c r="AQ179" s="240">
        <f>AP179/4</f>
        <v>181</v>
      </c>
      <c r="AR179" s="281">
        <v>4</v>
      </c>
      <c r="AS179" s="236">
        <f t="shared" si="16"/>
        <v>2</v>
      </c>
      <c r="AT179" s="232"/>
      <c r="BG179" s="294"/>
      <c r="BH179" s="21">
        <f t="shared" si="56"/>
        <v>75</v>
      </c>
      <c r="BI179" s="294">
        <f t="shared" si="53"/>
        <v>455</v>
      </c>
      <c r="BJ179" s="243">
        <f>(3*BH179+1)/2</f>
        <v>113</v>
      </c>
      <c r="BK179" s="35">
        <f>BJ179*4+3</f>
        <v>455</v>
      </c>
      <c r="BL179" s="306"/>
      <c r="BN179" s="45"/>
      <c r="BQ179" s="307"/>
      <c r="BR179" s="309"/>
      <c r="BT179" s="308"/>
      <c r="BX179" s="294"/>
      <c r="BY179" s="294"/>
      <c r="BZ179" s="294"/>
      <c r="CA179" s="294">
        <f t="shared" si="54"/>
        <v>457</v>
      </c>
      <c r="CB179" s="243"/>
      <c r="CD179" s="243">
        <f>(3*BH179-1)/4</f>
        <v>56</v>
      </c>
      <c r="CE179" s="35">
        <f>CD179*8+9</f>
        <v>457</v>
      </c>
      <c r="CF179" s="318"/>
      <c r="CG179" s="39"/>
      <c r="CH179" s="21"/>
      <c r="CI179" s="21"/>
      <c r="CJ179" s="27"/>
      <c r="CK179" s="40"/>
      <c r="CM179" s="294"/>
      <c r="CN179" s="294"/>
      <c r="CO179" s="294"/>
      <c r="CP179" s="294"/>
      <c r="CQ179" s="294"/>
      <c r="CR179" s="294"/>
      <c r="CS179" s="294"/>
      <c r="CT179" s="294"/>
      <c r="CU179" s="294"/>
      <c r="CV179" s="294"/>
      <c r="CW179" s="294"/>
      <c r="CX179" s="294"/>
      <c r="CY179" s="294"/>
      <c r="DC179" s="294"/>
      <c r="DE179" s="294"/>
      <c r="DF179" s="294"/>
      <c r="DG179" s="294"/>
    </row>
    <row r="180" spans="3:111" ht="14.25" customHeight="1">
      <c r="C180" s="189">
        <f t="shared" si="34"/>
        <v>131</v>
      </c>
      <c r="D180" s="17"/>
      <c r="E180" s="40"/>
      <c r="F180" s="277"/>
      <c r="G180" s="278">
        <v>1</v>
      </c>
      <c r="H180" s="174">
        <v>0</v>
      </c>
      <c r="I180" s="174">
        <v>0</v>
      </c>
      <c r="J180" s="174">
        <v>0</v>
      </c>
      <c r="K180" s="174">
        <v>0</v>
      </c>
      <c r="L180" s="174">
        <v>0</v>
      </c>
      <c r="M180" s="174">
        <v>1</v>
      </c>
      <c r="N180" s="166">
        <v>1</v>
      </c>
      <c r="O180" s="191">
        <f>-1+4*(Q180+1)</f>
        <v>131</v>
      </c>
      <c r="P180" s="192">
        <f>-1+6*(Q180+1)</f>
        <v>197</v>
      </c>
      <c r="Q180" s="27">
        <v>32</v>
      </c>
      <c r="R180" s="33"/>
      <c r="S180" s="213">
        <f t="shared" ref="S180:S181" si="111">4*P180+1</f>
        <v>789</v>
      </c>
      <c r="T180" s="35">
        <f t="shared" ref="T180:Z180" si="112">4*S180+1</f>
        <v>3157</v>
      </c>
      <c r="U180" s="35">
        <f t="shared" si="112"/>
        <v>12629</v>
      </c>
      <c r="V180" s="35">
        <f t="shared" si="112"/>
        <v>50517</v>
      </c>
      <c r="W180" s="35">
        <f t="shared" si="112"/>
        <v>202069</v>
      </c>
      <c r="X180" s="35">
        <f t="shared" si="112"/>
        <v>808277</v>
      </c>
      <c r="Y180" s="35">
        <f t="shared" si="112"/>
        <v>3233109</v>
      </c>
      <c r="Z180" s="35">
        <f t="shared" si="112"/>
        <v>12932437</v>
      </c>
      <c r="AE180" s="17"/>
      <c r="AG180" s="18"/>
      <c r="AK180" s="54"/>
      <c r="AN180" s="266"/>
      <c r="AO180" s="220">
        <f t="shared" si="15"/>
        <v>243</v>
      </c>
      <c r="AP180" s="221">
        <f t="shared" si="18"/>
        <v>730</v>
      </c>
      <c r="AQ180" s="220">
        <f>AQ178+6</f>
        <v>365</v>
      </c>
      <c r="AR180" s="281">
        <v>2</v>
      </c>
      <c r="AS180" s="236">
        <f t="shared" si="16"/>
        <v>1</v>
      </c>
      <c r="AT180" s="232"/>
      <c r="AX180" s="21"/>
      <c r="BG180" s="294"/>
      <c r="BH180" s="27">
        <f t="shared" si="56"/>
        <v>76</v>
      </c>
      <c r="BI180" s="294">
        <f t="shared" si="53"/>
        <v>461</v>
      </c>
      <c r="BJ180" s="243"/>
      <c r="BL180" s="243"/>
      <c r="BN180" s="733" t="s">
        <v>328</v>
      </c>
      <c r="BO180" s="734"/>
      <c r="BP180" s="27">
        <v>28</v>
      </c>
      <c r="BQ180" s="307">
        <f>4*(BP180*4+3)+1</f>
        <v>461</v>
      </c>
      <c r="BR180" s="309"/>
      <c r="BT180" s="308"/>
      <c r="BX180" s="294"/>
      <c r="BY180" s="294"/>
      <c r="BZ180" s="294"/>
      <c r="CA180" s="294">
        <f t="shared" si="54"/>
        <v>463</v>
      </c>
      <c r="CB180" s="243">
        <f>(3*BH180+2)/2</f>
        <v>115</v>
      </c>
      <c r="CC180" s="35">
        <f>4*CB180+3</f>
        <v>463</v>
      </c>
      <c r="CD180" s="243"/>
      <c r="CF180" s="318"/>
      <c r="CG180" s="39"/>
      <c r="CH180" s="21"/>
      <c r="CI180" s="21"/>
      <c r="CJ180" s="27"/>
      <c r="CK180" s="40"/>
      <c r="CM180" s="294"/>
      <c r="CN180" s="294"/>
      <c r="CO180" s="294"/>
      <c r="CP180" s="294"/>
      <c r="CQ180" s="294"/>
      <c r="CR180" s="294"/>
      <c r="CS180" s="294"/>
      <c r="CT180" s="294"/>
      <c r="CU180" s="294"/>
      <c r="CV180" s="294"/>
      <c r="CW180" s="294"/>
      <c r="CX180" s="294"/>
      <c r="CY180" s="294"/>
      <c r="DC180" s="294"/>
      <c r="DE180" s="294"/>
      <c r="DF180" s="294"/>
      <c r="DG180" s="294"/>
    </row>
    <row r="181" spans="3:111" ht="14.25" customHeight="1">
      <c r="C181" s="173">
        <f t="shared" si="34"/>
        <v>132</v>
      </c>
      <c r="D181" s="17"/>
      <c r="E181" s="40"/>
      <c r="F181" s="277"/>
      <c r="G181" s="278">
        <v>1</v>
      </c>
      <c r="H181" s="174">
        <v>0</v>
      </c>
      <c r="I181" s="174">
        <v>0</v>
      </c>
      <c r="J181" s="174">
        <v>0</v>
      </c>
      <c r="K181" s="174">
        <v>0</v>
      </c>
      <c r="L181" s="174">
        <v>1</v>
      </c>
      <c r="M181" s="174">
        <v>0</v>
      </c>
      <c r="N181" s="166">
        <v>0</v>
      </c>
      <c r="O181" s="196">
        <f>1+8*(Q180+1)</f>
        <v>265</v>
      </c>
      <c r="P181" s="197">
        <f>P180+2</f>
        <v>199</v>
      </c>
      <c r="Q181" s="198"/>
      <c r="R181" s="33"/>
      <c r="S181" s="35">
        <f t="shared" si="111"/>
        <v>797</v>
      </c>
      <c r="T181" s="35">
        <f t="shared" ref="T181:Z181" si="113">4*S181+1</f>
        <v>3189</v>
      </c>
      <c r="U181" s="35">
        <f t="shared" si="113"/>
        <v>12757</v>
      </c>
      <c r="V181" s="35">
        <f t="shared" si="113"/>
        <v>51029</v>
      </c>
      <c r="W181" s="35">
        <f t="shared" si="113"/>
        <v>204117</v>
      </c>
      <c r="X181" s="35">
        <f t="shared" si="113"/>
        <v>816469</v>
      </c>
      <c r="Y181" s="35">
        <f t="shared" si="113"/>
        <v>3265877</v>
      </c>
      <c r="Z181" s="35">
        <f t="shared" si="113"/>
        <v>13063509</v>
      </c>
      <c r="AA181" s="31"/>
      <c r="AC181" s="27"/>
      <c r="AE181" s="17"/>
      <c r="AG181" s="18"/>
      <c r="AK181" s="54"/>
      <c r="AN181" s="266"/>
      <c r="AO181" s="269">
        <f t="shared" si="15"/>
        <v>245</v>
      </c>
      <c r="AP181" s="221">
        <f t="shared" si="18"/>
        <v>736</v>
      </c>
      <c r="AQ181" s="269">
        <f>AP181/AR181</f>
        <v>23</v>
      </c>
      <c r="AR181" s="281">
        <v>32</v>
      </c>
      <c r="AS181" s="236">
        <f t="shared" si="16"/>
        <v>5</v>
      </c>
      <c r="AT181" s="232"/>
      <c r="AX181" s="21"/>
      <c r="BG181" s="294"/>
      <c r="BH181" s="21">
        <f t="shared" si="56"/>
        <v>77</v>
      </c>
      <c r="BI181" s="294">
        <f t="shared" si="53"/>
        <v>467</v>
      </c>
      <c r="BJ181" s="243">
        <f>(3*BH181+1)/2</f>
        <v>116</v>
      </c>
      <c r="BK181" s="35">
        <f>BJ181*4+3</f>
        <v>467</v>
      </c>
      <c r="BL181" s="243"/>
      <c r="BM181" s="21"/>
      <c r="BN181" s="45"/>
      <c r="BQ181" s="307"/>
      <c r="BR181" s="309"/>
      <c r="BT181" s="308"/>
      <c r="BX181" s="294"/>
      <c r="BY181" s="294"/>
      <c r="BZ181" s="294"/>
      <c r="CA181" s="294">
        <f t="shared" si="54"/>
        <v>469</v>
      </c>
      <c r="CB181" s="243"/>
      <c r="CD181" s="243"/>
      <c r="CF181" s="318"/>
      <c r="CG181" s="39"/>
      <c r="CK181" s="40"/>
      <c r="CM181" s="294"/>
      <c r="CQ181" s="294"/>
      <c r="CR181" s="294"/>
      <c r="CV181" s="294">
        <f>4*(4*(4*(4*CW181+3)+1)+1)+1</f>
        <v>469</v>
      </c>
      <c r="CW181" s="243">
        <v>1</v>
      </c>
      <c r="CX181" s="730" t="s">
        <v>329</v>
      </c>
      <c r="CY181" s="729"/>
      <c r="DC181" s="294"/>
      <c r="DE181" s="294"/>
      <c r="DF181" s="294"/>
      <c r="DG181" s="294"/>
    </row>
    <row r="182" spans="3:111" ht="14.25" customHeight="1">
      <c r="C182" s="178">
        <f t="shared" si="34"/>
        <v>133</v>
      </c>
      <c r="D182" s="17"/>
      <c r="E182" s="39"/>
      <c r="F182" s="282"/>
      <c r="G182" s="283">
        <v>1</v>
      </c>
      <c r="H182" s="159">
        <v>0</v>
      </c>
      <c r="I182" s="159">
        <v>0</v>
      </c>
      <c r="J182" s="159">
        <v>0</v>
      </c>
      <c r="K182" s="159">
        <v>0</v>
      </c>
      <c r="L182" s="159">
        <v>1</v>
      </c>
      <c r="M182" s="159">
        <v>0</v>
      </c>
      <c r="N182" s="180">
        <v>1</v>
      </c>
      <c r="O182" s="181"/>
      <c r="P182" s="260"/>
      <c r="R182" s="33"/>
      <c r="X182" s="31"/>
      <c r="Y182" s="31"/>
      <c r="Z182" s="31"/>
      <c r="AA182" s="31"/>
      <c r="AC182" s="21"/>
      <c r="AE182" s="17"/>
      <c r="AG182" s="18"/>
      <c r="AK182" s="54"/>
      <c r="AN182" s="266"/>
      <c r="AO182" s="220">
        <f t="shared" si="15"/>
        <v>247</v>
      </c>
      <c r="AP182" s="221">
        <f t="shared" si="18"/>
        <v>742</v>
      </c>
      <c r="AQ182" s="220">
        <f>AQ180+6</f>
        <v>371</v>
      </c>
      <c r="AR182" s="281">
        <v>2</v>
      </c>
      <c r="AS182" s="236">
        <f t="shared" si="16"/>
        <v>1</v>
      </c>
      <c r="AT182" s="232"/>
      <c r="AX182" s="21"/>
      <c r="BG182" s="294"/>
      <c r="BH182" s="21">
        <f t="shared" si="56"/>
        <v>78</v>
      </c>
      <c r="BI182" s="294">
        <f t="shared" si="53"/>
        <v>473</v>
      </c>
      <c r="BJ182" s="243"/>
      <c r="BL182" s="243">
        <f>(3*BH182-2)/4</f>
        <v>58</v>
      </c>
      <c r="BM182" s="21">
        <f>8*BL182+9</f>
        <v>473</v>
      </c>
      <c r="BN182" s="45"/>
      <c r="BQ182" s="307"/>
      <c r="BR182" s="309"/>
      <c r="BT182" s="308"/>
      <c r="BX182" s="294"/>
      <c r="BY182" s="294"/>
      <c r="BZ182" s="294"/>
      <c r="CA182" s="294">
        <f t="shared" si="54"/>
        <v>475</v>
      </c>
      <c r="CB182" s="243">
        <f>(3*BH182+2)/2</f>
        <v>118</v>
      </c>
      <c r="CC182" s="35">
        <f>4*CB182+3</f>
        <v>475</v>
      </c>
      <c r="CD182" s="243"/>
      <c r="CF182" s="318"/>
      <c r="CG182" s="39"/>
      <c r="CH182" s="312"/>
      <c r="CI182" s="312"/>
      <c r="CJ182" s="27"/>
      <c r="CK182" s="40"/>
      <c r="CM182" s="294"/>
      <c r="CN182" s="294"/>
      <c r="CO182" s="294"/>
      <c r="CP182" s="294"/>
      <c r="CQ182" s="294"/>
      <c r="CR182" s="294"/>
      <c r="CS182" s="294"/>
      <c r="CT182" s="294"/>
      <c r="CU182" s="294"/>
      <c r="CV182" s="294"/>
      <c r="CW182" s="294"/>
      <c r="CX182" s="294"/>
      <c r="CY182" s="294"/>
      <c r="DC182" s="294"/>
      <c r="DE182" s="294"/>
      <c r="DF182" s="294"/>
      <c r="DG182" s="294"/>
    </row>
    <row r="183" spans="3:111" ht="14.25" customHeight="1">
      <c r="C183" s="185">
        <f t="shared" si="34"/>
        <v>134</v>
      </c>
      <c r="D183" s="17"/>
      <c r="E183" s="39"/>
      <c r="F183" s="282"/>
      <c r="G183" s="283">
        <v>1</v>
      </c>
      <c r="H183" s="159">
        <v>0</v>
      </c>
      <c r="I183" s="159">
        <v>0</v>
      </c>
      <c r="J183" s="159">
        <v>0</v>
      </c>
      <c r="K183" s="159">
        <v>0</v>
      </c>
      <c r="L183" s="159">
        <v>1</v>
      </c>
      <c r="M183" s="159">
        <v>1</v>
      </c>
      <c r="N183" s="263">
        <v>0</v>
      </c>
      <c r="O183" s="21"/>
      <c r="P183" s="21"/>
      <c r="R183" s="33"/>
      <c r="X183" s="31"/>
      <c r="Y183" s="31"/>
      <c r="Z183" s="31"/>
      <c r="AC183" s="27"/>
      <c r="AE183" s="17"/>
      <c r="AG183" s="18"/>
      <c r="AK183" s="54"/>
      <c r="AN183" s="266"/>
      <c r="AO183" s="240">
        <f t="shared" si="15"/>
        <v>249</v>
      </c>
      <c r="AP183" s="221">
        <f t="shared" si="18"/>
        <v>748</v>
      </c>
      <c r="AQ183" s="240">
        <f>AP183/4</f>
        <v>187</v>
      </c>
      <c r="AR183" s="281">
        <v>4</v>
      </c>
      <c r="AS183" s="236">
        <f t="shared" si="16"/>
        <v>2</v>
      </c>
      <c r="AT183" s="232"/>
      <c r="AX183" s="21"/>
      <c r="BG183" s="294"/>
      <c r="BH183" s="21">
        <f t="shared" si="56"/>
        <v>79</v>
      </c>
      <c r="BI183" s="294">
        <f t="shared" si="53"/>
        <v>479</v>
      </c>
      <c r="BJ183" s="243">
        <f>(3*BH183+1)/2</f>
        <v>119</v>
      </c>
      <c r="BK183" s="35">
        <f>BJ183*4+3</f>
        <v>479</v>
      </c>
      <c r="BL183" s="306"/>
      <c r="BN183" s="45"/>
      <c r="BQ183" s="307"/>
      <c r="BR183" s="309"/>
      <c r="BT183" s="308"/>
      <c r="BX183" s="294"/>
      <c r="BY183" s="294"/>
      <c r="BZ183" s="294"/>
      <c r="CA183" s="294">
        <f t="shared" si="54"/>
        <v>481</v>
      </c>
      <c r="CB183" s="243"/>
      <c r="CD183" s="243">
        <f>(3*BH183-1)/4</f>
        <v>59</v>
      </c>
      <c r="CE183" s="35">
        <f>CD183*8+9</f>
        <v>481</v>
      </c>
      <c r="CF183" s="318"/>
      <c r="CG183" s="39"/>
      <c r="CJ183" s="27"/>
      <c r="CK183" s="40"/>
      <c r="CM183" s="294"/>
      <c r="CN183" s="294"/>
      <c r="CO183" s="294"/>
      <c r="CP183" s="294"/>
      <c r="CQ183" s="294"/>
      <c r="CR183" s="294"/>
      <c r="CS183" s="294"/>
      <c r="CT183" s="294"/>
      <c r="CU183" s="294"/>
      <c r="CV183" s="294"/>
      <c r="CW183" s="294"/>
      <c r="CX183" s="294"/>
      <c r="CY183" s="294"/>
      <c r="DC183" s="294"/>
      <c r="DE183" s="294"/>
      <c r="DF183" s="294"/>
      <c r="DG183" s="294"/>
    </row>
    <row r="184" spans="3:111" ht="14.25" customHeight="1">
      <c r="C184" s="189">
        <f t="shared" si="34"/>
        <v>135</v>
      </c>
      <c r="D184" s="17"/>
      <c r="E184" s="40"/>
      <c r="F184" s="277"/>
      <c r="G184" s="278">
        <v>1</v>
      </c>
      <c r="H184" s="174">
        <v>0</v>
      </c>
      <c r="I184" s="174">
        <v>0</v>
      </c>
      <c r="J184" s="174">
        <v>0</v>
      </c>
      <c r="K184" s="174">
        <v>0</v>
      </c>
      <c r="L184" s="174">
        <v>1</v>
      </c>
      <c r="M184" s="174">
        <v>1</v>
      </c>
      <c r="N184" s="166">
        <v>1</v>
      </c>
      <c r="O184" s="191">
        <f>-1+4*(Q184+1)</f>
        <v>135</v>
      </c>
      <c r="P184" s="192">
        <f>-1+6*(Q184+1)</f>
        <v>203</v>
      </c>
      <c r="Q184" s="27">
        <v>33</v>
      </c>
      <c r="R184" s="33"/>
      <c r="S184" s="213">
        <f t="shared" ref="S184:S185" si="114">4*P184+1</f>
        <v>813</v>
      </c>
      <c r="T184" s="35">
        <f t="shared" ref="T184:Z184" si="115">4*S184+1</f>
        <v>3253</v>
      </c>
      <c r="U184" s="35">
        <f t="shared" si="115"/>
        <v>13013</v>
      </c>
      <c r="V184" s="35">
        <f t="shared" si="115"/>
        <v>52053</v>
      </c>
      <c r="W184" s="35">
        <f t="shared" si="115"/>
        <v>208213</v>
      </c>
      <c r="X184" s="35">
        <f t="shared" si="115"/>
        <v>832853</v>
      </c>
      <c r="Y184" s="35">
        <f t="shared" si="115"/>
        <v>3331413</v>
      </c>
      <c r="Z184" s="35">
        <f t="shared" si="115"/>
        <v>13325653</v>
      </c>
      <c r="AE184" s="17"/>
      <c r="AG184" s="18"/>
      <c r="AK184" s="54"/>
      <c r="AN184" s="266"/>
      <c r="AO184" s="220">
        <f t="shared" si="15"/>
        <v>251</v>
      </c>
      <c r="AP184" s="221">
        <f t="shared" si="18"/>
        <v>754</v>
      </c>
      <c r="AQ184" s="220">
        <f>AQ182+6</f>
        <v>377</v>
      </c>
      <c r="AR184" s="281">
        <v>2</v>
      </c>
      <c r="AS184" s="236">
        <f t="shared" si="16"/>
        <v>1</v>
      </c>
      <c r="AT184" s="232"/>
      <c r="AX184" s="21"/>
      <c r="BG184" s="294"/>
      <c r="BH184" s="27">
        <f t="shared" si="56"/>
        <v>80</v>
      </c>
      <c r="BI184" s="294">
        <f t="shared" si="53"/>
        <v>485</v>
      </c>
      <c r="BJ184" s="243"/>
      <c r="BL184" s="243"/>
      <c r="BN184" s="735" t="s">
        <v>330</v>
      </c>
      <c r="BO184" s="734"/>
      <c r="BP184" s="36">
        <v>14</v>
      </c>
      <c r="BQ184" s="307"/>
      <c r="BR184" s="309">
        <f>4*(8*BP184+9)+1</f>
        <v>485</v>
      </c>
      <c r="BT184" s="308"/>
      <c r="BX184" s="294"/>
      <c r="BY184" s="294"/>
      <c r="BZ184" s="294"/>
      <c r="CA184" s="294">
        <f t="shared" si="54"/>
        <v>487</v>
      </c>
      <c r="CB184" s="243">
        <f>(3*BH184+2)/2</f>
        <v>121</v>
      </c>
      <c r="CC184" s="35">
        <f>4*CB184+3</f>
        <v>487</v>
      </c>
      <c r="CD184" s="243"/>
      <c r="CF184" s="318"/>
      <c r="CG184" s="39"/>
      <c r="CH184" s="21"/>
      <c r="CI184" s="21"/>
      <c r="CJ184" s="27"/>
      <c r="CK184" s="40"/>
      <c r="CM184" s="294"/>
      <c r="CN184" s="294"/>
      <c r="CO184" s="294"/>
      <c r="CP184" s="294"/>
      <c r="CQ184" s="294"/>
      <c r="CR184" s="294"/>
      <c r="CS184" s="294"/>
      <c r="CT184" s="294"/>
      <c r="CU184" s="294"/>
      <c r="CV184" s="294"/>
      <c r="CW184" s="294"/>
      <c r="CX184" s="294"/>
      <c r="CY184" s="294"/>
      <c r="DC184" s="294"/>
      <c r="DE184" s="294"/>
      <c r="DF184" s="294"/>
      <c r="DG184" s="294"/>
    </row>
    <row r="185" spans="3:111" ht="14.25" customHeight="1">
      <c r="C185" s="173">
        <f t="shared" si="34"/>
        <v>136</v>
      </c>
      <c r="D185" s="17"/>
      <c r="E185" s="40"/>
      <c r="F185" s="277"/>
      <c r="G185" s="278">
        <v>1</v>
      </c>
      <c r="H185" s="174">
        <v>0</v>
      </c>
      <c r="I185" s="174">
        <v>0</v>
      </c>
      <c r="J185" s="174">
        <v>0</v>
      </c>
      <c r="K185" s="174">
        <v>1</v>
      </c>
      <c r="L185" s="174">
        <v>0</v>
      </c>
      <c r="M185" s="174">
        <v>0</v>
      </c>
      <c r="N185" s="166">
        <v>0</v>
      </c>
      <c r="O185" s="196">
        <f>1+8*(Q184+1)</f>
        <v>273</v>
      </c>
      <c r="P185" s="197">
        <f>P184+2</f>
        <v>205</v>
      </c>
      <c r="Q185" s="198"/>
      <c r="R185" s="33"/>
      <c r="S185" s="35">
        <f t="shared" si="114"/>
        <v>821</v>
      </c>
      <c r="T185" s="35">
        <f t="shared" ref="T185:Z185" si="116">4*S185+1</f>
        <v>3285</v>
      </c>
      <c r="U185" s="35">
        <f t="shared" si="116"/>
        <v>13141</v>
      </c>
      <c r="V185" s="35">
        <f t="shared" si="116"/>
        <v>52565</v>
      </c>
      <c r="W185" s="35">
        <f t="shared" si="116"/>
        <v>210261</v>
      </c>
      <c r="X185" s="35">
        <f t="shared" si="116"/>
        <v>841045</v>
      </c>
      <c r="Y185" s="35">
        <f t="shared" si="116"/>
        <v>3364181</v>
      </c>
      <c r="Z185" s="35">
        <f t="shared" si="116"/>
        <v>13456725</v>
      </c>
      <c r="AA185" s="31"/>
      <c r="AC185" s="27"/>
      <c r="AE185" s="17"/>
      <c r="AG185" s="18"/>
      <c r="AK185" s="54"/>
      <c r="AN185" s="266"/>
      <c r="AO185" s="269">
        <f t="shared" si="15"/>
        <v>253</v>
      </c>
      <c r="AP185" s="221">
        <f t="shared" si="18"/>
        <v>760</v>
      </c>
      <c r="AQ185" s="269">
        <f>AP185/AR185</f>
        <v>95</v>
      </c>
      <c r="AR185" s="281">
        <v>8</v>
      </c>
      <c r="AS185" s="236">
        <f t="shared" si="16"/>
        <v>3</v>
      </c>
      <c r="AT185" s="232"/>
      <c r="AX185" s="21"/>
      <c r="BG185" s="294"/>
      <c r="BH185" s="21">
        <f t="shared" si="56"/>
        <v>81</v>
      </c>
      <c r="BI185" s="294">
        <f t="shared" si="53"/>
        <v>491</v>
      </c>
      <c r="BJ185" s="243">
        <f>(3*BH185+1)/2</f>
        <v>122</v>
      </c>
      <c r="BK185" s="35">
        <f>BJ185*4+3</f>
        <v>491</v>
      </c>
      <c r="BL185" s="243"/>
      <c r="BM185" s="21"/>
      <c r="BN185" s="45"/>
      <c r="BQ185" s="307"/>
      <c r="BR185" s="309"/>
      <c r="BT185" s="308"/>
      <c r="BX185" s="294"/>
      <c r="BY185" s="294"/>
      <c r="BZ185" s="294"/>
      <c r="CA185" s="294">
        <f t="shared" si="54"/>
        <v>493</v>
      </c>
      <c r="CB185" s="243"/>
      <c r="CD185" s="243"/>
      <c r="CF185" s="318"/>
      <c r="CG185" s="39"/>
      <c r="CH185" s="727" t="s">
        <v>331</v>
      </c>
      <c r="CI185" s="667"/>
      <c r="CJ185" s="27">
        <v>30</v>
      </c>
      <c r="CK185" s="40">
        <f>4*(4*CJ185+3)+1</f>
        <v>493</v>
      </c>
      <c r="CM185" s="294"/>
      <c r="CN185" s="294"/>
      <c r="CO185" s="294"/>
      <c r="CP185" s="294"/>
      <c r="CQ185" s="294"/>
      <c r="CR185" s="294"/>
      <c r="CS185" s="294"/>
      <c r="CT185" s="294"/>
      <c r="CU185" s="294"/>
      <c r="CV185" s="294"/>
      <c r="CW185" s="294"/>
      <c r="CX185" s="294"/>
      <c r="CY185" s="294"/>
      <c r="DC185" s="294"/>
      <c r="DE185" s="294"/>
      <c r="DF185" s="294"/>
      <c r="DG185" s="294"/>
    </row>
    <row r="186" spans="3:111" ht="14.25" customHeight="1">
      <c r="C186" s="178">
        <f t="shared" si="34"/>
        <v>137</v>
      </c>
      <c r="D186" s="17"/>
      <c r="E186" s="39"/>
      <c r="F186" s="282"/>
      <c r="G186" s="283">
        <v>1</v>
      </c>
      <c r="H186" s="283">
        <v>0</v>
      </c>
      <c r="I186" s="159">
        <v>0</v>
      </c>
      <c r="J186" s="159">
        <v>0</v>
      </c>
      <c r="K186" s="159">
        <v>1</v>
      </c>
      <c r="L186" s="159">
        <v>0</v>
      </c>
      <c r="M186" s="159">
        <v>0</v>
      </c>
      <c r="N186" s="180">
        <v>1</v>
      </c>
      <c r="O186" s="181"/>
      <c r="P186" s="260"/>
      <c r="R186" s="33"/>
      <c r="X186" s="31"/>
      <c r="Y186" s="31"/>
      <c r="Z186" s="31"/>
      <c r="AA186" s="31"/>
      <c r="AC186" s="21"/>
      <c r="AE186" s="17"/>
      <c r="AG186" s="18"/>
      <c r="AK186" s="54"/>
      <c r="AN186" s="266"/>
      <c r="AO186" s="220">
        <f t="shared" si="15"/>
        <v>255</v>
      </c>
      <c r="AP186" s="221">
        <f t="shared" si="18"/>
        <v>766</v>
      </c>
      <c r="AQ186" s="220">
        <f>AQ184+6</f>
        <v>383</v>
      </c>
      <c r="AR186" s="281">
        <v>2</v>
      </c>
      <c r="AS186" s="236">
        <f t="shared" si="16"/>
        <v>1</v>
      </c>
      <c r="AT186" s="232"/>
      <c r="AX186" s="21"/>
      <c r="BG186" s="294"/>
      <c r="BH186" s="21">
        <f t="shared" si="56"/>
        <v>82</v>
      </c>
      <c r="BI186" s="294">
        <f t="shared" si="53"/>
        <v>497</v>
      </c>
      <c r="BJ186" s="243"/>
      <c r="BL186" s="243">
        <f>(3*BH186-2)/4</f>
        <v>61</v>
      </c>
      <c r="BM186" s="21">
        <f>8*BL186+9</f>
        <v>497</v>
      </c>
      <c r="BN186" s="45"/>
      <c r="BQ186" s="307"/>
      <c r="BR186" s="309"/>
      <c r="BT186" s="308"/>
      <c r="BX186" s="294"/>
      <c r="BY186" s="294"/>
      <c r="BZ186" s="294"/>
      <c r="CA186" s="294">
        <f t="shared" si="54"/>
        <v>499</v>
      </c>
      <c r="CB186" s="243">
        <f>(3*BH186+2)/2</f>
        <v>124</v>
      </c>
      <c r="CC186" s="35">
        <f>4*CB186+3</f>
        <v>499</v>
      </c>
      <c r="CD186" s="243"/>
      <c r="CF186" s="318"/>
      <c r="CG186" s="39"/>
      <c r="CH186" s="24"/>
      <c r="CI186" s="24"/>
      <c r="CJ186" s="27"/>
      <c r="CK186" s="40"/>
      <c r="CM186" s="294"/>
      <c r="CN186" s="294"/>
      <c r="CO186" s="294"/>
      <c r="CP186" s="294"/>
      <c r="CQ186" s="294"/>
      <c r="CR186" s="294"/>
      <c r="CS186" s="294"/>
      <c r="CT186" s="294"/>
      <c r="CU186" s="294"/>
      <c r="CV186" s="294"/>
      <c r="CW186" s="294"/>
      <c r="CX186" s="294"/>
      <c r="CY186" s="294"/>
      <c r="DC186" s="294"/>
      <c r="DE186" s="294"/>
      <c r="DF186" s="294"/>
      <c r="DG186" s="294"/>
    </row>
    <row r="187" spans="3:111" ht="14.25" customHeight="1">
      <c r="C187" s="185">
        <f t="shared" si="34"/>
        <v>138</v>
      </c>
      <c r="D187" s="17"/>
      <c r="E187" s="39"/>
      <c r="F187" s="282"/>
      <c r="G187" s="283">
        <v>1</v>
      </c>
      <c r="H187" s="283">
        <v>0</v>
      </c>
      <c r="I187" s="159">
        <v>0</v>
      </c>
      <c r="J187" s="159">
        <v>0</v>
      </c>
      <c r="K187" s="159">
        <v>1</v>
      </c>
      <c r="L187" s="159">
        <v>0</v>
      </c>
      <c r="M187" s="159">
        <v>1</v>
      </c>
      <c r="N187" s="263">
        <v>0</v>
      </c>
      <c r="O187" s="21"/>
      <c r="P187" s="21"/>
      <c r="R187" s="33"/>
      <c r="X187" s="31"/>
      <c r="Y187" s="31"/>
      <c r="Z187" s="31"/>
      <c r="AC187" s="27"/>
      <c r="AE187" s="17"/>
      <c r="AG187" s="18"/>
      <c r="AK187" s="54"/>
      <c r="AN187" s="266"/>
      <c r="AO187" s="240">
        <f t="shared" si="15"/>
        <v>257</v>
      </c>
      <c r="AP187" s="221">
        <f t="shared" si="18"/>
        <v>772</v>
      </c>
      <c r="AQ187" s="240">
        <f>AP187/4</f>
        <v>193</v>
      </c>
      <c r="AR187" s="281">
        <v>4</v>
      </c>
      <c r="AS187" s="236">
        <f t="shared" si="16"/>
        <v>2</v>
      </c>
      <c r="AT187" s="232"/>
      <c r="BG187" s="294"/>
      <c r="BH187" s="21">
        <f t="shared" si="56"/>
        <v>83</v>
      </c>
      <c r="BI187" s="294">
        <f t="shared" si="53"/>
        <v>503</v>
      </c>
      <c r="BJ187" s="243">
        <f>(3*BH187+1)/2</f>
        <v>125</v>
      </c>
      <c r="BK187" s="35">
        <f>BJ187*4+3</f>
        <v>503</v>
      </c>
      <c r="BL187" s="306"/>
      <c r="BN187" s="45"/>
      <c r="BQ187" s="307"/>
      <c r="BR187" s="309"/>
      <c r="BT187" s="308"/>
      <c r="BX187" s="294"/>
      <c r="BY187" s="294"/>
      <c r="BZ187" s="294"/>
      <c r="CA187" s="294">
        <f t="shared" si="54"/>
        <v>505</v>
      </c>
      <c r="CB187" s="243"/>
      <c r="CD187" s="243">
        <f>(3*BH187-1)/4</f>
        <v>62</v>
      </c>
      <c r="CE187" s="35">
        <f>CD187*8+9</f>
        <v>505</v>
      </c>
      <c r="CF187" s="310"/>
      <c r="CG187" s="39"/>
      <c r="CH187" s="21"/>
      <c r="CI187" s="21"/>
      <c r="CK187" s="40"/>
      <c r="CM187" s="294"/>
      <c r="CN187" s="294"/>
      <c r="CO187" s="294"/>
      <c r="CP187" s="294"/>
      <c r="CQ187" s="294"/>
      <c r="CR187" s="294"/>
      <c r="CS187" s="294"/>
      <c r="CT187" s="294"/>
      <c r="CU187" s="294"/>
      <c r="CV187" s="294"/>
      <c r="CW187" s="294"/>
      <c r="CX187" s="294"/>
      <c r="CY187" s="294"/>
      <c r="DC187" s="294"/>
      <c r="DE187" s="294"/>
      <c r="DF187" s="294"/>
      <c r="DG187" s="294"/>
    </row>
    <row r="188" spans="3:111" ht="14.25" customHeight="1">
      <c r="C188" s="189">
        <f t="shared" si="34"/>
        <v>139</v>
      </c>
      <c r="D188" s="17"/>
      <c r="E188" s="40"/>
      <c r="F188" s="277"/>
      <c r="G188" s="278">
        <v>1</v>
      </c>
      <c r="H188" s="174">
        <v>0</v>
      </c>
      <c r="I188" s="174">
        <v>0</v>
      </c>
      <c r="J188" s="279">
        <v>0</v>
      </c>
      <c r="K188" s="174">
        <v>1</v>
      </c>
      <c r="L188" s="174">
        <v>0</v>
      </c>
      <c r="M188" s="174">
        <v>1</v>
      </c>
      <c r="N188" s="166">
        <v>1</v>
      </c>
      <c r="O188" s="191">
        <f>-1+4*(Q188+1)</f>
        <v>139</v>
      </c>
      <c r="P188" s="192">
        <f>-1+6*(Q188+1)</f>
        <v>209</v>
      </c>
      <c r="Q188" s="27">
        <v>34</v>
      </c>
      <c r="R188" s="33"/>
      <c r="S188" s="213">
        <f t="shared" ref="S188:S189" si="117">4*P188+1</f>
        <v>837</v>
      </c>
      <c r="T188" s="35">
        <f t="shared" ref="T188:Z188" si="118">4*S188+1</f>
        <v>3349</v>
      </c>
      <c r="U188" s="35">
        <f t="shared" si="118"/>
        <v>13397</v>
      </c>
      <c r="V188" s="35">
        <f t="shared" si="118"/>
        <v>53589</v>
      </c>
      <c r="W188" s="35">
        <f t="shared" si="118"/>
        <v>214357</v>
      </c>
      <c r="X188" s="35">
        <f t="shared" si="118"/>
        <v>857429</v>
      </c>
      <c r="Y188" s="35">
        <f t="shared" si="118"/>
        <v>3429717</v>
      </c>
      <c r="Z188" s="35">
        <f t="shared" si="118"/>
        <v>13718869</v>
      </c>
      <c r="AE188" s="17"/>
      <c r="AG188" s="18"/>
      <c r="AK188" s="54"/>
      <c r="AN188" s="266"/>
      <c r="AO188" s="220">
        <f t="shared" si="15"/>
        <v>259</v>
      </c>
      <c r="AP188" s="221">
        <f t="shared" si="18"/>
        <v>778</v>
      </c>
      <c r="AQ188" s="220">
        <f>AQ186+6</f>
        <v>389</v>
      </c>
      <c r="AR188" s="281">
        <v>2</v>
      </c>
      <c r="AS188" s="236">
        <f t="shared" si="16"/>
        <v>1</v>
      </c>
      <c r="AT188" s="232"/>
      <c r="BG188" s="294"/>
      <c r="BH188" s="27">
        <f t="shared" si="56"/>
        <v>84</v>
      </c>
      <c r="BI188" s="294">
        <f t="shared" si="53"/>
        <v>509</v>
      </c>
      <c r="BJ188" s="243"/>
      <c r="BL188" s="243"/>
      <c r="BN188" s="733" t="s">
        <v>332</v>
      </c>
      <c r="BO188" s="734"/>
      <c r="BP188" s="27">
        <v>31</v>
      </c>
      <c r="BQ188" s="307">
        <f>4*(BP188*4+3)+1</f>
        <v>509</v>
      </c>
      <c r="BR188" s="309"/>
      <c r="BT188" s="308"/>
      <c r="BX188" s="294"/>
      <c r="BY188" s="294"/>
      <c r="BZ188" s="294"/>
      <c r="CA188" s="294">
        <f t="shared" si="54"/>
        <v>511</v>
      </c>
      <c r="CB188" s="243">
        <f>(3*BH188+2)/2</f>
        <v>127</v>
      </c>
      <c r="CC188" s="35">
        <f>4*CB188+3</f>
        <v>511</v>
      </c>
      <c r="CD188" s="243"/>
      <c r="CF188" s="310"/>
      <c r="CG188" s="39"/>
      <c r="CH188" s="21"/>
      <c r="CI188" s="21"/>
      <c r="CK188" s="40"/>
      <c r="CM188" s="294"/>
      <c r="CN188" s="294"/>
      <c r="CO188" s="294"/>
      <c r="CP188" s="294"/>
      <c r="CQ188" s="294"/>
      <c r="CR188" s="294"/>
      <c r="CS188" s="294"/>
      <c r="CT188" s="294"/>
      <c r="CU188" s="294"/>
      <c r="CV188" s="294"/>
      <c r="CW188" s="294"/>
      <c r="CX188" s="294"/>
      <c r="CY188" s="294"/>
      <c r="DC188" s="294"/>
      <c r="DE188" s="294"/>
      <c r="DF188" s="294"/>
      <c r="DG188" s="294"/>
    </row>
    <row r="189" spans="3:111" ht="14.25" customHeight="1">
      <c r="C189" s="173">
        <f t="shared" si="34"/>
        <v>140</v>
      </c>
      <c r="D189" s="17"/>
      <c r="E189" s="40"/>
      <c r="F189" s="277"/>
      <c r="G189" s="278">
        <v>1</v>
      </c>
      <c r="H189" s="174">
        <v>0</v>
      </c>
      <c r="I189" s="174">
        <v>0</v>
      </c>
      <c r="J189" s="174">
        <v>0</v>
      </c>
      <c r="K189" s="174">
        <v>1</v>
      </c>
      <c r="L189" s="174">
        <v>1</v>
      </c>
      <c r="M189" s="174">
        <v>0</v>
      </c>
      <c r="N189" s="166">
        <v>0</v>
      </c>
      <c r="O189" s="196">
        <f>1+8*(Q188+1)</f>
        <v>281</v>
      </c>
      <c r="P189" s="197">
        <f>P188+2</f>
        <v>211</v>
      </c>
      <c r="Q189" s="198"/>
      <c r="R189" s="33"/>
      <c r="S189" s="35">
        <f t="shared" si="117"/>
        <v>845</v>
      </c>
      <c r="T189" s="35">
        <f t="shared" ref="T189:Z189" si="119">4*S189+1</f>
        <v>3381</v>
      </c>
      <c r="U189" s="35">
        <f t="shared" si="119"/>
        <v>13525</v>
      </c>
      <c r="V189" s="35">
        <f t="shared" si="119"/>
        <v>54101</v>
      </c>
      <c r="W189" s="35">
        <f t="shared" si="119"/>
        <v>216405</v>
      </c>
      <c r="X189" s="35">
        <f t="shared" si="119"/>
        <v>865621</v>
      </c>
      <c r="Y189" s="35">
        <f t="shared" si="119"/>
        <v>3462485</v>
      </c>
      <c r="Z189" s="35">
        <f t="shared" si="119"/>
        <v>13849941</v>
      </c>
      <c r="AA189" s="31"/>
      <c r="AC189" s="27"/>
      <c r="AE189" s="17"/>
      <c r="AG189" s="18"/>
      <c r="AK189" s="54"/>
      <c r="AN189" s="266"/>
      <c r="AO189" s="269">
        <f t="shared" si="15"/>
        <v>261</v>
      </c>
      <c r="AP189" s="221">
        <f t="shared" si="18"/>
        <v>784</v>
      </c>
      <c r="AQ189" s="269">
        <f>AP189/AR189</f>
        <v>49</v>
      </c>
      <c r="AR189" s="281">
        <v>16</v>
      </c>
      <c r="AS189" s="236">
        <f t="shared" si="16"/>
        <v>4</v>
      </c>
      <c r="AT189" s="232"/>
      <c r="BG189" s="294"/>
      <c r="BH189" s="21">
        <f t="shared" si="56"/>
        <v>85</v>
      </c>
      <c r="BI189" s="294">
        <f t="shared" si="53"/>
        <v>515</v>
      </c>
      <c r="BJ189" s="243">
        <f>(3*BH189+1)/2</f>
        <v>128</v>
      </c>
      <c r="BK189" s="35">
        <f>BJ189*4+3</f>
        <v>515</v>
      </c>
      <c r="BL189" s="307"/>
      <c r="BM189" s="21"/>
      <c r="BN189" s="45"/>
      <c r="BQ189" s="307"/>
      <c r="BR189" s="309"/>
      <c r="BT189" s="308"/>
      <c r="BX189" s="294"/>
      <c r="BY189" s="294"/>
      <c r="BZ189" s="294"/>
      <c r="CA189" s="294">
        <f t="shared" si="54"/>
        <v>517</v>
      </c>
      <c r="CB189" s="243"/>
      <c r="CD189" s="243"/>
      <c r="CF189" s="310">
        <v>15</v>
      </c>
      <c r="CG189" s="39">
        <f>4*(8*CF189+9)+1</f>
        <v>517</v>
      </c>
      <c r="CH189" s="680" t="s">
        <v>333</v>
      </c>
      <c r="CI189" s="667"/>
      <c r="CK189" s="40"/>
      <c r="CM189" s="294"/>
      <c r="CN189" s="294"/>
      <c r="CO189" s="294"/>
      <c r="CP189" s="294"/>
      <c r="CQ189" s="294"/>
      <c r="CR189" s="294"/>
      <c r="CS189" s="294"/>
      <c r="CT189" s="294"/>
      <c r="CU189" s="294"/>
      <c r="CV189" s="294"/>
      <c r="CW189" s="294"/>
      <c r="CX189" s="294"/>
      <c r="CY189" s="294"/>
      <c r="DC189" s="294"/>
      <c r="DE189" s="294"/>
      <c r="DF189" s="294"/>
      <c r="DG189" s="294"/>
    </row>
    <row r="190" spans="3:111" ht="14.25" customHeight="1">
      <c r="C190" s="178">
        <f t="shared" si="34"/>
        <v>141</v>
      </c>
      <c r="D190" s="17"/>
      <c r="E190" s="39"/>
      <c r="F190" s="282"/>
      <c r="G190" s="283">
        <v>1</v>
      </c>
      <c r="H190" s="159">
        <v>0</v>
      </c>
      <c r="I190" s="159">
        <v>0</v>
      </c>
      <c r="J190" s="159">
        <v>0</v>
      </c>
      <c r="K190" s="159">
        <v>1</v>
      </c>
      <c r="L190" s="159">
        <v>1</v>
      </c>
      <c r="M190" s="159">
        <v>0</v>
      </c>
      <c r="N190" s="180">
        <v>1</v>
      </c>
      <c r="O190" s="181"/>
      <c r="P190" s="260"/>
      <c r="R190" s="33"/>
      <c r="X190" s="31"/>
      <c r="Y190" s="31"/>
      <c r="Z190" s="31"/>
      <c r="AA190" s="31"/>
      <c r="AC190" s="21"/>
      <c r="AE190" s="17"/>
      <c r="AG190" s="18"/>
      <c r="AK190" s="54"/>
      <c r="AN190" s="266"/>
      <c r="AO190" s="220">
        <f t="shared" si="15"/>
        <v>263</v>
      </c>
      <c r="AP190" s="221">
        <f t="shared" si="18"/>
        <v>790</v>
      </c>
      <c r="AQ190" s="220">
        <f>AQ188+6</f>
        <v>395</v>
      </c>
      <c r="AR190" s="281">
        <v>2</v>
      </c>
      <c r="AS190" s="236">
        <f t="shared" si="16"/>
        <v>1</v>
      </c>
      <c r="AT190" s="232"/>
      <c r="BG190" s="294"/>
      <c r="BH190" s="21">
        <f t="shared" si="56"/>
        <v>86</v>
      </c>
      <c r="BI190" s="294">
        <f t="shared" si="53"/>
        <v>521</v>
      </c>
      <c r="BJ190" s="243"/>
      <c r="BL190" s="243">
        <f>(3*BH190-2)/4</f>
        <v>64</v>
      </c>
      <c r="BM190" s="21">
        <f>8*BL190+9</f>
        <v>521</v>
      </c>
      <c r="BN190" s="45"/>
      <c r="BQ190" s="307"/>
      <c r="BR190" s="309"/>
      <c r="BT190" s="308"/>
      <c r="BX190" s="294"/>
      <c r="BY190" s="294"/>
      <c r="BZ190" s="294"/>
      <c r="CA190" s="294">
        <f t="shared" si="54"/>
        <v>523</v>
      </c>
      <c r="CB190" s="243">
        <f>(3*BH190+2)/2</f>
        <v>130</v>
      </c>
      <c r="CC190" s="35">
        <f>4*CB190+3</f>
        <v>523</v>
      </c>
      <c r="CD190" s="243"/>
      <c r="CF190" s="310"/>
      <c r="CG190" s="39"/>
      <c r="CH190" s="312"/>
      <c r="CI190" s="312"/>
      <c r="CK190" s="40"/>
      <c r="CM190" s="294"/>
      <c r="CN190" s="294"/>
      <c r="CO190" s="294"/>
      <c r="CP190" s="294"/>
      <c r="CQ190" s="294"/>
      <c r="CR190" s="294"/>
      <c r="CS190" s="294"/>
      <c r="CT190" s="294"/>
      <c r="CU190" s="294"/>
      <c r="CV190" s="294"/>
      <c r="CW190" s="294"/>
      <c r="CX190" s="294"/>
      <c r="CY190" s="294"/>
      <c r="DC190" s="294"/>
      <c r="DE190" s="294"/>
      <c r="DF190" s="294"/>
      <c r="DG190" s="294"/>
    </row>
    <row r="191" spans="3:111" ht="14.25" customHeight="1">
      <c r="C191" s="185">
        <f t="shared" si="34"/>
        <v>142</v>
      </c>
      <c r="D191" s="17"/>
      <c r="E191" s="39"/>
      <c r="F191" s="282"/>
      <c r="G191" s="283">
        <v>1</v>
      </c>
      <c r="H191" s="159">
        <v>0</v>
      </c>
      <c r="I191" s="159">
        <v>0</v>
      </c>
      <c r="J191" s="159">
        <v>0</v>
      </c>
      <c r="K191" s="159">
        <v>1</v>
      </c>
      <c r="L191" s="159">
        <v>1</v>
      </c>
      <c r="M191" s="159">
        <v>1</v>
      </c>
      <c r="N191" s="263">
        <v>0</v>
      </c>
      <c r="O191" s="21"/>
      <c r="P191" s="21"/>
      <c r="R191" s="33"/>
      <c r="X191" s="31"/>
      <c r="Y191" s="31"/>
      <c r="Z191" s="31"/>
      <c r="AC191" s="27"/>
      <c r="AE191" s="17"/>
      <c r="AG191" s="18"/>
      <c r="AK191" s="54"/>
      <c r="AN191" s="266"/>
      <c r="AO191" s="240">
        <f t="shared" si="15"/>
        <v>265</v>
      </c>
      <c r="AP191" s="221">
        <f t="shared" si="18"/>
        <v>796</v>
      </c>
      <c r="AQ191" s="240">
        <f>AP191/4</f>
        <v>199</v>
      </c>
      <c r="AR191" s="281">
        <v>4</v>
      </c>
      <c r="AS191" s="236">
        <f t="shared" si="16"/>
        <v>2</v>
      </c>
      <c r="AT191" s="232"/>
      <c r="AX191" s="21"/>
      <c r="BG191" s="294"/>
      <c r="BH191" s="21">
        <f t="shared" si="56"/>
        <v>87</v>
      </c>
      <c r="BI191" s="294">
        <f t="shared" si="53"/>
        <v>527</v>
      </c>
      <c r="BJ191" s="243">
        <f>(3*BH191+1)/2</f>
        <v>131</v>
      </c>
      <c r="BK191" s="35">
        <f>BJ191*4+3</f>
        <v>527</v>
      </c>
      <c r="BL191" s="306"/>
      <c r="BN191" s="45"/>
      <c r="BQ191" s="307"/>
      <c r="BR191" s="309"/>
      <c r="BT191" s="308"/>
      <c r="BX191" s="294"/>
      <c r="BY191" s="294"/>
      <c r="BZ191" s="294"/>
      <c r="CA191" s="294">
        <f t="shared" si="54"/>
        <v>529</v>
      </c>
      <c r="CB191" s="243"/>
      <c r="CD191" s="243">
        <f>(3*BH191-1)/4</f>
        <v>65</v>
      </c>
      <c r="CE191" s="35">
        <f>CD191*8+9</f>
        <v>529</v>
      </c>
      <c r="CF191" s="310"/>
      <c r="CG191" s="39"/>
      <c r="CH191" s="312"/>
      <c r="CI191" s="312"/>
      <c r="CK191" s="40"/>
      <c r="CM191" s="294"/>
      <c r="CN191" s="294"/>
      <c r="CO191" s="294"/>
      <c r="CP191" s="294"/>
      <c r="CQ191" s="294"/>
      <c r="CR191" s="294"/>
      <c r="CS191" s="294"/>
      <c r="CT191" s="294"/>
      <c r="CU191" s="294"/>
      <c r="CV191" s="294"/>
      <c r="CW191" s="294"/>
      <c r="CX191" s="294"/>
      <c r="CY191" s="294"/>
      <c r="DC191" s="294"/>
      <c r="DE191" s="294"/>
      <c r="DF191" s="294"/>
      <c r="DG191" s="294"/>
    </row>
    <row r="192" spans="3:111" ht="14.25" customHeight="1">
      <c r="C192" s="189">
        <f t="shared" si="34"/>
        <v>143</v>
      </c>
      <c r="D192" s="17"/>
      <c r="E192" s="40"/>
      <c r="F192" s="277"/>
      <c r="G192" s="278">
        <v>1</v>
      </c>
      <c r="H192" s="174">
        <v>0</v>
      </c>
      <c r="I192" s="174">
        <v>0</v>
      </c>
      <c r="J192" s="174">
        <v>0</v>
      </c>
      <c r="K192" s="174">
        <v>1</v>
      </c>
      <c r="L192" s="174">
        <v>1</v>
      </c>
      <c r="M192" s="174">
        <v>1</v>
      </c>
      <c r="N192" s="166">
        <v>1</v>
      </c>
      <c r="O192" s="191">
        <f>-1+4*(Q192+1)</f>
        <v>143</v>
      </c>
      <c r="P192" s="192">
        <f>-1+6*(Q192+1)</f>
        <v>215</v>
      </c>
      <c r="Q192" s="27">
        <v>35</v>
      </c>
      <c r="R192" s="33"/>
      <c r="S192" s="213">
        <f t="shared" ref="S192:S193" si="120">4*P192+1</f>
        <v>861</v>
      </c>
      <c r="T192" s="35">
        <f t="shared" ref="T192:Z192" si="121">4*S192+1</f>
        <v>3445</v>
      </c>
      <c r="U192" s="35">
        <f t="shared" si="121"/>
        <v>13781</v>
      </c>
      <c r="V192" s="35">
        <f t="shared" si="121"/>
        <v>55125</v>
      </c>
      <c r="W192" s="35">
        <f t="shared" si="121"/>
        <v>220501</v>
      </c>
      <c r="X192" s="35">
        <f t="shared" si="121"/>
        <v>882005</v>
      </c>
      <c r="Y192" s="35">
        <f t="shared" si="121"/>
        <v>3528021</v>
      </c>
      <c r="Z192" s="35">
        <f t="shared" si="121"/>
        <v>14112085</v>
      </c>
      <c r="AE192" s="17"/>
      <c r="AG192" s="18"/>
      <c r="AK192" s="54"/>
      <c r="AN192" s="266"/>
      <c r="AO192" s="220">
        <f t="shared" si="15"/>
        <v>267</v>
      </c>
      <c r="AP192" s="221">
        <f t="shared" si="18"/>
        <v>802</v>
      </c>
      <c r="AQ192" s="220">
        <f>AQ190+6</f>
        <v>401</v>
      </c>
      <c r="AR192" s="281">
        <v>2</v>
      </c>
      <c r="AS192" s="236">
        <f t="shared" si="16"/>
        <v>1</v>
      </c>
      <c r="AT192" s="232"/>
      <c r="AU192" s="21"/>
      <c r="AX192" s="21"/>
      <c r="BG192" s="294"/>
      <c r="BH192" s="27">
        <f t="shared" si="56"/>
        <v>88</v>
      </c>
      <c r="BI192" s="294">
        <f t="shared" si="53"/>
        <v>533</v>
      </c>
      <c r="BJ192" s="243"/>
      <c r="BL192" s="306"/>
      <c r="BN192" s="736" t="s">
        <v>334</v>
      </c>
      <c r="BO192" s="732"/>
      <c r="BP192" s="324">
        <v>3</v>
      </c>
      <c r="BQ192" s="307"/>
      <c r="BR192" s="309"/>
      <c r="BT192" s="308">
        <f>4*(4*(8*BP192+9)+1)+1</f>
        <v>533</v>
      </c>
      <c r="BX192" s="294"/>
      <c r="BY192" s="294"/>
      <c r="BZ192" s="294"/>
      <c r="CA192" s="294">
        <f t="shared" si="54"/>
        <v>535</v>
      </c>
      <c r="CB192" s="243">
        <f>(3*BH192+2)/2</f>
        <v>133</v>
      </c>
      <c r="CC192" s="35">
        <f>4*CB192+3</f>
        <v>535</v>
      </c>
      <c r="CD192" s="243"/>
      <c r="CF192" s="310"/>
      <c r="CG192" s="39"/>
      <c r="CH192" s="21"/>
      <c r="CI192" s="21"/>
      <c r="CK192" s="40"/>
      <c r="CM192" s="294"/>
      <c r="CN192" s="294"/>
      <c r="CO192" s="294"/>
      <c r="CP192" s="294"/>
      <c r="CQ192" s="294"/>
      <c r="CR192" s="294"/>
      <c r="CS192" s="294"/>
      <c r="CT192" s="294"/>
      <c r="CU192" s="294"/>
      <c r="CV192" s="294"/>
      <c r="CW192" s="294"/>
      <c r="CX192" s="294"/>
      <c r="CY192" s="294"/>
      <c r="DC192" s="294"/>
      <c r="DE192" s="294"/>
      <c r="DF192" s="294"/>
      <c r="DG192" s="294"/>
    </row>
    <row r="193" spans="3:111" ht="14.25" customHeight="1">
      <c r="C193" s="173">
        <f t="shared" si="34"/>
        <v>144</v>
      </c>
      <c r="D193" s="17"/>
      <c r="E193" s="40"/>
      <c r="F193" s="277"/>
      <c r="G193" s="278">
        <v>1</v>
      </c>
      <c r="H193" s="174">
        <v>0</v>
      </c>
      <c r="I193" s="174">
        <v>0</v>
      </c>
      <c r="J193" s="174">
        <v>1</v>
      </c>
      <c r="K193" s="174">
        <v>0</v>
      </c>
      <c r="L193" s="174">
        <v>0</v>
      </c>
      <c r="M193" s="174">
        <v>0</v>
      </c>
      <c r="N193" s="166">
        <v>0</v>
      </c>
      <c r="O193" s="196">
        <f>1+8*(Q192+1)</f>
        <v>289</v>
      </c>
      <c r="P193" s="197">
        <f>P192+2</f>
        <v>217</v>
      </c>
      <c r="Q193" s="198"/>
      <c r="R193" s="33"/>
      <c r="S193" s="35">
        <f t="shared" si="120"/>
        <v>869</v>
      </c>
      <c r="T193" s="35">
        <f t="shared" ref="T193:Z193" si="122">4*S193+1</f>
        <v>3477</v>
      </c>
      <c r="U193" s="35">
        <f t="shared" si="122"/>
        <v>13909</v>
      </c>
      <c r="V193" s="35">
        <f t="shared" si="122"/>
        <v>55637</v>
      </c>
      <c r="W193" s="35">
        <f t="shared" si="122"/>
        <v>222549</v>
      </c>
      <c r="X193" s="35">
        <f t="shared" si="122"/>
        <v>890197</v>
      </c>
      <c r="Y193" s="35">
        <f t="shared" si="122"/>
        <v>3560789</v>
      </c>
      <c r="Z193" s="35">
        <f t="shared" si="122"/>
        <v>14243157</v>
      </c>
      <c r="AA193" s="31"/>
      <c r="AC193" s="27"/>
      <c r="AE193" s="17"/>
      <c r="AG193" s="18"/>
      <c r="AK193" s="54"/>
      <c r="AN193" s="266"/>
      <c r="AO193" s="269">
        <f t="shared" si="15"/>
        <v>269</v>
      </c>
      <c r="AP193" s="221">
        <f t="shared" si="18"/>
        <v>808</v>
      </c>
      <c r="AQ193" s="269">
        <f>AP193/AR193</f>
        <v>101</v>
      </c>
      <c r="AR193" s="281">
        <v>8</v>
      </c>
      <c r="AS193" s="236">
        <f t="shared" si="16"/>
        <v>3</v>
      </c>
      <c r="AT193" s="232"/>
      <c r="AU193" s="21"/>
      <c r="AX193" s="21"/>
      <c r="BG193" s="294"/>
      <c r="BH193" s="21">
        <f t="shared" si="56"/>
        <v>89</v>
      </c>
      <c r="BI193" s="294">
        <f t="shared" si="53"/>
        <v>539</v>
      </c>
      <c r="BJ193" s="243">
        <f>(3*BH193+1)/2</f>
        <v>134</v>
      </c>
      <c r="BK193" s="35">
        <f>BJ193*4+3</f>
        <v>539</v>
      </c>
      <c r="BL193" s="307"/>
      <c r="BM193" s="21"/>
      <c r="BN193" s="45"/>
      <c r="BQ193" s="307"/>
      <c r="BR193" s="309"/>
      <c r="BT193" s="308"/>
      <c r="BX193" s="294"/>
      <c r="BY193" s="294"/>
      <c r="BZ193" s="294"/>
      <c r="CA193" s="294">
        <f t="shared" si="54"/>
        <v>541</v>
      </c>
      <c r="CB193" s="243"/>
      <c r="CD193" s="243"/>
      <c r="CF193" s="318"/>
      <c r="CG193" s="39"/>
      <c r="CH193" s="727" t="s">
        <v>335</v>
      </c>
      <c r="CI193" s="667"/>
      <c r="CJ193" s="27">
        <v>33</v>
      </c>
      <c r="CK193" s="40">
        <f>4*(4*CJ193+3)+1</f>
        <v>541</v>
      </c>
      <c r="CM193" s="294"/>
      <c r="CN193" s="294"/>
      <c r="CO193" s="294"/>
      <c r="CP193" s="294"/>
      <c r="CQ193" s="294"/>
      <c r="CR193" s="294"/>
      <c r="CS193" s="294"/>
      <c r="CT193" s="294"/>
      <c r="CU193" s="294"/>
      <c r="CV193" s="294"/>
      <c r="CW193" s="294"/>
      <c r="CX193" s="294"/>
      <c r="CY193" s="294"/>
      <c r="DC193" s="294"/>
      <c r="DE193" s="294"/>
      <c r="DF193" s="294"/>
      <c r="DG193" s="294"/>
    </row>
    <row r="194" spans="3:111" ht="14.25" customHeight="1">
      <c r="C194" s="178">
        <f t="shared" si="34"/>
        <v>145</v>
      </c>
      <c r="D194" s="17"/>
      <c r="E194" s="39"/>
      <c r="F194" s="282"/>
      <c r="G194" s="283">
        <v>1</v>
      </c>
      <c r="H194" s="159">
        <v>0</v>
      </c>
      <c r="I194" s="159">
        <v>0</v>
      </c>
      <c r="J194" s="159">
        <v>1</v>
      </c>
      <c r="K194" s="159">
        <v>0</v>
      </c>
      <c r="L194" s="159">
        <v>0</v>
      </c>
      <c r="M194" s="159">
        <v>0</v>
      </c>
      <c r="N194" s="180">
        <v>1</v>
      </c>
      <c r="O194" s="181"/>
      <c r="P194" s="260"/>
      <c r="R194" s="33"/>
      <c r="X194" s="31"/>
      <c r="Y194" s="31"/>
      <c r="Z194" s="31"/>
      <c r="AA194" s="31"/>
      <c r="AC194" s="21"/>
      <c r="AE194" s="17"/>
      <c r="AG194" s="18"/>
      <c r="AK194" s="54"/>
      <c r="AN194" s="266"/>
      <c r="AO194" s="220">
        <f t="shared" si="15"/>
        <v>271</v>
      </c>
      <c r="AP194" s="221">
        <f t="shared" si="18"/>
        <v>814</v>
      </c>
      <c r="AQ194" s="220">
        <f>AQ192+6</f>
        <v>407</v>
      </c>
      <c r="AR194" s="281">
        <v>2</v>
      </c>
      <c r="AS194" s="236">
        <f t="shared" si="16"/>
        <v>1</v>
      </c>
      <c r="AT194" s="232"/>
      <c r="AU194" s="21"/>
      <c r="AX194" s="27"/>
      <c r="BG194" s="294"/>
      <c r="BH194" s="21">
        <f t="shared" si="56"/>
        <v>90</v>
      </c>
      <c r="BI194" s="294">
        <f t="shared" si="53"/>
        <v>545</v>
      </c>
      <c r="BJ194" s="243"/>
      <c r="BL194" s="243">
        <f>(3*BH194-2)/4</f>
        <v>67</v>
      </c>
      <c r="BM194" s="21">
        <f>8*BL194+9</f>
        <v>545</v>
      </c>
      <c r="BN194" s="45"/>
      <c r="BQ194" s="307"/>
      <c r="BR194" s="309"/>
      <c r="BT194" s="308"/>
      <c r="BX194" s="294"/>
      <c r="BY194" s="294"/>
      <c r="BZ194" s="294"/>
      <c r="CA194" s="294">
        <f t="shared" si="54"/>
        <v>547</v>
      </c>
      <c r="CB194" s="243">
        <f>(3*BH194+2)/2</f>
        <v>136</v>
      </c>
      <c r="CC194" s="35">
        <f>4*CB194+3</f>
        <v>547</v>
      </c>
      <c r="CD194" s="243"/>
      <c r="CF194" s="318"/>
      <c r="CG194" s="39"/>
      <c r="CH194" s="24"/>
      <c r="CI194" s="24"/>
      <c r="CJ194" s="27"/>
      <c r="CK194" s="40"/>
      <c r="CM194" s="294"/>
      <c r="CN194" s="294"/>
      <c r="CO194" s="294"/>
      <c r="CP194" s="294"/>
      <c r="CQ194" s="294"/>
      <c r="CR194" s="294"/>
      <c r="CS194" s="294"/>
      <c r="CT194" s="294"/>
      <c r="CU194" s="294"/>
      <c r="CV194" s="294"/>
      <c r="CW194" s="294"/>
      <c r="CX194" s="294"/>
      <c r="CY194" s="294"/>
      <c r="DC194" s="294"/>
      <c r="DE194" s="294"/>
      <c r="DF194" s="294"/>
      <c r="DG194" s="294"/>
    </row>
    <row r="195" spans="3:111" ht="14.25" customHeight="1">
      <c r="C195" s="185">
        <f t="shared" si="34"/>
        <v>146</v>
      </c>
      <c r="D195" s="17"/>
      <c r="E195" s="39"/>
      <c r="F195" s="282"/>
      <c r="G195" s="283">
        <v>1</v>
      </c>
      <c r="H195" s="159">
        <v>0</v>
      </c>
      <c r="I195" s="159">
        <v>0</v>
      </c>
      <c r="J195" s="159">
        <v>1</v>
      </c>
      <c r="K195" s="159">
        <v>0</v>
      </c>
      <c r="L195" s="159">
        <v>0</v>
      </c>
      <c r="M195" s="159">
        <v>1</v>
      </c>
      <c r="N195" s="263">
        <v>0</v>
      </c>
      <c r="O195" s="21"/>
      <c r="P195" s="21"/>
      <c r="R195" s="33"/>
      <c r="X195" s="31"/>
      <c r="Y195" s="31"/>
      <c r="Z195" s="31"/>
      <c r="AC195" s="27"/>
      <c r="AE195" s="17"/>
      <c r="AG195" s="18"/>
      <c r="AK195" s="54"/>
      <c r="AN195" s="266"/>
      <c r="AO195" s="240">
        <f t="shared" si="15"/>
        <v>273</v>
      </c>
      <c r="AP195" s="221">
        <f t="shared" si="18"/>
        <v>820</v>
      </c>
      <c r="AQ195" s="240">
        <f>AP195/4</f>
        <v>205</v>
      </c>
      <c r="AR195" s="281">
        <v>4</v>
      </c>
      <c r="AS195" s="236">
        <f t="shared" si="16"/>
        <v>2</v>
      </c>
      <c r="AT195" s="232"/>
      <c r="AU195" s="21"/>
      <c r="AX195" s="21"/>
      <c r="BG195" s="294"/>
      <c r="BH195" s="21">
        <f t="shared" si="56"/>
        <v>91</v>
      </c>
      <c r="BI195" s="294">
        <f t="shared" si="53"/>
        <v>551</v>
      </c>
      <c r="BJ195" s="243">
        <f>(3*BH195+1)/2</f>
        <v>137</v>
      </c>
      <c r="BK195" s="35">
        <f>BJ195*4+3</f>
        <v>551</v>
      </c>
      <c r="BL195" s="306"/>
      <c r="BN195" s="45"/>
      <c r="BQ195" s="307"/>
      <c r="BR195" s="309"/>
      <c r="BT195" s="308"/>
      <c r="BX195" s="294"/>
      <c r="BY195" s="294"/>
      <c r="BZ195" s="294"/>
      <c r="CA195" s="294">
        <f t="shared" si="54"/>
        <v>553</v>
      </c>
      <c r="CB195" s="243"/>
      <c r="CD195" s="243">
        <f>(3*BH195-1)/4</f>
        <v>68</v>
      </c>
      <c r="CE195" s="35">
        <f>CD195*8+9</f>
        <v>553</v>
      </c>
      <c r="CF195" s="318"/>
      <c r="CG195" s="39"/>
      <c r="CH195" s="21"/>
      <c r="CI195" s="21"/>
      <c r="CJ195" s="27"/>
      <c r="CK195" s="40"/>
      <c r="CM195" s="294"/>
      <c r="CN195" s="294"/>
      <c r="CO195" s="294"/>
      <c r="CP195" s="294"/>
      <c r="CQ195" s="294"/>
      <c r="CR195" s="294"/>
      <c r="CS195" s="294"/>
      <c r="CT195" s="294"/>
      <c r="CU195" s="294"/>
      <c r="CV195" s="294"/>
      <c r="CW195" s="294"/>
      <c r="CX195" s="294"/>
      <c r="CY195" s="294"/>
      <c r="DC195" s="294"/>
      <c r="DE195" s="294"/>
      <c r="DF195" s="294"/>
      <c r="DG195" s="294"/>
    </row>
    <row r="196" spans="3:111" ht="14.25" customHeight="1">
      <c r="C196" s="189">
        <f t="shared" si="34"/>
        <v>147</v>
      </c>
      <c r="D196" s="17"/>
      <c r="E196" s="40"/>
      <c r="F196" s="277"/>
      <c r="G196" s="278">
        <v>1</v>
      </c>
      <c r="H196" s="174">
        <v>0</v>
      </c>
      <c r="I196" s="174">
        <v>0</v>
      </c>
      <c r="J196" s="174">
        <v>1</v>
      </c>
      <c r="K196" s="174">
        <v>0</v>
      </c>
      <c r="L196" s="174">
        <v>0</v>
      </c>
      <c r="M196" s="174">
        <v>1</v>
      </c>
      <c r="N196" s="166">
        <v>1</v>
      </c>
      <c r="O196" s="191">
        <f>-1+4*(Q196+1)</f>
        <v>147</v>
      </c>
      <c r="P196" s="192">
        <f>-1+6*(Q196+1)</f>
        <v>221</v>
      </c>
      <c r="Q196" s="27">
        <v>36</v>
      </c>
      <c r="R196" s="33"/>
      <c r="S196" s="213">
        <f t="shared" ref="S196:S197" si="123">4*P196+1</f>
        <v>885</v>
      </c>
      <c r="T196" s="35">
        <f t="shared" ref="T196:Z196" si="124">4*S196+1</f>
        <v>3541</v>
      </c>
      <c r="U196" s="35">
        <f t="shared" si="124"/>
        <v>14165</v>
      </c>
      <c r="V196" s="35">
        <f t="shared" si="124"/>
        <v>56661</v>
      </c>
      <c r="W196" s="35">
        <f t="shared" si="124"/>
        <v>226645</v>
      </c>
      <c r="X196" s="35">
        <f t="shared" si="124"/>
        <v>906581</v>
      </c>
      <c r="Y196" s="35">
        <f t="shared" si="124"/>
        <v>3626325</v>
      </c>
      <c r="Z196" s="35">
        <f t="shared" si="124"/>
        <v>14505301</v>
      </c>
      <c r="AE196" s="17"/>
      <c r="AG196" s="18"/>
      <c r="AK196" s="54"/>
      <c r="AN196" s="266"/>
      <c r="AO196" s="220">
        <f t="shared" si="15"/>
        <v>275</v>
      </c>
      <c r="AP196" s="221">
        <f t="shared" si="18"/>
        <v>826</v>
      </c>
      <c r="AQ196" s="220">
        <f>AQ194+6</f>
        <v>413</v>
      </c>
      <c r="AR196" s="281">
        <v>2</v>
      </c>
      <c r="AS196" s="236">
        <f t="shared" si="16"/>
        <v>1</v>
      </c>
      <c r="AT196" s="232"/>
      <c r="AU196" s="21"/>
      <c r="AX196" s="21"/>
      <c r="BG196" s="294"/>
      <c r="BH196" s="27">
        <f t="shared" si="56"/>
        <v>92</v>
      </c>
      <c r="BI196" s="294">
        <f t="shared" si="53"/>
        <v>557</v>
      </c>
      <c r="BJ196" s="243"/>
      <c r="BL196" s="243"/>
      <c r="BN196" s="733" t="s">
        <v>336</v>
      </c>
      <c r="BO196" s="734"/>
      <c r="BP196" s="27">
        <v>34</v>
      </c>
      <c r="BQ196" s="307">
        <f>4*(BP196*4+3)+1</f>
        <v>557</v>
      </c>
      <c r="BR196" s="309"/>
      <c r="BT196" s="308"/>
      <c r="BX196" s="294"/>
      <c r="BY196" s="294"/>
      <c r="BZ196" s="294"/>
      <c r="CA196" s="294">
        <f t="shared" si="54"/>
        <v>559</v>
      </c>
      <c r="CB196" s="243">
        <f>(3*BH196+2)/2</f>
        <v>139</v>
      </c>
      <c r="CC196" s="35">
        <f>4*CB196+3</f>
        <v>559</v>
      </c>
      <c r="CD196" s="243"/>
      <c r="CF196" s="318"/>
      <c r="CG196" s="39"/>
      <c r="CH196" s="21"/>
      <c r="CI196" s="21"/>
      <c r="CJ196" s="27"/>
      <c r="CK196" s="40"/>
      <c r="CM196" s="294"/>
      <c r="CN196" s="294"/>
      <c r="CO196" s="294"/>
      <c r="CP196" s="294"/>
      <c r="CQ196" s="294"/>
      <c r="CR196" s="294"/>
      <c r="CS196" s="294"/>
      <c r="CT196" s="294"/>
      <c r="CU196" s="294"/>
      <c r="CV196" s="294"/>
      <c r="CW196" s="294"/>
      <c r="CX196" s="294"/>
      <c r="CY196" s="294"/>
      <c r="DC196" s="294"/>
      <c r="DE196" s="294"/>
      <c r="DF196" s="294"/>
      <c r="DG196" s="294"/>
    </row>
    <row r="197" spans="3:111" ht="14.25" customHeight="1">
      <c r="C197" s="173">
        <f t="shared" si="34"/>
        <v>148</v>
      </c>
      <c r="D197" s="17"/>
      <c r="E197" s="40"/>
      <c r="F197" s="277"/>
      <c r="G197" s="278">
        <v>1</v>
      </c>
      <c r="H197" s="174">
        <v>0</v>
      </c>
      <c r="I197" s="174">
        <v>0</v>
      </c>
      <c r="J197" s="174">
        <v>1</v>
      </c>
      <c r="K197" s="174">
        <v>0</v>
      </c>
      <c r="L197" s="174">
        <v>1</v>
      </c>
      <c r="M197" s="174">
        <v>0</v>
      </c>
      <c r="N197" s="166">
        <v>0</v>
      </c>
      <c r="O197" s="196">
        <f>1+8*(Q196+1)</f>
        <v>297</v>
      </c>
      <c r="P197" s="197">
        <f>P196+2</f>
        <v>223</v>
      </c>
      <c r="Q197" s="198"/>
      <c r="R197" s="33"/>
      <c r="S197" s="35">
        <f t="shared" si="123"/>
        <v>893</v>
      </c>
      <c r="T197" s="35">
        <f t="shared" ref="T197:Z197" si="125">4*S197+1</f>
        <v>3573</v>
      </c>
      <c r="U197" s="35">
        <f t="shared" si="125"/>
        <v>14293</v>
      </c>
      <c r="V197" s="35">
        <f t="shared" si="125"/>
        <v>57173</v>
      </c>
      <c r="W197" s="35">
        <f t="shared" si="125"/>
        <v>228693</v>
      </c>
      <c r="X197" s="35">
        <f t="shared" si="125"/>
        <v>914773</v>
      </c>
      <c r="Y197" s="35">
        <f t="shared" si="125"/>
        <v>3659093</v>
      </c>
      <c r="Z197" s="35">
        <f t="shared" si="125"/>
        <v>14636373</v>
      </c>
      <c r="AA197" s="31"/>
      <c r="AC197" s="27"/>
      <c r="AE197" s="17"/>
      <c r="AG197" s="18"/>
      <c r="AK197" s="54"/>
      <c r="AN197" s="266"/>
      <c r="AO197" s="269">
        <f t="shared" si="15"/>
        <v>277</v>
      </c>
      <c r="AP197" s="221">
        <f t="shared" si="18"/>
        <v>832</v>
      </c>
      <c r="AQ197" s="269">
        <f>AP197/AR197</f>
        <v>13</v>
      </c>
      <c r="AR197" s="281">
        <v>64</v>
      </c>
      <c r="AS197" s="236">
        <f t="shared" si="16"/>
        <v>6</v>
      </c>
      <c r="AT197" s="232"/>
      <c r="AU197" s="21"/>
      <c r="AX197" s="21"/>
      <c r="BG197" s="294"/>
      <c r="BH197" s="21">
        <f t="shared" si="56"/>
        <v>93</v>
      </c>
      <c r="BI197" s="294">
        <f t="shared" si="53"/>
        <v>563</v>
      </c>
      <c r="BJ197" s="243">
        <f>(3*BH197+1)/2</f>
        <v>140</v>
      </c>
      <c r="BK197" s="35">
        <f>BJ197*4+3</f>
        <v>563</v>
      </c>
      <c r="BL197" s="243"/>
      <c r="BM197" s="21"/>
      <c r="BN197" s="45"/>
      <c r="BQ197" s="307"/>
      <c r="BR197" s="309"/>
      <c r="BT197" s="308"/>
      <c r="BX197" s="294"/>
      <c r="BY197" s="294"/>
      <c r="BZ197" s="294"/>
      <c r="CA197" s="294">
        <f t="shared" si="54"/>
        <v>565</v>
      </c>
      <c r="CB197" s="243"/>
      <c r="CD197" s="243"/>
      <c r="CF197" s="318"/>
      <c r="CG197" s="39"/>
      <c r="CK197" s="40"/>
      <c r="CM197" s="294">
        <f>4*(4*(4*CN197+3)+1)+1</f>
        <v>565</v>
      </c>
      <c r="CN197" s="243">
        <v>8</v>
      </c>
      <c r="CO197" s="728" t="s">
        <v>337</v>
      </c>
      <c r="CP197" s="689"/>
      <c r="CQ197" s="729"/>
      <c r="CR197" s="294"/>
      <c r="CS197" s="294"/>
      <c r="CT197" s="294"/>
      <c r="CU197" s="294"/>
      <c r="CV197" s="294"/>
      <c r="CW197" s="294"/>
      <c r="CX197" s="294"/>
      <c r="CY197" s="294"/>
      <c r="DC197" s="294"/>
      <c r="DE197" s="294"/>
      <c r="DF197" s="294"/>
      <c r="DG197" s="294"/>
    </row>
    <row r="198" spans="3:111" ht="14.25" customHeight="1">
      <c r="C198" s="178">
        <f t="shared" si="34"/>
        <v>149</v>
      </c>
      <c r="D198" s="17"/>
      <c r="E198" s="39"/>
      <c r="F198" s="282"/>
      <c r="G198" s="283">
        <v>1</v>
      </c>
      <c r="H198" s="283">
        <v>0</v>
      </c>
      <c r="I198" s="159">
        <v>0</v>
      </c>
      <c r="J198" s="159">
        <v>1</v>
      </c>
      <c r="K198" s="159">
        <v>0</v>
      </c>
      <c r="L198" s="159">
        <v>1</v>
      </c>
      <c r="M198" s="159">
        <v>0</v>
      </c>
      <c r="N198" s="180">
        <v>1</v>
      </c>
      <c r="O198" s="181"/>
      <c r="P198" s="260"/>
      <c r="R198" s="33"/>
      <c r="X198" s="31"/>
      <c r="Y198" s="31"/>
      <c r="Z198" s="31"/>
      <c r="AA198" s="31"/>
      <c r="AC198" s="21"/>
      <c r="AE198" s="17"/>
      <c r="AG198" s="18"/>
      <c r="AK198" s="54"/>
      <c r="AN198" s="266"/>
      <c r="AO198" s="220">
        <f t="shared" si="15"/>
        <v>279</v>
      </c>
      <c r="AP198" s="221">
        <f t="shared" si="18"/>
        <v>838</v>
      </c>
      <c r="AQ198" s="220">
        <f>AQ196+6</f>
        <v>419</v>
      </c>
      <c r="AR198" s="281">
        <v>2</v>
      </c>
      <c r="AS198" s="236">
        <f t="shared" si="16"/>
        <v>1</v>
      </c>
      <c r="AT198" s="232"/>
      <c r="AU198" s="21"/>
      <c r="AX198" s="21"/>
      <c r="BG198" s="294"/>
      <c r="BH198" s="21">
        <f t="shared" si="56"/>
        <v>94</v>
      </c>
      <c r="BI198" s="294">
        <f t="shared" si="53"/>
        <v>569</v>
      </c>
      <c r="BJ198" s="243"/>
      <c r="BL198" s="243">
        <f>(3*BH198-2)/4</f>
        <v>70</v>
      </c>
      <c r="BM198" s="21">
        <f>8*BL198+9</f>
        <v>569</v>
      </c>
      <c r="BN198" s="45"/>
      <c r="BQ198" s="307"/>
      <c r="BR198" s="309"/>
      <c r="BT198" s="308"/>
      <c r="BX198" s="294"/>
      <c r="BY198" s="294"/>
      <c r="BZ198" s="294"/>
      <c r="CA198" s="294">
        <f t="shared" si="54"/>
        <v>571</v>
      </c>
      <c r="CB198" s="243">
        <f>(3*BH198+2)/2</f>
        <v>142</v>
      </c>
      <c r="CC198" s="35">
        <f>4*CB198+3</f>
        <v>571</v>
      </c>
      <c r="CD198" s="243"/>
      <c r="CF198" s="318"/>
      <c r="CG198" s="39"/>
      <c r="CH198" s="40"/>
      <c r="CI198" s="40"/>
      <c r="CJ198" s="27"/>
      <c r="CK198" s="40"/>
      <c r="CM198" s="294"/>
      <c r="CN198" s="294"/>
      <c r="CO198" s="294"/>
      <c r="CP198" s="294"/>
      <c r="CQ198" s="294"/>
      <c r="CR198" s="294"/>
      <c r="CS198" s="294"/>
      <c r="CT198" s="294"/>
      <c r="CU198" s="294"/>
      <c r="CV198" s="294"/>
      <c r="CW198" s="294"/>
      <c r="CX198" s="294"/>
      <c r="CY198" s="294"/>
      <c r="DC198" s="294"/>
      <c r="DE198" s="294"/>
      <c r="DF198" s="294"/>
      <c r="DG198" s="294"/>
    </row>
    <row r="199" spans="3:111" ht="14.25" customHeight="1">
      <c r="C199" s="185">
        <f t="shared" si="34"/>
        <v>150</v>
      </c>
      <c r="D199" s="17"/>
      <c r="E199" s="39"/>
      <c r="F199" s="282"/>
      <c r="G199" s="283">
        <v>1</v>
      </c>
      <c r="H199" s="283">
        <v>0</v>
      </c>
      <c r="I199" s="159">
        <v>0</v>
      </c>
      <c r="J199" s="159">
        <v>1</v>
      </c>
      <c r="K199" s="159">
        <v>0</v>
      </c>
      <c r="L199" s="159">
        <v>1</v>
      </c>
      <c r="M199" s="159">
        <v>1</v>
      </c>
      <c r="N199" s="263">
        <v>0</v>
      </c>
      <c r="O199" s="21"/>
      <c r="P199" s="21"/>
      <c r="R199" s="33"/>
      <c r="X199" s="31"/>
      <c r="Y199" s="31"/>
      <c r="Z199" s="31"/>
      <c r="AC199" s="27"/>
      <c r="AE199" s="17"/>
      <c r="AG199" s="18"/>
      <c r="AK199" s="54"/>
      <c r="AN199" s="266"/>
      <c r="AO199" s="240">
        <f t="shared" si="15"/>
        <v>281</v>
      </c>
      <c r="AP199" s="221">
        <f t="shared" si="18"/>
        <v>844</v>
      </c>
      <c r="AQ199" s="240">
        <f>AP199/4</f>
        <v>211</v>
      </c>
      <c r="AR199" s="281">
        <v>4</v>
      </c>
      <c r="AS199" s="236">
        <f t="shared" si="16"/>
        <v>2</v>
      </c>
      <c r="AT199" s="232"/>
      <c r="AU199" s="21"/>
      <c r="AX199" s="21"/>
      <c r="BG199" s="294"/>
      <c r="BH199" s="21">
        <f t="shared" si="56"/>
        <v>95</v>
      </c>
      <c r="BI199" s="294">
        <f t="shared" si="53"/>
        <v>575</v>
      </c>
      <c r="BJ199" s="243">
        <f>(3*BH199+1)/2</f>
        <v>143</v>
      </c>
      <c r="BK199" s="35">
        <f>BJ199*4+3</f>
        <v>575</v>
      </c>
      <c r="BL199" s="306"/>
      <c r="BN199" s="45"/>
      <c r="BQ199" s="307"/>
      <c r="BR199" s="309"/>
      <c r="BT199" s="308"/>
      <c r="BX199" s="294"/>
      <c r="BY199" s="294"/>
      <c r="BZ199" s="294"/>
      <c r="CA199" s="294">
        <f t="shared" si="54"/>
        <v>577</v>
      </c>
      <c r="CB199" s="243"/>
      <c r="CD199" s="243">
        <f>(3*BH199-1)/4</f>
        <v>71</v>
      </c>
      <c r="CE199" s="35">
        <f>CD199*8+9</f>
        <v>577</v>
      </c>
      <c r="CF199" s="318"/>
      <c r="CG199" s="39"/>
      <c r="CJ199" s="27"/>
      <c r="CK199" s="40"/>
      <c r="CM199" s="294"/>
      <c r="CN199" s="294"/>
      <c r="CO199" s="294"/>
      <c r="CP199" s="294"/>
      <c r="CQ199" s="294"/>
      <c r="CR199" s="294"/>
      <c r="CS199" s="294"/>
      <c r="CT199" s="294"/>
      <c r="CU199" s="294"/>
      <c r="CV199" s="294"/>
      <c r="CW199" s="294"/>
      <c r="CX199" s="294"/>
      <c r="CY199" s="294"/>
      <c r="DC199" s="294"/>
      <c r="DE199" s="294"/>
      <c r="DF199" s="294"/>
      <c r="DG199" s="294"/>
    </row>
    <row r="200" spans="3:111" ht="14.25" customHeight="1">
      <c r="C200" s="189">
        <f t="shared" si="34"/>
        <v>151</v>
      </c>
      <c r="D200" s="17"/>
      <c r="E200" s="40"/>
      <c r="F200" s="277"/>
      <c r="G200" s="278">
        <v>1</v>
      </c>
      <c r="H200" s="174">
        <v>0</v>
      </c>
      <c r="I200" s="174">
        <v>0</v>
      </c>
      <c r="J200" s="279">
        <v>1</v>
      </c>
      <c r="K200" s="174">
        <v>0</v>
      </c>
      <c r="L200" s="174">
        <v>1</v>
      </c>
      <c r="M200" s="174">
        <v>1</v>
      </c>
      <c r="N200" s="166">
        <v>1</v>
      </c>
      <c r="O200" s="191">
        <f>-1+4*(Q200+1)</f>
        <v>151</v>
      </c>
      <c r="P200" s="192">
        <f>-1+6*(Q200+1)</f>
        <v>227</v>
      </c>
      <c r="Q200" s="27">
        <v>37</v>
      </c>
      <c r="R200" s="33"/>
      <c r="S200" s="213">
        <f t="shared" ref="S200:S201" si="126">4*P200+1</f>
        <v>909</v>
      </c>
      <c r="T200" s="35">
        <f t="shared" ref="T200:Z200" si="127">4*S200+1</f>
        <v>3637</v>
      </c>
      <c r="U200" s="35">
        <f t="shared" si="127"/>
        <v>14549</v>
      </c>
      <c r="V200" s="35">
        <f t="shared" si="127"/>
        <v>58197</v>
      </c>
      <c r="W200" s="35">
        <f t="shared" si="127"/>
        <v>232789</v>
      </c>
      <c r="X200" s="35">
        <f t="shared" si="127"/>
        <v>931157</v>
      </c>
      <c r="Y200" s="35">
        <f t="shared" si="127"/>
        <v>3724629</v>
      </c>
      <c r="Z200" s="35">
        <f t="shared" si="127"/>
        <v>14898517</v>
      </c>
      <c r="AE200" s="17"/>
      <c r="AG200" s="18"/>
      <c r="AK200" s="54"/>
      <c r="AN200" s="266"/>
      <c r="AO200" s="220">
        <f t="shared" si="15"/>
        <v>283</v>
      </c>
      <c r="AP200" s="221">
        <f t="shared" si="18"/>
        <v>850</v>
      </c>
      <c r="AQ200" s="220">
        <f>AQ198+6</f>
        <v>425</v>
      </c>
      <c r="AR200" s="281">
        <v>2</v>
      </c>
      <c r="AS200" s="236">
        <f t="shared" si="16"/>
        <v>1</v>
      </c>
      <c r="AT200" s="232"/>
      <c r="AU200" s="21"/>
      <c r="AX200" s="21"/>
      <c r="BG200" s="294"/>
      <c r="BH200" s="27">
        <f t="shared" si="56"/>
        <v>96</v>
      </c>
      <c r="BI200" s="294">
        <f t="shared" si="53"/>
        <v>581</v>
      </c>
      <c r="BJ200" s="243"/>
      <c r="BL200" s="243"/>
      <c r="BN200" s="735" t="s">
        <v>338</v>
      </c>
      <c r="BO200" s="734"/>
      <c r="BP200" s="36">
        <v>17</v>
      </c>
      <c r="BQ200" s="307"/>
      <c r="BR200" s="309">
        <f>4*(8*BP200+9)+1</f>
        <v>581</v>
      </c>
      <c r="BT200" s="308"/>
      <c r="BX200" s="294"/>
      <c r="BY200" s="294"/>
      <c r="BZ200" s="294"/>
      <c r="CA200" s="294">
        <f t="shared" si="54"/>
        <v>583</v>
      </c>
      <c r="CB200" s="243">
        <f>(3*BH200+2)/2</f>
        <v>145</v>
      </c>
      <c r="CC200" s="35">
        <f>4*CB200+3</f>
        <v>583</v>
      </c>
      <c r="CD200" s="243"/>
      <c r="CF200" s="318"/>
      <c r="CG200" s="39"/>
      <c r="CJ200" s="27"/>
      <c r="CK200" s="40"/>
      <c r="CM200" s="294"/>
      <c r="CN200" s="294"/>
      <c r="CO200" s="294"/>
      <c r="CP200" s="294"/>
      <c r="CQ200" s="294"/>
      <c r="CR200" s="294"/>
      <c r="CS200" s="294"/>
      <c r="CT200" s="294"/>
      <c r="CU200" s="294"/>
      <c r="CV200" s="294"/>
      <c r="CW200" s="294"/>
      <c r="CX200" s="294"/>
      <c r="CY200" s="294"/>
      <c r="DC200" s="294"/>
      <c r="DE200" s="294"/>
      <c r="DF200" s="294"/>
      <c r="DG200" s="294"/>
    </row>
    <row r="201" spans="3:111" ht="14.25" customHeight="1">
      <c r="C201" s="173">
        <f t="shared" si="34"/>
        <v>152</v>
      </c>
      <c r="D201" s="17"/>
      <c r="E201" s="40"/>
      <c r="F201" s="277"/>
      <c r="G201" s="278">
        <v>1</v>
      </c>
      <c r="H201" s="174">
        <v>0</v>
      </c>
      <c r="I201" s="174">
        <v>0</v>
      </c>
      <c r="J201" s="174">
        <v>1</v>
      </c>
      <c r="K201" s="174">
        <v>1</v>
      </c>
      <c r="L201" s="174">
        <v>0</v>
      </c>
      <c r="M201" s="174">
        <v>0</v>
      </c>
      <c r="N201" s="166">
        <v>0</v>
      </c>
      <c r="O201" s="196">
        <f>1+8*(Q200+1)</f>
        <v>305</v>
      </c>
      <c r="P201" s="197">
        <f>P200+2</f>
        <v>229</v>
      </c>
      <c r="Q201" s="198"/>
      <c r="R201" s="33"/>
      <c r="S201" s="35">
        <f t="shared" si="126"/>
        <v>917</v>
      </c>
      <c r="T201" s="35">
        <f t="shared" ref="T201:Z201" si="128">4*S201+1</f>
        <v>3669</v>
      </c>
      <c r="U201" s="35">
        <f t="shared" si="128"/>
        <v>14677</v>
      </c>
      <c r="V201" s="35">
        <f t="shared" si="128"/>
        <v>58709</v>
      </c>
      <c r="W201" s="35">
        <f t="shared" si="128"/>
        <v>234837</v>
      </c>
      <c r="X201" s="35">
        <f t="shared" si="128"/>
        <v>939349</v>
      </c>
      <c r="Y201" s="35">
        <f t="shared" si="128"/>
        <v>3757397</v>
      </c>
      <c r="Z201" s="35">
        <f t="shared" si="128"/>
        <v>15029589</v>
      </c>
      <c r="AA201" s="31"/>
      <c r="AC201" s="27"/>
      <c r="AE201" s="17"/>
      <c r="AG201" s="18"/>
      <c r="AK201" s="54"/>
      <c r="AN201" s="266"/>
      <c r="AO201" s="269">
        <f t="shared" si="15"/>
        <v>285</v>
      </c>
      <c r="AP201" s="221">
        <f t="shared" si="18"/>
        <v>856</v>
      </c>
      <c r="AQ201" s="269">
        <f>AP201/AR201</f>
        <v>107</v>
      </c>
      <c r="AR201" s="281">
        <v>8</v>
      </c>
      <c r="AS201" s="236">
        <f t="shared" si="16"/>
        <v>3</v>
      </c>
      <c r="AT201" s="232"/>
      <c r="AU201" s="21"/>
      <c r="AX201" s="21"/>
      <c r="BG201" s="294"/>
      <c r="BH201" s="21">
        <f t="shared" si="56"/>
        <v>97</v>
      </c>
      <c r="BI201" s="294">
        <f t="shared" si="53"/>
        <v>587</v>
      </c>
      <c r="BJ201" s="243">
        <f>(3*BH201+1)/2</f>
        <v>146</v>
      </c>
      <c r="BK201" s="35">
        <f>BJ201*4+3</f>
        <v>587</v>
      </c>
      <c r="BL201" s="243"/>
      <c r="BM201" s="21"/>
      <c r="BN201" s="45"/>
      <c r="BQ201" s="307"/>
      <c r="BR201" s="309"/>
      <c r="BT201" s="308"/>
      <c r="BX201" s="294"/>
      <c r="BY201" s="294"/>
      <c r="BZ201" s="294"/>
      <c r="CA201" s="294">
        <f t="shared" si="54"/>
        <v>589</v>
      </c>
      <c r="CB201" s="243"/>
      <c r="CD201" s="243"/>
      <c r="CF201" s="318"/>
      <c r="CG201" s="39"/>
      <c r="CH201" s="727" t="s">
        <v>339</v>
      </c>
      <c r="CI201" s="667"/>
      <c r="CJ201" s="27">
        <v>36</v>
      </c>
      <c r="CK201" s="40">
        <f>4*(4*CJ201+3)+1</f>
        <v>589</v>
      </c>
      <c r="CM201" s="294"/>
      <c r="CN201" s="294"/>
      <c r="CO201" s="294"/>
      <c r="CP201" s="294"/>
      <c r="CQ201" s="294"/>
      <c r="CR201" s="294"/>
      <c r="CS201" s="294"/>
      <c r="CT201" s="294"/>
      <c r="CU201" s="294"/>
      <c r="CV201" s="294"/>
      <c r="CW201" s="294"/>
      <c r="CX201" s="294"/>
      <c r="CY201" s="294"/>
      <c r="DC201" s="294"/>
      <c r="DE201" s="294"/>
      <c r="DF201" s="294"/>
      <c r="DG201" s="294"/>
    </row>
    <row r="202" spans="3:111" ht="14.25" customHeight="1">
      <c r="C202" s="178">
        <f t="shared" si="34"/>
        <v>153</v>
      </c>
      <c r="D202" s="17"/>
      <c r="E202" s="39"/>
      <c r="F202" s="282"/>
      <c r="G202" s="283">
        <v>1</v>
      </c>
      <c r="H202" s="159">
        <v>0</v>
      </c>
      <c r="I202" s="159">
        <v>0</v>
      </c>
      <c r="J202" s="159">
        <v>1</v>
      </c>
      <c r="K202" s="159">
        <v>1</v>
      </c>
      <c r="L202" s="159">
        <v>0</v>
      </c>
      <c r="M202" s="159">
        <v>0</v>
      </c>
      <c r="N202" s="180">
        <v>1</v>
      </c>
      <c r="O202" s="181"/>
      <c r="P202" s="260"/>
      <c r="R202" s="33"/>
      <c r="X202" s="31"/>
      <c r="Y202" s="31"/>
      <c r="Z202" s="31"/>
      <c r="AA202" s="31"/>
      <c r="AC202" s="21"/>
      <c r="AE202" s="17"/>
      <c r="AG202" s="18"/>
      <c r="AK202" s="54"/>
      <c r="AN202" s="266"/>
      <c r="AO202" s="220">
        <f t="shared" si="15"/>
        <v>287</v>
      </c>
      <c r="AP202" s="221">
        <f t="shared" si="18"/>
        <v>862</v>
      </c>
      <c r="AQ202" s="220">
        <f>AQ200+6</f>
        <v>431</v>
      </c>
      <c r="AR202" s="281">
        <v>2</v>
      </c>
      <c r="AS202" s="236">
        <f t="shared" si="16"/>
        <v>1</v>
      </c>
      <c r="AT202" s="232"/>
      <c r="AU202" s="21"/>
      <c r="AX202" s="21"/>
      <c r="BG202" s="294"/>
      <c r="BH202" s="21">
        <f t="shared" si="56"/>
        <v>98</v>
      </c>
      <c r="BI202" s="294">
        <f t="shared" si="53"/>
        <v>593</v>
      </c>
      <c r="BJ202" s="243"/>
      <c r="BL202" s="243">
        <f>(3*BH202-2)/4</f>
        <v>73</v>
      </c>
      <c r="BM202" s="21">
        <f>8*BL202+9</f>
        <v>593</v>
      </c>
      <c r="BN202" s="45"/>
      <c r="BQ202" s="307"/>
      <c r="BR202" s="309"/>
      <c r="BT202" s="308"/>
      <c r="BX202" s="294"/>
      <c r="BY202" s="294"/>
      <c r="BZ202" s="294"/>
      <c r="CA202" s="294">
        <f t="shared" si="54"/>
        <v>595</v>
      </c>
      <c r="CB202" s="243">
        <f>(3*BH202+2)/2</f>
        <v>148</v>
      </c>
      <c r="CC202" s="35">
        <f>4*CB202+3</f>
        <v>595</v>
      </c>
      <c r="CD202" s="243"/>
      <c r="CF202" s="310"/>
      <c r="CG202" s="39"/>
      <c r="CK202" s="40"/>
      <c r="CM202" s="294"/>
      <c r="CN202" s="294"/>
      <c r="CO202" s="294"/>
      <c r="CP202" s="294"/>
      <c r="CQ202" s="294"/>
      <c r="CR202" s="294"/>
      <c r="CS202" s="294"/>
      <c r="CT202" s="294"/>
      <c r="CU202" s="294"/>
      <c r="CV202" s="294"/>
      <c r="CW202" s="294"/>
      <c r="CX202" s="294"/>
      <c r="CY202" s="294"/>
      <c r="DC202" s="294"/>
      <c r="DE202" s="294"/>
      <c r="DF202" s="294"/>
      <c r="DG202" s="294"/>
    </row>
    <row r="203" spans="3:111" ht="14.25" customHeight="1">
      <c r="C203" s="185">
        <f t="shared" si="34"/>
        <v>154</v>
      </c>
      <c r="D203" s="17"/>
      <c r="E203" s="39"/>
      <c r="F203" s="282"/>
      <c r="G203" s="283">
        <v>1</v>
      </c>
      <c r="H203" s="159">
        <v>0</v>
      </c>
      <c r="I203" s="159">
        <v>0</v>
      </c>
      <c r="J203" s="159">
        <v>1</v>
      </c>
      <c r="K203" s="159">
        <v>1</v>
      </c>
      <c r="L203" s="159">
        <v>0</v>
      </c>
      <c r="M203" s="159">
        <v>1</v>
      </c>
      <c r="N203" s="263">
        <v>0</v>
      </c>
      <c r="O203" s="21"/>
      <c r="P203" s="21"/>
      <c r="R203" s="33"/>
      <c r="X203" s="31"/>
      <c r="Y203" s="31"/>
      <c r="Z203" s="31"/>
      <c r="AC203" s="27"/>
      <c r="AE203" s="17"/>
      <c r="AG203" s="18"/>
      <c r="AK203" s="54"/>
      <c r="AN203" s="266"/>
      <c r="AO203" s="240">
        <f t="shared" si="15"/>
        <v>289</v>
      </c>
      <c r="AP203" s="221">
        <f t="shared" si="18"/>
        <v>868</v>
      </c>
      <c r="AQ203" s="240">
        <f>AP203/4</f>
        <v>217</v>
      </c>
      <c r="AR203" s="281">
        <v>4</v>
      </c>
      <c r="AS203" s="236">
        <f t="shared" si="16"/>
        <v>2</v>
      </c>
      <c r="AT203" s="232"/>
      <c r="AU203" s="21"/>
      <c r="AX203" s="21"/>
      <c r="BG203" s="294"/>
      <c r="BH203" s="21">
        <f t="shared" si="56"/>
        <v>99</v>
      </c>
      <c r="BI203" s="294">
        <f t="shared" si="53"/>
        <v>599</v>
      </c>
      <c r="BJ203" s="243">
        <f>(3*BH203+1)/2</f>
        <v>149</v>
      </c>
      <c r="BK203" s="35">
        <f>BJ203*4+3</f>
        <v>599</v>
      </c>
      <c r="BL203" s="306"/>
      <c r="BN203" s="45"/>
      <c r="BQ203" s="307"/>
      <c r="BR203" s="309"/>
      <c r="BT203" s="308"/>
      <c r="BX203" s="294"/>
      <c r="BY203" s="294"/>
      <c r="BZ203" s="294"/>
      <c r="CA203" s="294">
        <f t="shared" si="54"/>
        <v>601</v>
      </c>
      <c r="CB203" s="243"/>
      <c r="CD203" s="243">
        <f>(3*BH203-1)/4</f>
        <v>74</v>
      </c>
      <c r="CE203" s="35">
        <f>CD203*8+9</f>
        <v>601</v>
      </c>
      <c r="CF203" s="310"/>
      <c r="CG203" s="39"/>
      <c r="CK203" s="40"/>
      <c r="CM203" s="294"/>
      <c r="CN203" s="294"/>
      <c r="CO203" s="294"/>
      <c r="CP203" s="294"/>
      <c r="CQ203" s="294"/>
      <c r="CR203" s="294"/>
      <c r="CS203" s="294"/>
      <c r="CT203" s="294"/>
      <c r="CU203" s="294"/>
      <c r="CV203" s="294"/>
      <c r="CW203" s="294"/>
      <c r="CX203" s="294"/>
      <c r="CY203" s="294"/>
      <c r="DC203" s="294"/>
      <c r="DE203" s="294"/>
      <c r="DF203" s="294"/>
      <c r="DG203" s="294"/>
    </row>
    <row r="204" spans="3:111" ht="14.25" customHeight="1">
      <c r="C204" s="189">
        <f t="shared" si="34"/>
        <v>155</v>
      </c>
      <c r="D204" s="17"/>
      <c r="E204" s="40"/>
      <c r="F204" s="277"/>
      <c r="G204" s="278">
        <v>1</v>
      </c>
      <c r="H204" s="174">
        <v>0</v>
      </c>
      <c r="I204" s="174">
        <v>0</v>
      </c>
      <c r="J204" s="174">
        <v>1</v>
      </c>
      <c r="K204" s="174">
        <v>1</v>
      </c>
      <c r="L204" s="174">
        <v>0</v>
      </c>
      <c r="M204" s="174">
        <v>1</v>
      </c>
      <c r="N204" s="166">
        <v>1</v>
      </c>
      <c r="O204" s="191">
        <f>-1+4*(Q204+1)</f>
        <v>155</v>
      </c>
      <c r="P204" s="192">
        <f>-1+6*(Q204+1)</f>
        <v>233</v>
      </c>
      <c r="Q204" s="27">
        <v>38</v>
      </c>
      <c r="R204" s="33"/>
      <c r="S204" s="213">
        <f t="shared" ref="S204:S205" si="129">4*P204+1</f>
        <v>933</v>
      </c>
      <c r="T204" s="35">
        <f t="shared" ref="T204:Z204" si="130">4*S204+1</f>
        <v>3733</v>
      </c>
      <c r="U204" s="35">
        <f t="shared" si="130"/>
        <v>14933</v>
      </c>
      <c r="V204" s="35">
        <f t="shared" si="130"/>
        <v>59733</v>
      </c>
      <c r="W204" s="35">
        <f t="shared" si="130"/>
        <v>238933</v>
      </c>
      <c r="X204" s="35">
        <f t="shared" si="130"/>
        <v>955733</v>
      </c>
      <c r="Y204" s="35">
        <f t="shared" si="130"/>
        <v>3822933</v>
      </c>
      <c r="Z204" s="35">
        <f t="shared" si="130"/>
        <v>15291733</v>
      </c>
      <c r="AE204" s="17"/>
      <c r="AG204" s="18"/>
      <c r="AK204" s="54"/>
      <c r="AN204" s="266"/>
      <c r="AO204" s="220">
        <f t="shared" si="15"/>
        <v>291</v>
      </c>
      <c r="AP204" s="221">
        <f t="shared" si="18"/>
        <v>874</v>
      </c>
      <c r="AQ204" s="220">
        <f>AQ202+6</f>
        <v>437</v>
      </c>
      <c r="AR204" s="281">
        <v>2</v>
      </c>
      <c r="AS204" s="236">
        <f t="shared" si="16"/>
        <v>1</v>
      </c>
      <c r="AT204" s="232"/>
      <c r="AU204" s="21"/>
      <c r="AX204" s="21"/>
      <c r="BG204" s="294"/>
      <c r="BH204" s="27">
        <f t="shared" si="56"/>
        <v>100</v>
      </c>
      <c r="BI204" s="294">
        <f t="shared" si="53"/>
        <v>605</v>
      </c>
      <c r="BJ204" s="243"/>
      <c r="BL204" s="243"/>
      <c r="BN204" s="733" t="s">
        <v>340</v>
      </c>
      <c r="BO204" s="734"/>
      <c r="BP204" s="27">
        <v>37</v>
      </c>
      <c r="BQ204" s="307">
        <f>4*(BP204*4+3)+1</f>
        <v>605</v>
      </c>
      <c r="BR204" s="309"/>
      <c r="BT204" s="308"/>
      <c r="BX204" s="294"/>
      <c r="BY204" s="294"/>
      <c r="BZ204" s="294"/>
      <c r="CA204" s="294">
        <f t="shared" si="54"/>
        <v>607</v>
      </c>
      <c r="CB204" s="243">
        <f>(3*BH204+2)/2</f>
        <v>151</v>
      </c>
      <c r="CC204" s="35">
        <f>4*CB204+3</f>
        <v>607</v>
      </c>
      <c r="CD204" s="243"/>
      <c r="CF204" s="310"/>
      <c r="CG204" s="39"/>
      <c r="CK204" s="40"/>
      <c r="CM204" s="294"/>
      <c r="CN204" s="294"/>
      <c r="CO204" s="294"/>
      <c r="CP204" s="294"/>
      <c r="CQ204" s="294"/>
      <c r="CR204" s="294"/>
      <c r="CS204" s="294"/>
      <c r="CT204" s="294"/>
      <c r="CU204" s="294"/>
      <c r="CV204" s="294"/>
      <c r="CW204" s="294"/>
      <c r="CX204" s="294"/>
      <c r="CY204" s="294"/>
      <c r="DC204" s="294"/>
      <c r="DE204" s="294"/>
      <c r="DF204" s="294"/>
      <c r="DG204" s="294"/>
    </row>
    <row r="205" spans="3:111" ht="14.25" customHeight="1">
      <c r="C205" s="173">
        <f t="shared" si="34"/>
        <v>156</v>
      </c>
      <c r="D205" s="17"/>
      <c r="E205" s="40"/>
      <c r="F205" s="277"/>
      <c r="G205" s="278">
        <v>1</v>
      </c>
      <c r="H205" s="174">
        <v>0</v>
      </c>
      <c r="I205" s="174">
        <v>0</v>
      </c>
      <c r="J205" s="174">
        <v>1</v>
      </c>
      <c r="K205" s="174">
        <v>1</v>
      </c>
      <c r="L205" s="174">
        <v>1</v>
      </c>
      <c r="M205" s="174">
        <v>0</v>
      </c>
      <c r="N205" s="166">
        <v>0</v>
      </c>
      <c r="O205" s="196">
        <f>1+8*(Q204+1)</f>
        <v>313</v>
      </c>
      <c r="P205" s="197">
        <f>P204+2</f>
        <v>235</v>
      </c>
      <c r="Q205" s="198"/>
      <c r="R205" s="33"/>
      <c r="S205" s="35">
        <f t="shared" si="129"/>
        <v>941</v>
      </c>
      <c r="T205" s="35">
        <f t="shared" ref="T205:Z205" si="131">4*S205+1</f>
        <v>3765</v>
      </c>
      <c r="U205" s="35">
        <f t="shared" si="131"/>
        <v>15061</v>
      </c>
      <c r="V205" s="35">
        <f t="shared" si="131"/>
        <v>60245</v>
      </c>
      <c r="W205" s="35">
        <f t="shared" si="131"/>
        <v>240981</v>
      </c>
      <c r="X205" s="35">
        <f t="shared" si="131"/>
        <v>963925</v>
      </c>
      <c r="Y205" s="35">
        <f t="shared" si="131"/>
        <v>3855701</v>
      </c>
      <c r="Z205" s="35">
        <f t="shared" si="131"/>
        <v>15422805</v>
      </c>
      <c r="AA205" s="31"/>
      <c r="AC205" s="27"/>
      <c r="AE205" s="17"/>
      <c r="AG205" s="18"/>
      <c r="AK205" s="54"/>
      <c r="AN205" s="266"/>
      <c r="AO205" s="269">
        <f t="shared" si="15"/>
        <v>293</v>
      </c>
      <c r="AP205" s="221">
        <f t="shared" si="18"/>
        <v>880</v>
      </c>
      <c r="AQ205" s="269">
        <f>AP205/AR205</f>
        <v>55</v>
      </c>
      <c r="AR205" s="281">
        <v>16</v>
      </c>
      <c r="AS205" s="236">
        <f t="shared" si="16"/>
        <v>4</v>
      </c>
      <c r="AT205" s="232"/>
      <c r="AU205" s="21"/>
      <c r="AX205" s="21"/>
      <c r="BG205" s="294"/>
      <c r="BH205" s="21">
        <f t="shared" si="56"/>
        <v>101</v>
      </c>
      <c r="BI205" s="294">
        <f t="shared" si="53"/>
        <v>611</v>
      </c>
      <c r="BJ205" s="243">
        <f>(3*BH205+1)/2</f>
        <v>152</v>
      </c>
      <c r="BK205" s="35">
        <f>BJ205*4+3</f>
        <v>611</v>
      </c>
      <c r="BL205" s="243"/>
      <c r="BM205" s="21"/>
      <c r="BN205" s="45"/>
      <c r="BQ205" s="307"/>
      <c r="BR205" s="309"/>
      <c r="BT205" s="308"/>
      <c r="BX205" s="294"/>
      <c r="BY205" s="294"/>
      <c r="BZ205" s="294"/>
      <c r="CA205" s="294">
        <f t="shared" si="54"/>
        <v>613</v>
      </c>
      <c r="CB205" s="243"/>
      <c r="CD205" s="243"/>
      <c r="CF205" s="310">
        <v>18</v>
      </c>
      <c r="CG205" s="39">
        <f>4*(8*CF205+9)+1</f>
        <v>613</v>
      </c>
      <c r="CH205" s="680" t="s">
        <v>341</v>
      </c>
      <c r="CI205" s="667"/>
      <c r="CK205" s="40"/>
      <c r="CM205" s="294"/>
      <c r="CN205" s="294"/>
      <c r="CO205" s="294"/>
      <c r="CP205" s="294"/>
      <c r="CQ205" s="294"/>
      <c r="CR205" s="294"/>
      <c r="CS205" s="294"/>
      <c r="CT205" s="294"/>
      <c r="CU205" s="294"/>
      <c r="CV205" s="294"/>
      <c r="CW205" s="294"/>
      <c r="CX205" s="294"/>
      <c r="CY205" s="294"/>
      <c r="DC205" s="294"/>
      <c r="DE205" s="294"/>
      <c r="DF205" s="294"/>
      <c r="DG205" s="294"/>
    </row>
    <row r="206" spans="3:111" ht="14.25" customHeight="1">
      <c r="C206" s="178">
        <f t="shared" si="34"/>
        <v>157</v>
      </c>
      <c r="D206" s="17"/>
      <c r="E206" s="39"/>
      <c r="F206" s="282"/>
      <c r="G206" s="283">
        <v>1</v>
      </c>
      <c r="H206" s="159">
        <v>0</v>
      </c>
      <c r="I206" s="159">
        <v>0</v>
      </c>
      <c r="J206" s="159">
        <v>1</v>
      </c>
      <c r="K206" s="159">
        <v>1</v>
      </c>
      <c r="L206" s="159">
        <v>1</v>
      </c>
      <c r="M206" s="159">
        <v>0</v>
      </c>
      <c r="N206" s="180">
        <v>1</v>
      </c>
      <c r="O206" s="181"/>
      <c r="P206" s="260"/>
      <c r="R206" s="33"/>
      <c r="X206" s="31"/>
      <c r="Y206" s="31"/>
      <c r="Z206" s="31"/>
      <c r="AA206" s="31"/>
      <c r="AC206" s="21"/>
      <c r="AE206" s="17"/>
      <c r="AG206" s="18"/>
      <c r="AK206" s="54"/>
      <c r="AN206" s="266"/>
      <c r="AO206" s="220">
        <f t="shared" si="15"/>
        <v>295</v>
      </c>
      <c r="AP206" s="221">
        <f t="shared" si="18"/>
        <v>886</v>
      </c>
      <c r="AQ206" s="220">
        <f>AQ204+6</f>
        <v>443</v>
      </c>
      <c r="AR206" s="281">
        <v>2</v>
      </c>
      <c r="AS206" s="236">
        <f t="shared" si="16"/>
        <v>1</v>
      </c>
      <c r="AT206" s="232"/>
      <c r="AU206" s="21"/>
      <c r="AX206" s="21"/>
      <c r="BG206" s="294"/>
      <c r="BH206" s="21">
        <f t="shared" si="56"/>
        <v>102</v>
      </c>
      <c r="BI206" s="294">
        <f t="shared" si="53"/>
        <v>617</v>
      </c>
      <c r="BJ206" s="243"/>
      <c r="BL206" s="243">
        <f>(3*BH206-2)/4</f>
        <v>76</v>
      </c>
      <c r="BM206" s="21">
        <f>8*BL206+9</f>
        <v>617</v>
      </c>
      <c r="BN206" s="45"/>
      <c r="BQ206" s="307"/>
      <c r="BR206" s="309"/>
      <c r="BT206" s="308"/>
      <c r="BX206" s="294"/>
      <c r="BY206" s="294"/>
      <c r="BZ206" s="294"/>
      <c r="CA206" s="294">
        <f t="shared" si="54"/>
        <v>619</v>
      </c>
      <c r="CB206" s="243">
        <f>(3*BH206+2)/2</f>
        <v>154</v>
      </c>
      <c r="CC206" s="35">
        <f>4*CB206+3</f>
        <v>619</v>
      </c>
      <c r="CD206" s="243"/>
      <c r="CF206" s="310"/>
      <c r="CG206" s="39"/>
      <c r="CH206" s="40"/>
      <c r="CI206" s="40"/>
      <c r="CK206" s="40"/>
      <c r="CM206" s="294"/>
      <c r="CN206" s="294"/>
      <c r="CO206" s="294"/>
      <c r="CP206" s="294"/>
      <c r="CQ206" s="294"/>
      <c r="CR206" s="294"/>
      <c r="CS206" s="294"/>
      <c r="CT206" s="294"/>
      <c r="CU206" s="294"/>
      <c r="CV206" s="294"/>
      <c r="CW206" s="294"/>
      <c r="CX206" s="294"/>
      <c r="CY206" s="294"/>
      <c r="DC206" s="294"/>
      <c r="DE206" s="294"/>
      <c r="DF206" s="294"/>
      <c r="DG206" s="294"/>
    </row>
    <row r="207" spans="3:111" ht="14.25" customHeight="1">
      <c r="C207" s="185">
        <f t="shared" si="34"/>
        <v>158</v>
      </c>
      <c r="D207" s="17"/>
      <c r="E207" s="39"/>
      <c r="F207" s="282"/>
      <c r="G207" s="283">
        <v>1</v>
      </c>
      <c r="H207" s="159">
        <v>0</v>
      </c>
      <c r="I207" s="159">
        <v>0</v>
      </c>
      <c r="J207" s="159">
        <v>1</v>
      </c>
      <c r="K207" s="159">
        <v>1</v>
      </c>
      <c r="L207" s="159">
        <v>1</v>
      </c>
      <c r="M207" s="159">
        <v>1</v>
      </c>
      <c r="N207" s="263">
        <v>0</v>
      </c>
      <c r="O207" s="21"/>
      <c r="P207" s="21"/>
      <c r="R207" s="33"/>
      <c r="X207" s="31"/>
      <c r="Y207" s="31"/>
      <c r="Z207" s="31"/>
      <c r="AC207" s="27"/>
      <c r="AE207" s="17"/>
      <c r="AG207" s="18"/>
      <c r="AK207" s="54"/>
      <c r="AN207" s="266"/>
      <c r="AO207" s="240">
        <f t="shared" si="15"/>
        <v>297</v>
      </c>
      <c r="AP207" s="221">
        <f t="shared" si="18"/>
        <v>892</v>
      </c>
      <c r="AQ207" s="240">
        <f>AP207/4</f>
        <v>223</v>
      </c>
      <c r="AR207" s="281">
        <v>4</v>
      </c>
      <c r="AS207" s="236">
        <f t="shared" si="16"/>
        <v>2</v>
      </c>
      <c r="AT207" s="232"/>
      <c r="AU207" s="21"/>
      <c r="AX207" s="21"/>
      <c r="BG207" s="294"/>
      <c r="BH207" s="21">
        <f t="shared" si="56"/>
        <v>103</v>
      </c>
      <c r="BI207" s="294">
        <f t="shared" si="53"/>
        <v>623</v>
      </c>
      <c r="BJ207" s="243">
        <f>(3*BH207+1)/2</f>
        <v>155</v>
      </c>
      <c r="BK207" s="35">
        <f>BJ207*4+3</f>
        <v>623</v>
      </c>
      <c r="BL207" s="306"/>
      <c r="BN207" s="45"/>
      <c r="BQ207" s="307"/>
      <c r="BR207" s="309"/>
      <c r="BT207" s="308"/>
      <c r="BX207" s="294"/>
      <c r="BY207" s="294"/>
      <c r="BZ207" s="294"/>
      <c r="CA207" s="294">
        <f t="shared" si="54"/>
        <v>625</v>
      </c>
      <c r="CB207" s="243"/>
      <c r="CD207" s="243">
        <f>(3*BH207-1)/4</f>
        <v>77</v>
      </c>
      <c r="CE207" s="35">
        <f>CD207*8+9</f>
        <v>625</v>
      </c>
      <c r="CF207" s="310"/>
      <c r="CG207" s="39"/>
      <c r="CK207" s="40"/>
      <c r="CM207" s="294"/>
      <c r="CN207" s="294"/>
      <c r="CO207" s="294"/>
      <c r="CP207" s="294"/>
      <c r="CQ207" s="294"/>
      <c r="CR207" s="294"/>
      <c r="CS207" s="294"/>
      <c r="CT207" s="294"/>
      <c r="CU207" s="294"/>
      <c r="CV207" s="294"/>
      <c r="CW207" s="294"/>
      <c r="CX207" s="294"/>
      <c r="CY207" s="294"/>
      <c r="DC207" s="294"/>
      <c r="DE207" s="294"/>
      <c r="DF207" s="294"/>
      <c r="DG207" s="294"/>
    </row>
    <row r="208" spans="3:111" ht="14.25" customHeight="1">
      <c r="C208" s="189">
        <f t="shared" si="34"/>
        <v>159</v>
      </c>
      <c r="D208" s="17"/>
      <c r="E208" s="40"/>
      <c r="F208" s="277"/>
      <c r="G208" s="278">
        <v>1</v>
      </c>
      <c r="H208" s="174">
        <v>0</v>
      </c>
      <c r="I208" s="174">
        <v>0</v>
      </c>
      <c r="J208" s="174">
        <v>1</v>
      </c>
      <c r="K208" s="174">
        <v>1</v>
      </c>
      <c r="L208" s="174">
        <v>1</v>
      </c>
      <c r="M208" s="174">
        <v>1</v>
      </c>
      <c r="N208" s="166">
        <v>1</v>
      </c>
      <c r="O208" s="191">
        <f>-1+4*(Q208+1)</f>
        <v>159</v>
      </c>
      <c r="P208" s="192">
        <f>-1+6*(Q208+1)</f>
        <v>239</v>
      </c>
      <c r="Q208" s="27">
        <v>39</v>
      </c>
      <c r="R208" s="33"/>
      <c r="S208" s="213">
        <f t="shared" ref="S208:S209" si="132">4*P208+1</f>
        <v>957</v>
      </c>
      <c r="T208" s="35">
        <f t="shared" ref="T208:Z208" si="133">4*S208+1</f>
        <v>3829</v>
      </c>
      <c r="U208" s="35">
        <f t="shared" si="133"/>
        <v>15317</v>
      </c>
      <c r="V208" s="35">
        <f t="shared" si="133"/>
        <v>61269</v>
      </c>
      <c r="W208" s="35">
        <f t="shared" si="133"/>
        <v>245077</v>
      </c>
      <c r="X208" s="35">
        <f t="shared" si="133"/>
        <v>980309</v>
      </c>
      <c r="Y208" s="35">
        <f t="shared" si="133"/>
        <v>3921237</v>
      </c>
      <c r="Z208" s="35">
        <f t="shared" si="133"/>
        <v>15684949</v>
      </c>
      <c r="AE208" s="17"/>
      <c r="AG208" s="18"/>
      <c r="AK208" s="54"/>
      <c r="AN208" s="266"/>
      <c r="AO208" s="220">
        <f t="shared" si="15"/>
        <v>299</v>
      </c>
      <c r="AP208" s="221">
        <f t="shared" si="18"/>
        <v>898</v>
      </c>
      <c r="AQ208" s="220">
        <f>AQ206+6</f>
        <v>449</v>
      </c>
      <c r="AR208" s="281">
        <v>2</v>
      </c>
      <c r="AS208" s="236">
        <f t="shared" si="16"/>
        <v>1</v>
      </c>
      <c r="AT208" s="232"/>
      <c r="AU208" s="21"/>
      <c r="AX208" s="21"/>
      <c r="BG208" s="294"/>
      <c r="BH208" s="27">
        <f t="shared" si="56"/>
        <v>104</v>
      </c>
      <c r="BI208" s="294">
        <f t="shared" si="53"/>
        <v>629</v>
      </c>
      <c r="BJ208" s="243"/>
      <c r="BL208" s="306"/>
      <c r="BN208" s="731" t="s">
        <v>342</v>
      </c>
      <c r="BO208" s="732"/>
      <c r="BP208" s="316">
        <v>9</v>
      </c>
      <c r="BQ208" s="307"/>
      <c r="BR208" s="309"/>
      <c r="BS208" s="35">
        <f>4*(4*(4*BP208+3)+1)+1</f>
        <v>629</v>
      </c>
      <c r="BT208" s="308"/>
      <c r="BX208" s="294"/>
      <c r="BY208" s="294"/>
      <c r="BZ208" s="294"/>
      <c r="CA208" s="294">
        <f t="shared" si="54"/>
        <v>631</v>
      </c>
      <c r="CB208" s="243">
        <f>(3*BH208+2)/2</f>
        <v>157</v>
      </c>
      <c r="CC208" s="35">
        <f>4*CB208+3</f>
        <v>631</v>
      </c>
      <c r="CD208" s="243"/>
      <c r="CF208" s="310"/>
      <c r="CG208" s="39"/>
      <c r="CK208" s="40"/>
      <c r="CM208" s="294"/>
      <c r="CN208" s="294"/>
      <c r="CO208" s="294"/>
      <c r="CP208" s="294"/>
      <c r="CQ208" s="294"/>
      <c r="CR208" s="294"/>
      <c r="CS208" s="294"/>
      <c r="CT208" s="294"/>
      <c r="CU208" s="294"/>
      <c r="CV208" s="294"/>
      <c r="CW208" s="294"/>
      <c r="CX208" s="294"/>
      <c r="CY208" s="294"/>
      <c r="DC208" s="294"/>
      <c r="DE208" s="294"/>
      <c r="DF208" s="294"/>
      <c r="DG208" s="294"/>
    </row>
    <row r="209" spans="3:111" ht="14.25" customHeight="1">
      <c r="C209" s="173">
        <f t="shared" si="34"/>
        <v>160</v>
      </c>
      <c r="D209" s="17"/>
      <c r="E209" s="40"/>
      <c r="F209" s="277"/>
      <c r="G209" s="278">
        <v>1</v>
      </c>
      <c r="H209" s="174">
        <v>0</v>
      </c>
      <c r="I209" s="174">
        <v>1</v>
      </c>
      <c r="J209" s="174">
        <v>0</v>
      </c>
      <c r="K209" s="174">
        <v>0</v>
      </c>
      <c r="L209" s="174">
        <v>0</v>
      </c>
      <c r="M209" s="174">
        <v>0</v>
      </c>
      <c r="N209" s="166">
        <v>0</v>
      </c>
      <c r="O209" s="196">
        <f>1+8*(Q208+1)</f>
        <v>321</v>
      </c>
      <c r="P209" s="197">
        <f>P208+2</f>
        <v>241</v>
      </c>
      <c r="Q209" s="198"/>
      <c r="R209" s="33"/>
      <c r="S209" s="35">
        <f t="shared" si="132"/>
        <v>965</v>
      </c>
      <c r="T209" s="35">
        <f t="shared" ref="T209:Z209" si="134">4*S209+1</f>
        <v>3861</v>
      </c>
      <c r="U209" s="35">
        <f t="shared" si="134"/>
        <v>15445</v>
      </c>
      <c r="V209" s="35">
        <f t="shared" si="134"/>
        <v>61781</v>
      </c>
      <c r="W209" s="35">
        <f t="shared" si="134"/>
        <v>247125</v>
      </c>
      <c r="X209" s="35">
        <f t="shared" si="134"/>
        <v>988501</v>
      </c>
      <c r="Y209" s="35">
        <f t="shared" si="134"/>
        <v>3954005</v>
      </c>
      <c r="Z209" s="35">
        <f t="shared" si="134"/>
        <v>15816021</v>
      </c>
      <c r="AA209" s="31"/>
      <c r="AC209" s="27"/>
      <c r="AE209" s="17"/>
      <c r="AG209" s="18"/>
      <c r="AK209" s="54"/>
      <c r="AN209" s="266"/>
      <c r="AO209" s="269">
        <f t="shared" si="15"/>
        <v>301</v>
      </c>
      <c r="AP209" s="221">
        <f t="shared" si="18"/>
        <v>904</v>
      </c>
      <c r="AQ209" s="269">
        <f>AP209/AR209</f>
        <v>113</v>
      </c>
      <c r="AR209" s="281">
        <v>8</v>
      </c>
      <c r="AS209" s="236">
        <f t="shared" si="16"/>
        <v>3</v>
      </c>
      <c r="AT209" s="232"/>
      <c r="AU209" s="21"/>
      <c r="AX209" s="21"/>
      <c r="BG209" s="294"/>
      <c r="BH209" s="21">
        <f t="shared" si="56"/>
        <v>105</v>
      </c>
      <c r="BI209" s="294">
        <f t="shared" si="53"/>
        <v>635</v>
      </c>
      <c r="BJ209" s="243">
        <f>(3*BH209+1)/2</f>
        <v>158</v>
      </c>
      <c r="BK209" s="35">
        <f>BJ209*4+3</f>
        <v>635</v>
      </c>
      <c r="BL209" s="243"/>
      <c r="BM209" s="21"/>
      <c r="BN209" s="45"/>
      <c r="BQ209" s="307"/>
      <c r="BR209" s="309"/>
      <c r="BT209" s="308"/>
      <c r="BX209" s="294"/>
      <c r="BY209" s="294"/>
      <c r="BZ209" s="294"/>
      <c r="CA209" s="294">
        <f t="shared" si="54"/>
        <v>637</v>
      </c>
      <c r="CB209" s="243"/>
      <c r="CD209" s="243"/>
      <c r="CF209" s="318"/>
      <c r="CG209" s="39"/>
      <c r="CH209" s="727" t="s">
        <v>343</v>
      </c>
      <c r="CI209" s="667"/>
      <c r="CJ209" s="27">
        <v>39</v>
      </c>
      <c r="CK209" s="40">
        <f>4*(4*CJ209+3)+1</f>
        <v>637</v>
      </c>
      <c r="CM209" s="294"/>
      <c r="CN209" s="294"/>
      <c r="CO209" s="294"/>
      <c r="CP209" s="294"/>
      <c r="CQ209" s="294"/>
      <c r="CR209" s="294"/>
      <c r="CS209" s="294"/>
      <c r="CT209" s="294"/>
      <c r="CU209" s="294"/>
      <c r="CV209" s="294"/>
      <c r="CW209" s="294"/>
      <c r="CX209" s="294"/>
      <c r="CY209" s="294"/>
      <c r="DC209" s="294"/>
      <c r="DE209" s="294"/>
      <c r="DF209" s="294"/>
      <c r="DG209" s="294"/>
    </row>
    <row r="210" spans="3:111" ht="14.25" customHeight="1">
      <c r="C210" s="178">
        <f t="shared" si="34"/>
        <v>161</v>
      </c>
      <c r="D210" s="17"/>
      <c r="E210" s="39"/>
      <c r="F210" s="282"/>
      <c r="G210" s="283">
        <v>1</v>
      </c>
      <c r="H210" s="283">
        <v>0</v>
      </c>
      <c r="I210" s="159">
        <v>1</v>
      </c>
      <c r="J210" s="159">
        <v>0</v>
      </c>
      <c r="K210" s="159">
        <v>0</v>
      </c>
      <c r="L210" s="159">
        <v>0</v>
      </c>
      <c r="M210" s="159">
        <v>0</v>
      </c>
      <c r="N210" s="180">
        <v>1</v>
      </c>
      <c r="O210" s="181"/>
      <c r="P210" s="260"/>
      <c r="R210" s="33"/>
      <c r="X210" s="31"/>
      <c r="Y210" s="31"/>
      <c r="Z210" s="31"/>
      <c r="AA210" s="31"/>
      <c r="AC210" s="21"/>
      <c r="AE210" s="17"/>
      <c r="AG210" s="18"/>
      <c r="AK210" s="54"/>
      <c r="AN210" s="266"/>
      <c r="AO210" s="220">
        <f t="shared" si="15"/>
        <v>303</v>
      </c>
      <c r="AP210" s="221">
        <f t="shared" si="18"/>
        <v>910</v>
      </c>
      <c r="AQ210" s="220">
        <f>AQ208+6</f>
        <v>455</v>
      </c>
      <c r="AR210" s="281">
        <v>2</v>
      </c>
      <c r="AS210" s="236">
        <f t="shared" si="16"/>
        <v>1</v>
      </c>
      <c r="AT210" s="232"/>
      <c r="AU210" s="21"/>
      <c r="AX210" s="21"/>
      <c r="BG210" s="294"/>
      <c r="BH210" s="21">
        <f t="shared" si="56"/>
        <v>106</v>
      </c>
      <c r="BI210" s="294">
        <f t="shared" si="53"/>
        <v>641</v>
      </c>
      <c r="BJ210" s="243"/>
      <c r="BL210" s="243">
        <f>(3*BH210-2)/4</f>
        <v>79</v>
      </c>
      <c r="BM210" s="21">
        <f>8*BL210+9</f>
        <v>641</v>
      </c>
      <c r="BN210" s="45"/>
      <c r="BQ210" s="307"/>
      <c r="BR210" s="309"/>
      <c r="BT210" s="308"/>
      <c r="BX210" s="294"/>
      <c r="BY210" s="294"/>
      <c r="BZ210" s="294"/>
      <c r="CA210" s="294">
        <f t="shared" si="54"/>
        <v>643</v>
      </c>
      <c r="CB210" s="243">
        <f>(3*BH210+2)/2</f>
        <v>160</v>
      </c>
      <c r="CC210" s="35">
        <f>4*CB210+3</f>
        <v>643</v>
      </c>
      <c r="CD210" s="243"/>
      <c r="CF210" s="318"/>
      <c r="CG210" s="39"/>
      <c r="CH210" s="24"/>
      <c r="CI210" s="24"/>
      <c r="CJ210" s="27"/>
      <c r="CK210" s="40"/>
      <c r="CM210" s="294"/>
      <c r="CN210" s="294"/>
      <c r="CO210" s="294"/>
      <c r="CP210" s="294"/>
      <c r="CQ210" s="294"/>
      <c r="CR210" s="294"/>
      <c r="CS210" s="294"/>
      <c r="CT210" s="294"/>
      <c r="CU210" s="294"/>
      <c r="CV210" s="294"/>
      <c r="CW210" s="294"/>
      <c r="CX210" s="294"/>
      <c r="CY210" s="294"/>
      <c r="DC210" s="294"/>
      <c r="DE210" s="294"/>
      <c r="DF210" s="294"/>
      <c r="DG210" s="294"/>
    </row>
    <row r="211" spans="3:111" ht="14.25" customHeight="1">
      <c r="C211" s="185">
        <f t="shared" si="34"/>
        <v>162</v>
      </c>
      <c r="D211" s="17"/>
      <c r="E211" s="39"/>
      <c r="F211" s="282"/>
      <c r="G211" s="283">
        <v>1</v>
      </c>
      <c r="H211" s="283">
        <v>0</v>
      </c>
      <c r="I211" s="159">
        <v>1</v>
      </c>
      <c r="J211" s="159">
        <v>0</v>
      </c>
      <c r="K211" s="159">
        <v>0</v>
      </c>
      <c r="L211" s="159">
        <v>0</v>
      </c>
      <c r="M211" s="159">
        <v>1</v>
      </c>
      <c r="N211" s="263">
        <v>0</v>
      </c>
      <c r="O211" s="21"/>
      <c r="P211" s="21"/>
      <c r="R211" s="33"/>
      <c r="X211" s="31"/>
      <c r="Y211" s="31"/>
      <c r="Z211" s="31"/>
      <c r="AC211" s="27"/>
      <c r="AE211" s="17"/>
      <c r="AG211" s="18"/>
      <c r="AK211" s="54"/>
      <c r="AN211" s="266"/>
      <c r="AO211" s="240">
        <f t="shared" si="15"/>
        <v>305</v>
      </c>
      <c r="AP211" s="221">
        <f t="shared" si="18"/>
        <v>916</v>
      </c>
      <c r="AQ211" s="240">
        <f>AP211/4</f>
        <v>229</v>
      </c>
      <c r="AR211" s="281">
        <v>4</v>
      </c>
      <c r="AS211" s="236">
        <f t="shared" si="16"/>
        <v>2</v>
      </c>
      <c r="AT211" s="232"/>
      <c r="AU211" s="21"/>
      <c r="AX211" s="21"/>
      <c r="BG211" s="294"/>
      <c r="BH211" s="21">
        <f t="shared" si="56"/>
        <v>107</v>
      </c>
      <c r="BI211" s="294">
        <f t="shared" si="53"/>
        <v>647</v>
      </c>
      <c r="BJ211" s="243">
        <f>(3*BH211+1)/2</f>
        <v>161</v>
      </c>
      <c r="BK211" s="35">
        <f>BJ211*4+3</f>
        <v>647</v>
      </c>
      <c r="BL211" s="306"/>
      <c r="BN211" s="45"/>
      <c r="BQ211" s="307"/>
      <c r="BR211" s="309"/>
      <c r="BT211" s="308"/>
      <c r="BX211" s="294"/>
      <c r="BY211" s="294"/>
      <c r="BZ211" s="294"/>
      <c r="CA211" s="294">
        <f t="shared" si="54"/>
        <v>649</v>
      </c>
      <c r="CB211" s="243"/>
      <c r="CD211" s="243">
        <f>(3*BH211-1)/4</f>
        <v>80</v>
      </c>
      <c r="CE211" s="35">
        <f>CD211*8+9</f>
        <v>649</v>
      </c>
      <c r="CF211" s="318"/>
      <c r="CG211" s="39"/>
      <c r="CH211" s="21"/>
      <c r="CI211" s="21"/>
      <c r="CJ211" s="27"/>
      <c r="CK211" s="40"/>
      <c r="CM211" s="294"/>
      <c r="CN211" s="294"/>
      <c r="CO211" s="294"/>
      <c r="CP211" s="294"/>
      <c r="CQ211" s="294"/>
      <c r="CR211" s="294"/>
      <c r="CS211" s="294"/>
      <c r="CT211" s="294"/>
      <c r="CU211" s="294"/>
      <c r="CV211" s="294"/>
      <c r="CW211" s="294"/>
      <c r="CX211" s="294"/>
      <c r="CY211" s="294"/>
      <c r="DC211" s="294"/>
      <c r="DE211" s="294"/>
      <c r="DF211" s="294"/>
      <c r="DG211" s="294"/>
    </row>
    <row r="212" spans="3:111" ht="14.25" customHeight="1">
      <c r="C212" s="189">
        <f t="shared" si="34"/>
        <v>163</v>
      </c>
      <c r="D212" s="17"/>
      <c r="E212" s="40"/>
      <c r="F212" s="277"/>
      <c r="G212" s="278">
        <v>1</v>
      </c>
      <c r="H212" s="174">
        <v>0</v>
      </c>
      <c r="I212" s="174">
        <v>1</v>
      </c>
      <c r="J212" s="279">
        <v>0</v>
      </c>
      <c r="K212" s="174">
        <v>0</v>
      </c>
      <c r="L212" s="174">
        <v>0</v>
      </c>
      <c r="M212" s="174">
        <v>1</v>
      </c>
      <c r="N212" s="166">
        <v>1</v>
      </c>
      <c r="O212" s="191">
        <f>-1+4*(Q212+1)</f>
        <v>163</v>
      </c>
      <c r="P212" s="192">
        <f>-1+6*(Q212+1)</f>
        <v>245</v>
      </c>
      <c r="Q212" s="27">
        <v>40</v>
      </c>
      <c r="R212" s="33"/>
      <c r="S212" s="213">
        <f t="shared" ref="S212:S213" si="135">4*P212+1</f>
        <v>981</v>
      </c>
      <c r="T212" s="35">
        <f t="shared" ref="T212:Z212" si="136">4*S212+1</f>
        <v>3925</v>
      </c>
      <c r="U212" s="35">
        <f t="shared" si="136"/>
        <v>15701</v>
      </c>
      <c r="V212" s="35">
        <f t="shared" si="136"/>
        <v>62805</v>
      </c>
      <c r="W212" s="35">
        <f t="shared" si="136"/>
        <v>251221</v>
      </c>
      <c r="X212" s="35">
        <f t="shared" si="136"/>
        <v>1004885</v>
      </c>
      <c r="Y212" s="35">
        <f t="shared" si="136"/>
        <v>4019541</v>
      </c>
      <c r="Z212" s="35">
        <f t="shared" si="136"/>
        <v>16078165</v>
      </c>
      <c r="AE212" s="17"/>
      <c r="AG212" s="18"/>
      <c r="AK212" s="54"/>
      <c r="AN212" s="266"/>
      <c r="AO212" s="220">
        <f t="shared" si="15"/>
        <v>307</v>
      </c>
      <c r="AP212" s="221">
        <f t="shared" si="18"/>
        <v>922</v>
      </c>
      <c r="AQ212" s="220">
        <f>AQ210+6</f>
        <v>461</v>
      </c>
      <c r="AR212" s="281">
        <v>2</v>
      </c>
      <c r="AS212" s="236">
        <f t="shared" si="16"/>
        <v>1</v>
      </c>
      <c r="AT212" s="232"/>
      <c r="AU212" s="21"/>
      <c r="AX212" s="21"/>
      <c r="BG212" s="294"/>
      <c r="BH212" s="27">
        <f t="shared" si="56"/>
        <v>108</v>
      </c>
      <c r="BI212" s="294">
        <f t="shared" si="53"/>
        <v>653</v>
      </c>
      <c r="BJ212" s="243"/>
      <c r="BL212" s="243"/>
      <c r="BN212" s="733" t="s">
        <v>344</v>
      </c>
      <c r="BO212" s="734"/>
      <c r="BP212" s="27">
        <v>40</v>
      </c>
      <c r="BQ212" s="307">
        <f>4*(BP212*4+3)+1</f>
        <v>653</v>
      </c>
      <c r="BR212" s="309"/>
      <c r="BT212" s="308"/>
      <c r="BX212" s="294"/>
      <c r="BY212" s="294"/>
      <c r="BZ212" s="294"/>
      <c r="CA212" s="294">
        <f t="shared" si="54"/>
        <v>655</v>
      </c>
      <c r="CB212" s="243">
        <f>(3*BH212+2)/2</f>
        <v>163</v>
      </c>
      <c r="CC212" s="35">
        <f>4*CB212+3</f>
        <v>655</v>
      </c>
      <c r="CD212" s="243"/>
      <c r="CF212" s="318"/>
      <c r="CG212" s="39"/>
      <c r="CH212" s="21"/>
      <c r="CI212" s="21"/>
      <c r="CJ212" s="27"/>
      <c r="CK212" s="40"/>
      <c r="CM212" s="294"/>
      <c r="CN212" s="294"/>
      <c r="CO212" s="294"/>
      <c r="CP212" s="294"/>
      <c r="CQ212" s="294"/>
      <c r="CR212" s="294"/>
      <c r="CS212" s="294"/>
      <c r="CT212" s="294"/>
      <c r="CU212" s="294"/>
      <c r="CV212" s="294"/>
      <c r="CW212" s="294"/>
      <c r="CX212" s="294"/>
      <c r="CY212" s="294"/>
      <c r="DC212" s="294"/>
      <c r="DE212" s="294"/>
      <c r="DF212" s="294"/>
      <c r="DG212" s="294"/>
    </row>
    <row r="213" spans="3:111" ht="14.25" customHeight="1">
      <c r="C213" s="173">
        <f t="shared" si="34"/>
        <v>164</v>
      </c>
      <c r="D213" s="17"/>
      <c r="E213" s="40"/>
      <c r="F213" s="277"/>
      <c r="G213" s="278">
        <v>1</v>
      </c>
      <c r="H213" s="174">
        <v>0</v>
      </c>
      <c r="I213" s="174">
        <v>1</v>
      </c>
      <c r="J213" s="174">
        <v>0</v>
      </c>
      <c r="K213" s="174">
        <v>0</v>
      </c>
      <c r="L213" s="174">
        <v>1</v>
      </c>
      <c r="M213" s="174">
        <v>0</v>
      </c>
      <c r="N213" s="166">
        <v>0</v>
      </c>
      <c r="O213" s="196">
        <f>1+8*(Q212+1)</f>
        <v>329</v>
      </c>
      <c r="P213" s="197">
        <f>P212+2</f>
        <v>247</v>
      </c>
      <c r="Q213" s="198"/>
      <c r="R213" s="33"/>
      <c r="S213" s="35">
        <f t="shared" si="135"/>
        <v>989</v>
      </c>
      <c r="T213" s="35">
        <f t="shared" ref="T213:Z213" si="137">4*S213+1</f>
        <v>3957</v>
      </c>
      <c r="U213" s="35">
        <f t="shared" si="137"/>
        <v>15829</v>
      </c>
      <c r="V213" s="35">
        <f t="shared" si="137"/>
        <v>63317</v>
      </c>
      <c r="W213" s="35">
        <f t="shared" si="137"/>
        <v>253269</v>
      </c>
      <c r="X213" s="35">
        <f t="shared" si="137"/>
        <v>1013077</v>
      </c>
      <c r="Y213" s="35">
        <f t="shared" si="137"/>
        <v>4052309</v>
      </c>
      <c r="Z213" s="35">
        <f t="shared" si="137"/>
        <v>16209237</v>
      </c>
      <c r="AA213" s="31"/>
      <c r="AC213" s="27"/>
      <c r="AE213" s="17"/>
      <c r="AG213" s="18"/>
      <c r="AK213" s="54"/>
      <c r="AN213" s="266"/>
      <c r="AO213" s="269">
        <f t="shared" si="15"/>
        <v>309</v>
      </c>
      <c r="AP213" s="221">
        <f t="shared" si="18"/>
        <v>928</v>
      </c>
      <c r="AQ213" s="269">
        <f>AP213/AR213</f>
        <v>29</v>
      </c>
      <c r="AR213" s="281">
        <v>32</v>
      </c>
      <c r="AS213" s="236">
        <f t="shared" si="16"/>
        <v>5</v>
      </c>
      <c r="AT213" s="232"/>
      <c r="AU213" s="21"/>
      <c r="AX213" s="21"/>
      <c r="BG213" s="294"/>
      <c r="BH213" s="21">
        <f t="shared" si="56"/>
        <v>109</v>
      </c>
      <c r="BI213" s="294">
        <f t="shared" si="53"/>
        <v>659</v>
      </c>
      <c r="BJ213" s="243">
        <f>(3*BH213+1)/2</f>
        <v>164</v>
      </c>
      <c r="BK213" s="35">
        <f>BJ213*4+3</f>
        <v>659</v>
      </c>
      <c r="BL213" s="243"/>
      <c r="BM213" s="21"/>
      <c r="BN213" s="45"/>
      <c r="BQ213" s="307"/>
      <c r="BR213" s="309"/>
      <c r="BT213" s="308"/>
      <c r="BX213" s="294"/>
      <c r="BY213" s="294"/>
      <c r="BZ213" s="294"/>
      <c r="CA213" s="294">
        <f t="shared" si="54"/>
        <v>661</v>
      </c>
      <c r="CB213" s="243"/>
      <c r="CD213" s="243"/>
      <c r="CF213" s="318"/>
      <c r="CG213" s="39"/>
      <c r="CK213" s="40"/>
      <c r="CM213" s="294"/>
      <c r="CQ213" s="294"/>
      <c r="CR213" s="294">
        <f>4*(4*(8*CS213+9)+1)+1</f>
        <v>661</v>
      </c>
      <c r="CS213" s="243">
        <v>4</v>
      </c>
      <c r="CT213" s="737" t="s">
        <v>345</v>
      </c>
      <c r="CU213" s="729"/>
      <c r="CX213" s="294"/>
      <c r="CY213" s="294"/>
      <c r="DC213" s="294"/>
      <c r="DE213" s="294"/>
      <c r="DF213" s="294"/>
      <c r="DG213" s="294"/>
    </row>
    <row r="214" spans="3:111" ht="14.25" customHeight="1">
      <c r="C214" s="178">
        <f t="shared" si="34"/>
        <v>165</v>
      </c>
      <c r="D214" s="17"/>
      <c r="E214" s="39"/>
      <c r="F214" s="282"/>
      <c r="G214" s="283">
        <v>1</v>
      </c>
      <c r="H214" s="159">
        <v>0</v>
      </c>
      <c r="I214" s="159">
        <v>1</v>
      </c>
      <c r="J214" s="159">
        <v>0</v>
      </c>
      <c r="K214" s="159">
        <v>0</v>
      </c>
      <c r="L214" s="159">
        <v>1</v>
      </c>
      <c r="M214" s="159">
        <v>0</v>
      </c>
      <c r="N214" s="180">
        <v>1</v>
      </c>
      <c r="O214" s="181"/>
      <c r="P214" s="260"/>
      <c r="R214" s="33"/>
      <c r="X214" s="31"/>
      <c r="Y214" s="31"/>
      <c r="Z214" s="31"/>
      <c r="AA214" s="31"/>
      <c r="AC214" s="21"/>
      <c r="AE214" s="17"/>
      <c r="AG214" s="18"/>
      <c r="AK214" s="54"/>
      <c r="AN214" s="266"/>
      <c r="AO214" s="220">
        <f t="shared" si="15"/>
        <v>311</v>
      </c>
      <c r="AP214" s="221">
        <f t="shared" si="18"/>
        <v>934</v>
      </c>
      <c r="AQ214" s="220">
        <f>AQ212+6</f>
        <v>467</v>
      </c>
      <c r="AR214" s="281">
        <v>2</v>
      </c>
      <c r="AS214" s="236">
        <f t="shared" si="16"/>
        <v>1</v>
      </c>
      <c r="AT214" s="232"/>
      <c r="AU214" s="21"/>
      <c r="AX214" s="21"/>
      <c r="BG214" s="294"/>
      <c r="BH214" s="21">
        <f t="shared" si="56"/>
        <v>110</v>
      </c>
      <c r="BI214" s="294">
        <f t="shared" si="53"/>
        <v>665</v>
      </c>
      <c r="BJ214" s="243"/>
      <c r="BL214" s="243">
        <f>(3*BH214-2)/4</f>
        <v>82</v>
      </c>
      <c r="BM214" s="21">
        <f>8*BL214+9</f>
        <v>665</v>
      </c>
      <c r="BN214" s="45"/>
      <c r="BQ214" s="307"/>
      <c r="BR214" s="309"/>
      <c r="BT214" s="308"/>
      <c r="BX214" s="294"/>
      <c r="BY214" s="294"/>
      <c r="BZ214" s="294"/>
      <c r="CA214" s="294">
        <f t="shared" si="54"/>
        <v>667</v>
      </c>
      <c r="CB214" s="243">
        <f>(3*BH214+2)/2</f>
        <v>166</v>
      </c>
      <c r="CC214" s="35">
        <f>4*CB214+3</f>
        <v>667</v>
      </c>
      <c r="CD214" s="243"/>
      <c r="CF214" s="318"/>
      <c r="CG214" s="39"/>
      <c r="CH214" s="312"/>
      <c r="CI214" s="312"/>
      <c r="CJ214" s="27"/>
      <c r="CK214" s="40"/>
      <c r="CM214" s="294"/>
      <c r="CN214" s="294"/>
      <c r="CO214" s="294"/>
      <c r="CP214" s="294"/>
      <c r="CQ214" s="294"/>
      <c r="CR214" s="294"/>
      <c r="CS214" s="294"/>
      <c r="CT214" s="294"/>
      <c r="CU214" s="294"/>
      <c r="CV214" s="294"/>
      <c r="CW214" s="294"/>
      <c r="CX214" s="294"/>
      <c r="CY214" s="294"/>
      <c r="DC214" s="294"/>
      <c r="DE214" s="294"/>
      <c r="DF214" s="294"/>
      <c r="DG214" s="294"/>
    </row>
    <row r="215" spans="3:111" ht="14.25" customHeight="1">
      <c r="C215" s="185">
        <f t="shared" si="34"/>
        <v>166</v>
      </c>
      <c r="D215" s="17"/>
      <c r="E215" s="39"/>
      <c r="F215" s="282"/>
      <c r="G215" s="283">
        <v>1</v>
      </c>
      <c r="H215" s="159">
        <v>0</v>
      </c>
      <c r="I215" s="159">
        <v>1</v>
      </c>
      <c r="J215" s="159">
        <v>0</v>
      </c>
      <c r="K215" s="159">
        <v>0</v>
      </c>
      <c r="L215" s="159">
        <v>1</v>
      </c>
      <c r="M215" s="159">
        <v>1</v>
      </c>
      <c r="N215" s="263">
        <v>0</v>
      </c>
      <c r="O215" s="21"/>
      <c r="P215" s="21"/>
      <c r="R215" s="33"/>
      <c r="X215" s="31"/>
      <c r="Y215" s="31"/>
      <c r="Z215" s="31"/>
      <c r="AC215" s="27"/>
      <c r="AE215" s="17"/>
      <c r="AG215" s="18"/>
      <c r="AK215" s="54"/>
      <c r="AN215" s="266"/>
      <c r="AO215" s="240">
        <f t="shared" si="15"/>
        <v>313</v>
      </c>
      <c r="AP215" s="221">
        <f t="shared" si="18"/>
        <v>940</v>
      </c>
      <c r="AQ215" s="240">
        <f>AP215/4</f>
        <v>235</v>
      </c>
      <c r="AR215" s="281">
        <v>4</v>
      </c>
      <c r="AS215" s="236">
        <f t="shared" si="16"/>
        <v>2</v>
      </c>
      <c r="AT215" s="232"/>
      <c r="AU215" s="21"/>
      <c r="AX215" s="21"/>
      <c r="BG215" s="294"/>
      <c r="BH215" s="21">
        <f t="shared" si="56"/>
        <v>111</v>
      </c>
      <c r="BI215" s="294">
        <f t="shared" si="53"/>
        <v>671</v>
      </c>
      <c r="BJ215" s="243">
        <f>(3*BH215+1)/2</f>
        <v>167</v>
      </c>
      <c r="BK215" s="35">
        <f>BJ215*4+3</f>
        <v>671</v>
      </c>
      <c r="BL215" s="306"/>
      <c r="BN215" s="45"/>
      <c r="BQ215" s="307"/>
      <c r="BR215" s="309"/>
      <c r="BT215" s="308"/>
      <c r="BX215" s="294"/>
      <c r="BY215" s="294"/>
      <c r="BZ215" s="294"/>
      <c r="CA215" s="294">
        <f t="shared" si="54"/>
        <v>673</v>
      </c>
      <c r="CB215" s="243"/>
      <c r="CD215" s="243">
        <f>(3*BH215-1)/4</f>
        <v>83</v>
      </c>
      <c r="CE215" s="35">
        <f>CD215*8+9</f>
        <v>673</v>
      </c>
      <c r="CF215" s="318"/>
      <c r="CG215" s="39"/>
      <c r="CJ215" s="27"/>
      <c r="CK215" s="40"/>
      <c r="CM215" s="294"/>
      <c r="CN215" s="294"/>
      <c r="CO215" s="294"/>
      <c r="CP215" s="294"/>
      <c r="CQ215" s="294"/>
      <c r="CR215" s="294"/>
      <c r="CS215" s="294"/>
      <c r="CT215" s="294"/>
      <c r="CU215" s="294"/>
      <c r="CV215" s="294"/>
      <c r="CW215" s="294"/>
      <c r="CX215" s="294"/>
      <c r="CY215" s="294"/>
      <c r="DC215" s="294"/>
      <c r="DE215" s="294"/>
      <c r="DF215" s="294"/>
      <c r="DG215" s="294"/>
    </row>
    <row r="216" spans="3:111" ht="14.25" customHeight="1">
      <c r="C216" s="189">
        <f t="shared" si="34"/>
        <v>167</v>
      </c>
      <c r="D216" s="17"/>
      <c r="E216" s="40"/>
      <c r="F216" s="277"/>
      <c r="G216" s="278">
        <v>1</v>
      </c>
      <c r="H216" s="174">
        <v>0</v>
      </c>
      <c r="I216" s="174">
        <v>1</v>
      </c>
      <c r="J216" s="174">
        <v>0</v>
      </c>
      <c r="K216" s="174">
        <v>0</v>
      </c>
      <c r="L216" s="174">
        <v>1</v>
      </c>
      <c r="M216" s="174">
        <v>1</v>
      </c>
      <c r="N216" s="166">
        <v>1</v>
      </c>
      <c r="O216" s="191">
        <f>-1+4*(Q216+1)</f>
        <v>167</v>
      </c>
      <c r="P216" s="192">
        <f>-1+6*(Q216+1)</f>
        <v>251</v>
      </c>
      <c r="Q216" s="27">
        <v>41</v>
      </c>
      <c r="R216" s="33"/>
      <c r="S216" s="213">
        <f t="shared" ref="S216:S217" si="138">4*P216+1</f>
        <v>1005</v>
      </c>
      <c r="T216" s="35">
        <f t="shared" ref="T216:Z216" si="139">4*S216+1</f>
        <v>4021</v>
      </c>
      <c r="U216" s="35">
        <f t="shared" si="139"/>
        <v>16085</v>
      </c>
      <c r="V216" s="35">
        <f t="shared" si="139"/>
        <v>64341</v>
      </c>
      <c r="W216" s="35">
        <f t="shared" si="139"/>
        <v>257365</v>
      </c>
      <c r="X216" s="35">
        <f t="shared" si="139"/>
        <v>1029461</v>
      </c>
      <c r="Y216" s="35">
        <f t="shared" si="139"/>
        <v>4117845</v>
      </c>
      <c r="Z216" s="35">
        <f t="shared" si="139"/>
        <v>16471381</v>
      </c>
      <c r="AE216" s="17"/>
      <c r="AG216" s="18"/>
      <c r="AK216" s="54"/>
      <c r="AN216" s="266"/>
      <c r="AO216" s="220">
        <f t="shared" si="15"/>
        <v>315</v>
      </c>
      <c r="AP216" s="221">
        <f t="shared" si="18"/>
        <v>946</v>
      </c>
      <c r="AQ216" s="220">
        <f>AQ214+6</f>
        <v>473</v>
      </c>
      <c r="AR216" s="281">
        <v>2</v>
      </c>
      <c r="AS216" s="236">
        <f t="shared" si="16"/>
        <v>1</v>
      </c>
      <c r="AT216" s="232"/>
      <c r="AU216" s="21"/>
      <c r="AX216" s="21"/>
      <c r="BG216" s="294"/>
      <c r="BH216" s="27">
        <f t="shared" si="56"/>
        <v>112</v>
      </c>
      <c r="BI216" s="294">
        <f t="shared" si="53"/>
        <v>677</v>
      </c>
      <c r="BJ216" s="243"/>
      <c r="BL216" s="243"/>
      <c r="BN216" s="735" t="s">
        <v>346</v>
      </c>
      <c r="BO216" s="734"/>
      <c r="BP216" s="36">
        <v>20</v>
      </c>
      <c r="BQ216" s="307"/>
      <c r="BR216" s="309">
        <f>4*(8*BP216+9)+1</f>
        <v>677</v>
      </c>
      <c r="BT216" s="308"/>
      <c r="BX216" s="294"/>
      <c r="BY216" s="294"/>
      <c r="BZ216" s="294"/>
      <c r="CA216" s="294">
        <f t="shared" si="54"/>
        <v>679</v>
      </c>
      <c r="CB216" s="243">
        <f>(3*BH216+2)/2</f>
        <v>169</v>
      </c>
      <c r="CC216" s="35">
        <f>4*CB216+3</f>
        <v>679</v>
      </c>
      <c r="CD216" s="243"/>
      <c r="CF216" s="318"/>
      <c r="CG216" s="39"/>
      <c r="CH216" s="21"/>
      <c r="CI216" s="21"/>
      <c r="CJ216" s="27"/>
      <c r="CK216" s="40"/>
      <c r="CM216" s="294"/>
      <c r="CN216" s="294"/>
      <c r="CO216" s="294"/>
      <c r="CP216" s="294"/>
      <c r="CQ216" s="294"/>
      <c r="CR216" s="294"/>
      <c r="CS216" s="294"/>
      <c r="CT216" s="294"/>
      <c r="CU216" s="294"/>
      <c r="CV216" s="294"/>
      <c r="CW216" s="294"/>
      <c r="CX216" s="294"/>
      <c r="CY216" s="294"/>
      <c r="DC216" s="294"/>
      <c r="DE216" s="294"/>
      <c r="DF216" s="294"/>
      <c r="DG216" s="294"/>
    </row>
    <row r="217" spans="3:111" ht="14.25" customHeight="1">
      <c r="C217" s="173">
        <f t="shared" si="34"/>
        <v>168</v>
      </c>
      <c r="D217" s="17"/>
      <c r="E217" s="40"/>
      <c r="F217" s="277"/>
      <c r="G217" s="278">
        <v>1</v>
      </c>
      <c r="H217" s="174">
        <v>0</v>
      </c>
      <c r="I217" s="174">
        <v>1</v>
      </c>
      <c r="J217" s="174">
        <v>0</v>
      </c>
      <c r="K217" s="174">
        <v>1</v>
      </c>
      <c r="L217" s="174">
        <v>0</v>
      </c>
      <c r="M217" s="174">
        <v>0</v>
      </c>
      <c r="N217" s="166">
        <v>0</v>
      </c>
      <c r="O217" s="196">
        <f>1+8*(Q216+1)</f>
        <v>337</v>
      </c>
      <c r="P217" s="197">
        <f>P216+2</f>
        <v>253</v>
      </c>
      <c r="Q217" s="198"/>
      <c r="R217" s="33"/>
      <c r="S217" s="35">
        <f t="shared" si="138"/>
        <v>1013</v>
      </c>
      <c r="T217" s="35">
        <f t="shared" ref="T217:Z217" si="140">4*S217+1</f>
        <v>4053</v>
      </c>
      <c r="U217" s="35">
        <f t="shared" si="140"/>
        <v>16213</v>
      </c>
      <c r="V217" s="35">
        <f t="shared" si="140"/>
        <v>64853</v>
      </c>
      <c r="W217" s="35">
        <f t="shared" si="140"/>
        <v>259413</v>
      </c>
      <c r="X217" s="35">
        <f t="shared" si="140"/>
        <v>1037653</v>
      </c>
      <c r="Y217" s="35">
        <f t="shared" si="140"/>
        <v>4150613</v>
      </c>
      <c r="Z217" s="35">
        <f t="shared" si="140"/>
        <v>16602453</v>
      </c>
      <c r="AA217" s="31"/>
      <c r="AC217" s="27"/>
      <c r="AE217" s="17"/>
      <c r="AG217" s="18"/>
      <c r="AK217" s="54"/>
      <c r="AN217" s="266"/>
      <c r="AO217" s="269">
        <f t="shared" si="15"/>
        <v>317</v>
      </c>
      <c r="AP217" s="221">
        <f t="shared" si="18"/>
        <v>952</v>
      </c>
      <c r="AQ217" s="269">
        <f>AP217/AR217</f>
        <v>119</v>
      </c>
      <c r="AR217" s="281">
        <v>8</v>
      </c>
      <c r="AS217" s="236">
        <f t="shared" si="16"/>
        <v>3</v>
      </c>
      <c r="AT217" s="232"/>
      <c r="AU217" s="21"/>
      <c r="AX217" s="21"/>
      <c r="BG217" s="294"/>
      <c r="BH217" s="21">
        <f t="shared" si="56"/>
        <v>113</v>
      </c>
      <c r="BI217" s="294">
        <f t="shared" si="53"/>
        <v>683</v>
      </c>
      <c r="BJ217" s="243">
        <f>(3*BH217+1)/2</f>
        <v>170</v>
      </c>
      <c r="BK217" s="35">
        <f>BJ217*4+3</f>
        <v>683</v>
      </c>
      <c r="BL217" s="243"/>
      <c r="BM217" s="21"/>
      <c r="BN217" s="45"/>
      <c r="BQ217" s="307"/>
      <c r="BR217" s="309"/>
      <c r="BT217" s="308"/>
      <c r="BX217" s="294"/>
      <c r="BY217" s="294"/>
      <c r="BZ217" s="294"/>
      <c r="CA217" s="294">
        <f t="shared" si="54"/>
        <v>685</v>
      </c>
      <c r="CB217" s="243"/>
      <c r="CD217" s="243"/>
      <c r="CF217" s="318"/>
      <c r="CG217" s="39"/>
      <c r="CH217" s="727" t="s">
        <v>347</v>
      </c>
      <c r="CI217" s="667"/>
      <c r="CJ217" s="27">
        <v>42</v>
      </c>
      <c r="CK217" s="40">
        <f>4*(4*CJ217+3)+1</f>
        <v>685</v>
      </c>
      <c r="CM217" s="294"/>
      <c r="CN217" s="294"/>
      <c r="CO217" s="294"/>
      <c r="CP217" s="294"/>
      <c r="CQ217" s="294"/>
      <c r="CR217" s="294"/>
      <c r="CS217" s="294"/>
      <c r="CT217" s="294"/>
      <c r="CU217" s="294"/>
      <c r="CV217" s="294"/>
      <c r="CW217" s="294"/>
      <c r="CX217" s="294"/>
      <c r="CY217" s="294"/>
      <c r="DC217" s="294"/>
      <c r="DE217" s="294"/>
      <c r="DF217" s="294"/>
      <c r="DG217" s="294"/>
    </row>
    <row r="218" spans="3:111" ht="14.25" customHeight="1">
      <c r="C218" s="178">
        <f t="shared" si="34"/>
        <v>169</v>
      </c>
      <c r="D218" s="17"/>
      <c r="E218" s="39"/>
      <c r="F218" s="282"/>
      <c r="G218" s="283">
        <v>1</v>
      </c>
      <c r="H218" s="159">
        <v>0</v>
      </c>
      <c r="I218" s="159">
        <v>1</v>
      </c>
      <c r="J218" s="159">
        <v>0</v>
      </c>
      <c r="K218" s="159">
        <v>1</v>
      </c>
      <c r="L218" s="159">
        <v>0</v>
      </c>
      <c r="M218" s="159">
        <v>0</v>
      </c>
      <c r="N218" s="180">
        <v>1</v>
      </c>
      <c r="O218" s="181"/>
      <c r="P218" s="260"/>
      <c r="R218" s="33"/>
      <c r="X218" s="31"/>
      <c r="Y218" s="31"/>
      <c r="Z218" s="31"/>
      <c r="AA218" s="31"/>
      <c r="AC218" s="21"/>
      <c r="AE218" s="17"/>
      <c r="AG218" s="18"/>
      <c r="AK218" s="54"/>
      <c r="AN218" s="266"/>
      <c r="AO218" s="220">
        <f t="shared" si="15"/>
        <v>319</v>
      </c>
      <c r="AP218" s="221">
        <f t="shared" si="18"/>
        <v>958</v>
      </c>
      <c r="AQ218" s="220">
        <f>AQ216+6</f>
        <v>479</v>
      </c>
      <c r="AR218" s="281">
        <v>2</v>
      </c>
      <c r="AS218" s="236">
        <f t="shared" si="16"/>
        <v>1</v>
      </c>
      <c r="AT218" s="232"/>
      <c r="AU218" s="21"/>
      <c r="AX218" s="21"/>
      <c r="BG218" s="294"/>
      <c r="BH218" s="21">
        <f t="shared" si="56"/>
        <v>114</v>
      </c>
      <c r="BI218" s="294">
        <f t="shared" si="53"/>
        <v>689</v>
      </c>
      <c r="BJ218" s="243"/>
      <c r="BL218" s="243">
        <f>(3*BH218-2)/4</f>
        <v>85</v>
      </c>
      <c r="BM218" s="21">
        <f>8*BL218+9</f>
        <v>689</v>
      </c>
      <c r="BN218" s="45"/>
      <c r="BQ218" s="307"/>
      <c r="BR218" s="309"/>
      <c r="BT218" s="308"/>
      <c r="BX218" s="294"/>
      <c r="BY218" s="294"/>
      <c r="BZ218" s="294"/>
      <c r="CA218" s="294">
        <f t="shared" si="54"/>
        <v>691</v>
      </c>
      <c r="CB218" s="243">
        <f>(3*BH218+2)/2</f>
        <v>172</v>
      </c>
      <c r="CC218" s="35">
        <f>4*CB218+3</f>
        <v>691</v>
      </c>
      <c r="CD218" s="243"/>
      <c r="CF218" s="310"/>
      <c r="CG218" s="39"/>
      <c r="CH218" s="24"/>
      <c r="CI218" s="24"/>
      <c r="CK218" s="40"/>
      <c r="CM218" s="294"/>
      <c r="CN218" s="294"/>
      <c r="CO218" s="294"/>
      <c r="CP218" s="294"/>
      <c r="CQ218" s="294"/>
      <c r="CR218" s="294"/>
      <c r="CS218" s="294"/>
      <c r="CT218" s="294"/>
      <c r="CU218" s="294"/>
      <c r="CV218" s="294"/>
      <c r="CW218" s="294"/>
      <c r="CX218" s="294"/>
      <c r="CY218" s="294"/>
      <c r="DC218" s="294"/>
      <c r="DE218" s="294"/>
      <c r="DF218" s="294"/>
      <c r="DG218" s="294"/>
    </row>
    <row r="219" spans="3:111" ht="14.25" customHeight="1">
      <c r="C219" s="185">
        <f t="shared" si="34"/>
        <v>170</v>
      </c>
      <c r="D219" s="17"/>
      <c r="E219" s="39"/>
      <c r="F219" s="334"/>
      <c r="G219" s="283">
        <v>1</v>
      </c>
      <c r="H219" s="159">
        <v>0</v>
      </c>
      <c r="I219" s="159">
        <v>1</v>
      </c>
      <c r="J219" s="159">
        <v>0</v>
      </c>
      <c r="K219" s="159">
        <v>1</v>
      </c>
      <c r="L219" s="159">
        <v>0</v>
      </c>
      <c r="M219" s="159">
        <v>1</v>
      </c>
      <c r="N219" s="263">
        <v>0</v>
      </c>
      <c r="O219" s="21"/>
      <c r="P219" s="21"/>
      <c r="R219" s="33"/>
      <c r="X219" s="31"/>
      <c r="Y219" s="31"/>
      <c r="Z219" s="31"/>
      <c r="AC219" s="27"/>
      <c r="AE219" s="17"/>
      <c r="AG219" s="18"/>
      <c r="AK219" s="54"/>
      <c r="AN219" s="266"/>
      <c r="AO219" s="240">
        <f t="shared" si="15"/>
        <v>321</v>
      </c>
      <c r="AP219" s="221">
        <f t="shared" si="18"/>
        <v>964</v>
      </c>
      <c r="AQ219" s="240">
        <f>AP219/4</f>
        <v>241</v>
      </c>
      <c r="AR219" s="281">
        <v>4</v>
      </c>
      <c r="AS219" s="236">
        <f t="shared" si="16"/>
        <v>2</v>
      </c>
      <c r="AT219" s="232"/>
      <c r="AU219" s="21"/>
      <c r="AX219" s="21"/>
      <c r="BG219" s="294"/>
      <c r="BH219" s="21">
        <f t="shared" si="56"/>
        <v>115</v>
      </c>
      <c r="BI219" s="294">
        <f t="shared" si="53"/>
        <v>695</v>
      </c>
      <c r="BJ219" s="243">
        <f>(3*BH219+1)/2</f>
        <v>173</v>
      </c>
      <c r="BK219" s="35">
        <f>BJ219*4+3</f>
        <v>695</v>
      </c>
      <c r="BL219" s="306"/>
      <c r="BN219" s="45"/>
      <c r="BQ219" s="307"/>
      <c r="BR219" s="309"/>
      <c r="BT219" s="308"/>
      <c r="BX219" s="294"/>
      <c r="BY219" s="294"/>
      <c r="BZ219" s="294"/>
      <c r="CA219" s="294">
        <f t="shared" si="54"/>
        <v>697</v>
      </c>
      <c r="CB219" s="243"/>
      <c r="CD219" s="243">
        <f>(3*BH219-1)/4</f>
        <v>86</v>
      </c>
      <c r="CE219" s="35">
        <f>CD219*8+9</f>
        <v>697</v>
      </c>
      <c r="CF219" s="310"/>
      <c r="CG219" s="39"/>
      <c r="CH219" s="21"/>
      <c r="CI219" s="21"/>
      <c r="CK219" s="40"/>
      <c r="CM219" s="294"/>
      <c r="CN219" s="294"/>
      <c r="CO219" s="294"/>
      <c r="CP219" s="294"/>
      <c r="CQ219" s="294"/>
      <c r="CR219" s="294"/>
      <c r="CS219" s="294"/>
      <c r="CT219" s="294"/>
      <c r="CU219" s="294"/>
      <c r="CV219" s="294"/>
      <c r="CW219" s="294"/>
      <c r="CX219" s="294"/>
      <c r="CY219" s="294"/>
      <c r="DC219" s="294"/>
      <c r="DE219" s="294"/>
      <c r="DF219" s="294"/>
      <c r="DG219" s="294"/>
    </row>
    <row r="220" spans="3:111" ht="14.25" customHeight="1">
      <c r="C220" s="189">
        <f t="shared" si="34"/>
        <v>171</v>
      </c>
      <c r="D220" s="17"/>
      <c r="E220" s="40"/>
      <c r="F220" s="277"/>
      <c r="G220" s="278">
        <v>1</v>
      </c>
      <c r="H220" s="174">
        <v>0</v>
      </c>
      <c r="I220" s="174">
        <v>1</v>
      </c>
      <c r="J220" s="174">
        <v>0</v>
      </c>
      <c r="K220" s="174">
        <v>1</v>
      </c>
      <c r="L220" s="174">
        <v>0</v>
      </c>
      <c r="M220" s="174">
        <v>1</v>
      </c>
      <c r="N220" s="166">
        <v>1</v>
      </c>
      <c r="O220" s="191">
        <f>-1+4*(Q220+1)</f>
        <v>171</v>
      </c>
      <c r="P220" s="192">
        <f>-1+6*(Q220+1)</f>
        <v>257</v>
      </c>
      <c r="Q220" s="27">
        <v>42</v>
      </c>
      <c r="R220" s="33"/>
      <c r="S220" s="213">
        <f t="shared" ref="S220:S221" si="141">4*P220+1</f>
        <v>1029</v>
      </c>
      <c r="T220" s="35">
        <f t="shared" ref="T220:Z220" si="142">4*S220+1</f>
        <v>4117</v>
      </c>
      <c r="U220" s="35">
        <f t="shared" si="142"/>
        <v>16469</v>
      </c>
      <c r="V220" s="35">
        <f t="shared" si="142"/>
        <v>65877</v>
      </c>
      <c r="W220" s="35">
        <f t="shared" si="142"/>
        <v>263509</v>
      </c>
      <c r="X220" s="35">
        <f t="shared" si="142"/>
        <v>1054037</v>
      </c>
      <c r="Y220" s="35">
        <f t="shared" si="142"/>
        <v>4216149</v>
      </c>
      <c r="Z220" s="35">
        <f t="shared" si="142"/>
        <v>16864597</v>
      </c>
      <c r="AE220" s="17"/>
      <c r="AG220" s="18"/>
      <c r="AK220" s="54"/>
      <c r="AN220" s="266"/>
      <c r="AO220" s="220">
        <f t="shared" si="15"/>
        <v>323</v>
      </c>
      <c r="AP220" s="221">
        <f t="shared" si="18"/>
        <v>970</v>
      </c>
      <c r="AQ220" s="220">
        <f>AQ218+6</f>
        <v>485</v>
      </c>
      <c r="AR220" s="281">
        <v>2</v>
      </c>
      <c r="AS220" s="236">
        <f t="shared" si="16"/>
        <v>1</v>
      </c>
      <c r="AT220" s="232"/>
      <c r="AU220" s="21"/>
      <c r="AX220" s="21"/>
      <c r="BG220" s="294"/>
      <c r="BH220" s="27">
        <f t="shared" si="56"/>
        <v>116</v>
      </c>
      <c r="BI220" s="294">
        <f t="shared" si="53"/>
        <v>701</v>
      </c>
      <c r="BJ220" s="243"/>
      <c r="BL220" s="243"/>
      <c r="BN220" s="733" t="s">
        <v>348</v>
      </c>
      <c r="BO220" s="734"/>
      <c r="BP220" s="27">
        <v>43</v>
      </c>
      <c r="BQ220" s="307">
        <f>4*(BP220*4+3)+1</f>
        <v>701</v>
      </c>
      <c r="BR220" s="309"/>
      <c r="BT220" s="308"/>
      <c r="BX220" s="294"/>
      <c r="BY220" s="294"/>
      <c r="BZ220" s="294"/>
      <c r="CA220" s="294">
        <f t="shared" si="54"/>
        <v>703</v>
      </c>
      <c r="CB220" s="243">
        <f>(3*BH220+2)/2</f>
        <v>175</v>
      </c>
      <c r="CC220" s="35">
        <f>4*CB220+3</f>
        <v>703</v>
      </c>
      <c r="CD220" s="243"/>
      <c r="CF220" s="310"/>
      <c r="CG220" s="39"/>
      <c r="CH220" s="21"/>
      <c r="CI220" s="21"/>
      <c r="CK220" s="40"/>
      <c r="CM220" s="294"/>
      <c r="CN220" s="294"/>
      <c r="CO220" s="294"/>
      <c r="CP220" s="294"/>
      <c r="CQ220" s="294"/>
      <c r="CR220" s="294"/>
      <c r="CS220" s="294"/>
      <c r="CT220" s="294"/>
      <c r="CU220" s="294"/>
      <c r="CV220" s="294"/>
      <c r="CW220" s="294"/>
      <c r="CX220" s="294"/>
      <c r="CY220" s="294"/>
      <c r="DC220" s="294"/>
      <c r="DE220" s="294"/>
      <c r="DF220" s="294"/>
      <c r="DG220" s="294"/>
    </row>
    <row r="221" spans="3:111" ht="14.25" customHeight="1">
      <c r="C221" s="173">
        <f t="shared" si="34"/>
        <v>172</v>
      </c>
      <c r="D221" s="17"/>
      <c r="E221" s="40"/>
      <c r="F221" s="277"/>
      <c r="G221" s="278">
        <v>1</v>
      </c>
      <c r="H221" s="174">
        <v>0</v>
      </c>
      <c r="I221" s="174">
        <v>1</v>
      </c>
      <c r="J221" s="174">
        <v>0</v>
      </c>
      <c r="K221" s="174">
        <v>1</v>
      </c>
      <c r="L221" s="174">
        <v>1</v>
      </c>
      <c r="M221" s="174">
        <v>0</v>
      </c>
      <c r="N221" s="166">
        <v>0</v>
      </c>
      <c r="O221" s="196">
        <f>1+8*(Q220+1)</f>
        <v>345</v>
      </c>
      <c r="P221" s="197">
        <f>P220+2</f>
        <v>259</v>
      </c>
      <c r="Q221" s="198"/>
      <c r="R221" s="33"/>
      <c r="S221" s="35">
        <f t="shared" si="141"/>
        <v>1037</v>
      </c>
      <c r="T221" s="35">
        <f t="shared" ref="T221:Z221" si="143">4*S221+1</f>
        <v>4149</v>
      </c>
      <c r="U221" s="35">
        <f t="shared" si="143"/>
        <v>16597</v>
      </c>
      <c r="V221" s="35">
        <f t="shared" si="143"/>
        <v>66389</v>
      </c>
      <c r="W221" s="35">
        <f t="shared" si="143"/>
        <v>265557</v>
      </c>
      <c r="X221" s="35">
        <f t="shared" si="143"/>
        <v>1062229</v>
      </c>
      <c r="Y221" s="35">
        <f t="shared" si="143"/>
        <v>4248917</v>
      </c>
      <c r="Z221" s="35">
        <f t="shared" si="143"/>
        <v>16995669</v>
      </c>
      <c r="AA221" s="31"/>
      <c r="AC221" s="27"/>
      <c r="AE221" s="17"/>
      <c r="AG221" s="18"/>
      <c r="AK221" s="54"/>
      <c r="AN221" s="266"/>
      <c r="AO221" s="269">
        <f t="shared" si="15"/>
        <v>325</v>
      </c>
      <c r="AP221" s="221">
        <f t="shared" si="18"/>
        <v>976</v>
      </c>
      <c r="AQ221" s="269">
        <f>AP221/AR221</f>
        <v>61</v>
      </c>
      <c r="AR221" s="281">
        <v>16</v>
      </c>
      <c r="AS221" s="236">
        <f t="shared" si="16"/>
        <v>4</v>
      </c>
      <c r="AT221" s="232"/>
      <c r="AU221" s="21"/>
      <c r="AX221" s="21"/>
      <c r="BG221" s="294"/>
      <c r="BH221" s="21">
        <f t="shared" si="56"/>
        <v>117</v>
      </c>
      <c r="BI221" s="294">
        <f t="shared" si="53"/>
        <v>707</v>
      </c>
      <c r="BJ221" s="243">
        <f>(3*BH221+1)/2</f>
        <v>176</v>
      </c>
      <c r="BK221" s="35">
        <f>BJ221*4+3</f>
        <v>707</v>
      </c>
      <c r="BL221" s="307"/>
      <c r="BM221" s="21"/>
      <c r="BN221" s="45"/>
      <c r="BQ221" s="307"/>
      <c r="BR221" s="309"/>
      <c r="BT221" s="308"/>
      <c r="BX221" s="294"/>
      <c r="BY221" s="294"/>
      <c r="BZ221" s="294"/>
      <c r="CA221" s="294">
        <f t="shared" si="54"/>
        <v>709</v>
      </c>
      <c r="CB221" s="243"/>
      <c r="CD221" s="243"/>
      <c r="CF221" s="310">
        <v>21</v>
      </c>
      <c r="CG221" s="39">
        <f>4*(8*CF221+9)+1</f>
        <v>709</v>
      </c>
      <c r="CH221" s="680" t="s">
        <v>349</v>
      </c>
      <c r="CI221" s="667"/>
      <c r="CK221" s="40"/>
      <c r="CM221" s="294"/>
      <c r="CN221" s="294"/>
      <c r="CO221" s="294"/>
      <c r="CP221" s="294"/>
      <c r="CQ221" s="294"/>
      <c r="CR221" s="294"/>
      <c r="CS221" s="294"/>
      <c r="CT221" s="294"/>
      <c r="CU221" s="294"/>
      <c r="CV221" s="294"/>
      <c r="CW221" s="294"/>
      <c r="CX221" s="294"/>
      <c r="CY221" s="294"/>
      <c r="DC221" s="294"/>
      <c r="DE221" s="294"/>
      <c r="DF221" s="294"/>
      <c r="DG221" s="294"/>
    </row>
    <row r="222" spans="3:111" ht="14.25" customHeight="1">
      <c r="C222" s="178">
        <f t="shared" si="34"/>
        <v>173</v>
      </c>
      <c r="D222" s="17"/>
      <c r="E222" s="39"/>
      <c r="F222" s="282"/>
      <c r="G222" s="283">
        <v>1</v>
      </c>
      <c r="H222" s="283">
        <v>0</v>
      </c>
      <c r="I222" s="159">
        <v>1</v>
      </c>
      <c r="J222" s="159">
        <v>0</v>
      </c>
      <c r="K222" s="159">
        <v>1</v>
      </c>
      <c r="L222" s="159">
        <v>1</v>
      </c>
      <c r="M222" s="159">
        <v>0</v>
      </c>
      <c r="N222" s="180">
        <v>1</v>
      </c>
      <c r="O222" s="181"/>
      <c r="P222" s="260"/>
      <c r="R222" s="33"/>
      <c r="AA222" s="31"/>
      <c r="AC222" s="21"/>
      <c r="AE222" s="17"/>
      <c r="AG222" s="18"/>
      <c r="AK222" s="54"/>
      <c r="AN222" s="266"/>
      <c r="AO222" s="220">
        <f t="shared" si="15"/>
        <v>327</v>
      </c>
      <c r="AP222" s="221">
        <f t="shared" si="18"/>
        <v>982</v>
      </c>
      <c r="AQ222" s="220">
        <f>AQ220+6</f>
        <v>491</v>
      </c>
      <c r="AR222" s="281">
        <v>2</v>
      </c>
      <c r="AS222" s="236">
        <f t="shared" si="16"/>
        <v>1</v>
      </c>
      <c r="AT222" s="232"/>
      <c r="AU222" s="21"/>
      <c r="AX222" s="21"/>
      <c r="BG222" s="294"/>
      <c r="BH222" s="21">
        <f t="shared" si="56"/>
        <v>118</v>
      </c>
      <c r="BI222" s="294">
        <f t="shared" si="53"/>
        <v>713</v>
      </c>
      <c r="BJ222" s="243"/>
      <c r="BL222" s="243">
        <f>(3*BH222-2)/4</f>
        <v>88</v>
      </c>
      <c r="BM222" s="21">
        <f>8*BL222+9</f>
        <v>713</v>
      </c>
      <c r="BN222" s="45"/>
      <c r="BQ222" s="307"/>
      <c r="BR222" s="309"/>
      <c r="BT222" s="308"/>
      <c r="BX222" s="294"/>
      <c r="BY222" s="294"/>
      <c r="BZ222" s="294"/>
      <c r="CA222" s="294">
        <f t="shared" si="54"/>
        <v>715</v>
      </c>
      <c r="CB222" s="243">
        <f>(3*BH222+2)/2</f>
        <v>178</v>
      </c>
      <c r="CC222" s="35">
        <f>4*CB222+3</f>
        <v>715</v>
      </c>
      <c r="CD222" s="243"/>
      <c r="CF222" s="310"/>
      <c r="CG222" s="39"/>
      <c r="CH222" s="312"/>
      <c r="CI222" s="312"/>
      <c r="CK222" s="40"/>
      <c r="CM222" s="294"/>
      <c r="CN222" s="294"/>
      <c r="CO222" s="294"/>
      <c r="CP222" s="294"/>
      <c r="CQ222" s="294"/>
      <c r="CR222" s="294"/>
      <c r="CS222" s="294"/>
      <c r="CT222" s="294"/>
      <c r="CU222" s="294"/>
      <c r="CV222" s="294"/>
      <c r="CW222" s="294"/>
      <c r="CX222" s="294"/>
      <c r="CY222" s="294"/>
      <c r="DC222" s="294"/>
      <c r="DE222" s="294"/>
      <c r="DF222" s="294"/>
      <c r="DG222" s="294"/>
    </row>
    <row r="223" spans="3:111" ht="14.25" customHeight="1">
      <c r="C223" s="185">
        <f t="shared" si="34"/>
        <v>174</v>
      </c>
      <c r="D223" s="17"/>
      <c r="E223" s="39"/>
      <c r="F223" s="282"/>
      <c r="G223" s="283">
        <v>1</v>
      </c>
      <c r="H223" s="283">
        <v>0</v>
      </c>
      <c r="I223" s="159">
        <v>1</v>
      </c>
      <c r="J223" s="159">
        <v>0</v>
      </c>
      <c r="K223" s="159">
        <v>1</v>
      </c>
      <c r="L223" s="159">
        <v>1</v>
      </c>
      <c r="M223" s="159">
        <v>1</v>
      </c>
      <c r="N223" s="263">
        <v>0</v>
      </c>
      <c r="O223" s="21"/>
      <c r="P223" s="21"/>
      <c r="R223" s="33"/>
      <c r="AC223" s="27"/>
      <c r="AE223" s="17"/>
      <c r="AG223" s="18"/>
      <c r="AK223" s="54"/>
      <c r="AN223" s="266"/>
      <c r="AO223" s="240">
        <f t="shared" si="15"/>
        <v>329</v>
      </c>
      <c r="AP223" s="221">
        <f t="shared" si="18"/>
        <v>988</v>
      </c>
      <c r="AQ223" s="240">
        <f>AP223/4</f>
        <v>247</v>
      </c>
      <c r="AR223" s="281">
        <v>4</v>
      </c>
      <c r="AS223" s="236">
        <f t="shared" si="16"/>
        <v>2</v>
      </c>
      <c r="AT223" s="232"/>
      <c r="AU223" s="21"/>
      <c r="AX223" s="21"/>
      <c r="BG223" s="294"/>
      <c r="BH223" s="21">
        <f t="shared" si="56"/>
        <v>119</v>
      </c>
      <c r="BI223" s="294">
        <f t="shared" si="53"/>
        <v>719</v>
      </c>
      <c r="BJ223" s="243">
        <f>(3*BH223+1)/2</f>
        <v>179</v>
      </c>
      <c r="BK223" s="35">
        <f>BJ223*4+3</f>
        <v>719</v>
      </c>
      <c r="BL223" s="306"/>
      <c r="BN223" s="45"/>
      <c r="BQ223" s="307"/>
      <c r="BR223" s="309"/>
      <c r="BT223" s="308"/>
      <c r="BX223" s="294"/>
      <c r="BY223" s="294"/>
      <c r="BZ223" s="294"/>
      <c r="CA223" s="294">
        <f t="shared" si="54"/>
        <v>721</v>
      </c>
      <c r="CB223" s="243"/>
      <c r="CD223" s="243">
        <f>(3*BH223-1)/4</f>
        <v>89</v>
      </c>
      <c r="CE223" s="35">
        <f>CD223*8+9</f>
        <v>721</v>
      </c>
      <c r="CF223" s="310"/>
      <c r="CG223" s="39"/>
      <c r="CH223" s="312"/>
      <c r="CI223" s="312"/>
      <c r="CK223" s="40"/>
      <c r="CM223" s="294"/>
      <c r="CN223" s="294"/>
      <c r="CO223" s="294"/>
      <c r="CP223" s="294"/>
      <c r="CQ223" s="294"/>
      <c r="CR223" s="294"/>
      <c r="CS223" s="294"/>
      <c r="CT223" s="294"/>
      <c r="CU223" s="294"/>
      <c r="CV223" s="294"/>
      <c r="CW223" s="294"/>
      <c r="CX223" s="294"/>
      <c r="CY223" s="294"/>
      <c r="DC223" s="294"/>
      <c r="DE223" s="294"/>
      <c r="DF223" s="294"/>
      <c r="DG223" s="294"/>
    </row>
    <row r="224" spans="3:111" ht="14.25" customHeight="1">
      <c r="C224" s="189">
        <f t="shared" si="34"/>
        <v>175</v>
      </c>
      <c r="D224" s="17"/>
      <c r="E224" s="40"/>
      <c r="F224" s="277"/>
      <c r="G224" s="278">
        <v>1</v>
      </c>
      <c r="H224" s="174">
        <v>0</v>
      </c>
      <c r="I224" s="174">
        <v>1</v>
      </c>
      <c r="J224" s="279">
        <v>0</v>
      </c>
      <c r="K224" s="174">
        <v>1</v>
      </c>
      <c r="L224" s="174">
        <v>1</v>
      </c>
      <c r="M224" s="174">
        <v>1</v>
      </c>
      <c r="N224" s="166">
        <v>1</v>
      </c>
      <c r="O224" s="191">
        <f>-1+4*(Q224+1)</f>
        <v>175</v>
      </c>
      <c r="P224" s="192">
        <f>-1+6*(Q224+1)</f>
        <v>263</v>
      </c>
      <c r="Q224" s="27">
        <v>43</v>
      </c>
      <c r="R224" s="33"/>
      <c r="S224" s="213">
        <f t="shared" ref="S224:S225" si="144">4*P224+1</f>
        <v>1053</v>
      </c>
      <c r="T224" s="35">
        <f t="shared" ref="T224:Z224" si="145">4*S224+1</f>
        <v>4213</v>
      </c>
      <c r="U224" s="35">
        <f t="shared" si="145"/>
        <v>16853</v>
      </c>
      <c r="V224" s="35">
        <f t="shared" si="145"/>
        <v>67413</v>
      </c>
      <c r="W224" s="35">
        <f t="shared" si="145"/>
        <v>269653</v>
      </c>
      <c r="X224" s="35">
        <f t="shared" si="145"/>
        <v>1078613</v>
      </c>
      <c r="Y224" s="35">
        <f t="shared" si="145"/>
        <v>4314453</v>
      </c>
      <c r="Z224" s="35">
        <f t="shared" si="145"/>
        <v>17257813</v>
      </c>
      <c r="AE224" s="17"/>
      <c r="AG224" s="18"/>
      <c r="AK224" s="54"/>
      <c r="AN224" s="266"/>
      <c r="AO224" s="220">
        <f t="shared" si="15"/>
        <v>331</v>
      </c>
      <c r="AP224" s="221">
        <f t="shared" si="18"/>
        <v>994</v>
      </c>
      <c r="AQ224" s="220">
        <f>AQ222+6</f>
        <v>497</v>
      </c>
      <c r="AR224" s="281">
        <v>2</v>
      </c>
      <c r="AS224" s="236">
        <f t="shared" si="16"/>
        <v>1</v>
      </c>
      <c r="AT224" s="232"/>
      <c r="AU224" s="21"/>
      <c r="AX224" s="21"/>
      <c r="BH224" s="27">
        <f t="shared" si="56"/>
        <v>120</v>
      </c>
      <c r="BI224" s="294">
        <f t="shared" si="53"/>
        <v>725</v>
      </c>
      <c r="BJ224" s="243"/>
      <c r="BL224" s="306"/>
      <c r="BN224" s="767" t="s">
        <v>350</v>
      </c>
      <c r="BO224" s="732"/>
      <c r="BP224" s="328">
        <v>2</v>
      </c>
      <c r="BQ224" s="307"/>
      <c r="BR224" s="309"/>
      <c r="BT224" s="308"/>
      <c r="BY224" s="335"/>
      <c r="BZ224" s="335"/>
      <c r="CA224" s="294">
        <f t="shared" si="54"/>
        <v>727</v>
      </c>
      <c r="CB224" s="243">
        <f>(3*BH224+2)/2</f>
        <v>181</v>
      </c>
      <c r="CC224" s="35">
        <f>4*CB224+3</f>
        <v>727</v>
      </c>
      <c r="CD224" s="243"/>
      <c r="CF224" s="310"/>
      <c r="CG224" s="39"/>
      <c r="CH224" s="21"/>
      <c r="CI224" s="21"/>
      <c r="CK224" s="40"/>
      <c r="CM224" s="294"/>
      <c r="CN224" s="31"/>
      <c r="CO224" s="31"/>
      <c r="DE224" s="294"/>
      <c r="DF224" s="294"/>
      <c r="DG224" s="294"/>
    </row>
    <row r="225" spans="3:111" ht="14.25" customHeight="1">
      <c r="C225" s="173">
        <f t="shared" si="34"/>
        <v>176</v>
      </c>
      <c r="D225" s="17"/>
      <c r="E225" s="40"/>
      <c r="F225" s="277"/>
      <c r="G225" s="278">
        <v>1</v>
      </c>
      <c r="H225" s="174">
        <v>0</v>
      </c>
      <c r="I225" s="174">
        <v>1</v>
      </c>
      <c r="J225" s="174">
        <v>1</v>
      </c>
      <c r="K225" s="174">
        <v>0</v>
      </c>
      <c r="L225" s="174">
        <v>0</v>
      </c>
      <c r="M225" s="174">
        <v>0</v>
      </c>
      <c r="N225" s="166">
        <v>0</v>
      </c>
      <c r="O225" s="196">
        <f>1+8*(Q224+1)</f>
        <v>353</v>
      </c>
      <c r="P225" s="197">
        <f>P224+2</f>
        <v>265</v>
      </c>
      <c r="Q225" s="198"/>
      <c r="R225" s="33"/>
      <c r="S225" s="35">
        <f t="shared" si="144"/>
        <v>1061</v>
      </c>
      <c r="T225" s="35">
        <f t="shared" ref="T225:Z225" si="146">4*S225+1</f>
        <v>4245</v>
      </c>
      <c r="U225" s="35">
        <f t="shared" si="146"/>
        <v>16981</v>
      </c>
      <c r="V225" s="35">
        <f t="shared" si="146"/>
        <v>67925</v>
      </c>
      <c r="W225" s="35">
        <f t="shared" si="146"/>
        <v>271701</v>
      </c>
      <c r="X225" s="35">
        <f t="shared" si="146"/>
        <v>1086805</v>
      </c>
      <c r="Y225" s="35">
        <f t="shared" si="146"/>
        <v>4347221</v>
      </c>
      <c r="Z225" s="35">
        <f t="shared" si="146"/>
        <v>17388885</v>
      </c>
      <c r="AA225" s="31"/>
      <c r="AC225" s="27"/>
      <c r="AE225" s="17"/>
      <c r="AG225" s="18"/>
      <c r="AK225" s="54"/>
      <c r="AN225" s="266"/>
      <c r="AO225" s="269">
        <f t="shared" si="15"/>
        <v>333</v>
      </c>
      <c r="AP225" s="221">
        <f t="shared" si="18"/>
        <v>1000</v>
      </c>
      <c r="AQ225" s="269">
        <f>AP225/AR225</f>
        <v>125</v>
      </c>
      <c r="AR225" s="281">
        <v>8</v>
      </c>
      <c r="AS225" s="236">
        <f t="shared" si="16"/>
        <v>3</v>
      </c>
      <c r="AT225" s="232"/>
      <c r="AU225" s="21"/>
      <c r="AX225" s="21"/>
      <c r="BH225" s="21">
        <f t="shared" si="56"/>
        <v>121</v>
      </c>
      <c r="BI225" s="294">
        <f t="shared" si="53"/>
        <v>731</v>
      </c>
      <c r="BJ225" s="243">
        <f>(3*BH225+1)/2</f>
        <v>182</v>
      </c>
      <c r="BK225" s="35">
        <f>BJ225*4+3</f>
        <v>731</v>
      </c>
      <c r="BL225" s="307"/>
      <c r="BM225" s="21"/>
      <c r="BN225" s="45"/>
      <c r="BQ225" s="307"/>
      <c r="BR225" s="309"/>
      <c r="BT225" s="308"/>
      <c r="BY225" s="335"/>
      <c r="BZ225" s="335"/>
      <c r="CA225" s="294">
        <f t="shared" si="54"/>
        <v>733</v>
      </c>
      <c r="CB225" s="243"/>
      <c r="CD225" s="243"/>
      <c r="CF225" s="318"/>
      <c r="CG225" s="39"/>
      <c r="CH225" s="727" t="s">
        <v>351</v>
      </c>
      <c r="CI225" s="667"/>
      <c r="CJ225" s="27">
        <v>45</v>
      </c>
      <c r="CK225" s="40">
        <f>4*(4*CJ225+3)+1</f>
        <v>733</v>
      </c>
      <c r="CM225" s="294"/>
      <c r="CN225" s="31"/>
      <c r="CO225" s="31"/>
      <c r="DE225" s="294"/>
      <c r="DF225" s="294"/>
      <c r="DG225" s="294"/>
    </row>
    <row r="226" spans="3:111" ht="14.25" customHeight="1">
      <c r="C226" s="178">
        <f t="shared" si="34"/>
        <v>177</v>
      </c>
      <c r="D226" s="17"/>
      <c r="E226" s="39"/>
      <c r="F226" s="282"/>
      <c r="G226" s="283">
        <v>1</v>
      </c>
      <c r="H226" s="159">
        <v>0</v>
      </c>
      <c r="I226" s="159">
        <v>1</v>
      </c>
      <c r="J226" s="159">
        <v>1</v>
      </c>
      <c r="K226" s="159">
        <v>0</v>
      </c>
      <c r="L226" s="159">
        <v>0</v>
      </c>
      <c r="M226" s="159">
        <v>0</v>
      </c>
      <c r="N226" s="180">
        <v>1</v>
      </c>
      <c r="O226" s="181"/>
      <c r="P226" s="260"/>
      <c r="R226" s="33"/>
      <c r="AA226" s="31"/>
      <c r="AC226" s="21"/>
      <c r="AE226" s="17"/>
      <c r="AG226" s="18"/>
      <c r="AK226" s="54"/>
      <c r="AN226" s="266"/>
      <c r="AO226" s="220">
        <f t="shared" si="15"/>
        <v>335</v>
      </c>
      <c r="AP226" s="221">
        <f t="shared" si="18"/>
        <v>1006</v>
      </c>
      <c r="AQ226" s="220">
        <f>AQ224+6</f>
        <v>503</v>
      </c>
      <c r="AR226" s="281">
        <v>2</v>
      </c>
      <c r="AS226" s="236">
        <f t="shared" si="16"/>
        <v>1</v>
      </c>
      <c r="AT226" s="232"/>
      <c r="AX226" s="21"/>
      <c r="BH226" s="21">
        <f t="shared" si="56"/>
        <v>122</v>
      </c>
      <c r="BI226" s="294">
        <f t="shared" si="53"/>
        <v>737</v>
      </c>
      <c r="BJ226" s="243"/>
      <c r="BL226" s="243">
        <f>(3*BH226-2)/4</f>
        <v>91</v>
      </c>
      <c r="BM226" s="21">
        <f>8*BL226+9</f>
        <v>737</v>
      </c>
      <c r="BN226" s="45"/>
      <c r="BQ226" s="307"/>
      <c r="BR226" s="309"/>
      <c r="BT226" s="308"/>
      <c r="BY226" s="335"/>
      <c r="BZ226" s="335"/>
      <c r="CA226" s="294">
        <f t="shared" si="54"/>
        <v>739</v>
      </c>
      <c r="CB226" s="243">
        <f>(3*BH226+2)/2</f>
        <v>184</v>
      </c>
      <c r="CC226" s="35">
        <f>4*CB226+3</f>
        <v>739</v>
      </c>
      <c r="CD226" s="243"/>
      <c r="CF226" s="318"/>
      <c r="CG226" s="39"/>
      <c r="CH226" s="24"/>
      <c r="CI226" s="24"/>
      <c r="CJ226" s="27"/>
      <c r="CK226" s="40"/>
      <c r="CM226" s="294"/>
      <c r="CN226" s="31"/>
      <c r="CO226" s="31"/>
      <c r="DE226" s="294"/>
      <c r="DF226" s="294"/>
      <c r="DG226" s="294"/>
    </row>
    <row r="227" spans="3:111" ht="14.25" customHeight="1">
      <c r="C227" s="185">
        <f t="shared" si="34"/>
        <v>178</v>
      </c>
      <c r="D227" s="17"/>
      <c r="E227" s="39"/>
      <c r="F227" s="282"/>
      <c r="G227" s="283">
        <v>1</v>
      </c>
      <c r="H227" s="159">
        <v>0</v>
      </c>
      <c r="I227" s="159">
        <v>1</v>
      </c>
      <c r="J227" s="159">
        <v>1</v>
      </c>
      <c r="K227" s="159">
        <v>0</v>
      </c>
      <c r="L227" s="159">
        <v>0</v>
      </c>
      <c r="M227" s="159">
        <v>1</v>
      </c>
      <c r="N227" s="263">
        <v>0</v>
      </c>
      <c r="O227" s="21"/>
      <c r="P227" s="21"/>
      <c r="R227" s="33"/>
      <c r="AC227" s="27"/>
      <c r="AE227" s="17"/>
      <c r="AG227" s="18"/>
      <c r="AK227" s="54"/>
      <c r="AN227" s="266"/>
      <c r="AO227" s="240">
        <f t="shared" si="15"/>
        <v>337</v>
      </c>
      <c r="AP227" s="221">
        <f t="shared" si="18"/>
        <v>1012</v>
      </c>
      <c r="AQ227" s="240">
        <f>AP227/4</f>
        <v>253</v>
      </c>
      <c r="AR227" s="281">
        <v>4</v>
      </c>
      <c r="AS227" s="236">
        <f t="shared" si="16"/>
        <v>2</v>
      </c>
      <c r="AT227" s="232"/>
      <c r="AX227" s="21"/>
      <c r="BH227" s="21">
        <f t="shared" si="56"/>
        <v>123</v>
      </c>
      <c r="BI227" s="294">
        <f t="shared" si="53"/>
        <v>743</v>
      </c>
      <c r="BJ227" s="243">
        <f>(3*BH227+1)/2</f>
        <v>185</v>
      </c>
      <c r="BK227" s="35">
        <f>BJ227*4+3</f>
        <v>743</v>
      </c>
      <c r="BL227" s="306"/>
      <c r="BN227" s="45"/>
      <c r="BQ227" s="307"/>
      <c r="BR227" s="309"/>
      <c r="BT227" s="308"/>
      <c r="BY227" s="335"/>
      <c r="BZ227" s="335"/>
      <c r="CA227" s="294">
        <f t="shared" si="54"/>
        <v>745</v>
      </c>
      <c r="CB227" s="243"/>
      <c r="CD227" s="243">
        <f>(3*BH227-1)/4</f>
        <v>92</v>
      </c>
      <c r="CE227" s="35">
        <f>CD227*8+9</f>
        <v>745</v>
      </c>
      <c r="CF227" s="318"/>
      <c r="CG227" s="39"/>
      <c r="CH227" s="21"/>
      <c r="CI227" s="21"/>
      <c r="CJ227" s="27"/>
      <c r="CK227" s="40"/>
      <c r="CM227" s="294"/>
      <c r="CN227" s="31"/>
      <c r="CO227" s="31"/>
      <c r="DE227" s="294"/>
      <c r="DF227" s="294"/>
      <c r="DG227" s="294"/>
    </row>
    <row r="228" spans="3:111" ht="14.25" customHeight="1">
      <c r="C228" s="189">
        <f t="shared" si="34"/>
        <v>179</v>
      </c>
      <c r="D228" s="17"/>
      <c r="E228" s="40"/>
      <c r="F228" s="277"/>
      <c r="G228" s="278">
        <v>1</v>
      </c>
      <c r="H228" s="174">
        <v>0</v>
      </c>
      <c r="I228" s="174">
        <v>1</v>
      </c>
      <c r="J228" s="174">
        <v>1</v>
      </c>
      <c r="K228" s="174">
        <v>0</v>
      </c>
      <c r="L228" s="174">
        <v>0</v>
      </c>
      <c r="M228" s="174">
        <v>1</v>
      </c>
      <c r="N228" s="166">
        <v>1</v>
      </c>
      <c r="O228" s="191">
        <f>-1+4*(Q228+1)</f>
        <v>179</v>
      </c>
      <c r="P228" s="192">
        <f>-1+6*(Q228+1)</f>
        <v>269</v>
      </c>
      <c r="Q228" s="27">
        <v>44</v>
      </c>
      <c r="R228" s="33"/>
      <c r="S228" s="213">
        <f t="shared" ref="S228:S229" si="147">4*P228+1</f>
        <v>1077</v>
      </c>
      <c r="T228" s="35">
        <f t="shared" ref="T228:Z228" si="148">4*S228+1</f>
        <v>4309</v>
      </c>
      <c r="U228" s="35">
        <f t="shared" si="148"/>
        <v>17237</v>
      </c>
      <c r="V228" s="35">
        <f t="shared" si="148"/>
        <v>68949</v>
      </c>
      <c r="W228" s="35">
        <f t="shared" si="148"/>
        <v>275797</v>
      </c>
      <c r="X228" s="35">
        <f t="shared" si="148"/>
        <v>1103189</v>
      </c>
      <c r="Y228" s="35">
        <f t="shared" si="148"/>
        <v>4412757</v>
      </c>
      <c r="Z228" s="35">
        <f t="shared" si="148"/>
        <v>17651029</v>
      </c>
      <c r="AE228" s="17"/>
      <c r="AG228" s="18"/>
      <c r="AK228" s="54"/>
      <c r="AN228" s="266"/>
      <c r="AO228" s="220">
        <f t="shared" si="15"/>
        <v>339</v>
      </c>
      <c r="AP228" s="221">
        <f t="shared" si="18"/>
        <v>1018</v>
      </c>
      <c r="AQ228" s="220">
        <f>AQ226+6</f>
        <v>509</v>
      </c>
      <c r="AR228" s="281">
        <v>2</v>
      </c>
      <c r="AS228" s="236">
        <f t="shared" si="16"/>
        <v>1</v>
      </c>
      <c r="AT228" s="232"/>
      <c r="AX228" s="21"/>
      <c r="BH228" s="27">
        <f t="shared" si="56"/>
        <v>124</v>
      </c>
      <c r="BI228" s="294">
        <f t="shared" si="53"/>
        <v>749</v>
      </c>
      <c r="BJ228" s="243"/>
      <c r="BL228" s="243"/>
      <c r="BN228" s="733" t="s">
        <v>352</v>
      </c>
      <c r="BO228" s="734"/>
      <c r="BP228" s="27">
        <v>46</v>
      </c>
      <c r="BQ228" s="307">
        <f>4*(BP228*4+3)+1</f>
        <v>749</v>
      </c>
      <c r="BR228" s="309"/>
      <c r="BT228" s="308"/>
      <c r="BY228" s="335"/>
      <c r="BZ228" s="335"/>
      <c r="CA228" s="294">
        <f t="shared" si="54"/>
        <v>751</v>
      </c>
      <c r="CB228" s="243">
        <f>(3*BH228+2)/2</f>
        <v>187</v>
      </c>
      <c r="CC228" s="35">
        <f>4*CB228+3</f>
        <v>751</v>
      </c>
      <c r="CD228" s="243"/>
      <c r="CF228" s="318"/>
      <c r="CG228" s="39"/>
      <c r="CH228" s="21"/>
      <c r="CI228" s="21"/>
      <c r="CJ228" s="27"/>
      <c r="CK228" s="40"/>
      <c r="CM228" s="294"/>
      <c r="CN228" s="31"/>
      <c r="CO228" s="31"/>
      <c r="DE228" s="294"/>
      <c r="DF228" s="294"/>
      <c r="DG228" s="294"/>
    </row>
    <row r="229" spans="3:111" ht="14.25" customHeight="1">
      <c r="C229" s="173">
        <f t="shared" si="34"/>
        <v>180</v>
      </c>
      <c r="D229" s="17"/>
      <c r="E229" s="40"/>
      <c r="F229" s="277"/>
      <c r="G229" s="278">
        <v>1</v>
      </c>
      <c r="H229" s="174">
        <v>0</v>
      </c>
      <c r="I229" s="174">
        <v>1</v>
      </c>
      <c r="J229" s="174">
        <v>1</v>
      </c>
      <c r="K229" s="174">
        <v>0</v>
      </c>
      <c r="L229" s="174">
        <v>1</v>
      </c>
      <c r="M229" s="174">
        <v>0</v>
      </c>
      <c r="N229" s="166">
        <v>0</v>
      </c>
      <c r="O229" s="196">
        <f>1+8*(Q228+1)</f>
        <v>361</v>
      </c>
      <c r="P229" s="197">
        <f>P228+2</f>
        <v>271</v>
      </c>
      <c r="Q229" s="198"/>
      <c r="R229" s="33"/>
      <c r="S229" s="35">
        <f t="shared" si="147"/>
        <v>1085</v>
      </c>
      <c r="T229" s="35">
        <f t="shared" ref="T229:Z229" si="149">4*S229+1</f>
        <v>4341</v>
      </c>
      <c r="U229" s="35">
        <f t="shared" si="149"/>
        <v>17365</v>
      </c>
      <c r="V229" s="35">
        <f t="shared" si="149"/>
        <v>69461</v>
      </c>
      <c r="W229" s="35">
        <f t="shared" si="149"/>
        <v>277845</v>
      </c>
      <c r="X229" s="35">
        <f t="shared" si="149"/>
        <v>1111381</v>
      </c>
      <c r="Y229" s="35">
        <f t="shared" si="149"/>
        <v>4445525</v>
      </c>
      <c r="Z229" s="35">
        <f t="shared" si="149"/>
        <v>17782101</v>
      </c>
      <c r="AC229" s="27"/>
      <c r="AE229" s="17"/>
      <c r="AG229" s="18"/>
      <c r="AK229" s="54"/>
      <c r="AN229" s="227"/>
      <c r="AO229" s="228">
        <f t="shared" si="15"/>
        <v>341</v>
      </c>
      <c r="AP229" s="229">
        <f t="shared" si="18"/>
        <v>1024</v>
      </c>
      <c r="AQ229" s="228">
        <v>1</v>
      </c>
      <c r="AR229" s="296">
        <v>1024</v>
      </c>
      <c r="AS229" s="231">
        <f t="shared" si="16"/>
        <v>10</v>
      </c>
      <c r="AT229" s="232"/>
      <c r="AX229" s="21"/>
      <c r="BH229" s="21">
        <f t="shared" si="56"/>
        <v>125</v>
      </c>
      <c r="BI229" s="294">
        <f t="shared" si="53"/>
        <v>755</v>
      </c>
      <c r="BJ229" s="243">
        <f>(3*BH229+1)/2</f>
        <v>188</v>
      </c>
      <c r="BK229" s="35">
        <f>BJ229*4+3</f>
        <v>755</v>
      </c>
      <c r="BL229" s="307"/>
      <c r="BM229" s="21"/>
      <c r="BN229" s="45"/>
      <c r="BQ229" s="307"/>
      <c r="BR229" s="309"/>
      <c r="BT229" s="308"/>
      <c r="BY229" s="335"/>
      <c r="BZ229" s="335"/>
      <c r="CA229" s="294">
        <f t="shared" si="54"/>
        <v>757</v>
      </c>
      <c r="CB229" s="243"/>
      <c r="CD229" s="243"/>
      <c r="CF229" s="318"/>
      <c r="CG229" s="39"/>
      <c r="CK229" s="40"/>
      <c r="CM229" s="294">
        <f>4*(4*(4*CN229+3)+1)+1</f>
        <v>757</v>
      </c>
      <c r="CN229" s="243">
        <v>11</v>
      </c>
      <c r="CO229" s="728" t="s">
        <v>353</v>
      </c>
      <c r="CP229" s="689"/>
      <c r="CQ229" s="729"/>
      <c r="DE229" s="294"/>
      <c r="DF229" s="294"/>
      <c r="DG229" s="294"/>
    </row>
    <row r="230" spans="3:111" ht="14.25" customHeight="1">
      <c r="C230" s="178">
        <f t="shared" si="34"/>
        <v>181</v>
      </c>
      <c r="D230" s="17"/>
      <c r="E230" s="39"/>
      <c r="F230" s="282"/>
      <c r="G230" s="283">
        <v>1</v>
      </c>
      <c r="H230" s="159">
        <v>0</v>
      </c>
      <c r="I230" s="159">
        <v>1</v>
      </c>
      <c r="J230" s="159">
        <v>1</v>
      </c>
      <c r="K230" s="159">
        <v>0</v>
      </c>
      <c r="L230" s="159">
        <v>1</v>
      </c>
      <c r="M230" s="159">
        <v>0</v>
      </c>
      <c r="N230" s="180">
        <v>1</v>
      </c>
      <c r="O230" s="181"/>
      <c r="P230" s="260"/>
      <c r="R230" s="33"/>
      <c r="AC230" s="21"/>
      <c r="AE230" s="17"/>
      <c r="AG230" s="18"/>
      <c r="AK230" s="54"/>
      <c r="AN230" s="219"/>
      <c r="AO230" s="220">
        <f t="shared" si="15"/>
        <v>343</v>
      </c>
      <c r="AP230" s="221">
        <f t="shared" si="18"/>
        <v>1030</v>
      </c>
      <c r="AQ230" s="220">
        <f>AQ228+6</f>
        <v>515</v>
      </c>
      <c r="AR230" s="281">
        <v>2</v>
      </c>
      <c r="AS230" s="236">
        <f t="shared" si="16"/>
        <v>1</v>
      </c>
      <c r="AT230" s="232"/>
      <c r="AX230" s="21"/>
      <c r="BH230" s="21">
        <f t="shared" si="56"/>
        <v>126</v>
      </c>
      <c r="BI230" s="294">
        <f t="shared" si="53"/>
        <v>761</v>
      </c>
      <c r="BJ230" s="243"/>
      <c r="BL230" s="243">
        <f>(3*BH230-2)/4</f>
        <v>94</v>
      </c>
      <c r="BM230" s="21">
        <f>8*BL230+9</f>
        <v>761</v>
      </c>
      <c r="BN230" s="45"/>
      <c r="BQ230" s="307"/>
      <c r="BR230" s="309"/>
      <c r="BT230" s="308"/>
      <c r="BY230" s="335"/>
      <c r="BZ230" s="335"/>
      <c r="CA230" s="294">
        <f t="shared" si="54"/>
        <v>763</v>
      </c>
      <c r="CB230" s="243">
        <f>(3*BH230+2)/2</f>
        <v>190</v>
      </c>
      <c r="CC230" s="35">
        <f>4*CB230+3</f>
        <v>763</v>
      </c>
      <c r="CD230" s="243"/>
      <c r="CF230" s="318"/>
      <c r="CG230" s="39"/>
      <c r="CH230" s="312"/>
      <c r="CI230" s="312"/>
      <c r="CJ230" s="27"/>
      <c r="CK230" s="40"/>
      <c r="CM230" s="294"/>
      <c r="CN230" s="31"/>
      <c r="CO230" s="31"/>
      <c r="DE230" s="294"/>
      <c r="DF230" s="294"/>
      <c r="DG230" s="294"/>
    </row>
    <row r="231" spans="3:111" ht="14.25" customHeight="1">
      <c r="C231" s="185">
        <f t="shared" si="34"/>
        <v>182</v>
      </c>
      <c r="D231" s="17"/>
      <c r="E231" s="39"/>
      <c r="F231" s="282"/>
      <c r="G231" s="283">
        <v>1</v>
      </c>
      <c r="H231" s="159">
        <v>0</v>
      </c>
      <c r="I231" s="159">
        <v>1</v>
      </c>
      <c r="J231" s="159">
        <v>1</v>
      </c>
      <c r="K231" s="159">
        <v>0</v>
      </c>
      <c r="L231" s="159">
        <v>1</v>
      </c>
      <c r="M231" s="159">
        <v>1</v>
      </c>
      <c r="N231" s="263">
        <v>0</v>
      </c>
      <c r="O231" s="21"/>
      <c r="P231" s="21"/>
      <c r="R231" s="33"/>
      <c r="AC231" s="27"/>
      <c r="AE231" s="17"/>
      <c r="AG231" s="18"/>
      <c r="AK231" s="54"/>
      <c r="AN231" s="239"/>
      <c r="AO231" s="240">
        <f t="shared" si="15"/>
        <v>345</v>
      </c>
      <c r="AP231" s="221">
        <f t="shared" si="18"/>
        <v>1036</v>
      </c>
      <c r="AQ231" s="240">
        <f>AP231/4</f>
        <v>259</v>
      </c>
      <c r="AR231" s="281">
        <v>4</v>
      </c>
      <c r="AS231" s="236">
        <f t="shared" si="16"/>
        <v>2</v>
      </c>
      <c r="AT231" s="232"/>
      <c r="AX231" s="21"/>
      <c r="BH231" s="21">
        <f t="shared" si="56"/>
        <v>127</v>
      </c>
      <c r="BI231" s="294">
        <f t="shared" si="53"/>
        <v>767</v>
      </c>
      <c r="BJ231" s="243">
        <f>(3*BH231+1)/2</f>
        <v>191</v>
      </c>
      <c r="BK231" s="35">
        <f>BJ231*4+3</f>
        <v>767</v>
      </c>
      <c r="BL231" s="306"/>
      <c r="BN231" s="45"/>
      <c r="BQ231" s="307"/>
      <c r="BR231" s="309"/>
      <c r="BT231" s="308"/>
      <c r="BY231" s="335"/>
      <c r="BZ231" s="335"/>
      <c r="CA231" s="294">
        <f t="shared" si="54"/>
        <v>769</v>
      </c>
      <c r="CB231" s="243"/>
      <c r="CD231" s="243">
        <f>(3*BH231-1)/4</f>
        <v>95</v>
      </c>
      <c r="CE231" s="35">
        <f>CD231*8+9</f>
        <v>769</v>
      </c>
      <c r="CF231" s="318"/>
      <c r="CG231" s="39"/>
      <c r="CJ231" s="27"/>
      <c r="CK231" s="40"/>
      <c r="CM231" s="294"/>
      <c r="CN231" s="31"/>
      <c r="CO231" s="31"/>
      <c r="DE231" s="294"/>
      <c r="DF231" s="294"/>
      <c r="DG231" s="294"/>
    </row>
    <row r="232" spans="3:111" ht="14.25" customHeight="1">
      <c r="C232" s="189">
        <f t="shared" si="34"/>
        <v>183</v>
      </c>
      <c r="D232" s="17"/>
      <c r="E232" s="40"/>
      <c r="F232" s="277"/>
      <c r="G232" s="278">
        <v>1</v>
      </c>
      <c r="H232" s="174">
        <v>0</v>
      </c>
      <c r="I232" s="174">
        <v>1</v>
      </c>
      <c r="J232" s="174">
        <v>1</v>
      </c>
      <c r="K232" s="174">
        <v>0</v>
      </c>
      <c r="L232" s="174">
        <v>1</v>
      </c>
      <c r="M232" s="174">
        <v>1</v>
      </c>
      <c r="N232" s="166">
        <v>1</v>
      </c>
      <c r="O232" s="191">
        <f>-1+4*(Q232+1)</f>
        <v>183</v>
      </c>
      <c r="P232" s="192">
        <f>-1+6*(Q232+1)</f>
        <v>275</v>
      </c>
      <c r="Q232" s="27">
        <v>45</v>
      </c>
      <c r="R232" s="33"/>
      <c r="S232" s="213">
        <f t="shared" ref="S232:S233" si="150">4*P232+1</f>
        <v>1101</v>
      </c>
      <c r="T232" s="35">
        <f t="shared" ref="T232:Z232" si="151">4*S232+1</f>
        <v>4405</v>
      </c>
      <c r="U232" s="35">
        <f t="shared" si="151"/>
        <v>17621</v>
      </c>
      <c r="V232" s="35">
        <f t="shared" si="151"/>
        <v>70485</v>
      </c>
      <c r="W232" s="35">
        <f t="shared" si="151"/>
        <v>281941</v>
      </c>
      <c r="X232" s="35">
        <f t="shared" si="151"/>
        <v>1127765</v>
      </c>
      <c r="Y232" s="35">
        <f t="shared" si="151"/>
        <v>4511061</v>
      </c>
      <c r="Z232" s="35">
        <f t="shared" si="151"/>
        <v>18044245</v>
      </c>
      <c r="AE232" s="17"/>
      <c r="AG232" s="18"/>
      <c r="AK232" s="54"/>
      <c r="AN232" s="219"/>
      <c r="AO232" s="220">
        <f t="shared" si="15"/>
        <v>347</v>
      </c>
      <c r="AP232" s="221">
        <f t="shared" si="18"/>
        <v>1042</v>
      </c>
      <c r="AQ232" s="220">
        <f>AQ230+6</f>
        <v>521</v>
      </c>
      <c r="AR232" s="281">
        <v>2</v>
      </c>
      <c r="AS232" s="236">
        <f t="shared" si="16"/>
        <v>1</v>
      </c>
      <c r="AT232" s="232"/>
      <c r="AX232" s="21"/>
      <c r="BH232" s="27">
        <f t="shared" si="56"/>
        <v>128</v>
      </c>
      <c r="BI232" s="294">
        <f t="shared" si="53"/>
        <v>773</v>
      </c>
      <c r="BJ232" s="243"/>
      <c r="BL232" s="243"/>
      <c r="BN232" s="735" t="s">
        <v>354</v>
      </c>
      <c r="BO232" s="734"/>
      <c r="BP232" s="36">
        <v>23</v>
      </c>
      <c r="BQ232" s="307"/>
      <c r="BR232" s="309">
        <f>4*(8*BP232+9)+1</f>
        <v>773</v>
      </c>
      <c r="BT232" s="308"/>
      <c r="BY232" s="335"/>
      <c r="BZ232" s="335"/>
      <c r="CA232" s="294">
        <f t="shared" si="54"/>
        <v>775</v>
      </c>
      <c r="CB232" s="243">
        <f>(3*BH232+2)/2</f>
        <v>193</v>
      </c>
      <c r="CC232" s="35">
        <f>4*CB232+3</f>
        <v>775</v>
      </c>
      <c r="CD232" s="243"/>
      <c r="CF232" s="318"/>
      <c r="CG232" s="39"/>
      <c r="CH232" s="21"/>
      <c r="CI232" s="21"/>
      <c r="CJ232" s="27"/>
      <c r="CK232" s="40"/>
      <c r="CM232" s="294"/>
      <c r="CN232" s="31"/>
      <c r="CO232" s="31"/>
      <c r="DE232" s="294"/>
      <c r="DF232" s="294"/>
      <c r="DG232" s="294"/>
    </row>
    <row r="233" spans="3:111" ht="14.25" customHeight="1">
      <c r="C233" s="173">
        <f t="shared" si="34"/>
        <v>184</v>
      </c>
      <c r="D233" s="17"/>
      <c r="E233" s="40"/>
      <c r="F233" s="277"/>
      <c r="G233" s="278">
        <v>1</v>
      </c>
      <c r="H233" s="174">
        <v>0</v>
      </c>
      <c r="I233" s="174">
        <v>1</v>
      </c>
      <c r="J233" s="174">
        <v>1</v>
      </c>
      <c r="K233" s="174">
        <v>1</v>
      </c>
      <c r="L233" s="174">
        <v>0</v>
      </c>
      <c r="M233" s="174">
        <v>0</v>
      </c>
      <c r="N233" s="166">
        <v>0</v>
      </c>
      <c r="O233" s="196">
        <f>1+8*(Q232+1)</f>
        <v>369</v>
      </c>
      <c r="P233" s="197">
        <f>P232+2</f>
        <v>277</v>
      </c>
      <c r="Q233" s="198"/>
      <c r="R233" s="33"/>
      <c r="S233" s="35">
        <f t="shared" si="150"/>
        <v>1109</v>
      </c>
      <c r="T233" s="35">
        <f t="shared" ref="T233:Z233" si="152">4*S233+1</f>
        <v>4437</v>
      </c>
      <c r="U233" s="35">
        <f t="shared" si="152"/>
        <v>17749</v>
      </c>
      <c r="V233" s="35">
        <f t="shared" si="152"/>
        <v>70997</v>
      </c>
      <c r="W233" s="35">
        <f t="shared" si="152"/>
        <v>283989</v>
      </c>
      <c r="X233" s="35">
        <f t="shared" si="152"/>
        <v>1135957</v>
      </c>
      <c r="Y233" s="35">
        <f t="shared" si="152"/>
        <v>4543829</v>
      </c>
      <c r="Z233" s="35">
        <f t="shared" si="152"/>
        <v>18175317</v>
      </c>
      <c r="AC233" s="27"/>
      <c r="AE233" s="17"/>
      <c r="AG233" s="18"/>
      <c r="AK233" s="54"/>
      <c r="AN233" s="227"/>
      <c r="AO233" s="269">
        <f t="shared" si="15"/>
        <v>349</v>
      </c>
      <c r="AP233" s="221">
        <f t="shared" si="18"/>
        <v>1048</v>
      </c>
      <c r="AQ233" s="269">
        <f>AP233/AR233</f>
        <v>131</v>
      </c>
      <c r="AR233" s="281">
        <v>8</v>
      </c>
      <c r="AS233" s="236">
        <f t="shared" si="16"/>
        <v>3</v>
      </c>
      <c r="AT233" s="232"/>
      <c r="AX233" s="21"/>
      <c r="BH233" s="21">
        <f t="shared" si="56"/>
        <v>129</v>
      </c>
      <c r="BI233" s="294">
        <f t="shared" si="53"/>
        <v>779</v>
      </c>
      <c r="BJ233" s="243">
        <f>(3*BH233+1)/2</f>
        <v>194</v>
      </c>
      <c r="BK233" s="35">
        <f>BJ233*4+3</f>
        <v>779</v>
      </c>
      <c r="BL233" s="307"/>
      <c r="BM233" s="21"/>
      <c r="BN233" s="45"/>
      <c r="BQ233" s="307"/>
      <c r="BR233" s="309"/>
      <c r="BT233" s="308"/>
      <c r="BY233" s="335"/>
      <c r="BZ233" s="335"/>
      <c r="CA233" s="294">
        <f t="shared" si="54"/>
        <v>781</v>
      </c>
      <c r="CB233" s="243"/>
      <c r="CD233" s="243"/>
      <c r="CF233" s="318"/>
      <c r="CG233" s="39"/>
      <c r="CH233" s="727" t="s">
        <v>355</v>
      </c>
      <c r="CI233" s="667"/>
      <c r="CJ233" s="27">
        <v>48</v>
      </c>
      <c r="CK233" s="40">
        <f>4*(4*CJ233+3)+1</f>
        <v>781</v>
      </c>
      <c r="CM233" s="294"/>
      <c r="CN233" s="31"/>
      <c r="CO233" s="31"/>
      <c r="DE233" s="294"/>
      <c r="DF233" s="294"/>
      <c r="DG233" s="294"/>
    </row>
    <row r="234" spans="3:111" ht="14.25" customHeight="1">
      <c r="C234" s="178">
        <f t="shared" si="34"/>
        <v>185</v>
      </c>
      <c r="D234" s="17"/>
      <c r="E234" s="39"/>
      <c r="F234" s="282"/>
      <c r="G234" s="283">
        <v>1</v>
      </c>
      <c r="H234" s="283">
        <v>0</v>
      </c>
      <c r="I234" s="159">
        <v>1</v>
      </c>
      <c r="J234" s="159">
        <v>1</v>
      </c>
      <c r="K234" s="159">
        <v>1</v>
      </c>
      <c r="L234" s="159">
        <v>0</v>
      </c>
      <c r="M234" s="159">
        <v>0</v>
      </c>
      <c r="N234" s="180">
        <v>1</v>
      </c>
      <c r="O234" s="181"/>
      <c r="P234" s="260"/>
      <c r="R234" s="33"/>
      <c r="AC234" s="21"/>
      <c r="AE234" s="17"/>
      <c r="AG234" s="18"/>
      <c r="AK234" s="54"/>
      <c r="AN234" s="219"/>
      <c r="AO234" s="220">
        <f t="shared" si="15"/>
        <v>351</v>
      </c>
      <c r="AP234" s="221">
        <f t="shared" si="18"/>
        <v>1054</v>
      </c>
      <c r="AQ234" s="220">
        <f>AQ232+6</f>
        <v>527</v>
      </c>
      <c r="AR234" s="281">
        <v>2</v>
      </c>
      <c r="AS234" s="236">
        <f t="shared" si="16"/>
        <v>1</v>
      </c>
      <c r="AT234" s="232"/>
      <c r="AX234" s="21"/>
      <c r="BH234" s="21">
        <f t="shared" si="56"/>
        <v>130</v>
      </c>
      <c r="BI234" s="294">
        <f t="shared" si="53"/>
        <v>785</v>
      </c>
      <c r="BJ234" s="243"/>
      <c r="BL234" s="243">
        <f>(3*BH234-2)/4</f>
        <v>97</v>
      </c>
      <c r="BM234" s="21">
        <f>8*BL234+9</f>
        <v>785</v>
      </c>
      <c r="BN234" s="45"/>
      <c r="BQ234" s="307"/>
      <c r="BR234" s="309"/>
      <c r="BT234" s="308"/>
      <c r="BY234" s="335"/>
      <c r="BZ234" s="335"/>
      <c r="CA234" s="294">
        <f t="shared" si="54"/>
        <v>787</v>
      </c>
      <c r="CB234" s="243">
        <f>(3*BH234+2)/2</f>
        <v>196</v>
      </c>
      <c r="CC234" s="35">
        <f>4*CB234+3</f>
        <v>787</v>
      </c>
      <c r="CD234" s="243"/>
      <c r="CF234" s="310"/>
      <c r="CG234" s="39"/>
      <c r="CH234" s="24"/>
      <c r="CI234" s="24"/>
      <c r="CK234" s="40"/>
      <c r="CM234" s="294"/>
      <c r="CN234" s="31"/>
      <c r="CO234" s="31"/>
      <c r="DE234" s="294"/>
      <c r="DF234" s="294"/>
      <c r="DG234" s="294"/>
    </row>
    <row r="235" spans="3:111" ht="14.25" customHeight="1">
      <c r="C235" s="185">
        <f t="shared" si="34"/>
        <v>186</v>
      </c>
      <c r="D235" s="17"/>
      <c r="E235" s="39"/>
      <c r="F235" s="282"/>
      <c r="G235" s="283">
        <v>1</v>
      </c>
      <c r="H235" s="283">
        <v>0</v>
      </c>
      <c r="I235" s="159">
        <v>1</v>
      </c>
      <c r="J235" s="159">
        <v>1</v>
      </c>
      <c r="K235" s="159">
        <v>1</v>
      </c>
      <c r="L235" s="159">
        <v>0</v>
      </c>
      <c r="M235" s="159">
        <v>1</v>
      </c>
      <c r="N235" s="263">
        <v>0</v>
      </c>
      <c r="O235" s="21"/>
      <c r="P235" s="21"/>
      <c r="R235" s="33"/>
      <c r="AC235" s="27"/>
      <c r="AE235" s="17"/>
      <c r="AG235" s="18"/>
      <c r="AK235" s="54"/>
      <c r="AN235" s="239"/>
      <c r="AO235" s="240">
        <f t="shared" si="15"/>
        <v>353</v>
      </c>
      <c r="AP235" s="221">
        <f t="shared" si="18"/>
        <v>1060</v>
      </c>
      <c r="AQ235" s="240">
        <f>AP235/4</f>
        <v>265</v>
      </c>
      <c r="AR235" s="281">
        <v>4</v>
      </c>
      <c r="AS235" s="236">
        <f t="shared" si="16"/>
        <v>2</v>
      </c>
      <c r="AT235" s="232"/>
      <c r="AX235" s="21"/>
      <c r="BH235" s="21">
        <f t="shared" si="56"/>
        <v>131</v>
      </c>
      <c r="BI235" s="294">
        <f t="shared" si="53"/>
        <v>791</v>
      </c>
      <c r="BJ235" s="243">
        <f>(3*BH235+1)/2</f>
        <v>197</v>
      </c>
      <c r="BK235" s="35">
        <f>BJ235*4+3</f>
        <v>791</v>
      </c>
      <c r="BL235" s="306"/>
      <c r="BN235" s="45"/>
      <c r="BQ235" s="307"/>
      <c r="BR235" s="309"/>
      <c r="BT235" s="308"/>
      <c r="BY235" s="335"/>
      <c r="BZ235" s="335"/>
      <c r="CA235" s="294">
        <f t="shared" si="54"/>
        <v>793</v>
      </c>
      <c r="CB235" s="243"/>
      <c r="CD235" s="243">
        <f>(3*BH235-1)/4</f>
        <v>98</v>
      </c>
      <c r="CE235" s="35">
        <f>CD235*8+9</f>
        <v>793</v>
      </c>
      <c r="CF235" s="310"/>
      <c r="CG235" s="39"/>
      <c r="CH235" s="21"/>
      <c r="CI235" s="21"/>
      <c r="CK235" s="40"/>
      <c r="CM235" s="294"/>
      <c r="CN235" s="31"/>
      <c r="CO235" s="31"/>
      <c r="DE235" s="294"/>
      <c r="DF235" s="294"/>
      <c r="DG235" s="294"/>
    </row>
    <row r="236" spans="3:111" ht="14.25" customHeight="1">
      <c r="C236" s="189">
        <f t="shared" si="34"/>
        <v>187</v>
      </c>
      <c r="D236" s="17"/>
      <c r="E236" s="40"/>
      <c r="F236" s="277"/>
      <c r="G236" s="278">
        <v>1</v>
      </c>
      <c r="H236" s="174">
        <v>0</v>
      </c>
      <c r="I236" s="174">
        <v>1</v>
      </c>
      <c r="J236" s="279">
        <v>1</v>
      </c>
      <c r="K236" s="174">
        <v>1</v>
      </c>
      <c r="L236" s="174">
        <v>0</v>
      </c>
      <c r="M236" s="174">
        <v>1</v>
      </c>
      <c r="N236" s="166">
        <v>1</v>
      </c>
      <c r="O236" s="191">
        <f>-1+4*(Q236+1)</f>
        <v>187</v>
      </c>
      <c r="P236" s="192">
        <f>-1+6*(Q236+1)</f>
        <v>281</v>
      </c>
      <c r="Q236" s="27">
        <v>46</v>
      </c>
      <c r="R236" s="33"/>
      <c r="S236" s="213">
        <f t="shared" ref="S236:S237" si="153">4*P236+1</f>
        <v>1125</v>
      </c>
      <c r="T236" s="35">
        <f t="shared" ref="T236:Z236" si="154">4*S236+1</f>
        <v>4501</v>
      </c>
      <c r="U236" s="35">
        <f t="shared" si="154"/>
        <v>18005</v>
      </c>
      <c r="V236" s="35">
        <f t="shared" si="154"/>
        <v>72021</v>
      </c>
      <c r="W236" s="35">
        <f t="shared" si="154"/>
        <v>288085</v>
      </c>
      <c r="X236" s="35">
        <f t="shared" si="154"/>
        <v>1152341</v>
      </c>
      <c r="Y236" s="35">
        <f t="shared" si="154"/>
        <v>4609365</v>
      </c>
      <c r="Z236" s="35">
        <f t="shared" si="154"/>
        <v>18437461</v>
      </c>
      <c r="AE236" s="17"/>
      <c r="AG236" s="18"/>
      <c r="AK236" s="54"/>
      <c r="AN236" s="219"/>
      <c r="AO236" s="220">
        <f t="shared" si="15"/>
        <v>355</v>
      </c>
      <c r="AP236" s="221">
        <f t="shared" si="18"/>
        <v>1066</v>
      </c>
      <c r="AQ236" s="220">
        <f>AQ234+6</f>
        <v>533</v>
      </c>
      <c r="AR236" s="281">
        <v>2</v>
      </c>
      <c r="AS236" s="236">
        <f t="shared" si="16"/>
        <v>1</v>
      </c>
      <c r="AT236" s="232"/>
      <c r="AX236" s="21"/>
      <c r="BH236" s="27">
        <f t="shared" si="56"/>
        <v>132</v>
      </c>
      <c r="BI236" s="294">
        <f t="shared" si="53"/>
        <v>797</v>
      </c>
      <c r="BJ236" s="243"/>
      <c r="BL236" s="243"/>
      <c r="BN236" s="733" t="s">
        <v>356</v>
      </c>
      <c r="BO236" s="734"/>
      <c r="BP236" s="27">
        <v>49</v>
      </c>
      <c r="BQ236" s="307">
        <f>4*(BP236*4+3)+1</f>
        <v>797</v>
      </c>
      <c r="BR236" s="309"/>
      <c r="BT236" s="308"/>
      <c r="BY236" s="335"/>
      <c r="BZ236" s="335"/>
      <c r="CA236" s="294">
        <f t="shared" si="54"/>
        <v>799</v>
      </c>
      <c r="CB236" s="243">
        <f>(3*BH236+2)/2</f>
        <v>199</v>
      </c>
      <c r="CC236" s="35">
        <f>4*CB236+3</f>
        <v>799</v>
      </c>
      <c r="CD236" s="243"/>
      <c r="CF236" s="310"/>
      <c r="CG236" s="39"/>
      <c r="CH236" s="21"/>
      <c r="CI236" s="21"/>
      <c r="CK236" s="40"/>
      <c r="CM236" s="294"/>
      <c r="CN236" s="31"/>
      <c r="CO236" s="31"/>
      <c r="DE236" s="294"/>
      <c r="DF236" s="294"/>
      <c r="DG236" s="294"/>
    </row>
    <row r="237" spans="3:111" ht="14.25" customHeight="1">
      <c r="C237" s="173">
        <f t="shared" si="34"/>
        <v>188</v>
      </c>
      <c r="D237" s="17"/>
      <c r="E237" s="40"/>
      <c r="F237" s="277"/>
      <c r="G237" s="278">
        <v>1</v>
      </c>
      <c r="H237" s="174">
        <v>0</v>
      </c>
      <c r="I237" s="174">
        <v>1</v>
      </c>
      <c r="J237" s="174">
        <v>1</v>
      </c>
      <c r="K237" s="174">
        <v>1</v>
      </c>
      <c r="L237" s="174">
        <v>1</v>
      </c>
      <c r="M237" s="174">
        <v>0</v>
      </c>
      <c r="N237" s="166">
        <v>0</v>
      </c>
      <c r="O237" s="196">
        <f>1+8*(Q236+1)</f>
        <v>377</v>
      </c>
      <c r="P237" s="197">
        <f>P236+2</f>
        <v>283</v>
      </c>
      <c r="Q237" s="198"/>
      <c r="R237" s="33"/>
      <c r="S237" s="35">
        <f t="shared" si="153"/>
        <v>1133</v>
      </c>
      <c r="T237" s="35">
        <f t="shared" ref="T237:Z237" si="155">4*S237+1</f>
        <v>4533</v>
      </c>
      <c r="U237" s="35">
        <f t="shared" si="155"/>
        <v>18133</v>
      </c>
      <c r="V237" s="35">
        <f t="shared" si="155"/>
        <v>72533</v>
      </c>
      <c r="W237" s="35">
        <f t="shared" si="155"/>
        <v>290133</v>
      </c>
      <c r="X237" s="35">
        <f t="shared" si="155"/>
        <v>1160533</v>
      </c>
      <c r="Y237" s="35">
        <f t="shared" si="155"/>
        <v>4642133</v>
      </c>
      <c r="Z237" s="35">
        <f t="shared" si="155"/>
        <v>18568533</v>
      </c>
      <c r="AC237" s="27"/>
      <c r="AE237" s="17"/>
      <c r="AG237" s="18"/>
      <c r="AK237" s="54"/>
      <c r="AN237" s="227"/>
      <c r="AO237" s="269">
        <f t="shared" si="15"/>
        <v>357</v>
      </c>
      <c r="AP237" s="221">
        <f t="shared" si="18"/>
        <v>1072</v>
      </c>
      <c r="AQ237" s="269">
        <f>AP237/AR237</f>
        <v>67</v>
      </c>
      <c r="AR237" s="281">
        <v>16</v>
      </c>
      <c r="AS237" s="236">
        <f t="shared" si="16"/>
        <v>4</v>
      </c>
      <c r="AT237" s="232"/>
      <c r="AX237" s="21"/>
      <c r="BH237" s="21">
        <f t="shared" si="56"/>
        <v>133</v>
      </c>
      <c r="BI237" s="294">
        <f t="shared" si="53"/>
        <v>803</v>
      </c>
      <c r="BJ237" s="243">
        <f>(3*BH237+1)/2</f>
        <v>200</v>
      </c>
      <c r="BK237" s="35">
        <f>BJ237*4+3</f>
        <v>803</v>
      </c>
      <c r="BL237" s="307"/>
      <c r="BM237" s="21"/>
      <c r="BN237" s="45"/>
      <c r="BQ237" s="307"/>
      <c r="BR237" s="309"/>
      <c r="BT237" s="308"/>
      <c r="BY237" s="335"/>
      <c r="BZ237" s="335"/>
      <c r="CA237" s="294">
        <f t="shared" si="54"/>
        <v>805</v>
      </c>
      <c r="CB237" s="243"/>
      <c r="CD237" s="243"/>
      <c r="CF237" s="310">
        <v>24</v>
      </c>
      <c r="CG237" s="39">
        <f>4*(8*CF237+9)+1</f>
        <v>805</v>
      </c>
      <c r="CH237" s="680" t="s">
        <v>357</v>
      </c>
      <c r="CI237" s="667"/>
      <c r="CK237" s="40"/>
      <c r="CM237" s="294"/>
      <c r="CN237" s="31"/>
      <c r="CO237" s="31"/>
      <c r="DE237" s="294"/>
      <c r="DF237" s="294"/>
      <c r="DG237" s="294"/>
    </row>
    <row r="238" spans="3:111" ht="14.25" customHeight="1">
      <c r="C238" s="178">
        <f t="shared" si="34"/>
        <v>189</v>
      </c>
      <c r="D238" s="17"/>
      <c r="E238" s="39"/>
      <c r="F238" s="282"/>
      <c r="G238" s="283">
        <v>1</v>
      </c>
      <c r="H238" s="159">
        <v>0</v>
      </c>
      <c r="I238" s="159">
        <v>1</v>
      </c>
      <c r="J238" s="159">
        <v>1</v>
      </c>
      <c r="K238" s="159">
        <v>1</v>
      </c>
      <c r="L238" s="159">
        <v>1</v>
      </c>
      <c r="M238" s="159">
        <v>0</v>
      </c>
      <c r="N238" s="180">
        <v>1</v>
      </c>
      <c r="O238" s="181"/>
      <c r="P238" s="260"/>
      <c r="R238" s="33"/>
      <c r="AC238" s="21"/>
      <c r="AE238" s="17"/>
      <c r="AG238" s="18"/>
      <c r="AK238" s="54"/>
      <c r="AN238" s="219"/>
      <c r="AO238" s="220">
        <f t="shared" si="15"/>
        <v>359</v>
      </c>
      <c r="AP238" s="221">
        <f t="shared" si="18"/>
        <v>1078</v>
      </c>
      <c r="AQ238" s="220">
        <f>AQ236+6</f>
        <v>539</v>
      </c>
      <c r="AR238" s="281">
        <v>2</v>
      </c>
      <c r="AS238" s="236">
        <f t="shared" si="16"/>
        <v>1</v>
      </c>
      <c r="AT238" s="232"/>
      <c r="AX238" s="21"/>
      <c r="BH238" s="21">
        <f t="shared" si="56"/>
        <v>134</v>
      </c>
      <c r="BI238" s="294">
        <f t="shared" si="53"/>
        <v>809</v>
      </c>
      <c r="BJ238" s="243"/>
      <c r="BL238" s="243">
        <f>(3*BH238-2)/4</f>
        <v>100</v>
      </c>
      <c r="BM238" s="21">
        <f>8*BL238+9</f>
        <v>809</v>
      </c>
      <c r="BN238" s="45"/>
      <c r="BQ238" s="307"/>
      <c r="BR238" s="309"/>
      <c r="BT238" s="308"/>
      <c r="BY238" s="335"/>
      <c r="BZ238" s="335"/>
      <c r="CA238" s="294">
        <f t="shared" si="54"/>
        <v>811</v>
      </c>
      <c r="CB238" s="243">
        <f>(3*BH238+2)/2</f>
        <v>202</v>
      </c>
      <c r="CC238" s="35">
        <f>4*CB238+3</f>
        <v>811</v>
      </c>
      <c r="CD238" s="243"/>
      <c r="CF238" s="310"/>
      <c r="CG238" s="39"/>
      <c r="CH238" s="312"/>
      <c r="CI238" s="312"/>
      <c r="CK238" s="40"/>
      <c r="CM238" s="294"/>
      <c r="CN238" s="31"/>
      <c r="CO238" s="31"/>
    </row>
    <row r="239" spans="3:111" ht="14.25" customHeight="1">
      <c r="C239" s="185">
        <f t="shared" si="34"/>
        <v>190</v>
      </c>
      <c r="D239" s="17"/>
      <c r="E239" s="39"/>
      <c r="F239" s="282"/>
      <c r="G239" s="283">
        <v>1</v>
      </c>
      <c r="H239" s="159">
        <v>0</v>
      </c>
      <c r="I239" s="159">
        <v>1</v>
      </c>
      <c r="J239" s="159">
        <v>1</v>
      </c>
      <c r="K239" s="159">
        <v>1</v>
      </c>
      <c r="L239" s="159">
        <v>1</v>
      </c>
      <c r="M239" s="159">
        <v>1</v>
      </c>
      <c r="N239" s="263">
        <v>0</v>
      </c>
      <c r="O239" s="21"/>
      <c r="P239" s="21"/>
      <c r="R239" s="33"/>
      <c r="AC239" s="27"/>
      <c r="AE239" s="17"/>
      <c r="AG239" s="18"/>
      <c r="AK239" s="54"/>
      <c r="AN239" s="239"/>
      <c r="AO239" s="240">
        <f t="shared" si="15"/>
        <v>361</v>
      </c>
      <c r="AP239" s="221">
        <f t="shared" si="18"/>
        <v>1084</v>
      </c>
      <c r="AQ239" s="240">
        <f>AP239/4</f>
        <v>271</v>
      </c>
      <c r="AR239" s="281">
        <v>4</v>
      </c>
      <c r="AS239" s="236">
        <f t="shared" si="16"/>
        <v>2</v>
      </c>
      <c r="AT239" s="232"/>
      <c r="AX239" s="21"/>
      <c r="BH239" s="21">
        <f t="shared" si="56"/>
        <v>135</v>
      </c>
      <c r="BI239" s="294">
        <f t="shared" si="53"/>
        <v>815</v>
      </c>
      <c r="BJ239" s="243">
        <f>(3*BH239+1)/2</f>
        <v>203</v>
      </c>
      <c r="BK239" s="35">
        <f>BJ239*4+3</f>
        <v>815</v>
      </c>
      <c r="BL239" s="306"/>
      <c r="BN239" s="45"/>
      <c r="BQ239" s="307"/>
      <c r="BR239" s="309"/>
      <c r="BT239" s="308"/>
      <c r="BY239" s="335"/>
      <c r="BZ239" s="335"/>
      <c r="CA239" s="294">
        <f t="shared" si="54"/>
        <v>817</v>
      </c>
      <c r="CB239" s="243"/>
      <c r="CD239" s="243">
        <f>(3*BH239-1)/4</f>
        <v>101</v>
      </c>
      <c r="CE239" s="35">
        <f>CD239*8+9</f>
        <v>817</v>
      </c>
      <c r="CF239" s="310"/>
      <c r="CG239" s="39"/>
      <c r="CH239" s="21"/>
      <c r="CI239" s="21"/>
      <c r="CK239" s="40"/>
      <c r="CM239" s="294"/>
      <c r="CN239" s="31"/>
      <c r="CO239" s="31"/>
    </row>
    <row r="240" spans="3:111" ht="14.25" customHeight="1">
      <c r="C240" s="189">
        <f t="shared" si="34"/>
        <v>191</v>
      </c>
      <c r="D240" s="17"/>
      <c r="E240" s="40"/>
      <c r="F240" s="277"/>
      <c r="G240" s="278">
        <v>1</v>
      </c>
      <c r="H240" s="174">
        <v>0</v>
      </c>
      <c r="I240" s="174">
        <v>1</v>
      </c>
      <c r="J240" s="174">
        <v>1</v>
      </c>
      <c r="K240" s="174">
        <v>1</v>
      </c>
      <c r="L240" s="174">
        <v>1</v>
      </c>
      <c r="M240" s="174">
        <v>1</v>
      </c>
      <c r="N240" s="166">
        <v>1</v>
      </c>
      <c r="O240" s="191">
        <f>-1+4*(Q240+1)</f>
        <v>191</v>
      </c>
      <c r="P240" s="192">
        <f>-1+6*(Q240+1)</f>
        <v>287</v>
      </c>
      <c r="Q240" s="27">
        <v>47</v>
      </c>
      <c r="R240" s="33"/>
      <c r="S240" s="213">
        <f t="shared" ref="S240:S241" si="156">4*P240+1</f>
        <v>1149</v>
      </c>
      <c r="T240" s="35">
        <f t="shared" ref="T240:Z240" si="157">4*S240+1</f>
        <v>4597</v>
      </c>
      <c r="U240" s="35">
        <f t="shared" si="157"/>
        <v>18389</v>
      </c>
      <c r="V240" s="35">
        <f t="shared" si="157"/>
        <v>73557</v>
      </c>
      <c r="W240" s="35">
        <f t="shared" si="157"/>
        <v>294229</v>
      </c>
      <c r="X240" s="35">
        <f t="shared" si="157"/>
        <v>1176917</v>
      </c>
      <c r="Y240" s="35">
        <f t="shared" si="157"/>
        <v>4707669</v>
      </c>
      <c r="Z240" s="35">
        <f t="shared" si="157"/>
        <v>18830677</v>
      </c>
      <c r="AE240" s="17"/>
      <c r="AG240" s="18"/>
      <c r="AK240" s="54"/>
      <c r="AN240" s="219"/>
      <c r="AO240" s="220">
        <f t="shared" si="15"/>
        <v>363</v>
      </c>
      <c r="AP240" s="221">
        <f t="shared" si="18"/>
        <v>1090</v>
      </c>
      <c r="AQ240" s="220">
        <f>AQ238+6</f>
        <v>545</v>
      </c>
      <c r="AR240" s="281">
        <v>2</v>
      </c>
      <c r="AS240" s="236">
        <f t="shared" si="16"/>
        <v>1</v>
      </c>
      <c r="AT240" s="232"/>
      <c r="AX240" s="21"/>
      <c r="BH240" s="27">
        <f t="shared" si="56"/>
        <v>136</v>
      </c>
      <c r="BI240" s="294">
        <f t="shared" si="53"/>
        <v>821</v>
      </c>
      <c r="BJ240" s="243"/>
      <c r="BL240" s="306"/>
      <c r="BN240" s="731" t="s">
        <v>358</v>
      </c>
      <c r="BO240" s="732"/>
      <c r="BP240" s="316">
        <v>12</v>
      </c>
      <c r="BQ240" s="307"/>
      <c r="BR240" s="309"/>
      <c r="BS240" s="35">
        <f>4*(4*(4*BP240+3)+1)+1</f>
        <v>821</v>
      </c>
      <c r="BT240" s="308"/>
      <c r="BY240" s="335"/>
      <c r="BZ240" s="335"/>
      <c r="CA240" s="294">
        <f t="shared" si="54"/>
        <v>823</v>
      </c>
      <c r="CB240" s="243">
        <f>(3*BH240+2)/2</f>
        <v>205</v>
      </c>
      <c r="CC240" s="35">
        <f>4*CB240+3</f>
        <v>823</v>
      </c>
      <c r="CD240" s="243"/>
      <c r="CF240" s="310"/>
      <c r="CG240" s="39"/>
      <c r="CH240" s="21"/>
      <c r="CI240" s="21"/>
      <c r="CK240" s="40"/>
      <c r="CM240" s="294"/>
      <c r="CN240" s="31"/>
      <c r="CO240" s="31"/>
    </row>
    <row r="241" spans="3:103" ht="14.25" customHeight="1">
      <c r="C241" s="173">
        <f t="shared" si="34"/>
        <v>192</v>
      </c>
      <c r="D241" s="17"/>
      <c r="E241" s="40"/>
      <c r="F241" s="277"/>
      <c r="G241" s="278">
        <v>1</v>
      </c>
      <c r="H241" s="174">
        <v>1</v>
      </c>
      <c r="I241" s="174">
        <v>0</v>
      </c>
      <c r="J241" s="174">
        <v>0</v>
      </c>
      <c r="K241" s="174">
        <v>0</v>
      </c>
      <c r="L241" s="174">
        <v>0</v>
      </c>
      <c r="M241" s="174">
        <v>0</v>
      </c>
      <c r="N241" s="166">
        <v>0</v>
      </c>
      <c r="O241" s="196">
        <f>1+8*(Q240+1)</f>
        <v>385</v>
      </c>
      <c r="P241" s="197">
        <f>P240+2</f>
        <v>289</v>
      </c>
      <c r="Q241" s="198"/>
      <c r="R241" s="33"/>
      <c r="S241" s="35">
        <f t="shared" si="156"/>
        <v>1157</v>
      </c>
      <c r="T241" s="35">
        <f t="shared" ref="T241:Z241" si="158">4*S241+1</f>
        <v>4629</v>
      </c>
      <c r="U241" s="35">
        <f t="shared" si="158"/>
        <v>18517</v>
      </c>
      <c r="V241" s="35">
        <f t="shared" si="158"/>
        <v>74069</v>
      </c>
      <c r="W241" s="35">
        <f t="shared" si="158"/>
        <v>296277</v>
      </c>
      <c r="X241" s="35">
        <f t="shared" si="158"/>
        <v>1185109</v>
      </c>
      <c r="Y241" s="35">
        <f t="shared" si="158"/>
        <v>4740437</v>
      </c>
      <c r="Z241" s="35">
        <f t="shared" si="158"/>
        <v>18961749</v>
      </c>
      <c r="AC241" s="27"/>
      <c r="AE241" s="17"/>
      <c r="AG241" s="18"/>
      <c r="AK241" s="54"/>
      <c r="AN241" s="227"/>
      <c r="AO241" s="269">
        <f t="shared" si="15"/>
        <v>365</v>
      </c>
      <c r="AP241" s="221">
        <f t="shared" si="18"/>
        <v>1096</v>
      </c>
      <c r="AQ241" s="269">
        <f>AP241/AR241</f>
        <v>137</v>
      </c>
      <c r="AR241" s="281">
        <v>8</v>
      </c>
      <c r="AS241" s="236">
        <f t="shared" si="16"/>
        <v>3</v>
      </c>
      <c r="AT241" s="232"/>
      <c r="AX241" s="21"/>
      <c r="BH241" s="21">
        <f t="shared" si="56"/>
        <v>137</v>
      </c>
      <c r="BI241" s="294">
        <f t="shared" si="53"/>
        <v>827</v>
      </c>
      <c r="BJ241" s="243">
        <f>(3*BH241+1)/2</f>
        <v>206</v>
      </c>
      <c r="BK241" s="35">
        <f>BJ241*4+3</f>
        <v>827</v>
      </c>
      <c r="BL241" s="307"/>
      <c r="BM241" s="21"/>
      <c r="BN241" s="45"/>
      <c r="BQ241" s="307"/>
      <c r="BR241" s="309"/>
      <c r="BT241" s="308"/>
      <c r="BY241" s="335"/>
      <c r="BZ241" s="335"/>
      <c r="CA241" s="294">
        <f t="shared" si="54"/>
        <v>829</v>
      </c>
      <c r="CB241" s="243"/>
      <c r="CD241" s="243"/>
      <c r="CF241" s="318"/>
      <c r="CG241" s="39"/>
      <c r="CH241" s="727" t="s">
        <v>359</v>
      </c>
      <c r="CI241" s="667"/>
      <c r="CJ241" s="27">
        <v>51</v>
      </c>
      <c r="CK241" s="40">
        <f>4*(4*CJ241+3)+1</f>
        <v>829</v>
      </c>
      <c r="CM241" s="294"/>
      <c r="CN241" s="31"/>
      <c r="CO241" s="31"/>
    </row>
    <row r="242" spans="3:103" ht="14.25" customHeight="1">
      <c r="C242" s="178">
        <f t="shared" si="34"/>
        <v>193</v>
      </c>
      <c r="D242" s="17"/>
      <c r="E242" s="39"/>
      <c r="F242" s="282"/>
      <c r="G242" s="283">
        <v>1</v>
      </c>
      <c r="H242" s="159">
        <v>1</v>
      </c>
      <c r="I242" s="159">
        <v>0</v>
      </c>
      <c r="J242" s="159">
        <v>0</v>
      </c>
      <c r="K242" s="159">
        <v>0</v>
      </c>
      <c r="L242" s="159">
        <v>0</v>
      </c>
      <c r="M242" s="159">
        <v>0</v>
      </c>
      <c r="N242" s="180">
        <v>1</v>
      </c>
      <c r="O242" s="181"/>
      <c r="P242" s="260"/>
      <c r="R242" s="33"/>
      <c r="AC242" s="21"/>
      <c r="AE242" s="17"/>
      <c r="AG242" s="18"/>
      <c r="AK242" s="54"/>
      <c r="AN242" s="219"/>
      <c r="AO242" s="220">
        <f t="shared" si="15"/>
        <v>367</v>
      </c>
      <c r="AP242" s="221">
        <f t="shared" si="18"/>
        <v>1102</v>
      </c>
      <c r="AQ242" s="220">
        <f>AQ240+6</f>
        <v>551</v>
      </c>
      <c r="AR242" s="281">
        <v>2</v>
      </c>
      <c r="AS242" s="236">
        <f t="shared" si="16"/>
        <v>1</v>
      </c>
      <c r="AT242" s="232"/>
      <c r="AX242" s="21"/>
      <c r="BH242" s="21">
        <f t="shared" si="56"/>
        <v>138</v>
      </c>
      <c r="BI242" s="294">
        <f t="shared" si="53"/>
        <v>833</v>
      </c>
      <c r="BJ242" s="243"/>
      <c r="BL242" s="243">
        <f>(3*BH242-2)/4</f>
        <v>103</v>
      </c>
      <c r="BM242" s="21">
        <f>8*BL242+9</f>
        <v>833</v>
      </c>
      <c r="BN242" s="45"/>
      <c r="BQ242" s="307"/>
      <c r="BR242" s="309"/>
      <c r="BT242" s="308"/>
      <c r="BY242" s="335"/>
      <c r="BZ242" s="335"/>
      <c r="CA242" s="294">
        <f t="shared" si="54"/>
        <v>835</v>
      </c>
      <c r="CB242" s="243">
        <f>(3*BH242+2)/2</f>
        <v>208</v>
      </c>
      <c r="CC242" s="35">
        <f>4*CB242+3</f>
        <v>835</v>
      </c>
      <c r="CD242" s="243"/>
      <c r="CF242" s="318"/>
      <c r="CG242" s="39"/>
      <c r="CH242" s="24"/>
      <c r="CI242" s="24"/>
      <c r="CJ242" s="27"/>
      <c r="CK242" s="40"/>
      <c r="CM242" s="294"/>
      <c r="CN242" s="31"/>
      <c r="CO242" s="31"/>
    </row>
    <row r="243" spans="3:103" ht="14.25" customHeight="1">
      <c r="C243" s="185">
        <f t="shared" si="34"/>
        <v>194</v>
      </c>
      <c r="D243" s="17"/>
      <c r="E243" s="39"/>
      <c r="F243" s="282"/>
      <c r="G243" s="283">
        <v>1</v>
      </c>
      <c r="H243" s="159">
        <v>1</v>
      </c>
      <c r="I243" s="159">
        <v>0</v>
      </c>
      <c r="J243" s="159">
        <v>0</v>
      </c>
      <c r="K243" s="159">
        <v>0</v>
      </c>
      <c r="L243" s="159">
        <v>0</v>
      </c>
      <c r="M243" s="159">
        <v>1</v>
      </c>
      <c r="N243" s="263">
        <v>0</v>
      </c>
      <c r="O243" s="21"/>
      <c r="P243" s="21"/>
      <c r="R243" s="33"/>
      <c r="AC243" s="27"/>
      <c r="AE243" s="17"/>
      <c r="AG243" s="18"/>
      <c r="AK243" s="54"/>
      <c r="AN243" s="239"/>
      <c r="AO243" s="240">
        <f t="shared" si="15"/>
        <v>369</v>
      </c>
      <c r="AP243" s="221">
        <f t="shared" si="18"/>
        <v>1108</v>
      </c>
      <c r="AQ243" s="240">
        <f>AP243/4</f>
        <v>277</v>
      </c>
      <c r="AR243" s="281">
        <v>4</v>
      </c>
      <c r="AS243" s="236">
        <f t="shared" si="16"/>
        <v>2</v>
      </c>
      <c r="AT243" s="232"/>
      <c r="AX243" s="21"/>
      <c r="BH243" s="21">
        <f t="shared" si="56"/>
        <v>139</v>
      </c>
      <c r="BI243" s="294">
        <f t="shared" si="53"/>
        <v>839</v>
      </c>
      <c r="BJ243" s="243">
        <f>(3*BH243+1)/2</f>
        <v>209</v>
      </c>
      <c r="BK243" s="35">
        <f>BJ243*4+3</f>
        <v>839</v>
      </c>
      <c r="BL243" s="306"/>
      <c r="BN243" s="45"/>
      <c r="BQ243" s="307"/>
      <c r="BR243" s="309"/>
      <c r="BT243" s="308"/>
      <c r="BY243" s="335"/>
      <c r="BZ243" s="335"/>
      <c r="CA243" s="294">
        <f t="shared" si="54"/>
        <v>841</v>
      </c>
      <c r="CB243" s="243"/>
      <c r="CD243" s="243">
        <f>(3*BH243-1)/4</f>
        <v>104</v>
      </c>
      <c r="CE243" s="35">
        <f>CD243*8+9</f>
        <v>841</v>
      </c>
      <c r="CF243" s="318"/>
      <c r="CG243" s="39"/>
      <c r="CH243" s="21"/>
      <c r="CI243" s="21"/>
      <c r="CJ243" s="27"/>
      <c r="CK243" s="40"/>
      <c r="CM243" s="294"/>
      <c r="CN243" s="31"/>
      <c r="CO243" s="31"/>
    </row>
    <row r="244" spans="3:103" ht="14.25" customHeight="1">
      <c r="C244" s="189">
        <f t="shared" si="34"/>
        <v>195</v>
      </c>
      <c r="D244" s="17"/>
      <c r="E244" s="40"/>
      <c r="F244" s="277"/>
      <c r="G244" s="278">
        <v>1</v>
      </c>
      <c r="H244" s="174">
        <v>1</v>
      </c>
      <c r="I244" s="174">
        <v>0</v>
      </c>
      <c r="J244" s="174">
        <v>0</v>
      </c>
      <c r="K244" s="174">
        <v>0</v>
      </c>
      <c r="L244" s="174">
        <v>0</v>
      </c>
      <c r="M244" s="174">
        <v>1</v>
      </c>
      <c r="N244" s="166">
        <v>1</v>
      </c>
      <c r="O244" s="191">
        <f>-1+4*(Q244+1)</f>
        <v>195</v>
      </c>
      <c r="P244" s="192">
        <f>-1+6*(Q244+1)</f>
        <v>293</v>
      </c>
      <c r="Q244" s="27">
        <v>48</v>
      </c>
      <c r="R244" s="33"/>
      <c r="S244" s="213">
        <f t="shared" ref="S244:S245" si="159">4*P244+1</f>
        <v>1173</v>
      </c>
      <c r="T244" s="35">
        <f t="shared" ref="T244:Z244" si="160">4*S244+1</f>
        <v>4693</v>
      </c>
      <c r="U244" s="35">
        <f t="shared" si="160"/>
        <v>18773</v>
      </c>
      <c r="V244" s="35">
        <f t="shared" si="160"/>
        <v>75093</v>
      </c>
      <c r="W244" s="35">
        <f t="shared" si="160"/>
        <v>300373</v>
      </c>
      <c r="X244" s="35">
        <f t="shared" si="160"/>
        <v>1201493</v>
      </c>
      <c r="Y244" s="35">
        <f t="shared" si="160"/>
        <v>4805973</v>
      </c>
      <c r="Z244" s="35">
        <f t="shared" si="160"/>
        <v>19223893</v>
      </c>
      <c r="AE244" s="17"/>
      <c r="AG244" s="18"/>
      <c r="AK244" s="54"/>
      <c r="AN244" s="219"/>
      <c r="AO244" s="220">
        <f t="shared" si="15"/>
        <v>371</v>
      </c>
      <c r="AP244" s="221">
        <f t="shared" si="18"/>
        <v>1114</v>
      </c>
      <c r="AQ244" s="220">
        <f>AQ242+6</f>
        <v>557</v>
      </c>
      <c r="AR244" s="281">
        <v>2</v>
      </c>
      <c r="AS244" s="236">
        <f t="shared" si="16"/>
        <v>1</v>
      </c>
      <c r="AT244" s="232"/>
      <c r="AX244" s="21"/>
      <c r="BH244" s="27">
        <f t="shared" si="56"/>
        <v>140</v>
      </c>
      <c r="BI244" s="294">
        <f t="shared" si="53"/>
        <v>845</v>
      </c>
      <c r="BJ244" s="243"/>
      <c r="BL244" s="243"/>
      <c r="BN244" s="45"/>
      <c r="BQ244" s="307">
        <f>4*(BP244*4+3)+1</f>
        <v>13</v>
      </c>
      <c r="BR244" s="309"/>
      <c r="BT244" s="308"/>
      <c r="BY244" s="335"/>
      <c r="BZ244" s="335"/>
      <c r="CA244" s="294">
        <f t="shared" si="54"/>
        <v>847</v>
      </c>
      <c r="CB244" s="243">
        <f>(3*BH244+2)/2</f>
        <v>211</v>
      </c>
      <c r="CC244" s="35">
        <f>4*CB244+3</f>
        <v>847</v>
      </c>
      <c r="CD244" s="243"/>
      <c r="CF244" s="318"/>
      <c r="CG244" s="39"/>
      <c r="CH244" s="21"/>
      <c r="CI244" s="21"/>
      <c r="CJ244" s="27"/>
      <c r="CK244" s="40"/>
      <c r="CM244" s="294"/>
      <c r="CN244" s="31"/>
      <c r="CO244" s="31"/>
    </row>
    <row r="245" spans="3:103" ht="14.25" customHeight="1">
      <c r="C245" s="173">
        <f t="shared" si="34"/>
        <v>196</v>
      </c>
      <c r="E245" s="40"/>
      <c r="F245" s="277"/>
      <c r="G245" s="278">
        <v>1</v>
      </c>
      <c r="H245" s="174">
        <v>1</v>
      </c>
      <c r="I245" s="174">
        <v>0</v>
      </c>
      <c r="J245" s="174">
        <v>0</v>
      </c>
      <c r="K245" s="174">
        <v>0</v>
      </c>
      <c r="L245" s="174">
        <v>1</v>
      </c>
      <c r="M245" s="174">
        <v>0</v>
      </c>
      <c r="N245" s="166">
        <v>0</v>
      </c>
      <c r="O245" s="196">
        <f>1+8*(Q244+1)</f>
        <v>393</v>
      </c>
      <c r="P245" s="197">
        <f>P244+2</f>
        <v>295</v>
      </c>
      <c r="Q245" s="198"/>
      <c r="R245" s="33"/>
      <c r="S245" s="35">
        <f t="shared" si="159"/>
        <v>1181</v>
      </c>
      <c r="T245" s="35">
        <f t="shared" ref="T245:Z245" si="161">4*S245+1</f>
        <v>4725</v>
      </c>
      <c r="U245" s="35">
        <f t="shared" si="161"/>
        <v>18901</v>
      </c>
      <c r="V245" s="35">
        <f t="shared" si="161"/>
        <v>75605</v>
      </c>
      <c r="W245" s="35">
        <f t="shared" si="161"/>
        <v>302421</v>
      </c>
      <c r="X245" s="35">
        <f t="shared" si="161"/>
        <v>1209685</v>
      </c>
      <c r="Y245" s="35">
        <f t="shared" si="161"/>
        <v>4838741</v>
      </c>
      <c r="Z245" s="35">
        <f t="shared" si="161"/>
        <v>19354965</v>
      </c>
      <c r="AC245" s="27"/>
      <c r="AE245" s="17"/>
      <c r="AG245" s="18"/>
      <c r="AK245" s="54"/>
      <c r="AN245" s="227"/>
      <c r="AO245" s="269">
        <f t="shared" si="15"/>
        <v>373</v>
      </c>
      <c r="AP245" s="221">
        <f t="shared" si="18"/>
        <v>1120</v>
      </c>
      <c r="AQ245" s="269">
        <f>AP245/AR245</f>
        <v>35</v>
      </c>
      <c r="AR245" s="281">
        <v>32</v>
      </c>
      <c r="AS245" s="236">
        <f t="shared" si="16"/>
        <v>5</v>
      </c>
      <c r="AT245" s="232"/>
      <c r="AX245" s="21"/>
      <c r="BH245" s="21">
        <f t="shared" si="56"/>
        <v>141</v>
      </c>
      <c r="BI245" s="294">
        <f t="shared" si="53"/>
        <v>851</v>
      </c>
      <c r="BJ245" s="243">
        <f>(3*BH245+1)/2</f>
        <v>212</v>
      </c>
      <c r="BK245" s="35">
        <f>BJ245*4+3</f>
        <v>851</v>
      </c>
      <c r="BL245" s="307"/>
      <c r="BM245" s="21"/>
      <c r="BN245" s="733" t="s">
        <v>360</v>
      </c>
      <c r="BO245" s="734"/>
      <c r="BP245" s="27">
        <v>52</v>
      </c>
      <c r="BQ245" s="307"/>
      <c r="BR245" s="309"/>
      <c r="BT245" s="308"/>
      <c r="BY245" s="335"/>
      <c r="BZ245" s="335"/>
      <c r="CA245" s="294">
        <f t="shared" si="54"/>
        <v>853</v>
      </c>
      <c r="CB245" s="243"/>
      <c r="CD245" s="243"/>
      <c r="CF245" s="318"/>
      <c r="CG245" s="39"/>
      <c r="CK245" s="40"/>
      <c r="CM245" s="294"/>
      <c r="CV245" s="35">
        <v>853</v>
      </c>
      <c r="CW245" s="243">
        <v>0</v>
      </c>
      <c r="CX245" s="730" t="s">
        <v>361</v>
      </c>
      <c r="CY245" s="729"/>
    </row>
    <row r="246" spans="3:103" ht="14.25" customHeight="1">
      <c r="C246" s="178">
        <f t="shared" si="34"/>
        <v>197</v>
      </c>
      <c r="E246" s="39"/>
      <c r="F246" s="282"/>
      <c r="G246" s="283">
        <v>1</v>
      </c>
      <c r="H246" s="283">
        <v>1</v>
      </c>
      <c r="I246" s="159">
        <v>0</v>
      </c>
      <c r="J246" s="159">
        <v>0</v>
      </c>
      <c r="K246" s="159">
        <v>0</v>
      </c>
      <c r="L246" s="159">
        <v>1</v>
      </c>
      <c r="M246" s="159">
        <v>0</v>
      </c>
      <c r="N246" s="180">
        <v>1</v>
      </c>
      <c r="O246" s="181"/>
      <c r="P246" s="260"/>
      <c r="R246" s="33"/>
      <c r="AC246" s="21"/>
      <c r="AE246" s="17"/>
      <c r="AG246" s="18"/>
      <c r="AK246" s="54"/>
      <c r="AN246" s="219"/>
      <c r="AO246" s="220">
        <f t="shared" si="15"/>
        <v>375</v>
      </c>
      <c r="AP246" s="221">
        <f t="shared" si="18"/>
        <v>1126</v>
      </c>
      <c r="AQ246" s="220">
        <f>AQ244+6</f>
        <v>563</v>
      </c>
      <c r="AR246" s="281">
        <v>2</v>
      </c>
      <c r="AS246" s="236">
        <f t="shared" si="16"/>
        <v>1</v>
      </c>
      <c r="AT246" s="232"/>
      <c r="AX246" s="21"/>
      <c r="BH246" s="21">
        <f t="shared" si="56"/>
        <v>142</v>
      </c>
      <c r="BI246" s="294">
        <f t="shared" si="53"/>
        <v>857</v>
      </c>
      <c r="BJ246" s="243"/>
      <c r="BL246" s="243">
        <f>(3*BH246-2)/4</f>
        <v>106</v>
      </c>
      <c r="BM246" s="21">
        <f>8*BL246+9</f>
        <v>857</v>
      </c>
      <c r="BN246" s="45"/>
      <c r="BQ246" s="307"/>
      <c r="BR246" s="309"/>
      <c r="BT246" s="308"/>
      <c r="BY246" s="335"/>
      <c r="BZ246" s="335"/>
      <c r="CA246" s="294">
        <f t="shared" si="54"/>
        <v>859</v>
      </c>
      <c r="CB246" s="243">
        <f>(3*BH246+2)/2</f>
        <v>214</v>
      </c>
      <c r="CC246" s="35">
        <f>4*CB246+3</f>
        <v>859</v>
      </c>
      <c r="CD246" s="243"/>
      <c r="CF246" s="318"/>
      <c r="CG246" s="39"/>
      <c r="CH246" s="312"/>
      <c r="CI246" s="312"/>
      <c r="CJ246" s="27"/>
      <c r="CK246" s="40"/>
      <c r="CM246" s="294"/>
      <c r="CN246" s="31"/>
      <c r="CO246" s="31"/>
    </row>
    <row r="247" spans="3:103" ht="14.25" customHeight="1">
      <c r="C247" s="185">
        <f t="shared" si="34"/>
        <v>198</v>
      </c>
      <c r="E247" s="39"/>
      <c r="F247" s="282"/>
      <c r="G247" s="283">
        <v>1</v>
      </c>
      <c r="H247" s="283">
        <v>1</v>
      </c>
      <c r="I247" s="159">
        <v>0</v>
      </c>
      <c r="J247" s="159">
        <v>0</v>
      </c>
      <c r="K247" s="159">
        <v>0</v>
      </c>
      <c r="L247" s="159">
        <v>1</v>
      </c>
      <c r="M247" s="159">
        <v>1</v>
      </c>
      <c r="N247" s="263">
        <v>0</v>
      </c>
      <c r="O247" s="21"/>
      <c r="P247" s="21"/>
      <c r="R247" s="33"/>
      <c r="AC247" s="27"/>
      <c r="AE247" s="17"/>
      <c r="AG247" s="18"/>
      <c r="AK247" s="54"/>
      <c r="AN247" s="239"/>
      <c r="AO247" s="240">
        <f t="shared" si="15"/>
        <v>377</v>
      </c>
      <c r="AP247" s="221">
        <f t="shared" si="18"/>
        <v>1132</v>
      </c>
      <c r="AQ247" s="240">
        <f>AP247/4</f>
        <v>283</v>
      </c>
      <c r="AR247" s="281">
        <v>4</v>
      </c>
      <c r="AS247" s="236">
        <f t="shared" si="16"/>
        <v>2</v>
      </c>
      <c r="AT247" s="232"/>
      <c r="AX247" s="21"/>
      <c r="BH247" s="21">
        <f t="shared" si="56"/>
        <v>143</v>
      </c>
      <c r="BI247" s="294">
        <f t="shared" si="53"/>
        <v>863</v>
      </c>
      <c r="BJ247" s="243">
        <f>(3*BH247+1)/2</f>
        <v>215</v>
      </c>
      <c r="BK247" s="35">
        <f>BJ247*4+3</f>
        <v>863</v>
      </c>
      <c r="BL247" s="306"/>
      <c r="BN247" s="45"/>
      <c r="BQ247" s="307"/>
      <c r="BR247" s="309"/>
      <c r="BT247" s="308"/>
      <c r="BY247" s="335"/>
      <c r="BZ247" s="335"/>
      <c r="CA247" s="294">
        <f t="shared" si="54"/>
        <v>865</v>
      </c>
      <c r="CB247" s="243"/>
      <c r="CD247" s="243">
        <f>(3*BH247-1)/4</f>
        <v>107</v>
      </c>
      <c r="CE247" s="35">
        <f>CD247*8+9</f>
        <v>865</v>
      </c>
      <c r="CF247" s="318"/>
      <c r="CG247" s="39"/>
      <c r="CJ247" s="27"/>
      <c r="CK247" s="40"/>
      <c r="CM247" s="294"/>
      <c r="CN247" s="31"/>
      <c r="CO247" s="31"/>
    </row>
    <row r="248" spans="3:103" ht="14.25" customHeight="1">
      <c r="C248" s="189">
        <f t="shared" si="34"/>
        <v>199</v>
      </c>
      <c r="E248" s="40"/>
      <c r="F248" s="277"/>
      <c r="G248" s="278">
        <v>1</v>
      </c>
      <c r="H248" s="174">
        <v>1</v>
      </c>
      <c r="I248" s="174">
        <v>0</v>
      </c>
      <c r="J248" s="279">
        <v>0</v>
      </c>
      <c r="K248" s="174">
        <v>0</v>
      </c>
      <c r="L248" s="174">
        <v>1</v>
      </c>
      <c r="M248" s="174">
        <v>1</v>
      </c>
      <c r="N248" s="166">
        <v>1</v>
      </c>
      <c r="O248" s="191">
        <f>-1+4*(Q248+1)</f>
        <v>199</v>
      </c>
      <c r="P248" s="192">
        <f>-1+6*(Q248+1)</f>
        <v>299</v>
      </c>
      <c r="Q248" s="27">
        <v>49</v>
      </c>
      <c r="R248" s="33"/>
      <c r="S248" s="213">
        <f t="shared" ref="S248:S249" si="162">4*P248+1</f>
        <v>1197</v>
      </c>
      <c r="T248" s="35">
        <f t="shared" ref="T248:Z248" si="163">4*S248+1</f>
        <v>4789</v>
      </c>
      <c r="U248" s="35">
        <f t="shared" si="163"/>
        <v>19157</v>
      </c>
      <c r="V248" s="35">
        <f t="shared" si="163"/>
        <v>76629</v>
      </c>
      <c r="W248" s="35">
        <f t="shared" si="163"/>
        <v>306517</v>
      </c>
      <c r="X248" s="35">
        <f t="shared" si="163"/>
        <v>1226069</v>
      </c>
      <c r="Y248" s="35">
        <f t="shared" si="163"/>
        <v>4904277</v>
      </c>
      <c r="Z248" s="35">
        <f t="shared" si="163"/>
        <v>19617109</v>
      </c>
      <c r="AE248" s="17"/>
      <c r="AG248" s="18"/>
      <c r="AK248" s="54"/>
      <c r="AN248" s="219"/>
      <c r="AO248" s="220">
        <f t="shared" si="15"/>
        <v>379</v>
      </c>
      <c r="AP248" s="221">
        <f t="shared" si="18"/>
        <v>1138</v>
      </c>
      <c r="AQ248" s="220">
        <f>AQ246+6</f>
        <v>569</v>
      </c>
      <c r="AR248" s="281">
        <v>2</v>
      </c>
      <c r="AS248" s="236">
        <f t="shared" si="16"/>
        <v>1</v>
      </c>
      <c r="AT248" s="232"/>
      <c r="AX248" s="21"/>
      <c r="BH248" s="27">
        <f t="shared" si="56"/>
        <v>144</v>
      </c>
      <c r="BI248" s="294">
        <f t="shared" si="53"/>
        <v>869</v>
      </c>
      <c r="BJ248" s="243"/>
      <c r="BL248" s="243"/>
      <c r="BN248" s="735" t="s">
        <v>362</v>
      </c>
      <c r="BO248" s="734"/>
      <c r="BP248" s="36">
        <v>26</v>
      </c>
      <c r="BQ248" s="307"/>
      <c r="BR248" s="309">
        <f>4*(8*BP248+9)+1</f>
        <v>869</v>
      </c>
      <c r="BT248" s="308"/>
      <c r="BY248" s="335"/>
      <c r="BZ248" s="335"/>
      <c r="CA248" s="294">
        <f t="shared" si="54"/>
        <v>871</v>
      </c>
      <c r="CB248" s="243">
        <f>(3*BH248+2)/2</f>
        <v>217</v>
      </c>
      <c r="CC248" s="35">
        <f>4*CB248+3</f>
        <v>871</v>
      </c>
      <c r="CD248" s="243"/>
      <c r="CF248" s="318"/>
      <c r="CG248" s="39"/>
      <c r="CH248" s="21"/>
      <c r="CI248" s="21"/>
      <c r="CJ248" s="27"/>
      <c r="CK248" s="40"/>
      <c r="CM248" s="294"/>
      <c r="CN248" s="31"/>
      <c r="CO248" s="31"/>
    </row>
    <row r="249" spans="3:103" ht="14.25" customHeight="1">
      <c r="C249" s="173">
        <f t="shared" si="34"/>
        <v>200</v>
      </c>
      <c r="E249" s="40"/>
      <c r="F249" s="277"/>
      <c r="G249" s="278">
        <v>1</v>
      </c>
      <c r="H249" s="174">
        <v>1</v>
      </c>
      <c r="I249" s="174">
        <v>0</v>
      </c>
      <c r="J249" s="174">
        <v>0</v>
      </c>
      <c r="K249" s="174">
        <v>1</v>
      </c>
      <c r="L249" s="174">
        <v>0</v>
      </c>
      <c r="M249" s="174">
        <v>0</v>
      </c>
      <c r="N249" s="166">
        <v>0</v>
      </c>
      <c r="O249" s="196">
        <f>1+8*(Q248+1)</f>
        <v>401</v>
      </c>
      <c r="P249" s="197">
        <f>P248+2</f>
        <v>301</v>
      </c>
      <c r="Q249" s="198"/>
      <c r="R249" s="33"/>
      <c r="S249" s="35">
        <f t="shared" si="162"/>
        <v>1205</v>
      </c>
      <c r="T249" s="35">
        <f t="shared" ref="T249:Z249" si="164">4*S249+1</f>
        <v>4821</v>
      </c>
      <c r="U249" s="35">
        <f t="shared" si="164"/>
        <v>19285</v>
      </c>
      <c r="V249" s="35">
        <f t="shared" si="164"/>
        <v>77141</v>
      </c>
      <c r="W249" s="35">
        <f t="shared" si="164"/>
        <v>308565</v>
      </c>
      <c r="X249" s="35">
        <f t="shared" si="164"/>
        <v>1234261</v>
      </c>
      <c r="Y249" s="35">
        <f t="shared" si="164"/>
        <v>4937045</v>
      </c>
      <c r="Z249" s="35">
        <f t="shared" si="164"/>
        <v>19748181</v>
      </c>
      <c r="AC249" s="27"/>
      <c r="AE249" s="17"/>
      <c r="AG249" s="18"/>
      <c r="AK249" s="54"/>
      <c r="AN249" s="227"/>
      <c r="AO249" s="269">
        <f t="shared" si="15"/>
        <v>381</v>
      </c>
      <c r="AP249" s="221">
        <f t="shared" si="18"/>
        <v>1144</v>
      </c>
      <c r="AQ249" s="269">
        <f>AP249/AR249</f>
        <v>143</v>
      </c>
      <c r="AR249" s="281">
        <v>8</v>
      </c>
      <c r="AS249" s="236">
        <f t="shared" si="16"/>
        <v>3</v>
      </c>
      <c r="AT249" s="232"/>
      <c r="AX249" s="21"/>
      <c r="BH249" s="21">
        <f t="shared" si="56"/>
        <v>145</v>
      </c>
      <c r="BI249" s="294">
        <f t="shared" si="53"/>
        <v>875</v>
      </c>
      <c r="BJ249" s="243">
        <f>(3*BH249+1)/2</f>
        <v>218</v>
      </c>
      <c r="BK249" s="35">
        <f>BJ249*4+3</f>
        <v>875</v>
      </c>
      <c r="BL249" s="307"/>
      <c r="BM249" s="21"/>
      <c r="BN249" s="45"/>
      <c r="BQ249" s="307"/>
      <c r="BR249" s="309"/>
      <c r="BT249" s="308"/>
      <c r="BY249" s="335"/>
      <c r="BZ249" s="335"/>
      <c r="CA249" s="294">
        <f t="shared" si="54"/>
        <v>877</v>
      </c>
      <c r="CB249" s="243"/>
      <c r="CD249" s="243"/>
      <c r="CF249" s="318"/>
      <c r="CG249" s="39"/>
      <c r="CH249" s="727" t="s">
        <v>363</v>
      </c>
      <c r="CI249" s="667"/>
      <c r="CJ249" s="27">
        <v>54</v>
      </c>
      <c r="CK249" s="40">
        <f>4*(4*CJ249+3)+1</f>
        <v>877</v>
      </c>
      <c r="CM249" s="294"/>
      <c r="CN249" s="31"/>
      <c r="CO249" s="31"/>
    </row>
    <row r="250" spans="3:103" ht="14.25" customHeight="1">
      <c r="C250" s="178">
        <f t="shared" si="34"/>
        <v>201</v>
      </c>
      <c r="E250" s="39"/>
      <c r="F250" s="282"/>
      <c r="G250" s="283">
        <v>1</v>
      </c>
      <c r="H250" s="159">
        <v>1</v>
      </c>
      <c r="I250" s="159">
        <v>0</v>
      </c>
      <c r="J250" s="159">
        <v>0</v>
      </c>
      <c r="K250" s="159">
        <v>1</v>
      </c>
      <c r="L250" s="159">
        <v>0</v>
      </c>
      <c r="M250" s="159">
        <v>0</v>
      </c>
      <c r="N250" s="180">
        <v>1</v>
      </c>
      <c r="O250" s="181"/>
      <c r="P250" s="260"/>
      <c r="R250" s="33"/>
      <c r="AC250" s="21"/>
      <c r="AE250" s="17"/>
      <c r="AG250" s="18"/>
      <c r="AK250" s="54"/>
      <c r="AN250" s="219"/>
      <c r="AO250" s="220">
        <f t="shared" si="15"/>
        <v>383</v>
      </c>
      <c r="AP250" s="221">
        <f t="shared" si="18"/>
        <v>1150</v>
      </c>
      <c r="AQ250" s="220">
        <f>AQ248+6</f>
        <v>575</v>
      </c>
      <c r="AR250" s="281">
        <v>2</v>
      </c>
      <c r="AS250" s="236">
        <f t="shared" si="16"/>
        <v>1</v>
      </c>
      <c r="AT250" s="232"/>
      <c r="AX250" s="21"/>
      <c r="BH250" s="21">
        <f t="shared" si="56"/>
        <v>146</v>
      </c>
      <c r="BI250" s="294">
        <f t="shared" si="53"/>
        <v>881</v>
      </c>
      <c r="BJ250" s="243"/>
      <c r="BL250" s="243">
        <f>(3*BH250-2)/4</f>
        <v>109</v>
      </c>
      <c r="BM250" s="21">
        <f>8*BL250+9</f>
        <v>881</v>
      </c>
      <c r="BN250" s="45"/>
      <c r="BQ250" s="307"/>
      <c r="BR250" s="309"/>
      <c r="BT250" s="308"/>
      <c r="BY250" s="335"/>
      <c r="BZ250" s="335"/>
      <c r="CA250" s="294">
        <f t="shared" si="54"/>
        <v>883</v>
      </c>
      <c r="CB250" s="243">
        <f>(3*BH250+2)/2</f>
        <v>220</v>
      </c>
      <c r="CC250" s="35">
        <f>4*CB250+3</f>
        <v>883</v>
      </c>
      <c r="CD250" s="243"/>
      <c r="CF250" s="310"/>
      <c r="CG250" s="39"/>
      <c r="CH250" s="24"/>
      <c r="CI250" s="24"/>
      <c r="CK250" s="40"/>
      <c r="CM250" s="294"/>
      <c r="CN250" s="31"/>
      <c r="CO250" s="31"/>
    </row>
    <row r="251" spans="3:103" ht="14.25" customHeight="1">
      <c r="C251" s="185">
        <f t="shared" si="34"/>
        <v>202</v>
      </c>
      <c r="E251" s="39"/>
      <c r="F251" s="282"/>
      <c r="G251" s="283">
        <v>1</v>
      </c>
      <c r="H251" s="159">
        <v>1</v>
      </c>
      <c r="I251" s="159">
        <v>0</v>
      </c>
      <c r="J251" s="159">
        <v>0</v>
      </c>
      <c r="K251" s="159">
        <v>1</v>
      </c>
      <c r="L251" s="159">
        <v>0</v>
      </c>
      <c r="M251" s="159">
        <v>1</v>
      </c>
      <c r="N251" s="263">
        <v>0</v>
      </c>
      <c r="O251" s="21"/>
      <c r="P251" s="21"/>
      <c r="R251" s="33"/>
      <c r="AC251" s="27"/>
      <c r="AE251" s="17"/>
      <c r="AG251" s="18"/>
      <c r="AK251" s="54"/>
      <c r="AN251" s="239"/>
      <c r="AO251" s="240">
        <f t="shared" si="15"/>
        <v>385</v>
      </c>
      <c r="AP251" s="221">
        <f t="shared" si="18"/>
        <v>1156</v>
      </c>
      <c r="AQ251" s="240">
        <f>AP251/4</f>
        <v>289</v>
      </c>
      <c r="AR251" s="281">
        <v>4</v>
      </c>
      <c r="AS251" s="236">
        <f t="shared" si="16"/>
        <v>2</v>
      </c>
      <c r="AT251" s="232"/>
      <c r="AX251" s="21"/>
      <c r="BH251" s="21">
        <f t="shared" si="56"/>
        <v>147</v>
      </c>
      <c r="BI251" s="294">
        <f t="shared" si="53"/>
        <v>887</v>
      </c>
      <c r="BJ251" s="243">
        <f>(3*BH251+1)/2</f>
        <v>221</v>
      </c>
      <c r="BK251" s="35">
        <f>BJ251*4+3</f>
        <v>887</v>
      </c>
      <c r="BL251" s="306"/>
      <c r="BN251" s="45"/>
      <c r="BQ251" s="307"/>
      <c r="BR251" s="309"/>
      <c r="BT251" s="308"/>
      <c r="BY251" s="335"/>
      <c r="BZ251" s="335"/>
      <c r="CA251" s="294">
        <f t="shared" si="54"/>
        <v>889</v>
      </c>
      <c r="CB251" s="243"/>
      <c r="CD251" s="243">
        <f>(3*BH251-1)/4</f>
        <v>110</v>
      </c>
      <c r="CE251" s="35">
        <f>CD251*8+9</f>
        <v>889</v>
      </c>
      <c r="CF251" s="310"/>
      <c r="CG251" s="39"/>
      <c r="CH251" s="21"/>
      <c r="CI251" s="21"/>
      <c r="CK251" s="40"/>
      <c r="CM251" s="294"/>
      <c r="CN251" s="31"/>
      <c r="CO251" s="31"/>
    </row>
    <row r="252" spans="3:103" ht="14.25" customHeight="1">
      <c r="C252" s="189">
        <f t="shared" si="34"/>
        <v>203</v>
      </c>
      <c r="E252" s="40"/>
      <c r="F252" s="277"/>
      <c r="G252" s="278">
        <v>1</v>
      </c>
      <c r="H252" s="174">
        <v>1</v>
      </c>
      <c r="I252" s="174">
        <v>0</v>
      </c>
      <c r="J252" s="174">
        <v>0</v>
      </c>
      <c r="K252" s="174">
        <v>1</v>
      </c>
      <c r="L252" s="174">
        <v>0</v>
      </c>
      <c r="M252" s="174">
        <v>1</v>
      </c>
      <c r="N252" s="166">
        <v>1</v>
      </c>
      <c r="O252" s="191">
        <f>-1+4*(Q252+1)</f>
        <v>203</v>
      </c>
      <c r="P252" s="192">
        <f>-1+6*(Q252+1)</f>
        <v>305</v>
      </c>
      <c r="Q252" s="27">
        <v>50</v>
      </c>
      <c r="R252" s="33"/>
      <c r="S252" s="213">
        <f t="shared" ref="S252:S253" si="165">4*P252+1</f>
        <v>1221</v>
      </c>
      <c r="T252" s="35">
        <f t="shared" ref="T252:Z252" si="166">4*S252+1</f>
        <v>4885</v>
      </c>
      <c r="U252" s="35">
        <f t="shared" si="166"/>
        <v>19541</v>
      </c>
      <c r="V252" s="35">
        <f t="shared" si="166"/>
        <v>78165</v>
      </c>
      <c r="W252" s="35">
        <f t="shared" si="166"/>
        <v>312661</v>
      </c>
      <c r="X252" s="35">
        <f t="shared" si="166"/>
        <v>1250645</v>
      </c>
      <c r="Y252" s="35">
        <f t="shared" si="166"/>
        <v>5002581</v>
      </c>
      <c r="Z252" s="35">
        <f t="shared" si="166"/>
        <v>20010325</v>
      </c>
      <c r="AE252" s="17"/>
      <c r="AG252" s="18"/>
      <c r="AK252" s="54"/>
      <c r="AN252" s="219"/>
      <c r="AO252" s="220">
        <f t="shared" si="15"/>
        <v>387</v>
      </c>
      <c r="AP252" s="221">
        <f t="shared" si="18"/>
        <v>1162</v>
      </c>
      <c r="AQ252" s="220">
        <f>AQ250+6</f>
        <v>581</v>
      </c>
      <c r="AR252" s="281">
        <v>2</v>
      </c>
      <c r="AS252" s="236">
        <f t="shared" si="16"/>
        <v>1</v>
      </c>
      <c r="AT252" s="232"/>
      <c r="AX252" s="21"/>
      <c r="BH252" s="27">
        <f t="shared" si="56"/>
        <v>148</v>
      </c>
      <c r="BI252" s="294">
        <f t="shared" si="53"/>
        <v>893</v>
      </c>
      <c r="BJ252" s="243"/>
      <c r="BL252" s="243"/>
      <c r="BN252" s="733" t="s">
        <v>364</v>
      </c>
      <c r="BO252" s="734"/>
      <c r="BP252" s="27">
        <v>55</v>
      </c>
      <c r="BQ252" s="307">
        <f>4*(BP252*4+3)+1</f>
        <v>893</v>
      </c>
      <c r="BR252" s="309"/>
      <c r="BT252" s="308"/>
      <c r="BY252" s="335"/>
      <c r="BZ252" s="335"/>
      <c r="CA252" s="294">
        <f t="shared" si="54"/>
        <v>895</v>
      </c>
      <c r="CB252" s="243">
        <f>(3*BH252+2)/2</f>
        <v>223</v>
      </c>
      <c r="CC252" s="35">
        <f>4*CB252+3</f>
        <v>895</v>
      </c>
      <c r="CD252" s="243"/>
      <c r="CF252" s="310"/>
      <c r="CG252" s="39"/>
      <c r="CH252" s="21"/>
      <c r="CI252" s="21"/>
      <c r="CK252" s="40"/>
      <c r="CM252" s="294"/>
      <c r="CN252" s="31"/>
      <c r="CO252" s="31"/>
    </row>
    <row r="253" spans="3:103" ht="14.25" customHeight="1">
      <c r="C253" s="173">
        <f t="shared" si="34"/>
        <v>204</v>
      </c>
      <c r="E253" s="40"/>
      <c r="F253" s="277"/>
      <c r="G253" s="278">
        <v>1</v>
      </c>
      <c r="H253" s="174">
        <v>1</v>
      </c>
      <c r="I253" s="174">
        <v>0</v>
      </c>
      <c r="J253" s="174">
        <v>0</v>
      </c>
      <c r="K253" s="174">
        <v>1</v>
      </c>
      <c r="L253" s="174">
        <v>1</v>
      </c>
      <c r="M253" s="174">
        <v>0</v>
      </c>
      <c r="N253" s="166">
        <v>0</v>
      </c>
      <c r="O253" s="196">
        <f>1+8*(Q252+1)</f>
        <v>409</v>
      </c>
      <c r="P253" s="197">
        <f>P252+2</f>
        <v>307</v>
      </c>
      <c r="Q253" s="198"/>
      <c r="R253" s="33"/>
      <c r="S253" s="35">
        <f t="shared" si="165"/>
        <v>1229</v>
      </c>
      <c r="T253" s="35">
        <f t="shared" ref="T253:Z253" si="167">4*S253+1</f>
        <v>4917</v>
      </c>
      <c r="U253" s="35">
        <f t="shared" si="167"/>
        <v>19669</v>
      </c>
      <c r="V253" s="35">
        <f t="shared" si="167"/>
        <v>78677</v>
      </c>
      <c r="W253" s="35">
        <f t="shared" si="167"/>
        <v>314709</v>
      </c>
      <c r="X253" s="35">
        <f t="shared" si="167"/>
        <v>1258837</v>
      </c>
      <c r="Y253" s="35">
        <f t="shared" si="167"/>
        <v>5035349</v>
      </c>
      <c r="Z253" s="35">
        <f t="shared" si="167"/>
        <v>20141397</v>
      </c>
      <c r="AC253" s="27"/>
      <c r="AE253" s="17"/>
      <c r="AG253" s="18"/>
      <c r="AK253" s="54"/>
      <c r="AN253" s="227"/>
      <c r="AO253" s="269">
        <f t="shared" si="15"/>
        <v>389</v>
      </c>
      <c r="AP253" s="221">
        <f t="shared" si="18"/>
        <v>1168</v>
      </c>
      <c r="AQ253" s="269">
        <f>AP253/AR253</f>
        <v>73</v>
      </c>
      <c r="AR253" s="281">
        <v>16</v>
      </c>
      <c r="AS253" s="236">
        <f t="shared" si="16"/>
        <v>4</v>
      </c>
      <c r="AT253" s="232"/>
      <c r="AX253" s="21"/>
      <c r="BH253" s="21">
        <f t="shared" si="56"/>
        <v>149</v>
      </c>
      <c r="BI253" s="294">
        <f t="shared" si="53"/>
        <v>899</v>
      </c>
      <c r="BJ253" s="243">
        <f>(3*BH253+1)/2</f>
        <v>224</v>
      </c>
      <c r="BK253" s="35">
        <f>BJ253*4+3</f>
        <v>899</v>
      </c>
      <c r="BL253" s="307"/>
      <c r="BM253" s="21"/>
      <c r="BN253" s="45"/>
      <c r="BQ253" s="307"/>
      <c r="BR253" s="309"/>
      <c r="BT253" s="308"/>
      <c r="BY253" s="335"/>
      <c r="BZ253" s="335"/>
      <c r="CA253" s="294">
        <f t="shared" si="54"/>
        <v>901</v>
      </c>
      <c r="CB253" s="243"/>
      <c r="CD253" s="243"/>
      <c r="CF253" s="310">
        <v>27</v>
      </c>
      <c r="CG253" s="39">
        <f>4*(8*CF253+9)+1</f>
        <v>901</v>
      </c>
      <c r="CH253" s="680" t="s">
        <v>365</v>
      </c>
      <c r="CI253" s="667"/>
      <c r="CK253" s="40"/>
      <c r="CM253" s="294"/>
      <c r="CN253" s="31"/>
      <c r="CO253" s="31"/>
    </row>
    <row r="254" spans="3:103" ht="14.25" customHeight="1">
      <c r="C254" s="178">
        <f t="shared" si="34"/>
        <v>205</v>
      </c>
      <c r="E254" s="39"/>
      <c r="F254" s="282"/>
      <c r="G254" s="283">
        <v>1</v>
      </c>
      <c r="H254" s="159">
        <v>1</v>
      </c>
      <c r="I254" s="159">
        <v>0</v>
      </c>
      <c r="J254" s="159">
        <v>0</v>
      </c>
      <c r="K254" s="159">
        <v>1</v>
      </c>
      <c r="L254" s="159">
        <v>1</v>
      </c>
      <c r="M254" s="159">
        <v>0</v>
      </c>
      <c r="N254" s="180">
        <v>1</v>
      </c>
      <c r="O254" s="181"/>
      <c r="P254" s="260"/>
      <c r="R254" s="33"/>
      <c r="AC254" s="21"/>
      <c r="AE254" s="17"/>
      <c r="AG254" s="18"/>
      <c r="AK254" s="54"/>
      <c r="AN254" s="219"/>
      <c r="AO254" s="220">
        <f t="shared" si="15"/>
        <v>391</v>
      </c>
      <c r="AP254" s="221">
        <f t="shared" si="18"/>
        <v>1174</v>
      </c>
      <c r="AQ254" s="220">
        <f>AQ252+6</f>
        <v>587</v>
      </c>
      <c r="AR254" s="281">
        <v>2</v>
      </c>
      <c r="AS254" s="236">
        <f t="shared" si="16"/>
        <v>1</v>
      </c>
      <c r="AT254" s="232"/>
      <c r="AX254" s="21"/>
      <c r="BH254" s="21">
        <f t="shared" si="56"/>
        <v>150</v>
      </c>
      <c r="BI254" s="294">
        <f t="shared" si="53"/>
        <v>905</v>
      </c>
      <c r="BJ254" s="243"/>
      <c r="BL254" s="243">
        <f>(3*BH254-2)/4</f>
        <v>112</v>
      </c>
      <c r="BM254" s="21">
        <f>8*BL254+9</f>
        <v>905</v>
      </c>
      <c r="BN254" s="45"/>
      <c r="BQ254" s="307"/>
      <c r="BR254" s="309"/>
      <c r="BT254" s="308"/>
      <c r="BY254" s="335"/>
      <c r="BZ254" s="335"/>
      <c r="CA254" s="294">
        <f t="shared" si="54"/>
        <v>907</v>
      </c>
      <c r="CB254" s="243">
        <f>(3*BH254+2)/2</f>
        <v>226</v>
      </c>
      <c r="CC254" s="35">
        <f>4*CB254+3</f>
        <v>907</v>
      </c>
      <c r="CD254" s="243"/>
      <c r="CF254" s="310"/>
      <c r="CG254" s="39"/>
      <c r="CH254" s="312"/>
      <c r="CI254" s="312"/>
      <c r="CK254" s="40"/>
      <c r="CM254" s="294"/>
      <c r="CN254" s="31"/>
      <c r="CO254" s="31"/>
    </row>
    <row r="255" spans="3:103" ht="14.25" customHeight="1">
      <c r="C255" s="185">
        <f t="shared" si="34"/>
        <v>206</v>
      </c>
      <c r="E255" s="39"/>
      <c r="F255" s="282"/>
      <c r="G255" s="283">
        <v>1</v>
      </c>
      <c r="H255" s="159">
        <v>1</v>
      </c>
      <c r="I255" s="159">
        <v>0</v>
      </c>
      <c r="J255" s="159">
        <v>0</v>
      </c>
      <c r="K255" s="159">
        <v>1</v>
      </c>
      <c r="L255" s="159">
        <v>1</v>
      </c>
      <c r="M255" s="159">
        <v>1</v>
      </c>
      <c r="N255" s="263">
        <v>0</v>
      </c>
      <c r="O255" s="21"/>
      <c r="P255" s="21"/>
      <c r="R255" s="33"/>
      <c r="AC255" s="27"/>
      <c r="AE255" s="17"/>
      <c r="AG255" s="18"/>
      <c r="AK255" s="54"/>
      <c r="AN255" s="239"/>
      <c r="AO255" s="240">
        <f t="shared" si="15"/>
        <v>393</v>
      </c>
      <c r="AP255" s="221">
        <f t="shared" si="18"/>
        <v>1180</v>
      </c>
      <c r="AQ255" s="240">
        <f>AP255/4</f>
        <v>295</v>
      </c>
      <c r="AR255" s="281">
        <v>4</v>
      </c>
      <c r="AS255" s="236">
        <f t="shared" si="16"/>
        <v>2</v>
      </c>
      <c r="AT255" s="232"/>
      <c r="AX255" s="21"/>
      <c r="BH255" s="21">
        <f t="shared" si="56"/>
        <v>151</v>
      </c>
      <c r="BI255" s="294">
        <f t="shared" si="53"/>
        <v>911</v>
      </c>
      <c r="BJ255" s="243">
        <f>(3*BH255+1)/2</f>
        <v>227</v>
      </c>
      <c r="BK255" s="35">
        <f>BJ255*4+3</f>
        <v>911</v>
      </c>
      <c r="BL255" s="306"/>
      <c r="BN255" s="45"/>
      <c r="BQ255" s="307"/>
      <c r="BR255" s="309"/>
      <c r="BT255" s="308"/>
      <c r="BY255" s="335"/>
      <c r="BZ255" s="335"/>
      <c r="CA255" s="294">
        <f t="shared" si="54"/>
        <v>913</v>
      </c>
      <c r="CB255" s="243"/>
      <c r="CD255" s="243">
        <f>(3*BH255-1)/4</f>
        <v>113</v>
      </c>
      <c r="CE255" s="35">
        <f>CD255*8+9</f>
        <v>913</v>
      </c>
      <c r="CF255" s="310"/>
      <c r="CG255" s="39"/>
      <c r="CH255" s="312"/>
      <c r="CI255" s="312"/>
      <c r="CK255" s="40"/>
      <c r="CM255" s="294"/>
      <c r="CN255" s="31"/>
      <c r="CO255" s="31"/>
    </row>
    <row r="256" spans="3:103" ht="14.25" customHeight="1">
      <c r="C256" s="189">
        <f t="shared" si="34"/>
        <v>207</v>
      </c>
      <c r="E256" s="40"/>
      <c r="F256" s="277"/>
      <c r="G256" s="278">
        <v>1</v>
      </c>
      <c r="H256" s="174">
        <v>1</v>
      </c>
      <c r="I256" s="174">
        <v>0</v>
      </c>
      <c r="J256" s="174">
        <v>0</v>
      </c>
      <c r="K256" s="174">
        <v>1</v>
      </c>
      <c r="L256" s="174">
        <v>1</v>
      </c>
      <c r="M256" s="174">
        <v>1</v>
      </c>
      <c r="N256" s="166">
        <v>1</v>
      </c>
      <c r="O256" s="191">
        <f>-1+4*(Q256+1)</f>
        <v>207</v>
      </c>
      <c r="P256" s="192">
        <f>-1+6*(Q256+1)</f>
        <v>311</v>
      </c>
      <c r="Q256" s="27">
        <v>51</v>
      </c>
      <c r="R256" s="33"/>
      <c r="S256" s="213">
        <f t="shared" ref="S256:S257" si="168">4*P256+1</f>
        <v>1245</v>
      </c>
      <c r="T256" s="35">
        <f t="shared" ref="T256:Z256" si="169">4*S256+1</f>
        <v>4981</v>
      </c>
      <c r="U256" s="35">
        <f t="shared" si="169"/>
        <v>19925</v>
      </c>
      <c r="V256" s="35">
        <f t="shared" si="169"/>
        <v>79701</v>
      </c>
      <c r="W256" s="35">
        <f t="shared" si="169"/>
        <v>318805</v>
      </c>
      <c r="X256" s="35">
        <f t="shared" si="169"/>
        <v>1275221</v>
      </c>
      <c r="Y256" s="35">
        <f t="shared" si="169"/>
        <v>5100885</v>
      </c>
      <c r="Z256" s="35">
        <f t="shared" si="169"/>
        <v>20403541</v>
      </c>
      <c r="AE256" s="17"/>
      <c r="AG256" s="18"/>
      <c r="AK256" s="54"/>
      <c r="AN256" s="219"/>
      <c r="AO256" s="220">
        <f t="shared" si="15"/>
        <v>395</v>
      </c>
      <c r="AP256" s="221">
        <f t="shared" si="18"/>
        <v>1186</v>
      </c>
      <c r="AQ256" s="220">
        <f>AQ254+6</f>
        <v>593</v>
      </c>
      <c r="AR256" s="281">
        <v>2</v>
      </c>
      <c r="AS256" s="236">
        <f t="shared" si="16"/>
        <v>1</v>
      </c>
      <c r="AT256" s="232"/>
      <c r="AX256" s="21"/>
      <c r="BH256" s="27">
        <f t="shared" si="56"/>
        <v>152</v>
      </c>
      <c r="BI256" s="294">
        <f t="shared" si="53"/>
        <v>917</v>
      </c>
      <c r="BJ256" s="243"/>
      <c r="BL256" s="306"/>
      <c r="BN256" s="736" t="s">
        <v>366</v>
      </c>
      <c r="BO256" s="732"/>
      <c r="BP256" s="324">
        <v>6</v>
      </c>
      <c r="BQ256" s="307"/>
      <c r="BR256" s="309"/>
      <c r="BT256" s="308">
        <f>4*(4*(8*BP256+9)+1)+1</f>
        <v>917</v>
      </c>
      <c r="BY256" s="335"/>
      <c r="BZ256" s="335"/>
      <c r="CA256" s="294">
        <f t="shared" si="54"/>
        <v>919</v>
      </c>
      <c r="CB256" s="243">
        <f>(3*BH256+2)/2</f>
        <v>229</v>
      </c>
      <c r="CC256" s="35">
        <f>4*CB256+3</f>
        <v>919</v>
      </c>
      <c r="CD256" s="243"/>
      <c r="CF256" s="310"/>
      <c r="CG256" s="39"/>
      <c r="CH256" s="21"/>
      <c r="CI256" s="21"/>
      <c r="CK256" s="40"/>
      <c r="CM256" s="294"/>
      <c r="CN256" s="31"/>
      <c r="CO256" s="31"/>
    </row>
    <row r="257" spans="3:95" ht="14.25" customHeight="1">
      <c r="C257" s="173">
        <f t="shared" si="34"/>
        <v>208</v>
      </c>
      <c r="E257" s="40"/>
      <c r="F257" s="277"/>
      <c r="G257" s="278">
        <v>1</v>
      </c>
      <c r="H257" s="174">
        <v>1</v>
      </c>
      <c r="I257" s="174">
        <v>0</v>
      </c>
      <c r="J257" s="174">
        <v>1</v>
      </c>
      <c r="K257" s="174">
        <v>0</v>
      </c>
      <c r="L257" s="174">
        <v>0</v>
      </c>
      <c r="M257" s="174">
        <v>0</v>
      </c>
      <c r="N257" s="166">
        <v>0</v>
      </c>
      <c r="O257" s="196">
        <f>1+8*(Q256+1)</f>
        <v>417</v>
      </c>
      <c r="P257" s="197">
        <f>P256+2</f>
        <v>313</v>
      </c>
      <c r="Q257" s="198"/>
      <c r="R257" s="33"/>
      <c r="S257" s="35">
        <f t="shared" si="168"/>
        <v>1253</v>
      </c>
      <c r="T257" s="35">
        <f t="shared" ref="T257:Z257" si="170">4*S257+1</f>
        <v>5013</v>
      </c>
      <c r="U257" s="35">
        <f t="shared" si="170"/>
        <v>20053</v>
      </c>
      <c r="V257" s="35">
        <f t="shared" si="170"/>
        <v>80213</v>
      </c>
      <c r="W257" s="35">
        <f t="shared" si="170"/>
        <v>320853</v>
      </c>
      <c r="X257" s="35">
        <f t="shared" si="170"/>
        <v>1283413</v>
      </c>
      <c r="Y257" s="35">
        <f t="shared" si="170"/>
        <v>5133653</v>
      </c>
      <c r="Z257" s="35">
        <f t="shared" si="170"/>
        <v>20534613</v>
      </c>
      <c r="AC257" s="27"/>
      <c r="AE257" s="17"/>
      <c r="AG257" s="18"/>
      <c r="AK257" s="54"/>
      <c r="AN257" s="227"/>
      <c r="AO257" s="269">
        <f t="shared" si="15"/>
        <v>397</v>
      </c>
      <c r="AP257" s="221">
        <f t="shared" si="18"/>
        <v>1192</v>
      </c>
      <c r="AQ257" s="269">
        <f>AP257/AR257</f>
        <v>149</v>
      </c>
      <c r="AR257" s="281">
        <v>8</v>
      </c>
      <c r="AS257" s="236">
        <f t="shared" si="16"/>
        <v>3</v>
      </c>
      <c r="AT257" s="232"/>
      <c r="AX257" s="21"/>
      <c r="BH257" s="21">
        <f t="shared" si="56"/>
        <v>153</v>
      </c>
      <c r="BI257" s="294">
        <f t="shared" si="53"/>
        <v>923</v>
      </c>
      <c r="BJ257" s="243">
        <f>(3*BH257+1)/2</f>
        <v>230</v>
      </c>
      <c r="BK257" s="35">
        <f>BJ257*4+3</f>
        <v>923</v>
      </c>
      <c r="BL257" s="307"/>
      <c r="BM257" s="21"/>
      <c r="BN257" s="45"/>
      <c r="BQ257" s="307"/>
      <c r="BR257" s="309"/>
      <c r="BT257" s="308"/>
      <c r="BY257" s="335"/>
      <c r="BZ257" s="335"/>
      <c r="CA257" s="294">
        <f t="shared" si="54"/>
        <v>925</v>
      </c>
      <c r="CB257" s="243"/>
      <c r="CD257" s="243"/>
      <c r="CF257" s="318"/>
      <c r="CG257" s="39"/>
      <c r="CH257" s="727" t="s">
        <v>367</v>
      </c>
      <c r="CI257" s="667"/>
      <c r="CJ257" s="27">
        <v>57</v>
      </c>
      <c r="CK257" s="40">
        <f>4*(4*CJ257+3)+1</f>
        <v>925</v>
      </c>
      <c r="CM257" s="294"/>
      <c r="CN257" s="31"/>
      <c r="CO257" s="31"/>
    </row>
    <row r="258" spans="3:95" ht="14.25" customHeight="1">
      <c r="C258" s="178">
        <f t="shared" si="34"/>
        <v>209</v>
      </c>
      <c r="E258" s="39"/>
      <c r="F258" s="282"/>
      <c r="G258" s="283">
        <v>1</v>
      </c>
      <c r="H258" s="283">
        <v>1</v>
      </c>
      <c r="I258" s="159">
        <v>0</v>
      </c>
      <c r="J258" s="159">
        <v>1</v>
      </c>
      <c r="K258" s="159">
        <v>0</v>
      </c>
      <c r="L258" s="159">
        <v>0</v>
      </c>
      <c r="M258" s="159">
        <v>0</v>
      </c>
      <c r="N258" s="180">
        <v>1</v>
      </c>
      <c r="O258" s="181"/>
      <c r="P258" s="260"/>
      <c r="R258" s="33"/>
      <c r="AC258" s="21"/>
      <c r="AE258" s="17"/>
      <c r="AG258" s="18"/>
      <c r="AK258" s="54"/>
      <c r="AN258" s="219"/>
      <c r="AO258" s="220">
        <f t="shared" si="15"/>
        <v>399</v>
      </c>
      <c r="AP258" s="221">
        <f t="shared" si="18"/>
        <v>1198</v>
      </c>
      <c r="AQ258" s="220">
        <f>AQ256+6</f>
        <v>599</v>
      </c>
      <c r="AR258" s="281">
        <v>2</v>
      </c>
      <c r="AS258" s="236">
        <f t="shared" si="16"/>
        <v>1</v>
      </c>
      <c r="AT258" s="232"/>
      <c r="AX258" s="21"/>
      <c r="BH258" s="21">
        <f t="shared" si="56"/>
        <v>154</v>
      </c>
      <c r="BI258" s="294">
        <f t="shared" si="53"/>
        <v>929</v>
      </c>
      <c r="BJ258" s="243"/>
      <c r="BL258" s="243">
        <f>(3*BH258-2)/4</f>
        <v>115</v>
      </c>
      <c r="BM258" s="21">
        <f>8*BL258+9</f>
        <v>929</v>
      </c>
      <c r="BN258" s="45"/>
      <c r="BQ258" s="307"/>
      <c r="BR258" s="309"/>
      <c r="BT258" s="308"/>
      <c r="BY258" s="335"/>
      <c r="BZ258" s="335"/>
      <c r="CA258" s="294">
        <f t="shared" si="54"/>
        <v>931</v>
      </c>
      <c r="CB258" s="243">
        <f>(3*BH258+2)/2</f>
        <v>232</v>
      </c>
      <c r="CC258" s="35">
        <f>4*CB258+3</f>
        <v>931</v>
      </c>
      <c r="CD258" s="243"/>
      <c r="CF258" s="318"/>
      <c r="CG258" s="39"/>
      <c r="CH258" s="24"/>
      <c r="CI258" s="24"/>
      <c r="CJ258" s="27"/>
      <c r="CK258" s="40"/>
      <c r="CM258" s="294"/>
      <c r="CN258" s="31"/>
      <c r="CO258" s="31"/>
    </row>
    <row r="259" spans="3:95" ht="14.25" customHeight="1">
      <c r="C259" s="185">
        <f t="shared" si="34"/>
        <v>210</v>
      </c>
      <c r="E259" s="39"/>
      <c r="F259" s="282"/>
      <c r="G259" s="283">
        <v>1</v>
      </c>
      <c r="H259" s="283">
        <v>1</v>
      </c>
      <c r="I259" s="159">
        <v>0</v>
      </c>
      <c r="J259" s="159">
        <v>1</v>
      </c>
      <c r="K259" s="159">
        <v>0</v>
      </c>
      <c r="L259" s="159">
        <v>0</v>
      </c>
      <c r="M259" s="159">
        <v>1</v>
      </c>
      <c r="N259" s="263">
        <v>0</v>
      </c>
      <c r="O259" s="21"/>
      <c r="P259" s="21"/>
      <c r="R259" s="33"/>
      <c r="AC259" s="27"/>
      <c r="AE259" s="17"/>
      <c r="AG259" s="18"/>
      <c r="AK259" s="54"/>
      <c r="AN259" s="239"/>
      <c r="AO259" s="240">
        <f t="shared" si="15"/>
        <v>401</v>
      </c>
      <c r="AP259" s="221">
        <f t="shared" si="18"/>
        <v>1204</v>
      </c>
      <c r="AQ259" s="240">
        <f>AP259/4</f>
        <v>301</v>
      </c>
      <c r="AR259" s="281">
        <v>4</v>
      </c>
      <c r="AS259" s="236">
        <f t="shared" si="16"/>
        <v>2</v>
      </c>
      <c r="AT259" s="232"/>
      <c r="AX259" s="21"/>
      <c r="BH259" s="21">
        <f t="shared" si="56"/>
        <v>155</v>
      </c>
      <c r="BI259" s="294">
        <f t="shared" si="53"/>
        <v>935</v>
      </c>
      <c r="BJ259" s="243">
        <f>(3*BH259+1)/2</f>
        <v>233</v>
      </c>
      <c r="BK259" s="35">
        <f>BJ259*4+3</f>
        <v>935</v>
      </c>
      <c r="BL259" s="306"/>
      <c r="BN259" s="45"/>
      <c r="BQ259" s="307"/>
      <c r="BR259" s="309"/>
      <c r="BT259" s="308"/>
      <c r="BY259" s="335"/>
      <c r="BZ259" s="335"/>
      <c r="CA259" s="294">
        <f t="shared" si="54"/>
        <v>937</v>
      </c>
      <c r="CB259" s="243"/>
      <c r="CD259" s="243">
        <f>(3*BH259-1)/4</f>
        <v>116</v>
      </c>
      <c r="CE259" s="35">
        <f>CD259*8+9</f>
        <v>937</v>
      </c>
      <c r="CF259" s="318"/>
      <c r="CG259" s="39"/>
      <c r="CH259" s="21"/>
      <c r="CI259" s="21"/>
      <c r="CJ259" s="27"/>
      <c r="CK259" s="40"/>
      <c r="CM259" s="294"/>
      <c r="CN259" s="31"/>
      <c r="CO259" s="31"/>
    </row>
    <row r="260" spans="3:95" ht="14.25" customHeight="1">
      <c r="C260" s="189">
        <f t="shared" si="34"/>
        <v>211</v>
      </c>
      <c r="E260" s="40"/>
      <c r="F260" s="277"/>
      <c r="G260" s="278">
        <v>1</v>
      </c>
      <c r="H260" s="174">
        <v>1</v>
      </c>
      <c r="I260" s="174">
        <v>0</v>
      </c>
      <c r="J260" s="279">
        <v>1</v>
      </c>
      <c r="K260" s="174">
        <v>0</v>
      </c>
      <c r="L260" s="174">
        <v>0</v>
      </c>
      <c r="M260" s="174">
        <v>1</v>
      </c>
      <c r="N260" s="166">
        <v>1</v>
      </c>
      <c r="O260" s="191">
        <f>-1+4*(Q260+1)</f>
        <v>211</v>
      </c>
      <c r="P260" s="192">
        <f>-1+6*(Q260+1)</f>
        <v>317</v>
      </c>
      <c r="Q260" s="27">
        <v>52</v>
      </c>
      <c r="R260" s="33"/>
      <c r="S260" s="213">
        <f t="shared" ref="S260:S261" si="171">4*P260+1</f>
        <v>1269</v>
      </c>
      <c r="T260" s="35">
        <f t="shared" ref="T260:Z260" si="172">4*S260+1</f>
        <v>5077</v>
      </c>
      <c r="U260" s="35">
        <f t="shared" si="172"/>
        <v>20309</v>
      </c>
      <c r="V260" s="35">
        <f t="shared" si="172"/>
        <v>81237</v>
      </c>
      <c r="W260" s="35">
        <f t="shared" si="172"/>
        <v>324949</v>
      </c>
      <c r="X260" s="35">
        <f t="shared" si="172"/>
        <v>1299797</v>
      </c>
      <c r="Y260" s="35">
        <f t="shared" si="172"/>
        <v>5199189</v>
      </c>
      <c r="Z260" s="35">
        <f t="shared" si="172"/>
        <v>20796757</v>
      </c>
      <c r="AE260" s="17"/>
      <c r="AG260" s="18"/>
      <c r="AK260" s="54"/>
      <c r="AN260" s="219"/>
      <c r="AO260" s="220">
        <f t="shared" si="15"/>
        <v>403</v>
      </c>
      <c r="AP260" s="221">
        <f t="shared" si="18"/>
        <v>1210</v>
      </c>
      <c r="AQ260" s="220">
        <f>AQ258+6</f>
        <v>605</v>
      </c>
      <c r="AR260" s="281">
        <v>2</v>
      </c>
      <c r="AS260" s="236">
        <f t="shared" si="16"/>
        <v>1</v>
      </c>
      <c r="AT260" s="232"/>
      <c r="AX260" s="21"/>
      <c r="BH260" s="27">
        <f t="shared" si="56"/>
        <v>156</v>
      </c>
      <c r="BI260" s="294">
        <f t="shared" si="53"/>
        <v>941</v>
      </c>
      <c r="BJ260" s="243"/>
      <c r="BL260" s="243"/>
      <c r="BN260" s="733" t="s">
        <v>368</v>
      </c>
      <c r="BO260" s="734"/>
      <c r="BP260" s="27">
        <v>58</v>
      </c>
      <c r="BQ260" s="307">
        <f>4*(BP260*4+3)+1</f>
        <v>941</v>
      </c>
      <c r="BR260" s="309"/>
      <c r="BT260" s="308"/>
      <c r="BY260" s="335"/>
      <c r="BZ260" s="335"/>
      <c r="CA260" s="294">
        <f t="shared" si="54"/>
        <v>943</v>
      </c>
      <c r="CB260" s="243">
        <f>(3*BH260+2)/2</f>
        <v>235</v>
      </c>
      <c r="CC260" s="35">
        <f>4*CB260+3</f>
        <v>943</v>
      </c>
      <c r="CD260" s="243"/>
      <c r="CF260" s="318"/>
      <c r="CG260" s="39"/>
      <c r="CH260" s="21"/>
      <c r="CI260" s="21"/>
      <c r="CJ260" s="27"/>
      <c r="CK260" s="40"/>
      <c r="CM260" s="294"/>
      <c r="CN260" s="31"/>
      <c r="CO260" s="31"/>
    </row>
    <row r="261" spans="3:95" ht="14.25" customHeight="1">
      <c r="C261" s="173">
        <f t="shared" si="34"/>
        <v>212</v>
      </c>
      <c r="E261" s="40"/>
      <c r="F261" s="277"/>
      <c r="G261" s="278">
        <v>1</v>
      </c>
      <c r="H261" s="174">
        <v>1</v>
      </c>
      <c r="I261" s="174">
        <v>0</v>
      </c>
      <c r="J261" s="174">
        <v>1</v>
      </c>
      <c r="K261" s="174">
        <v>0</v>
      </c>
      <c r="L261" s="174">
        <v>1</v>
      </c>
      <c r="M261" s="174">
        <v>0</v>
      </c>
      <c r="N261" s="166">
        <v>0</v>
      </c>
      <c r="O261" s="196">
        <f>1+8*(Q260+1)</f>
        <v>425</v>
      </c>
      <c r="P261" s="197">
        <f>P260+2</f>
        <v>319</v>
      </c>
      <c r="Q261" s="198"/>
      <c r="R261" s="33"/>
      <c r="S261" s="35">
        <f t="shared" si="171"/>
        <v>1277</v>
      </c>
      <c r="T261" s="35">
        <f t="shared" ref="T261:Z261" si="173">4*S261+1</f>
        <v>5109</v>
      </c>
      <c r="U261" s="35">
        <f t="shared" si="173"/>
        <v>20437</v>
      </c>
      <c r="V261" s="35">
        <f t="shared" si="173"/>
        <v>81749</v>
      </c>
      <c r="W261" s="35">
        <f t="shared" si="173"/>
        <v>326997</v>
      </c>
      <c r="X261" s="35">
        <f t="shared" si="173"/>
        <v>1307989</v>
      </c>
      <c r="Y261" s="35">
        <f t="shared" si="173"/>
        <v>5231957</v>
      </c>
      <c r="Z261" s="35">
        <f t="shared" si="173"/>
        <v>20927829</v>
      </c>
      <c r="AC261" s="27"/>
      <c r="AE261" s="17"/>
      <c r="AG261" s="18"/>
      <c r="AK261" s="54"/>
      <c r="AN261" s="227"/>
      <c r="AO261" s="269">
        <f t="shared" si="15"/>
        <v>405</v>
      </c>
      <c r="AP261" s="221">
        <f t="shared" si="18"/>
        <v>1216</v>
      </c>
      <c r="AQ261" s="269">
        <f>AP261/AR261</f>
        <v>19</v>
      </c>
      <c r="AR261" s="281">
        <v>64</v>
      </c>
      <c r="AS261" s="236">
        <f t="shared" si="16"/>
        <v>6</v>
      </c>
      <c r="AT261" s="232"/>
      <c r="AX261" s="21"/>
      <c r="BH261" s="21">
        <f t="shared" si="56"/>
        <v>157</v>
      </c>
      <c r="BI261" s="294">
        <f t="shared" si="53"/>
        <v>947</v>
      </c>
      <c r="BJ261" s="243">
        <f>(3*BH261+1)/2</f>
        <v>236</v>
      </c>
      <c r="BK261" s="35">
        <f>BJ261*4+3</f>
        <v>947</v>
      </c>
      <c r="BL261" s="307"/>
      <c r="BM261" s="21"/>
      <c r="BN261" s="45"/>
      <c r="BQ261" s="307"/>
      <c r="BR261" s="309"/>
      <c r="BT261" s="308"/>
      <c r="BY261" s="335"/>
      <c r="BZ261" s="335"/>
      <c r="CA261" s="294">
        <f t="shared" si="54"/>
        <v>949</v>
      </c>
      <c r="CB261" s="243"/>
      <c r="CD261" s="243"/>
      <c r="CF261" s="318"/>
      <c r="CG261" s="39"/>
      <c r="CK261" s="40"/>
      <c r="CM261" s="294">
        <f>4*(4*(4*CN261+3)+1)+1</f>
        <v>949</v>
      </c>
      <c r="CN261" s="243">
        <v>14</v>
      </c>
      <c r="CO261" s="728" t="s">
        <v>369</v>
      </c>
      <c r="CP261" s="689"/>
      <c r="CQ261" s="729"/>
    </row>
    <row r="262" spans="3:95" ht="14.25" customHeight="1">
      <c r="C262" s="178">
        <f t="shared" si="34"/>
        <v>213</v>
      </c>
      <c r="E262" s="39"/>
      <c r="F262" s="282"/>
      <c r="G262" s="186">
        <v>1</v>
      </c>
      <c r="H262" s="159">
        <v>1</v>
      </c>
      <c r="I262" s="159">
        <v>0</v>
      </c>
      <c r="J262" s="159">
        <v>1</v>
      </c>
      <c r="K262" s="159">
        <v>0</v>
      </c>
      <c r="L262" s="159">
        <v>1</v>
      </c>
      <c r="M262" s="159">
        <v>0</v>
      </c>
      <c r="N262" s="180">
        <v>1</v>
      </c>
      <c r="O262" s="181"/>
      <c r="P262" s="260"/>
      <c r="R262" s="33"/>
      <c r="AC262" s="21"/>
      <c r="AE262" s="17"/>
      <c r="AG262" s="18"/>
      <c r="AK262" s="54"/>
      <c r="AN262" s="219"/>
      <c r="AO262" s="220">
        <f t="shared" si="15"/>
        <v>407</v>
      </c>
      <c r="AP262" s="221">
        <f t="shared" si="18"/>
        <v>1222</v>
      </c>
      <c r="AQ262" s="220">
        <f>AQ260+6</f>
        <v>611</v>
      </c>
      <c r="AR262" s="281">
        <v>2</v>
      </c>
      <c r="AS262" s="236">
        <f t="shared" si="16"/>
        <v>1</v>
      </c>
      <c r="AT262" s="232"/>
      <c r="AX262" s="21"/>
      <c r="BH262" s="21">
        <f t="shared" si="56"/>
        <v>158</v>
      </c>
      <c r="BI262" s="294">
        <f t="shared" si="53"/>
        <v>953</v>
      </c>
      <c r="BJ262" s="243"/>
      <c r="BL262" s="243">
        <f>(3*BH262-2)/4</f>
        <v>118</v>
      </c>
      <c r="BM262" s="21">
        <f>8*BL262+9</f>
        <v>953</v>
      </c>
      <c r="BN262" s="45"/>
      <c r="BQ262" s="307"/>
      <c r="BR262" s="309"/>
      <c r="BT262" s="308"/>
      <c r="BY262" s="335"/>
      <c r="BZ262" s="335"/>
      <c r="CA262" s="294">
        <f t="shared" si="54"/>
        <v>955</v>
      </c>
      <c r="CB262" s="243">
        <f>(3*BH262+2)/2</f>
        <v>238</v>
      </c>
      <c r="CC262" s="35">
        <f>4*CB262+3</f>
        <v>955</v>
      </c>
      <c r="CD262" s="243"/>
      <c r="CF262" s="318"/>
      <c r="CG262" s="39"/>
      <c r="CH262" s="40"/>
      <c r="CI262" s="40"/>
      <c r="CJ262" s="27"/>
      <c r="CK262" s="40"/>
      <c r="CM262" s="294"/>
      <c r="CN262" s="31"/>
      <c r="CO262" s="31"/>
    </row>
    <row r="263" spans="3:95" ht="14.25" customHeight="1">
      <c r="C263" s="185">
        <f t="shared" si="34"/>
        <v>214</v>
      </c>
      <c r="E263" s="39"/>
      <c r="F263" s="282"/>
      <c r="G263" s="283">
        <v>1</v>
      </c>
      <c r="H263" s="159">
        <v>1</v>
      </c>
      <c r="I263" s="159">
        <v>0</v>
      </c>
      <c r="J263" s="159">
        <v>1</v>
      </c>
      <c r="K263" s="159">
        <v>0</v>
      </c>
      <c r="L263" s="159">
        <v>1</v>
      </c>
      <c r="M263" s="159">
        <v>1</v>
      </c>
      <c r="N263" s="263">
        <v>0</v>
      </c>
      <c r="O263" s="21"/>
      <c r="P263" s="21"/>
      <c r="R263" s="33"/>
      <c r="AC263" s="27"/>
      <c r="AE263" s="17"/>
      <c r="AG263" s="18"/>
      <c r="AK263" s="54"/>
      <c r="AN263" s="239"/>
      <c r="AO263" s="240">
        <f t="shared" si="15"/>
        <v>409</v>
      </c>
      <c r="AP263" s="221">
        <f t="shared" si="18"/>
        <v>1228</v>
      </c>
      <c r="AQ263" s="240">
        <f>AP263/4</f>
        <v>307</v>
      </c>
      <c r="AR263" s="281">
        <v>4</v>
      </c>
      <c r="AS263" s="236">
        <f t="shared" si="16"/>
        <v>2</v>
      </c>
      <c r="AT263" s="232"/>
      <c r="AX263" s="21"/>
      <c r="BH263" s="21">
        <f t="shared" si="56"/>
        <v>159</v>
      </c>
      <c r="BI263" s="294">
        <f t="shared" si="53"/>
        <v>959</v>
      </c>
      <c r="BJ263" s="243">
        <f>(3*BH263+1)/2</f>
        <v>239</v>
      </c>
      <c r="BK263" s="35">
        <f>BJ263*4+3</f>
        <v>959</v>
      </c>
      <c r="BL263" s="306"/>
      <c r="BN263" s="45"/>
      <c r="BQ263" s="307"/>
      <c r="BR263" s="309"/>
      <c r="BT263" s="308"/>
      <c r="BY263" s="335"/>
      <c r="BZ263" s="335"/>
      <c r="CA263" s="294">
        <f t="shared" si="54"/>
        <v>961</v>
      </c>
      <c r="CB263" s="243"/>
      <c r="CD263" s="243">
        <f>(3*BH263-1)/4</f>
        <v>119</v>
      </c>
      <c r="CE263" s="35">
        <f>CD263*8+9</f>
        <v>961</v>
      </c>
      <c r="CF263" s="318"/>
      <c r="CG263" s="39"/>
      <c r="CJ263" s="27"/>
      <c r="CK263" s="40"/>
      <c r="CM263" s="294"/>
      <c r="CN263" s="31"/>
      <c r="CO263" s="31"/>
    </row>
    <row r="264" spans="3:95" ht="14.25" customHeight="1">
      <c r="C264" s="189">
        <f t="shared" si="34"/>
        <v>215</v>
      </c>
      <c r="E264" s="40"/>
      <c r="F264" s="277"/>
      <c r="G264" s="278">
        <v>1</v>
      </c>
      <c r="H264" s="174">
        <v>1</v>
      </c>
      <c r="I264" s="174">
        <v>0</v>
      </c>
      <c r="J264" s="174">
        <v>1</v>
      </c>
      <c r="K264" s="174">
        <v>0</v>
      </c>
      <c r="L264" s="174">
        <v>1</v>
      </c>
      <c r="M264" s="174">
        <v>1</v>
      </c>
      <c r="N264" s="166">
        <v>1</v>
      </c>
      <c r="O264" s="191">
        <f>-1+4*(Q264+1)</f>
        <v>215</v>
      </c>
      <c r="P264" s="192">
        <f>-1+6*(Q264+1)</f>
        <v>323</v>
      </c>
      <c r="Q264" s="27">
        <v>53</v>
      </c>
      <c r="R264" s="33"/>
      <c r="S264" s="213">
        <f t="shared" ref="S264:S265" si="174">4*P264+1</f>
        <v>1293</v>
      </c>
      <c r="T264" s="35">
        <f t="shared" ref="T264:Z264" si="175">4*S264+1</f>
        <v>5173</v>
      </c>
      <c r="U264" s="35">
        <f t="shared" si="175"/>
        <v>20693</v>
      </c>
      <c r="V264" s="35">
        <f t="shared" si="175"/>
        <v>82773</v>
      </c>
      <c r="W264" s="35">
        <f t="shared" si="175"/>
        <v>331093</v>
      </c>
      <c r="X264" s="35">
        <f t="shared" si="175"/>
        <v>1324373</v>
      </c>
      <c r="Y264" s="35">
        <f t="shared" si="175"/>
        <v>5297493</v>
      </c>
      <c r="Z264" s="35">
        <f t="shared" si="175"/>
        <v>21189973</v>
      </c>
      <c r="AE264" s="17"/>
      <c r="AG264" s="18"/>
      <c r="AK264" s="54"/>
      <c r="AN264" s="219"/>
      <c r="AO264" s="220">
        <f t="shared" si="15"/>
        <v>411</v>
      </c>
      <c r="AP264" s="221">
        <f t="shared" si="18"/>
        <v>1234</v>
      </c>
      <c r="AQ264" s="220">
        <f>AQ262+6</f>
        <v>617</v>
      </c>
      <c r="AR264" s="281">
        <v>2</v>
      </c>
      <c r="AS264" s="236">
        <f t="shared" si="16"/>
        <v>1</v>
      </c>
      <c r="AT264" s="232"/>
      <c r="AX264" s="21"/>
      <c r="BH264" s="27">
        <f t="shared" si="56"/>
        <v>160</v>
      </c>
      <c r="BI264" s="294">
        <f t="shared" si="53"/>
        <v>965</v>
      </c>
      <c r="BJ264" s="243"/>
      <c r="BL264" s="243"/>
      <c r="BN264" s="735" t="s">
        <v>370</v>
      </c>
      <c r="BO264" s="734"/>
      <c r="BP264" s="36">
        <v>29</v>
      </c>
      <c r="BQ264" s="307"/>
      <c r="BR264" s="309">
        <f>4*(8*BP264+9)+1</f>
        <v>965</v>
      </c>
      <c r="BT264" s="308"/>
      <c r="BY264" s="335"/>
      <c r="BZ264" s="335"/>
      <c r="CA264" s="294">
        <f t="shared" si="54"/>
        <v>967</v>
      </c>
      <c r="CB264" s="243">
        <f>(3*BH264+2)/2</f>
        <v>241</v>
      </c>
      <c r="CC264" s="35">
        <f>4*CB264+3</f>
        <v>967</v>
      </c>
      <c r="CD264" s="243"/>
      <c r="CF264" s="318"/>
      <c r="CG264" s="39"/>
      <c r="CJ264" s="27"/>
      <c r="CK264" s="40"/>
      <c r="CM264" s="294"/>
      <c r="CN264" s="31"/>
      <c r="CO264" s="31"/>
    </row>
    <row r="265" spans="3:95" ht="14.25" customHeight="1">
      <c r="C265" s="173">
        <f t="shared" si="34"/>
        <v>216</v>
      </c>
      <c r="E265" s="40"/>
      <c r="F265" s="277"/>
      <c r="G265" s="278">
        <v>1</v>
      </c>
      <c r="H265" s="174">
        <v>1</v>
      </c>
      <c r="I265" s="174">
        <v>0</v>
      </c>
      <c r="J265" s="174">
        <v>1</v>
      </c>
      <c r="K265" s="174">
        <v>1</v>
      </c>
      <c r="L265" s="174">
        <v>0</v>
      </c>
      <c r="M265" s="174">
        <v>0</v>
      </c>
      <c r="N265" s="166">
        <v>0</v>
      </c>
      <c r="O265" s="196">
        <f>1+8*(Q264+1)</f>
        <v>433</v>
      </c>
      <c r="P265" s="197">
        <f>P264+2</f>
        <v>325</v>
      </c>
      <c r="Q265" s="198"/>
      <c r="R265" s="33"/>
      <c r="S265" s="35">
        <f t="shared" si="174"/>
        <v>1301</v>
      </c>
      <c r="T265" s="35">
        <f t="shared" ref="T265:Z265" si="176">4*S265+1</f>
        <v>5205</v>
      </c>
      <c r="U265" s="35">
        <f t="shared" si="176"/>
        <v>20821</v>
      </c>
      <c r="V265" s="35">
        <f t="shared" si="176"/>
        <v>83285</v>
      </c>
      <c r="W265" s="35">
        <f t="shared" si="176"/>
        <v>333141</v>
      </c>
      <c r="X265" s="35">
        <f t="shared" si="176"/>
        <v>1332565</v>
      </c>
      <c r="Y265" s="35">
        <f t="shared" si="176"/>
        <v>5330261</v>
      </c>
      <c r="Z265" s="35">
        <f t="shared" si="176"/>
        <v>21321045</v>
      </c>
      <c r="AC265" s="27"/>
      <c r="AE265" s="17"/>
      <c r="AG265" s="18"/>
      <c r="AK265" s="54"/>
      <c r="AN265" s="227"/>
      <c r="AO265" s="269">
        <f t="shared" si="15"/>
        <v>413</v>
      </c>
      <c r="AP265" s="221">
        <f t="shared" si="18"/>
        <v>1240</v>
      </c>
      <c r="AQ265" s="269">
        <f>AP265/AR265</f>
        <v>155</v>
      </c>
      <c r="AR265" s="281">
        <v>8</v>
      </c>
      <c r="AS265" s="236">
        <f t="shared" si="16"/>
        <v>3</v>
      </c>
      <c r="AT265" s="232"/>
      <c r="AX265" s="21"/>
      <c r="BH265" s="21">
        <f t="shared" si="56"/>
        <v>161</v>
      </c>
      <c r="BI265" s="294">
        <f t="shared" si="53"/>
        <v>971</v>
      </c>
      <c r="BJ265" s="243">
        <f>(3*BH265+1)/2</f>
        <v>242</v>
      </c>
      <c r="BK265" s="35">
        <f>BJ265*4+3</f>
        <v>971</v>
      </c>
      <c r="BL265" s="307"/>
      <c r="BM265" s="21"/>
      <c r="BN265" s="45"/>
      <c r="BQ265" s="307"/>
      <c r="BR265" s="309"/>
      <c r="BT265" s="308"/>
      <c r="BY265" s="335"/>
      <c r="BZ265" s="335"/>
      <c r="CA265" s="294">
        <f t="shared" si="54"/>
        <v>973</v>
      </c>
      <c r="CB265" s="243"/>
      <c r="CD265" s="243"/>
      <c r="CF265" s="318"/>
      <c r="CG265" s="39"/>
      <c r="CH265" s="727" t="s">
        <v>371</v>
      </c>
      <c r="CI265" s="667"/>
      <c r="CJ265" s="27">
        <v>60</v>
      </c>
      <c r="CK265" s="40">
        <f>4*(4*CJ265+3)+1</f>
        <v>973</v>
      </c>
      <c r="CM265" s="294"/>
      <c r="CN265" s="31"/>
      <c r="CO265" s="31"/>
    </row>
    <row r="266" spans="3:95" ht="14.25" customHeight="1">
      <c r="C266" s="178">
        <f t="shared" si="34"/>
        <v>217</v>
      </c>
      <c r="E266" s="39"/>
      <c r="F266" s="282"/>
      <c r="G266" s="283">
        <v>1</v>
      </c>
      <c r="H266" s="159">
        <v>1</v>
      </c>
      <c r="I266" s="159">
        <v>0</v>
      </c>
      <c r="J266" s="159">
        <v>1</v>
      </c>
      <c r="K266" s="159">
        <v>1</v>
      </c>
      <c r="L266" s="159">
        <v>0</v>
      </c>
      <c r="M266" s="159">
        <v>0</v>
      </c>
      <c r="N266" s="180">
        <v>1</v>
      </c>
      <c r="O266" s="181"/>
      <c r="P266" s="260"/>
      <c r="R266" s="33"/>
      <c r="AC266" s="21"/>
      <c r="AE266" s="17"/>
      <c r="AG266" s="18"/>
      <c r="AK266" s="54"/>
      <c r="AN266" s="219"/>
      <c r="AO266" s="220">
        <f t="shared" si="15"/>
        <v>415</v>
      </c>
      <c r="AP266" s="221">
        <f t="shared" si="18"/>
        <v>1246</v>
      </c>
      <c r="AQ266" s="220">
        <f>AQ264+6</f>
        <v>623</v>
      </c>
      <c r="AR266" s="281">
        <v>2</v>
      </c>
      <c r="AS266" s="236">
        <f t="shared" si="16"/>
        <v>1</v>
      </c>
      <c r="AT266" s="232"/>
      <c r="AX266" s="21"/>
      <c r="BH266" s="21">
        <f t="shared" si="56"/>
        <v>162</v>
      </c>
      <c r="BI266" s="294">
        <f t="shared" si="53"/>
        <v>977</v>
      </c>
      <c r="BJ266" s="243"/>
      <c r="BL266" s="243">
        <f>(3*BH266-2)/4</f>
        <v>121</v>
      </c>
      <c r="BM266" s="21">
        <f>8*BL266+9</f>
        <v>977</v>
      </c>
      <c r="BN266" s="45"/>
      <c r="BQ266" s="307"/>
      <c r="BR266" s="309"/>
      <c r="BT266" s="308"/>
      <c r="BY266" s="335"/>
      <c r="BZ266" s="335"/>
      <c r="CA266" s="294">
        <f t="shared" si="54"/>
        <v>979</v>
      </c>
      <c r="CB266" s="243">
        <f>(3*BH266+2)/2</f>
        <v>244</v>
      </c>
      <c r="CC266" s="35">
        <f>4*CB266+3</f>
        <v>979</v>
      </c>
      <c r="CD266" s="243"/>
      <c r="CF266" s="310"/>
      <c r="CG266" s="39"/>
      <c r="CK266" s="40"/>
      <c r="CM266" s="294"/>
      <c r="CN266" s="31"/>
      <c r="CO266" s="31"/>
    </row>
    <row r="267" spans="3:95" ht="14.25" customHeight="1">
      <c r="C267" s="185">
        <f t="shared" si="34"/>
        <v>218</v>
      </c>
      <c r="E267" s="39"/>
      <c r="F267" s="282"/>
      <c r="G267" s="283">
        <v>1</v>
      </c>
      <c r="H267" s="159">
        <v>1</v>
      </c>
      <c r="I267" s="159">
        <v>0</v>
      </c>
      <c r="J267" s="159">
        <v>1</v>
      </c>
      <c r="K267" s="159">
        <v>1</v>
      </c>
      <c r="L267" s="159">
        <v>0</v>
      </c>
      <c r="M267" s="159">
        <v>1</v>
      </c>
      <c r="N267" s="263">
        <v>0</v>
      </c>
      <c r="O267" s="21"/>
      <c r="P267" s="21"/>
      <c r="R267" s="33"/>
      <c r="AC267" s="27"/>
      <c r="AE267" s="17"/>
      <c r="AG267" s="18"/>
      <c r="AK267" s="54"/>
      <c r="AN267" s="239"/>
      <c r="AO267" s="240">
        <f t="shared" si="15"/>
        <v>417</v>
      </c>
      <c r="AP267" s="221">
        <f t="shared" si="18"/>
        <v>1252</v>
      </c>
      <c r="AQ267" s="240">
        <f>AP267/4</f>
        <v>313</v>
      </c>
      <c r="AR267" s="281">
        <v>4</v>
      </c>
      <c r="AS267" s="236">
        <f t="shared" si="16"/>
        <v>2</v>
      </c>
      <c r="AT267" s="232"/>
      <c r="AX267" s="21"/>
      <c r="BH267" s="21">
        <f t="shared" si="56"/>
        <v>163</v>
      </c>
      <c r="BI267" s="294">
        <f t="shared" si="53"/>
        <v>983</v>
      </c>
      <c r="BJ267" s="243">
        <f>(3*BH267+1)/2</f>
        <v>245</v>
      </c>
      <c r="BK267" s="35">
        <f>BJ267*4+3</f>
        <v>983</v>
      </c>
      <c r="BL267" s="306"/>
      <c r="BN267" s="45"/>
      <c r="BQ267" s="307"/>
      <c r="BR267" s="309"/>
      <c r="BT267" s="308"/>
      <c r="BY267" s="335"/>
      <c r="BZ267" s="335"/>
      <c r="CA267" s="294">
        <f t="shared" si="54"/>
        <v>985</v>
      </c>
      <c r="CB267" s="243"/>
      <c r="CD267" s="243">
        <f>(3*BH267-1)/4</f>
        <v>122</v>
      </c>
      <c r="CE267" s="35">
        <f>CD267*8+9</f>
        <v>985</v>
      </c>
      <c r="CF267" s="310"/>
      <c r="CG267" s="39"/>
      <c r="CK267" s="40"/>
      <c r="CM267" s="294"/>
      <c r="CN267" s="31"/>
      <c r="CO267" s="31"/>
    </row>
    <row r="268" spans="3:95" ht="14.25" customHeight="1">
      <c r="C268" s="189">
        <f t="shared" si="34"/>
        <v>219</v>
      </c>
      <c r="E268" s="40"/>
      <c r="F268" s="277"/>
      <c r="G268" s="278">
        <v>1</v>
      </c>
      <c r="H268" s="174">
        <v>1</v>
      </c>
      <c r="I268" s="174">
        <v>0</v>
      </c>
      <c r="J268" s="174">
        <v>1</v>
      </c>
      <c r="K268" s="174">
        <v>1</v>
      </c>
      <c r="L268" s="174">
        <v>0</v>
      </c>
      <c r="M268" s="174">
        <v>1</v>
      </c>
      <c r="N268" s="166">
        <v>1</v>
      </c>
      <c r="O268" s="191">
        <f>-1+4*(Q268+1)</f>
        <v>219</v>
      </c>
      <c r="P268" s="192">
        <f>-1+6*(Q268+1)</f>
        <v>329</v>
      </c>
      <c r="Q268" s="27">
        <v>54</v>
      </c>
      <c r="R268" s="33"/>
      <c r="S268" s="213">
        <f t="shared" ref="S268:S269" si="177">4*P268+1</f>
        <v>1317</v>
      </c>
      <c r="T268" s="35">
        <f t="shared" ref="T268:Z268" si="178">4*S268+1</f>
        <v>5269</v>
      </c>
      <c r="U268" s="35">
        <f t="shared" si="178"/>
        <v>21077</v>
      </c>
      <c r="V268" s="35">
        <f t="shared" si="178"/>
        <v>84309</v>
      </c>
      <c r="W268" s="35">
        <f t="shared" si="178"/>
        <v>337237</v>
      </c>
      <c r="X268" s="35">
        <f t="shared" si="178"/>
        <v>1348949</v>
      </c>
      <c r="Y268" s="35">
        <f t="shared" si="178"/>
        <v>5395797</v>
      </c>
      <c r="Z268" s="35">
        <f t="shared" si="178"/>
        <v>21583189</v>
      </c>
      <c r="AE268" s="17"/>
      <c r="AG268" s="18"/>
      <c r="AK268" s="54"/>
      <c r="AN268" s="219"/>
      <c r="AO268" s="220">
        <f t="shared" si="15"/>
        <v>419</v>
      </c>
      <c r="AP268" s="221">
        <f t="shared" si="18"/>
        <v>1258</v>
      </c>
      <c r="AQ268" s="220">
        <f>AQ266+6</f>
        <v>629</v>
      </c>
      <c r="AR268" s="281">
        <v>2</v>
      </c>
      <c r="AS268" s="236">
        <f t="shared" si="16"/>
        <v>1</v>
      </c>
      <c r="AT268" s="232"/>
      <c r="AX268" s="21"/>
      <c r="BH268" s="27">
        <f t="shared" si="56"/>
        <v>164</v>
      </c>
      <c r="BI268" s="294">
        <f t="shared" si="53"/>
        <v>989</v>
      </c>
      <c r="BJ268" s="243"/>
      <c r="BL268" s="243"/>
      <c r="BN268" s="733" t="s">
        <v>372</v>
      </c>
      <c r="BO268" s="734"/>
      <c r="BP268" s="27">
        <v>61</v>
      </c>
      <c r="BQ268" s="307">
        <f>4*(BP268*4+3)+1</f>
        <v>989</v>
      </c>
      <c r="BR268" s="309"/>
      <c r="BT268" s="308"/>
      <c r="BY268" s="335"/>
      <c r="BZ268" s="335"/>
      <c r="CA268" s="294">
        <f t="shared" si="54"/>
        <v>991</v>
      </c>
      <c r="CB268" s="243">
        <f>(3*BH268+2)/2</f>
        <v>247</v>
      </c>
      <c r="CC268" s="35">
        <f>4*CB268+3</f>
        <v>991</v>
      </c>
      <c r="CD268" s="243"/>
      <c r="CF268" s="310"/>
      <c r="CG268" s="39"/>
      <c r="CK268" s="40"/>
      <c r="CM268" s="294"/>
      <c r="CN268" s="31"/>
      <c r="CO268" s="31"/>
    </row>
    <row r="269" spans="3:95" ht="14.25" customHeight="1">
      <c r="C269" s="173">
        <f t="shared" si="34"/>
        <v>220</v>
      </c>
      <c r="E269" s="40"/>
      <c r="F269" s="277"/>
      <c r="G269" s="278">
        <v>1</v>
      </c>
      <c r="H269" s="174">
        <v>1</v>
      </c>
      <c r="I269" s="174">
        <v>0</v>
      </c>
      <c r="J269" s="174">
        <v>1</v>
      </c>
      <c r="K269" s="174">
        <v>1</v>
      </c>
      <c r="L269" s="174">
        <v>1</v>
      </c>
      <c r="M269" s="174">
        <v>0</v>
      </c>
      <c r="N269" s="166">
        <v>0</v>
      </c>
      <c r="O269" s="196">
        <f>1+8*(Q268+1)</f>
        <v>441</v>
      </c>
      <c r="P269" s="197">
        <f>P268+2</f>
        <v>331</v>
      </c>
      <c r="Q269" s="198"/>
      <c r="R269" s="33"/>
      <c r="S269" s="35">
        <f t="shared" si="177"/>
        <v>1325</v>
      </c>
      <c r="T269" s="35">
        <f t="shared" ref="T269:Z269" si="179">4*S269+1</f>
        <v>5301</v>
      </c>
      <c r="U269" s="35">
        <f t="shared" si="179"/>
        <v>21205</v>
      </c>
      <c r="V269" s="35">
        <f t="shared" si="179"/>
        <v>84821</v>
      </c>
      <c r="W269" s="35">
        <f t="shared" si="179"/>
        <v>339285</v>
      </c>
      <c r="X269" s="35">
        <f t="shared" si="179"/>
        <v>1357141</v>
      </c>
      <c r="Y269" s="35">
        <f t="shared" si="179"/>
        <v>5428565</v>
      </c>
      <c r="Z269" s="35">
        <f t="shared" si="179"/>
        <v>21714261</v>
      </c>
      <c r="AC269" s="27"/>
      <c r="AE269" s="17"/>
      <c r="AG269" s="18"/>
      <c r="AK269" s="54"/>
      <c r="AN269" s="227"/>
      <c r="AO269" s="269">
        <f t="shared" si="15"/>
        <v>421</v>
      </c>
      <c r="AP269" s="221">
        <f t="shared" si="18"/>
        <v>1264</v>
      </c>
      <c r="AQ269" s="269">
        <f>AP269/AR269</f>
        <v>79</v>
      </c>
      <c r="AR269" s="281">
        <v>16</v>
      </c>
      <c r="AS269" s="236">
        <f t="shared" si="16"/>
        <v>4</v>
      </c>
      <c r="AT269" s="232"/>
      <c r="BH269" s="21">
        <f t="shared" si="56"/>
        <v>165</v>
      </c>
      <c r="BI269" s="294">
        <f t="shared" si="53"/>
        <v>995</v>
      </c>
      <c r="BJ269" s="243">
        <f>(3*BH269+1)/2</f>
        <v>248</v>
      </c>
      <c r="BK269" s="35">
        <f>BJ269*4+3</f>
        <v>995</v>
      </c>
      <c r="BL269" s="307"/>
      <c r="BM269" s="21"/>
      <c r="BN269" s="45"/>
      <c r="BQ269" s="307"/>
      <c r="BR269" s="309"/>
      <c r="BT269" s="308"/>
      <c r="BY269" s="335"/>
      <c r="BZ269" s="335"/>
      <c r="CA269" s="294">
        <f t="shared" si="54"/>
        <v>997</v>
      </c>
      <c r="CB269" s="243"/>
      <c r="CD269" s="243"/>
      <c r="CF269" s="310">
        <v>30</v>
      </c>
      <c r="CG269" s="39">
        <f>4*(8*CF269+9)+1</f>
        <v>997</v>
      </c>
      <c r="CH269" s="680" t="s">
        <v>373</v>
      </c>
      <c r="CI269" s="667"/>
      <c r="CK269" s="40"/>
      <c r="CM269" s="294"/>
      <c r="CN269" s="31"/>
      <c r="CO269" s="31"/>
    </row>
    <row r="270" spans="3:95" ht="14.25" customHeight="1">
      <c r="C270" s="178">
        <f t="shared" si="34"/>
        <v>221</v>
      </c>
      <c r="E270" s="39"/>
      <c r="F270" s="282"/>
      <c r="G270" s="283">
        <v>1</v>
      </c>
      <c r="H270" s="283">
        <v>1</v>
      </c>
      <c r="I270" s="159">
        <v>0</v>
      </c>
      <c r="J270" s="159">
        <v>1</v>
      </c>
      <c r="K270" s="159">
        <v>1</v>
      </c>
      <c r="L270" s="159">
        <v>1</v>
      </c>
      <c r="M270" s="159">
        <v>0</v>
      </c>
      <c r="N270" s="180">
        <v>1</v>
      </c>
      <c r="O270" s="181"/>
      <c r="P270" s="260"/>
      <c r="R270" s="33"/>
      <c r="AC270" s="21"/>
      <c r="AE270" s="17"/>
      <c r="AG270" s="18"/>
      <c r="AK270" s="54"/>
      <c r="AN270" s="219"/>
      <c r="AO270" s="220">
        <f t="shared" si="15"/>
        <v>423</v>
      </c>
      <c r="AP270" s="221">
        <f t="shared" si="18"/>
        <v>1270</v>
      </c>
      <c r="AQ270" s="220">
        <f>AQ268+6</f>
        <v>635</v>
      </c>
      <c r="AR270" s="281">
        <v>2</v>
      </c>
      <c r="AS270" s="236">
        <f t="shared" si="16"/>
        <v>1</v>
      </c>
      <c r="AT270" s="232"/>
      <c r="BH270" s="21">
        <f t="shared" si="56"/>
        <v>166</v>
      </c>
      <c r="BI270" s="294">
        <f t="shared" si="53"/>
        <v>1001</v>
      </c>
      <c r="BJ270" s="243"/>
      <c r="BL270" s="243">
        <f>(3*BH270-2)/4</f>
        <v>124</v>
      </c>
      <c r="BM270" s="21">
        <f>8*BL270+9</f>
        <v>1001</v>
      </c>
      <c r="BN270" s="45"/>
      <c r="BQ270" s="307"/>
      <c r="BR270" s="309"/>
      <c r="BT270" s="308"/>
      <c r="BY270" s="335"/>
      <c r="BZ270" s="335"/>
      <c r="CA270" s="294">
        <f t="shared" si="54"/>
        <v>1003</v>
      </c>
      <c r="CB270" s="243">
        <f>(3*BH270+2)/2</f>
        <v>250</v>
      </c>
      <c r="CC270" s="35">
        <f>4*CB270+3</f>
        <v>1003</v>
      </c>
      <c r="CD270" s="243"/>
      <c r="CF270" s="310"/>
      <c r="CG270" s="39"/>
      <c r="CH270" s="40"/>
      <c r="CI270" s="40"/>
      <c r="CK270" s="40"/>
      <c r="CM270" s="294"/>
      <c r="CN270" s="31"/>
      <c r="CO270" s="31"/>
    </row>
    <row r="271" spans="3:95" ht="14.25" customHeight="1">
      <c r="C271" s="185">
        <f t="shared" si="34"/>
        <v>222</v>
      </c>
      <c r="E271" s="39"/>
      <c r="F271" s="282"/>
      <c r="G271" s="283">
        <v>1</v>
      </c>
      <c r="H271" s="283">
        <v>1</v>
      </c>
      <c r="I271" s="159">
        <v>0</v>
      </c>
      <c r="J271" s="159">
        <v>1</v>
      </c>
      <c r="K271" s="159">
        <v>1</v>
      </c>
      <c r="L271" s="159">
        <v>1</v>
      </c>
      <c r="M271" s="159">
        <v>1</v>
      </c>
      <c r="N271" s="263">
        <v>0</v>
      </c>
      <c r="O271" s="21"/>
      <c r="P271" s="21"/>
      <c r="R271" s="33"/>
      <c r="AC271" s="27"/>
      <c r="AE271" s="17"/>
      <c r="AG271" s="18"/>
      <c r="AK271" s="54"/>
      <c r="AN271" s="239"/>
      <c r="AO271" s="240">
        <f t="shared" si="15"/>
        <v>425</v>
      </c>
      <c r="AP271" s="221">
        <f t="shared" si="18"/>
        <v>1276</v>
      </c>
      <c r="AQ271" s="240">
        <f>AP271/4</f>
        <v>319</v>
      </c>
      <c r="AR271" s="281">
        <v>4</v>
      </c>
      <c r="AS271" s="236">
        <f t="shared" si="16"/>
        <v>2</v>
      </c>
      <c r="AT271" s="232"/>
      <c r="BH271" s="21">
        <f t="shared" si="56"/>
        <v>167</v>
      </c>
      <c r="BI271" s="294">
        <f t="shared" si="53"/>
        <v>1007</v>
      </c>
      <c r="BJ271" s="243">
        <f>(3*BH271+1)/2</f>
        <v>251</v>
      </c>
      <c r="BK271" s="35">
        <f>BJ271*4+3</f>
        <v>1007</v>
      </c>
      <c r="BL271" s="306"/>
      <c r="BN271" s="45"/>
      <c r="BQ271" s="307"/>
      <c r="BR271" s="309"/>
      <c r="BT271" s="308"/>
      <c r="BY271" s="335"/>
      <c r="BZ271" s="335"/>
      <c r="CA271" s="294">
        <f t="shared" si="54"/>
        <v>1009</v>
      </c>
      <c r="CB271" s="243"/>
      <c r="CD271" s="243">
        <f>(3*BH271-1)/4</f>
        <v>125</v>
      </c>
      <c r="CE271" s="35">
        <f>CD271*8+9</f>
        <v>1009</v>
      </c>
      <c r="CF271" s="310"/>
      <c r="CG271" s="39"/>
      <c r="CK271" s="40"/>
      <c r="CM271" s="294"/>
      <c r="CN271" s="31"/>
      <c r="CO271" s="31"/>
    </row>
    <row r="272" spans="3:95" ht="14.25" customHeight="1">
      <c r="C272" s="189">
        <f t="shared" si="34"/>
        <v>223</v>
      </c>
      <c r="E272" s="40"/>
      <c r="F272" s="277"/>
      <c r="G272" s="278">
        <v>1</v>
      </c>
      <c r="H272" s="174">
        <v>1</v>
      </c>
      <c r="I272" s="174">
        <v>0</v>
      </c>
      <c r="J272" s="279">
        <v>1</v>
      </c>
      <c r="K272" s="174">
        <v>1</v>
      </c>
      <c r="L272" s="174">
        <v>1</v>
      </c>
      <c r="M272" s="174">
        <v>1</v>
      </c>
      <c r="N272" s="166">
        <v>1</v>
      </c>
      <c r="O272" s="191">
        <f>-1+4*(Q272+1)</f>
        <v>223</v>
      </c>
      <c r="P272" s="192">
        <f>-1+6*(Q272+1)</f>
        <v>335</v>
      </c>
      <c r="Q272" s="27">
        <v>55</v>
      </c>
      <c r="R272" s="33"/>
      <c r="S272" s="213">
        <f t="shared" ref="S272:S273" si="180">4*P272+1</f>
        <v>1341</v>
      </c>
      <c r="T272" s="35">
        <f t="shared" ref="T272:Z272" si="181">4*S272+1</f>
        <v>5365</v>
      </c>
      <c r="U272" s="35">
        <f t="shared" si="181"/>
        <v>21461</v>
      </c>
      <c r="V272" s="35">
        <f t="shared" si="181"/>
        <v>85845</v>
      </c>
      <c r="W272" s="35">
        <f t="shared" si="181"/>
        <v>343381</v>
      </c>
      <c r="X272" s="35">
        <f t="shared" si="181"/>
        <v>1373525</v>
      </c>
      <c r="Y272" s="35">
        <f t="shared" si="181"/>
        <v>5494101</v>
      </c>
      <c r="Z272" s="35">
        <f t="shared" si="181"/>
        <v>21976405</v>
      </c>
      <c r="AE272" s="17"/>
      <c r="AG272" s="18"/>
      <c r="AK272" s="54"/>
      <c r="AN272" s="219"/>
      <c r="AO272" s="220">
        <f t="shared" si="15"/>
        <v>427</v>
      </c>
      <c r="AP272" s="221">
        <f t="shared" si="18"/>
        <v>1282</v>
      </c>
      <c r="AQ272" s="220">
        <f>AQ270+6</f>
        <v>641</v>
      </c>
      <c r="AR272" s="281">
        <v>2</v>
      </c>
      <c r="AS272" s="236">
        <f t="shared" si="16"/>
        <v>1</v>
      </c>
      <c r="AT272" s="232"/>
      <c r="BH272" s="27">
        <f t="shared" si="56"/>
        <v>168</v>
      </c>
      <c r="BI272" s="294">
        <f t="shared" si="53"/>
        <v>1013</v>
      </c>
      <c r="BJ272" s="243"/>
      <c r="BL272" s="306"/>
      <c r="BN272" s="731" t="s">
        <v>374</v>
      </c>
      <c r="BO272" s="732"/>
      <c r="BP272" s="316">
        <v>15</v>
      </c>
      <c r="BQ272" s="307"/>
      <c r="BR272" s="309"/>
      <c r="BS272" s="35">
        <f>4*(4*(4*BP272+3)+1)+1</f>
        <v>1013</v>
      </c>
      <c r="BT272" s="308"/>
      <c r="BY272" s="335"/>
      <c r="BZ272" s="335"/>
      <c r="CA272" s="294">
        <f t="shared" si="54"/>
        <v>1015</v>
      </c>
      <c r="CB272" s="243">
        <f>(3*BH272+2)/2</f>
        <v>253</v>
      </c>
      <c r="CC272" s="35">
        <f>4*CB272+3</f>
        <v>1015</v>
      </c>
      <c r="CD272" s="243"/>
      <c r="CF272" s="310"/>
      <c r="CG272" s="39"/>
      <c r="CK272" s="40"/>
      <c r="CM272" s="294"/>
      <c r="CN272" s="31"/>
      <c r="CO272" s="31"/>
    </row>
    <row r="273" spans="3:99" ht="14.25" customHeight="1">
      <c r="C273" s="173">
        <f t="shared" si="34"/>
        <v>224</v>
      </c>
      <c r="E273" s="40"/>
      <c r="F273" s="277"/>
      <c r="G273" s="278">
        <v>1</v>
      </c>
      <c r="H273" s="174">
        <v>1</v>
      </c>
      <c r="I273" s="174">
        <v>1</v>
      </c>
      <c r="J273" s="174">
        <v>0</v>
      </c>
      <c r="K273" s="174">
        <v>0</v>
      </c>
      <c r="L273" s="174">
        <v>0</v>
      </c>
      <c r="M273" s="174">
        <v>0</v>
      </c>
      <c r="N273" s="166">
        <v>0</v>
      </c>
      <c r="O273" s="196">
        <f>1+8*(Q272+1)</f>
        <v>449</v>
      </c>
      <c r="P273" s="197">
        <f>P272+2</f>
        <v>337</v>
      </c>
      <c r="Q273" s="198"/>
      <c r="R273" s="33"/>
      <c r="S273" s="35">
        <f t="shared" si="180"/>
        <v>1349</v>
      </c>
      <c r="T273" s="35">
        <f t="shared" ref="T273:Z273" si="182">4*S273+1</f>
        <v>5397</v>
      </c>
      <c r="U273" s="35">
        <f t="shared" si="182"/>
        <v>21589</v>
      </c>
      <c r="V273" s="35">
        <f t="shared" si="182"/>
        <v>86357</v>
      </c>
      <c r="W273" s="35">
        <f t="shared" si="182"/>
        <v>345429</v>
      </c>
      <c r="X273" s="35">
        <f t="shared" si="182"/>
        <v>1381717</v>
      </c>
      <c r="Y273" s="35">
        <f t="shared" si="182"/>
        <v>5526869</v>
      </c>
      <c r="Z273" s="35">
        <f t="shared" si="182"/>
        <v>22107477</v>
      </c>
      <c r="AC273" s="27"/>
      <c r="AE273" s="17"/>
      <c r="AG273" s="18"/>
      <c r="AK273" s="54"/>
      <c r="AN273" s="227"/>
      <c r="AO273" s="269">
        <f t="shared" si="15"/>
        <v>429</v>
      </c>
      <c r="AP273" s="221">
        <f t="shared" si="18"/>
        <v>1288</v>
      </c>
      <c r="AQ273" s="269">
        <f>AP273/AR273</f>
        <v>161</v>
      </c>
      <c r="AR273" s="281">
        <v>8</v>
      </c>
      <c r="AS273" s="236">
        <f t="shared" si="16"/>
        <v>3</v>
      </c>
      <c r="AT273" s="232"/>
      <c r="BH273" s="21">
        <f t="shared" si="56"/>
        <v>169</v>
      </c>
      <c r="BI273" s="294">
        <f t="shared" si="53"/>
        <v>1019</v>
      </c>
      <c r="BJ273" s="243">
        <f>(3*BH273+1)/2</f>
        <v>254</v>
      </c>
      <c r="BK273" s="35">
        <f>BJ273*4+3</f>
        <v>1019</v>
      </c>
      <c r="BL273" s="307"/>
      <c r="BM273" s="21"/>
      <c r="BN273" s="45"/>
      <c r="BQ273" s="307"/>
      <c r="BR273" s="309"/>
      <c r="BT273" s="308"/>
      <c r="BY273" s="335"/>
      <c r="BZ273" s="335"/>
      <c r="CA273" s="294">
        <f t="shared" si="54"/>
        <v>1021</v>
      </c>
      <c r="CB273" s="243"/>
      <c r="CD273" s="243"/>
      <c r="CF273" s="318"/>
      <c r="CG273" s="39"/>
      <c r="CH273" s="727" t="s">
        <v>375</v>
      </c>
      <c r="CI273" s="667"/>
      <c r="CJ273" s="27">
        <v>63</v>
      </c>
      <c r="CK273" s="40">
        <f>4*(4*CJ273+3)+1</f>
        <v>1021</v>
      </c>
      <c r="CM273" s="294"/>
      <c r="CN273" s="31"/>
      <c r="CO273" s="31"/>
    </row>
    <row r="274" spans="3:99" ht="14.25" customHeight="1">
      <c r="C274" s="178">
        <f t="shared" si="34"/>
        <v>225</v>
      </c>
      <c r="E274" s="39"/>
      <c r="F274" s="282"/>
      <c r="G274" s="283">
        <v>1</v>
      </c>
      <c r="H274" s="159">
        <v>1</v>
      </c>
      <c r="I274" s="159">
        <v>1</v>
      </c>
      <c r="J274" s="159">
        <v>0</v>
      </c>
      <c r="K274" s="159">
        <v>0</v>
      </c>
      <c r="L274" s="159">
        <v>0</v>
      </c>
      <c r="M274" s="159">
        <v>0</v>
      </c>
      <c r="N274" s="180">
        <v>1</v>
      </c>
      <c r="O274" s="181"/>
      <c r="P274" s="260"/>
      <c r="R274" s="33"/>
      <c r="AC274" s="21"/>
      <c r="AE274" s="17"/>
      <c r="AG274" s="18"/>
      <c r="AK274" s="54"/>
      <c r="AN274" s="219"/>
      <c r="AO274" s="220">
        <f t="shared" si="15"/>
        <v>431</v>
      </c>
      <c r="AP274" s="221">
        <f t="shared" si="18"/>
        <v>1294</v>
      </c>
      <c r="AQ274" s="220">
        <f>AQ272+6</f>
        <v>647</v>
      </c>
      <c r="AR274" s="281">
        <v>2</v>
      </c>
      <c r="AS274" s="236">
        <f t="shared" si="16"/>
        <v>1</v>
      </c>
      <c r="AT274" s="232"/>
      <c r="BH274" s="21">
        <f t="shared" si="56"/>
        <v>170</v>
      </c>
      <c r="BI274" s="294">
        <f t="shared" si="53"/>
        <v>1025</v>
      </c>
      <c r="BJ274" s="243"/>
      <c r="BL274" s="243">
        <f>(3*BH274-2)/4</f>
        <v>127</v>
      </c>
      <c r="BM274" s="21">
        <f>8*BL274+9</f>
        <v>1025</v>
      </c>
      <c r="BN274" s="45"/>
      <c r="BQ274" s="307"/>
      <c r="BR274" s="309"/>
      <c r="BT274" s="308"/>
      <c r="BY274" s="335"/>
      <c r="BZ274" s="335"/>
      <c r="CA274" s="294">
        <f t="shared" si="54"/>
        <v>1027</v>
      </c>
      <c r="CB274" s="243">
        <f>(3*BH274+2)/2</f>
        <v>256</v>
      </c>
      <c r="CC274" s="35">
        <f>4*CB274+3</f>
        <v>1027</v>
      </c>
      <c r="CD274" s="243"/>
      <c r="CF274" s="318"/>
      <c r="CG274" s="39"/>
      <c r="CH274" s="24"/>
      <c r="CI274" s="24"/>
      <c r="CJ274" s="27"/>
      <c r="CK274" s="40"/>
      <c r="CM274" s="294"/>
      <c r="CN274" s="31"/>
      <c r="CO274" s="31"/>
    </row>
    <row r="275" spans="3:99" ht="14.25" customHeight="1">
      <c r="C275" s="185">
        <f t="shared" si="34"/>
        <v>226</v>
      </c>
      <c r="E275" s="39"/>
      <c r="F275" s="282"/>
      <c r="G275" s="283">
        <v>1</v>
      </c>
      <c r="H275" s="159">
        <v>1</v>
      </c>
      <c r="I275" s="159">
        <v>1</v>
      </c>
      <c r="J275" s="159">
        <v>0</v>
      </c>
      <c r="K275" s="159">
        <v>0</v>
      </c>
      <c r="L275" s="159">
        <v>0</v>
      </c>
      <c r="M275" s="159">
        <v>1</v>
      </c>
      <c r="N275" s="263">
        <v>0</v>
      </c>
      <c r="O275" s="21"/>
      <c r="P275" s="21"/>
      <c r="R275" s="33"/>
      <c r="AC275" s="27"/>
      <c r="AE275" s="17"/>
      <c r="AG275" s="18"/>
      <c r="AK275" s="54"/>
      <c r="AN275" s="239"/>
      <c r="AO275" s="240">
        <f t="shared" si="15"/>
        <v>433</v>
      </c>
      <c r="AP275" s="221">
        <f t="shared" si="18"/>
        <v>1300</v>
      </c>
      <c r="AQ275" s="240">
        <f>AP275/4</f>
        <v>325</v>
      </c>
      <c r="AR275" s="281">
        <v>4</v>
      </c>
      <c r="AS275" s="236">
        <f t="shared" si="16"/>
        <v>2</v>
      </c>
      <c r="AT275" s="232"/>
      <c r="BH275" s="21">
        <f t="shared" si="56"/>
        <v>171</v>
      </c>
      <c r="BI275" s="294">
        <f t="shared" si="53"/>
        <v>1031</v>
      </c>
      <c r="BJ275" s="243">
        <f>(3*BH275+1)/2</f>
        <v>257</v>
      </c>
      <c r="BK275" s="35">
        <f>BJ275*4+3</f>
        <v>1031</v>
      </c>
      <c r="BL275" s="306"/>
      <c r="BN275" s="45"/>
      <c r="BQ275" s="307"/>
      <c r="BR275" s="309"/>
      <c r="BT275" s="308"/>
      <c r="BY275" s="335"/>
      <c r="BZ275" s="335"/>
      <c r="CA275" s="294">
        <f t="shared" si="54"/>
        <v>1033</v>
      </c>
      <c r="CB275" s="243"/>
      <c r="CD275" s="243">
        <f>(3*BH275-1)/4</f>
        <v>128</v>
      </c>
      <c r="CE275" s="35">
        <f>CD275*8+9</f>
        <v>1033</v>
      </c>
      <c r="CF275" s="318"/>
      <c r="CG275" s="39"/>
      <c r="CH275" s="21"/>
      <c r="CI275" s="21"/>
      <c r="CJ275" s="27"/>
      <c r="CK275" s="40"/>
      <c r="CM275" s="294"/>
      <c r="CN275" s="31"/>
      <c r="CO275" s="31"/>
    </row>
    <row r="276" spans="3:99" ht="14.25" customHeight="1">
      <c r="C276" s="189">
        <f t="shared" si="34"/>
        <v>227</v>
      </c>
      <c r="E276" s="40"/>
      <c r="F276" s="277"/>
      <c r="G276" s="278">
        <v>1</v>
      </c>
      <c r="H276" s="174">
        <v>1</v>
      </c>
      <c r="I276" s="174">
        <v>1</v>
      </c>
      <c r="J276" s="174">
        <v>0</v>
      </c>
      <c r="K276" s="174">
        <v>0</v>
      </c>
      <c r="L276" s="174">
        <v>0</v>
      </c>
      <c r="M276" s="174">
        <v>1</v>
      </c>
      <c r="N276" s="166">
        <v>1</v>
      </c>
      <c r="O276" s="191">
        <f>-1+4*(Q276+1)</f>
        <v>227</v>
      </c>
      <c r="P276" s="192">
        <f>-1+6*(Q276+1)</f>
        <v>341</v>
      </c>
      <c r="Q276" s="27">
        <v>56</v>
      </c>
      <c r="R276" s="33"/>
      <c r="S276" s="213">
        <f t="shared" ref="S276:S277" si="183">4*P276+1</f>
        <v>1365</v>
      </c>
      <c r="T276" s="35">
        <f t="shared" ref="T276:Z276" si="184">4*S276+1</f>
        <v>5461</v>
      </c>
      <c r="U276" s="35">
        <f t="shared" si="184"/>
        <v>21845</v>
      </c>
      <c r="V276" s="35">
        <f t="shared" si="184"/>
        <v>87381</v>
      </c>
      <c r="W276" s="35">
        <f t="shared" si="184"/>
        <v>349525</v>
      </c>
      <c r="X276" s="35">
        <f t="shared" si="184"/>
        <v>1398101</v>
      </c>
      <c r="Y276" s="35">
        <f t="shared" si="184"/>
        <v>5592405</v>
      </c>
      <c r="Z276" s="35">
        <f t="shared" si="184"/>
        <v>22369621</v>
      </c>
      <c r="AE276" s="17"/>
      <c r="AG276" s="18"/>
      <c r="AK276" s="54"/>
      <c r="AN276" s="219"/>
      <c r="AO276" s="220">
        <f t="shared" si="15"/>
        <v>435</v>
      </c>
      <c r="AP276" s="221">
        <f t="shared" si="18"/>
        <v>1306</v>
      </c>
      <c r="AQ276" s="220">
        <f>AQ274+6</f>
        <v>653</v>
      </c>
      <c r="AR276" s="281">
        <v>2</v>
      </c>
      <c r="AS276" s="236">
        <f t="shared" si="16"/>
        <v>1</v>
      </c>
      <c r="AT276" s="232"/>
      <c r="BH276" s="27">
        <f t="shared" si="56"/>
        <v>172</v>
      </c>
      <c r="BI276" s="294">
        <f t="shared" si="53"/>
        <v>1037</v>
      </c>
      <c r="BJ276" s="243"/>
      <c r="BL276" s="243"/>
      <c r="BN276" s="733" t="s">
        <v>376</v>
      </c>
      <c r="BO276" s="734"/>
      <c r="BP276" s="27">
        <v>64</v>
      </c>
      <c r="BQ276" s="307">
        <f>4*(BP276*4+3)+1</f>
        <v>1037</v>
      </c>
      <c r="BR276" s="309"/>
      <c r="BT276" s="308"/>
      <c r="BY276" s="335"/>
      <c r="BZ276" s="335"/>
      <c r="CA276" s="294">
        <f t="shared" si="54"/>
        <v>1039</v>
      </c>
      <c r="CB276" s="243">
        <f>(3*BH276+2)/2</f>
        <v>259</v>
      </c>
      <c r="CC276" s="35">
        <f>4*CB276+3</f>
        <v>1039</v>
      </c>
      <c r="CD276" s="243"/>
      <c r="CF276" s="318"/>
      <c r="CG276" s="39"/>
      <c r="CH276" s="21"/>
      <c r="CI276" s="21"/>
      <c r="CJ276" s="27"/>
      <c r="CK276" s="40"/>
      <c r="CM276" s="294"/>
      <c r="CN276" s="31"/>
      <c r="CO276" s="31"/>
    </row>
    <row r="277" spans="3:99" ht="14.25" customHeight="1">
      <c r="C277" s="173">
        <f t="shared" si="34"/>
        <v>228</v>
      </c>
      <c r="E277" s="40"/>
      <c r="F277" s="277"/>
      <c r="G277" s="278">
        <v>1</v>
      </c>
      <c r="H277" s="174">
        <v>1</v>
      </c>
      <c r="I277" s="174">
        <v>1</v>
      </c>
      <c r="J277" s="174">
        <v>0</v>
      </c>
      <c r="K277" s="174">
        <v>0</v>
      </c>
      <c r="L277" s="174">
        <v>1</v>
      </c>
      <c r="M277" s="174">
        <v>0</v>
      </c>
      <c r="N277" s="166">
        <v>0</v>
      </c>
      <c r="O277" s="196">
        <f>1+8*(Q276+1)</f>
        <v>457</v>
      </c>
      <c r="P277" s="197">
        <f>P276+2</f>
        <v>343</v>
      </c>
      <c r="Q277" s="198"/>
      <c r="R277" s="33"/>
      <c r="S277" s="35">
        <f t="shared" si="183"/>
        <v>1373</v>
      </c>
      <c r="T277" s="35">
        <f t="shared" ref="T277:Z277" si="185">4*S277+1</f>
        <v>5493</v>
      </c>
      <c r="U277" s="35">
        <f t="shared" si="185"/>
        <v>21973</v>
      </c>
      <c r="V277" s="35">
        <f t="shared" si="185"/>
        <v>87893</v>
      </c>
      <c r="W277" s="35">
        <f t="shared" si="185"/>
        <v>351573</v>
      </c>
      <c r="X277" s="35">
        <f t="shared" si="185"/>
        <v>1406293</v>
      </c>
      <c r="Y277" s="35">
        <f t="shared" si="185"/>
        <v>5625173</v>
      </c>
      <c r="Z277" s="35">
        <f t="shared" si="185"/>
        <v>22500693</v>
      </c>
      <c r="AC277" s="27"/>
      <c r="AE277" s="17"/>
      <c r="AG277" s="18"/>
      <c r="AK277" s="54"/>
      <c r="AN277" s="227"/>
      <c r="AO277" s="269">
        <f t="shared" si="15"/>
        <v>437</v>
      </c>
      <c r="AP277" s="221">
        <f t="shared" si="18"/>
        <v>1312</v>
      </c>
      <c r="AQ277" s="269">
        <f>AP277/AR277</f>
        <v>41</v>
      </c>
      <c r="AR277" s="281">
        <v>32</v>
      </c>
      <c r="AS277" s="236">
        <f t="shared" si="16"/>
        <v>5</v>
      </c>
      <c r="AT277" s="232"/>
      <c r="BH277" s="21">
        <f t="shared" si="56"/>
        <v>173</v>
      </c>
      <c r="BI277" s="294">
        <f t="shared" si="53"/>
        <v>1043</v>
      </c>
      <c r="BJ277" s="243">
        <f>(3*BH277+1)/2</f>
        <v>260</v>
      </c>
      <c r="BK277" s="35">
        <f>BJ277*4+3</f>
        <v>1043</v>
      </c>
      <c r="BL277" s="307"/>
      <c r="BM277" s="21"/>
      <c r="BN277" s="45"/>
      <c r="BQ277" s="307"/>
      <c r="BR277" s="309"/>
      <c r="BT277" s="308"/>
      <c r="BY277" s="335"/>
      <c r="BZ277" s="335"/>
      <c r="CA277" s="294">
        <f t="shared" si="54"/>
        <v>1045</v>
      </c>
      <c r="CB277" s="243"/>
      <c r="CD277" s="243"/>
      <c r="CF277" s="318"/>
      <c r="CG277" s="39"/>
      <c r="CK277" s="40"/>
      <c r="CM277" s="294"/>
      <c r="CR277" s="294">
        <f>4*(4*(8*CS277+9)+1)+1</f>
        <v>1045</v>
      </c>
      <c r="CS277" s="243">
        <v>7</v>
      </c>
      <c r="CT277" s="737" t="s">
        <v>377</v>
      </c>
      <c r="CU277" s="729"/>
    </row>
    <row r="278" spans="3:99" ht="14.25" customHeight="1">
      <c r="C278" s="178">
        <f t="shared" si="34"/>
        <v>229</v>
      </c>
      <c r="E278" s="39"/>
      <c r="F278" s="282"/>
      <c r="G278" s="283">
        <v>1</v>
      </c>
      <c r="H278" s="159">
        <v>1</v>
      </c>
      <c r="I278" s="159">
        <v>1</v>
      </c>
      <c r="J278" s="159">
        <v>0</v>
      </c>
      <c r="K278" s="159">
        <v>0</v>
      </c>
      <c r="L278" s="159">
        <v>1</v>
      </c>
      <c r="M278" s="159">
        <v>0</v>
      </c>
      <c r="N278" s="180">
        <v>1</v>
      </c>
      <c r="O278" s="181"/>
      <c r="P278" s="260"/>
      <c r="R278" s="33"/>
      <c r="AC278" s="21"/>
      <c r="AE278" s="17"/>
      <c r="AG278" s="18"/>
      <c r="AK278" s="54"/>
      <c r="AN278" s="219"/>
      <c r="AO278" s="220">
        <f t="shared" si="15"/>
        <v>439</v>
      </c>
      <c r="AP278" s="221">
        <f t="shared" si="18"/>
        <v>1318</v>
      </c>
      <c r="AQ278" s="220">
        <f>AQ276+6</f>
        <v>659</v>
      </c>
      <c r="AR278" s="281">
        <v>2</v>
      </c>
      <c r="AS278" s="236">
        <f t="shared" si="16"/>
        <v>1</v>
      </c>
      <c r="AT278" s="232"/>
      <c r="BH278" s="21">
        <f t="shared" si="56"/>
        <v>174</v>
      </c>
      <c r="BI278" s="294">
        <f t="shared" si="53"/>
        <v>1049</v>
      </c>
      <c r="BJ278" s="243"/>
      <c r="BL278" s="243">
        <f>(3*BH278-2)/4</f>
        <v>130</v>
      </c>
      <c r="BM278" s="21">
        <f>8*BL278+9</f>
        <v>1049</v>
      </c>
      <c r="BN278" s="45"/>
      <c r="BQ278" s="307"/>
      <c r="BR278" s="309"/>
      <c r="BT278" s="308"/>
      <c r="BY278" s="335"/>
      <c r="BZ278" s="335"/>
      <c r="CA278" s="294">
        <f t="shared" si="54"/>
        <v>1051</v>
      </c>
      <c r="CB278" s="243">
        <f>(3*BH278+2)/2</f>
        <v>262</v>
      </c>
      <c r="CC278" s="35">
        <f>4*CB278+3</f>
        <v>1051</v>
      </c>
      <c r="CD278" s="243"/>
      <c r="CF278" s="318"/>
      <c r="CG278" s="39"/>
      <c r="CH278" s="312"/>
      <c r="CI278" s="312"/>
      <c r="CJ278" s="27"/>
      <c r="CK278" s="40"/>
      <c r="CM278" s="294"/>
      <c r="CN278" s="31"/>
      <c r="CO278" s="31"/>
    </row>
    <row r="279" spans="3:99" ht="14.25" customHeight="1">
      <c r="C279" s="185">
        <f t="shared" si="34"/>
        <v>230</v>
      </c>
      <c r="E279" s="39"/>
      <c r="F279" s="282"/>
      <c r="G279" s="283">
        <v>1</v>
      </c>
      <c r="H279" s="159">
        <v>1</v>
      </c>
      <c r="I279" s="159">
        <v>1</v>
      </c>
      <c r="J279" s="159">
        <v>0</v>
      </c>
      <c r="K279" s="159">
        <v>0</v>
      </c>
      <c r="L279" s="159">
        <v>1</v>
      </c>
      <c r="M279" s="159">
        <v>1</v>
      </c>
      <c r="N279" s="263">
        <v>0</v>
      </c>
      <c r="O279" s="21"/>
      <c r="P279" s="21"/>
      <c r="R279" s="33"/>
      <c r="AC279" s="27"/>
      <c r="AE279" s="17"/>
      <c r="AG279" s="18"/>
      <c r="AK279" s="54"/>
      <c r="AN279" s="239"/>
      <c r="AO279" s="240">
        <f t="shared" si="15"/>
        <v>441</v>
      </c>
      <c r="AP279" s="221">
        <f t="shared" si="18"/>
        <v>1324</v>
      </c>
      <c r="AQ279" s="240">
        <f>AP279/4</f>
        <v>331</v>
      </c>
      <c r="AR279" s="281">
        <v>4</v>
      </c>
      <c r="AS279" s="236">
        <f t="shared" si="16"/>
        <v>2</v>
      </c>
      <c r="AT279" s="232"/>
      <c r="BH279" s="21">
        <f t="shared" si="56"/>
        <v>175</v>
      </c>
      <c r="BI279" s="294">
        <f t="shared" si="53"/>
        <v>1055</v>
      </c>
      <c r="BJ279" s="243">
        <f>(3*BH279+1)/2</f>
        <v>263</v>
      </c>
      <c r="BK279" s="35">
        <f>BJ279*4+3</f>
        <v>1055</v>
      </c>
      <c r="BL279" s="306"/>
      <c r="BN279" s="45"/>
      <c r="BQ279" s="307"/>
      <c r="BR279" s="309"/>
      <c r="BT279" s="308"/>
      <c r="BY279" s="335"/>
      <c r="BZ279" s="335"/>
      <c r="CA279" s="294">
        <f t="shared" si="54"/>
        <v>1057</v>
      </c>
      <c r="CB279" s="243"/>
      <c r="CD279" s="243">
        <f>(3*BH279-1)/4</f>
        <v>131</v>
      </c>
      <c r="CE279" s="35">
        <f>CD279*8+9</f>
        <v>1057</v>
      </c>
      <c r="CF279" s="318"/>
      <c r="CG279" s="39"/>
      <c r="CJ279" s="27"/>
      <c r="CK279" s="40"/>
      <c r="CM279" s="294"/>
      <c r="CN279" s="31"/>
      <c r="CO279" s="31"/>
    </row>
    <row r="280" spans="3:99" ht="14.25" customHeight="1">
      <c r="C280" s="189">
        <f t="shared" si="34"/>
        <v>231</v>
      </c>
      <c r="E280" s="40"/>
      <c r="F280" s="277"/>
      <c r="G280" s="278">
        <v>1</v>
      </c>
      <c r="H280" s="174">
        <v>1</v>
      </c>
      <c r="I280" s="174">
        <v>1</v>
      </c>
      <c r="J280" s="174">
        <v>0</v>
      </c>
      <c r="K280" s="174">
        <v>0</v>
      </c>
      <c r="L280" s="174">
        <v>1</v>
      </c>
      <c r="M280" s="174">
        <v>1</v>
      </c>
      <c r="N280" s="166">
        <v>1</v>
      </c>
      <c r="O280" s="191">
        <f>-1+4*(Q280+1)</f>
        <v>231</v>
      </c>
      <c r="P280" s="192">
        <f>-1+6*(Q280+1)</f>
        <v>347</v>
      </c>
      <c r="Q280" s="27">
        <v>57</v>
      </c>
      <c r="R280" s="33"/>
      <c r="S280" s="213">
        <f t="shared" ref="S280:S281" si="186">4*P280+1</f>
        <v>1389</v>
      </c>
      <c r="T280" s="35">
        <f t="shared" ref="T280:Z280" si="187">4*S280+1</f>
        <v>5557</v>
      </c>
      <c r="U280" s="35">
        <f t="shared" si="187"/>
        <v>22229</v>
      </c>
      <c r="V280" s="35">
        <f t="shared" si="187"/>
        <v>88917</v>
      </c>
      <c r="W280" s="35">
        <f t="shared" si="187"/>
        <v>355669</v>
      </c>
      <c r="X280" s="35">
        <f t="shared" si="187"/>
        <v>1422677</v>
      </c>
      <c r="Y280" s="35">
        <f t="shared" si="187"/>
        <v>5690709</v>
      </c>
      <c r="Z280" s="35">
        <f t="shared" si="187"/>
        <v>22762837</v>
      </c>
      <c r="AE280" s="17"/>
      <c r="AG280" s="18"/>
      <c r="AK280" s="54"/>
      <c r="AN280" s="219"/>
      <c r="AO280" s="220">
        <f t="shared" si="15"/>
        <v>443</v>
      </c>
      <c r="AP280" s="221">
        <f t="shared" si="18"/>
        <v>1330</v>
      </c>
      <c r="AQ280" s="220">
        <f>AQ278+6</f>
        <v>665</v>
      </c>
      <c r="AR280" s="281">
        <v>2</v>
      </c>
      <c r="AS280" s="236">
        <f t="shared" si="16"/>
        <v>1</v>
      </c>
      <c r="AT280" s="232"/>
      <c r="BH280" s="27">
        <f t="shared" si="56"/>
        <v>176</v>
      </c>
      <c r="BI280" s="294">
        <f t="shared" si="53"/>
        <v>1061</v>
      </c>
      <c r="BJ280" s="243"/>
      <c r="BL280" s="243"/>
      <c r="BN280" s="735" t="s">
        <v>378</v>
      </c>
      <c r="BO280" s="734"/>
      <c r="BP280" s="36">
        <v>32</v>
      </c>
      <c r="BQ280" s="307"/>
      <c r="BR280" s="309">
        <f>4*(8*BP280+9)+1</f>
        <v>1061</v>
      </c>
      <c r="BT280" s="308"/>
      <c r="BY280" s="335"/>
      <c r="BZ280" s="335"/>
      <c r="CA280" s="294">
        <f t="shared" si="54"/>
        <v>1063</v>
      </c>
      <c r="CB280" s="243">
        <f>(3*BH280+2)/2</f>
        <v>265</v>
      </c>
      <c r="CC280" s="35">
        <f>4*CB280+3</f>
        <v>1063</v>
      </c>
      <c r="CD280" s="243"/>
      <c r="CF280" s="318"/>
      <c r="CG280" s="39"/>
      <c r="CH280" s="21"/>
      <c r="CI280" s="21"/>
      <c r="CJ280" s="27"/>
      <c r="CK280" s="40"/>
      <c r="CM280" s="294"/>
      <c r="CN280" s="31"/>
      <c r="CO280" s="31"/>
    </row>
    <row r="281" spans="3:99" ht="14.25" customHeight="1">
      <c r="C281" s="173">
        <f t="shared" si="34"/>
        <v>232</v>
      </c>
      <c r="E281" s="40"/>
      <c r="F281" s="277"/>
      <c r="G281" s="278">
        <v>1</v>
      </c>
      <c r="H281" s="174">
        <v>1</v>
      </c>
      <c r="I281" s="174">
        <v>1</v>
      </c>
      <c r="J281" s="174">
        <v>0</v>
      </c>
      <c r="K281" s="174">
        <v>1</v>
      </c>
      <c r="L281" s="174">
        <v>0</v>
      </c>
      <c r="M281" s="174">
        <v>0</v>
      </c>
      <c r="N281" s="166">
        <v>0</v>
      </c>
      <c r="O281" s="196">
        <f>1+8*(Q280+1)</f>
        <v>465</v>
      </c>
      <c r="P281" s="197">
        <f>P280+2</f>
        <v>349</v>
      </c>
      <c r="Q281" s="198"/>
      <c r="R281" s="33"/>
      <c r="S281" s="35">
        <f t="shared" si="186"/>
        <v>1397</v>
      </c>
      <c r="T281" s="35">
        <f t="shared" ref="T281:Z281" si="188">4*S281+1</f>
        <v>5589</v>
      </c>
      <c r="U281" s="35">
        <f t="shared" si="188"/>
        <v>22357</v>
      </c>
      <c r="V281" s="35">
        <f t="shared" si="188"/>
        <v>89429</v>
      </c>
      <c r="W281" s="35">
        <f t="shared" si="188"/>
        <v>357717</v>
      </c>
      <c r="X281" s="35">
        <f t="shared" si="188"/>
        <v>1430869</v>
      </c>
      <c r="Y281" s="35">
        <f t="shared" si="188"/>
        <v>5723477</v>
      </c>
      <c r="Z281" s="35">
        <f t="shared" si="188"/>
        <v>22893909</v>
      </c>
      <c r="AC281" s="27"/>
      <c r="AE281" s="17"/>
      <c r="AG281" s="18"/>
      <c r="AK281" s="54"/>
      <c r="AN281" s="227"/>
      <c r="AO281" s="269">
        <f t="shared" si="15"/>
        <v>445</v>
      </c>
      <c r="AP281" s="221">
        <f t="shared" si="18"/>
        <v>1336</v>
      </c>
      <c r="AQ281" s="269">
        <f>AP281/AR281</f>
        <v>167</v>
      </c>
      <c r="AR281" s="281">
        <v>8</v>
      </c>
      <c r="AS281" s="236">
        <f t="shared" si="16"/>
        <v>3</v>
      </c>
      <c r="AT281" s="232"/>
      <c r="BH281" s="21">
        <f t="shared" si="56"/>
        <v>177</v>
      </c>
      <c r="BI281" s="294">
        <f t="shared" si="53"/>
        <v>1067</v>
      </c>
      <c r="BJ281" s="243">
        <f>(3*BH281+1)/2</f>
        <v>266</v>
      </c>
      <c r="BK281" s="35">
        <f>BJ281*4+3</f>
        <v>1067</v>
      </c>
      <c r="BL281" s="307"/>
      <c r="BM281" s="21"/>
      <c r="BN281" s="45"/>
      <c r="BQ281" s="307"/>
      <c r="BR281" s="309"/>
      <c r="BT281" s="308"/>
      <c r="BY281" s="335"/>
      <c r="BZ281" s="335"/>
      <c r="CA281" s="294">
        <f t="shared" si="54"/>
        <v>1069</v>
      </c>
      <c r="CB281" s="243"/>
      <c r="CD281" s="243"/>
      <c r="CF281" s="318"/>
      <c r="CG281" s="39"/>
      <c r="CH281" s="727" t="s">
        <v>379</v>
      </c>
      <c r="CI281" s="667"/>
      <c r="CJ281" s="27">
        <v>66</v>
      </c>
      <c r="CK281" s="40">
        <f>4*(4*CJ281+3)+1</f>
        <v>1069</v>
      </c>
      <c r="CM281" s="294"/>
      <c r="CN281" s="31"/>
      <c r="CO281" s="31"/>
    </row>
    <row r="282" spans="3:99" ht="14.25" customHeight="1">
      <c r="C282" s="178">
        <f t="shared" si="34"/>
        <v>233</v>
      </c>
      <c r="E282" s="39"/>
      <c r="F282" s="282"/>
      <c r="G282" s="283">
        <v>1</v>
      </c>
      <c r="H282" s="283">
        <v>1</v>
      </c>
      <c r="I282" s="159">
        <v>1</v>
      </c>
      <c r="J282" s="159">
        <v>0</v>
      </c>
      <c r="K282" s="159">
        <v>1</v>
      </c>
      <c r="L282" s="159">
        <v>0</v>
      </c>
      <c r="M282" s="159">
        <v>0</v>
      </c>
      <c r="N282" s="180">
        <v>1</v>
      </c>
      <c r="O282" s="181"/>
      <c r="P282" s="260"/>
      <c r="R282" s="33"/>
      <c r="AC282" s="21"/>
      <c r="AE282" s="17"/>
      <c r="AG282" s="18"/>
      <c r="AK282" s="54"/>
      <c r="AN282" s="219"/>
      <c r="AO282" s="220">
        <f t="shared" si="15"/>
        <v>447</v>
      </c>
      <c r="AP282" s="221">
        <f t="shared" si="18"/>
        <v>1342</v>
      </c>
      <c r="AQ282" s="220">
        <f>AQ280+6</f>
        <v>671</v>
      </c>
      <c r="AR282" s="281">
        <v>2</v>
      </c>
      <c r="AS282" s="236">
        <f t="shared" si="16"/>
        <v>1</v>
      </c>
      <c r="AT282" s="232"/>
      <c r="BH282" s="21">
        <f t="shared" si="56"/>
        <v>178</v>
      </c>
      <c r="BI282" s="294">
        <f t="shared" si="53"/>
        <v>1073</v>
      </c>
      <c r="BJ282" s="243"/>
      <c r="BL282" s="243">
        <f>(3*BH282-2)/4</f>
        <v>133</v>
      </c>
      <c r="BM282" s="21">
        <f>8*BL282+9</f>
        <v>1073</v>
      </c>
      <c r="BN282" s="45"/>
      <c r="BQ282" s="307"/>
      <c r="BR282" s="309"/>
      <c r="BT282" s="308"/>
      <c r="BY282" s="335"/>
      <c r="BZ282" s="335"/>
      <c r="CA282" s="294">
        <f t="shared" si="54"/>
        <v>1075</v>
      </c>
      <c r="CB282" s="243">
        <f>(3*BH282+2)/2</f>
        <v>268</v>
      </c>
      <c r="CC282" s="35">
        <f>4*CB282+3</f>
        <v>1075</v>
      </c>
      <c r="CD282" s="243"/>
      <c r="CF282" s="310"/>
      <c r="CG282" s="39"/>
      <c r="CH282" s="24"/>
      <c r="CI282" s="24"/>
      <c r="CK282" s="40"/>
      <c r="CM282" s="294"/>
      <c r="CN282" s="31"/>
      <c r="CO282" s="31"/>
    </row>
    <row r="283" spans="3:99" ht="14.25" customHeight="1">
      <c r="C283" s="185">
        <f t="shared" si="34"/>
        <v>234</v>
      </c>
      <c r="E283" s="39"/>
      <c r="F283" s="282"/>
      <c r="G283" s="283">
        <v>1</v>
      </c>
      <c r="H283" s="283">
        <v>1</v>
      </c>
      <c r="I283" s="159">
        <v>1</v>
      </c>
      <c r="J283" s="159">
        <v>0</v>
      </c>
      <c r="K283" s="159">
        <v>1</v>
      </c>
      <c r="L283" s="159">
        <v>0</v>
      </c>
      <c r="M283" s="159">
        <v>1</v>
      </c>
      <c r="N283" s="263">
        <v>0</v>
      </c>
      <c r="O283" s="21"/>
      <c r="P283" s="21"/>
      <c r="R283" s="33"/>
      <c r="AC283" s="27"/>
      <c r="AE283" s="17"/>
      <c r="AG283" s="18"/>
      <c r="AK283" s="54"/>
      <c r="AN283" s="239"/>
      <c r="AO283" s="240">
        <f t="shared" si="15"/>
        <v>449</v>
      </c>
      <c r="AP283" s="221">
        <f t="shared" si="18"/>
        <v>1348</v>
      </c>
      <c r="AQ283" s="240">
        <f>AP283/4</f>
        <v>337</v>
      </c>
      <c r="AR283" s="281">
        <v>4</v>
      </c>
      <c r="AS283" s="236">
        <f t="shared" si="16"/>
        <v>2</v>
      </c>
      <c r="AT283" s="232"/>
      <c r="BH283" s="21">
        <f t="shared" si="56"/>
        <v>179</v>
      </c>
      <c r="BI283" s="294">
        <f t="shared" si="53"/>
        <v>1079</v>
      </c>
      <c r="BJ283" s="243">
        <f>(3*BH283+1)/2</f>
        <v>269</v>
      </c>
      <c r="BK283" s="35">
        <f>BJ283*4+3</f>
        <v>1079</v>
      </c>
      <c r="BL283" s="306"/>
      <c r="BN283" s="45"/>
      <c r="BQ283" s="307"/>
      <c r="BR283" s="309"/>
      <c r="BT283" s="308"/>
      <c r="BY283" s="335"/>
      <c r="BZ283" s="335"/>
      <c r="CA283" s="294">
        <f t="shared" si="54"/>
        <v>1081</v>
      </c>
      <c r="CB283" s="243"/>
      <c r="CD283" s="243">
        <f>(3*BH283-1)/4</f>
        <v>134</v>
      </c>
      <c r="CE283" s="35">
        <f>CD283*8+9</f>
        <v>1081</v>
      </c>
      <c r="CF283" s="310"/>
      <c r="CG283" s="39"/>
      <c r="CH283" s="21"/>
      <c r="CI283" s="21"/>
      <c r="CK283" s="40"/>
      <c r="CM283" s="294"/>
      <c r="CN283" s="31"/>
      <c r="CO283" s="31"/>
    </row>
    <row r="284" spans="3:99" ht="14.25" customHeight="1">
      <c r="C284" s="189">
        <f t="shared" si="34"/>
        <v>235</v>
      </c>
      <c r="E284" s="40"/>
      <c r="F284" s="277"/>
      <c r="G284" s="278">
        <v>1</v>
      </c>
      <c r="H284" s="174">
        <v>1</v>
      </c>
      <c r="I284" s="174">
        <v>1</v>
      </c>
      <c r="J284" s="279">
        <v>0</v>
      </c>
      <c r="K284" s="174">
        <v>1</v>
      </c>
      <c r="L284" s="174">
        <v>0</v>
      </c>
      <c r="M284" s="174">
        <v>1</v>
      </c>
      <c r="N284" s="166">
        <v>1</v>
      </c>
      <c r="O284" s="191">
        <f>-1+4*(Q284+1)</f>
        <v>235</v>
      </c>
      <c r="P284" s="192">
        <f>-1+6*(Q284+1)</f>
        <v>353</v>
      </c>
      <c r="Q284" s="27">
        <v>58</v>
      </c>
      <c r="R284" s="33"/>
      <c r="S284" s="213">
        <f t="shared" ref="S284:S285" si="189">4*P284+1</f>
        <v>1413</v>
      </c>
      <c r="T284" s="35">
        <f t="shared" ref="T284:Z284" si="190">4*S284+1</f>
        <v>5653</v>
      </c>
      <c r="U284" s="35">
        <f t="shared" si="190"/>
        <v>22613</v>
      </c>
      <c r="V284" s="35">
        <f t="shared" si="190"/>
        <v>90453</v>
      </c>
      <c r="W284" s="35">
        <f t="shared" si="190"/>
        <v>361813</v>
      </c>
      <c r="X284" s="35">
        <f t="shared" si="190"/>
        <v>1447253</v>
      </c>
      <c r="Y284" s="35">
        <f t="shared" si="190"/>
        <v>5789013</v>
      </c>
      <c r="Z284" s="35">
        <f t="shared" si="190"/>
        <v>23156053</v>
      </c>
      <c r="AE284" s="17"/>
      <c r="AG284" s="18"/>
      <c r="AK284" s="54"/>
      <c r="AN284" s="219"/>
      <c r="AO284" s="220">
        <f t="shared" si="15"/>
        <v>451</v>
      </c>
      <c r="AP284" s="221">
        <f t="shared" si="18"/>
        <v>1354</v>
      </c>
      <c r="AQ284" s="220">
        <f>AQ282+6</f>
        <v>677</v>
      </c>
      <c r="AR284" s="281">
        <v>2</v>
      </c>
      <c r="AS284" s="236">
        <f t="shared" si="16"/>
        <v>1</v>
      </c>
      <c r="AT284" s="232"/>
      <c r="BH284" s="27">
        <f t="shared" si="56"/>
        <v>180</v>
      </c>
      <c r="BI284" s="294">
        <f t="shared" si="53"/>
        <v>1085</v>
      </c>
      <c r="BJ284" s="243"/>
      <c r="BL284" s="243"/>
      <c r="BN284" s="733" t="s">
        <v>380</v>
      </c>
      <c r="BO284" s="734"/>
      <c r="BP284" s="27">
        <v>67</v>
      </c>
      <c r="BQ284" s="307">
        <f>4*(BP284*4+3)+1</f>
        <v>1085</v>
      </c>
      <c r="BR284" s="309"/>
      <c r="BT284" s="308"/>
      <c r="BY284" s="335"/>
      <c r="BZ284" s="335"/>
      <c r="CA284" s="294">
        <f t="shared" si="54"/>
        <v>1087</v>
      </c>
      <c r="CB284" s="243">
        <f>(3*BH284+2)/2</f>
        <v>271</v>
      </c>
      <c r="CC284" s="35">
        <f>4*CB284+3</f>
        <v>1087</v>
      </c>
      <c r="CD284" s="243"/>
      <c r="CF284" s="310"/>
      <c r="CG284" s="39"/>
      <c r="CH284" s="21"/>
      <c r="CI284" s="21"/>
      <c r="CK284" s="40"/>
      <c r="CM284" s="294"/>
      <c r="CN284" s="31"/>
      <c r="CO284" s="31"/>
    </row>
    <row r="285" spans="3:99" ht="14.25" customHeight="1">
      <c r="C285" s="173">
        <f t="shared" si="34"/>
        <v>236</v>
      </c>
      <c r="E285" s="40"/>
      <c r="F285" s="277"/>
      <c r="G285" s="278">
        <v>1</v>
      </c>
      <c r="H285" s="174">
        <v>1</v>
      </c>
      <c r="I285" s="174">
        <v>1</v>
      </c>
      <c r="J285" s="174">
        <v>0</v>
      </c>
      <c r="K285" s="174">
        <v>1</v>
      </c>
      <c r="L285" s="174">
        <v>1</v>
      </c>
      <c r="M285" s="174">
        <v>0</v>
      </c>
      <c r="N285" s="166">
        <v>0</v>
      </c>
      <c r="O285" s="196">
        <f>1+8*(Q284+1)</f>
        <v>473</v>
      </c>
      <c r="P285" s="197">
        <f>P284+2</f>
        <v>355</v>
      </c>
      <c r="Q285" s="198"/>
      <c r="R285" s="33"/>
      <c r="S285" s="35">
        <f t="shared" si="189"/>
        <v>1421</v>
      </c>
      <c r="T285" s="35">
        <f t="shared" ref="T285:Z285" si="191">4*S285+1</f>
        <v>5685</v>
      </c>
      <c r="U285" s="35">
        <f t="shared" si="191"/>
        <v>22741</v>
      </c>
      <c r="V285" s="35">
        <f t="shared" si="191"/>
        <v>90965</v>
      </c>
      <c r="W285" s="35">
        <f t="shared" si="191"/>
        <v>363861</v>
      </c>
      <c r="X285" s="35">
        <f t="shared" si="191"/>
        <v>1455445</v>
      </c>
      <c r="Y285" s="35">
        <f t="shared" si="191"/>
        <v>5821781</v>
      </c>
      <c r="Z285" s="35">
        <f t="shared" si="191"/>
        <v>23287125</v>
      </c>
      <c r="AC285" s="27"/>
      <c r="AE285" s="17"/>
      <c r="AG285" s="18"/>
      <c r="AK285" s="54"/>
      <c r="AN285" s="227"/>
      <c r="AO285" s="269">
        <f t="shared" si="15"/>
        <v>453</v>
      </c>
      <c r="AP285" s="221">
        <f t="shared" si="18"/>
        <v>1360</v>
      </c>
      <c r="AQ285" s="269">
        <f>AP285/AR285</f>
        <v>85</v>
      </c>
      <c r="AR285" s="281">
        <v>16</v>
      </c>
      <c r="AS285" s="236">
        <f t="shared" si="16"/>
        <v>4</v>
      </c>
      <c r="AT285" s="232"/>
      <c r="BH285" s="21">
        <f t="shared" si="56"/>
        <v>181</v>
      </c>
      <c r="BI285" s="294">
        <f t="shared" si="53"/>
        <v>1091</v>
      </c>
      <c r="BJ285" s="243">
        <f>(3*BH285+1)/2</f>
        <v>272</v>
      </c>
      <c r="BK285" s="35">
        <f>BJ285*4+3</f>
        <v>1091</v>
      </c>
      <c r="BL285" s="307"/>
      <c r="BM285" s="21"/>
      <c r="BN285" s="45"/>
      <c r="BQ285" s="307"/>
      <c r="BR285" s="309"/>
      <c r="BT285" s="308"/>
      <c r="BY285" s="335"/>
      <c r="BZ285" s="335"/>
      <c r="CA285" s="294">
        <f t="shared" si="54"/>
        <v>1093</v>
      </c>
      <c r="CB285" s="243"/>
      <c r="CD285" s="243"/>
      <c r="CF285" s="310">
        <v>33</v>
      </c>
      <c r="CG285" s="39">
        <f>4*(8*CF285+9)+1</f>
        <v>1093</v>
      </c>
      <c r="CH285" s="680" t="s">
        <v>381</v>
      </c>
      <c r="CI285" s="667"/>
      <c r="CK285" s="40"/>
      <c r="CM285" s="294"/>
      <c r="CN285" s="31"/>
      <c r="CO285" s="31"/>
    </row>
    <row r="286" spans="3:99" ht="14.25" customHeight="1">
      <c r="C286" s="178">
        <f t="shared" si="34"/>
        <v>237</v>
      </c>
      <c r="E286" s="39"/>
      <c r="F286" s="282"/>
      <c r="G286" s="283">
        <v>1</v>
      </c>
      <c r="H286" s="159">
        <v>1</v>
      </c>
      <c r="I286" s="159">
        <v>1</v>
      </c>
      <c r="J286" s="159">
        <v>0</v>
      </c>
      <c r="K286" s="159">
        <v>1</v>
      </c>
      <c r="L286" s="159">
        <v>1</v>
      </c>
      <c r="M286" s="159">
        <v>0</v>
      </c>
      <c r="N286" s="180">
        <v>1</v>
      </c>
      <c r="O286" s="181"/>
      <c r="P286" s="260"/>
      <c r="R286" s="33"/>
      <c r="AC286" s="21"/>
      <c r="AE286" s="17"/>
      <c r="AG286" s="18"/>
      <c r="AK286" s="54"/>
      <c r="AN286" s="219"/>
      <c r="AO286" s="220">
        <f t="shared" si="15"/>
        <v>455</v>
      </c>
      <c r="AP286" s="221">
        <f t="shared" si="18"/>
        <v>1366</v>
      </c>
      <c r="AQ286" s="220">
        <f>AQ284+6</f>
        <v>683</v>
      </c>
      <c r="AR286" s="281">
        <v>2</v>
      </c>
      <c r="AS286" s="236">
        <f t="shared" si="16"/>
        <v>1</v>
      </c>
      <c r="AT286" s="232"/>
      <c r="BH286" s="21">
        <f t="shared" si="56"/>
        <v>182</v>
      </c>
      <c r="BI286" s="294">
        <f t="shared" si="53"/>
        <v>1097</v>
      </c>
      <c r="BJ286" s="243"/>
      <c r="BL286" s="243">
        <f>(3*BH286-2)/4</f>
        <v>136</v>
      </c>
      <c r="BM286" s="21">
        <f>8*BL286+9</f>
        <v>1097</v>
      </c>
      <c r="BN286" s="45"/>
      <c r="BQ286" s="307"/>
      <c r="BR286" s="309"/>
      <c r="BT286" s="308"/>
      <c r="BY286" s="335"/>
      <c r="BZ286" s="335"/>
      <c r="CA286" s="294">
        <f t="shared" si="54"/>
        <v>1099</v>
      </c>
      <c r="CB286" s="243">
        <f>(3*BH286+2)/2</f>
        <v>274</v>
      </c>
      <c r="CC286" s="35">
        <f>4*CB286+3</f>
        <v>1099</v>
      </c>
      <c r="CD286" s="243"/>
      <c r="CF286" s="310"/>
      <c r="CG286" s="39"/>
      <c r="CH286" s="312"/>
      <c r="CI286" s="312"/>
      <c r="CK286" s="40"/>
      <c r="CM286" s="294"/>
      <c r="CN286" s="31"/>
      <c r="CO286" s="31"/>
    </row>
    <row r="287" spans="3:99" ht="14.25" customHeight="1">
      <c r="C287" s="185">
        <f t="shared" si="34"/>
        <v>238</v>
      </c>
      <c r="E287" s="39"/>
      <c r="F287" s="282"/>
      <c r="G287" s="283">
        <v>1</v>
      </c>
      <c r="H287" s="159">
        <v>1</v>
      </c>
      <c r="I287" s="159">
        <v>1</v>
      </c>
      <c r="J287" s="159">
        <v>0</v>
      </c>
      <c r="K287" s="159">
        <v>1</v>
      </c>
      <c r="L287" s="159">
        <v>1</v>
      </c>
      <c r="M287" s="159">
        <v>1</v>
      </c>
      <c r="N287" s="263">
        <v>0</v>
      </c>
      <c r="O287" s="21"/>
      <c r="P287" s="21"/>
      <c r="R287" s="33"/>
      <c r="AC287" s="27"/>
      <c r="AE287" s="17"/>
      <c r="AG287" s="18"/>
      <c r="AK287" s="54"/>
      <c r="AN287" s="239"/>
      <c r="AO287" s="240">
        <f t="shared" si="15"/>
        <v>457</v>
      </c>
      <c r="AP287" s="221">
        <f t="shared" si="18"/>
        <v>1372</v>
      </c>
      <c r="AQ287" s="240">
        <f>AP287/4</f>
        <v>343</v>
      </c>
      <c r="AR287" s="281">
        <v>4</v>
      </c>
      <c r="AS287" s="236">
        <f t="shared" si="16"/>
        <v>2</v>
      </c>
      <c r="AT287" s="232"/>
      <c r="BH287" s="21">
        <f t="shared" si="56"/>
        <v>183</v>
      </c>
      <c r="BI287" s="294">
        <f t="shared" si="53"/>
        <v>1103</v>
      </c>
      <c r="BJ287" s="243">
        <f>(3*BH287+1)/2</f>
        <v>275</v>
      </c>
      <c r="BK287" s="35">
        <f>BJ287*4+3</f>
        <v>1103</v>
      </c>
      <c r="BL287" s="306"/>
      <c r="BN287" s="45"/>
      <c r="BQ287" s="307"/>
      <c r="BR287" s="309"/>
      <c r="BT287" s="308"/>
      <c r="BY287" s="335"/>
      <c r="BZ287" s="335"/>
      <c r="CA287" s="294">
        <f t="shared" si="54"/>
        <v>1105</v>
      </c>
      <c r="CB287" s="243"/>
      <c r="CD287" s="243">
        <f>(3*BH287-1)/4</f>
        <v>137</v>
      </c>
      <c r="CE287" s="35">
        <f>CD287*8+9</f>
        <v>1105</v>
      </c>
      <c r="CF287" s="310"/>
      <c r="CG287" s="39"/>
      <c r="CH287" s="312"/>
      <c r="CI287" s="312"/>
      <c r="CK287" s="40"/>
      <c r="CM287" s="294"/>
      <c r="CN287" s="31"/>
      <c r="CO287" s="31"/>
    </row>
    <row r="288" spans="3:99" ht="14.25" customHeight="1">
      <c r="C288" s="189">
        <f t="shared" si="34"/>
        <v>239</v>
      </c>
      <c r="E288" s="40"/>
      <c r="F288" s="277"/>
      <c r="G288" s="278">
        <v>1</v>
      </c>
      <c r="H288" s="174">
        <v>1</v>
      </c>
      <c r="I288" s="174">
        <v>1</v>
      </c>
      <c r="J288" s="174">
        <v>0</v>
      </c>
      <c r="K288" s="174">
        <v>1</v>
      </c>
      <c r="L288" s="174">
        <v>1</v>
      </c>
      <c r="M288" s="174">
        <v>1</v>
      </c>
      <c r="N288" s="166">
        <v>1</v>
      </c>
      <c r="O288" s="191">
        <f>-1+4*(Q288+1)</f>
        <v>239</v>
      </c>
      <c r="P288" s="192">
        <f>-1+6*(Q288+1)</f>
        <v>359</v>
      </c>
      <c r="Q288" s="27">
        <v>59</v>
      </c>
      <c r="R288" s="33"/>
      <c r="S288" s="213">
        <f t="shared" ref="S288:S289" si="192">4*P288+1</f>
        <v>1437</v>
      </c>
      <c r="T288" s="35">
        <f t="shared" ref="T288:Z288" si="193">4*S288+1</f>
        <v>5749</v>
      </c>
      <c r="U288" s="35">
        <f t="shared" si="193"/>
        <v>22997</v>
      </c>
      <c r="V288" s="35">
        <f t="shared" si="193"/>
        <v>91989</v>
      </c>
      <c r="W288" s="35">
        <f t="shared" si="193"/>
        <v>367957</v>
      </c>
      <c r="X288" s="35">
        <f t="shared" si="193"/>
        <v>1471829</v>
      </c>
      <c r="Y288" s="35">
        <f t="shared" si="193"/>
        <v>5887317</v>
      </c>
      <c r="Z288" s="35">
        <f t="shared" si="193"/>
        <v>23549269</v>
      </c>
      <c r="AE288" s="17"/>
      <c r="AG288" s="18"/>
      <c r="AK288" s="54"/>
      <c r="AN288" s="219"/>
      <c r="AO288" s="220">
        <f t="shared" si="15"/>
        <v>459</v>
      </c>
      <c r="AP288" s="221">
        <f t="shared" si="18"/>
        <v>1378</v>
      </c>
      <c r="AQ288" s="220">
        <f>AQ286+6</f>
        <v>689</v>
      </c>
      <c r="AR288" s="281">
        <v>2</v>
      </c>
      <c r="AS288" s="236">
        <f t="shared" si="16"/>
        <v>1</v>
      </c>
      <c r="AT288" s="232"/>
      <c r="BH288" s="27">
        <f t="shared" si="56"/>
        <v>184</v>
      </c>
      <c r="BI288" s="294">
        <f t="shared" si="53"/>
        <v>1109</v>
      </c>
      <c r="BJ288" s="243"/>
      <c r="BL288" s="306"/>
      <c r="BN288" s="767" t="s">
        <v>382</v>
      </c>
      <c r="BO288" s="732"/>
      <c r="BP288" s="336">
        <v>1</v>
      </c>
      <c r="BQ288" s="307"/>
      <c r="BR288" s="309"/>
      <c r="BT288" s="308"/>
      <c r="BY288" s="335"/>
      <c r="BZ288" s="335"/>
      <c r="CA288" s="294">
        <f t="shared" si="54"/>
        <v>1111</v>
      </c>
      <c r="CB288" s="243">
        <f>(3*BH288+2)/2</f>
        <v>277</v>
      </c>
      <c r="CC288" s="35">
        <f>4*CB288+3</f>
        <v>1111</v>
      </c>
      <c r="CD288" s="243"/>
      <c r="CF288" s="310"/>
      <c r="CG288" s="39"/>
      <c r="CH288" s="21"/>
      <c r="CI288" s="21"/>
      <c r="CK288" s="40"/>
      <c r="CM288" s="294"/>
      <c r="CN288" s="31"/>
      <c r="CO288" s="31"/>
    </row>
    <row r="289" spans="3:95" ht="14.25" customHeight="1">
      <c r="C289" s="173">
        <f t="shared" si="34"/>
        <v>240</v>
      </c>
      <c r="E289" s="40"/>
      <c r="F289" s="277"/>
      <c r="G289" s="278">
        <v>1</v>
      </c>
      <c r="H289" s="174">
        <v>1</v>
      </c>
      <c r="I289" s="174">
        <v>1</v>
      </c>
      <c r="J289" s="174">
        <v>1</v>
      </c>
      <c r="K289" s="174">
        <v>0</v>
      </c>
      <c r="L289" s="174">
        <v>0</v>
      </c>
      <c r="M289" s="174">
        <v>0</v>
      </c>
      <c r="N289" s="166">
        <v>0</v>
      </c>
      <c r="O289" s="196">
        <f>1+8*(Q288+1)</f>
        <v>481</v>
      </c>
      <c r="P289" s="197">
        <f>P288+2</f>
        <v>361</v>
      </c>
      <c r="Q289" s="198"/>
      <c r="R289" s="33"/>
      <c r="S289" s="35">
        <f t="shared" si="192"/>
        <v>1445</v>
      </c>
      <c r="T289" s="35">
        <f t="shared" ref="T289:Z289" si="194">4*S289+1</f>
        <v>5781</v>
      </c>
      <c r="U289" s="35">
        <f t="shared" si="194"/>
        <v>23125</v>
      </c>
      <c r="V289" s="35">
        <f t="shared" si="194"/>
        <v>92501</v>
      </c>
      <c r="W289" s="35">
        <f t="shared" si="194"/>
        <v>370005</v>
      </c>
      <c r="X289" s="35">
        <f t="shared" si="194"/>
        <v>1480021</v>
      </c>
      <c r="Y289" s="35">
        <f t="shared" si="194"/>
        <v>5920085</v>
      </c>
      <c r="Z289" s="35">
        <f t="shared" si="194"/>
        <v>23680341</v>
      </c>
      <c r="AC289" s="27"/>
      <c r="AE289" s="17"/>
      <c r="AG289" s="18"/>
      <c r="AK289" s="54"/>
      <c r="AN289" s="227"/>
      <c r="AO289" s="269">
        <f t="shared" si="15"/>
        <v>461</v>
      </c>
      <c r="AP289" s="221">
        <f t="shared" si="18"/>
        <v>1384</v>
      </c>
      <c r="AQ289" s="269">
        <f>AP289/AR289</f>
        <v>173</v>
      </c>
      <c r="AR289" s="281">
        <v>8</v>
      </c>
      <c r="AS289" s="236">
        <f t="shared" si="16"/>
        <v>3</v>
      </c>
      <c r="AT289" s="232"/>
      <c r="BH289" s="21">
        <f t="shared" si="56"/>
        <v>185</v>
      </c>
      <c r="BI289" s="294">
        <f t="shared" si="53"/>
        <v>1115</v>
      </c>
      <c r="BJ289" s="243">
        <f>(3*BH289+1)/2</f>
        <v>278</v>
      </c>
      <c r="BK289" s="35">
        <f>BJ289*4+3</f>
        <v>1115</v>
      </c>
      <c r="BL289" s="307"/>
      <c r="BM289" s="21"/>
      <c r="BN289" s="45"/>
      <c r="BQ289" s="307"/>
      <c r="BR289" s="309"/>
      <c r="BT289" s="308"/>
      <c r="BY289" s="335"/>
      <c r="BZ289" s="335"/>
      <c r="CA289" s="294">
        <f t="shared" si="54"/>
        <v>1117</v>
      </c>
      <c r="CB289" s="243"/>
      <c r="CD289" s="243"/>
      <c r="CF289" s="318"/>
      <c r="CG289" s="39"/>
      <c r="CH289" s="727" t="s">
        <v>383</v>
      </c>
      <c r="CI289" s="667"/>
      <c r="CJ289" s="27">
        <v>69</v>
      </c>
      <c r="CK289" s="40">
        <f>4*(4*CJ289+3)+1</f>
        <v>1117</v>
      </c>
      <c r="CM289" s="294"/>
      <c r="CN289" s="31"/>
      <c r="CO289" s="31"/>
    </row>
    <row r="290" spans="3:95" ht="14.25" customHeight="1">
      <c r="C290" s="178">
        <f t="shared" si="34"/>
        <v>241</v>
      </c>
      <c r="E290" s="39"/>
      <c r="F290" s="282"/>
      <c r="G290" s="283">
        <v>1</v>
      </c>
      <c r="H290" s="159">
        <v>1</v>
      </c>
      <c r="I290" s="159">
        <v>1</v>
      </c>
      <c r="J290" s="159">
        <v>1</v>
      </c>
      <c r="K290" s="159">
        <v>0</v>
      </c>
      <c r="L290" s="159">
        <v>0</v>
      </c>
      <c r="M290" s="159">
        <v>0</v>
      </c>
      <c r="N290" s="180">
        <v>1</v>
      </c>
      <c r="O290" s="181"/>
      <c r="P290" s="260"/>
      <c r="R290" s="33"/>
      <c r="AC290" s="21"/>
      <c r="AE290" s="17"/>
      <c r="AG290" s="18"/>
      <c r="AK290" s="54"/>
      <c r="AN290" s="219"/>
      <c r="AO290" s="220">
        <f t="shared" si="15"/>
        <v>463</v>
      </c>
      <c r="AP290" s="221">
        <f t="shared" si="18"/>
        <v>1390</v>
      </c>
      <c r="AQ290" s="220">
        <f>AQ288+6</f>
        <v>695</v>
      </c>
      <c r="AR290" s="281">
        <v>2</v>
      </c>
      <c r="AS290" s="236">
        <f t="shared" si="16"/>
        <v>1</v>
      </c>
      <c r="AT290" s="232"/>
      <c r="BH290" s="21">
        <f t="shared" si="56"/>
        <v>186</v>
      </c>
      <c r="BI290" s="294">
        <f t="shared" si="53"/>
        <v>1121</v>
      </c>
      <c r="BJ290" s="243"/>
      <c r="BL290" s="243">
        <f>(3*BH290-2)/4</f>
        <v>139</v>
      </c>
      <c r="BM290" s="21">
        <f>8*BL290+9</f>
        <v>1121</v>
      </c>
      <c r="BN290" s="45"/>
      <c r="BQ290" s="307"/>
      <c r="BR290" s="309"/>
      <c r="BT290" s="308"/>
      <c r="BY290" s="335"/>
      <c r="BZ290" s="335"/>
      <c r="CA290" s="294">
        <f t="shared" si="54"/>
        <v>1123</v>
      </c>
      <c r="CB290" s="243">
        <f>(3*BH290+2)/2</f>
        <v>280</v>
      </c>
      <c r="CC290" s="35">
        <f>4*CB290+3</f>
        <v>1123</v>
      </c>
      <c r="CD290" s="243"/>
      <c r="CF290" s="318"/>
      <c r="CG290" s="39"/>
      <c r="CH290" s="24"/>
      <c r="CI290" s="24"/>
      <c r="CJ290" s="27"/>
      <c r="CK290" s="40"/>
      <c r="CM290" s="294"/>
      <c r="CN290" s="31"/>
      <c r="CO290" s="31"/>
    </row>
    <row r="291" spans="3:95" ht="14.25" customHeight="1">
      <c r="C291" s="185">
        <f t="shared" si="34"/>
        <v>242</v>
      </c>
      <c r="E291" s="39"/>
      <c r="F291" s="282"/>
      <c r="G291" s="283">
        <v>1</v>
      </c>
      <c r="H291" s="159">
        <v>1</v>
      </c>
      <c r="I291" s="159">
        <v>1</v>
      </c>
      <c r="J291" s="159">
        <v>1</v>
      </c>
      <c r="K291" s="159">
        <v>0</v>
      </c>
      <c r="L291" s="159">
        <v>0</v>
      </c>
      <c r="M291" s="159">
        <v>1</v>
      </c>
      <c r="N291" s="263">
        <v>0</v>
      </c>
      <c r="O291" s="21"/>
      <c r="P291" s="21"/>
      <c r="R291" s="33"/>
      <c r="AC291" s="27"/>
      <c r="AE291" s="17"/>
      <c r="AG291" s="18"/>
      <c r="AK291" s="54"/>
      <c r="AN291" s="239"/>
      <c r="AO291" s="240">
        <f t="shared" si="15"/>
        <v>465</v>
      </c>
      <c r="AP291" s="221">
        <f t="shared" si="18"/>
        <v>1396</v>
      </c>
      <c r="AQ291" s="240">
        <f>AP291/4</f>
        <v>349</v>
      </c>
      <c r="AR291" s="281">
        <v>4</v>
      </c>
      <c r="AS291" s="236">
        <f t="shared" si="16"/>
        <v>2</v>
      </c>
      <c r="AT291" s="232"/>
      <c r="BH291" s="21">
        <f t="shared" si="56"/>
        <v>187</v>
      </c>
      <c r="BI291" s="294">
        <f t="shared" si="53"/>
        <v>1127</v>
      </c>
      <c r="BJ291" s="243">
        <f>(3*BH291+1)/2</f>
        <v>281</v>
      </c>
      <c r="BK291" s="35">
        <f>BJ291*4+3</f>
        <v>1127</v>
      </c>
      <c r="BL291" s="307"/>
      <c r="BN291" s="45"/>
      <c r="BQ291" s="307"/>
      <c r="BR291" s="309"/>
      <c r="BT291" s="308"/>
      <c r="BY291" s="335"/>
      <c r="BZ291" s="335"/>
      <c r="CA291" s="294">
        <f t="shared" si="54"/>
        <v>1129</v>
      </c>
      <c r="CB291" s="243"/>
      <c r="CD291" s="243">
        <f>(3*BH291-1)/4</f>
        <v>140</v>
      </c>
      <c r="CE291" s="35">
        <f>CD291*8+9</f>
        <v>1129</v>
      </c>
      <c r="CF291" s="318"/>
      <c r="CG291" s="39"/>
      <c r="CH291" s="21"/>
      <c r="CI291" s="21"/>
      <c r="CJ291" s="27"/>
      <c r="CK291" s="40"/>
      <c r="CM291" s="294"/>
      <c r="CN291" s="31"/>
      <c r="CO291" s="31"/>
    </row>
    <row r="292" spans="3:95" ht="14.25" customHeight="1">
      <c r="C292" s="189">
        <f t="shared" si="34"/>
        <v>243</v>
      </c>
      <c r="E292" s="40"/>
      <c r="F292" s="277"/>
      <c r="G292" s="278">
        <v>1</v>
      </c>
      <c r="H292" s="174">
        <v>1</v>
      </c>
      <c r="I292" s="174">
        <v>1</v>
      </c>
      <c r="J292" s="174">
        <v>1</v>
      </c>
      <c r="K292" s="174">
        <v>0</v>
      </c>
      <c r="L292" s="174">
        <v>0</v>
      </c>
      <c r="M292" s="174">
        <v>1</v>
      </c>
      <c r="N292" s="166">
        <v>1</v>
      </c>
      <c r="O292" s="191">
        <f>-1+4*(Q292+1)</f>
        <v>243</v>
      </c>
      <c r="P292" s="192">
        <f>-1+6*(Q292+1)</f>
        <v>365</v>
      </c>
      <c r="Q292" s="27">
        <v>60</v>
      </c>
      <c r="R292" s="33"/>
      <c r="S292" s="213">
        <f t="shared" ref="S292:S293" si="195">4*P292+1</f>
        <v>1461</v>
      </c>
      <c r="T292" s="35">
        <f t="shared" ref="T292:Z292" si="196">4*S292+1</f>
        <v>5845</v>
      </c>
      <c r="U292" s="35">
        <f t="shared" si="196"/>
        <v>23381</v>
      </c>
      <c r="V292" s="35">
        <f t="shared" si="196"/>
        <v>93525</v>
      </c>
      <c r="W292" s="35">
        <f t="shared" si="196"/>
        <v>374101</v>
      </c>
      <c r="X292" s="35">
        <f t="shared" si="196"/>
        <v>1496405</v>
      </c>
      <c r="Y292" s="35">
        <f t="shared" si="196"/>
        <v>5985621</v>
      </c>
      <c r="Z292" s="35">
        <f t="shared" si="196"/>
        <v>23942485</v>
      </c>
      <c r="AE292" s="17"/>
      <c r="AG292" s="18"/>
      <c r="AK292" s="54"/>
      <c r="AN292" s="219"/>
      <c r="AO292" s="220">
        <f t="shared" si="15"/>
        <v>467</v>
      </c>
      <c r="AP292" s="221">
        <f t="shared" si="18"/>
        <v>1402</v>
      </c>
      <c r="AQ292" s="220">
        <f>AQ290+6</f>
        <v>701</v>
      </c>
      <c r="AR292" s="281">
        <v>2</v>
      </c>
      <c r="AS292" s="236">
        <f t="shared" si="16"/>
        <v>1</v>
      </c>
      <c r="AT292" s="232"/>
      <c r="BH292" s="27">
        <f t="shared" si="56"/>
        <v>188</v>
      </c>
      <c r="BI292" s="294">
        <f t="shared" si="53"/>
        <v>1133</v>
      </c>
      <c r="BJ292" s="243"/>
      <c r="BL292" s="307"/>
      <c r="BN292" s="45"/>
      <c r="BQ292" s="307"/>
      <c r="BR292" s="309"/>
      <c r="BT292" s="308"/>
      <c r="BY292" s="335"/>
      <c r="BZ292" s="335"/>
      <c r="CA292" s="294">
        <f t="shared" si="54"/>
        <v>1135</v>
      </c>
      <c r="CB292" s="243">
        <f>(3*BH292+2)/2</f>
        <v>283</v>
      </c>
      <c r="CC292" s="35">
        <f>4*CB292+3</f>
        <v>1135</v>
      </c>
      <c r="CD292" s="243"/>
      <c r="CF292" s="318"/>
      <c r="CG292" s="39"/>
      <c r="CH292" s="21"/>
      <c r="CI292" s="21"/>
      <c r="CJ292" s="27"/>
      <c r="CK292" s="40"/>
      <c r="CM292" s="294"/>
      <c r="CN292" s="31"/>
      <c r="CO292" s="31"/>
    </row>
    <row r="293" spans="3:95" ht="14.25" customHeight="1">
      <c r="C293" s="173">
        <f t="shared" si="34"/>
        <v>244</v>
      </c>
      <c r="E293" s="40"/>
      <c r="F293" s="277"/>
      <c r="G293" s="278">
        <v>1</v>
      </c>
      <c r="H293" s="174">
        <v>1</v>
      </c>
      <c r="I293" s="174">
        <v>1</v>
      </c>
      <c r="J293" s="174">
        <v>1</v>
      </c>
      <c r="K293" s="174">
        <v>0</v>
      </c>
      <c r="L293" s="174">
        <v>1</v>
      </c>
      <c r="M293" s="174">
        <v>0</v>
      </c>
      <c r="N293" s="166">
        <v>0</v>
      </c>
      <c r="O293" s="196">
        <f>1+8*(Q292+1)</f>
        <v>489</v>
      </c>
      <c r="P293" s="197">
        <f>P292+2</f>
        <v>367</v>
      </c>
      <c r="Q293" s="198"/>
      <c r="R293" s="33"/>
      <c r="S293" s="35">
        <f t="shared" si="195"/>
        <v>1469</v>
      </c>
      <c r="T293" s="35">
        <f t="shared" ref="T293:Z293" si="197">4*S293+1</f>
        <v>5877</v>
      </c>
      <c r="U293" s="35">
        <f t="shared" si="197"/>
        <v>23509</v>
      </c>
      <c r="V293" s="35">
        <f t="shared" si="197"/>
        <v>94037</v>
      </c>
      <c r="W293" s="35">
        <f t="shared" si="197"/>
        <v>376149</v>
      </c>
      <c r="X293" s="35">
        <f t="shared" si="197"/>
        <v>1504597</v>
      </c>
      <c r="Y293" s="35">
        <f t="shared" si="197"/>
        <v>6018389</v>
      </c>
      <c r="Z293" s="35">
        <f t="shared" si="197"/>
        <v>24073557</v>
      </c>
      <c r="AC293" s="27"/>
      <c r="AE293" s="17"/>
      <c r="AG293" s="18"/>
      <c r="AK293" s="54"/>
      <c r="AN293" s="227"/>
      <c r="AO293" s="269">
        <f t="shared" si="15"/>
        <v>469</v>
      </c>
      <c r="AP293" s="221">
        <f t="shared" si="18"/>
        <v>1408</v>
      </c>
      <c r="AQ293" s="269">
        <f>AP293/AR293</f>
        <v>11</v>
      </c>
      <c r="AR293" s="281">
        <v>128</v>
      </c>
      <c r="AS293" s="236">
        <f t="shared" si="16"/>
        <v>7</v>
      </c>
      <c r="AT293" s="232"/>
      <c r="BH293" s="21">
        <f t="shared" si="56"/>
        <v>189</v>
      </c>
      <c r="BI293" s="294">
        <f t="shared" si="53"/>
        <v>1139</v>
      </c>
      <c r="BJ293" s="243">
        <f>(3*BH293+1)/2</f>
        <v>284</v>
      </c>
      <c r="BK293" s="35">
        <f>BJ293*4+3</f>
        <v>1139</v>
      </c>
      <c r="BL293" s="307"/>
      <c r="BM293" s="21"/>
      <c r="BN293" s="45"/>
      <c r="BQ293" s="307"/>
      <c r="BR293" s="309"/>
      <c r="BT293" s="308"/>
      <c r="BY293" s="335"/>
      <c r="BZ293" s="335"/>
      <c r="CA293" s="294">
        <f t="shared" si="54"/>
        <v>1141</v>
      </c>
      <c r="CB293" s="243"/>
      <c r="CD293" s="243"/>
      <c r="CF293" s="318"/>
      <c r="CG293" s="39"/>
      <c r="CK293" s="40"/>
      <c r="CM293" s="294">
        <f>4*(4*(4*CN293+3)+1)+1</f>
        <v>1141</v>
      </c>
      <c r="CN293" s="243">
        <v>17</v>
      </c>
      <c r="CO293" s="728" t="s">
        <v>384</v>
      </c>
      <c r="CP293" s="689"/>
      <c r="CQ293" s="729"/>
    </row>
    <row r="294" spans="3:95" ht="14.25" customHeight="1">
      <c r="C294" s="178">
        <f t="shared" si="34"/>
        <v>245</v>
      </c>
      <c r="E294" s="39"/>
      <c r="F294" s="282"/>
      <c r="G294" s="283">
        <v>1</v>
      </c>
      <c r="H294" s="283">
        <v>1</v>
      </c>
      <c r="I294" s="159">
        <v>1</v>
      </c>
      <c r="J294" s="159">
        <v>1</v>
      </c>
      <c r="K294" s="159">
        <v>0</v>
      </c>
      <c r="L294" s="159">
        <v>1</v>
      </c>
      <c r="M294" s="159">
        <v>0</v>
      </c>
      <c r="N294" s="180">
        <v>1</v>
      </c>
      <c r="O294" s="181"/>
      <c r="P294" s="260"/>
      <c r="R294" s="33"/>
      <c r="AC294" s="21"/>
      <c r="AE294" s="17"/>
      <c r="AG294" s="18"/>
      <c r="AK294" s="54"/>
      <c r="AN294" s="219"/>
      <c r="AO294" s="220">
        <f t="shared" si="15"/>
        <v>471</v>
      </c>
      <c r="AP294" s="221">
        <f t="shared" si="18"/>
        <v>1414</v>
      </c>
      <c r="AQ294" s="220">
        <f>AQ292+6</f>
        <v>707</v>
      </c>
      <c r="AR294" s="281">
        <v>2</v>
      </c>
      <c r="AS294" s="236">
        <f t="shared" si="16"/>
        <v>1</v>
      </c>
      <c r="AT294" s="232"/>
      <c r="BH294" s="21">
        <f t="shared" si="56"/>
        <v>190</v>
      </c>
      <c r="BI294" s="294">
        <f t="shared" si="53"/>
        <v>1145</v>
      </c>
      <c r="BJ294" s="243"/>
      <c r="BL294" s="243">
        <f>(3*BH294-2)/4</f>
        <v>142</v>
      </c>
      <c r="BM294" s="21">
        <f>8*BL294+9</f>
        <v>1145</v>
      </c>
      <c r="BN294" s="45"/>
      <c r="BQ294" s="307"/>
      <c r="BR294" s="309"/>
      <c r="BT294" s="308"/>
      <c r="BY294" s="335"/>
      <c r="BZ294" s="335"/>
      <c r="CA294" s="294">
        <f t="shared" si="54"/>
        <v>1147</v>
      </c>
      <c r="CB294" s="243">
        <f>(3*BH294+2)/2</f>
        <v>286</v>
      </c>
      <c r="CC294" s="35">
        <f>4*CB294+3</f>
        <v>1147</v>
      </c>
      <c r="CD294" s="243"/>
      <c r="CF294" s="318"/>
      <c r="CG294" s="39"/>
      <c r="CH294" s="312"/>
      <c r="CI294" s="312"/>
      <c r="CJ294" s="27"/>
      <c r="CK294" s="40"/>
      <c r="CM294" s="294"/>
      <c r="CN294" s="31"/>
      <c r="CO294" s="31"/>
    </row>
    <row r="295" spans="3:95" ht="14.25" customHeight="1">
      <c r="C295" s="185">
        <f t="shared" si="34"/>
        <v>246</v>
      </c>
      <c r="E295" s="39"/>
      <c r="F295" s="282"/>
      <c r="G295" s="283">
        <v>1</v>
      </c>
      <c r="H295" s="283">
        <v>1</v>
      </c>
      <c r="I295" s="159">
        <v>1</v>
      </c>
      <c r="J295" s="159">
        <v>1</v>
      </c>
      <c r="K295" s="159">
        <v>0</v>
      </c>
      <c r="L295" s="159">
        <v>1</v>
      </c>
      <c r="M295" s="159">
        <v>1</v>
      </c>
      <c r="N295" s="263">
        <v>0</v>
      </c>
      <c r="O295" s="21"/>
      <c r="P295" s="21"/>
      <c r="R295" s="33"/>
      <c r="AC295" s="27"/>
      <c r="AE295" s="17"/>
      <c r="AG295" s="18"/>
      <c r="AK295" s="54"/>
      <c r="AN295" s="239"/>
      <c r="AO295" s="240">
        <f t="shared" si="15"/>
        <v>473</v>
      </c>
      <c r="AP295" s="221">
        <f t="shared" si="18"/>
        <v>1420</v>
      </c>
      <c r="AQ295" s="240">
        <f>AP295/4</f>
        <v>355</v>
      </c>
      <c r="AR295" s="281">
        <v>4</v>
      </c>
      <c r="AS295" s="236">
        <f t="shared" si="16"/>
        <v>2</v>
      </c>
      <c r="AT295" s="232"/>
      <c r="BH295" s="21">
        <f t="shared" si="56"/>
        <v>191</v>
      </c>
      <c r="BI295" s="294">
        <f t="shared" si="53"/>
        <v>1151</v>
      </c>
      <c r="BJ295" s="243">
        <f>(3*BH295+1)/2</f>
        <v>287</v>
      </c>
      <c r="BK295" s="35">
        <f>BJ295*4+3</f>
        <v>1151</v>
      </c>
      <c r="BL295" s="307"/>
      <c r="BN295" s="45"/>
      <c r="BQ295" s="307"/>
      <c r="BR295" s="309"/>
      <c r="BT295" s="308"/>
      <c r="BY295" s="335"/>
      <c r="BZ295" s="335"/>
      <c r="CA295" s="294">
        <f t="shared" si="54"/>
        <v>1153</v>
      </c>
      <c r="CB295" s="243"/>
      <c r="CD295" s="243">
        <f>(3*BH295-1)/4</f>
        <v>143</v>
      </c>
      <c r="CE295" s="35">
        <f>CD295*8+9</f>
        <v>1153</v>
      </c>
      <c r="CF295" s="318"/>
      <c r="CG295" s="39"/>
      <c r="CJ295" s="27"/>
      <c r="CK295" s="40"/>
      <c r="CM295" s="294"/>
      <c r="CN295" s="31"/>
      <c r="CO295" s="31"/>
    </row>
    <row r="296" spans="3:95" ht="14.25" customHeight="1">
      <c r="C296" s="189">
        <f t="shared" si="34"/>
        <v>247</v>
      </c>
      <c r="E296" s="40"/>
      <c r="F296" s="277"/>
      <c r="G296" s="278">
        <v>1</v>
      </c>
      <c r="H296" s="174">
        <v>1</v>
      </c>
      <c r="I296" s="174">
        <v>1</v>
      </c>
      <c r="J296" s="279">
        <v>1</v>
      </c>
      <c r="K296" s="174">
        <v>0</v>
      </c>
      <c r="L296" s="174">
        <v>1</v>
      </c>
      <c r="M296" s="174">
        <v>1</v>
      </c>
      <c r="N296" s="166">
        <v>1</v>
      </c>
      <c r="O296" s="191">
        <f>-1+4*(Q296+1)</f>
        <v>247</v>
      </c>
      <c r="P296" s="192">
        <f>-1+6*(Q296+1)</f>
        <v>371</v>
      </c>
      <c r="Q296" s="27">
        <v>61</v>
      </c>
      <c r="R296" s="33"/>
      <c r="S296" s="213">
        <f t="shared" ref="S296:S297" si="198">4*P296+1</f>
        <v>1485</v>
      </c>
      <c r="T296" s="35">
        <f t="shared" ref="T296:Z296" si="199">4*S296+1</f>
        <v>5941</v>
      </c>
      <c r="U296" s="35">
        <f t="shared" si="199"/>
        <v>23765</v>
      </c>
      <c r="V296" s="35">
        <f t="shared" si="199"/>
        <v>95061</v>
      </c>
      <c r="W296" s="35">
        <f t="shared" si="199"/>
        <v>380245</v>
      </c>
      <c r="X296" s="35">
        <f t="shared" si="199"/>
        <v>1520981</v>
      </c>
      <c r="Y296" s="35">
        <f t="shared" si="199"/>
        <v>6083925</v>
      </c>
      <c r="Z296" s="35">
        <f t="shared" si="199"/>
        <v>24335701</v>
      </c>
      <c r="AE296" s="17"/>
      <c r="AG296" s="18"/>
      <c r="AK296" s="54"/>
      <c r="AN296" s="219"/>
      <c r="AO296" s="220">
        <f t="shared" si="15"/>
        <v>475</v>
      </c>
      <c r="AP296" s="221">
        <f t="shared" si="18"/>
        <v>1426</v>
      </c>
      <c r="AQ296" s="220">
        <f>AQ294+6</f>
        <v>713</v>
      </c>
      <c r="AR296" s="281">
        <v>2</v>
      </c>
      <c r="AS296" s="236">
        <f t="shared" si="16"/>
        <v>1</v>
      </c>
      <c r="AT296" s="232"/>
      <c r="BH296" s="27">
        <f t="shared" si="56"/>
        <v>192</v>
      </c>
      <c r="BI296" s="294">
        <f t="shared" si="53"/>
        <v>1157</v>
      </c>
      <c r="BJ296" s="243"/>
      <c r="BL296" s="307"/>
      <c r="BN296" s="45"/>
      <c r="BQ296" s="307"/>
      <c r="BR296" s="309"/>
      <c r="BT296" s="308"/>
      <c r="BY296" s="335"/>
      <c r="BZ296" s="335"/>
      <c r="CA296" s="294">
        <f t="shared" si="54"/>
        <v>1159</v>
      </c>
      <c r="CB296" s="243">
        <f>(3*BH296+2)/2</f>
        <v>289</v>
      </c>
      <c r="CC296" s="35">
        <f>4*CB296+3</f>
        <v>1159</v>
      </c>
      <c r="CD296" s="243"/>
      <c r="CF296" s="318"/>
      <c r="CG296" s="39"/>
      <c r="CH296" s="21"/>
      <c r="CI296" s="21"/>
      <c r="CJ296" s="27"/>
      <c r="CK296" s="40"/>
      <c r="CM296" s="294"/>
      <c r="CN296" s="31"/>
      <c r="CO296" s="31"/>
    </row>
    <row r="297" spans="3:95" ht="14.25" customHeight="1">
      <c r="C297" s="173">
        <f t="shared" si="34"/>
        <v>248</v>
      </c>
      <c r="E297" s="40"/>
      <c r="F297" s="277"/>
      <c r="G297" s="278">
        <v>1</v>
      </c>
      <c r="H297" s="174">
        <v>1</v>
      </c>
      <c r="I297" s="174">
        <v>1</v>
      </c>
      <c r="J297" s="174">
        <v>1</v>
      </c>
      <c r="K297" s="174">
        <v>1</v>
      </c>
      <c r="L297" s="174">
        <v>0</v>
      </c>
      <c r="M297" s="174">
        <v>0</v>
      </c>
      <c r="N297" s="166">
        <v>0</v>
      </c>
      <c r="O297" s="196">
        <f>1+8*(Q296+1)</f>
        <v>497</v>
      </c>
      <c r="P297" s="197">
        <f>P296+2</f>
        <v>373</v>
      </c>
      <c r="Q297" s="198"/>
      <c r="R297" s="33"/>
      <c r="S297" s="35">
        <f t="shared" si="198"/>
        <v>1493</v>
      </c>
      <c r="T297" s="35">
        <f t="shared" ref="T297:Z297" si="200">4*S297+1</f>
        <v>5973</v>
      </c>
      <c r="U297" s="35">
        <f t="shared" si="200"/>
        <v>23893</v>
      </c>
      <c r="V297" s="35">
        <f t="shared" si="200"/>
        <v>95573</v>
      </c>
      <c r="W297" s="35">
        <f t="shared" si="200"/>
        <v>382293</v>
      </c>
      <c r="X297" s="35">
        <f t="shared" si="200"/>
        <v>1529173</v>
      </c>
      <c r="Y297" s="35">
        <f t="shared" si="200"/>
        <v>6116693</v>
      </c>
      <c r="Z297" s="35">
        <f t="shared" si="200"/>
        <v>24466773</v>
      </c>
      <c r="AC297" s="27"/>
      <c r="AE297" s="17"/>
      <c r="AG297" s="18"/>
      <c r="AK297" s="54"/>
      <c r="AN297" s="227"/>
      <c r="AO297" s="269">
        <f t="shared" si="15"/>
        <v>477</v>
      </c>
      <c r="AP297" s="221">
        <f t="shared" si="18"/>
        <v>1432</v>
      </c>
      <c r="AQ297" s="269">
        <f>AP297/AR297</f>
        <v>179</v>
      </c>
      <c r="AR297" s="281">
        <v>8</v>
      </c>
      <c r="AS297" s="236">
        <f t="shared" si="16"/>
        <v>3</v>
      </c>
      <c r="AT297" s="232"/>
      <c r="BH297" s="21">
        <f t="shared" si="56"/>
        <v>193</v>
      </c>
      <c r="BI297" s="294">
        <f t="shared" si="53"/>
        <v>1163</v>
      </c>
      <c r="BJ297" s="243">
        <f>(3*BH297+1)/2</f>
        <v>290</v>
      </c>
      <c r="BK297" s="35">
        <f>BJ297*4+3</f>
        <v>1163</v>
      </c>
      <c r="BL297" s="307"/>
      <c r="BM297" s="21"/>
      <c r="BN297" s="45"/>
      <c r="BQ297" s="307"/>
      <c r="BR297" s="309"/>
      <c r="BT297" s="308"/>
      <c r="BY297" s="335"/>
      <c r="BZ297" s="335"/>
      <c r="CA297" s="294">
        <f t="shared" si="54"/>
        <v>1165</v>
      </c>
      <c r="CB297" s="243"/>
      <c r="CD297" s="243"/>
      <c r="CF297" s="318"/>
      <c r="CG297" s="39"/>
      <c r="CH297" s="727" t="s">
        <v>385</v>
      </c>
      <c r="CI297" s="667"/>
      <c r="CJ297" s="27">
        <v>72</v>
      </c>
      <c r="CK297" s="40">
        <f>4*(4*CJ297+3)+1</f>
        <v>1165</v>
      </c>
      <c r="CM297" s="294"/>
      <c r="CN297" s="31"/>
      <c r="CO297" s="31"/>
    </row>
    <row r="298" spans="3:95" ht="14.25" customHeight="1">
      <c r="C298" s="178">
        <f t="shared" si="34"/>
        <v>249</v>
      </c>
      <c r="E298" s="39"/>
      <c r="F298" s="282"/>
      <c r="G298" s="283">
        <v>1</v>
      </c>
      <c r="H298" s="159">
        <v>1</v>
      </c>
      <c r="I298" s="159">
        <v>1</v>
      </c>
      <c r="J298" s="159">
        <v>1</v>
      </c>
      <c r="K298" s="159">
        <v>1</v>
      </c>
      <c r="L298" s="159">
        <v>0</v>
      </c>
      <c r="M298" s="159">
        <v>0</v>
      </c>
      <c r="N298" s="180">
        <v>1</v>
      </c>
      <c r="O298" s="181"/>
      <c r="P298" s="260"/>
      <c r="R298" s="33"/>
      <c r="AC298" s="21"/>
      <c r="AE298" s="17"/>
      <c r="AG298" s="18"/>
      <c r="AK298" s="54"/>
      <c r="AN298" s="219"/>
      <c r="AO298" s="220">
        <f t="shared" si="15"/>
        <v>479</v>
      </c>
      <c r="AP298" s="221">
        <f t="shared" si="18"/>
        <v>1438</v>
      </c>
      <c r="AQ298" s="220">
        <f>AQ296+6</f>
        <v>719</v>
      </c>
      <c r="AR298" s="281">
        <v>2</v>
      </c>
      <c r="AS298" s="236">
        <f t="shared" si="16"/>
        <v>1</v>
      </c>
      <c r="AT298" s="232"/>
      <c r="BH298" s="21">
        <f t="shared" si="56"/>
        <v>194</v>
      </c>
      <c r="BI298" s="294">
        <f t="shared" si="53"/>
        <v>1169</v>
      </c>
      <c r="BJ298" s="243"/>
      <c r="BL298" s="243">
        <f>(3*BH298-2)/4</f>
        <v>145</v>
      </c>
      <c r="BM298" s="21">
        <f>8*BL298+9</f>
        <v>1169</v>
      </c>
      <c r="BN298" s="45"/>
      <c r="BQ298" s="307"/>
      <c r="BR298" s="309"/>
      <c r="BT298" s="308"/>
      <c r="BY298" s="335"/>
      <c r="BZ298" s="335"/>
      <c r="CA298" s="294">
        <f t="shared" si="54"/>
        <v>1171</v>
      </c>
      <c r="CB298" s="243">
        <f>(3*BH298+2)/2</f>
        <v>292</v>
      </c>
      <c r="CC298" s="35">
        <f>4*CB298+3</f>
        <v>1171</v>
      </c>
      <c r="CD298" s="243"/>
      <c r="CF298" s="310"/>
      <c r="CG298" s="39"/>
      <c r="CH298" s="24"/>
      <c r="CI298" s="24"/>
      <c r="CK298" s="40"/>
      <c r="CM298" s="294"/>
      <c r="CN298" s="31"/>
      <c r="CO298" s="31"/>
    </row>
    <row r="299" spans="3:95" ht="14.25" customHeight="1">
      <c r="C299" s="185">
        <f t="shared" si="34"/>
        <v>250</v>
      </c>
      <c r="E299" s="39"/>
      <c r="F299" s="282"/>
      <c r="G299" s="283">
        <v>1</v>
      </c>
      <c r="H299" s="159">
        <v>1</v>
      </c>
      <c r="I299" s="159">
        <v>1</v>
      </c>
      <c r="J299" s="159">
        <v>1</v>
      </c>
      <c r="K299" s="159">
        <v>1</v>
      </c>
      <c r="L299" s="159">
        <v>0</v>
      </c>
      <c r="M299" s="159">
        <v>1</v>
      </c>
      <c r="N299" s="263">
        <v>0</v>
      </c>
      <c r="O299" s="21"/>
      <c r="P299" s="21"/>
      <c r="R299" s="33"/>
      <c r="AC299" s="27"/>
      <c r="AE299" s="17"/>
      <c r="AG299" s="18"/>
      <c r="AK299" s="54"/>
      <c r="AN299" s="239"/>
      <c r="AO299" s="240">
        <f t="shared" si="15"/>
        <v>481</v>
      </c>
      <c r="AP299" s="221">
        <f t="shared" si="18"/>
        <v>1444</v>
      </c>
      <c r="AQ299" s="240">
        <f>AP299/4</f>
        <v>361</v>
      </c>
      <c r="AR299" s="281">
        <v>4</v>
      </c>
      <c r="AS299" s="236">
        <f t="shared" si="16"/>
        <v>2</v>
      </c>
      <c r="AT299" s="232"/>
      <c r="BH299" s="21">
        <f t="shared" si="56"/>
        <v>195</v>
      </c>
      <c r="BI299" s="294">
        <f t="shared" si="53"/>
        <v>1175</v>
      </c>
      <c r="BJ299" s="243">
        <f>(3*BH299+1)/2</f>
        <v>293</v>
      </c>
      <c r="BK299" s="35">
        <f>BJ299*4+3</f>
        <v>1175</v>
      </c>
      <c r="BL299" s="307"/>
      <c r="BN299" s="45"/>
      <c r="BQ299" s="307"/>
      <c r="BR299" s="309"/>
      <c r="BT299" s="308"/>
      <c r="BY299" s="335"/>
      <c r="BZ299" s="335"/>
      <c r="CA299" s="294">
        <f t="shared" si="54"/>
        <v>1177</v>
      </c>
      <c r="CB299" s="243"/>
      <c r="CD299" s="243">
        <f>(3*BH299-1)/4</f>
        <v>146</v>
      </c>
      <c r="CE299" s="35">
        <f>CD299*8+9</f>
        <v>1177</v>
      </c>
      <c r="CF299" s="310"/>
      <c r="CG299" s="39"/>
      <c r="CH299" s="21"/>
      <c r="CI299" s="21"/>
      <c r="CK299" s="40"/>
      <c r="CM299" s="294"/>
      <c r="CN299" s="31"/>
      <c r="CO299" s="31"/>
    </row>
    <row r="300" spans="3:95" ht="14.25" customHeight="1">
      <c r="C300" s="189">
        <f t="shared" si="34"/>
        <v>251</v>
      </c>
      <c r="E300" s="40"/>
      <c r="F300" s="277"/>
      <c r="G300" s="278">
        <v>1</v>
      </c>
      <c r="H300" s="174">
        <v>1</v>
      </c>
      <c r="I300" s="174">
        <v>1</v>
      </c>
      <c r="J300" s="174">
        <v>1</v>
      </c>
      <c r="K300" s="174">
        <v>1</v>
      </c>
      <c r="L300" s="174">
        <v>0</v>
      </c>
      <c r="M300" s="174">
        <v>1</v>
      </c>
      <c r="N300" s="166">
        <v>1</v>
      </c>
      <c r="O300" s="191">
        <f>-1+4*(Q300+1)</f>
        <v>251</v>
      </c>
      <c r="P300" s="192">
        <f>-1+6*(Q300+1)</f>
        <v>377</v>
      </c>
      <c r="Q300" s="27">
        <v>62</v>
      </c>
      <c r="R300" s="33"/>
      <c r="S300" s="213">
        <f t="shared" ref="S300:S301" si="201">4*P300+1</f>
        <v>1509</v>
      </c>
      <c r="T300" s="35">
        <f t="shared" ref="T300:Z300" si="202">4*S300+1</f>
        <v>6037</v>
      </c>
      <c r="U300" s="35">
        <f t="shared" si="202"/>
        <v>24149</v>
      </c>
      <c r="V300" s="35">
        <f t="shared" si="202"/>
        <v>96597</v>
      </c>
      <c r="W300" s="35">
        <f t="shared" si="202"/>
        <v>386389</v>
      </c>
      <c r="X300" s="35">
        <f t="shared" si="202"/>
        <v>1545557</v>
      </c>
      <c r="Y300" s="35">
        <f t="shared" si="202"/>
        <v>6182229</v>
      </c>
      <c r="Z300" s="35">
        <f t="shared" si="202"/>
        <v>24728917</v>
      </c>
      <c r="AE300" s="17"/>
      <c r="AG300" s="18"/>
      <c r="AK300" s="54"/>
      <c r="AN300" s="219"/>
      <c r="AO300" s="220">
        <f t="shared" si="15"/>
        <v>483</v>
      </c>
      <c r="AP300" s="221">
        <f t="shared" si="18"/>
        <v>1450</v>
      </c>
      <c r="AQ300" s="220">
        <f>AQ298+6</f>
        <v>725</v>
      </c>
      <c r="AR300" s="281">
        <v>2</v>
      </c>
      <c r="AS300" s="236">
        <f t="shared" si="16"/>
        <v>1</v>
      </c>
      <c r="AT300" s="232"/>
      <c r="BH300" s="27">
        <f t="shared" si="56"/>
        <v>196</v>
      </c>
      <c r="BI300" s="294">
        <f t="shared" si="53"/>
        <v>1181</v>
      </c>
      <c r="BJ300" s="243"/>
      <c r="BL300" s="307"/>
      <c r="BN300" s="45"/>
      <c r="BQ300" s="307"/>
      <c r="BR300" s="309"/>
      <c r="BT300" s="308"/>
      <c r="BY300" s="335"/>
      <c r="BZ300" s="335"/>
      <c r="CA300" s="294">
        <f t="shared" si="54"/>
        <v>1183</v>
      </c>
      <c r="CB300" s="243">
        <f>(3*BH300+2)/2</f>
        <v>295</v>
      </c>
      <c r="CC300" s="35">
        <f>4*CB300+3</f>
        <v>1183</v>
      </c>
      <c r="CD300" s="243"/>
      <c r="CF300" s="310"/>
      <c r="CG300" s="39"/>
      <c r="CH300" s="21"/>
      <c r="CI300" s="21"/>
      <c r="CK300" s="40"/>
      <c r="CM300" s="294"/>
      <c r="CN300" s="31"/>
      <c r="CO300" s="31"/>
    </row>
    <row r="301" spans="3:95" ht="14.25" customHeight="1">
      <c r="C301" s="173">
        <f t="shared" si="34"/>
        <v>252</v>
      </c>
      <c r="E301" s="40"/>
      <c r="F301" s="277"/>
      <c r="G301" s="278">
        <v>1</v>
      </c>
      <c r="H301" s="174">
        <v>1</v>
      </c>
      <c r="I301" s="174">
        <v>1</v>
      </c>
      <c r="J301" s="174">
        <v>1</v>
      </c>
      <c r="K301" s="174">
        <v>1</v>
      </c>
      <c r="L301" s="174">
        <v>1</v>
      </c>
      <c r="M301" s="174">
        <v>0</v>
      </c>
      <c r="N301" s="166">
        <v>0</v>
      </c>
      <c r="O301" s="196">
        <f>1+8*(Q300+1)</f>
        <v>505</v>
      </c>
      <c r="P301" s="197">
        <f>P300+2</f>
        <v>379</v>
      </c>
      <c r="Q301" s="198"/>
      <c r="R301" s="33"/>
      <c r="S301" s="35">
        <f t="shared" si="201"/>
        <v>1517</v>
      </c>
      <c r="T301" s="35">
        <f t="shared" ref="T301:Z301" si="203">4*S301+1</f>
        <v>6069</v>
      </c>
      <c r="U301" s="35">
        <f t="shared" si="203"/>
        <v>24277</v>
      </c>
      <c r="V301" s="35">
        <f t="shared" si="203"/>
        <v>97109</v>
      </c>
      <c r="W301" s="35">
        <f t="shared" si="203"/>
        <v>388437</v>
      </c>
      <c r="X301" s="35">
        <f t="shared" si="203"/>
        <v>1553749</v>
      </c>
      <c r="Y301" s="35">
        <f t="shared" si="203"/>
        <v>6214997</v>
      </c>
      <c r="Z301" s="35">
        <f t="shared" si="203"/>
        <v>24859989</v>
      </c>
      <c r="AC301" s="27"/>
      <c r="AE301" s="17"/>
      <c r="AG301" s="18"/>
      <c r="AK301" s="54"/>
      <c r="AN301" s="227"/>
      <c r="AO301" s="269">
        <f t="shared" si="15"/>
        <v>485</v>
      </c>
      <c r="AP301" s="221">
        <f t="shared" si="18"/>
        <v>1456</v>
      </c>
      <c r="AQ301" s="269">
        <f>AP301/AR301</f>
        <v>91</v>
      </c>
      <c r="AR301" s="281">
        <v>16</v>
      </c>
      <c r="AS301" s="236">
        <f t="shared" si="16"/>
        <v>4</v>
      </c>
      <c r="AT301" s="232"/>
      <c r="BH301" s="21">
        <f t="shared" si="56"/>
        <v>197</v>
      </c>
      <c r="BI301" s="294">
        <f t="shared" si="53"/>
        <v>1187</v>
      </c>
      <c r="BJ301" s="243">
        <f>(3*BH301+1)/2</f>
        <v>296</v>
      </c>
      <c r="BK301" s="35">
        <f>BJ301*4+3</f>
        <v>1187</v>
      </c>
      <c r="BL301" s="307"/>
      <c r="BM301" s="21"/>
      <c r="BN301" s="45"/>
      <c r="BQ301" s="307"/>
      <c r="BR301" s="309"/>
      <c r="BT301" s="308"/>
      <c r="BY301" s="335"/>
      <c r="BZ301" s="335"/>
      <c r="CA301" s="294">
        <f t="shared" si="54"/>
        <v>1189</v>
      </c>
      <c r="CB301" s="243"/>
      <c r="CD301" s="243"/>
      <c r="CF301" s="310">
        <v>36</v>
      </c>
      <c r="CG301" s="39">
        <f>4*(8*CF301+9)+1</f>
        <v>1189</v>
      </c>
      <c r="CH301" s="680" t="s">
        <v>386</v>
      </c>
      <c r="CI301" s="667"/>
      <c r="CK301" s="40"/>
      <c r="CM301" s="294"/>
      <c r="CN301" s="31"/>
      <c r="CO301" s="31"/>
    </row>
    <row r="302" spans="3:95" ht="14.25" customHeight="1">
      <c r="C302" s="178">
        <f t="shared" si="34"/>
        <v>253</v>
      </c>
      <c r="E302" s="39"/>
      <c r="F302" s="282"/>
      <c r="G302" s="283">
        <v>1</v>
      </c>
      <c r="H302" s="159">
        <v>1</v>
      </c>
      <c r="I302" s="159">
        <v>1</v>
      </c>
      <c r="J302" s="159">
        <v>1</v>
      </c>
      <c r="K302" s="159">
        <v>1</v>
      </c>
      <c r="L302" s="159">
        <v>1</v>
      </c>
      <c r="M302" s="159">
        <v>0</v>
      </c>
      <c r="N302" s="180">
        <v>1</v>
      </c>
      <c r="O302" s="181"/>
      <c r="P302" s="260"/>
      <c r="R302" s="33"/>
      <c r="AC302" s="21"/>
      <c r="AE302" s="17"/>
      <c r="AG302" s="18"/>
      <c r="AK302" s="54"/>
      <c r="AN302" s="219"/>
      <c r="AO302" s="220">
        <f t="shared" si="15"/>
        <v>487</v>
      </c>
      <c r="AP302" s="221">
        <f t="shared" si="18"/>
        <v>1462</v>
      </c>
      <c r="AQ302" s="220">
        <f>AQ300+6</f>
        <v>731</v>
      </c>
      <c r="AR302" s="281">
        <v>2</v>
      </c>
      <c r="AS302" s="236">
        <f t="shared" si="16"/>
        <v>1</v>
      </c>
      <c r="AT302" s="232"/>
      <c r="BH302" s="21">
        <f t="shared" si="56"/>
        <v>198</v>
      </c>
      <c r="BI302" s="294">
        <f t="shared" si="53"/>
        <v>1193</v>
      </c>
      <c r="BJ302" s="243"/>
      <c r="BL302" s="243">
        <f>(3*BH302-2)/4</f>
        <v>148</v>
      </c>
      <c r="BM302" s="21">
        <f>8*BL302+9</f>
        <v>1193</v>
      </c>
      <c r="BN302" s="45"/>
      <c r="BQ302" s="307"/>
      <c r="BR302" s="309"/>
      <c r="BT302" s="308"/>
      <c r="BY302" s="21"/>
      <c r="BZ302" s="21"/>
      <c r="CA302" s="294">
        <f t="shared" si="54"/>
        <v>1195</v>
      </c>
      <c r="CB302" s="243">
        <f>(3*BH302+2)/2</f>
        <v>298</v>
      </c>
      <c r="CC302" s="35">
        <f>4*CB302+3</f>
        <v>1195</v>
      </c>
      <c r="CD302" s="243"/>
      <c r="CF302" s="310"/>
      <c r="CG302" s="39"/>
      <c r="CH302" s="312"/>
      <c r="CI302" s="312"/>
      <c r="CK302" s="40"/>
      <c r="CM302" s="294"/>
    </row>
    <row r="303" spans="3:95" ht="14.25" customHeight="1">
      <c r="C303" s="185">
        <f t="shared" si="34"/>
        <v>254</v>
      </c>
      <c r="E303" s="39"/>
      <c r="F303" s="282"/>
      <c r="G303" s="283">
        <v>1</v>
      </c>
      <c r="H303" s="159">
        <v>1</v>
      </c>
      <c r="I303" s="159">
        <v>1</v>
      </c>
      <c r="J303" s="159">
        <v>1</v>
      </c>
      <c r="K303" s="159">
        <v>1</v>
      </c>
      <c r="L303" s="159">
        <v>1</v>
      </c>
      <c r="M303" s="159">
        <v>1</v>
      </c>
      <c r="N303" s="263">
        <v>0</v>
      </c>
      <c r="O303" s="21"/>
      <c r="P303" s="21"/>
      <c r="R303" s="33"/>
      <c r="AC303" s="27"/>
      <c r="AE303" s="17"/>
      <c r="AG303" s="18"/>
      <c r="AK303" s="54"/>
      <c r="AN303" s="239"/>
      <c r="AO303" s="240">
        <f t="shared" si="15"/>
        <v>489</v>
      </c>
      <c r="AP303" s="221">
        <f t="shared" si="18"/>
        <v>1468</v>
      </c>
      <c r="AQ303" s="240">
        <f>AP303/4</f>
        <v>367</v>
      </c>
      <c r="AR303" s="281">
        <v>4</v>
      </c>
      <c r="AS303" s="236">
        <f t="shared" si="16"/>
        <v>2</v>
      </c>
      <c r="AT303" s="232"/>
      <c r="BH303" s="21">
        <f t="shared" si="56"/>
        <v>199</v>
      </c>
      <c r="BI303" s="294">
        <f t="shared" si="53"/>
        <v>1199</v>
      </c>
      <c r="BJ303" s="243">
        <f>(3*BH303+1)/2</f>
        <v>299</v>
      </c>
      <c r="BK303" s="35">
        <f>BJ303*4+3</f>
        <v>1199</v>
      </c>
      <c r="BL303" s="306"/>
      <c r="BN303" s="45"/>
      <c r="BQ303" s="307"/>
      <c r="BR303" s="309"/>
      <c r="BT303" s="308"/>
      <c r="BY303" s="21"/>
      <c r="BZ303" s="21"/>
      <c r="CA303" s="294">
        <f t="shared" si="54"/>
        <v>1201</v>
      </c>
      <c r="CB303" s="243"/>
      <c r="CD303" s="243">
        <f>(3*BH303-1)/4</f>
        <v>149</v>
      </c>
      <c r="CE303" s="35">
        <f>CD303*8+9</f>
        <v>1201</v>
      </c>
      <c r="CF303" s="310"/>
      <c r="CG303" s="39"/>
      <c r="CH303" s="21"/>
      <c r="CI303" s="21"/>
      <c r="CK303" s="40"/>
      <c r="CM303" s="294"/>
    </row>
    <row r="304" spans="3:95" ht="14.25" customHeight="1">
      <c r="C304" s="189" t="s">
        <v>387</v>
      </c>
      <c r="E304" s="40"/>
      <c r="F304" s="277"/>
      <c r="G304" s="278">
        <v>1</v>
      </c>
      <c r="H304" s="174">
        <v>1</v>
      </c>
      <c r="I304" s="174">
        <v>1</v>
      </c>
      <c r="J304" s="174">
        <v>1</v>
      </c>
      <c r="K304" s="174">
        <v>1</v>
      </c>
      <c r="L304" s="174">
        <v>1</v>
      </c>
      <c r="M304" s="174">
        <v>1</v>
      </c>
      <c r="N304" s="166">
        <v>1</v>
      </c>
      <c r="O304" s="191">
        <f>-1+4*(Q304+1)</f>
        <v>255</v>
      </c>
      <c r="P304" s="192">
        <f>-1+6*(Q304+1)</f>
        <v>383</v>
      </c>
      <c r="Q304" s="27">
        <v>63</v>
      </c>
      <c r="R304" s="33"/>
      <c r="S304" s="213">
        <f t="shared" ref="S304:S305" si="204">4*P304+1</f>
        <v>1533</v>
      </c>
      <c r="T304" s="35">
        <f t="shared" ref="T304:Z304" si="205">4*S304+1</f>
        <v>6133</v>
      </c>
      <c r="U304" s="35">
        <f t="shared" si="205"/>
        <v>24533</v>
      </c>
      <c r="V304" s="35">
        <f t="shared" si="205"/>
        <v>98133</v>
      </c>
      <c r="W304" s="35">
        <f t="shared" si="205"/>
        <v>392533</v>
      </c>
      <c r="X304" s="35">
        <f t="shared" si="205"/>
        <v>1570133</v>
      </c>
      <c r="Y304" s="35">
        <f t="shared" si="205"/>
        <v>6280533</v>
      </c>
      <c r="Z304" s="35">
        <f t="shared" si="205"/>
        <v>25122133</v>
      </c>
      <c r="AE304" s="17"/>
      <c r="AG304" s="18"/>
      <c r="AK304" s="54"/>
      <c r="AN304" s="219"/>
      <c r="AO304" s="220">
        <f t="shared" si="15"/>
        <v>491</v>
      </c>
      <c r="AP304" s="221">
        <f t="shared" si="18"/>
        <v>1474</v>
      </c>
      <c r="AQ304" s="220">
        <f>AQ302+6</f>
        <v>737</v>
      </c>
      <c r="AR304" s="281">
        <v>2</v>
      </c>
      <c r="AS304" s="236">
        <f t="shared" si="16"/>
        <v>1</v>
      </c>
      <c r="AT304" s="232"/>
      <c r="BH304" s="27">
        <f t="shared" si="56"/>
        <v>200</v>
      </c>
      <c r="BI304" s="294">
        <f t="shared" si="53"/>
        <v>1205</v>
      </c>
      <c r="BJ304" s="243"/>
      <c r="BL304" s="306"/>
      <c r="BN304" s="731" t="s">
        <v>388</v>
      </c>
      <c r="BO304" s="732"/>
      <c r="BP304" s="316">
        <v>18</v>
      </c>
      <c r="BQ304" s="307"/>
      <c r="BR304" s="309"/>
      <c r="BS304" s="35">
        <f>4*(4*(4*BP304+3)+1)+1</f>
        <v>1205</v>
      </c>
      <c r="BT304" s="308"/>
      <c r="BY304" s="21"/>
      <c r="BZ304" s="21"/>
      <c r="CA304" s="294">
        <f t="shared" si="54"/>
        <v>1207</v>
      </c>
      <c r="CB304" s="243">
        <f>(3*BH304+2)/2</f>
        <v>301</v>
      </c>
      <c r="CC304" s="35">
        <f>4*CB304+3</f>
        <v>1207</v>
      </c>
      <c r="CD304" s="243"/>
      <c r="CF304" s="310"/>
      <c r="CG304" s="39"/>
      <c r="CH304" s="21"/>
      <c r="CI304" s="21"/>
      <c r="CK304" s="40"/>
      <c r="CM304" s="294"/>
    </row>
    <row r="305" spans="2:103" ht="14.25" customHeight="1">
      <c r="B305" s="31"/>
      <c r="D305" s="53"/>
      <c r="G305" s="53"/>
      <c r="O305" s="196">
        <f>1+8*(Q304+1)</f>
        <v>513</v>
      </c>
      <c r="P305" s="197">
        <f>P304+2</f>
        <v>385</v>
      </c>
      <c r="Q305" s="198"/>
      <c r="R305" s="33"/>
      <c r="S305" s="35">
        <f t="shared" si="204"/>
        <v>1541</v>
      </c>
      <c r="T305" s="35">
        <f t="shared" ref="T305:Z305" si="206">4*S305+1</f>
        <v>6165</v>
      </c>
      <c r="U305" s="35">
        <f t="shared" si="206"/>
        <v>24661</v>
      </c>
      <c r="V305" s="35">
        <f t="shared" si="206"/>
        <v>98645</v>
      </c>
      <c r="W305" s="35">
        <f t="shared" si="206"/>
        <v>394581</v>
      </c>
      <c r="X305" s="35">
        <f t="shared" si="206"/>
        <v>1578325</v>
      </c>
      <c r="Y305" s="35">
        <f t="shared" si="206"/>
        <v>6313301</v>
      </c>
      <c r="Z305" s="35">
        <f t="shared" si="206"/>
        <v>25253205</v>
      </c>
      <c r="AC305" s="27"/>
      <c r="AE305" s="17"/>
      <c r="AG305" s="18"/>
      <c r="AK305" s="54"/>
      <c r="AN305" s="227"/>
      <c r="AO305" s="269">
        <f t="shared" si="15"/>
        <v>493</v>
      </c>
      <c r="AP305" s="221">
        <f t="shared" si="18"/>
        <v>1480</v>
      </c>
      <c r="AQ305" s="269">
        <f>AP305/AR305</f>
        <v>185</v>
      </c>
      <c r="AR305" s="281">
        <v>8</v>
      </c>
      <c r="AS305" s="236">
        <f t="shared" si="16"/>
        <v>3</v>
      </c>
      <c r="AT305" s="232"/>
      <c r="BH305" s="21">
        <f t="shared" si="56"/>
        <v>201</v>
      </c>
      <c r="BI305" s="294">
        <f t="shared" si="53"/>
        <v>1211</v>
      </c>
      <c r="BJ305" s="243">
        <f>(3*BH305+1)/2</f>
        <v>302</v>
      </c>
      <c r="BK305" s="35">
        <f>BJ305*4+3</f>
        <v>1211</v>
      </c>
      <c r="BL305" s="307"/>
      <c r="BM305" s="21"/>
      <c r="BN305" s="45"/>
      <c r="BQ305" s="307"/>
      <c r="BR305" s="309"/>
      <c r="BT305" s="308"/>
      <c r="BY305" s="21"/>
      <c r="BZ305" s="21"/>
      <c r="CA305" s="294">
        <f t="shared" si="54"/>
        <v>1213</v>
      </c>
      <c r="CB305" s="243"/>
      <c r="CD305" s="243"/>
      <c r="CF305" s="318"/>
      <c r="CG305" s="39"/>
      <c r="CH305" s="727" t="s">
        <v>389</v>
      </c>
      <c r="CI305" s="667"/>
      <c r="CJ305" s="27">
        <v>75</v>
      </c>
      <c r="CK305" s="40">
        <f>4*(4*CJ305+3)+1</f>
        <v>1213</v>
      </c>
      <c r="CM305" s="294"/>
    </row>
    <row r="306" spans="2:103" ht="14.25" customHeight="1">
      <c r="B306" s="31"/>
      <c r="D306" s="53"/>
      <c r="G306" s="53"/>
      <c r="O306" s="181"/>
      <c r="P306" s="260"/>
      <c r="R306" s="33"/>
      <c r="AC306" s="21"/>
      <c r="AE306" s="17"/>
      <c r="AG306" s="18"/>
      <c r="AK306" s="54"/>
      <c r="AN306" s="219"/>
      <c r="AO306" s="220">
        <f t="shared" si="15"/>
        <v>495</v>
      </c>
      <c r="AP306" s="221">
        <f t="shared" si="18"/>
        <v>1486</v>
      </c>
      <c r="AQ306" s="220">
        <f>AQ304+6</f>
        <v>743</v>
      </c>
      <c r="AR306" s="281">
        <v>2</v>
      </c>
      <c r="AS306" s="236">
        <f t="shared" si="16"/>
        <v>1</v>
      </c>
      <c r="AT306" s="232"/>
      <c r="BH306" s="21">
        <f t="shared" si="56"/>
        <v>202</v>
      </c>
      <c r="BI306" s="294">
        <f t="shared" si="53"/>
        <v>1217</v>
      </c>
      <c r="BJ306" s="243"/>
      <c r="BL306" s="243">
        <f>(3*BH306-2)/4</f>
        <v>151</v>
      </c>
      <c r="BM306" s="21">
        <f>8*BL306+9</f>
        <v>1217</v>
      </c>
      <c r="BN306" s="45"/>
      <c r="BQ306" s="307"/>
      <c r="BR306" s="309"/>
      <c r="BT306" s="308"/>
      <c r="BY306" s="21"/>
      <c r="BZ306" s="21"/>
      <c r="CA306" s="294">
        <f t="shared" si="54"/>
        <v>1219</v>
      </c>
      <c r="CB306" s="243">
        <f>(3*BH306+2)/2</f>
        <v>304</v>
      </c>
      <c r="CC306" s="35">
        <f>4*CB306+3</f>
        <v>1219</v>
      </c>
      <c r="CD306" s="243"/>
      <c r="CF306" s="318"/>
      <c r="CG306" s="39"/>
      <c r="CH306" s="24"/>
      <c r="CI306" s="24"/>
      <c r="CJ306" s="27"/>
      <c r="CK306" s="40"/>
      <c r="CM306" s="294"/>
    </row>
    <row r="307" spans="2:103" ht="14.25" customHeight="1">
      <c r="B307" s="31"/>
      <c r="D307" s="53"/>
      <c r="G307" s="53"/>
      <c r="O307" s="45"/>
      <c r="P307" s="21"/>
      <c r="R307" s="33"/>
      <c r="AC307" s="27"/>
      <c r="AE307" s="17"/>
      <c r="AG307" s="18"/>
      <c r="AK307" s="54"/>
      <c r="AN307" s="239"/>
      <c r="AO307" s="240">
        <f t="shared" si="15"/>
        <v>497</v>
      </c>
      <c r="AP307" s="221">
        <f t="shared" si="18"/>
        <v>1492</v>
      </c>
      <c r="AQ307" s="240">
        <f>AP307/4</f>
        <v>373</v>
      </c>
      <c r="AR307" s="281">
        <v>4</v>
      </c>
      <c r="AS307" s="236">
        <f t="shared" si="16"/>
        <v>2</v>
      </c>
      <c r="AT307" s="232"/>
      <c r="BH307" s="21">
        <f t="shared" si="56"/>
        <v>203</v>
      </c>
      <c r="BI307" s="294">
        <f t="shared" si="53"/>
        <v>1223</v>
      </c>
      <c r="BJ307" s="243">
        <f>(3*BH307+1)/2</f>
        <v>305</v>
      </c>
      <c r="BK307" s="35">
        <f>BJ307*4+3</f>
        <v>1223</v>
      </c>
      <c r="BL307" s="243"/>
      <c r="BN307" s="45"/>
      <c r="BQ307" s="307"/>
      <c r="BR307" s="309"/>
      <c r="BT307" s="308"/>
      <c r="BY307" s="21"/>
      <c r="BZ307" s="21"/>
      <c r="CA307" s="294">
        <f t="shared" si="54"/>
        <v>1225</v>
      </c>
      <c r="CB307" s="243"/>
      <c r="CD307" s="243">
        <f>(3*BH307-1)/4</f>
        <v>152</v>
      </c>
      <c r="CE307" s="35">
        <f>CD307*8+9</f>
        <v>1225</v>
      </c>
      <c r="CF307" s="318"/>
      <c r="CG307" s="39"/>
      <c r="CH307" s="21"/>
      <c r="CI307" s="21"/>
      <c r="CJ307" s="27"/>
      <c r="CK307" s="40"/>
      <c r="CM307" s="294"/>
    </row>
    <row r="308" spans="2:103" ht="14.25" customHeight="1">
      <c r="B308" s="31"/>
      <c r="D308" s="53"/>
      <c r="G308" s="53"/>
      <c r="O308" s="191">
        <f>-1+4*(Q308+1)</f>
        <v>259</v>
      </c>
      <c r="P308" s="192">
        <f>-1+6*(Q308+1)</f>
        <v>389</v>
      </c>
      <c r="Q308" s="27">
        <v>64</v>
      </c>
      <c r="R308" s="33"/>
      <c r="S308" s="213">
        <f t="shared" ref="S308:S309" si="207">4*P308+1</f>
        <v>1557</v>
      </c>
      <c r="T308" s="35">
        <f t="shared" ref="T308:Z308" si="208">4*S308+1</f>
        <v>6229</v>
      </c>
      <c r="U308" s="35">
        <f t="shared" si="208"/>
        <v>24917</v>
      </c>
      <c r="V308" s="35">
        <f t="shared" si="208"/>
        <v>99669</v>
      </c>
      <c r="W308" s="35">
        <f t="shared" si="208"/>
        <v>398677</v>
      </c>
      <c r="X308" s="35">
        <f t="shared" si="208"/>
        <v>1594709</v>
      </c>
      <c r="Y308" s="35">
        <f t="shared" si="208"/>
        <v>6378837</v>
      </c>
      <c r="Z308" s="35">
        <f t="shared" si="208"/>
        <v>25515349</v>
      </c>
      <c r="AE308" s="17"/>
      <c r="AG308" s="18"/>
      <c r="AK308" s="54"/>
      <c r="AN308" s="219"/>
      <c r="AO308" s="220">
        <f t="shared" si="15"/>
        <v>499</v>
      </c>
      <c r="AP308" s="221">
        <f t="shared" si="18"/>
        <v>1498</v>
      </c>
      <c r="AQ308" s="220">
        <f>AQ306+6</f>
        <v>749</v>
      </c>
      <c r="AR308" s="281">
        <v>2</v>
      </c>
      <c r="AS308" s="236">
        <f t="shared" si="16"/>
        <v>1</v>
      </c>
      <c r="AT308" s="232"/>
      <c r="BH308" s="27">
        <f t="shared" si="56"/>
        <v>204</v>
      </c>
      <c r="BI308" s="294">
        <f t="shared" si="53"/>
        <v>1229</v>
      </c>
      <c r="BJ308" s="243"/>
      <c r="BL308" s="337"/>
      <c r="BN308" s="45"/>
      <c r="BQ308" s="307"/>
      <c r="BR308" s="309"/>
      <c r="BT308" s="308"/>
      <c r="BY308" s="21"/>
      <c r="BZ308" s="21"/>
      <c r="CA308" s="294">
        <f t="shared" si="54"/>
        <v>1231</v>
      </c>
      <c r="CB308" s="243">
        <f>(3*BH308+2)/2</f>
        <v>307</v>
      </c>
      <c r="CC308" s="35">
        <f>4*CB308+3</f>
        <v>1231</v>
      </c>
      <c r="CD308" s="243"/>
      <c r="CF308" s="318"/>
      <c r="CG308" s="39"/>
      <c r="CH308" s="21"/>
      <c r="CI308" s="21"/>
      <c r="CJ308" s="27"/>
      <c r="CK308" s="40"/>
      <c r="CM308" s="294"/>
    </row>
    <row r="309" spans="2:103" ht="14.25" customHeight="1">
      <c r="B309" s="31"/>
      <c r="D309" s="53"/>
      <c r="G309" s="53"/>
      <c r="O309" s="196">
        <f>1+8*(Q308+1)</f>
        <v>521</v>
      </c>
      <c r="P309" s="197">
        <f>P308+2</f>
        <v>391</v>
      </c>
      <c r="Q309" s="198"/>
      <c r="R309" s="33"/>
      <c r="S309" s="35">
        <f t="shared" si="207"/>
        <v>1565</v>
      </c>
      <c r="T309" s="35">
        <f t="shared" ref="T309:Z309" si="209">4*S309+1</f>
        <v>6261</v>
      </c>
      <c r="U309" s="35">
        <f t="shared" si="209"/>
        <v>25045</v>
      </c>
      <c r="V309" s="35">
        <f t="shared" si="209"/>
        <v>100181</v>
      </c>
      <c r="W309" s="35">
        <f t="shared" si="209"/>
        <v>400725</v>
      </c>
      <c r="X309" s="35">
        <f t="shared" si="209"/>
        <v>1602901</v>
      </c>
      <c r="Y309" s="35">
        <f t="shared" si="209"/>
        <v>6411605</v>
      </c>
      <c r="Z309" s="35">
        <f t="shared" si="209"/>
        <v>25646421</v>
      </c>
      <c r="AC309" s="27"/>
      <c r="AE309" s="17"/>
      <c r="AG309" s="18"/>
      <c r="AK309" s="54"/>
      <c r="AN309" s="227"/>
      <c r="AO309" s="269">
        <f t="shared" si="15"/>
        <v>501</v>
      </c>
      <c r="AP309" s="221">
        <f t="shared" si="18"/>
        <v>1504</v>
      </c>
      <c r="AQ309" s="269">
        <f>AP309/AR309</f>
        <v>47</v>
      </c>
      <c r="AR309" s="281">
        <v>32</v>
      </c>
      <c r="AS309" s="236">
        <f t="shared" si="16"/>
        <v>5</v>
      </c>
      <c r="AT309" s="232"/>
      <c r="BH309" s="21">
        <f t="shared" si="56"/>
        <v>205</v>
      </c>
      <c r="BI309" s="294">
        <f t="shared" si="53"/>
        <v>1235</v>
      </c>
      <c r="BJ309" s="243">
        <f>(3*BH309+1)/2</f>
        <v>308</v>
      </c>
      <c r="BK309" s="35">
        <f>BJ309*4+3</f>
        <v>1235</v>
      </c>
      <c r="BL309" s="243"/>
      <c r="BM309" s="21"/>
      <c r="BN309" s="45"/>
      <c r="BQ309" s="307"/>
      <c r="BR309" s="309"/>
      <c r="BT309" s="308"/>
      <c r="BY309" s="21"/>
      <c r="BZ309" s="21"/>
      <c r="CA309" s="294">
        <f t="shared" si="54"/>
        <v>1237</v>
      </c>
      <c r="CB309" s="243"/>
      <c r="CD309" s="243"/>
      <c r="CF309" s="318"/>
      <c r="CG309" s="39"/>
      <c r="CK309" s="40"/>
      <c r="CM309" s="294"/>
      <c r="CV309" s="35">
        <v>1237</v>
      </c>
      <c r="CW309" s="243">
        <v>4</v>
      </c>
      <c r="CX309" s="730" t="s">
        <v>390</v>
      </c>
      <c r="CY309" s="729"/>
    </row>
    <row r="310" spans="2:103" ht="14.25" customHeight="1">
      <c r="B310" s="31"/>
      <c r="D310" s="53"/>
      <c r="G310" s="53"/>
      <c r="O310" s="181"/>
      <c r="P310" s="260"/>
      <c r="R310" s="33"/>
      <c r="AC310" s="21"/>
      <c r="AE310" s="17"/>
      <c r="AG310" s="18"/>
      <c r="AK310" s="54"/>
      <c r="AN310" s="219"/>
      <c r="AO310" s="220">
        <f t="shared" si="15"/>
        <v>503</v>
      </c>
      <c r="AP310" s="221">
        <f t="shared" si="18"/>
        <v>1510</v>
      </c>
      <c r="AQ310" s="220">
        <f>AQ308+6</f>
        <v>755</v>
      </c>
      <c r="AR310" s="281">
        <v>2</v>
      </c>
      <c r="AS310" s="236">
        <f t="shared" si="16"/>
        <v>1</v>
      </c>
      <c r="AT310" s="232"/>
      <c r="BH310" s="21">
        <f t="shared" si="56"/>
        <v>206</v>
      </c>
      <c r="BI310" s="294">
        <f t="shared" si="53"/>
        <v>1241</v>
      </c>
      <c r="BJ310" s="243"/>
      <c r="BL310" s="243">
        <f>(3*BH310-2)/4</f>
        <v>154</v>
      </c>
      <c r="BM310" s="21">
        <f>8*BL310+9</f>
        <v>1241</v>
      </c>
      <c r="BN310" s="45"/>
      <c r="BQ310" s="307"/>
      <c r="BR310" s="309"/>
      <c r="BT310" s="308"/>
      <c r="BY310" s="21"/>
      <c r="BZ310" s="21"/>
      <c r="CA310" s="294">
        <f t="shared" si="54"/>
        <v>1243</v>
      </c>
      <c r="CB310" s="243">
        <f>(3*BH310+2)/2</f>
        <v>310</v>
      </c>
      <c r="CC310" s="35">
        <f>4*CB310+3</f>
        <v>1243</v>
      </c>
      <c r="CD310" s="243"/>
      <c r="CF310" s="318"/>
      <c r="CG310" s="39"/>
      <c r="CH310" s="312"/>
      <c r="CI310" s="312"/>
      <c r="CJ310" s="27"/>
      <c r="CK310" s="40"/>
      <c r="CM310" s="294"/>
    </row>
    <row r="311" spans="2:103" ht="14.25" customHeight="1">
      <c r="B311" s="31"/>
      <c r="D311" s="53"/>
      <c r="G311" s="53"/>
      <c r="O311" s="45"/>
      <c r="P311" s="21"/>
      <c r="R311" s="33"/>
      <c r="AC311" s="27"/>
      <c r="AE311" s="17"/>
      <c r="AG311" s="18"/>
      <c r="AK311" s="54"/>
      <c r="AN311" s="239"/>
      <c r="AO311" s="240">
        <f t="shared" si="15"/>
        <v>505</v>
      </c>
      <c r="AP311" s="221">
        <f t="shared" si="18"/>
        <v>1516</v>
      </c>
      <c r="AQ311" s="240">
        <f>AP311/4</f>
        <v>379</v>
      </c>
      <c r="AR311" s="281">
        <v>4</v>
      </c>
      <c r="AS311" s="236">
        <f t="shared" si="16"/>
        <v>2</v>
      </c>
      <c r="AT311" s="232"/>
      <c r="BH311" s="21">
        <f t="shared" si="56"/>
        <v>207</v>
      </c>
      <c r="BI311" s="294">
        <f t="shared" si="53"/>
        <v>1247</v>
      </c>
      <c r="BJ311" s="243">
        <f>(3*BH311+1)/2</f>
        <v>311</v>
      </c>
      <c r="BK311" s="35">
        <f>BJ311*4+3</f>
        <v>1247</v>
      </c>
      <c r="BL311" s="243"/>
      <c r="BN311" s="45"/>
      <c r="BQ311" s="307"/>
      <c r="BR311" s="309"/>
      <c r="BT311" s="308"/>
      <c r="BY311" s="21"/>
      <c r="BZ311" s="21"/>
      <c r="CA311" s="294">
        <f t="shared" si="54"/>
        <v>1249</v>
      </c>
      <c r="CB311" s="243"/>
      <c r="CD311" s="243">
        <f>(3*BH311-1)/4</f>
        <v>155</v>
      </c>
      <c r="CE311" s="35">
        <f>CD311*8+9</f>
        <v>1249</v>
      </c>
      <c r="CF311" s="318"/>
      <c r="CG311" s="39"/>
      <c r="CJ311" s="27"/>
      <c r="CK311" s="40"/>
      <c r="CM311" s="294"/>
    </row>
    <row r="312" spans="2:103" ht="14.25" customHeight="1">
      <c r="B312" s="31"/>
      <c r="D312" s="53"/>
      <c r="G312" s="53"/>
      <c r="O312" s="191">
        <f>-1+4*(Q312+1)</f>
        <v>263</v>
      </c>
      <c r="P312" s="192">
        <f>-1+6*(Q312+1)</f>
        <v>395</v>
      </c>
      <c r="Q312" s="27">
        <v>65</v>
      </c>
      <c r="R312" s="33"/>
      <c r="S312" s="213">
        <f t="shared" ref="S312:S313" si="210">4*P312+1</f>
        <v>1581</v>
      </c>
      <c r="T312" s="35">
        <f t="shared" ref="T312:Z312" si="211">4*S312+1</f>
        <v>6325</v>
      </c>
      <c r="U312" s="35">
        <f t="shared" si="211"/>
        <v>25301</v>
      </c>
      <c r="V312" s="35">
        <f t="shared" si="211"/>
        <v>101205</v>
      </c>
      <c r="W312" s="35">
        <f t="shared" si="211"/>
        <v>404821</v>
      </c>
      <c r="X312" s="35">
        <f t="shared" si="211"/>
        <v>1619285</v>
      </c>
      <c r="Y312" s="35">
        <f t="shared" si="211"/>
        <v>6477141</v>
      </c>
      <c r="Z312" s="35">
        <f t="shared" si="211"/>
        <v>25908565</v>
      </c>
      <c r="AE312" s="17"/>
      <c r="AG312" s="18"/>
      <c r="AK312" s="54"/>
      <c r="AN312" s="219"/>
      <c r="AO312" s="220">
        <f t="shared" si="15"/>
        <v>507</v>
      </c>
      <c r="AP312" s="221">
        <f t="shared" si="18"/>
        <v>1522</v>
      </c>
      <c r="AQ312" s="220">
        <f>AQ310+6</f>
        <v>761</v>
      </c>
      <c r="AR312" s="281">
        <v>2</v>
      </c>
      <c r="AS312" s="236">
        <f t="shared" si="16"/>
        <v>1</v>
      </c>
      <c r="AT312" s="232"/>
      <c r="BH312" s="27">
        <f t="shared" si="56"/>
        <v>208</v>
      </c>
      <c r="BI312" s="294">
        <f t="shared" si="53"/>
        <v>1253</v>
      </c>
      <c r="BJ312" s="243"/>
      <c r="BL312" s="337"/>
      <c r="BN312" s="45"/>
      <c r="BQ312" s="307"/>
      <c r="BR312" s="309"/>
      <c r="BT312" s="308"/>
      <c r="BY312" s="21"/>
      <c r="BZ312" s="21"/>
      <c r="CA312" s="294">
        <f t="shared" si="54"/>
        <v>1255</v>
      </c>
      <c r="CB312" s="243">
        <f>(3*BH312+2)/2</f>
        <v>313</v>
      </c>
      <c r="CC312" s="35">
        <f>4*CB312+3</f>
        <v>1255</v>
      </c>
      <c r="CD312" s="243"/>
      <c r="CF312" s="318"/>
      <c r="CG312" s="39"/>
      <c r="CH312" s="21"/>
      <c r="CI312" s="21"/>
      <c r="CJ312" s="27"/>
      <c r="CK312" s="40"/>
      <c r="CM312" s="294"/>
    </row>
    <row r="313" spans="2:103" ht="14.25" customHeight="1">
      <c r="B313" s="31"/>
      <c r="D313" s="53"/>
      <c r="G313" s="53"/>
      <c r="O313" s="196">
        <f>1+8*(Q312+1)</f>
        <v>529</v>
      </c>
      <c r="P313" s="197">
        <f>P312+2</f>
        <v>397</v>
      </c>
      <c r="Q313" s="198"/>
      <c r="R313" s="33"/>
      <c r="S313" s="35">
        <f t="shared" si="210"/>
        <v>1589</v>
      </c>
      <c r="T313" s="35">
        <f t="shared" ref="T313:Z313" si="212">4*S313+1</f>
        <v>6357</v>
      </c>
      <c r="U313" s="35">
        <f t="shared" si="212"/>
        <v>25429</v>
      </c>
      <c r="V313" s="35">
        <f t="shared" si="212"/>
        <v>101717</v>
      </c>
      <c r="W313" s="35">
        <f t="shared" si="212"/>
        <v>406869</v>
      </c>
      <c r="X313" s="35">
        <f t="shared" si="212"/>
        <v>1627477</v>
      </c>
      <c r="Y313" s="35">
        <f t="shared" si="212"/>
        <v>6509909</v>
      </c>
      <c r="Z313" s="35">
        <f t="shared" si="212"/>
        <v>26039637</v>
      </c>
      <c r="AC313" s="27"/>
      <c r="AE313" s="17"/>
      <c r="AG313" s="18"/>
      <c r="AK313" s="54"/>
      <c r="AN313" s="227"/>
      <c r="AO313" s="269">
        <f t="shared" si="15"/>
        <v>509</v>
      </c>
      <c r="AP313" s="221">
        <f t="shared" si="18"/>
        <v>1528</v>
      </c>
      <c r="AQ313" s="269">
        <f>AP313/AR313</f>
        <v>191</v>
      </c>
      <c r="AR313" s="281">
        <v>8</v>
      </c>
      <c r="AS313" s="236">
        <f t="shared" si="16"/>
        <v>3</v>
      </c>
      <c r="AT313" s="232"/>
      <c r="BH313" s="21">
        <f t="shared" si="56"/>
        <v>209</v>
      </c>
      <c r="BI313" s="294">
        <f t="shared" si="53"/>
        <v>1259</v>
      </c>
      <c r="BJ313" s="243">
        <f>(3*BH313+1)/2</f>
        <v>314</v>
      </c>
      <c r="BK313" s="35">
        <f>BJ313*4+3</f>
        <v>1259</v>
      </c>
      <c r="BL313" s="243"/>
      <c r="BM313" s="21"/>
      <c r="BN313" s="45"/>
      <c r="BQ313" s="307"/>
      <c r="BR313" s="308"/>
      <c r="BT313" s="308"/>
      <c r="BY313" s="21"/>
      <c r="BZ313" s="21"/>
      <c r="CA313" s="294">
        <f t="shared" si="54"/>
        <v>1261</v>
      </c>
      <c r="CB313" s="243"/>
      <c r="CD313" s="243"/>
      <c r="CF313" s="318"/>
      <c r="CG313" s="39"/>
      <c r="CH313" s="727" t="s">
        <v>391</v>
      </c>
      <c r="CI313" s="667"/>
      <c r="CJ313" s="27">
        <v>78</v>
      </c>
      <c r="CK313" s="40">
        <f>4*(4*CJ313+3)+1</f>
        <v>1261</v>
      </c>
      <c r="CM313" s="294"/>
    </row>
    <row r="314" spans="2:103" ht="14.25" customHeight="1">
      <c r="B314" s="31"/>
      <c r="D314" s="53"/>
      <c r="G314" s="53"/>
      <c r="O314" s="181"/>
      <c r="P314" s="260"/>
      <c r="R314" s="33"/>
      <c r="AC314" s="21"/>
      <c r="AE314" s="17"/>
      <c r="AG314" s="18"/>
      <c r="AK314" s="54"/>
      <c r="AN314" s="219"/>
      <c r="AO314" s="220">
        <f t="shared" si="15"/>
        <v>511</v>
      </c>
      <c r="AP314" s="221">
        <f t="shared" si="18"/>
        <v>1534</v>
      </c>
      <c r="AQ314" s="220">
        <f>AQ312+6</f>
        <v>767</v>
      </c>
      <c r="AR314" s="281">
        <v>2</v>
      </c>
      <c r="AS314" s="236">
        <f t="shared" si="16"/>
        <v>1</v>
      </c>
      <c r="AT314" s="232"/>
      <c r="BH314" s="21">
        <f t="shared" si="56"/>
        <v>210</v>
      </c>
      <c r="BI314" s="294">
        <f t="shared" si="53"/>
        <v>1265</v>
      </c>
      <c r="BJ314" s="243"/>
      <c r="BL314" s="243">
        <f>(3*BH314-2)/4</f>
        <v>157</v>
      </c>
      <c r="BM314" s="21">
        <f>8*BL314+9</f>
        <v>1265</v>
      </c>
      <c r="BN314" s="45"/>
      <c r="BQ314" s="307"/>
      <c r="BR314" s="308"/>
      <c r="BT314" s="308"/>
      <c r="BY314" s="21"/>
      <c r="BZ314" s="21"/>
      <c r="CA314" s="294">
        <f t="shared" si="54"/>
        <v>1267</v>
      </c>
      <c r="CB314" s="243">
        <f>(3*BH314+2)/2</f>
        <v>316</v>
      </c>
      <c r="CC314" s="35">
        <f>4*CB314+3</f>
        <v>1267</v>
      </c>
      <c r="CD314" s="243"/>
      <c r="CF314" s="310"/>
      <c r="CG314" s="39"/>
      <c r="CH314" s="24"/>
      <c r="CI314" s="24"/>
      <c r="CK314" s="40"/>
      <c r="CM314" s="294"/>
    </row>
    <row r="315" spans="2:103" ht="14.25" customHeight="1">
      <c r="B315" s="31"/>
      <c r="D315" s="53"/>
      <c r="G315" s="53"/>
      <c r="O315" s="45"/>
      <c r="P315" s="21"/>
      <c r="R315" s="33"/>
      <c r="AC315" s="27"/>
      <c r="AE315" s="17"/>
      <c r="AG315" s="18"/>
      <c r="AK315" s="54"/>
      <c r="AN315" s="239"/>
      <c r="AO315" s="240">
        <f t="shared" ref="AO315:AO569" si="213">(AP315-1)/3</f>
        <v>513</v>
      </c>
      <c r="AP315" s="221">
        <f t="shared" si="18"/>
        <v>1540</v>
      </c>
      <c r="AQ315" s="240">
        <f>AP315/4</f>
        <v>385</v>
      </c>
      <c r="AR315" s="281">
        <v>4</v>
      </c>
      <c r="AS315" s="236">
        <f t="shared" ref="AS315:AS569" si="214">LOG(AR315,2)</f>
        <v>2</v>
      </c>
      <c r="AT315" s="232"/>
      <c r="BH315" s="21">
        <f t="shared" si="56"/>
        <v>211</v>
      </c>
      <c r="BI315" s="294">
        <f t="shared" si="53"/>
        <v>1271</v>
      </c>
      <c r="BJ315" s="243">
        <f>(3*BH315+1)/2</f>
        <v>317</v>
      </c>
      <c r="BK315" s="35">
        <f>BJ315*4+3</f>
        <v>1271</v>
      </c>
      <c r="BL315" s="243"/>
      <c r="BN315" s="45"/>
      <c r="BQ315" s="307"/>
      <c r="BR315" s="308"/>
      <c r="BT315" s="308"/>
      <c r="BY315" s="21"/>
      <c r="BZ315" s="21"/>
      <c r="CA315" s="294">
        <f t="shared" si="54"/>
        <v>1273</v>
      </c>
      <c r="CB315" s="243"/>
      <c r="CD315" s="243">
        <f>(3*BH315-1)/4</f>
        <v>158</v>
      </c>
      <c r="CE315" s="35">
        <f>CD315*8+9</f>
        <v>1273</v>
      </c>
      <c r="CF315" s="310"/>
      <c r="CG315" s="39"/>
      <c r="CH315" s="21"/>
      <c r="CI315" s="21"/>
      <c r="CK315" s="40"/>
      <c r="CM315" s="294"/>
    </row>
    <row r="316" spans="2:103" ht="14.25" customHeight="1">
      <c r="B316" s="31"/>
      <c r="D316" s="53"/>
      <c r="G316" s="53"/>
      <c r="O316" s="191">
        <f>-1+4*(Q316+1)</f>
        <v>267</v>
      </c>
      <c r="P316" s="192">
        <f>-1+6*(Q316+1)</f>
        <v>401</v>
      </c>
      <c r="Q316" s="27">
        <v>66</v>
      </c>
      <c r="R316" s="33"/>
      <c r="S316" s="213">
        <f t="shared" ref="S316:S317" si="215">4*P316+1</f>
        <v>1605</v>
      </c>
      <c r="T316" s="35">
        <f t="shared" ref="T316:Z316" si="216">4*S316+1</f>
        <v>6421</v>
      </c>
      <c r="U316" s="35">
        <f t="shared" si="216"/>
        <v>25685</v>
      </c>
      <c r="V316" s="35">
        <f t="shared" si="216"/>
        <v>102741</v>
      </c>
      <c r="W316" s="35">
        <f t="shared" si="216"/>
        <v>410965</v>
      </c>
      <c r="X316" s="35">
        <f t="shared" si="216"/>
        <v>1643861</v>
      </c>
      <c r="Y316" s="35">
        <f t="shared" si="216"/>
        <v>6575445</v>
      </c>
      <c r="Z316" s="35">
        <f t="shared" si="216"/>
        <v>26301781</v>
      </c>
      <c r="AE316" s="17"/>
      <c r="AG316" s="18"/>
      <c r="AK316" s="54"/>
      <c r="AN316" s="219"/>
      <c r="AO316" s="220">
        <f t="shared" si="213"/>
        <v>515</v>
      </c>
      <c r="AP316" s="221">
        <f t="shared" ref="AP316:AP570" si="217">AP315+6</f>
        <v>1546</v>
      </c>
      <c r="AQ316" s="220">
        <f>AQ314+6</f>
        <v>773</v>
      </c>
      <c r="AR316" s="281">
        <v>2</v>
      </c>
      <c r="AS316" s="236">
        <f t="shared" si="214"/>
        <v>1</v>
      </c>
      <c r="AT316" s="232"/>
      <c r="BH316" s="27">
        <f t="shared" si="56"/>
        <v>212</v>
      </c>
      <c r="BI316" s="294">
        <f t="shared" si="53"/>
        <v>1277</v>
      </c>
      <c r="BJ316" s="243"/>
      <c r="BL316" s="337"/>
      <c r="BN316" s="45"/>
      <c r="BQ316" s="307"/>
      <c r="BR316" s="308"/>
      <c r="BT316" s="308"/>
      <c r="BY316" s="21"/>
      <c r="BZ316" s="21"/>
      <c r="CA316" s="294">
        <f t="shared" si="54"/>
        <v>1279</v>
      </c>
      <c r="CB316" s="243">
        <f>(3*BH316+2)/2</f>
        <v>319</v>
      </c>
      <c r="CC316" s="35">
        <f>4*CB316+3</f>
        <v>1279</v>
      </c>
      <c r="CD316" s="243"/>
      <c r="CF316" s="310"/>
      <c r="CG316" s="39"/>
      <c r="CH316" s="21"/>
      <c r="CI316" s="21"/>
      <c r="CK316" s="40"/>
      <c r="CM316" s="294"/>
    </row>
    <row r="317" spans="2:103" ht="14.25" customHeight="1">
      <c r="B317" s="31"/>
      <c r="D317" s="53"/>
      <c r="G317" s="53"/>
      <c r="O317" s="196">
        <f>1+8*(Q316+1)</f>
        <v>537</v>
      </c>
      <c r="P317" s="197">
        <f>P316+2</f>
        <v>403</v>
      </c>
      <c r="Q317" s="198"/>
      <c r="R317" s="33"/>
      <c r="S317" s="35">
        <f t="shared" si="215"/>
        <v>1613</v>
      </c>
      <c r="T317" s="35">
        <f t="shared" ref="T317:Z317" si="218">4*S317+1</f>
        <v>6453</v>
      </c>
      <c r="U317" s="35">
        <f t="shared" si="218"/>
        <v>25813</v>
      </c>
      <c r="V317" s="35">
        <f t="shared" si="218"/>
        <v>103253</v>
      </c>
      <c r="W317" s="35">
        <f t="shared" si="218"/>
        <v>413013</v>
      </c>
      <c r="X317" s="35">
        <f t="shared" si="218"/>
        <v>1652053</v>
      </c>
      <c r="Y317" s="35">
        <f t="shared" si="218"/>
        <v>6608213</v>
      </c>
      <c r="Z317" s="35">
        <f t="shared" si="218"/>
        <v>26432853</v>
      </c>
      <c r="AC317" s="27"/>
      <c r="AE317" s="17"/>
      <c r="AG317" s="18"/>
      <c r="AK317" s="54"/>
      <c r="AN317" s="227"/>
      <c r="AO317" s="269">
        <f t="shared" si="213"/>
        <v>517</v>
      </c>
      <c r="AP317" s="221">
        <f t="shared" si="217"/>
        <v>1552</v>
      </c>
      <c r="AQ317" s="269">
        <f>AP317/AR317</f>
        <v>97</v>
      </c>
      <c r="AR317" s="281">
        <v>16</v>
      </c>
      <c r="AS317" s="236">
        <f t="shared" si="214"/>
        <v>4</v>
      </c>
      <c r="AT317" s="232"/>
      <c r="BH317" s="21">
        <f t="shared" si="56"/>
        <v>213</v>
      </c>
      <c r="BI317" s="294">
        <f t="shared" si="53"/>
        <v>1283</v>
      </c>
      <c r="BJ317" s="243">
        <f>(3*BH317+1)/2</f>
        <v>320</v>
      </c>
      <c r="BK317" s="35">
        <f>BJ317*4+3</f>
        <v>1283</v>
      </c>
      <c r="BL317" s="243"/>
      <c r="BM317" s="21"/>
      <c r="BN317" s="45"/>
      <c r="BQ317" s="307"/>
      <c r="BR317" s="308"/>
      <c r="BT317" s="308"/>
      <c r="BY317" s="21"/>
      <c r="BZ317" s="21"/>
      <c r="CA317" s="294">
        <f t="shared" si="54"/>
        <v>1285</v>
      </c>
      <c r="CB317" s="243"/>
      <c r="CD317" s="243"/>
      <c r="CF317" s="310">
        <v>39</v>
      </c>
      <c r="CG317" s="39">
        <f>4*(8*CF317+9)+1</f>
        <v>1285</v>
      </c>
      <c r="CH317" s="680" t="s">
        <v>392</v>
      </c>
      <c r="CI317" s="667"/>
      <c r="CK317" s="40"/>
      <c r="CM317" s="294"/>
    </row>
    <row r="318" spans="2:103" ht="14.25" customHeight="1">
      <c r="B318" s="31"/>
      <c r="D318" s="53"/>
      <c r="G318" s="53"/>
      <c r="O318" s="181"/>
      <c r="P318" s="260"/>
      <c r="R318" s="33"/>
      <c r="AC318" s="21"/>
      <c r="AE318" s="17"/>
      <c r="AG318" s="18"/>
      <c r="AK318" s="54"/>
      <c r="AN318" s="219"/>
      <c r="AO318" s="220">
        <f t="shared" si="213"/>
        <v>519</v>
      </c>
      <c r="AP318" s="221">
        <f t="shared" si="217"/>
        <v>1558</v>
      </c>
      <c r="AQ318" s="220">
        <f>AQ316+6</f>
        <v>779</v>
      </c>
      <c r="AR318" s="281">
        <v>2</v>
      </c>
      <c r="AS318" s="236">
        <f t="shared" si="214"/>
        <v>1</v>
      </c>
      <c r="AT318" s="232"/>
      <c r="BH318" s="21">
        <f t="shared" si="56"/>
        <v>214</v>
      </c>
      <c r="BI318" s="294">
        <f t="shared" si="53"/>
        <v>1289</v>
      </c>
      <c r="BJ318" s="243"/>
      <c r="BL318" s="243">
        <f>(3*BH318-2)/4</f>
        <v>160</v>
      </c>
      <c r="BM318" s="21">
        <f>8*BL318+9</f>
        <v>1289</v>
      </c>
      <c r="BN318" s="45"/>
      <c r="BQ318" s="307"/>
      <c r="BR318" s="308"/>
      <c r="BT318" s="308"/>
      <c r="BY318" s="21"/>
      <c r="BZ318" s="21"/>
      <c r="CA318" s="294">
        <f t="shared" si="54"/>
        <v>1291</v>
      </c>
      <c r="CB318" s="243">
        <f>(3*BH318+2)/2</f>
        <v>322</v>
      </c>
      <c r="CC318" s="35">
        <f>4*CB318+3</f>
        <v>1291</v>
      </c>
      <c r="CD318" s="243"/>
      <c r="CF318" s="310"/>
      <c r="CG318" s="39"/>
      <c r="CH318" s="312"/>
      <c r="CI318" s="312"/>
      <c r="CK318" s="40"/>
      <c r="CM318" s="294"/>
    </row>
    <row r="319" spans="2:103" ht="14.25" customHeight="1">
      <c r="B319" s="31"/>
      <c r="D319" s="53"/>
      <c r="G319" s="53"/>
      <c r="O319" s="45"/>
      <c r="P319" s="21"/>
      <c r="R319" s="33"/>
      <c r="AC319" s="27"/>
      <c r="AE319" s="17"/>
      <c r="AG319" s="18"/>
      <c r="AK319" s="54"/>
      <c r="AN319" s="239"/>
      <c r="AO319" s="240">
        <f t="shared" si="213"/>
        <v>521</v>
      </c>
      <c r="AP319" s="221">
        <f t="shared" si="217"/>
        <v>1564</v>
      </c>
      <c r="AQ319" s="240">
        <f>AP319/4</f>
        <v>391</v>
      </c>
      <c r="AR319" s="281">
        <v>4</v>
      </c>
      <c r="AS319" s="236">
        <f t="shared" si="214"/>
        <v>2</v>
      </c>
      <c r="AT319" s="232"/>
      <c r="BH319" s="21">
        <f t="shared" si="56"/>
        <v>215</v>
      </c>
      <c r="BI319" s="294">
        <f t="shared" si="53"/>
        <v>1295</v>
      </c>
      <c r="BJ319" s="243">
        <f>(3*BH319+1)/2</f>
        <v>323</v>
      </c>
      <c r="BK319" s="35">
        <f>BJ319*4+3</f>
        <v>1295</v>
      </c>
      <c r="BL319" s="306"/>
      <c r="BN319" s="45"/>
      <c r="BQ319" s="307"/>
      <c r="BR319" s="308"/>
      <c r="BT319" s="308"/>
      <c r="BY319" s="21"/>
      <c r="BZ319" s="21"/>
      <c r="CA319" s="294">
        <f t="shared" si="54"/>
        <v>1297</v>
      </c>
      <c r="CB319" s="243"/>
      <c r="CD319" s="243">
        <f>(3*BH319-1)/4</f>
        <v>161</v>
      </c>
      <c r="CE319" s="35">
        <f>CD319*8+9</f>
        <v>1297</v>
      </c>
      <c r="CF319" s="310"/>
      <c r="CG319" s="39"/>
      <c r="CH319" s="312"/>
      <c r="CI319" s="312"/>
      <c r="CK319" s="40"/>
      <c r="CM319" s="294"/>
    </row>
    <row r="320" spans="2:103" ht="14.25" customHeight="1">
      <c r="B320" s="31"/>
      <c r="D320" s="53"/>
      <c r="G320" s="53"/>
      <c r="O320" s="191">
        <f>-1+4*(Q320+1)</f>
        <v>271</v>
      </c>
      <c r="P320" s="192">
        <f>-1+6*(Q320+1)</f>
        <v>407</v>
      </c>
      <c r="Q320" s="27">
        <v>67</v>
      </c>
      <c r="R320" s="33"/>
      <c r="S320" s="213">
        <f t="shared" ref="S320:S321" si="219">4*P320+1</f>
        <v>1629</v>
      </c>
      <c r="T320" s="35">
        <f t="shared" ref="T320:Z320" si="220">4*S320+1</f>
        <v>6517</v>
      </c>
      <c r="U320" s="35">
        <f t="shared" si="220"/>
        <v>26069</v>
      </c>
      <c r="V320" s="35">
        <f t="shared" si="220"/>
        <v>104277</v>
      </c>
      <c r="W320" s="35">
        <f t="shared" si="220"/>
        <v>417109</v>
      </c>
      <c r="X320" s="35">
        <f t="shared" si="220"/>
        <v>1668437</v>
      </c>
      <c r="Y320" s="35">
        <f t="shared" si="220"/>
        <v>6673749</v>
      </c>
      <c r="Z320" s="35">
        <f t="shared" si="220"/>
        <v>26694997</v>
      </c>
      <c r="AE320" s="17"/>
      <c r="AG320" s="18"/>
      <c r="AK320" s="54"/>
      <c r="AN320" s="219"/>
      <c r="AO320" s="220">
        <f t="shared" si="213"/>
        <v>523</v>
      </c>
      <c r="AP320" s="221">
        <f t="shared" si="217"/>
        <v>1570</v>
      </c>
      <c r="AQ320" s="220">
        <f>AQ318+6</f>
        <v>785</v>
      </c>
      <c r="AR320" s="281">
        <v>2</v>
      </c>
      <c r="AS320" s="236">
        <f t="shared" si="214"/>
        <v>1</v>
      </c>
      <c r="AT320" s="232"/>
      <c r="BH320" s="27">
        <f t="shared" si="56"/>
        <v>216</v>
      </c>
      <c r="BI320" s="294">
        <f t="shared" si="53"/>
        <v>1301</v>
      </c>
      <c r="BJ320" s="243"/>
      <c r="BL320" s="306"/>
      <c r="BN320" s="736" t="s">
        <v>393</v>
      </c>
      <c r="BO320" s="732"/>
      <c r="BP320" s="324">
        <v>9</v>
      </c>
      <c r="BQ320" s="307"/>
      <c r="BR320" s="308"/>
      <c r="BT320" s="308">
        <f>4*(4*(8*BP320+9)+1)+1</f>
        <v>1301</v>
      </c>
      <c r="BY320" s="21"/>
      <c r="BZ320" s="21"/>
      <c r="CA320" s="294">
        <f t="shared" si="54"/>
        <v>1303</v>
      </c>
      <c r="CB320" s="243">
        <f>(3*BH320+2)/2</f>
        <v>325</v>
      </c>
      <c r="CC320" s="35">
        <f>4*CB320+3</f>
        <v>1303</v>
      </c>
      <c r="CD320" s="243"/>
      <c r="CF320" s="310"/>
      <c r="CG320" s="39"/>
      <c r="CH320" s="21"/>
      <c r="CI320" s="21"/>
      <c r="CK320" s="40"/>
      <c r="CM320" s="294"/>
    </row>
    <row r="321" spans="2:95" ht="14.25" customHeight="1">
      <c r="B321" s="31"/>
      <c r="D321" s="53"/>
      <c r="G321" s="53"/>
      <c r="O321" s="196">
        <f>1+8*(Q320+1)</f>
        <v>545</v>
      </c>
      <c r="P321" s="197">
        <f>P320+2</f>
        <v>409</v>
      </c>
      <c r="Q321" s="198"/>
      <c r="R321" s="33"/>
      <c r="S321" s="35">
        <f t="shared" si="219"/>
        <v>1637</v>
      </c>
      <c r="T321" s="35">
        <f t="shared" ref="T321:Z321" si="221">4*S321+1</f>
        <v>6549</v>
      </c>
      <c r="U321" s="35">
        <f t="shared" si="221"/>
        <v>26197</v>
      </c>
      <c r="V321" s="35">
        <f t="shared" si="221"/>
        <v>104789</v>
      </c>
      <c r="W321" s="35">
        <f t="shared" si="221"/>
        <v>419157</v>
      </c>
      <c r="X321" s="35">
        <f t="shared" si="221"/>
        <v>1676629</v>
      </c>
      <c r="Y321" s="35">
        <f t="shared" si="221"/>
        <v>6706517</v>
      </c>
      <c r="Z321" s="35">
        <f t="shared" si="221"/>
        <v>26826069</v>
      </c>
      <c r="AC321" s="27"/>
      <c r="AE321" s="17"/>
      <c r="AG321" s="18"/>
      <c r="AK321" s="54"/>
      <c r="AN321" s="227"/>
      <c r="AO321" s="269">
        <f t="shared" si="213"/>
        <v>525</v>
      </c>
      <c r="AP321" s="221">
        <f t="shared" si="217"/>
        <v>1576</v>
      </c>
      <c r="AQ321" s="269">
        <f>AP321/AR321</f>
        <v>197</v>
      </c>
      <c r="AR321" s="281">
        <v>8</v>
      </c>
      <c r="AS321" s="236">
        <f t="shared" si="214"/>
        <v>3</v>
      </c>
      <c r="AT321" s="232"/>
      <c r="BH321" s="21">
        <f t="shared" si="56"/>
        <v>217</v>
      </c>
      <c r="BI321" s="294">
        <f t="shared" si="53"/>
        <v>1307</v>
      </c>
      <c r="BJ321" s="243">
        <f>(3*BH321+1)/2</f>
        <v>326</v>
      </c>
      <c r="BK321" s="35">
        <f>BJ321*4+3</f>
        <v>1307</v>
      </c>
      <c r="BL321" s="307"/>
      <c r="BM321" s="21"/>
      <c r="BN321" s="45"/>
      <c r="BQ321" s="307"/>
      <c r="BR321" s="308"/>
      <c r="BT321" s="308"/>
      <c r="BY321" s="21"/>
      <c r="BZ321" s="21"/>
      <c r="CA321" s="294">
        <f t="shared" si="54"/>
        <v>1309</v>
      </c>
      <c r="CB321" s="243"/>
      <c r="CD321" s="243"/>
      <c r="CF321" s="318"/>
      <c r="CG321" s="39"/>
      <c r="CH321" s="727" t="s">
        <v>394</v>
      </c>
      <c r="CI321" s="667"/>
      <c r="CJ321" s="27">
        <v>81</v>
      </c>
      <c r="CK321" s="40">
        <f>4*(4*CJ321+3)+1</f>
        <v>1309</v>
      </c>
      <c r="CM321" s="294"/>
    </row>
    <row r="322" spans="2:95" ht="14.25" customHeight="1">
      <c r="B322" s="31"/>
      <c r="D322" s="53"/>
      <c r="G322" s="53"/>
      <c r="O322" s="181"/>
      <c r="P322" s="260"/>
      <c r="R322" s="33"/>
      <c r="AC322" s="21"/>
      <c r="AE322" s="17"/>
      <c r="AG322" s="18"/>
      <c r="AK322" s="54"/>
      <c r="AN322" s="219"/>
      <c r="AO322" s="220">
        <f t="shared" si="213"/>
        <v>527</v>
      </c>
      <c r="AP322" s="221">
        <f t="shared" si="217"/>
        <v>1582</v>
      </c>
      <c r="AQ322" s="220">
        <f>AQ320+6</f>
        <v>791</v>
      </c>
      <c r="AR322" s="281">
        <v>2</v>
      </c>
      <c r="AS322" s="236">
        <f t="shared" si="214"/>
        <v>1</v>
      </c>
      <c r="AT322" s="232"/>
      <c r="BH322" s="21">
        <f t="shared" si="56"/>
        <v>218</v>
      </c>
      <c r="BI322" s="294">
        <f t="shared" si="53"/>
        <v>1313</v>
      </c>
      <c r="BJ322" s="243"/>
      <c r="BL322" s="243">
        <f>(3*BH322-2)/4</f>
        <v>163</v>
      </c>
      <c r="BM322" s="21">
        <f>8*BL322+9</f>
        <v>1313</v>
      </c>
      <c r="BN322" s="45"/>
      <c r="BQ322" s="307"/>
      <c r="BR322" s="308"/>
      <c r="BT322" s="308"/>
      <c r="BY322" s="21"/>
      <c r="BZ322" s="21"/>
      <c r="CA322" s="294">
        <f t="shared" si="54"/>
        <v>1315</v>
      </c>
      <c r="CB322" s="243">
        <f>(3*BH322+2)/2</f>
        <v>328</v>
      </c>
      <c r="CC322" s="35">
        <f>4*CB322+3</f>
        <v>1315</v>
      </c>
      <c r="CD322" s="243"/>
      <c r="CF322" s="318"/>
      <c r="CG322" s="39"/>
      <c r="CH322" s="24"/>
      <c r="CI322" s="24"/>
      <c r="CJ322" s="27"/>
      <c r="CK322" s="40"/>
      <c r="CM322" s="294"/>
    </row>
    <row r="323" spans="2:95" ht="14.25" customHeight="1">
      <c r="B323" s="31"/>
      <c r="D323" s="53"/>
      <c r="G323" s="53"/>
      <c r="O323" s="45"/>
      <c r="P323" s="21"/>
      <c r="R323" s="33"/>
      <c r="AC323" s="27"/>
      <c r="AE323" s="17"/>
      <c r="AG323" s="18"/>
      <c r="AK323" s="54"/>
      <c r="AN323" s="239"/>
      <c r="AO323" s="240">
        <f t="shared" si="213"/>
        <v>529</v>
      </c>
      <c r="AP323" s="221">
        <f t="shared" si="217"/>
        <v>1588</v>
      </c>
      <c r="AQ323" s="240">
        <f>AP323/4</f>
        <v>397</v>
      </c>
      <c r="AR323" s="281">
        <v>4</v>
      </c>
      <c r="AS323" s="236">
        <f t="shared" si="214"/>
        <v>2</v>
      </c>
      <c r="AT323" s="232"/>
      <c r="BH323" s="21">
        <f t="shared" si="56"/>
        <v>219</v>
      </c>
      <c r="BI323" s="294">
        <f t="shared" si="53"/>
        <v>1319</v>
      </c>
      <c r="BJ323" s="243">
        <f>(3*BH323+1)/2</f>
        <v>329</v>
      </c>
      <c r="BK323" s="35">
        <f>BJ323*4+3</f>
        <v>1319</v>
      </c>
      <c r="BL323" s="243"/>
      <c r="BN323" s="45"/>
      <c r="BQ323" s="307"/>
      <c r="BR323" s="308"/>
      <c r="BT323" s="308"/>
      <c r="BY323" s="21"/>
      <c r="BZ323" s="21"/>
      <c r="CA323" s="294">
        <f t="shared" si="54"/>
        <v>1321</v>
      </c>
      <c r="CB323" s="243"/>
      <c r="CD323" s="243">
        <f>(3*BH323-1)/4</f>
        <v>164</v>
      </c>
      <c r="CE323" s="35">
        <f>CD323*8+9</f>
        <v>1321</v>
      </c>
      <c r="CF323" s="318"/>
      <c r="CG323" s="39"/>
      <c r="CH323" s="21"/>
      <c r="CI323" s="21"/>
      <c r="CJ323" s="27"/>
      <c r="CK323" s="40"/>
      <c r="CM323" s="294"/>
    </row>
    <row r="324" spans="2:95" ht="14.25" customHeight="1">
      <c r="B324" s="31"/>
      <c r="D324" s="53"/>
      <c r="G324" s="53"/>
      <c r="O324" s="191">
        <f>-1+4*(Q324+1)</f>
        <v>275</v>
      </c>
      <c r="P324" s="192">
        <f>-1+6*(Q324+1)</f>
        <v>413</v>
      </c>
      <c r="Q324" s="27">
        <v>68</v>
      </c>
      <c r="R324" s="33"/>
      <c r="S324" s="213">
        <f t="shared" ref="S324:S325" si="222">4*P324+1</f>
        <v>1653</v>
      </c>
      <c r="T324" s="35">
        <f t="shared" ref="T324:Z324" si="223">4*S324+1</f>
        <v>6613</v>
      </c>
      <c r="U324" s="35">
        <f t="shared" si="223"/>
        <v>26453</v>
      </c>
      <c r="V324" s="35">
        <f t="shared" si="223"/>
        <v>105813</v>
      </c>
      <c r="W324" s="35">
        <f t="shared" si="223"/>
        <v>423253</v>
      </c>
      <c r="X324" s="35">
        <f t="shared" si="223"/>
        <v>1693013</v>
      </c>
      <c r="Y324" s="35">
        <f t="shared" si="223"/>
        <v>6772053</v>
      </c>
      <c r="Z324" s="35">
        <f t="shared" si="223"/>
        <v>27088213</v>
      </c>
      <c r="AE324" s="17"/>
      <c r="AG324" s="18"/>
      <c r="AK324" s="54"/>
      <c r="AN324" s="219"/>
      <c r="AO324" s="220">
        <f t="shared" si="213"/>
        <v>531</v>
      </c>
      <c r="AP324" s="221">
        <f t="shared" si="217"/>
        <v>1594</v>
      </c>
      <c r="AQ324" s="220">
        <f>AQ322+6</f>
        <v>797</v>
      </c>
      <c r="AR324" s="281">
        <v>2</v>
      </c>
      <c r="AS324" s="236">
        <f t="shared" si="214"/>
        <v>1</v>
      </c>
      <c r="AT324" s="232"/>
      <c r="BH324" s="27">
        <f t="shared" si="56"/>
        <v>220</v>
      </c>
      <c r="BI324" s="294">
        <f t="shared" si="53"/>
        <v>1325</v>
      </c>
      <c r="BJ324" s="243"/>
      <c r="BL324" s="337"/>
      <c r="BN324" s="45"/>
      <c r="BQ324" s="307"/>
      <c r="BR324" s="308"/>
      <c r="BT324" s="308"/>
      <c r="BY324" s="21"/>
      <c r="BZ324" s="21"/>
      <c r="CA324" s="294">
        <f t="shared" si="54"/>
        <v>1327</v>
      </c>
      <c r="CB324" s="243">
        <f>(3*BH324+2)/2</f>
        <v>331</v>
      </c>
      <c r="CC324" s="35">
        <f>4*CB324+3</f>
        <v>1327</v>
      </c>
      <c r="CD324" s="243"/>
      <c r="CF324" s="318"/>
      <c r="CG324" s="39"/>
      <c r="CH324" s="21"/>
      <c r="CI324" s="21"/>
      <c r="CJ324" s="27"/>
      <c r="CK324" s="40"/>
      <c r="CM324" s="294"/>
    </row>
    <row r="325" spans="2:95" ht="14.25" customHeight="1">
      <c r="B325" s="31"/>
      <c r="D325" s="53"/>
      <c r="G325" s="53"/>
      <c r="O325" s="196">
        <f>1+8*(Q324+1)</f>
        <v>553</v>
      </c>
      <c r="P325" s="197">
        <f>P324+2</f>
        <v>415</v>
      </c>
      <c r="Q325" s="198"/>
      <c r="R325" s="33"/>
      <c r="S325" s="35">
        <f t="shared" si="222"/>
        <v>1661</v>
      </c>
      <c r="T325" s="35">
        <f t="shared" ref="T325:Z325" si="224">4*S325+1</f>
        <v>6645</v>
      </c>
      <c r="U325" s="35">
        <f t="shared" si="224"/>
        <v>26581</v>
      </c>
      <c r="V325" s="35">
        <f t="shared" si="224"/>
        <v>106325</v>
      </c>
      <c r="W325" s="35">
        <f t="shared" si="224"/>
        <v>425301</v>
      </c>
      <c r="X325" s="35">
        <f t="shared" si="224"/>
        <v>1701205</v>
      </c>
      <c r="Y325" s="35">
        <f t="shared" si="224"/>
        <v>6804821</v>
      </c>
      <c r="Z325" s="35">
        <f t="shared" si="224"/>
        <v>27219285</v>
      </c>
      <c r="AC325" s="27"/>
      <c r="AE325" s="17"/>
      <c r="AG325" s="18"/>
      <c r="AK325" s="54"/>
      <c r="AN325" s="227"/>
      <c r="AO325" s="269">
        <f t="shared" si="213"/>
        <v>533</v>
      </c>
      <c r="AP325" s="221">
        <f t="shared" si="217"/>
        <v>1600</v>
      </c>
      <c r="AQ325" s="269">
        <f>AP325/AR325</f>
        <v>25</v>
      </c>
      <c r="AR325" s="281">
        <v>64</v>
      </c>
      <c r="AS325" s="236">
        <f t="shared" si="214"/>
        <v>6</v>
      </c>
      <c r="AT325" s="232"/>
      <c r="BH325" s="21">
        <f t="shared" si="56"/>
        <v>221</v>
      </c>
      <c r="BI325" s="294">
        <f t="shared" si="53"/>
        <v>1331</v>
      </c>
      <c r="BJ325" s="243">
        <f>(3*BH325+1)/2</f>
        <v>332</v>
      </c>
      <c r="BK325" s="35">
        <f>BJ325*4+3</f>
        <v>1331</v>
      </c>
      <c r="BL325" s="243"/>
      <c r="BM325" s="21"/>
      <c r="BN325" s="45"/>
      <c r="BQ325" s="307"/>
      <c r="BR325" s="308"/>
      <c r="BT325" s="308"/>
      <c r="BY325" s="21"/>
      <c r="BZ325" s="21"/>
      <c r="CA325" s="294">
        <f t="shared" si="54"/>
        <v>1333</v>
      </c>
      <c r="CB325" s="243"/>
      <c r="CD325" s="243"/>
      <c r="CF325" s="318"/>
      <c r="CG325" s="39"/>
      <c r="CK325" s="40"/>
      <c r="CM325" s="294">
        <f>4*(4*(4*CN325+3)+1)+1</f>
        <v>1333</v>
      </c>
      <c r="CN325" s="243">
        <v>20</v>
      </c>
      <c r="CO325" s="728" t="s">
        <v>395</v>
      </c>
      <c r="CP325" s="689"/>
      <c r="CQ325" s="729"/>
    </row>
    <row r="326" spans="2:95" ht="14.25" customHeight="1">
      <c r="B326" s="31"/>
      <c r="D326" s="53"/>
      <c r="G326" s="53"/>
      <c r="O326" s="181"/>
      <c r="P326" s="260"/>
      <c r="R326" s="33"/>
      <c r="AC326" s="21"/>
      <c r="AE326" s="17"/>
      <c r="AG326" s="18"/>
      <c r="AK326" s="54"/>
      <c r="AN326" s="219"/>
      <c r="AO326" s="220">
        <f t="shared" si="213"/>
        <v>535</v>
      </c>
      <c r="AP326" s="221">
        <f t="shared" si="217"/>
        <v>1606</v>
      </c>
      <c r="AQ326" s="220">
        <f>AQ324+6</f>
        <v>803</v>
      </c>
      <c r="AR326" s="281">
        <v>2</v>
      </c>
      <c r="AS326" s="236">
        <f t="shared" si="214"/>
        <v>1</v>
      </c>
      <c r="AT326" s="232"/>
      <c r="BH326" s="21">
        <f t="shared" si="56"/>
        <v>222</v>
      </c>
      <c r="BI326" s="294">
        <f t="shared" si="53"/>
        <v>1337</v>
      </c>
      <c r="BJ326" s="243"/>
      <c r="BL326" s="243">
        <f>(3*BH326-2)/4</f>
        <v>166</v>
      </c>
      <c r="BM326" s="21">
        <f>8*BL326+9</f>
        <v>1337</v>
      </c>
      <c r="BN326" s="45"/>
      <c r="BQ326" s="307"/>
      <c r="BR326" s="308"/>
      <c r="BT326" s="308"/>
      <c r="BY326" s="21"/>
      <c r="BZ326" s="21"/>
      <c r="CA326" s="294">
        <f t="shared" si="54"/>
        <v>1339</v>
      </c>
      <c r="CB326" s="243">
        <f>(3*BH326+2)/2</f>
        <v>334</v>
      </c>
      <c r="CC326" s="35">
        <f>4*CB326+3</f>
        <v>1339</v>
      </c>
      <c r="CD326" s="243"/>
      <c r="CF326" s="318"/>
      <c r="CG326" s="39"/>
      <c r="CH326" s="40"/>
      <c r="CI326" s="40"/>
      <c r="CJ326" s="27"/>
      <c r="CK326" s="40"/>
      <c r="CM326" s="294"/>
    </row>
    <row r="327" spans="2:95" ht="14.25" customHeight="1">
      <c r="B327" s="31"/>
      <c r="D327" s="53"/>
      <c r="G327" s="53"/>
      <c r="O327" s="45"/>
      <c r="P327" s="21"/>
      <c r="R327" s="33"/>
      <c r="AC327" s="27"/>
      <c r="AE327" s="17"/>
      <c r="AG327" s="18"/>
      <c r="AK327" s="54"/>
      <c r="AN327" s="239"/>
      <c r="AO327" s="240">
        <f t="shared" si="213"/>
        <v>537</v>
      </c>
      <c r="AP327" s="221">
        <f t="shared" si="217"/>
        <v>1612</v>
      </c>
      <c r="AQ327" s="240">
        <f>AP327/4</f>
        <v>403</v>
      </c>
      <c r="AR327" s="281">
        <v>4</v>
      </c>
      <c r="AS327" s="236">
        <f t="shared" si="214"/>
        <v>2</v>
      </c>
      <c r="AT327" s="232"/>
      <c r="BH327" s="21">
        <f t="shared" si="56"/>
        <v>223</v>
      </c>
      <c r="BI327" s="294">
        <f t="shared" si="53"/>
        <v>1343</v>
      </c>
      <c r="BJ327" s="243">
        <f>(3*BH327+1)/2</f>
        <v>335</v>
      </c>
      <c r="BK327" s="35">
        <f>BJ327*4+3</f>
        <v>1343</v>
      </c>
      <c r="BL327" s="243"/>
      <c r="BN327" s="45"/>
      <c r="BQ327" s="307"/>
      <c r="BR327" s="308"/>
      <c r="BT327" s="308"/>
      <c r="BY327" s="21"/>
      <c r="BZ327" s="21"/>
      <c r="CA327" s="294">
        <f t="shared" si="54"/>
        <v>1345</v>
      </c>
      <c r="CB327" s="243"/>
      <c r="CD327" s="243">
        <f>(3*BH327-1)/4</f>
        <v>167</v>
      </c>
      <c r="CE327" s="35">
        <f>CD327*8+9</f>
        <v>1345</v>
      </c>
      <c r="CF327" s="318"/>
      <c r="CG327" s="39"/>
      <c r="CJ327" s="27"/>
      <c r="CK327" s="40"/>
      <c r="CM327" s="294"/>
    </row>
    <row r="328" spans="2:95" ht="14.25" customHeight="1">
      <c r="B328" s="31"/>
      <c r="D328" s="53"/>
      <c r="G328" s="53"/>
      <c r="O328" s="191">
        <f>-1+4*(Q328+1)</f>
        <v>279</v>
      </c>
      <c r="P328" s="192">
        <f>-1+6*(Q328+1)</f>
        <v>419</v>
      </c>
      <c r="Q328" s="27">
        <v>69</v>
      </c>
      <c r="R328" s="33"/>
      <c r="S328" s="213">
        <f t="shared" ref="S328:S329" si="225">4*P328+1</f>
        <v>1677</v>
      </c>
      <c r="T328" s="35">
        <f t="shared" ref="T328:Z328" si="226">4*S328+1</f>
        <v>6709</v>
      </c>
      <c r="U328" s="35">
        <f t="shared" si="226"/>
        <v>26837</v>
      </c>
      <c r="V328" s="35">
        <f t="shared" si="226"/>
        <v>107349</v>
      </c>
      <c r="W328" s="35">
        <f t="shared" si="226"/>
        <v>429397</v>
      </c>
      <c r="X328" s="35">
        <f t="shared" si="226"/>
        <v>1717589</v>
      </c>
      <c r="Y328" s="35">
        <f t="shared" si="226"/>
        <v>6870357</v>
      </c>
      <c r="Z328" s="35">
        <f t="shared" si="226"/>
        <v>27481429</v>
      </c>
      <c r="AE328" s="17"/>
      <c r="AG328" s="18"/>
      <c r="AK328" s="54"/>
      <c r="AN328" s="219"/>
      <c r="AO328" s="220">
        <f t="shared" si="213"/>
        <v>539</v>
      </c>
      <c r="AP328" s="221">
        <f t="shared" si="217"/>
        <v>1618</v>
      </c>
      <c r="AQ328" s="220">
        <f>AQ326+6</f>
        <v>809</v>
      </c>
      <c r="AR328" s="281">
        <v>2</v>
      </c>
      <c r="AS328" s="236">
        <f t="shared" si="214"/>
        <v>1</v>
      </c>
      <c r="AT328" s="232"/>
      <c r="BH328" s="27">
        <f t="shared" si="56"/>
        <v>224</v>
      </c>
      <c r="BI328" s="294">
        <f t="shared" si="53"/>
        <v>1349</v>
      </c>
      <c r="BJ328" s="243"/>
      <c r="BL328" s="337"/>
      <c r="BN328" s="45"/>
      <c r="BQ328" s="307"/>
      <c r="BR328" s="308"/>
      <c r="BT328" s="308"/>
      <c r="BY328" s="21"/>
      <c r="BZ328" s="21"/>
      <c r="CA328" s="294">
        <f t="shared" si="54"/>
        <v>1351</v>
      </c>
      <c r="CB328" s="243">
        <f>(3*BH328+2)/2</f>
        <v>337</v>
      </c>
      <c r="CC328" s="35">
        <f>4*CB328+3</f>
        <v>1351</v>
      </c>
      <c r="CD328" s="243"/>
      <c r="CF328" s="318"/>
      <c r="CG328" s="39"/>
      <c r="CJ328" s="27"/>
      <c r="CK328" s="40"/>
      <c r="CM328" s="294"/>
    </row>
    <row r="329" spans="2:95" ht="14.25" customHeight="1">
      <c r="B329" s="31"/>
      <c r="D329" s="53"/>
      <c r="G329" s="53"/>
      <c r="O329" s="196">
        <f>1+8*(Q328+1)</f>
        <v>561</v>
      </c>
      <c r="P329" s="197">
        <f>P328+2</f>
        <v>421</v>
      </c>
      <c r="Q329" s="198"/>
      <c r="R329" s="33"/>
      <c r="S329" s="35">
        <f t="shared" si="225"/>
        <v>1685</v>
      </c>
      <c r="T329" s="35">
        <f t="shared" ref="T329:Z329" si="227">4*S329+1</f>
        <v>6741</v>
      </c>
      <c r="U329" s="35">
        <f t="shared" si="227"/>
        <v>26965</v>
      </c>
      <c r="V329" s="35">
        <f t="shared" si="227"/>
        <v>107861</v>
      </c>
      <c r="W329" s="35">
        <f t="shared" si="227"/>
        <v>431445</v>
      </c>
      <c r="X329" s="35">
        <f t="shared" si="227"/>
        <v>1725781</v>
      </c>
      <c r="Y329" s="35">
        <f t="shared" si="227"/>
        <v>6903125</v>
      </c>
      <c r="Z329" s="35">
        <f t="shared" si="227"/>
        <v>27612501</v>
      </c>
      <c r="AC329" s="27"/>
      <c r="AE329" s="17"/>
      <c r="AG329" s="18"/>
      <c r="AK329" s="54"/>
      <c r="AN329" s="227"/>
      <c r="AO329" s="269">
        <f t="shared" si="213"/>
        <v>541</v>
      </c>
      <c r="AP329" s="221">
        <f t="shared" si="217"/>
        <v>1624</v>
      </c>
      <c r="AQ329" s="269">
        <f>AP329/AR329</f>
        <v>203</v>
      </c>
      <c r="AR329" s="281">
        <v>8</v>
      </c>
      <c r="AS329" s="236">
        <f t="shared" si="214"/>
        <v>3</v>
      </c>
      <c r="AT329" s="232"/>
      <c r="BH329" s="21">
        <f t="shared" si="56"/>
        <v>225</v>
      </c>
      <c r="BI329" s="294">
        <f t="shared" si="53"/>
        <v>1355</v>
      </c>
      <c r="BJ329" s="243">
        <f>(3*BH329+1)/2</f>
        <v>338</v>
      </c>
      <c r="BK329" s="35">
        <f>BJ329*4+3</f>
        <v>1355</v>
      </c>
      <c r="BL329" s="243"/>
      <c r="BM329" s="21"/>
      <c r="BN329" s="45"/>
      <c r="BQ329" s="307"/>
      <c r="BR329" s="308"/>
      <c r="BT329" s="308"/>
      <c r="BY329" s="21"/>
      <c r="BZ329" s="21"/>
      <c r="CA329" s="294">
        <f t="shared" si="54"/>
        <v>1357</v>
      </c>
      <c r="CB329" s="243"/>
      <c r="CD329" s="243"/>
      <c r="CF329" s="318"/>
      <c r="CG329" s="39"/>
      <c r="CH329" s="727" t="s">
        <v>396</v>
      </c>
      <c r="CI329" s="667"/>
      <c r="CJ329" s="27">
        <v>84</v>
      </c>
      <c r="CK329" s="40">
        <f>4*(4*CJ329+3)+1</f>
        <v>1357</v>
      </c>
      <c r="CM329" s="294"/>
    </row>
    <row r="330" spans="2:95" ht="14.25" customHeight="1">
      <c r="B330" s="31"/>
      <c r="D330" s="53"/>
      <c r="G330" s="53"/>
      <c r="O330" s="181"/>
      <c r="P330" s="260"/>
      <c r="R330" s="33"/>
      <c r="AC330" s="21"/>
      <c r="AE330" s="17"/>
      <c r="AG330" s="18"/>
      <c r="AK330" s="54"/>
      <c r="AN330" s="219"/>
      <c r="AO330" s="220">
        <f t="shared" si="213"/>
        <v>543</v>
      </c>
      <c r="AP330" s="221">
        <f t="shared" si="217"/>
        <v>1630</v>
      </c>
      <c r="AQ330" s="220">
        <f>AQ328+6</f>
        <v>815</v>
      </c>
      <c r="AR330" s="281">
        <v>2</v>
      </c>
      <c r="AS330" s="236">
        <f t="shared" si="214"/>
        <v>1</v>
      </c>
      <c r="AT330" s="232"/>
      <c r="BH330" s="21">
        <f t="shared" si="56"/>
        <v>226</v>
      </c>
      <c r="BI330" s="294">
        <f t="shared" si="53"/>
        <v>1361</v>
      </c>
      <c r="BJ330" s="243"/>
      <c r="BL330" s="243">
        <f>(3*BH330-2)/4</f>
        <v>169</v>
      </c>
      <c r="BM330" s="21">
        <f>8*BL330+9</f>
        <v>1361</v>
      </c>
      <c r="BN330" s="45"/>
      <c r="BQ330" s="307"/>
      <c r="BR330" s="308"/>
      <c r="BT330" s="308"/>
      <c r="BY330" s="21"/>
      <c r="BZ330" s="21"/>
      <c r="CA330" s="294">
        <f t="shared" si="54"/>
        <v>1363</v>
      </c>
      <c r="CB330" s="243">
        <f>(3*BH330+2)/2</f>
        <v>340</v>
      </c>
      <c r="CC330" s="35">
        <f>4*CB330+3</f>
        <v>1363</v>
      </c>
      <c r="CD330" s="243"/>
      <c r="CF330" s="310"/>
      <c r="CG330" s="39"/>
      <c r="CK330" s="40"/>
      <c r="CM330" s="294"/>
    </row>
    <row r="331" spans="2:95" ht="14.25" customHeight="1">
      <c r="B331" s="31"/>
      <c r="D331" s="53"/>
      <c r="G331" s="53"/>
      <c r="O331" s="45"/>
      <c r="P331" s="21"/>
      <c r="R331" s="33"/>
      <c r="AC331" s="27"/>
      <c r="AE331" s="17"/>
      <c r="AG331" s="18"/>
      <c r="AK331" s="54"/>
      <c r="AN331" s="239"/>
      <c r="AO331" s="240">
        <f t="shared" si="213"/>
        <v>545</v>
      </c>
      <c r="AP331" s="221">
        <f t="shared" si="217"/>
        <v>1636</v>
      </c>
      <c r="AQ331" s="240">
        <f>AP331/4</f>
        <v>409</v>
      </c>
      <c r="AR331" s="281">
        <v>4</v>
      </c>
      <c r="AS331" s="236">
        <f t="shared" si="214"/>
        <v>2</v>
      </c>
      <c r="AT331" s="232"/>
      <c r="BH331" s="21">
        <f t="shared" si="56"/>
        <v>227</v>
      </c>
      <c r="BI331" s="294">
        <f t="shared" si="53"/>
        <v>1367</v>
      </c>
      <c r="BJ331" s="243">
        <f>(3*BH331+1)/2</f>
        <v>341</v>
      </c>
      <c r="BK331" s="35">
        <f>BJ331*4+3</f>
        <v>1367</v>
      </c>
      <c r="BL331" s="243"/>
      <c r="BN331" s="45"/>
      <c r="BQ331" s="307"/>
      <c r="BR331" s="308"/>
      <c r="BT331" s="308"/>
      <c r="BY331" s="21"/>
      <c r="BZ331" s="21"/>
      <c r="CA331" s="294">
        <f t="shared" si="54"/>
        <v>1369</v>
      </c>
      <c r="CB331" s="243"/>
      <c r="CD331" s="243">
        <f>(3*BH331-1)/4</f>
        <v>170</v>
      </c>
      <c r="CE331" s="35">
        <f>CD331*8+9</f>
        <v>1369</v>
      </c>
      <c r="CF331" s="310"/>
      <c r="CG331" s="39"/>
      <c r="CK331" s="40"/>
      <c r="CM331" s="294"/>
    </row>
    <row r="332" spans="2:95" ht="14.25" customHeight="1">
      <c r="B332" s="31"/>
      <c r="D332" s="53"/>
      <c r="G332" s="53"/>
      <c r="O332" s="191">
        <f>-1+4*(Q332+1)</f>
        <v>283</v>
      </c>
      <c r="P332" s="192">
        <f>-1+6*(Q332+1)</f>
        <v>425</v>
      </c>
      <c r="Q332" s="27">
        <v>70</v>
      </c>
      <c r="R332" s="33"/>
      <c r="S332" s="213">
        <f t="shared" ref="S332:S333" si="228">4*P332+1</f>
        <v>1701</v>
      </c>
      <c r="T332" s="35">
        <f t="shared" ref="T332:Z332" si="229">4*S332+1</f>
        <v>6805</v>
      </c>
      <c r="U332" s="35">
        <f t="shared" si="229"/>
        <v>27221</v>
      </c>
      <c r="V332" s="35">
        <f t="shared" si="229"/>
        <v>108885</v>
      </c>
      <c r="W332" s="35">
        <f t="shared" si="229"/>
        <v>435541</v>
      </c>
      <c r="X332" s="35">
        <f t="shared" si="229"/>
        <v>1742165</v>
      </c>
      <c r="Y332" s="35">
        <f t="shared" si="229"/>
        <v>6968661</v>
      </c>
      <c r="Z332" s="35">
        <f t="shared" si="229"/>
        <v>27874645</v>
      </c>
      <c r="AE332" s="17"/>
      <c r="AG332" s="18"/>
      <c r="AK332" s="54"/>
      <c r="AN332" s="219"/>
      <c r="AO332" s="220">
        <f t="shared" si="213"/>
        <v>547</v>
      </c>
      <c r="AP332" s="221">
        <f t="shared" si="217"/>
        <v>1642</v>
      </c>
      <c r="AQ332" s="220">
        <f>AQ330+6</f>
        <v>821</v>
      </c>
      <c r="AR332" s="281">
        <v>2</v>
      </c>
      <c r="AS332" s="236">
        <f t="shared" si="214"/>
        <v>1</v>
      </c>
      <c r="AT332" s="232"/>
      <c r="BH332" s="27">
        <f t="shared" si="56"/>
        <v>228</v>
      </c>
      <c r="BI332" s="294">
        <f t="shared" si="53"/>
        <v>1373</v>
      </c>
      <c r="BJ332" s="243"/>
      <c r="BL332" s="337"/>
      <c r="BN332" s="45"/>
      <c r="BQ332" s="307"/>
      <c r="BR332" s="308"/>
      <c r="BT332" s="308"/>
      <c r="BY332" s="21"/>
      <c r="BZ332" s="21"/>
      <c r="CA332" s="294">
        <f t="shared" si="54"/>
        <v>1375</v>
      </c>
      <c r="CB332" s="243">
        <f>(3*BH332+2)/2</f>
        <v>343</v>
      </c>
      <c r="CC332" s="35">
        <f>4*CB332+3</f>
        <v>1375</v>
      </c>
      <c r="CD332" s="243"/>
      <c r="CF332" s="310"/>
      <c r="CG332" s="39"/>
      <c r="CK332" s="40"/>
      <c r="CM332" s="294"/>
    </row>
    <row r="333" spans="2:95" ht="14.25" customHeight="1">
      <c r="B333" s="31"/>
      <c r="D333" s="53"/>
      <c r="G333" s="53"/>
      <c r="O333" s="196">
        <f>1+8*(Q332+1)</f>
        <v>569</v>
      </c>
      <c r="P333" s="197">
        <f>P332+2</f>
        <v>427</v>
      </c>
      <c r="Q333" s="198"/>
      <c r="R333" s="33"/>
      <c r="S333" s="35">
        <f t="shared" si="228"/>
        <v>1709</v>
      </c>
      <c r="T333" s="35">
        <f t="shared" ref="T333:Z333" si="230">4*S333+1</f>
        <v>6837</v>
      </c>
      <c r="U333" s="35">
        <f t="shared" si="230"/>
        <v>27349</v>
      </c>
      <c r="V333" s="35">
        <f t="shared" si="230"/>
        <v>109397</v>
      </c>
      <c r="W333" s="35">
        <f t="shared" si="230"/>
        <v>437589</v>
      </c>
      <c r="X333" s="35">
        <f t="shared" si="230"/>
        <v>1750357</v>
      </c>
      <c r="Y333" s="35">
        <f t="shared" si="230"/>
        <v>7001429</v>
      </c>
      <c r="Z333" s="35">
        <f t="shared" si="230"/>
        <v>28005717</v>
      </c>
      <c r="AC333" s="27"/>
      <c r="AE333" s="17"/>
      <c r="AG333" s="18"/>
      <c r="AK333" s="54"/>
      <c r="AN333" s="227"/>
      <c r="AO333" s="269">
        <f t="shared" si="213"/>
        <v>549</v>
      </c>
      <c r="AP333" s="221">
        <f t="shared" si="217"/>
        <v>1648</v>
      </c>
      <c r="AQ333" s="269">
        <f>AP333/AR333</f>
        <v>103</v>
      </c>
      <c r="AR333" s="281">
        <v>16</v>
      </c>
      <c r="AS333" s="236">
        <f t="shared" si="214"/>
        <v>4</v>
      </c>
      <c r="AT333" s="232"/>
      <c r="BH333" s="21">
        <f t="shared" si="56"/>
        <v>229</v>
      </c>
      <c r="BI333" s="294">
        <f t="shared" si="53"/>
        <v>1379</v>
      </c>
      <c r="BJ333" s="243">
        <f>(3*BH333+1)/2</f>
        <v>344</v>
      </c>
      <c r="BK333" s="35">
        <f>BJ333*4+3</f>
        <v>1379</v>
      </c>
      <c r="BL333" s="243"/>
      <c r="BM333" s="21"/>
      <c r="BN333" s="45"/>
      <c r="BQ333" s="307"/>
      <c r="BR333" s="308"/>
      <c r="BT333" s="308"/>
      <c r="BY333" s="21"/>
      <c r="BZ333" s="21"/>
      <c r="CA333" s="294">
        <f t="shared" si="54"/>
        <v>1381</v>
      </c>
      <c r="CB333" s="243"/>
      <c r="CD333" s="243"/>
      <c r="CF333" s="310">
        <v>42</v>
      </c>
      <c r="CG333" s="39">
        <f>4*(8*CF333+9)+1</f>
        <v>1381</v>
      </c>
      <c r="CH333" s="680" t="s">
        <v>397</v>
      </c>
      <c r="CI333" s="667"/>
      <c r="CK333" s="40"/>
      <c r="CM333" s="294"/>
    </row>
    <row r="334" spans="2:95" ht="14.25" customHeight="1">
      <c r="B334" s="31"/>
      <c r="D334" s="53"/>
      <c r="G334" s="53"/>
      <c r="O334" s="181"/>
      <c r="P334" s="260"/>
      <c r="R334" s="33"/>
      <c r="AC334" s="21"/>
      <c r="AE334" s="17"/>
      <c r="AG334" s="18"/>
      <c r="AK334" s="54"/>
      <c r="AN334" s="219"/>
      <c r="AO334" s="220">
        <f t="shared" si="213"/>
        <v>551</v>
      </c>
      <c r="AP334" s="221">
        <f t="shared" si="217"/>
        <v>1654</v>
      </c>
      <c r="AQ334" s="220">
        <f>AQ332+6</f>
        <v>827</v>
      </c>
      <c r="AR334" s="281">
        <v>2</v>
      </c>
      <c r="AS334" s="236">
        <f t="shared" si="214"/>
        <v>1</v>
      </c>
      <c r="AT334" s="232"/>
      <c r="BH334" s="21">
        <f t="shared" si="56"/>
        <v>230</v>
      </c>
      <c r="BI334" s="294">
        <f t="shared" si="53"/>
        <v>1385</v>
      </c>
      <c r="BJ334" s="243"/>
      <c r="BL334" s="243">
        <f>(3*BH334-2)/4</f>
        <v>172</v>
      </c>
      <c r="BM334" s="21">
        <f>8*BL334+9</f>
        <v>1385</v>
      </c>
      <c r="BN334" s="45"/>
      <c r="BQ334" s="307"/>
      <c r="BR334" s="308"/>
      <c r="BT334" s="308"/>
      <c r="BY334" s="21"/>
      <c r="BZ334" s="21"/>
      <c r="CA334" s="294">
        <f t="shared" si="54"/>
        <v>1387</v>
      </c>
      <c r="CB334" s="243">
        <f>(3*BH334+2)/2</f>
        <v>346</v>
      </c>
      <c r="CC334" s="35">
        <f>4*CB334+3</f>
        <v>1387</v>
      </c>
      <c r="CD334" s="243"/>
      <c r="CF334" s="310"/>
      <c r="CG334" s="39"/>
      <c r="CH334" s="40"/>
      <c r="CI334" s="40"/>
      <c r="CK334" s="40"/>
      <c r="CM334" s="294"/>
    </row>
    <row r="335" spans="2:95" ht="14.25" customHeight="1">
      <c r="B335" s="31"/>
      <c r="D335" s="53"/>
      <c r="G335" s="53"/>
      <c r="O335" s="45"/>
      <c r="P335" s="21"/>
      <c r="R335" s="33"/>
      <c r="AC335" s="27"/>
      <c r="AE335" s="17"/>
      <c r="AG335" s="18"/>
      <c r="AK335" s="54"/>
      <c r="AN335" s="239"/>
      <c r="AO335" s="240">
        <f t="shared" si="213"/>
        <v>553</v>
      </c>
      <c r="AP335" s="221">
        <f t="shared" si="217"/>
        <v>1660</v>
      </c>
      <c r="AQ335" s="240">
        <f>AP335/4</f>
        <v>415</v>
      </c>
      <c r="AR335" s="281">
        <v>4</v>
      </c>
      <c r="AS335" s="236">
        <f t="shared" si="214"/>
        <v>2</v>
      </c>
      <c r="AT335" s="232"/>
      <c r="BH335" s="21">
        <f t="shared" si="56"/>
        <v>231</v>
      </c>
      <c r="BI335" s="294">
        <f t="shared" si="53"/>
        <v>1391</v>
      </c>
      <c r="BJ335" s="243">
        <f>(3*BH335+1)/2</f>
        <v>347</v>
      </c>
      <c r="BK335" s="35">
        <f>BJ335*4+3</f>
        <v>1391</v>
      </c>
      <c r="BL335" s="306"/>
      <c r="BN335" s="45"/>
      <c r="BQ335" s="307"/>
      <c r="BR335" s="308"/>
      <c r="BT335" s="308"/>
      <c r="BY335" s="21"/>
      <c r="BZ335" s="21"/>
      <c r="CA335" s="294">
        <f t="shared" si="54"/>
        <v>1393</v>
      </c>
      <c r="CB335" s="243"/>
      <c r="CD335" s="243">
        <f>(3*BH335-1)/4</f>
        <v>173</v>
      </c>
      <c r="CE335" s="35">
        <f>CD335*8+9</f>
        <v>1393</v>
      </c>
      <c r="CF335" s="310"/>
      <c r="CG335" s="39"/>
      <c r="CK335" s="40"/>
      <c r="CM335" s="294"/>
    </row>
    <row r="336" spans="2:95" ht="14.25" customHeight="1">
      <c r="B336" s="31"/>
      <c r="D336" s="53"/>
      <c r="G336" s="1"/>
      <c r="H336" s="1"/>
      <c r="I336" s="1"/>
      <c r="J336" s="1"/>
      <c r="K336" s="1"/>
      <c r="L336" s="1"/>
      <c r="M336" s="1"/>
      <c r="N336" s="1"/>
      <c r="O336" s="191">
        <f>-1+4*(Q336+1)</f>
        <v>287</v>
      </c>
      <c r="P336" s="192">
        <f>-1+6*(Q336+1)</f>
        <v>431</v>
      </c>
      <c r="Q336" s="27">
        <v>71</v>
      </c>
      <c r="R336" s="33"/>
      <c r="S336" s="213">
        <f t="shared" ref="S336:S337" si="231">4*P336+1</f>
        <v>1725</v>
      </c>
      <c r="T336" s="35">
        <f t="shared" ref="T336:Z336" si="232">4*S336+1</f>
        <v>6901</v>
      </c>
      <c r="U336" s="35">
        <f t="shared" si="232"/>
        <v>27605</v>
      </c>
      <c r="V336" s="35">
        <f t="shared" si="232"/>
        <v>110421</v>
      </c>
      <c r="W336" s="35">
        <f t="shared" si="232"/>
        <v>441685</v>
      </c>
      <c r="X336" s="35">
        <f t="shared" si="232"/>
        <v>1766741</v>
      </c>
      <c r="Y336" s="35">
        <f t="shared" si="232"/>
        <v>7066965</v>
      </c>
      <c r="Z336" s="35">
        <f t="shared" si="232"/>
        <v>28267861</v>
      </c>
      <c r="AE336" s="17"/>
      <c r="AG336" s="18"/>
      <c r="AK336" s="54"/>
      <c r="AN336" s="219"/>
      <c r="AO336" s="220">
        <f t="shared" si="213"/>
        <v>555</v>
      </c>
      <c r="AP336" s="221">
        <f t="shared" si="217"/>
        <v>1666</v>
      </c>
      <c r="AQ336" s="220">
        <f>AQ334+6</f>
        <v>833</v>
      </c>
      <c r="AR336" s="281">
        <v>2</v>
      </c>
      <c r="AS336" s="236">
        <f t="shared" si="214"/>
        <v>1</v>
      </c>
      <c r="AT336" s="232"/>
      <c r="BH336" s="27">
        <f t="shared" si="56"/>
        <v>232</v>
      </c>
      <c r="BI336" s="294">
        <f t="shared" si="53"/>
        <v>1397</v>
      </c>
      <c r="BJ336" s="243"/>
      <c r="BL336" s="306"/>
      <c r="BN336" s="731" t="s">
        <v>398</v>
      </c>
      <c r="BO336" s="732"/>
      <c r="BP336" s="316">
        <v>21</v>
      </c>
      <c r="BQ336" s="307"/>
      <c r="BR336" s="308"/>
      <c r="BS336" s="35">
        <f>4*(4*(4*BP336+3)+1)+1</f>
        <v>1397</v>
      </c>
      <c r="BT336" s="308"/>
      <c r="BY336" s="21"/>
      <c r="BZ336" s="21"/>
      <c r="CA336" s="294">
        <f t="shared" si="54"/>
        <v>1399</v>
      </c>
      <c r="CB336" s="243">
        <f>(3*BH336+2)/2</f>
        <v>349</v>
      </c>
      <c r="CC336" s="35">
        <f>4*CB336+3</f>
        <v>1399</v>
      </c>
      <c r="CD336" s="243"/>
      <c r="CF336" s="310"/>
      <c r="CG336" s="39"/>
      <c r="CK336" s="40"/>
      <c r="CM336" s="294"/>
    </row>
    <row r="337" spans="2:99" ht="14.25" customHeight="1">
      <c r="B337" s="31"/>
      <c r="D337" s="53"/>
      <c r="F337" s="1">
        <v>1</v>
      </c>
      <c r="G337" s="1">
        <v>0</v>
      </c>
      <c r="H337" s="1">
        <v>0</v>
      </c>
      <c r="I337" s="1">
        <v>1</v>
      </c>
      <c r="J337" s="1">
        <v>0</v>
      </c>
      <c r="K337" s="1">
        <v>0</v>
      </c>
      <c r="L337" s="1">
        <v>0</v>
      </c>
      <c r="M337" s="1">
        <v>0</v>
      </c>
      <c r="N337" s="338">
        <v>0</v>
      </c>
      <c r="O337" s="196">
        <f>1+8*(Q336+1)</f>
        <v>577</v>
      </c>
      <c r="P337" s="197">
        <f>P336+2</f>
        <v>433</v>
      </c>
      <c r="Q337" s="198"/>
      <c r="R337" s="33"/>
      <c r="S337" s="35">
        <f t="shared" si="231"/>
        <v>1733</v>
      </c>
      <c r="T337" s="35">
        <f t="shared" ref="T337:Z337" si="233">4*S337+1</f>
        <v>6933</v>
      </c>
      <c r="U337" s="35">
        <f t="shared" si="233"/>
        <v>27733</v>
      </c>
      <c r="V337" s="35">
        <f t="shared" si="233"/>
        <v>110933</v>
      </c>
      <c r="W337" s="35">
        <f t="shared" si="233"/>
        <v>443733</v>
      </c>
      <c r="X337" s="35">
        <f t="shared" si="233"/>
        <v>1774933</v>
      </c>
      <c r="Y337" s="35">
        <f t="shared" si="233"/>
        <v>7099733</v>
      </c>
      <c r="Z337" s="35">
        <f t="shared" si="233"/>
        <v>28398933</v>
      </c>
      <c r="AC337" s="27"/>
      <c r="AE337" s="17"/>
      <c r="AG337" s="18"/>
      <c r="AK337" s="54"/>
      <c r="AN337" s="227"/>
      <c r="AO337" s="269">
        <f t="shared" si="213"/>
        <v>557</v>
      </c>
      <c r="AP337" s="221">
        <f t="shared" si="217"/>
        <v>1672</v>
      </c>
      <c r="AQ337" s="269">
        <f>AP337/AR337</f>
        <v>209</v>
      </c>
      <c r="AR337" s="281">
        <v>8</v>
      </c>
      <c r="AS337" s="236">
        <f t="shared" si="214"/>
        <v>3</v>
      </c>
      <c r="AT337" s="232"/>
      <c r="BH337" s="21">
        <f t="shared" si="56"/>
        <v>233</v>
      </c>
      <c r="BI337" s="294">
        <f t="shared" si="53"/>
        <v>1403</v>
      </c>
      <c r="BJ337" s="243">
        <f>(3*BH337+1)/2</f>
        <v>350</v>
      </c>
      <c r="BK337" s="35">
        <f>BJ337*4+3</f>
        <v>1403</v>
      </c>
      <c r="BL337" s="307"/>
      <c r="BM337" s="21"/>
      <c r="BN337" s="45"/>
      <c r="BQ337" s="307"/>
      <c r="BR337" s="308"/>
      <c r="BT337" s="308"/>
      <c r="BY337" s="21"/>
      <c r="BZ337" s="21"/>
      <c r="CA337" s="294">
        <f t="shared" si="54"/>
        <v>1405</v>
      </c>
      <c r="CB337" s="243"/>
      <c r="CD337" s="243"/>
      <c r="CF337" s="318"/>
      <c r="CG337" s="39"/>
      <c r="CH337" s="727" t="s">
        <v>399</v>
      </c>
      <c r="CI337" s="667"/>
      <c r="CJ337" s="27">
        <v>87</v>
      </c>
      <c r="CK337" s="40">
        <f>4*(4*CJ337+3)+1</f>
        <v>1405</v>
      </c>
      <c r="CM337" s="294"/>
    </row>
    <row r="338" spans="2:99" ht="14.25" customHeight="1">
      <c r="B338" s="31"/>
      <c r="D338" s="53"/>
      <c r="G338" s="53"/>
      <c r="O338" s="181"/>
      <c r="P338" s="260"/>
      <c r="R338" s="33"/>
      <c r="AC338" s="21"/>
      <c r="AE338" s="17"/>
      <c r="AG338" s="18"/>
      <c r="AK338" s="54"/>
      <c r="AN338" s="219"/>
      <c r="AO338" s="220">
        <f t="shared" si="213"/>
        <v>559</v>
      </c>
      <c r="AP338" s="221">
        <f t="shared" si="217"/>
        <v>1678</v>
      </c>
      <c r="AQ338" s="220">
        <f>AQ336+6</f>
        <v>839</v>
      </c>
      <c r="AR338" s="281">
        <v>2</v>
      </c>
      <c r="AS338" s="236">
        <f t="shared" si="214"/>
        <v>1</v>
      </c>
      <c r="AT338" s="232"/>
      <c r="BH338" s="21">
        <f t="shared" si="56"/>
        <v>234</v>
      </c>
      <c r="BI338" s="294">
        <f t="shared" si="53"/>
        <v>1409</v>
      </c>
      <c r="BJ338" s="243"/>
      <c r="BL338" s="243">
        <f>(3*BH338-2)/4</f>
        <v>175</v>
      </c>
      <c r="BM338" s="21">
        <f>8*BL338+9</f>
        <v>1409</v>
      </c>
      <c r="BN338" s="45"/>
      <c r="BQ338" s="307"/>
      <c r="BR338" s="308"/>
      <c r="BT338" s="308"/>
      <c r="BY338" s="21"/>
      <c r="BZ338" s="21"/>
      <c r="CA338" s="294">
        <f t="shared" si="54"/>
        <v>1411</v>
      </c>
      <c r="CB338" s="243">
        <f>(3*BH338+2)/2</f>
        <v>352</v>
      </c>
      <c r="CC338" s="35">
        <f>4*CB338+3</f>
        <v>1411</v>
      </c>
      <c r="CD338" s="243"/>
      <c r="CF338" s="318"/>
      <c r="CG338" s="39"/>
      <c r="CH338" s="24"/>
      <c r="CI338" s="24"/>
      <c r="CJ338" s="27"/>
      <c r="CK338" s="40"/>
      <c r="CM338" s="294"/>
    </row>
    <row r="339" spans="2:99" ht="14.25" customHeight="1">
      <c r="B339" s="31"/>
      <c r="D339" s="53"/>
      <c r="G339" s="53"/>
      <c r="O339" s="45"/>
      <c r="P339" s="21"/>
      <c r="R339" s="33"/>
      <c r="AC339" s="27"/>
      <c r="AE339" s="17"/>
      <c r="AG339" s="18"/>
      <c r="AK339" s="54"/>
      <c r="AN339" s="239"/>
      <c r="AO339" s="240">
        <f t="shared" si="213"/>
        <v>561</v>
      </c>
      <c r="AP339" s="221">
        <f t="shared" si="217"/>
        <v>1684</v>
      </c>
      <c r="AQ339" s="240">
        <f>AP339/4</f>
        <v>421</v>
      </c>
      <c r="AR339" s="281">
        <v>4</v>
      </c>
      <c r="AS339" s="236">
        <f t="shared" si="214"/>
        <v>2</v>
      </c>
      <c r="AT339" s="232"/>
      <c r="BH339" s="21">
        <f t="shared" si="56"/>
        <v>235</v>
      </c>
      <c r="BI339" s="294">
        <f t="shared" si="53"/>
        <v>1415</v>
      </c>
      <c r="BJ339" s="243">
        <f>(3*BH339+1)/2</f>
        <v>353</v>
      </c>
      <c r="BK339" s="35">
        <f>BJ339*4+3</f>
        <v>1415</v>
      </c>
      <c r="BL339" s="243"/>
      <c r="BN339" s="45"/>
      <c r="BQ339" s="307"/>
      <c r="BR339" s="308"/>
      <c r="BT339" s="308"/>
      <c r="BY339" s="21"/>
      <c r="BZ339" s="21"/>
      <c r="CA339" s="294">
        <f t="shared" si="54"/>
        <v>1417</v>
      </c>
      <c r="CB339" s="243"/>
      <c r="CD339" s="243">
        <f>(3*BH339-1)/4</f>
        <v>176</v>
      </c>
      <c r="CE339" s="35">
        <f>CD339*8+9</f>
        <v>1417</v>
      </c>
      <c r="CF339" s="318"/>
      <c r="CG339" s="39"/>
      <c r="CH339" s="21"/>
      <c r="CI339" s="21"/>
      <c r="CJ339" s="27"/>
      <c r="CK339" s="40"/>
      <c r="CM339" s="294"/>
    </row>
    <row r="340" spans="2:99" ht="14.25" customHeight="1">
      <c r="B340" s="31"/>
      <c r="D340" s="53"/>
      <c r="G340" s="53"/>
      <c r="O340" s="191">
        <f>-1+4*(Q340+1)</f>
        <v>291</v>
      </c>
      <c r="P340" s="192">
        <f>-1+6*(Q340+1)</f>
        <v>437</v>
      </c>
      <c r="Q340" s="27">
        <v>72</v>
      </c>
      <c r="R340" s="33"/>
      <c r="S340" s="213">
        <f t="shared" ref="S340:S341" si="234">4*P340+1</f>
        <v>1749</v>
      </c>
      <c r="T340" s="35">
        <f t="shared" ref="T340:Z340" si="235">4*S340+1</f>
        <v>6997</v>
      </c>
      <c r="U340" s="35">
        <f t="shared" si="235"/>
        <v>27989</v>
      </c>
      <c r="V340" s="35">
        <f t="shared" si="235"/>
        <v>111957</v>
      </c>
      <c r="W340" s="35">
        <f t="shared" si="235"/>
        <v>447829</v>
      </c>
      <c r="X340" s="35">
        <f t="shared" si="235"/>
        <v>1791317</v>
      </c>
      <c r="Y340" s="35">
        <f t="shared" si="235"/>
        <v>7165269</v>
      </c>
      <c r="Z340" s="35">
        <f t="shared" si="235"/>
        <v>28661077</v>
      </c>
      <c r="AE340" s="17"/>
      <c r="AG340" s="18"/>
      <c r="AK340" s="54"/>
      <c r="AN340" s="219"/>
      <c r="AO340" s="220">
        <f t="shared" si="213"/>
        <v>563</v>
      </c>
      <c r="AP340" s="221">
        <f t="shared" si="217"/>
        <v>1690</v>
      </c>
      <c r="AQ340" s="220">
        <f>AQ338+6</f>
        <v>845</v>
      </c>
      <c r="AR340" s="281">
        <v>2</v>
      </c>
      <c r="AS340" s="236">
        <f t="shared" si="214"/>
        <v>1</v>
      </c>
      <c r="AT340" s="232"/>
      <c r="BH340" s="27">
        <f t="shared" si="56"/>
        <v>236</v>
      </c>
      <c r="BI340" s="294">
        <f t="shared" si="53"/>
        <v>1421</v>
      </c>
      <c r="BJ340" s="243"/>
      <c r="BL340" s="337"/>
      <c r="BN340" s="45"/>
      <c r="BQ340" s="307"/>
      <c r="BR340" s="308"/>
      <c r="BT340" s="308"/>
      <c r="BY340" s="21"/>
      <c r="BZ340" s="21"/>
      <c r="CA340" s="294">
        <f t="shared" si="54"/>
        <v>1423</v>
      </c>
      <c r="CB340" s="243">
        <f>(3*BH340+2)/2</f>
        <v>355</v>
      </c>
      <c r="CC340" s="35">
        <f>4*CB340+3</f>
        <v>1423</v>
      </c>
      <c r="CD340" s="243"/>
      <c r="CF340" s="318"/>
      <c r="CG340" s="39"/>
      <c r="CH340" s="21"/>
      <c r="CI340" s="21"/>
      <c r="CJ340" s="27"/>
      <c r="CK340" s="40"/>
      <c r="CM340" s="294"/>
    </row>
    <row r="341" spans="2:99" ht="14.25" customHeight="1">
      <c r="B341" s="31"/>
      <c r="D341" s="53"/>
      <c r="G341" s="53"/>
      <c r="O341" s="196">
        <f>1+8*(Q340+1)</f>
        <v>585</v>
      </c>
      <c r="P341" s="197">
        <f>P340+2</f>
        <v>439</v>
      </c>
      <c r="Q341" s="198"/>
      <c r="R341" s="33"/>
      <c r="S341" s="35">
        <f t="shared" si="234"/>
        <v>1757</v>
      </c>
      <c r="T341" s="35">
        <f t="shared" ref="T341:Z341" si="236">4*S341+1</f>
        <v>7029</v>
      </c>
      <c r="U341" s="35">
        <f t="shared" si="236"/>
        <v>28117</v>
      </c>
      <c r="V341" s="35">
        <f t="shared" si="236"/>
        <v>112469</v>
      </c>
      <c r="W341" s="35">
        <f t="shared" si="236"/>
        <v>449877</v>
      </c>
      <c r="X341" s="35">
        <f t="shared" si="236"/>
        <v>1799509</v>
      </c>
      <c r="Y341" s="35">
        <f t="shared" si="236"/>
        <v>7198037</v>
      </c>
      <c r="Z341" s="35">
        <f t="shared" si="236"/>
        <v>28792149</v>
      </c>
      <c r="AC341" s="27"/>
      <c r="AE341" s="17"/>
      <c r="AG341" s="18"/>
      <c r="AK341" s="54"/>
      <c r="AN341" s="227"/>
      <c r="AO341" s="269">
        <f t="shared" si="213"/>
        <v>565</v>
      </c>
      <c r="AP341" s="221">
        <f t="shared" si="217"/>
        <v>1696</v>
      </c>
      <c r="AQ341" s="269">
        <f>AP341/AR341</f>
        <v>53</v>
      </c>
      <c r="AR341" s="281">
        <v>32</v>
      </c>
      <c r="AS341" s="236">
        <f t="shared" si="214"/>
        <v>5</v>
      </c>
      <c r="AT341" s="232"/>
      <c r="BH341" s="21">
        <f t="shared" si="56"/>
        <v>237</v>
      </c>
      <c r="BI341" s="294">
        <f t="shared" si="53"/>
        <v>1427</v>
      </c>
      <c r="BJ341" s="243">
        <f>(3*BH341+1)/2</f>
        <v>356</v>
      </c>
      <c r="BK341" s="35">
        <f>BJ341*4+3</f>
        <v>1427</v>
      </c>
      <c r="BL341" s="243"/>
      <c r="BM341" s="21"/>
      <c r="BN341" s="45"/>
      <c r="BQ341" s="307"/>
      <c r="BR341" s="308"/>
      <c r="BT341" s="308"/>
      <c r="BY341" s="21"/>
      <c r="BZ341" s="21"/>
      <c r="CA341" s="294">
        <f t="shared" si="54"/>
        <v>1429</v>
      </c>
      <c r="CB341" s="243"/>
      <c r="CD341" s="243"/>
      <c r="CF341" s="318"/>
      <c r="CG341" s="39"/>
      <c r="CK341" s="40"/>
      <c r="CM341" s="294"/>
      <c r="CR341" s="294">
        <f>4*(4*(8*CS341+9)+1)+1</f>
        <v>1429</v>
      </c>
      <c r="CS341" s="243">
        <v>10</v>
      </c>
      <c r="CT341" s="737" t="s">
        <v>400</v>
      </c>
      <c r="CU341" s="729"/>
    </row>
    <row r="342" spans="2:99" ht="14.25" customHeight="1">
      <c r="B342" s="31"/>
      <c r="D342" s="53"/>
      <c r="G342" s="53"/>
      <c r="O342" s="181"/>
      <c r="P342" s="260"/>
      <c r="R342" s="33"/>
      <c r="AC342" s="21"/>
      <c r="AE342" s="17"/>
      <c r="AG342" s="18"/>
      <c r="AK342" s="54"/>
      <c r="AN342" s="219"/>
      <c r="AO342" s="220">
        <f t="shared" si="213"/>
        <v>567</v>
      </c>
      <c r="AP342" s="221">
        <f t="shared" si="217"/>
        <v>1702</v>
      </c>
      <c r="AQ342" s="220">
        <f>AQ340+6</f>
        <v>851</v>
      </c>
      <c r="AR342" s="281">
        <v>2</v>
      </c>
      <c r="AS342" s="236">
        <f t="shared" si="214"/>
        <v>1</v>
      </c>
      <c r="AT342" s="232"/>
      <c r="BH342" s="21">
        <f t="shared" si="56"/>
        <v>238</v>
      </c>
      <c r="BI342" s="294">
        <f t="shared" si="53"/>
        <v>1433</v>
      </c>
      <c r="BJ342" s="243"/>
      <c r="BL342" s="243">
        <f>(3*BH342-2)/4</f>
        <v>178</v>
      </c>
      <c r="BM342" s="21">
        <f>8*BL342+9</f>
        <v>1433</v>
      </c>
      <c r="BN342" s="45"/>
      <c r="BQ342" s="307"/>
      <c r="BR342" s="308"/>
      <c r="BT342" s="308"/>
      <c r="BY342" s="21"/>
      <c r="BZ342" s="21"/>
      <c r="CA342" s="294">
        <f t="shared" si="54"/>
        <v>1435</v>
      </c>
      <c r="CB342" s="243">
        <f>(3*BH342+2)/2</f>
        <v>358</v>
      </c>
      <c r="CC342" s="35">
        <f>4*CB342+3</f>
        <v>1435</v>
      </c>
      <c r="CD342" s="243"/>
      <c r="CF342" s="318"/>
      <c r="CG342" s="39"/>
      <c r="CH342" s="312"/>
      <c r="CI342" s="312"/>
      <c r="CJ342" s="27"/>
      <c r="CK342" s="40"/>
      <c r="CM342" s="294"/>
    </row>
    <row r="343" spans="2:99" ht="14.25" customHeight="1">
      <c r="B343" s="31"/>
      <c r="D343" s="53"/>
      <c r="G343" s="53"/>
      <c r="O343" s="45"/>
      <c r="P343" s="21"/>
      <c r="R343" s="33"/>
      <c r="AC343" s="27"/>
      <c r="AE343" s="17"/>
      <c r="AG343" s="18"/>
      <c r="AK343" s="54"/>
      <c r="AN343" s="239"/>
      <c r="AO343" s="240">
        <f t="shared" si="213"/>
        <v>569</v>
      </c>
      <c r="AP343" s="221">
        <f t="shared" si="217"/>
        <v>1708</v>
      </c>
      <c r="AQ343" s="240">
        <f>AP343/4</f>
        <v>427</v>
      </c>
      <c r="AR343" s="281">
        <v>4</v>
      </c>
      <c r="AS343" s="236">
        <f t="shared" si="214"/>
        <v>2</v>
      </c>
      <c r="AT343" s="232"/>
      <c r="BH343" s="21">
        <f t="shared" si="56"/>
        <v>239</v>
      </c>
      <c r="BI343" s="294">
        <f t="shared" si="53"/>
        <v>1439</v>
      </c>
      <c r="BJ343" s="243">
        <f>(3*BH343+1)/2</f>
        <v>359</v>
      </c>
      <c r="BK343" s="35">
        <f>BJ343*4+3</f>
        <v>1439</v>
      </c>
      <c r="BL343" s="243"/>
      <c r="BN343" s="45"/>
      <c r="BQ343" s="307"/>
      <c r="BR343" s="308"/>
      <c r="BT343" s="308"/>
      <c r="BY343" s="21"/>
      <c r="BZ343" s="21"/>
      <c r="CA343" s="294">
        <f t="shared" si="54"/>
        <v>1441</v>
      </c>
      <c r="CB343" s="243"/>
      <c r="CD343" s="243">
        <f>(3*BH343-1)/4</f>
        <v>179</v>
      </c>
      <c r="CE343" s="35">
        <f>CD343*8+9</f>
        <v>1441</v>
      </c>
      <c r="CF343" s="318"/>
      <c r="CG343" s="39"/>
      <c r="CJ343" s="27"/>
      <c r="CK343" s="40"/>
      <c r="CM343" s="294"/>
    </row>
    <row r="344" spans="2:99" ht="14.25" customHeight="1">
      <c r="D344" s="53"/>
      <c r="G344" s="53"/>
      <c r="O344" s="191">
        <f>-1+4*(Q344+1)</f>
        <v>295</v>
      </c>
      <c r="P344" s="192">
        <f>-1+6*(Q344+1)</f>
        <v>443</v>
      </c>
      <c r="Q344" s="27">
        <v>73</v>
      </c>
      <c r="R344" s="33"/>
      <c r="S344" s="213">
        <f t="shared" ref="S344:S345" si="237">4*P344+1</f>
        <v>1773</v>
      </c>
      <c r="T344" s="35">
        <f t="shared" ref="T344:Z344" si="238">4*S344+1</f>
        <v>7093</v>
      </c>
      <c r="U344" s="35">
        <f t="shared" si="238"/>
        <v>28373</v>
      </c>
      <c r="V344" s="35">
        <f t="shared" si="238"/>
        <v>113493</v>
      </c>
      <c r="W344" s="35">
        <f t="shared" si="238"/>
        <v>453973</v>
      </c>
      <c r="X344" s="35">
        <f t="shared" si="238"/>
        <v>1815893</v>
      </c>
      <c r="Y344" s="35">
        <f t="shared" si="238"/>
        <v>7263573</v>
      </c>
      <c r="Z344" s="35">
        <f t="shared" si="238"/>
        <v>29054293</v>
      </c>
      <c r="AE344" s="17"/>
      <c r="AG344" s="18"/>
      <c r="AK344" s="54"/>
      <c r="AN344" s="219"/>
      <c r="AO344" s="220">
        <f t="shared" si="213"/>
        <v>571</v>
      </c>
      <c r="AP344" s="221">
        <f t="shared" si="217"/>
        <v>1714</v>
      </c>
      <c r="AQ344" s="220">
        <f>AQ342+6</f>
        <v>857</v>
      </c>
      <c r="AR344" s="281">
        <v>2</v>
      </c>
      <c r="AS344" s="236">
        <f t="shared" si="214"/>
        <v>1</v>
      </c>
      <c r="AT344" s="232"/>
      <c r="BH344" s="27">
        <f t="shared" si="56"/>
        <v>240</v>
      </c>
      <c r="BI344" s="294">
        <f t="shared" si="53"/>
        <v>1445</v>
      </c>
      <c r="BJ344" s="243"/>
      <c r="BL344" s="337"/>
      <c r="BN344" s="45"/>
      <c r="BQ344" s="307"/>
      <c r="BR344" s="308"/>
      <c r="BT344" s="308"/>
      <c r="BY344" s="21"/>
      <c r="BZ344" s="21"/>
      <c r="CA344" s="294">
        <f t="shared" si="54"/>
        <v>1447</v>
      </c>
      <c r="CB344" s="243">
        <f>(3*BH344+2)/2</f>
        <v>361</v>
      </c>
      <c r="CC344" s="35">
        <f>4*CB344+3</f>
        <v>1447</v>
      </c>
      <c r="CD344" s="243"/>
      <c r="CF344" s="318"/>
      <c r="CG344" s="39"/>
      <c r="CH344" s="21"/>
      <c r="CI344" s="21"/>
      <c r="CJ344" s="27"/>
      <c r="CK344" s="40"/>
      <c r="CM344" s="294"/>
    </row>
    <row r="345" spans="2:99" ht="14.25" customHeight="1">
      <c r="D345" s="53"/>
      <c r="G345" s="53"/>
      <c r="O345" s="196">
        <f>1+8*(Q344+1)</f>
        <v>593</v>
      </c>
      <c r="P345" s="197">
        <f>P344+2</f>
        <v>445</v>
      </c>
      <c r="Q345" s="198"/>
      <c r="R345" s="33"/>
      <c r="S345" s="35">
        <f t="shared" si="237"/>
        <v>1781</v>
      </c>
      <c r="T345" s="35">
        <f t="shared" ref="T345:Z345" si="239">4*S345+1</f>
        <v>7125</v>
      </c>
      <c r="U345" s="35">
        <f t="shared" si="239"/>
        <v>28501</v>
      </c>
      <c r="V345" s="35">
        <f t="shared" si="239"/>
        <v>114005</v>
      </c>
      <c r="W345" s="35">
        <f t="shared" si="239"/>
        <v>456021</v>
      </c>
      <c r="X345" s="35">
        <f t="shared" si="239"/>
        <v>1824085</v>
      </c>
      <c r="Y345" s="35">
        <f t="shared" si="239"/>
        <v>7296341</v>
      </c>
      <c r="Z345" s="35">
        <f t="shared" si="239"/>
        <v>29185365</v>
      </c>
      <c r="AC345" s="27"/>
      <c r="AE345" s="17"/>
      <c r="AG345" s="18"/>
      <c r="AK345" s="54"/>
      <c r="AN345" s="227"/>
      <c r="AO345" s="269">
        <f t="shared" si="213"/>
        <v>573</v>
      </c>
      <c r="AP345" s="221">
        <f t="shared" si="217"/>
        <v>1720</v>
      </c>
      <c r="AQ345" s="269">
        <f>AP345/AR345</f>
        <v>215</v>
      </c>
      <c r="AR345" s="281">
        <v>8</v>
      </c>
      <c r="AS345" s="236">
        <f t="shared" si="214"/>
        <v>3</v>
      </c>
      <c r="AT345" s="232"/>
      <c r="BH345" s="21">
        <f t="shared" si="56"/>
        <v>241</v>
      </c>
      <c r="BI345" s="294">
        <f t="shared" si="53"/>
        <v>1451</v>
      </c>
      <c r="BJ345" s="243">
        <f>(3*BH345+1)/2</f>
        <v>362</v>
      </c>
      <c r="BK345" s="35">
        <f>BJ345*4+3</f>
        <v>1451</v>
      </c>
      <c r="BL345" s="243"/>
      <c r="BM345" s="21"/>
      <c r="BN345" s="45"/>
      <c r="BQ345" s="307"/>
      <c r="BR345" s="308"/>
      <c r="BT345" s="308"/>
      <c r="BY345" s="21"/>
      <c r="BZ345" s="21"/>
      <c r="CA345" s="294">
        <f t="shared" si="54"/>
        <v>1453</v>
      </c>
      <c r="CB345" s="243"/>
      <c r="CD345" s="243"/>
      <c r="CF345" s="318"/>
      <c r="CG345" s="39"/>
      <c r="CH345" s="727" t="s">
        <v>401</v>
      </c>
      <c r="CI345" s="667"/>
      <c r="CJ345" s="27">
        <v>90</v>
      </c>
      <c r="CK345" s="40">
        <f>4*(4*CJ345+3)+1</f>
        <v>1453</v>
      </c>
      <c r="CM345" s="294"/>
    </row>
    <row r="346" spans="2:99" ht="14.25" customHeight="1">
      <c r="D346" s="53"/>
      <c r="G346" s="53"/>
      <c r="O346" s="181"/>
      <c r="P346" s="260"/>
      <c r="R346" s="33"/>
      <c r="AC346" s="21"/>
      <c r="AE346" s="17"/>
      <c r="AG346" s="18"/>
      <c r="AK346" s="54"/>
      <c r="AN346" s="219"/>
      <c r="AO346" s="220">
        <f t="shared" si="213"/>
        <v>575</v>
      </c>
      <c r="AP346" s="221">
        <f t="shared" si="217"/>
        <v>1726</v>
      </c>
      <c r="AQ346" s="220">
        <f>AQ344+6</f>
        <v>863</v>
      </c>
      <c r="AR346" s="281">
        <v>2</v>
      </c>
      <c r="AS346" s="236">
        <f t="shared" si="214"/>
        <v>1</v>
      </c>
      <c r="AT346" s="232"/>
      <c r="BH346" s="21">
        <f t="shared" si="56"/>
        <v>242</v>
      </c>
      <c r="BI346" s="294">
        <f t="shared" si="53"/>
        <v>1457</v>
      </c>
      <c r="BJ346" s="243"/>
      <c r="BL346" s="243">
        <f>(3*BH346-2)/4</f>
        <v>181</v>
      </c>
      <c r="BM346" s="21">
        <f>8*BL346+9</f>
        <v>1457</v>
      </c>
      <c r="BN346" s="45"/>
      <c r="BQ346" s="307"/>
      <c r="BR346" s="308"/>
      <c r="BT346" s="308"/>
      <c r="BY346" s="21"/>
      <c r="BZ346" s="21"/>
      <c r="CA346" s="294">
        <f t="shared" si="54"/>
        <v>1459</v>
      </c>
      <c r="CB346" s="243">
        <f>(3*BH346+2)/2</f>
        <v>364</v>
      </c>
      <c r="CC346" s="35">
        <f>4*CB346+3</f>
        <v>1459</v>
      </c>
      <c r="CD346" s="243"/>
      <c r="CF346" s="310"/>
      <c r="CG346" s="39"/>
      <c r="CH346" s="24"/>
      <c r="CI346" s="24"/>
      <c r="CK346" s="40"/>
      <c r="CM346" s="294"/>
    </row>
    <row r="347" spans="2:99" ht="14.25" customHeight="1">
      <c r="D347" s="53"/>
      <c r="G347" s="53"/>
      <c r="O347" s="45"/>
      <c r="P347" s="21"/>
      <c r="R347" s="33"/>
      <c r="AC347" s="27"/>
      <c r="AE347" s="17"/>
      <c r="AG347" s="18"/>
      <c r="AK347" s="54"/>
      <c r="AN347" s="239"/>
      <c r="AO347" s="240">
        <f t="shared" si="213"/>
        <v>577</v>
      </c>
      <c r="AP347" s="221">
        <f t="shared" si="217"/>
        <v>1732</v>
      </c>
      <c r="AQ347" s="240">
        <f>AP347/4</f>
        <v>433</v>
      </c>
      <c r="AR347" s="281">
        <v>4</v>
      </c>
      <c r="AS347" s="236">
        <f t="shared" si="214"/>
        <v>2</v>
      </c>
      <c r="AT347" s="232"/>
      <c r="BH347" s="21">
        <f t="shared" si="56"/>
        <v>243</v>
      </c>
      <c r="BI347" s="294">
        <f t="shared" si="53"/>
        <v>1463</v>
      </c>
      <c r="BJ347" s="243">
        <f>(3*BH347+1)/2</f>
        <v>365</v>
      </c>
      <c r="BK347" s="35">
        <f>BJ347*4+3</f>
        <v>1463</v>
      </c>
      <c r="BL347" s="243"/>
      <c r="BN347" s="45"/>
      <c r="BQ347" s="307"/>
      <c r="BR347" s="308"/>
      <c r="BT347" s="308"/>
      <c r="BY347" s="21"/>
      <c r="BZ347" s="21"/>
      <c r="CA347" s="294">
        <f t="shared" si="54"/>
        <v>1465</v>
      </c>
      <c r="CB347" s="243"/>
      <c r="CD347" s="243">
        <f>(3*BH347-1)/4</f>
        <v>182</v>
      </c>
      <c r="CE347" s="35">
        <f>CD347*8+9</f>
        <v>1465</v>
      </c>
      <c r="CF347" s="310"/>
      <c r="CG347" s="39"/>
      <c r="CH347" s="21"/>
      <c r="CI347" s="21"/>
      <c r="CK347" s="40"/>
      <c r="CM347" s="294"/>
    </row>
    <row r="348" spans="2:99" ht="14.25" customHeight="1">
      <c r="D348" s="53"/>
      <c r="G348" s="53"/>
      <c r="O348" s="191">
        <f>-1+4*(Q348+1)</f>
        <v>299</v>
      </c>
      <c r="P348" s="192">
        <f>-1+6*(Q348+1)</f>
        <v>449</v>
      </c>
      <c r="Q348" s="27">
        <v>74</v>
      </c>
      <c r="R348" s="33"/>
      <c r="S348" s="213">
        <f t="shared" ref="S348:S349" si="240">4*P348+1</f>
        <v>1797</v>
      </c>
      <c r="T348" s="35">
        <f t="shared" ref="T348:Z348" si="241">4*S348+1</f>
        <v>7189</v>
      </c>
      <c r="U348" s="35">
        <f t="shared" si="241"/>
        <v>28757</v>
      </c>
      <c r="V348" s="35">
        <f t="shared" si="241"/>
        <v>115029</v>
      </c>
      <c r="W348" s="35">
        <f t="shared" si="241"/>
        <v>460117</v>
      </c>
      <c r="X348" s="35">
        <f t="shared" si="241"/>
        <v>1840469</v>
      </c>
      <c r="Y348" s="35">
        <f t="shared" si="241"/>
        <v>7361877</v>
      </c>
      <c r="Z348" s="35">
        <f t="shared" si="241"/>
        <v>29447509</v>
      </c>
      <c r="AE348" s="17"/>
      <c r="AG348" s="18"/>
      <c r="AK348" s="54"/>
      <c r="AN348" s="219"/>
      <c r="AO348" s="220">
        <f t="shared" si="213"/>
        <v>579</v>
      </c>
      <c r="AP348" s="221">
        <f t="shared" si="217"/>
        <v>1738</v>
      </c>
      <c r="AQ348" s="220">
        <f>AQ346+6</f>
        <v>869</v>
      </c>
      <c r="AR348" s="281">
        <v>2</v>
      </c>
      <c r="AS348" s="236">
        <f t="shared" si="214"/>
        <v>1</v>
      </c>
      <c r="AT348" s="232"/>
      <c r="BH348" s="27">
        <f t="shared" si="56"/>
        <v>244</v>
      </c>
      <c r="BI348" s="294">
        <f t="shared" si="53"/>
        <v>1469</v>
      </c>
      <c r="BJ348" s="243"/>
      <c r="BL348" s="337"/>
      <c r="BN348" s="45"/>
      <c r="BQ348" s="307"/>
      <c r="BR348" s="308"/>
      <c r="BT348" s="308"/>
      <c r="BY348" s="21"/>
      <c r="BZ348" s="21"/>
      <c r="CA348" s="294">
        <f t="shared" si="54"/>
        <v>1471</v>
      </c>
      <c r="CB348" s="243">
        <f>(3*BH348+2)/2</f>
        <v>367</v>
      </c>
      <c r="CC348" s="35">
        <f>4*CB348+3</f>
        <v>1471</v>
      </c>
      <c r="CD348" s="243"/>
      <c r="CF348" s="310"/>
      <c r="CG348" s="39"/>
      <c r="CH348" s="21"/>
      <c r="CI348" s="21"/>
      <c r="CK348" s="40"/>
      <c r="CM348" s="294"/>
    </row>
    <row r="349" spans="2:99" ht="14.25" customHeight="1">
      <c r="D349" s="53"/>
      <c r="G349" s="53"/>
      <c r="O349" s="196">
        <f>1+8*(Q348+1)</f>
        <v>601</v>
      </c>
      <c r="P349" s="197">
        <f>P348+2</f>
        <v>451</v>
      </c>
      <c r="Q349" s="198"/>
      <c r="R349" s="33"/>
      <c r="S349" s="35">
        <f t="shared" si="240"/>
        <v>1805</v>
      </c>
      <c r="T349" s="35">
        <f t="shared" ref="T349:Z349" si="242">4*S349+1</f>
        <v>7221</v>
      </c>
      <c r="U349" s="35">
        <f t="shared" si="242"/>
        <v>28885</v>
      </c>
      <c r="V349" s="35">
        <f t="shared" si="242"/>
        <v>115541</v>
      </c>
      <c r="W349" s="35">
        <f t="shared" si="242"/>
        <v>462165</v>
      </c>
      <c r="X349" s="35">
        <f t="shared" si="242"/>
        <v>1848661</v>
      </c>
      <c r="Y349" s="35">
        <f t="shared" si="242"/>
        <v>7394645</v>
      </c>
      <c r="Z349" s="35">
        <f t="shared" si="242"/>
        <v>29578581</v>
      </c>
      <c r="AC349" s="27"/>
      <c r="AE349" s="17"/>
      <c r="AG349" s="18"/>
      <c r="AK349" s="54"/>
      <c r="AN349" s="227"/>
      <c r="AO349" s="269">
        <f t="shared" si="213"/>
        <v>581</v>
      </c>
      <c r="AP349" s="221">
        <f t="shared" si="217"/>
        <v>1744</v>
      </c>
      <c r="AQ349" s="269">
        <f>AP349/AR349</f>
        <v>109</v>
      </c>
      <c r="AR349" s="281">
        <v>16</v>
      </c>
      <c r="AS349" s="236">
        <f t="shared" si="214"/>
        <v>4</v>
      </c>
      <c r="AT349" s="232"/>
      <c r="BH349" s="21">
        <f t="shared" si="56"/>
        <v>245</v>
      </c>
      <c r="BI349" s="294">
        <f t="shared" si="53"/>
        <v>1475</v>
      </c>
      <c r="BJ349" s="243">
        <f>(3*BH349+1)/2</f>
        <v>368</v>
      </c>
      <c r="BK349" s="35">
        <f>BJ349*4+3</f>
        <v>1475</v>
      </c>
      <c r="BL349" s="243"/>
      <c r="BM349" s="21"/>
      <c r="BN349" s="45"/>
      <c r="BQ349" s="307"/>
      <c r="BR349" s="308"/>
      <c r="BT349" s="308"/>
      <c r="BY349" s="21"/>
      <c r="BZ349" s="21"/>
      <c r="CA349" s="294">
        <f t="shared" si="54"/>
        <v>1477</v>
      </c>
      <c r="CB349" s="243"/>
      <c r="CD349" s="243"/>
      <c r="CF349" s="310">
        <v>45</v>
      </c>
      <c r="CG349" s="39">
        <f>4*(8*CF349+9)+1</f>
        <v>1477</v>
      </c>
      <c r="CH349" s="680" t="s">
        <v>402</v>
      </c>
      <c r="CI349" s="667"/>
      <c r="CK349" s="40"/>
      <c r="CM349" s="294"/>
    </row>
    <row r="350" spans="2:99" ht="14.25" customHeight="1">
      <c r="D350" s="53"/>
      <c r="G350" s="53"/>
      <c r="O350" s="181"/>
      <c r="P350" s="260"/>
      <c r="R350" s="33"/>
      <c r="AC350" s="21"/>
      <c r="AE350" s="17"/>
      <c r="AG350" s="18"/>
      <c r="AK350" s="54"/>
      <c r="AN350" s="219"/>
      <c r="AO350" s="220">
        <f t="shared" si="213"/>
        <v>583</v>
      </c>
      <c r="AP350" s="221">
        <f t="shared" si="217"/>
        <v>1750</v>
      </c>
      <c r="AQ350" s="220">
        <f>AQ348+6</f>
        <v>875</v>
      </c>
      <c r="AR350" s="281">
        <v>2</v>
      </c>
      <c r="AS350" s="236">
        <f t="shared" si="214"/>
        <v>1</v>
      </c>
      <c r="AT350" s="232"/>
      <c r="BH350" s="21">
        <f t="shared" si="56"/>
        <v>246</v>
      </c>
      <c r="BI350" s="294">
        <f t="shared" si="53"/>
        <v>1481</v>
      </c>
      <c r="BJ350" s="243"/>
      <c r="BL350" s="243">
        <f>(3*BH350-2)/4</f>
        <v>184</v>
      </c>
      <c r="BM350" s="21">
        <f>8*BL350+9</f>
        <v>1481</v>
      </c>
      <c r="BN350" s="45"/>
      <c r="BQ350" s="307"/>
      <c r="BR350" s="308"/>
      <c r="BT350" s="308"/>
      <c r="BY350" s="21"/>
      <c r="BZ350" s="21"/>
      <c r="CA350" s="294">
        <f t="shared" si="54"/>
        <v>1483</v>
      </c>
      <c r="CB350" s="243">
        <f>(3*BH350+2)/2</f>
        <v>370</v>
      </c>
      <c r="CC350" s="35">
        <f>4*CB350+3</f>
        <v>1483</v>
      </c>
      <c r="CD350" s="243"/>
      <c r="CF350" s="310"/>
      <c r="CG350" s="39"/>
      <c r="CH350" s="312"/>
      <c r="CI350" s="312"/>
      <c r="CK350" s="40"/>
      <c r="CM350" s="294"/>
    </row>
    <row r="351" spans="2:99" ht="14.25" customHeight="1">
      <c r="D351" s="53"/>
      <c r="G351" s="53"/>
      <c r="O351" s="45"/>
      <c r="P351" s="21"/>
      <c r="R351" s="33"/>
      <c r="AC351" s="27"/>
      <c r="AE351" s="17"/>
      <c r="AG351" s="18"/>
      <c r="AK351" s="54"/>
      <c r="AN351" s="239"/>
      <c r="AO351" s="240">
        <f t="shared" si="213"/>
        <v>585</v>
      </c>
      <c r="AP351" s="221">
        <f t="shared" si="217"/>
        <v>1756</v>
      </c>
      <c r="AQ351" s="240">
        <f>AP351/4</f>
        <v>439</v>
      </c>
      <c r="AR351" s="281">
        <v>4</v>
      </c>
      <c r="AS351" s="236">
        <f t="shared" si="214"/>
        <v>2</v>
      </c>
      <c r="AT351" s="232"/>
      <c r="BH351" s="21">
        <f t="shared" si="56"/>
        <v>247</v>
      </c>
      <c r="BI351" s="294">
        <f t="shared" si="53"/>
        <v>1487</v>
      </c>
      <c r="BJ351" s="243">
        <f>(3*BH351+1)/2</f>
        <v>371</v>
      </c>
      <c r="BK351" s="35">
        <f>BJ351*4+3</f>
        <v>1487</v>
      </c>
      <c r="BL351" s="306"/>
      <c r="BN351" s="45"/>
      <c r="BQ351" s="307"/>
      <c r="BR351" s="308"/>
      <c r="BT351" s="308"/>
      <c r="BY351" s="21"/>
      <c r="BZ351" s="21"/>
      <c r="CA351" s="294">
        <f t="shared" si="54"/>
        <v>1489</v>
      </c>
      <c r="CB351" s="243"/>
      <c r="CD351" s="243">
        <f>(3*BH351-1)/4</f>
        <v>185</v>
      </c>
      <c r="CE351" s="35">
        <f>CD351*8+9</f>
        <v>1489</v>
      </c>
      <c r="CF351" s="310"/>
      <c r="CG351" s="39"/>
      <c r="CH351" s="312"/>
      <c r="CI351" s="312"/>
      <c r="CK351" s="40"/>
      <c r="CM351" s="294"/>
    </row>
    <row r="352" spans="2:99" ht="14.25" customHeight="1">
      <c r="D352" s="53"/>
      <c r="G352" s="53"/>
      <c r="O352" s="191">
        <f>-1+4*(Q352+1)</f>
        <v>303</v>
      </c>
      <c r="P352" s="192">
        <f>-1+6*(Q352+1)</f>
        <v>455</v>
      </c>
      <c r="Q352" s="27">
        <v>75</v>
      </c>
      <c r="R352" s="33"/>
      <c r="S352" s="213">
        <f t="shared" ref="S352:S353" si="243">4*P352+1</f>
        <v>1821</v>
      </c>
      <c r="T352" s="35">
        <f t="shared" ref="T352:Z352" si="244">4*S352+1</f>
        <v>7285</v>
      </c>
      <c r="U352" s="35">
        <f t="shared" si="244"/>
        <v>29141</v>
      </c>
      <c r="V352" s="35">
        <f t="shared" si="244"/>
        <v>116565</v>
      </c>
      <c r="W352" s="35">
        <f t="shared" si="244"/>
        <v>466261</v>
      </c>
      <c r="X352" s="35">
        <f t="shared" si="244"/>
        <v>1865045</v>
      </c>
      <c r="Y352" s="35">
        <f t="shared" si="244"/>
        <v>7460181</v>
      </c>
      <c r="Z352" s="35">
        <f t="shared" si="244"/>
        <v>29840725</v>
      </c>
      <c r="AE352" s="17"/>
      <c r="AG352" s="18"/>
      <c r="AK352" s="54"/>
      <c r="AN352" s="219"/>
      <c r="AO352" s="220">
        <f t="shared" si="213"/>
        <v>587</v>
      </c>
      <c r="AP352" s="221">
        <f t="shared" si="217"/>
        <v>1762</v>
      </c>
      <c r="AQ352" s="220">
        <f>AQ350+6</f>
        <v>881</v>
      </c>
      <c r="AR352" s="281">
        <v>2</v>
      </c>
      <c r="AS352" s="236">
        <f t="shared" si="214"/>
        <v>1</v>
      </c>
      <c r="AT352" s="232"/>
      <c r="BH352" s="27">
        <f t="shared" si="56"/>
        <v>248</v>
      </c>
      <c r="BI352" s="294">
        <f t="shared" si="53"/>
        <v>1493</v>
      </c>
      <c r="BJ352" s="243"/>
      <c r="BL352" s="306"/>
      <c r="BN352" s="738" t="s">
        <v>403</v>
      </c>
      <c r="BO352" s="732"/>
      <c r="BP352" s="328">
        <v>5</v>
      </c>
      <c r="BQ352" s="307"/>
      <c r="BR352" s="308"/>
      <c r="BT352" s="308"/>
      <c r="BY352" s="21"/>
      <c r="BZ352" s="21"/>
      <c r="CA352" s="294">
        <f t="shared" si="54"/>
        <v>1495</v>
      </c>
      <c r="CB352" s="243">
        <f>(3*BH352+2)/2</f>
        <v>373</v>
      </c>
      <c r="CC352" s="35">
        <f>4*CB352+3</f>
        <v>1495</v>
      </c>
      <c r="CD352" s="243"/>
      <c r="CF352" s="310"/>
      <c r="CG352" s="39"/>
      <c r="CH352" s="21"/>
      <c r="CI352" s="21"/>
      <c r="CK352" s="40"/>
      <c r="CM352" s="294"/>
    </row>
    <row r="353" spans="4:95" ht="14.25" customHeight="1">
      <c r="D353" s="53"/>
      <c r="G353" s="53"/>
      <c r="O353" s="196">
        <f>1+8*(Q352+1)</f>
        <v>609</v>
      </c>
      <c r="P353" s="197">
        <f>P352+2</f>
        <v>457</v>
      </c>
      <c r="Q353" s="198"/>
      <c r="R353" s="33"/>
      <c r="S353" s="35">
        <f t="shared" si="243"/>
        <v>1829</v>
      </c>
      <c r="T353" s="35">
        <f t="shared" ref="T353:Z353" si="245">4*S353+1</f>
        <v>7317</v>
      </c>
      <c r="U353" s="35">
        <f t="shared" si="245"/>
        <v>29269</v>
      </c>
      <c r="V353" s="35">
        <f t="shared" si="245"/>
        <v>117077</v>
      </c>
      <c r="W353" s="35">
        <f t="shared" si="245"/>
        <v>468309</v>
      </c>
      <c r="X353" s="35">
        <f t="shared" si="245"/>
        <v>1873237</v>
      </c>
      <c r="Y353" s="35">
        <f t="shared" si="245"/>
        <v>7492949</v>
      </c>
      <c r="Z353" s="35">
        <f t="shared" si="245"/>
        <v>29971797</v>
      </c>
      <c r="AC353" s="27"/>
      <c r="AE353" s="17"/>
      <c r="AG353" s="18"/>
      <c r="AK353" s="54"/>
      <c r="AN353" s="227"/>
      <c r="AO353" s="269">
        <f t="shared" si="213"/>
        <v>589</v>
      </c>
      <c r="AP353" s="221">
        <f t="shared" si="217"/>
        <v>1768</v>
      </c>
      <c r="AQ353" s="269">
        <f>AP353/AR353</f>
        <v>221</v>
      </c>
      <c r="AR353" s="281">
        <v>8</v>
      </c>
      <c r="AS353" s="236">
        <f t="shared" si="214"/>
        <v>3</v>
      </c>
      <c r="AT353" s="232"/>
      <c r="BH353" s="21">
        <f t="shared" si="56"/>
        <v>249</v>
      </c>
      <c r="BI353" s="294">
        <f t="shared" si="53"/>
        <v>1499</v>
      </c>
      <c r="BJ353" s="243">
        <f>(3*BH353+1)/2</f>
        <v>374</v>
      </c>
      <c r="BK353" s="35">
        <f>BJ353*4+3</f>
        <v>1499</v>
      </c>
      <c r="BL353" s="307"/>
      <c r="BM353" s="21"/>
      <c r="BN353" s="45"/>
      <c r="BQ353" s="307"/>
      <c r="BR353" s="308"/>
      <c r="BT353" s="308"/>
      <c r="BY353" s="21"/>
      <c r="BZ353" s="21"/>
      <c r="CA353" s="294">
        <f t="shared" si="54"/>
        <v>1501</v>
      </c>
      <c r="CB353" s="243"/>
      <c r="CD353" s="243"/>
      <c r="CF353" s="318"/>
      <c r="CG353" s="39"/>
      <c r="CH353" s="727" t="s">
        <v>404</v>
      </c>
      <c r="CI353" s="667"/>
      <c r="CJ353" s="27">
        <v>93</v>
      </c>
      <c r="CK353" s="40">
        <f>4*(4*CJ353+3)+1</f>
        <v>1501</v>
      </c>
      <c r="CM353" s="294"/>
    </row>
    <row r="354" spans="4:95" ht="14.25" customHeight="1">
      <c r="D354" s="53"/>
      <c r="G354" s="53"/>
      <c r="O354" s="181"/>
      <c r="P354" s="260"/>
      <c r="R354" s="33"/>
      <c r="AC354" s="21"/>
      <c r="AE354" s="17"/>
      <c r="AG354" s="18"/>
      <c r="AK354" s="54"/>
      <c r="AN354" s="219"/>
      <c r="AO354" s="220">
        <f t="shared" si="213"/>
        <v>591</v>
      </c>
      <c r="AP354" s="221">
        <f t="shared" si="217"/>
        <v>1774</v>
      </c>
      <c r="AQ354" s="220">
        <f>AQ352+6</f>
        <v>887</v>
      </c>
      <c r="AR354" s="281">
        <v>2</v>
      </c>
      <c r="AS354" s="236">
        <f t="shared" si="214"/>
        <v>1</v>
      </c>
      <c r="AT354" s="232"/>
      <c r="BH354" s="21">
        <f t="shared" si="56"/>
        <v>250</v>
      </c>
      <c r="BI354" s="294">
        <f t="shared" si="53"/>
        <v>1505</v>
      </c>
      <c r="BJ354" s="243"/>
      <c r="BL354" s="243">
        <f>(3*BH354-2)/4</f>
        <v>187</v>
      </c>
      <c r="BM354" s="21">
        <f>8*BL354+9</f>
        <v>1505</v>
      </c>
      <c r="BN354" s="45"/>
      <c r="BQ354" s="307"/>
      <c r="BR354" s="308"/>
      <c r="BT354" s="308"/>
      <c r="BY354" s="21"/>
      <c r="BZ354" s="21"/>
      <c r="CA354" s="294">
        <f t="shared" si="54"/>
        <v>1507</v>
      </c>
      <c r="CB354" s="243">
        <f>(3*BH354+2)/2</f>
        <v>376</v>
      </c>
      <c r="CC354" s="35">
        <f>4*CB354+3</f>
        <v>1507</v>
      </c>
      <c r="CD354" s="243"/>
      <c r="CF354" s="318"/>
      <c r="CG354" s="39"/>
      <c r="CH354" s="24"/>
      <c r="CI354" s="24"/>
      <c r="CJ354" s="27"/>
      <c r="CK354" s="40"/>
      <c r="CM354" s="294"/>
    </row>
    <row r="355" spans="4:95" ht="14.25" customHeight="1">
      <c r="D355" s="53"/>
      <c r="G355" s="53"/>
      <c r="O355" s="45"/>
      <c r="P355" s="21"/>
      <c r="R355" s="33"/>
      <c r="AC355" s="27"/>
      <c r="AE355" s="17"/>
      <c r="AG355" s="18"/>
      <c r="AK355" s="54"/>
      <c r="AN355" s="239"/>
      <c r="AO355" s="240">
        <f t="shared" si="213"/>
        <v>593</v>
      </c>
      <c r="AP355" s="221">
        <f t="shared" si="217"/>
        <v>1780</v>
      </c>
      <c r="AQ355" s="240">
        <f>AP355/4</f>
        <v>445</v>
      </c>
      <c r="AR355" s="281">
        <v>4</v>
      </c>
      <c r="AS355" s="236">
        <f t="shared" si="214"/>
        <v>2</v>
      </c>
      <c r="AT355" s="232"/>
      <c r="BH355" s="21">
        <f t="shared" si="56"/>
        <v>251</v>
      </c>
      <c r="BI355" s="294">
        <f t="shared" si="53"/>
        <v>1511</v>
      </c>
      <c r="BJ355" s="243">
        <f>(3*BH355+1)/2</f>
        <v>377</v>
      </c>
      <c r="BK355" s="35">
        <f>BJ355*4+3</f>
        <v>1511</v>
      </c>
      <c r="BL355" s="243"/>
      <c r="BN355" s="45"/>
      <c r="BQ355" s="307"/>
      <c r="BR355" s="308"/>
      <c r="BT355" s="308"/>
      <c r="BY355" s="21"/>
      <c r="BZ355" s="21"/>
      <c r="CA355" s="294">
        <f t="shared" si="54"/>
        <v>1513</v>
      </c>
      <c r="CB355" s="243"/>
      <c r="CD355" s="243">
        <f>(3*BH355-1)/4</f>
        <v>188</v>
      </c>
      <c r="CE355" s="35">
        <f>CD355*8+9</f>
        <v>1513</v>
      </c>
      <c r="CF355" s="318"/>
      <c r="CG355" s="39"/>
      <c r="CH355" s="21"/>
      <c r="CI355" s="21"/>
      <c r="CJ355" s="27"/>
      <c r="CK355" s="40"/>
      <c r="CM355" s="294"/>
    </row>
    <row r="356" spans="4:95" ht="14.25" customHeight="1">
      <c r="D356" s="53"/>
      <c r="G356" s="53"/>
      <c r="O356" s="191">
        <f>-1+4*(Q356+1)</f>
        <v>307</v>
      </c>
      <c r="P356" s="192">
        <f>-1+6*(Q356+1)</f>
        <v>461</v>
      </c>
      <c r="Q356" s="27">
        <v>76</v>
      </c>
      <c r="R356" s="33"/>
      <c r="S356" s="213">
        <f t="shared" ref="S356:S357" si="246">4*P356+1</f>
        <v>1845</v>
      </c>
      <c r="T356" s="35">
        <f t="shared" ref="T356:Z356" si="247">4*S356+1</f>
        <v>7381</v>
      </c>
      <c r="U356" s="35">
        <f t="shared" si="247"/>
        <v>29525</v>
      </c>
      <c r="V356" s="35">
        <f t="shared" si="247"/>
        <v>118101</v>
      </c>
      <c r="W356" s="35">
        <f t="shared" si="247"/>
        <v>472405</v>
      </c>
      <c r="X356" s="35">
        <f t="shared" si="247"/>
        <v>1889621</v>
      </c>
      <c r="Y356" s="35">
        <f t="shared" si="247"/>
        <v>7558485</v>
      </c>
      <c r="Z356" s="35">
        <f t="shared" si="247"/>
        <v>30233941</v>
      </c>
      <c r="AE356" s="17"/>
      <c r="AG356" s="18"/>
      <c r="AK356" s="54"/>
      <c r="AN356" s="219"/>
      <c r="AO356" s="220">
        <f t="shared" si="213"/>
        <v>595</v>
      </c>
      <c r="AP356" s="221">
        <f t="shared" si="217"/>
        <v>1786</v>
      </c>
      <c r="AQ356" s="220">
        <f>AQ354+6</f>
        <v>893</v>
      </c>
      <c r="AR356" s="281">
        <v>2</v>
      </c>
      <c r="AS356" s="236">
        <f t="shared" si="214"/>
        <v>1</v>
      </c>
      <c r="AT356" s="232"/>
      <c r="BH356" s="27">
        <f t="shared" si="56"/>
        <v>252</v>
      </c>
      <c r="BI356" s="294">
        <f t="shared" si="53"/>
        <v>1517</v>
      </c>
      <c r="BJ356" s="243"/>
      <c r="BL356" s="337"/>
      <c r="BN356" s="45"/>
      <c r="BQ356" s="307"/>
      <c r="BR356" s="308"/>
      <c r="BT356" s="308"/>
      <c r="BY356" s="21"/>
      <c r="BZ356" s="21"/>
      <c r="CA356" s="294">
        <f t="shared" si="54"/>
        <v>1519</v>
      </c>
      <c r="CB356" s="243">
        <f>(3*BH356+2)/2</f>
        <v>379</v>
      </c>
      <c r="CC356" s="35">
        <f>4*CB356+3</f>
        <v>1519</v>
      </c>
      <c r="CD356" s="243"/>
      <c r="CF356" s="318"/>
      <c r="CG356" s="39"/>
      <c r="CH356" s="21"/>
      <c r="CI356" s="21"/>
      <c r="CJ356" s="27"/>
      <c r="CK356" s="40"/>
      <c r="CM356" s="294"/>
    </row>
    <row r="357" spans="4:95" ht="14.25" customHeight="1">
      <c r="D357" s="53"/>
      <c r="G357" s="53"/>
      <c r="O357" s="196">
        <f>1+8*(Q356+1)</f>
        <v>617</v>
      </c>
      <c r="P357" s="197">
        <f>P356+2</f>
        <v>463</v>
      </c>
      <c r="Q357" s="198"/>
      <c r="R357" s="33"/>
      <c r="S357" s="35">
        <f t="shared" si="246"/>
        <v>1853</v>
      </c>
      <c r="T357" s="35">
        <f t="shared" ref="T357:Z357" si="248">4*S357+1</f>
        <v>7413</v>
      </c>
      <c r="U357" s="35">
        <f t="shared" si="248"/>
        <v>29653</v>
      </c>
      <c r="V357" s="35">
        <f t="shared" si="248"/>
        <v>118613</v>
      </c>
      <c r="W357" s="35">
        <f t="shared" si="248"/>
        <v>474453</v>
      </c>
      <c r="X357" s="35">
        <f t="shared" si="248"/>
        <v>1897813</v>
      </c>
      <c r="Y357" s="35">
        <f t="shared" si="248"/>
        <v>7591253</v>
      </c>
      <c r="Z357" s="35">
        <f t="shared" si="248"/>
        <v>30365013</v>
      </c>
      <c r="AC357" s="27"/>
      <c r="AE357" s="17"/>
      <c r="AG357" s="18"/>
      <c r="AK357" s="54"/>
      <c r="AN357" s="227"/>
      <c r="AO357" s="269">
        <f t="shared" si="213"/>
        <v>597</v>
      </c>
      <c r="AP357" s="221">
        <f t="shared" si="217"/>
        <v>1792</v>
      </c>
      <c r="AQ357" s="269">
        <f>AP357/AR357</f>
        <v>7</v>
      </c>
      <c r="AR357" s="281">
        <v>256</v>
      </c>
      <c r="AS357" s="236">
        <f t="shared" si="214"/>
        <v>8</v>
      </c>
      <c r="AT357" s="232"/>
      <c r="BH357" s="21">
        <f t="shared" si="56"/>
        <v>253</v>
      </c>
      <c r="BI357" s="294">
        <f t="shared" si="53"/>
        <v>1523</v>
      </c>
      <c r="BJ357" s="243">
        <f>(3*BH357+1)/2</f>
        <v>380</v>
      </c>
      <c r="BK357" s="35">
        <f>BJ357*4+3</f>
        <v>1523</v>
      </c>
      <c r="BL357" s="243"/>
      <c r="BM357" s="21"/>
      <c r="BN357" s="45"/>
      <c r="BQ357" s="307"/>
      <c r="BR357" s="308"/>
      <c r="BT357" s="308"/>
      <c r="BY357" s="21"/>
      <c r="BZ357" s="21"/>
      <c r="CA357" s="294">
        <f t="shared" si="54"/>
        <v>1525</v>
      </c>
      <c r="CB357" s="243"/>
      <c r="CD357" s="243"/>
      <c r="CF357" s="318"/>
      <c r="CG357" s="39"/>
      <c r="CK357" s="40"/>
      <c r="CM357" s="294">
        <f>4*(4*(4*CN357+3)+1)+1</f>
        <v>1525</v>
      </c>
      <c r="CN357" s="243">
        <v>23</v>
      </c>
      <c r="CO357" s="728" t="s">
        <v>405</v>
      </c>
      <c r="CP357" s="689"/>
      <c r="CQ357" s="729"/>
    </row>
    <row r="358" spans="4:95" ht="14.25" customHeight="1">
      <c r="D358" s="53"/>
      <c r="G358" s="53"/>
      <c r="O358" s="181"/>
      <c r="P358" s="260"/>
      <c r="R358" s="33"/>
      <c r="AC358" s="21"/>
      <c r="AE358" s="17"/>
      <c r="AG358" s="18"/>
      <c r="AK358" s="54"/>
      <c r="AN358" s="219"/>
      <c r="AO358" s="220">
        <f t="shared" si="213"/>
        <v>599</v>
      </c>
      <c r="AP358" s="221">
        <f t="shared" si="217"/>
        <v>1798</v>
      </c>
      <c r="AQ358" s="220">
        <f>AQ356+6</f>
        <v>899</v>
      </c>
      <c r="AR358" s="281">
        <v>2</v>
      </c>
      <c r="AS358" s="236">
        <f t="shared" si="214"/>
        <v>1</v>
      </c>
      <c r="AT358" s="232"/>
      <c r="BH358" s="21">
        <f t="shared" si="56"/>
        <v>254</v>
      </c>
      <c r="BI358" s="294">
        <f t="shared" si="53"/>
        <v>1529</v>
      </c>
      <c r="BJ358" s="243"/>
      <c r="BL358" s="243">
        <f>(3*BH358-2)/4</f>
        <v>190</v>
      </c>
      <c r="BM358" s="21">
        <f>8*BL358+9</f>
        <v>1529</v>
      </c>
      <c r="BN358" s="45"/>
      <c r="BQ358" s="307"/>
      <c r="BR358" s="308"/>
      <c r="BT358" s="308"/>
      <c r="BY358" s="21"/>
      <c r="BZ358" s="21"/>
      <c r="CA358" s="294">
        <f t="shared" si="54"/>
        <v>1531</v>
      </c>
      <c r="CB358" s="243">
        <f>(3*BH358+2)/2</f>
        <v>382</v>
      </c>
      <c r="CC358" s="35">
        <f>4*CB358+3</f>
        <v>1531</v>
      </c>
      <c r="CD358" s="243"/>
      <c r="CF358" s="318"/>
      <c r="CG358" s="39"/>
      <c r="CH358" s="312"/>
      <c r="CI358" s="312"/>
      <c r="CJ358" s="27"/>
      <c r="CK358" s="40"/>
      <c r="CM358" s="294"/>
    </row>
    <row r="359" spans="4:95" ht="14.25" customHeight="1">
      <c r="D359" s="53"/>
      <c r="G359" s="53"/>
      <c r="O359" s="45"/>
      <c r="P359" s="21"/>
      <c r="R359" s="33"/>
      <c r="AC359" s="27"/>
      <c r="AE359" s="17"/>
      <c r="AG359" s="18"/>
      <c r="AK359" s="54"/>
      <c r="AN359" s="239"/>
      <c r="AO359" s="240">
        <f t="shared" si="213"/>
        <v>601</v>
      </c>
      <c r="AP359" s="221">
        <f t="shared" si="217"/>
        <v>1804</v>
      </c>
      <c r="AQ359" s="240">
        <f>AP359/4</f>
        <v>451</v>
      </c>
      <c r="AR359" s="281">
        <v>4</v>
      </c>
      <c r="AS359" s="236">
        <f t="shared" si="214"/>
        <v>2</v>
      </c>
      <c r="AT359" s="232"/>
      <c r="BH359" s="21">
        <f t="shared" si="56"/>
        <v>255</v>
      </c>
      <c r="BI359" s="294">
        <f t="shared" ref="BI359:BI613" si="249">6*BH359+5</f>
        <v>1535</v>
      </c>
      <c r="BJ359" s="243">
        <f>(3*BH359+1)/2</f>
        <v>383</v>
      </c>
      <c r="BK359" s="35">
        <f>BJ359*4+3</f>
        <v>1535</v>
      </c>
      <c r="BL359" s="243"/>
      <c r="BN359" s="45"/>
      <c r="BQ359" s="307"/>
      <c r="BR359" s="308"/>
      <c r="BT359" s="308"/>
      <c r="BY359" s="21"/>
      <c r="BZ359" s="21"/>
      <c r="CA359" s="294">
        <f t="shared" ref="CA359:CA613" si="250">6*BH359+7</f>
        <v>1537</v>
      </c>
      <c r="CB359" s="243"/>
      <c r="CD359" s="243">
        <f>(3*BH359-1)/4</f>
        <v>191</v>
      </c>
      <c r="CE359" s="35">
        <f>CD359*8+9</f>
        <v>1537</v>
      </c>
      <c r="CF359" s="318"/>
      <c r="CG359" s="39"/>
      <c r="CJ359" s="27"/>
      <c r="CK359" s="40"/>
      <c r="CM359" s="294"/>
    </row>
    <row r="360" spans="4:95" ht="14.25" customHeight="1">
      <c r="D360" s="53"/>
      <c r="G360" s="53"/>
      <c r="O360" s="191">
        <f>-1+4*(Q360+1)</f>
        <v>311</v>
      </c>
      <c r="P360" s="192">
        <f>-1+6*(Q360+1)</f>
        <v>467</v>
      </c>
      <c r="Q360" s="27">
        <v>77</v>
      </c>
      <c r="R360" s="33"/>
      <c r="S360" s="213">
        <f t="shared" ref="S360:S361" si="251">4*P360+1</f>
        <v>1869</v>
      </c>
      <c r="T360" s="35">
        <f t="shared" ref="T360:Z360" si="252">4*S360+1</f>
        <v>7477</v>
      </c>
      <c r="U360" s="35">
        <f t="shared" si="252"/>
        <v>29909</v>
      </c>
      <c r="V360" s="35">
        <f t="shared" si="252"/>
        <v>119637</v>
      </c>
      <c r="W360" s="35">
        <f t="shared" si="252"/>
        <v>478549</v>
      </c>
      <c r="X360" s="35">
        <f t="shared" si="252"/>
        <v>1914197</v>
      </c>
      <c r="Y360" s="35">
        <f t="shared" si="252"/>
        <v>7656789</v>
      </c>
      <c r="Z360" s="35">
        <f t="shared" si="252"/>
        <v>30627157</v>
      </c>
      <c r="AE360" s="17"/>
      <c r="AG360" s="18"/>
      <c r="AK360" s="54"/>
      <c r="AN360" s="219"/>
      <c r="AO360" s="220">
        <f t="shared" si="213"/>
        <v>603</v>
      </c>
      <c r="AP360" s="221">
        <f t="shared" si="217"/>
        <v>1810</v>
      </c>
      <c r="AQ360" s="220">
        <f>AQ358+6</f>
        <v>905</v>
      </c>
      <c r="AR360" s="281">
        <v>2</v>
      </c>
      <c r="AS360" s="236">
        <f t="shared" si="214"/>
        <v>1</v>
      </c>
      <c r="AT360" s="232"/>
      <c r="BH360" s="27">
        <f t="shared" ref="BH360:BH614" si="253">BH359+1</f>
        <v>256</v>
      </c>
      <c r="BI360" s="294">
        <f t="shared" si="249"/>
        <v>1541</v>
      </c>
      <c r="BJ360" s="243"/>
      <c r="BL360" s="337"/>
      <c r="BN360" s="45"/>
      <c r="BQ360" s="307"/>
      <c r="BR360" s="308"/>
      <c r="BT360" s="308"/>
      <c r="BY360" s="21"/>
      <c r="BZ360" s="21"/>
      <c r="CA360" s="294">
        <f t="shared" si="250"/>
        <v>1543</v>
      </c>
      <c r="CB360" s="243">
        <f>(3*BH360+2)/2</f>
        <v>385</v>
      </c>
      <c r="CC360" s="35">
        <f>4*CB360+3</f>
        <v>1543</v>
      </c>
      <c r="CD360" s="243"/>
      <c r="CF360" s="318"/>
      <c r="CG360" s="39"/>
      <c r="CH360" s="21"/>
      <c r="CI360" s="21"/>
      <c r="CJ360" s="27"/>
      <c r="CK360" s="40"/>
      <c r="CM360" s="294"/>
    </row>
    <row r="361" spans="4:95" ht="14.25" customHeight="1">
      <c r="D361" s="53"/>
      <c r="G361" s="53"/>
      <c r="O361" s="196">
        <f>1+8*(Q360+1)</f>
        <v>625</v>
      </c>
      <c r="P361" s="197">
        <f>P360+2</f>
        <v>469</v>
      </c>
      <c r="Q361" s="198"/>
      <c r="R361" s="33"/>
      <c r="S361" s="35">
        <f t="shared" si="251"/>
        <v>1877</v>
      </c>
      <c r="T361" s="35">
        <f t="shared" ref="T361:Z361" si="254">4*S361+1</f>
        <v>7509</v>
      </c>
      <c r="U361" s="35">
        <f t="shared" si="254"/>
        <v>30037</v>
      </c>
      <c r="V361" s="35">
        <f t="shared" si="254"/>
        <v>120149</v>
      </c>
      <c r="W361" s="35">
        <f t="shared" si="254"/>
        <v>480597</v>
      </c>
      <c r="X361" s="35">
        <f t="shared" si="254"/>
        <v>1922389</v>
      </c>
      <c r="Y361" s="35">
        <f t="shared" si="254"/>
        <v>7689557</v>
      </c>
      <c r="Z361" s="35">
        <f t="shared" si="254"/>
        <v>30758229</v>
      </c>
      <c r="AC361" s="27"/>
      <c r="AE361" s="17"/>
      <c r="AG361" s="18"/>
      <c r="AK361" s="54"/>
      <c r="AN361" s="227"/>
      <c r="AO361" s="269">
        <f t="shared" si="213"/>
        <v>605</v>
      </c>
      <c r="AP361" s="221">
        <f t="shared" si="217"/>
        <v>1816</v>
      </c>
      <c r="AQ361" s="269">
        <f>AP361/AR361</f>
        <v>227</v>
      </c>
      <c r="AR361" s="281">
        <v>8</v>
      </c>
      <c r="AS361" s="236">
        <f t="shared" si="214"/>
        <v>3</v>
      </c>
      <c r="AT361" s="232"/>
      <c r="BH361" s="21">
        <f t="shared" si="253"/>
        <v>257</v>
      </c>
      <c r="BI361" s="294">
        <f t="shared" si="249"/>
        <v>1547</v>
      </c>
      <c r="BJ361" s="243">
        <f>(3*BH361+1)/2</f>
        <v>386</v>
      </c>
      <c r="BK361" s="35">
        <f>BJ361*4+3</f>
        <v>1547</v>
      </c>
      <c r="BL361" s="243"/>
      <c r="BM361" s="21"/>
      <c r="BN361" s="45"/>
      <c r="BQ361" s="307"/>
      <c r="BR361" s="308"/>
      <c r="BT361" s="308"/>
      <c r="BY361" s="21"/>
      <c r="BZ361" s="21"/>
      <c r="CA361" s="294">
        <f t="shared" si="250"/>
        <v>1549</v>
      </c>
      <c r="CB361" s="243"/>
      <c r="CD361" s="243"/>
      <c r="CF361" s="318"/>
      <c r="CG361" s="39"/>
      <c r="CH361" s="727" t="s">
        <v>406</v>
      </c>
      <c r="CI361" s="667"/>
      <c r="CJ361" s="27">
        <v>96</v>
      </c>
      <c r="CK361" s="40">
        <f>4*(4*CJ361+3)+1</f>
        <v>1549</v>
      </c>
      <c r="CM361" s="294"/>
    </row>
    <row r="362" spans="4:95" ht="14.25" customHeight="1">
      <c r="D362" s="53"/>
      <c r="G362" s="53"/>
      <c r="O362" s="181"/>
      <c r="P362" s="260"/>
      <c r="R362" s="33"/>
      <c r="AC362" s="21"/>
      <c r="AE362" s="17"/>
      <c r="AG362" s="18"/>
      <c r="AK362" s="54"/>
      <c r="AN362" s="219"/>
      <c r="AO362" s="220">
        <f t="shared" si="213"/>
        <v>607</v>
      </c>
      <c r="AP362" s="221">
        <f t="shared" si="217"/>
        <v>1822</v>
      </c>
      <c r="AQ362" s="220">
        <f>AQ360+6</f>
        <v>911</v>
      </c>
      <c r="AR362" s="281">
        <v>2</v>
      </c>
      <c r="AS362" s="236">
        <f t="shared" si="214"/>
        <v>1</v>
      </c>
      <c r="AT362" s="232"/>
      <c r="BH362" s="21">
        <f t="shared" si="253"/>
        <v>258</v>
      </c>
      <c r="BI362" s="294">
        <f t="shared" si="249"/>
        <v>1553</v>
      </c>
      <c r="BJ362" s="243"/>
      <c r="BL362" s="243">
        <f>(3*BH362-2)/4</f>
        <v>193</v>
      </c>
      <c r="BM362" s="21">
        <f>8*BL362+9</f>
        <v>1553</v>
      </c>
      <c r="BN362" s="45"/>
      <c r="BQ362" s="307"/>
      <c r="BR362" s="308"/>
      <c r="BT362" s="308"/>
      <c r="BY362" s="21"/>
      <c r="BZ362" s="21"/>
      <c r="CA362" s="294">
        <f t="shared" si="250"/>
        <v>1555</v>
      </c>
      <c r="CB362" s="243">
        <f>(3*BH362+2)/2</f>
        <v>388</v>
      </c>
      <c r="CC362" s="35">
        <f>4*CB362+3</f>
        <v>1555</v>
      </c>
      <c r="CD362" s="243"/>
      <c r="CF362" s="310"/>
      <c r="CG362" s="39"/>
      <c r="CH362" s="24"/>
      <c r="CI362" s="24"/>
      <c r="CK362" s="40"/>
      <c r="CM362" s="294"/>
    </row>
    <row r="363" spans="4:95" ht="14.25" customHeight="1">
      <c r="D363" s="53"/>
      <c r="G363" s="53"/>
      <c r="O363" s="45"/>
      <c r="P363" s="21"/>
      <c r="R363" s="33"/>
      <c r="AC363" s="27"/>
      <c r="AE363" s="17"/>
      <c r="AG363" s="18"/>
      <c r="AK363" s="54"/>
      <c r="AN363" s="239"/>
      <c r="AO363" s="240">
        <f t="shared" si="213"/>
        <v>609</v>
      </c>
      <c r="AP363" s="221">
        <f t="shared" si="217"/>
        <v>1828</v>
      </c>
      <c r="AQ363" s="240">
        <f>AP363/4</f>
        <v>457</v>
      </c>
      <c r="AR363" s="281">
        <v>4</v>
      </c>
      <c r="AS363" s="236">
        <f t="shared" si="214"/>
        <v>2</v>
      </c>
      <c r="AT363" s="232"/>
      <c r="BH363" s="21">
        <f t="shared" si="253"/>
        <v>259</v>
      </c>
      <c r="BI363" s="294">
        <f t="shared" si="249"/>
        <v>1559</v>
      </c>
      <c r="BJ363" s="243">
        <f>(3*BH363+1)/2</f>
        <v>389</v>
      </c>
      <c r="BK363" s="35">
        <f>BJ363*4+3</f>
        <v>1559</v>
      </c>
      <c r="BL363" s="243"/>
      <c r="BN363" s="45"/>
      <c r="BQ363" s="307"/>
      <c r="BR363" s="308"/>
      <c r="BT363" s="308"/>
      <c r="BY363" s="21"/>
      <c r="BZ363" s="21"/>
      <c r="CA363" s="294">
        <f t="shared" si="250"/>
        <v>1561</v>
      </c>
      <c r="CB363" s="243"/>
      <c r="CD363" s="243">
        <f>(3*BH363-1)/4</f>
        <v>194</v>
      </c>
      <c r="CE363" s="35">
        <f>CD363*8+9</f>
        <v>1561</v>
      </c>
      <c r="CF363" s="310"/>
      <c r="CG363" s="39"/>
      <c r="CH363" s="21"/>
      <c r="CI363" s="21"/>
      <c r="CK363" s="40"/>
      <c r="CM363" s="294"/>
    </row>
    <row r="364" spans="4:95" ht="14.25" customHeight="1">
      <c r="D364" s="53"/>
      <c r="G364" s="53"/>
      <c r="O364" s="191">
        <f>-1+4*(Q364+1)</f>
        <v>315</v>
      </c>
      <c r="P364" s="192">
        <f>-1+6*(Q364+1)</f>
        <v>473</v>
      </c>
      <c r="Q364" s="27">
        <v>78</v>
      </c>
      <c r="R364" s="33"/>
      <c r="S364" s="213">
        <f t="shared" ref="S364:S365" si="255">4*P364+1</f>
        <v>1893</v>
      </c>
      <c r="T364" s="35">
        <f t="shared" ref="T364:Z364" si="256">4*S364+1</f>
        <v>7573</v>
      </c>
      <c r="U364" s="35">
        <f t="shared" si="256"/>
        <v>30293</v>
      </c>
      <c r="V364" s="35">
        <f t="shared" si="256"/>
        <v>121173</v>
      </c>
      <c r="W364" s="35">
        <f t="shared" si="256"/>
        <v>484693</v>
      </c>
      <c r="X364" s="35">
        <f t="shared" si="256"/>
        <v>1938773</v>
      </c>
      <c r="Y364" s="35">
        <f t="shared" si="256"/>
        <v>7755093</v>
      </c>
      <c r="Z364" s="35">
        <f t="shared" si="256"/>
        <v>31020373</v>
      </c>
      <c r="AE364" s="17"/>
      <c r="AG364" s="18"/>
      <c r="AK364" s="54"/>
      <c r="AN364" s="219"/>
      <c r="AO364" s="220">
        <f t="shared" si="213"/>
        <v>611</v>
      </c>
      <c r="AP364" s="221">
        <f t="shared" si="217"/>
        <v>1834</v>
      </c>
      <c r="AQ364" s="220">
        <f>AQ362+6</f>
        <v>917</v>
      </c>
      <c r="AR364" s="281">
        <v>2</v>
      </c>
      <c r="AS364" s="236">
        <f t="shared" si="214"/>
        <v>1</v>
      </c>
      <c r="AT364" s="232"/>
      <c r="BH364" s="27">
        <f t="shared" si="253"/>
        <v>260</v>
      </c>
      <c r="BI364" s="294">
        <f t="shared" si="249"/>
        <v>1565</v>
      </c>
      <c r="BJ364" s="243"/>
      <c r="BL364" s="337"/>
      <c r="BN364" s="45"/>
      <c r="BQ364" s="307"/>
      <c r="BR364" s="308"/>
      <c r="BT364" s="308"/>
      <c r="BY364" s="21"/>
      <c r="BZ364" s="21"/>
      <c r="CA364" s="294">
        <f t="shared" si="250"/>
        <v>1567</v>
      </c>
      <c r="CB364" s="243">
        <f>(3*BH364+2)/2</f>
        <v>391</v>
      </c>
      <c r="CC364" s="35">
        <f>4*CB364+3</f>
        <v>1567</v>
      </c>
      <c r="CD364" s="243"/>
      <c r="CF364" s="310"/>
      <c r="CG364" s="39"/>
      <c r="CH364" s="21"/>
      <c r="CI364" s="21"/>
      <c r="CK364" s="40"/>
      <c r="CM364" s="294"/>
    </row>
    <row r="365" spans="4:95" ht="14.25" customHeight="1">
      <c r="D365" s="53"/>
      <c r="G365" s="53"/>
      <c r="O365" s="196">
        <f>1+8*(Q364+1)</f>
        <v>633</v>
      </c>
      <c r="P365" s="197">
        <f>P364+2</f>
        <v>475</v>
      </c>
      <c r="Q365" s="198"/>
      <c r="R365" s="33"/>
      <c r="S365" s="35">
        <f t="shared" si="255"/>
        <v>1901</v>
      </c>
      <c r="T365" s="35">
        <f t="shared" ref="T365:Z365" si="257">4*S365+1</f>
        <v>7605</v>
      </c>
      <c r="U365" s="35">
        <f t="shared" si="257"/>
        <v>30421</v>
      </c>
      <c r="V365" s="35">
        <f t="shared" si="257"/>
        <v>121685</v>
      </c>
      <c r="W365" s="35">
        <f t="shared" si="257"/>
        <v>486741</v>
      </c>
      <c r="X365" s="35">
        <f t="shared" si="257"/>
        <v>1946965</v>
      </c>
      <c r="Y365" s="35">
        <f t="shared" si="257"/>
        <v>7787861</v>
      </c>
      <c r="Z365" s="35">
        <f t="shared" si="257"/>
        <v>31151445</v>
      </c>
      <c r="AC365" s="27"/>
      <c r="AE365" s="17"/>
      <c r="AG365" s="18"/>
      <c r="AK365" s="54"/>
      <c r="AN365" s="227"/>
      <c r="AO365" s="269">
        <f t="shared" si="213"/>
        <v>613</v>
      </c>
      <c r="AP365" s="221">
        <f t="shared" si="217"/>
        <v>1840</v>
      </c>
      <c r="AQ365" s="269">
        <f>AP365/AR365</f>
        <v>115</v>
      </c>
      <c r="AR365" s="281">
        <v>16</v>
      </c>
      <c r="AS365" s="236">
        <f t="shared" si="214"/>
        <v>4</v>
      </c>
      <c r="AT365" s="232"/>
      <c r="BH365" s="21">
        <f t="shared" si="253"/>
        <v>261</v>
      </c>
      <c r="BI365" s="294">
        <f t="shared" si="249"/>
        <v>1571</v>
      </c>
      <c r="BJ365" s="243">
        <f>(3*BH365+1)/2</f>
        <v>392</v>
      </c>
      <c r="BK365" s="35">
        <f>BJ365*4+3</f>
        <v>1571</v>
      </c>
      <c r="BL365" s="243"/>
      <c r="BM365" s="21"/>
      <c r="BN365" s="45"/>
      <c r="BQ365" s="307"/>
      <c r="BR365" s="308"/>
      <c r="BT365" s="308"/>
      <c r="BY365" s="21"/>
      <c r="BZ365" s="21"/>
      <c r="CA365" s="294">
        <f t="shared" si="250"/>
        <v>1573</v>
      </c>
      <c r="CB365" s="243"/>
      <c r="CD365" s="243"/>
      <c r="CF365" s="310">
        <v>48</v>
      </c>
      <c r="CG365" s="39">
        <f>4*(8*CF365+9)+1</f>
        <v>1573</v>
      </c>
      <c r="CH365" s="680" t="s">
        <v>407</v>
      </c>
      <c r="CI365" s="667"/>
      <c r="CK365" s="40"/>
      <c r="CM365" s="294"/>
    </row>
    <row r="366" spans="4:95" ht="14.25" customHeight="1">
      <c r="D366" s="53"/>
      <c r="G366" s="53"/>
      <c r="O366" s="181"/>
      <c r="P366" s="260"/>
      <c r="R366" s="33"/>
      <c r="AC366" s="21"/>
      <c r="AE366" s="17"/>
      <c r="AG366" s="18"/>
      <c r="AK366" s="54"/>
      <c r="AN366" s="219"/>
      <c r="AO366" s="220">
        <f t="shared" si="213"/>
        <v>615</v>
      </c>
      <c r="AP366" s="221">
        <f t="shared" si="217"/>
        <v>1846</v>
      </c>
      <c r="AQ366" s="220">
        <f>AQ364+6</f>
        <v>923</v>
      </c>
      <c r="AR366" s="281">
        <v>2</v>
      </c>
      <c r="AS366" s="236">
        <f t="shared" si="214"/>
        <v>1</v>
      </c>
      <c r="AT366" s="232"/>
      <c r="BH366" s="21">
        <f t="shared" si="253"/>
        <v>262</v>
      </c>
      <c r="BI366" s="294">
        <f t="shared" si="249"/>
        <v>1577</v>
      </c>
      <c r="BJ366" s="243"/>
      <c r="BL366" s="243">
        <f>(3*BH366-2)/4</f>
        <v>196</v>
      </c>
      <c r="BM366" s="21">
        <f>8*BL366+9</f>
        <v>1577</v>
      </c>
      <c r="BN366" s="45"/>
      <c r="BQ366" s="307"/>
      <c r="BR366" s="308"/>
      <c r="BT366" s="308"/>
      <c r="BY366" s="21"/>
      <c r="BZ366" s="21"/>
      <c r="CA366" s="294">
        <f t="shared" si="250"/>
        <v>1579</v>
      </c>
      <c r="CB366" s="243">
        <f>(3*BH366+2)/2</f>
        <v>394</v>
      </c>
      <c r="CC366" s="35">
        <f>4*CB366+3</f>
        <v>1579</v>
      </c>
      <c r="CD366" s="243"/>
      <c r="CF366" s="310"/>
      <c r="CG366" s="39"/>
      <c r="CH366" s="312"/>
      <c r="CI366" s="312"/>
      <c r="CK366" s="40"/>
      <c r="CM366" s="294"/>
    </row>
    <row r="367" spans="4:95" ht="14.25" customHeight="1">
      <c r="D367" s="53"/>
      <c r="G367" s="53"/>
      <c r="O367" s="45"/>
      <c r="P367" s="21"/>
      <c r="R367" s="33"/>
      <c r="AC367" s="27"/>
      <c r="AE367" s="17"/>
      <c r="AG367" s="18"/>
      <c r="AK367" s="54"/>
      <c r="AN367" s="239"/>
      <c r="AO367" s="240">
        <f t="shared" si="213"/>
        <v>617</v>
      </c>
      <c r="AP367" s="221">
        <f t="shared" si="217"/>
        <v>1852</v>
      </c>
      <c r="AQ367" s="240">
        <f>AP367/4</f>
        <v>463</v>
      </c>
      <c r="AR367" s="281">
        <v>4</v>
      </c>
      <c r="AS367" s="236">
        <f t="shared" si="214"/>
        <v>2</v>
      </c>
      <c r="AT367" s="232"/>
      <c r="BH367" s="21">
        <f t="shared" si="253"/>
        <v>263</v>
      </c>
      <c r="BI367" s="294">
        <f t="shared" si="249"/>
        <v>1583</v>
      </c>
      <c r="BJ367" s="243">
        <f>(3*BH367+1)/2</f>
        <v>395</v>
      </c>
      <c r="BK367" s="35">
        <f>BJ367*4+3</f>
        <v>1583</v>
      </c>
      <c r="BL367" s="306"/>
      <c r="BN367" s="45"/>
      <c r="BQ367" s="307"/>
      <c r="BR367" s="308"/>
      <c r="BT367" s="308"/>
      <c r="BY367" s="21"/>
      <c r="BZ367" s="21"/>
      <c r="CA367" s="294">
        <f t="shared" si="250"/>
        <v>1585</v>
      </c>
      <c r="CB367" s="243"/>
      <c r="CD367" s="243">
        <f>(3*BH367-1)/4</f>
        <v>197</v>
      </c>
      <c r="CE367" s="35">
        <f>CD367*8+9</f>
        <v>1585</v>
      </c>
      <c r="CF367" s="310"/>
      <c r="CG367" s="39"/>
      <c r="CH367" s="21"/>
      <c r="CI367" s="21"/>
      <c r="CK367" s="40"/>
      <c r="CM367" s="294"/>
    </row>
    <row r="368" spans="4:95" ht="14.25" customHeight="1">
      <c r="D368" s="53"/>
      <c r="G368" s="53"/>
      <c r="O368" s="191">
        <f>-1+4*(Q368+1)</f>
        <v>319</v>
      </c>
      <c r="P368" s="192">
        <f>-1+6*(Q368+1)</f>
        <v>479</v>
      </c>
      <c r="Q368" s="27">
        <v>79</v>
      </c>
      <c r="R368" s="33"/>
      <c r="S368" s="213">
        <f t="shared" ref="S368:S369" si="258">4*P368+1</f>
        <v>1917</v>
      </c>
      <c r="T368" s="35">
        <f t="shared" ref="T368:Z368" si="259">4*S368+1</f>
        <v>7669</v>
      </c>
      <c r="U368" s="35">
        <f t="shared" si="259"/>
        <v>30677</v>
      </c>
      <c r="V368" s="35">
        <f t="shared" si="259"/>
        <v>122709</v>
      </c>
      <c r="W368" s="35">
        <f t="shared" si="259"/>
        <v>490837</v>
      </c>
      <c r="X368" s="35">
        <f t="shared" si="259"/>
        <v>1963349</v>
      </c>
      <c r="Y368" s="35">
        <f t="shared" si="259"/>
        <v>7853397</v>
      </c>
      <c r="Z368" s="35">
        <f t="shared" si="259"/>
        <v>31413589</v>
      </c>
      <c r="AE368" s="17"/>
      <c r="AG368" s="18"/>
      <c r="AK368" s="54"/>
      <c r="AN368" s="219"/>
      <c r="AO368" s="220">
        <f t="shared" si="213"/>
        <v>619</v>
      </c>
      <c r="AP368" s="221">
        <f t="shared" si="217"/>
        <v>1858</v>
      </c>
      <c r="AQ368" s="220">
        <f>AQ366+6</f>
        <v>929</v>
      </c>
      <c r="AR368" s="281">
        <v>2</v>
      </c>
      <c r="AS368" s="236">
        <f t="shared" si="214"/>
        <v>1</v>
      </c>
      <c r="AT368" s="232"/>
      <c r="BH368" s="27">
        <f t="shared" si="253"/>
        <v>264</v>
      </c>
      <c r="BI368" s="294">
        <f t="shared" si="249"/>
        <v>1589</v>
      </c>
      <c r="BJ368" s="243"/>
      <c r="BL368" s="306"/>
      <c r="BN368" s="731" t="s">
        <v>408</v>
      </c>
      <c r="BO368" s="732"/>
      <c r="BP368" s="316">
        <v>24</v>
      </c>
      <c r="BQ368" s="307"/>
      <c r="BR368" s="308"/>
      <c r="BS368" s="35">
        <f>4*(4*(4*BP368+3)+1)+1</f>
        <v>1589</v>
      </c>
      <c r="BT368" s="308"/>
      <c r="BY368" s="21"/>
      <c r="BZ368" s="21"/>
      <c r="CA368" s="294">
        <f t="shared" si="250"/>
        <v>1591</v>
      </c>
      <c r="CB368" s="243">
        <f>(3*BH368+2)/2</f>
        <v>397</v>
      </c>
      <c r="CC368" s="35">
        <f>4*CB368+3</f>
        <v>1591</v>
      </c>
      <c r="CD368" s="243"/>
      <c r="CF368" s="310"/>
      <c r="CG368" s="39"/>
      <c r="CH368" s="21"/>
      <c r="CI368" s="21"/>
      <c r="CK368" s="40"/>
      <c r="CM368" s="294"/>
    </row>
    <row r="369" spans="4:103" ht="14.25" customHeight="1">
      <c r="D369" s="53"/>
      <c r="G369" s="53"/>
      <c r="O369" s="196">
        <f>1+8*(Q368+1)</f>
        <v>641</v>
      </c>
      <c r="P369" s="197">
        <f>P368+2</f>
        <v>481</v>
      </c>
      <c r="Q369" s="198"/>
      <c r="R369" s="33"/>
      <c r="S369" s="35">
        <f t="shared" si="258"/>
        <v>1925</v>
      </c>
      <c r="T369" s="35">
        <f t="shared" ref="T369:Z369" si="260">4*S369+1</f>
        <v>7701</v>
      </c>
      <c r="U369" s="35">
        <f t="shared" si="260"/>
        <v>30805</v>
      </c>
      <c r="V369" s="35">
        <f t="shared" si="260"/>
        <v>123221</v>
      </c>
      <c r="W369" s="35">
        <f t="shared" si="260"/>
        <v>492885</v>
      </c>
      <c r="X369" s="35">
        <f t="shared" si="260"/>
        <v>1971541</v>
      </c>
      <c r="Y369" s="35">
        <f t="shared" si="260"/>
        <v>7886165</v>
      </c>
      <c r="Z369" s="35">
        <f t="shared" si="260"/>
        <v>31544661</v>
      </c>
      <c r="AC369" s="27"/>
      <c r="AE369" s="17"/>
      <c r="AG369" s="18"/>
      <c r="AK369" s="54"/>
      <c r="AN369" s="227"/>
      <c r="AO369" s="269">
        <f t="shared" si="213"/>
        <v>621</v>
      </c>
      <c r="AP369" s="221">
        <f t="shared" si="217"/>
        <v>1864</v>
      </c>
      <c r="AQ369" s="269">
        <f>AP369/AR369</f>
        <v>233</v>
      </c>
      <c r="AR369" s="281">
        <v>8</v>
      </c>
      <c r="AS369" s="236">
        <f t="shared" si="214"/>
        <v>3</v>
      </c>
      <c r="AT369" s="232"/>
      <c r="BH369" s="21">
        <f t="shared" si="253"/>
        <v>265</v>
      </c>
      <c r="BI369" s="294">
        <f t="shared" si="249"/>
        <v>1595</v>
      </c>
      <c r="BJ369" s="243">
        <f>(3*BH369+1)/2</f>
        <v>398</v>
      </c>
      <c r="BK369" s="35">
        <f>BJ369*4+3</f>
        <v>1595</v>
      </c>
      <c r="BL369" s="307"/>
      <c r="BM369" s="21"/>
      <c r="BN369" s="45"/>
      <c r="BQ369" s="307"/>
      <c r="BR369" s="308"/>
      <c r="BT369" s="308"/>
      <c r="BY369" s="21"/>
      <c r="BZ369" s="21"/>
      <c r="CA369" s="294">
        <f t="shared" si="250"/>
        <v>1597</v>
      </c>
      <c r="CB369" s="243"/>
      <c r="CD369" s="243"/>
      <c r="CF369" s="318"/>
      <c r="CG369" s="39"/>
      <c r="CH369" s="727" t="s">
        <v>409</v>
      </c>
      <c r="CI369" s="667"/>
      <c r="CJ369" s="27">
        <v>99</v>
      </c>
      <c r="CK369" s="40">
        <f>4*(4*CJ369+3)+1</f>
        <v>1597</v>
      </c>
      <c r="CM369" s="294"/>
    </row>
    <row r="370" spans="4:103" ht="14.25" customHeight="1">
      <c r="D370" s="53"/>
      <c r="G370" s="53"/>
      <c r="O370" s="181"/>
      <c r="P370" s="260"/>
      <c r="R370" s="33"/>
      <c r="AC370" s="21"/>
      <c r="AE370" s="17"/>
      <c r="AG370" s="18"/>
      <c r="AK370" s="54"/>
      <c r="AN370" s="219"/>
      <c r="AO370" s="220">
        <f t="shared" si="213"/>
        <v>623</v>
      </c>
      <c r="AP370" s="221">
        <f t="shared" si="217"/>
        <v>1870</v>
      </c>
      <c r="AQ370" s="220">
        <f>AQ368+6</f>
        <v>935</v>
      </c>
      <c r="AR370" s="281">
        <v>2</v>
      </c>
      <c r="AS370" s="236">
        <f t="shared" si="214"/>
        <v>1</v>
      </c>
      <c r="AT370" s="232"/>
      <c r="BH370" s="21">
        <f t="shared" si="253"/>
        <v>266</v>
      </c>
      <c r="BI370" s="294">
        <f t="shared" si="249"/>
        <v>1601</v>
      </c>
      <c r="BJ370" s="243"/>
      <c r="BL370" s="243">
        <f>(3*BH370-2)/4</f>
        <v>199</v>
      </c>
      <c r="BM370" s="21">
        <f>8*BL370+9</f>
        <v>1601</v>
      </c>
      <c r="BN370" s="45"/>
      <c r="BQ370" s="307"/>
      <c r="BR370" s="308"/>
      <c r="BT370" s="308"/>
      <c r="BY370" s="21"/>
      <c r="BZ370" s="21"/>
      <c r="CA370" s="294">
        <f t="shared" si="250"/>
        <v>1603</v>
      </c>
      <c r="CB370" s="243">
        <f>(3*BH370+2)/2</f>
        <v>400</v>
      </c>
      <c r="CC370" s="35">
        <f>4*CB370+3</f>
        <v>1603</v>
      </c>
      <c r="CD370" s="243"/>
      <c r="CF370" s="318"/>
      <c r="CG370" s="39"/>
      <c r="CH370" s="24"/>
      <c r="CI370" s="24"/>
      <c r="CJ370" s="27"/>
      <c r="CK370" s="40"/>
      <c r="CM370" s="294"/>
    </row>
    <row r="371" spans="4:103" ht="14.25" customHeight="1">
      <c r="D371" s="53"/>
      <c r="G371" s="53"/>
      <c r="O371" s="45"/>
      <c r="P371" s="21"/>
      <c r="R371" s="33"/>
      <c r="AC371" s="27"/>
      <c r="AE371" s="17"/>
      <c r="AG371" s="18"/>
      <c r="AK371" s="54"/>
      <c r="AN371" s="239"/>
      <c r="AO371" s="240">
        <f t="shared" si="213"/>
        <v>625</v>
      </c>
      <c r="AP371" s="221">
        <f t="shared" si="217"/>
        <v>1876</v>
      </c>
      <c r="AQ371" s="240">
        <f>AP371/4</f>
        <v>469</v>
      </c>
      <c r="AR371" s="281">
        <v>4</v>
      </c>
      <c r="AS371" s="236">
        <f t="shared" si="214"/>
        <v>2</v>
      </c>
      <c r="AT371" s="232"/>
      <c r="BH371" s="21">
        <f t="shared" si="253"/>
        <v>267</v>
      </c>
      <c r="BI371" s="294">
        <f t="shared" si="249"/>
        <v>1607</v>
      </c>
      <c r="BJ371" s="243">
        <f>(3*BH371+1)/2</f>
        <v>401</v>
      </c>
      <c r="BK371" s="35">
        <f>BJ371*4+3</f>
        <v>1607</v>
      </c>
      <c r="BL371" s="243"/>
      <c r="BN371" s="45"/>
      <c r="BQ371" s="307"/>
      <c r="BR371" s="308"/>
      <c r="BT371" s="308"/>
      <c r="BY371" s="21"/>
      <c r="BZ371" s="21"/>
      <c r="CA371" s="294">
        <f t="shared" si="250"/>
        <v>1609</v>
      </c>
      <c r="CB371" s="243"/>
      <c r="CD371" s="243">
        <f>(3*BH371-1)/4</f>
        <v>200</v>
      </c>
      <c r="CE371" s="35">
        <f>CD371*8+9</f>
        <v>1609</v>
      </c>
      <c r="CF371" s="318"/>
      <c r="CG371" s="39"/>
      <c r="CH371" s="21"/>
      <c r="CI371" s="21"/>
      <c r="CJ371" s="27"/>
      <c r="CK371" s="40"/>
      <c r="CM371" s="294"/>
    </row>
    <row r="372" spans="4:103" ht="14.25" customHeight="1">
      <c r="D372" s="53"/>
      <c r="G372" s="53"/>
      <c r="O372" s="191">
        <f>-1+4*(Q372+1)</f>
        <v>323</v>
      </c>
      <c r="P372" s="192">
        <f>-1+6*(Q372+1)</f>
        <v>485</v>
      </c>
      <c r="Q372" s="27">
        <v>80</v>
      </c>
      <c r="R372" s="33"/>
      <c r="S372" s="213">
        <f t="shared" ref="S372:S373" si="261">4*P372+1</f>
        <v>1941</v>
      </c>
      <c r="T372" s="35">
        <f t="shared" ref="T372:Z372" si="262">4*S372+1</f>
        <v>7765</v>
      </c>
      <c r="U372" s="35">
        <f t="shared" si="262"/>
        <v>31061</v>
      </c>
      <c r="V372" s="35">
        <f t="shared" si="262"/>
        <v>124245</v>
      </c>
      <c r="W372" s="35">
        <f t="shared" si="262"/>
        <v>496981</v>
      </c>
      <c r="X372" s="35">
        <f t="shared" si="262"/>
        <v>1987925</v>
      </c>
      <c r="Y372" s="35">
        <f t="shared" si="262"/>
        <v>7951701</v>
      </c>
      <c r="Z372" s="35">
        <f t="shared" si="262"/>
        <v>31806805</v>
      </c>
      <c r="AE372" s="17"/>
      <c r="AG372" s="18"/>
      <c r="AK372" s="54"/>
      <c r="AN372" s="219"/>
      <c r="AO372" s="220">
        <f t="shared" si="213"/>
        <v>627</v>
      </c>
      <c r="AP372" s="221">
        <f t="shared" si="217"/>
        <v>1882</v>
      </c>
      <c r="AQ372" s="220">
        <f>AQ370+6</f>
        <v>941</v>
      </c>
      <c r="AR372" s="281">
        <v>2</v>
      </c>
      <c r="AS372" s="236">
        <f t="shared" si="214"/>
        <v>1</v>
      </c>
      <c r="AT372" s="232"/>
      <c r="BH372" s="27">
        <f t="shared" si="253"/>
        <v>268</v>
      </c>
      <c r="BI372" s="294">
        <f t="shared" si="249"/>
        <v>1613</v>
      </c>
      <c r="BJ372" s="243"/>
      <c r="BL372" s="337"/>
      <c r="BN372" s="45"/>
      <c r="BQ372" s="307"/>
      <c r="BR372" s="308"/>
      <c r="BT372" s="308"/>
      <c r="BY372" s="21"/>
      <c r="BZ372" s="21"/>
      <c r="CA372" s="294">
        <f t="shared" si="250"/>
        <v>1615</v>
      </c>
      <c r="CB372" s="243">
        <f>(3*BH372+2)/2</f>
        <v>403</v>
      </c>
      <c r="CC372" s="35">
        <f>4*CB372+3</f>
        <v>1615</v>
      </c>
      <c r="CD372" s="243"/>
      <c r="CF372" s="318"/>
      <c r="CG372" s="39"/>
      <c r="CH372" s="21"/>
      <c r="CI372" s="21"/>
      <c r="CJ372" s="27"/>
      <c r="CK372" s="40"/>
      <c r="CM372" s="294"/>
    </row>
    <row r="373" spans="4:103" ht="14.25" customHeight="1">
      <c r="D373" s="53"/>
      <c r="G373" s="53"/>
      <c r="O373" s="196">
        <f>1+8*(Q372+1)</f>
        <v>649</v>
      </c>
      <c r="P373" s="197">
        <f>P372+2</f>
        <v>487</v>
      </c>
      <c r="Q373" s="198"/>
      <c r="R373" s="33"/>
      <c r="S373" s="35">
        <f t="shared" si="261"/>
        <v>1949</v>
      </c>
      <c r="T373" s="35">
        <f t="shared" ref="T373:Z373" si="263">4*S373+1</f>
        <v>7797</v>
      </c>
      <c r="U373" s="35">
        <f t="shared" si="263"/>
        <v>31189</v>
      </c>
      <c r="V373" s="35">
        <f t="shared" si="263"/>
        <v>124757</v>
      </c>
      <c r="W373" s="35">
        <f t="shared" si="263"/>
        <v>499029</v>
      </c>
      <c r="X373" s="35">
        <f t="shared" si="263"/>
        <v>1996117</v>
      </c>
      <c r="Y373" s="35">
        <f t="shared" si="263"/>
        <v>7984469</v>
      </c>
      <c r="Z373" s="35">
        <f t="shared" si="263"/>
        <v>31937877</v>
      </c>
      <c r="AC373" s="27"/>
      <c r="AE373" s="17"/>
      <c r="AG373" s="18"/>
      <c r="AK373" s="54"/>
      <c r="AN373" s="227"/>
      <c r="AO373" s="269">
        <f t="shared" si="213"/>
        <v>629</v>
      </c>
      <c r="AP373" s="221">
        <f t="shared" si="217"/>
        <v>1888</v>
      </c>
      <c r="AQ373" s="269">
        <f>AP373/AR373</f>
        <v>59</v>
      </c>
      <c r="AR373" s="281">
        <v>32</v>
      </c>
      <c r="AS373" s="236">
        <f t="shared" si="214"/>
        <v>5</v>
      </c>
      <c r="AT373" s="232"/>
      <c r="BH373" s="21">
        <f t="shared" si="253"/>
        <v>269</v>
      </c>
      <c r="BI373" s="294">
        <f t="shared" si="249"/>
        <v>1619</v>
      </c>
      <c r="BJ373" s="243">
        <f>(3*BH373+1)/2</f>
        <v>404</v>
      </c>
      <c r="BK373" s="35">
        <f>BJ373*4+3</f>
        <v>1619</v>
      </c>
      <c r="BL373" s="243"/>
      <c r="BM373" s="21"/>
      <c r="BN373" s="45"/>
      <c r="BQ373" s="307"/>
      <c r="BR373" s="308"/>
      <c r="BT373" s="308"/>
      <c r="BY373" s="21"/>
      <c r="BZ373" s="21"/>
      <c r="CA373" s="294">
        <f t="shared" si="250"/>
        <v>1621</v>
      </c>
      <c r="CB373" s="243"/>
      <c r="CD373" s="243"/>
      <c r="CF373" s="318"/>
      <c r="CG373" s="39"/>
      <c r="CK373" s="40"/>
      <c r="CM373" s="294"/>
      <c r="CV373" s="35">
        <v>1621</v>
      </c>
      <c r="CW373" s="243">
        <v>2</v>
      </c>
      <c r="CX373" s="730" t="s">
        <v>410</v>
      </c>
      <c r="CY373" s="729"/>
    </row>
    <row r="374" spans="4:103" ht="14.25" customHeight="1">
      <c r="D374" s="53"/>
      <c r="G374" s="53"/>
      <c r="O374" s="181"/>
      <c r="P374" s="260"/>
      <c r="R374" s="33"/>
      <c r="AC374" s="21"/>
      <c r="AE374" s="17"/>
      <c r="AG374" s="18"/>
      <c r="AK374" s="54"/>
      <c r="AN374" s="219"/>
      <c r="AO374" s="220">
        <f t="shared" si="213"/>
        <v>631</v>
      </c>
      <c r="AP374" s="221">
        <f t="shared" si="217"/>
        <v>1894</v>
      </c>
      <c r="AQ374" s="220">
        <f>AQ372+6</f>
        <v>947</v>
      </c>
      <c r="AR374" s="281">
        <v>2</v>
      </c>
      <c r="AS374" s="236">
        <f t="shared" si="214"/>
        <v>1</v>
      </c>
      <c r="AT374" s="232"/>
      <c r="BH374" s="21">
        <f t="shared" si="253"/>
        <v>270</v>
      </c>
      <c r="BI374" s="294">
        <f t="shared" si="249"/>
        <v>1625</v>
      </c>
      <c r="BJ374" s="243"/>
      <c r="BL374" s="243">
        <f>(3*BH374-2)/4</f>
        <v>202</v>
      </c>
      <c r="BM374" s="21">
        <f>8*BL374+9</f>
        <v>1625</v>
      </c>
      <c r="BN374" s="45"/>
      <c r="BQ374" s="307"/>
      <c r="BR374" s="308"/>
      <c r="BT374" s="308"/>
      <c r="BY374" s="21"/>
      <c r="BZ374" s="21"/>
      <c r="CA374" s="294">
        <f t="shared" si="250"/>
        <v>1627</v>
      </c>
      <c r="CB374" s="243">
        <f>(3*BH374+2)/2</f>
        <v>406</v>
      </c>
      <c r="CC374" s="35">
        <f>4*CB374+3</f>
        <v>1627</v>
      </c>
      <c r="CD374" s="243"/>
      <c r="CF374" s="318"/>
      <c r="CG374" s="39"/>
      <c r="CH374" s="312"/>
      <c r="CI374" s="312"/>
      <c r="CJ374" s="27"/>
      <c r="CK374" s="40"/>
      <c r="CM374" s="294"/>
    </row>
    <row r="375" spans="4:103" ht="14.25" customHeight="1">
      <c r="D375" s="53"/>
      <c r="G375" s="53"/>
      <c r="O375" s="45"/>
      <c r="P375" s="21"/>
      <c r="R375" s="33"/>
      <c r="AC375" s="27"/>
      <c r="AE375" s="17"/>
      <c r="AG375" s="18"/>
      <c r="AK375" s="54"/>
      <c r="AN375" s="239"/>
      <c r="AO375" s="240">
        <f t="shared" si="213"/>
        <v>633</v>
      </c>
      <c r="AP375" s="221">
        <f t="shared" si="217"/>
        <v>1900</v>
      </c>
      <c r="AQ375" s="240">
        <f>AP375/4</f>
        <v>475</v>
      </c>
      <c r="AR375" s="281">
        <v>4</v>
      </c>
      <c r="AS375" s="236">
        <f t="shared" si="214"/>
        <v>2</v>
      </c>
      <c r="AT375" s="232"/>
      <c r="BH375" s="21">
        <f t="shared" si="253"/>
        <v>271</v>
      </c>
      <c r="BI375" s="294">
        <f t="shared" si="249"/>
        <v>1631</v>
      </c>
      <c r="BJ375" s="243">
        <f>(3*BH375+1)/2</f>
        <v>407</v>
      </c>
      <c r="BK375" s="35">
        <f>BJ375*4+3</f>
        <v>1631</v>
      </c>
      <c r="BL375" s="243"/>
      <c r="BN375" s="45"/>
      <c r="BQ375" s="307"/>
      <c r="BR375" s="308"/>
      <c r="BT375" s="308"/>
      <c r="BY375" s="21"/>
      <c r="BZ375" s="21"/>
      <c r="CA375" s="294">
        <f t="shared" si="250"/>
        <v>1633</v>
      </c>
      <c r="CB375" s="243"/>
      <c r="CD375" s="243">
        <f>(3*BH375-1)/4</f>
        <v>203</v>
      </c>
      <c r="CE375" s="35">
        <f>CD375*8+9</f>
        <v>1633</v>
      </c>
      <c r="CF375" s="318"/>
      <c r="CG375" s="39"/>
      <c r="CJ375" s="27"/>
      <c r="CK375" s="40"/>
      <c r="CM375" s="294"/>
    </row>
    <row r="376" spans="4:103" ht="14.25" customHeight="1">
      <c r="D376" s="53"/>
      <c r="G376" s="53"/>
      <c r="O376" s="191">
        <f>-1+4*(Q376+1)</f>
        <v>327</v>
      </c>
      <c r="P376" s="192">
        <f>-1+6*(Q376+1)</f>
        <v>491</v>
      </c>
      <c r="Q376" s="27">
        <v>81</v>
      </c>
      <c r="R376" s="33"/>
      <c r="S376" s="213">
        <f t="shared" ref="S376:S377" si="264">4*P376+1</f>
        <v>1965</v>
      </c>
      <c r="T376" s="35">
        <f t="shared" ref="T376:Z376" si="265">4*S376+1</f>
        <v>7861</v>
      </c>
      <c r="U376" s="35">
        <f t="shared" si="265"/>
        <v>31445</v>
      </c>
      <c r="V376" s="35">
        <f t="shared" si="265"/>
        <v>125781</v>
      </c>
      <c r="W376" s="35">
        <f t="shared" si="265"/>
        <v>503125</v>
      </c>
      <c r="X376" s="35">
        <f t="shared" si="265"/>
        <v>2012501</v>
      </c>
      <c r="Y376" s="35">
        <f t="shared" si="265"/>
        <v>8050005</v>
      </c>
      <c r="Z376" s="35">
        <f t="shared" si="265"/>
        <v>32200021</v>
      </c>
      <c r="AE376" s="17"/>
      <c r="AG376" s="18"/>
      <c r="AK376" s="54"/>
      <c r="AN376" s="219"/>
      <c r="AO376" s="220">
        <f t="shared" si="213"/>
        <v>635</v>
      </c>
      <c r="AP376" s="221">
        <f t="shared" si="217"/>
        <v>1906</v>
      </c>
      <c r="AQ376" s="220">
        <f>AQ374+6</f>
        <v>953</v>
      </c>
      <c r="AR376" s="281">
        <v>2</v>
      </c>
      <c r="AS376" s="236">
        <f t="shared" si="214"/>
        <v>1</v>
      </c>
      <c r="AT376" s="232"/>
      <c r="BH376" s="27">
        <f t="shared" si="253"/>
        <v>272</v>
      </c>
      <c r="BI376" s="294">
        <f t="shared" si="249"/>
        <v>1637</v>
      </c>
      <c r="BJ376" s="243"/>
      <c r="BL376" s="337"/>
      <c r="BN376" s="45"/>
      <c r="BQ376" s="33"/>
      <c r="BR376" s="308"/>
      <c r="BT376" s="308"/>
      <c r="BY376" s="21"/>
      <c r="BZ376" s="21"/>
      <c r="CA376" s="294">
        <f t="shared" si="250"/>
        <v>1639</v>
      </c>
      <c r="CB376" s="243">
        <f>(3*BH376+2)/2</f>
        <v>409</v>
      </c>
      <c r="CC376" s="35">
        <f>4*CB376+3</f>
        <v>1639</v>
      </c>
      <c r="CD376" s="243"/>
      <c r="CF376" s="318"/>
      <c r="CG376" s="39"/>
      <c r="CH376" s="21"/>
      <c r="CI376" s="21"/>
      <c r="CJ376" s="27"/>
      <c r="CK376" s="40"/>
      <c r="CM376" s="294"/>
    </row>
    <row r="377" spans="4:103" ht="14.25" customHeight="1">
      <c r="D377" s="53"/>
      <c r="G377" s="53"/>
      <c r="O377" s="196">
        <f>1+8*(Q376+1)</f>
        <v>657</v>
      </c>
      <c r="P377" s="197">
        <f>P376+2</f>
        <v>493</v>
      </c>
      <c r="Q377" s="198"/>
      <c r="R377" s="33"/>
      <c r="S377" s="35">
        <f t="shared" si="264"/>
        <v>1973</v>
      </c>
      <c r="T377" s="35">
        <f t="shared" ref="T377:Z377" si="266">4*S377+1</f>
        <v>7893</v>
      </c>
      <c r="U377" s="35">
        <f t="shared" si="266"/>
        <v>31573</v>
      </c>
      <c r="V377" s="35">
        <f t="shared" si="266"/>
        <v>126293</v>
      </c>
      <c r="W377" s="35">
        <f t="shared" si="266"/>
        <v>505173</v>
      </c>
      <c r="X377" s="35">
        <f t="shared" si="266"/>
        <v>2020693</v>
      </c>
      <c r="Y377" s="35">
        <f t="shared" si="266"/>
        <v>8082773</v>
      </c>
      <c r="Z377" s="35">
        <f t="shared" si="266"/>
        <v>32331093</v>
      </c>
      <c r="AC377" s="27"/>
      <c r="AE377" s="17"/>
      <c r="AG377" s="18"/>
      <c r="AK377" s="54"/>
      <c r="AN377" s="227"/>
      <c r="AO377" s="269">
        <f t="shared" si="213"/>
        <v>637</v>
      </c>
      <c r="AP377" s="221">
        <f t="shared" si="217"/>
        <v>1912</v>
      </c>
      <c r="AQ377" s="269">
        <f>AP377/AR377</f>
        <v>239</v>
      </c>
      <c r="AR377" s="281">
        <v>8</v>
      </c>
      <c r="AS377" s="236">
        <f t="shared" si="214"/>
        <v>3</v>
      </c>
      <c r="AT377" s="232"/>
      <c r="BH377" s="21">
        <f t="shared" si="253"/>
        <v>273</v>
      </c>
      <c r="BI377" s="294">
        <f t="shared" si="249"/>
        <v>1643</v>
      </c>
      <c r="BJ377" s="243">
        <f>(3*BH377+1)/2</f>
        <v>410</v>
      </c>
      <c r="BK377" s="35">
        <f>BJ377*4+3</f>
        <v>1643</v>
      </c>
      <c r="BL377" s="243"/>
      <c r="BM377" s="21"/>
      <c r="BN377" s="45"/>
      <c r="BQ377" s="33"/>
      <c r="BR377" s="308"/>
      <c r="BT377" s="308"/>
      <c r="BY377" s="21"/>
      <c r="BZ377" s="21"/>
      <c r="CA377" s="294">
        <f t="shared" si="250"/>
        <v>1645</v>
      </c>
      <c r="CB377" s="243"/>
      <c r="CD377" s="243"/>
      <c r="CF377" s="318"/>
      <c r="CG377" s="39"/>
      <c r="CH377" s="727" t="s">
        <v>411</v>
      </c>
      <c r="CI377" s="667"/>
      <c r="CJ377" s="27">
        <v>102</v>
      </c>
      <c r="CK377" s="40">
        <f>4*(4*CJ377+3)+1</f>
        <v>1645</v>
      </c>
      <c r="CM377" s="294"/>
    </row>
    <row r="378" spans="4:103" ht="14.25" customHeight="1">
      <c r="D378" s="53"/>
      <c r="G378" s="53"/>
      <c r="O378" s="181"/>
      <c r="P378" s="260"/>
      <c r="R378" s="33"/>
      <c r="AC378" s="21"/>
      <c r="AE378" s="17"/>
      <c r="AG378" s="18"/>
      <c r="AK378" s="54"/>
      <c r="AN378" s="219"/>
      <c r="AO378" s="220">
        <f t="shared" si="213"/>
        <v>639</v>
      </c>
      <c r="AP378" s="221">
        <f t="shared" si="217"/>
        <v>1918</v>
      </c>
      <c r="AQ378" s="220">
        <f>AQ376+6</f>
        <v>959</v>
      </c>
      <c r="AR378" s="281">
        <v>2</v>
      </c>
      <c r="AS378" s="236">
        <f t="shared" si="214"/>
        <v>1</v>
      </c>
      <c r="AT378" s="232"/>
      <c r="BH378" s="21">
        <f t="shared" si="253"/>
        <v>274</v>
      </c>
      <c r="BI378" s="294">
        <f t="shared" si="249"/>
        <v>1649</v>
      </c>
      <c r="BJ378" s="243"/>
      <c r="BL378" s="243">
        <f>(3*BH378-2)/4</f>
        <v>205</v>
      </c>
      <c r="BM378" s="21">
        <f>8*BL378+9</f>
        <v>1649</v>
      </c>
      <c r="BN378" s="45"/>
      <c r="BQ378" s="33"/>
      <c r="BR378" s="308"/>
      <c r="BT378" s="308"/>
      <c r="BY378" s="21"/>
      <c r="BZ378" s="21"/>
      <c r="CA378" s="294">
        <f t="shared" si="250"/>
        <v>1651</v>
      </c>
      <c r="CB378" s="243">
        <f>(3*BH378+2)/2</f>
        <v>412</v>
      </c>
      <c r="CC378" s="35">
        <f>4*CB378+3</f>
        <v>1651</v>
      </c>
      <c r="CD378" s="243"/>
      <c r="CF378" s="310"/>
      <c r="CG378" s="39"/>
      <c r="CH378" s="24"/>
      <c r="CI378" s="24"/>
      <c r="CK378" s="40"/>
      <c r="CM378" s="294"/>
    </row>
    <row r="379" spans="4:103" ht="14.25" customHeight="1">
      <c r="D379" s="53"/>
      <c r="G379" s="53"/>
      <c r="O379" s="45"/>
      <c r="P379" s="21"/>
      <c r="R379" s="33"/>
      <c r="AC379" s="27"/>
      <c r="AE379" s="17"/>
      <c r="AG379" s="18"/>
      <c r="AK379" s="54"/>
      <c r="AN379" s="239"/>
      <c r="AO379" s="240">
        <f t="shared" si="213"/>
        <v>641</v>
      </c>
      <c r="AP379" s="221">
        <f t="shared" si="217"/>
        <v>1924</v>
      </c>
      <c r="AQ379" s="240">
        <f>AP379/4</f>
        <v>481</v>
      </c>
      <c r="AR379" s="281">
        <v>4</v>
      </c>
      <c r="AS379" s="236">
        <f t="shared" si="214"/>
        <v>2</v>
      </c>
      <c r="AT379" s="232"/>
      <c r="BH379" s="21">
        <f t="shared" si="253"/>
        <v>275</v>
      </c>
      <c r="BI379" s="294">
        <f t="shared" si="249"/>
        <v>1655</v>
      </c>
      <c r="BJ379" s="243">
        <f>(3*BH379+1)/2</f>
        <v>413</v>
      </c>
      <c r="BK379" s="35">
        <f>BJ379*4+3</f>
        <v>1655</v>
      </c>
      <c r="BL379" s="243"/>
      <c r="BN379" s="45"/>
      <c r="BQ379" s="33"/>
      <c r="BR379" s="308"/>
      <c r="BT379" s="308"/>
      <c r="BY379" s="21"/>
      <c r="BZ379" s="21"/>
      <c r="CA379" s="294">
        <f t="shared" si="250"/>
        <v>1657</v>
      </c>
      <c r="CB379" s="243"/>
      <c r="CD379" s="243">
        <f>(3*BH379-1)/4</f>
        <v>206</v>
      </c>
      <c r="CE379" s="35">
        <f>CD379*8+9</f>
        <v>1657</v>
      </c>
      <c r="CF379" s="310"/>
      <c r="CG379" s="39"/>
      <c r="CH379" s="21"/>
      <c r="CI379" s="21"/>
      <c r="CK379" s="40"/>
      <c r="CM379" s="294"/>
    </row>
    <row r="380" spans="4:103" ht="14.25" customHeight="1">
      <c r="D380" s="53"/>
      <c r="G380" s="53"/>
      <c r="O380" s="191">
        <f>-1+4*(Q380+1)</f>
        <v>331</v>
      </c>
      <c r="P380" s="192">
        <f>-1+6*(Q380+1)</f>
        <v>497</v>
      </c>
      <c r="Q380" s="27">
        <v>82</v>
      </c>
      <c r="R380" s="33"/>
      <c r="S380" s="213">
        <f t="shared" ref="S380:S381" si="267">4*P380+1</f>
        <v>1989</v>
      </c>
      <c r="T380" s="35">
        <f t="shared" ref="T380:Z380" si="268">4*S380+1</f>
        <v>7957</v>
      </c>
      <c r="U380" s="35">
        <f t="shared" si="268"/>
        <v>31829</v>
      </c>
      <c r="V380" s="35">
        <f t="shared" si="268"/>
        <v>127317</v>
      </c>
      <c r="W380" s="35">
        <f t="shared" si="268"/>
        <v>509269</v>
      </c>
      <c r="X380" s="35">
        <f t="shared" si="268"/>
        <v>2037077</v>
      </c>
      <c r="Y380" s="35">
        <f t="shared" si="268"/>
        <v>8148309</v>
      </c>
      <c r="Z380" s="35">
        <f t="shared" si="268"/>
        <v>32593237</v>
      </c>
      <c r="AE380" s="17"/>
      <c r="AG380" s="18"/>
      <c r="AK380" s="54"/>
      <c r="AN380" s="219"/>
      <c r="AO380" s="220">
        <f t="shared" si="213"/>
        <v>643</v>
      </c>
      <c r="AP380" s="221">
        <f t="shared" si="217"/>
        <v>1930</v>
      </c>
      <c r="AQ380" s="220">
        <f>AQ378+6</f>
        <v>965</v>
      </c>
      <c r="AR380" s="281">
        <v>2</v>
      </c>
      <c r="AS380" s="236">
        <f t="shared" si="214"/>
        <v>1</v>
      </c>
      <c r="AT380" s="232"/>
      <c r="BH380" s="27">
        <f t="shared" si="253"/>
        <v>276</v>
      </c>
      <c r="BI380" s="294">
        <f t="shared" si="249"/>
        <v>1661</v>
      </c>
      <c r="BJ380" s="243"/>
      <c r="BL380" s="337"/>
      <c r="BN380" s="45"/>
      <c r="BQ380" s="33"/>
      <c r="BR380" s="308"/>
      <c r="BT380" s="308"/>
      <c r="BY380" s="21"/>
      <c r="BZ380" s="21"/>
      <c r="CA380" s="294">
        <f t="shared" si="250"/>
        <v>1663</v>
      </c>
      <c r="CB380" s="243">
        <f>(3*BH380+2)/2</f>
        <v>415</v>
      </c>
      <c r="CC380" s="35">
        <f>4*CB380+3</f>
        <v>1663</v>
      </c>
      <c r="CD380" s="243"/>
      <c r="CF380" s="310"/>
      <c r="CG380" s="39"/>
      <c r="CH380" s="21"/>
      <c r="CI380" s="21"/>
      <c r="CK380" s="40"/>
      <c r="CM380" s="294"/>
    </row>
    <row r="381" spans="4:103" ht="14.25" customHeight="1">
      <c r="D381" s="53"/>
      <c r="G381" s="53"/>
      <c r="O381" s="196">
        <f>1+8*(Q380+1)</f>
        <v>665</v>
      </c>
      <c r="P381" s="197">
        <f>P380+2</f>
        <v>499</v>
      </c>
      <c r="Q381" s="198"/>
      <c r="R381" s="33"/>
      <c r="S381" s="35">
        <f t="shared" si="267"/>
        <v>1997</v>
      </c>
      <c r="T381" s="35">
        <f t="shared" ref="T381:Z381" si="269">4*S381+1</f>
        <v>7989</v>
      </c>
      <c r="U381" s="35">
        <f t="shared" si="269"/>
        <v>31957</v>
      </c>
      <c r="V381" s="35">
        <f t="shared" si="269"/>
        <v>127829</v>
      </c>
      <c r="W381" s="35">
        <f t="shared" si="269"/>
        <v>511317</v>
      </c>
      <c r="X381" s="35">
        <f t="shared" si="269"/>
        <v>2045269</v>
      </c>
      <c r="Y381" s="35">
        <f t="shared" si="269"/>
        <v>8181077</v>
      </c>
      <c r="Z381" s="35">
        <f t="shared" si="269"/>
        <v>32724309</v>
      </c>
      <c r="AC381" s="27"/>
      <c r="AE381" s="17"/>
      <c r="AG381" s="18"/>
      <c r="AK381" s="54"/>
      <c r="AN381" s="227"/>
      <c r="AO381" s="269">
        <f t="shared" si="213"/>
        <v>645</v>
      </c>
      <c r="AP381" s="221">
        <f t="shared" si="217"/>
        <v>1936</v>
      </c>
      <c r="AQ381" s="269">
        <f>AP381/AR381</f>
        <v>121</v>
      </c>
      <c r="AR381" s="281">
        <v>16</v>
      </c>
      <c r="AS381" s="236">
        <f t="shared" si="214"/>
        <v>4</v>
      </c>
      <c r="AT381" s="232"/>
      <c r="BH381" s="21">
        <f t="shared" si="253"/>
        <v>277</v>
      </c>
      <c r="BI381" s="294">
        <f t="shared" si="249"/>
        <v>1667</v>
      </c>
      <c r="BJ381" s="243">
        <f>(3*BH381+1)/2</f>
        <v>416</v>
      </c>
      <c r="BK381" s="35">
        <f>BJ381*4+3</f>
        <v>1667</v>
      </c>
      <c r="BL381" s="243"/>
      <c r="BM381" s="21"/>
      <c r="BN381" s="45"/>
      <c r="BQ381" s="33"/>
      <c r="BR381" s="308"/>
      <c r="BT381" s="308"/>
      <c r="BY381" s="21"/>
      <c r="BZ381" s="21"/>
      <c r="CA381" s="294">
        <f t="shared" si="250"/>
        <v>1669</v>
      </c>
      <c r="CB381" s="243"/>
      <c r="CD381" s="243"/>
      <c r="CF381" s="310">
        <v>51</v>
      </c>
      <c r="CG381" s="39">
        <f>4*(8*CF381+9)+1</f>
        <v>1669</v>
      </c>
      <c r="CH381" s="680" t="s">
        <v>412</v>
      </c>
      <c r="CI381" s="667"/>
      <c r="CK381" s="40"/>
      <c r="CM381" s="294"/>
    </row>
    <row r="382" spans="4:103" ht="14.25" customHeight="1">
      <c r="D382" s="53"/>
      <c r="G382" s="53"/>
      <c r="O382" s="181"/>
      <c r="P382" s="260"/>
      <c r="R382" s="33"/>
      <c r="AC382" s="21"/>
      <c r="AE382" s="17"/>
      <c r="AG382" s="18"/>
      <c r="AK382" s="54"/>
      <c r="AN382" s="219"/>
      <c r="AO382" s="220">
        <f t="shared" si="213"/>
        <v>647</v>
      </c>
      <c r="AP382" s="221">
        <f t="shared" si="217"/>
        <v>1942</v>
      </c>
      <c r="AQ382" s="220">
        <f>AQ380+6</f>
        <v>971</v>
      </c>
      <c r="AR382" s="281">
        <v>2</v>
      </c>
      <c r="AS382" s="236">
        <f t="shared" si="214"/>
        <v>1</v>
      </c>
      <c r="AT382" s="232"/>
      <c r="BH382" s="21">
        <f t="shared" si="253"/>
        <v>278</v>
      </c>
      <c r="BI382" s="294">
        <f t="shared" si="249"/>
        <v>1673</v>
      </c>
      <c r="BJ382" s="243"/>
      <c r="BL382" s="307">
        <f>(3*BH382-2)/4</f>
        <v>208</v>
      </c>
      <c r="BM382" s="21">
        <f>8*BL382+9</f>
        <v>1673</v>
      </c>
      <c r="BN382" s="45"/>
      <c r="BQ382" s="33"/>
      <c r="BR382" s="308"/>
      <c r="BT382" s="308"/>
      <c r="BY382" s="21"/>
      <c r="BZ382" s="21"/>
      <c r="CA382" s="294">
        <f t="shared" si="250"/>
        <v>1675</v>
      </c>
      <c r="CB382" s="243">
        <f>(3*BH382+2)/2</f>
        <v>418</v>
      </c>
      <c r="CC382" s="35">
        <f>4*CB382+3</f>
        <v>1675</v>
      </c>
      <c r="CD382" s="243"/>
      <c r="CF382" s="310"/>
      <c r="CG382" s="39"/>
      <c r="CH382" s="312"/>
      <c r="CI382" s="312"/>
      <c r="CK382" s="40"/>
      <c r="CM382" s="294"/>
    </row>
    <row r="383" spans="4:103" ht="14.25" customHeight="1">
      <c r="D383" s="53"/>
      <c r="G383" s="53"/>
      <c r="O383" s="45"/>
      <c r="P383" s="21"/>
      <c r="R383" s="33"/>
      <c r="AC383" s="27"/>
      <c r="AE383" s="17"/>
      <c r="AG383" s="18"/>
      <c r="AK383" s="54"/>
      <c r="AN383" s="239"/>
      <c r="AO383" s="240">
        <f t="shared" si="213"/>
        <v>649</v>
      </c>
      <c r="AP383" s="221">
        <f t="shared" si="217"/>
        <v>1948</v>
      </c>
      <c r="AQ383" s="240">
        <f>AP383/4</f>
        <v>487</v>
      </c>
      <c r="AR383" s="281">
        <v>4</v>
      </c>
      <c r="AS383" s="236">
        <f t="shared" si="214"/>
        <v>2</v>
      </c>
      <c r="AT383" s="232"/>
      <c r="BH383" s="21">
        <f t="shared" si="253"/>
        <v>279</v>
      </c>
      <c r="BI383" s="294">
        <f t="shared" si="249"/>
        <v>1679</v>
      </c>
      <c r="BJ383" s="243">
        <f>(3*BH383+1)/2</f>
        <v>419</v>
      </c>
      <c r="BK383" s="35">
        <f>BJ383*4+3</f>
        <v>1679</v>
      </c>
      <c r="BL383" s="306"/>
      <c r="BN383" s="45"/>
      <c r="BQ383" s="33"/>
      <c r="BR383" s="308"/>
      <c r="BT383" s="308"/>
      <c r="BY383" s="21"/>
      <c r="BZ383" s="21"/>
      <c r="CA383" s="294">
        <f t="shared" si="250"/>
        <v>1681</v>
      </c>
      <c r="CB383" s="243"/>
      <c r="CD383" s="243">
        <f>(3*BH383-1)/4</f>
        <v>209</v>
      </c>
      <c r="CE383" s="35">
        <f>CD383*8+9</f>
        <v>1681</v>
      </c>
      <c r="CF383" s="310"/>
      <c r="CG383" s="39"/>
      <c r="CH383" s="312"/>
      <c r="CI383" s="312"/>
      <c r="CK383" s="40"/>
      <c r="CM383" s="294"/>
    </row>
    <row r="384" spans="4:103" ht="14.25" customHeight="1">
      <c r="D384" s="53"/>
      <c r="G384" s="53"/>
      <c r="O384" s="191">
        <f>-1+4*(Q384+1)</f>
        <v>335</v>
      </c>
      <c r="P384" s="192">
        <f>-1+6*(Q384+1)</f>
        <v>503</v>
      </c>
      <c r="Q384" s="27">
        <v>83</v>
      </c>
      <c r="R384" s="33"/>
      <c r="S384" s="213">
        <f t="shared" ref="S384:S385" si="270">4*P384+1</f>
        <v>2013</v>
      </c>
      <c r="T384" s="35">
        <f t="shared" ref="T384:Z384" si="271">4*S384+1</f>
        <v>8053</v>
      </c>
      <c r="U384" s="35">
        <f t="shared" si="271"/>
        <v>32213</v>
      </c>
      <c r="V384" s="35">
        <f t="shared" si="271"/>
        <v>128853</v>
      </c>
      <c r="W384" s="35">
        <f t="shared" si="271"/>
        <v>515413</v>
      </c>
      <c r="X384" s="35">
        <f t="shared" si="271"/>
        <v>2061653</v>
      </c>
      <c r="Y384" s="35">
        <f t="shared" si="271"/>
        <v>8246613</v>
      </c>
      <c r="Z384" s="35">
        <f t="shared" si="271"/>
        <v>32986453</v>
      </c>
      <c r="AE384" s="17"/>
      <c r="AG384" s="18"/>
      <c r="AK384" s="54"/>
      <c r="AN384" s="219"/>
      <c r="AO384" s="220">
        <f t="shared" si="213"/>
        <v>651</v>
      </c>
      <c r="AP384" s="221">
        <f t="shared" si="217"/>
        <v>1954</v>
      </c>
      <c r="AQ384" s="220">
        <f>AQ382+6</f>
        <v>977</v>
      </c>
      <c r="AR384" s="281">
        <v>2</v>
      </c>
      <c r="AS384" s="236">
        <f t="shared" si="214"/>
        <v>1</v>
      </c>
      <c r="AT384" s="232"/>
      <c r="BH384" s="27">
        <f t="shared" si="253"/>
        <v>280</v>
      </c>
      <c r="BI384" s="294">
        <f t="shared" si="249"/>
        <v>1685</v>
      </c>
      <c r="BJ384" s="243"/>
      <c r="BL384" s="306"/>
      <c r="BN384" s="736" t="s">
        <v>413</v>
      </c>
      <c r="BO384" s="732"/>
      <c r="BP384" s="324">
        <v>12</v>
      </c>
      <c r="BQ384" s="33"/>
      <c r="BR384" s="308"/>
      <c r="BT384" s="308">
        <f>4*(4*(8*BP384+9)+1)+1</f>
        <v>1685</v>
      </c>
      <c r="BY384" s="21"/>
      <c r="BZ384" s="21"/>
      <c r="CA384" s="294">
        <f t="shared" si="250"/>
        <v>1687</v>
      </c>
      <c r="CB384" s="243">
        <f>(3*BH384+2)/2</f>
        <v>421</v>
      </c>
      <c r="CC384" s="35">
        <f>4*CB384+3</f>
        <v>1687</v>
      </c>
      <c r="CD384" s="243"/>
      <c r="CF384" s="310"/>
      <c r="CG384" s="39"/>
      <c r="CH384" s="21"/>
      <c r="CI384" s="21"/>
      <c r="CK384" s="40"/>
      <c r="CM384" s="294"/>
    </row>
    <row r="385" spans="4:95" ht="14.25" customHeight="1">
      <c r="D385" s="53"/>
      <c r="G385" s="53"/>
      <c r="O385" s="196">
        <f>1+8*(Q384+1)</f>
        <v>673</v>
      </c>
      <c r="P385" s="197">
        <f>P384+2</f>
        <v>505</v>
      </c>
      <c r="Q385" s="198"/>
      <c r="R385" s="33"/>
      <c r="S385" s="35">
        <f t="shared" si="270"/>
        <v>2021</v>
      </c>
      <c r="T385" s="35">
        <f t="shared" ref="T385:Z385" si="272">4*S385+1</f>
        <v>8085</v>
      </c>
      <c r="U385" s="35">
        <f t="shared" si="272"/>
        <v>32341</v>
      </c>
      <c r="V385" s="35">
        <f t="shared" si="272"/>
        <v>129365</v>
      </c>
      <c r="W385" s="35">
        <f t="shared" si="272"/>
        <v>517461</v>
      </c>
      <c r="X385" s="35">
        <f t="shared" si="272"/>
        <v>2069845</v>
      </c>
      <c r="Y385" s="35">
        <f t="shared" si="272"/>
        <v>8279381</v>
      </c>
      <c r="Z385" s="35">
        <f t="shared" si="272"/>
        <v>33117525</v>
      </c>
      <c r="AC385" s="27"/>
      <c r="AE385" s="17"/>
      <c r="AG385" s="18"/>
      <c r="AK385" s="54"/>
      <c r="AN385" s="227"/>
      <c r="AO385" s="269">
        <f t="shared" si="213"/>
        <v>653</v>
      </c>
      <c r="AP385" s="221">
        <f t="shared" si="217"/>
        <v>1960</v>
      </c>
      <c r="AQ385" s="269">
        <f>AP385/AR385</f>
        <v>245</v>
      </c>
      <c r="AR385" s="281">
        <v>8</v>
      </c>
      <c r="AS385" s="236">
        <f t="shared" si="214"/>
        <v>3</v>
      </c>
      <c r="AT385" s="232"/>
      <c r="BH385" s="21">
        <f t="shared" si="253"/>
        <v>281</v>
      </c>
      <c r="BI385" s="294">
        <f t="shared" si="249"/>
        <v>1691</v>
      </c>
      <c r="BJ385" s="243">
        <f>(3*BH385+1)/2</f>
        <v>422</v>
      </c>
      <c r="BK385" s="35">
        <f>BJ385*4+3</f>
        <v>1691</v>
      </c>
      <c r="BL385" s="307"/>
      <c r="BM385" s="21"/>
      <c r="BN385" s="45"/>
      <c r="BQ385" s="33"/>
      <c r="BR385" s="308"/>
      <c r="BT385" s="308"/>
      <c r="BY385" s="21"/>
      <c r="BZ385" s="21"/>
      <c r="CA385" s="294">
        <f t="shared" si="250"/>
        <v>1693</v>
      </c>
      <c r="CB385" s="243"/>
      <c r="CD385" s="243"/>
      <c r="CF385" s="318"/>
      <c r="CG385" s="39"/>
      <c r="CH385" s="727" t="s">
        <v>414</v>
      </c>
      <c r="CI385" s="667"/>
      <c r="CJ385" s="27">
        <v>105</v>
      </c>
      <c r="CK385" s="40">
        <f>4*(4*CJ385+3)+1</f>
        <v>1693</v>
      </c>
      <c r="CM385" s="294"/>
    </row>
    <row r="386" spans="4:95" ht="14.25" customHeight="1">
      <c r="D386" s="53"/>
      <c r="G386" s="53"/>
      <c r="O386" s="181"/>
      <c r="P386" s="260"/>
      <c r="R386" s="33"/>
      <c r="AC386" s="21"/>
      <c r="AE386" s="17"/>
      <c r="AG386" s="18"/>
      <c r="AK386" s="54"/>
      <c r="AN386" s="219"/>
      <c r="AO386" s="220">
        <f t="shared" si="213"/>
        <v>655</v>
      </c>
      <c r="AP386" s="221">
        <f t="shared" si="217"/>
        <v>1966</v>
      </c>
      <c r="AQ386" s="220">
        <f>AQ384+6</f>
        <v>983</v>
      </c>
      <c r="AR386" s="281">
        <v>2</v>
      </c>
      <c r="AS386" s="236">
        <f t="shared" si="214"/>
        <v>1</v>
      </c>
      <c r="AT386" s="232"/>
      <c r="BH386" s="21">
        <f t="shared" si="253"/>
        <v>282</v>
      </c>
      <c r="BI386" s="294">
        <f t="shared" si="249"/>
        <v>1697</v>
      </c>
      <c r="BJ386" s="243"/>
      <c r="BL386" s="307">
        <f>(3*BH386-2)/4</f>
        <v>211</v>
      </c>
      <c r="BM386" s="21">
        <f>8*BL386+9</f>
        <v>1697</v>
      </c>
      <c r="BN386" s="45"/>
      <c r="BQ386" s="33"/>
      <c r="BR386" s="308"/>
      <c r="BT386" s="308"/>
      <c r="BY386" s="21"/>
      <c r="BZ386" s="21"/>
      <c r="CA386" s="294">
        <f t="shared" si="250"/>
        <v>1699</v>
      </c>
      <c r="CB386" s="243">
        <f>(3*BH386+2)/2</f>
        <v>424</v>
      </c>
      <c r="CC386" s="35">
        <f>4*CB386+3</f>
        <v>1699</v>
      </c>
      <c r="CD386" s="243"/>
      <c r="CF386" s="318"/>
      <c r="CG386" s="39"/>
      <c r="CH386" s="24"/>
      <c r="CI386" s="24"/>
      <c r="CJ386" s="27"/>
      <c r="CK386" s="40"/>
      <c r="CM386" s="294"/>
    </row>
    <row r="387" spans="4:95" ht="14.25" customHeight="1">
      <c r="D387" s="53"/>
      <c r="G387" s="53"/>
      <c r="O387" s="45"/>
      <c r="P387" s="21"/>
      <c r="R387" s="33"/>
      <c r="AC387" s="27"/>
      <c r="AE387" s="17"/>
      <c r="AG387" s="18"/>
      <c r="AK387" s="54"/>
      <c r="AN387" s="239"/>
      <c r="AO387" s="240">
        <f t="shared" si="213"/>
        <v>657</v>
      </c>
      <c r="AP387" s="221">
        <f t="shared" si="217"/>
        <v>1972</v>
      </c>
      <c r="AQ387" s="240">
        <f>AP387/4</f>
        <v>493</v>
      </c>
      <c r="AR387" s="281">
        <v>4</v>
      </c>
      <c r="AS387" s="236">
        <f t="shared" si="214"/>
        <v>2</v>
      </c>
      <c r="AT387" s="232"/>
      <c r="BH387" s="21">
        <f t="shared" si="253"/>
        <v>283</v>
      </c>
      <c r="BI387" s="294">
        <f t="shared" si="249"/>
        <v>1703</v>
      </c>
      <c r="BJ387" s="243">
        <f>(3*BH387+1)/2</f>
        <v>425</v>
      </c>
      <c r="BK387" s="35">
        <f>BJ387*4+3</f>
        <v>1703</v>
      </c>
      <c r="BL387" s="243"/>
      <c r="BN387" s="45"/>
      <c r="BQ387" s="33"/>
      <c r="BR387" s="308"/>
      <c r="BT387" s="308"/>
      <c r="BY387" s="21"/>
      <c r="BZ387" s="21"/>
      <c r="CA387" s="294">
        <f t="shared" si="250"/>
        <v>1705</v>
      </c>
      <c r="CB387" s="243"/>
      <c r="CD387" s="243">
        <f>(3*BH387-1)/4</f>
        <v>212</v>
      </c>
      <c r="CE387" s="35">
        <f>CD387*8+9</f>
        <v>1705</v>
      </c>
      <c r="CF387" s="318"/>
      <c r="CG387" s="39"/>
      <c r="CH387" s="21"/>
      <c r="CI387" s="21"/>
      <c r="CJ387" s="27"/>
      <c r="CK387" s="40"/>
      <c r="CM387" s="294"/>
    </row>
    <row r="388" spans="4:95" ht="14.25" customHeight="1">
      <c r="D388" s="53"/>
      <c r="G388" s="53"/>
      <c r="O388" s="191">
        <f>-1+4*(Q388+1)</f>
        <v>339</v>
      </c>
      <c r="P388" s="192">
        <f>-1+6*(Q388+1)</f>
        <v>509</v>
      </c>
      <c r="Q388" s="27">
        <v>84</v>
      </c>
      <c r="R388" s="33"/>
      <c r="S388" s="213">
        <f t="shared" ref="S388:S389" si="273">4*P388+1</f>
        <v>2037</v>
      </c>
      <c r="T388" s="35">
        <f t="shared" ref="T388:Z388" si="274">4*S388+1</f>
        <v>8149</v>
      </c>
      <c r="U388" s="35">
        <f t="shared" si="274"/>
        <v>32597</v>
      </c>
      <c r="V388" s="35">
        <f t="shared" si="274"/>
        <v>130389</v>
      </c>
      <c r="W388" s="35">
        <f t="shared" si="274"/>
        <v>521557</v>
      </c>
      <c r="X388" s="35">
        <f t="shared" si="274"/>
        <v>2086229</v>
      </c>
      <c r="Y388" s="35">
        <f t="shared" si="274"/>
        <v>8344917</v>
      </c>
      <c r="Z388" s="35">
        <f t="shared" si="274"/>
        <v>33379669</v>
      </c>
      <c r="AE388" s="17"/>
      <c r="AG388" s="18"/>
      <c r="AK388" s="54"/>
      <c r="AN388" s="219"/>
      <c r="AO388" s="220">
        <f t="shared" si="213"/>
        <v>659</v>
      </c>
      <c r="AP388" s="221">
        <f t="shared" si="217"/>
        <v>1978</v>
      </c>
      <c r="AQ388" s="220">
        <f>AQ386+6</f>
        <v>989</v>
      </c>
      <c r="AR388" s="281">
        <v>2</v>
      </c>
      <c r="AS388" s="236">
        <f t="shared" si="214"/>
        <v>1</v>
      </c>
      <c r="AT388" s="232"/>
      <c r="BH388" s="27">
        <f t="shared" si="253"/>
        <v>284</v>
      </c>
      <c r="BI388" s="294">
        <f t="shared" si="249"/>
        <v>1709</v>
      </c>
      <c r="BJ388" s="243"/>
      <c r="BL388" s="337"/>
      <c r="BN388" s="45"/>
      <c r="BQ388" s="33"/>
      <c r="BR388" s="308"/>
      <c r="BT388" s="308"/>
      <c r="BY388" s="21"/>
      <c r="BZ388" s="21"/>
      <c r="CA388" s="294">
        <f t="shared" si="250"/>
        <v>1711</v>
      </c>
      <c r="CB388" s="243">
        <f>(3*BH388+2)/2</f>
        <v>427</v>
      </c>
      <c r="CC388" s="35">
        <f>4*CB388+3</f>
        <v>1711</v>
      </c>
      <c r="CD388" s="243"/>
      <c r="CF388" s="318"/>
      <c r="CG388" s="39"/>
      <c r="CH388" s="21"/>
      <c r="CI388" s="21"/>
      <c r="CJ388" s="27"/>
      <c r="CK388" s="40"/>
      <c r="CM388" s="294"/>
    </row>
    <row r="389" spans="4:95" ht="14.25" customHeight="1">
      <c r="D389" s="53"/>
      <c r="G389" s="53"/>
      <c r="O389" s="196">
        <f>1+8*(Q388+1)</f>
        <v>681</v>
      </c>
      <c r="P389" s="197">
        <f>P388+2</f>
        <v>511</v>
      </c>
      <c r="Q389" s="198"/>
      <c r="R389" s="33"/>
      <c r="S389" s="35">
        <f t="shared" si="273"/>
        <v>2045</v>
      </c>
      <c r="T389" s="35">
        <f t="shared" ref="T389:Z389" si="275">4*S389+1</f>
        <v>8181</v>
      </c>
      <c r="U389" s="35">
        <f t="shared" si="275"/>
        <v>32725</v>
      </c>
      <c r="V389" s="35">
        <f t="shared" si="275"/>
        <v>130901</v>
      </c>
      <c r="W389" s="35">
        <f t="shared" si="275"/>
        <v>523605</v>
      </c>
      <c r="X389" s="35">
        <f t="shared" si="275"/>
        <v>2094421</v>
      </c>
      <c r="Y389" s="35">
        <f t="shared" si="275"/>
        <v>8377685</v>
      </c>
      <c r="Z389" s="35">
        <f t="shared" si="275"/>
        <v>33510741</v>
      </c>
      <c r="AC389" s="27"/>
      <c r="AE389" s="17"/>
      <c r="AG389" s="18"/>
      <c r="AK389" s="54"/>
      <c r="AN389" s="227"/>
      <c r="AO389" s="269">
        <f t="shared" si="213"/>
        <v>661</v>
      </c>
      <c r="AP389" s="221">
        <f t="shared" si="217"/>
        <v>1984</v>
      </c>
      <c r="AQ389" s="269">
        <f>AP389/AR389</f>
        <v>31</v>
      </c>
      <c r="AR389" s="281">
        <v>64</v>
      </c>
      <c r="AS389" s="236">
        <f t="shared" si="214"/>
        <v>6</v>
      </c>
      <c r="AT389" s="232"/>
      <c r="BH389" s="21">
        <f t="shared" si="253"/>
        <v>285</v>
      </c>
      <c r="BI389" s="294">
        <f t="shared" si="249"/>
        <v>1715</v>
      </c>
      <c r="BJ389" s="243">
        <f>(3*BH389+1)/2</f>
        <v>428</v>
      </c>
      <c r="BK389" s="35">
        <f>BJ389*4+3</f>
        <v>1715</v>
      </c>
      <c r="BL389" s="243"/>
      <c r="BM389" s="21"/>
      <c r="BN389" s="45"/>
      <c r="BQ389" s="33"/>
      <c r="BR389" s="308"/>
      <c r="BT389" s="308"/>
      <c r="BY389" s="21"/>
      <c r="BZ389" s="21"/>
      <c r="CA389" s="294">
        <f t="shared" si="250"/>
        <v>1717</v>
      </c>
      <c r="CB389" s="243"/>
      <c r="CD389" s="243"/>
      <c r="CF389" s="318"/>
      <c r="CG389" s="39"/>
      <c r="CK389" s="40"/>
      <c r="CM389" s="294">
        <f>4*(4*(4*CN389+3)+1)+1</f>
        <v>1717</v>
      </c>
      <c r="CN389" s="243">
        <v>26</v>
      </c>
      <c r="CO389" s="728" t="s">
        <v>415</v>
      </c>
      <c r="CP389" s="689"/>
      <c r="CQ389" s="729"/>
    </row>
    <row r="390" spans="4:95" ht="14.25" customHeight="1">
      <c r="D390" s="53"/>
      <c r="G390" s="53"/>
      <c r="O390" s="181"/>
      <c r="P390" s="260"/>
      <c r="R390" s="33"/>
      <c r="AC390" s="21"/>
      <c r="AE390" s="17"/>
      <c r="AG390" s="18"/>
      <c r="AK390" s="54"/>
      <c r="AN390" s="219"/>
      <c r="AO390" s="220">
        <f t="shared" si="213"/>
        <v>663</v>
      </c>
      <c r="AP390" s="221">
        <f t="shared" si="217"/>
        <v>1990</v>
      </c>
      <c r="AQ390" s="220">
        <f>AQ388+6</f>
        <v>995</v>
      </c>
      <c r="AR390" s="281">
        <v>2</v>
      </c>
      <c r="AS390" s="236">
        <f t="shared" si="214"/>
        <v>1</v>
      </c>
      <c r="AT390" s="232"/>
      <c r="BH390" s="21">
        <f t="shared" si="253"/>
        <v>286</v>
      </c>
      <c r="BI390" s="294">
        <f t="shared" si="249"/>
        <v>1721</v>
      </c>
      <c r="BJ390" s="243"/>
      <c r="BL390" s="243">
        <f>(3*BH390-2)/4</f>
        <v>214</v>
      </c>
      <c r="BM390" s="21">
        <f>8*BL390+9</f>
        <v>1721</v>
      </c>
      <c r="BN390" s="45"/>
      <c r="BQ390" s="33"/>
      <c r="BR390" s="308"/>
      <c r="BT390" s="308"/>
      <c r="BY390" s="21"/>
      <c r="BZ390" s="21"/>
      <c r="CA390" s="294">
        <f t="shared" si="250"/>
        <v>1723</v>
      </c>
      <c r="CB390" s="243">
        <f>(3*BH390+2)/2</f>
        <v>430</v>
      </c>
      <c r="CC390" s="35">
        <f>4*CB390+3</f>
        <v>1723</v>
      </c>
      <c r="CD390" s="243"/>
      <c r="CF390" s="318"/>
      <c r="CG390" s="39"/>
      <c r="CH390" s="40"/>
      <c r="CI390" s="40"/>
      <c r="CJ390" s="27"/>
      <c r="CK390" s="40"/>
      <c r="CM390" s="294"/>
    </row>
    <row r="391" spans="4:95" ht="14.25" customHeight="1">
      <c r="D391" s="53"/>
      <c r="G391" s="53"/>
      <c r="O391" s="45"/>
      <c r="P391" s="21"/>
      <c r="R391" s="33"/>
      <c r="AC391" s="27"/>
      <c r="AE391" s="17"/>
      <c r="AG391" s="18"/>
      <c r="AK391" s="54"/>
      <c r="AN391" s="239"/>
      <c r="AO391" s="240">
        <f t="shared" si="213"/>
        <v>665</v>
      </c>
      <c r="AP391" s="221">
        <f t="shared" si="217"/>
        <v>1996</v>
      </c>
      <c r="AQ391" s="240">
        <f>AP391/4</f>
        <v>499</v>
      </c>
      <c r="AR391" s="281">
        <v>4</v>
      </c>
      <c r="AS391" s="236">
        <f t="shared" si="214"/>
        <v>2</v>
      </c>
      <c r="AT391" s="232"/>
      <c r="BH391" s="21">
        <f t="shared" si="253"/>
        <v>287</v>
      </c>
      <c r="BI391" s="294">
        <f t="shared" si="249"/>
        <v>1727</v>
      </c>
      <c r="BJ391" s="243">
        <f>(3*BH391+1)/2</f>
        <v>431</v>
      </c>
      <c r="BK391" s="35">
        <f>BJ391*4+3</f>
        <v>1727</v>
      </c>
      <c r="BL391" s="243"/>
      <c r="BN391" s="45"/>
      <c r="BQ391" s="33"/>
      <c r="BR391" s="308"/>
      <c r="BT391" s="308"/>
      <c r="BY391" s="21"/>
      <c r="BZ391" s="21"/>
      <c r="CA391" s="294">
        <f t="shared" si="250"/>
        <v>1729</v>
      </c>
      <c r="CB391" s="243"/>
      <c r="CD391" s="243">
        <f>(3*BH391-1)/4</f>
        <v>215</v>
      </c>
      <c r="CE391" s="35">
        <f>CD391*8+9</f>
        <v>1729</v>
      </c>
      <c r="CF391" s="318"/>
      <c r="CG391" s="39"/>
      <c r="CJ391" s="27"/>
      <c r="CK391" s="40"/>
      <c r="CM391" s="294"/>
    </row>
    <row r="392" spans="4:95" ht="14.25" customHeight="1">
      <c r="D392" s="53"/>
      <c r="G392" s="53"/>
      <c r="O392" s="191">
        <f>-1+4*(Q392+1)</f>
        <v>343</v>
      </c>
      <c r="P392" s="192">
        <f>-1+6*(Q392+1)</f>
        <v>515</v>
      </c>
      <c r="Q392" s="27">
        <v>85</v>
      </c>
      <c r="R392" s="33"/>
      <c r="S392" s="213">
        <f t="shared" ref="S392:S393" si="276">4*P392+1</f>
        <v>2061</v>
      </c>
      <c r="T392" s="35">
        <f t="shared" ref="T392:Z392" si="277">4*S392+1</f>
        <v>8245</v>
      </c>
      <c r="U392" s="35">
        <f t="shared" si="277"/>
        <v>32981</v>
      </c>
      <c r="V392" s="35">
        <f t="shared" si="277"/>
        <v>131925</v>
      </c>
      <c r="W392" s="35">
        <f t="shared" si="277"/>
        <v>527701</v>
      </c>
      <c r="X392" s="35">
        <f t="shared" si="277"/>
        <v>2110805</v>
      </c>
      <c r="Y392" s="35">
        <f t="shared" si="277"/>
        <v>8443221</v>
      </c>
      <c r="Z392" s="35">
        <f t="shared" si="277"/>
        <v>33772885</v>
      </c>
      <c r="AE392" s="17"/>
      <c r="AG392" s="18"/>
      <c r="AK392" s="54"/>
      <c r="AN392" s="219"/>
      <c r="AO392" s="220">
        <f t="shared" si="213"/>
        <v>667</v>
      </c>
      <c r="AP392" s="221">
        <f t="shared" si="217"/>
        <v>2002</v>
      </c>
      <c r="AQ392" s="220">
        <f>AQ390+6</f>
        <v>1001</v>
      </c>
      <c r="AR392" s="281">
        <v>2</v>
      </c>
      <c r="AS392" s="236">
        <f t="shared" si="214"/>
        <v>1</v>
      </c>
      <c r="AT392" s="232"/>
      <c r="BH392" s="27">
        <f t="shared" si="253"/>
        <v>288</v>
      </c>
      <c r="BI392" s="294">
        <f t="shared" si="249"/>
        <v>1733</v>
      </c>
      <c r="BJ392" s="243"/>
      <c r="BL392" s="337"/>
      <c r="BN392" s="45"/>
      <c r="BQ392" s="33"/>
      <c r="BR392" s="308"/>
      <c r="BT392" s="308"/>
      <c r="BY392" s="21"/>
      <c r="BZ392" s="21"/>
      <c r="CA392" s="294">
        <f t="shared" si="250"/>
        <v>1735</v>
      </c>
      <c r="CB392" s="243">
        <f>(3*BH392+2)/2</f>
        <v>433</v>
      </c>
      <c r="CC392" s="35">
        <f>4*CB392+3</f>
        <v>1735</v>
      </c>
      <c r="CD392" s="243"/>
      <c r="CF392" s="318"/>
      <c r="CG392" s="39"/>
      <c r="CJ392" s="27"/>
      <c r="CK392" s="40"/>
      <c r="CM392" s="294"/>
    </row>
    <row r="393" spans="4:95" ht="14.25" customHeight="1">
      <c r="D393" s="53"/>
      <c r="G393" s="53"/>
      <c r="O393" s="196">
        <f>1+8*(Q392+1)</f>
        <v>689</v>
      </c>
      <c r="P393" s="197">
        <f>P392+2</f>
        <v>517</v>
      </c>
      <c r="Q393" s="198"/>
      <c r="R393" s="33"/>
      <c r="S393" s="35">
        <f t="shared" si="276"/>
        <v>2069</v>
      </c>
      <c r="T393" s="35">
        <f t="shared" ref="T393:Z393" si="278">4*S393+1</f>
        <v>8277</v>
      </c>
      <c r="U393" s="35">
        <f t="shared" si="278"/>
        <v>33109</v>
      </c>
      <c r="V393" s="35">
        <f t="shared" si="278"/>
        <v>132437</v>
      </c>
      <c r="W393" s="35">
        <f t="shared" si="278"/>
        <v>529749</v>
      </c>
      <c r="X393" s="35">
        <f t="shared" si="278"/>
        <v>2118997</v>
      </c>
      <c r="Y393" s="35">
        <f t="shared" si="278"/>
        <v>8475989</v>
      </c>
      <c r="Z393" s="35">
        <f t="shared" si="278"/>
        <v>33903957</v>
      </c>
      <c r="AC393" s="27"/>
      <c r="AE393" s="17"/>
      <c r="AG393" s="18"/>
      <c r="AK393" s="54"/>
      <c r="AN393" s="227"/>
      <c r="AO393" s="269">
        <f t="shared" si="213"/>
        <v>669</v>
      </c>
      <c r="AP393" s="221">
        <f t="shared" si="217"/>
        <v>2008</v>
      </c>
      <c r="AQ393" s="269">
        <f>AP393/AR393</f>
        <v>251</v>
      </c>
      <c r="AR393" s="281">
        <v>8</v>
      </c>
      <c r="AS393" s="236">
        <f t="shared" si="214"/>
        <v>3</v>
      </c>
      <c r="AT393" s="232"/>
      <c r="BH393" s="21">
        <f t="shared" si="253"/>
        <v>289</v>
      </c>
      <c r="BI393" s="294">
        <f t="shared" si="249"/>
        <v>1739</v>
      </c>
      <c r="BJ393" s="243">
        <f>(3*BH393+1)/2</f>
        <v>434</v>
      </c>
      <c r="BK393" s="35">
        <f>BJ393*4+3</f>
        <v>1739</v>
      </c>
      <c r="BL393" s="243"/>
      <c r="BM393" s="21"/>
      <c r="BN393" s="45"/>
      <c r="BQ393" s="33"/>
      <c r="BR393" s="308"/>
      <c r="BT393" s="308"/>
      <c r="BY393" s="21"/>
      <c r="BZ393" s="21"/>
      <c r="CA393" s="294">
        <f t="shared" si="250"/>
        <v>1741</v>
      </c>
      <c r="CB393" s="243"/>
      <c r="CD393" s="243"/>
      <c r="CF393" s="318"/>
      <c r="CG393" s="39"/>
      <c r="CH393" s="727" t="s">
        <v>416</v>
      </c>
      <c r="CI393" s="667"/>
      <c r="CJ393" s="27">
        <v>108</v>
      </c>
      <c r="CK393" s="40">
        <f>4*(4*CJ393+3)+1</f>
        <v>1741</v>
      </c>
      <c r="CM393" s="294"/>
    </row>
    <row r="394" spans="4:95" ht="14.25" customHeight="1">
      <c r="D394" s="53"/>
      <c r="G394" s="53"/>
      <c r="O394" s="181"/>
      <c r="P394" s="260"/>
      <c r="R394" s="33"/>
      <c r="AC394" s="21"/>
      <c r="AE394" s="17"/>
      <c r="AG394" s="18"/>
      <c r="AK394" s="54"/>
      <c r="AN394" s="219"/>
      <c r="AO394" s="220">
        <f t="shared" si="213"/>
        <v>671</v>
      </c>
      <c r="AP394" s="221">
        <f t="shared" si="217"/>
        <v>2014</v>
      </c>
      <c r="AQ394" s="220">
        <f>AQ392+6</f>
        <v>1007</v>
      </c>
      <c r="AR394" s="281">
        <v>2</v>
      </c>
      <c r="AS394" s="236">
        <f t="shared" si="214"/>
        <v>1</v>
      </c>
      <c r="AT394" s="232"/>
      <c r="BH394" s="21">
        <f t="shared" si="253"/>
        <v>290</v>
      </c>
      <c r="BI394" s="294">
        <f t="shared" si="249"/>
        <v>1745</v>
      </c>
      <c r="BJ394" s="243"/>
      <c r="BL394" s="243">
        <f>(3*BH394-2)/4</f>
        <v>217</v>
      </c>
      <c r="BM394" s="21">
        <f>8*BL394+9</f>
        <v>1745</v>
      </c>
      <c r="BN394" s="45"/>
      <c r="BQ394" s="33"/>
      <c r="BR394" s="308"/>
      <c r="BT394" s="308"/>
      <c r="BY394" s="21"/>
      <c r="BZ394" s="21"/>
      <c r="CA394" s="294">
        <f t="shared" si="250"/>
        <v>1747</v>
      </c>
      <c r="CB394" s="243">
        <f>(3*BH394+2)/2</f>
        <v>436</v>
      </c>
      <c r="CC394" s="35">
        <f>4*CB394+3</f>
        <v>1747</v>
      </c>
      <c r="CD394" s="243"/>
      <c r="CF394" s="310"/>
      <c r="CG394" s="39"/>
      <c r="CK394" s="40"/>
      <c r="CM394" s="294"/>
    </row>
    <row r="395" spans="4:95" ht="14.25" customHeight="1">
      <c r="D395" s="53"/>
      <c r="G395" s="53"/>
      <c r="O395" s="45"/>
      <c r="P395" s="21"/>
      <c r="R395" s="33"/>
      <c r="AC395" s="27"/>
      <c r="AE395" s="17"/>
      <c r="AG395" s="18"/>
      <c r="AK395" s="54"/>
      <c r="AN395" s="239"/>
      <c r="AO395" s="240">
        <f t="shared" si="213"/>
        <v>673</v>
      </c>
      <c r="AP395" s="221">
        <f t="shared" si="217"/>
        <v>2020</v>
      </c>
      <c r="AQ395" s="240">
        <f>AP395/4</f>
        <v>505</v>
      </c>
      <c r="AR395" s="281">
        <v>4</v>
      </c>
      <c r="AS395" s="236">
        <f t="shared" si="214"/>
        <v>2</v>
      </c>
      <c r="AT395" s="232"/>
      <c r="BH395" s="21">
        <f t="shared" si="253"/>
        <v>291</v>
      </c>
      <c r="BI395" s="294">
        <f t="shared" si="249"/>
        <v>1751</v>
      </c>
      <c r="BJ395" s="243">
        <f>(3*BH395+1)/2</f>
        <v>437</v>
      </c>
      <c r="BK395" s="35">
        <f>BJ395*4+3</f>
        <v>1751</v>
      </c>
      <c r="BL395" s="243"/>
      <c r="BN395" s="45"/>
      <c r="BQ395" s="33"/>
      <c r="BR395" s="308"/>
      <c r="BT395" s="308"/>
      <c r="BY395" s="21"/>
      <c r="BZ395" s="21"/>
      <c r="CA395" s="294">
        <f t="shared" si="250"/>
        <v>1753</v>
      </c>
      <c r="CB395" s="243"/>
      <c r="CD395" s="243">
        <f>(3*BH395-1)/4</f>
        <v>218</v>
      </c>
      <c r="CE395" s="35">
        <f>CD395*8+9</f>
        <v>1753</v>
      </c>
      <c r="CF395" s="310"/>
      <c r="CG395" s="39"/>
      <c r="CK395" s="40"/>
      <c r="CM395" s="294"/>
    </row>
    <row r="396" spans="4:95" ht="14.25" customHeight="1">
      <c r="D396" s="53"/>
      <c r="G396" s="53"/>
      <c r="O396" s="191">
        <f>-1+4*(Q396+1)</f>
        <v>347</v>
      </c>
      <c r="P396" s="192">
        <f>-1+6*(Q396+1)</f>
        <v>521</v>
      </c>
      <c r="Q396" s="27">
        <v>86</v>
      </c>
      <c r="R396" s="33"/>
      <c r="S396" s="213">
        <f t="shared" ref="S396:S397" si="279">4*P396+1</f>
        <v>2085</v>
      </c>
      <c r="T396" s="35">
        <f t="shared" ref="T396:Z396" si="280">4*S396+1</f>
        <v>8341</v>
      </c>
      <c r="U396" s="35">
        <f t="shared" si="280"/>
        <v>33365</v>
      </c>
      <c r="V396" s="35">
        <f t="shared" si="280"/>
        <v>133461</v>
      </c>
      <c r="W396" s="35">
        <f t="shared" si="280"/>
        <v>533845</v>
      </c>
      <c r="X396" s="35">
        <f t="shared" si="280"/>
        <v>2135381</v>
      </c>
      <c r="Y396" s="35">
        <f t="shared" si="280"/>
        <v>8541525</v>
      </c>
      <c r="Z396" s="35">
        <f t="shared" si="280"/>
        <v>34166101</v>
      </c>
      <c r="AE396" s="17"/>
      <c r="AG396" s="18"/>
      <c r="AK396" s="54"/>
      <c r="AN396" s="219"/>
      <c r="AO396" s="220">
        <f t="shared" si="213"/>
        <v>675</v>
      </c>
      <c r="AP396" s="221">
        <f t="shared" si="217"/>
        <v>2026</v>
      </c>
      <c r="AQ396" s="220">
        <f>AQ394+6</f>
        <v>1013</v>
      </c>
      <c r="AR396" s="281">
        <v>2</v>
      </c>
      <c r="AS396" s="236">
        <f t="shared" si="214"/>
        <v>1</v>
      </c>
      <c r="AT396" s="232"/>
      <c r="BH396" s="27">
        <f t="shared" si="253"/>
        <v>292</v>
      </c>
      <c r="BI396" s="294">
        <f t="shared" si="249"/>
        <v>1757</v>
      </c>
      <c r="BJ396" s="243"/>
      <c r="BL396" s="337"/>
      <c r="BN396" s="45"/>
      <c r="BQ396" s="33"/>
      <c r="BR396" s="308"/>
      <c r="BT396" s="308"/>
      <c r="BY396" s="21"/>
      <c r="BZ396" s="21"/>
      <c r="CA396" s="294">
        <f t="shared" si="250"/>
        <v>1759</v>
      </c>
      <c r="CB396" s="243">
        <f>(3*BH396+2)/2</f>
        <v>439</v>
      </c>
      <c r="CC396" s="35">
        <f>4*CB396+3</f>
        <v>1759</v>
      </c>
      <c r="CD396" s="243"/>
      <c r="CF396" s="310"/>
      <c r="CG396" s="39"/>
      <c r="CK396" s="40"/>
      <c r="CM396" s="294"/>
    </row>
    <row r="397" spans="4:95" ht="14.25" customHeight="1">
      <c r="D397" s="53"/>
      <c r="G397" s="53"/>
      <c r="O397" s="196">
        <f>1+8*(Q396+1)</f>
        <v>697</v>
      </c>
      <c r="P397" s="197">
        <f>P396+2</f>
        <v>523</v>
      </c>
      <c r="Q397" s="198"/>
      <c r="R397" s="33"/>
      <c r="S397" s="35">
        <f t="shared" si="279"/>
        <v>2093</v>
      </c>
      <c r="T397" s="35">
        <f t="shared" ref="T397:Z397" si="281">4*S397+1</f>
        <v>8373</v>
      </c>
      <c r="U397" s="35">
        <f t="shared" si="281"/>
        <v>33493</v>
      </c>
      <c r="V397" s="35">
        <f t="shared" si="281"/>
        <v>133973</v>
      </c>
      <c r="W397" s="35">
        <f t="shared" si="281"/>
        <v>535893</v>
      </c>
      <c r="X397" s="35">
        <f t="shared" si="281"/>
        <v>2143573</v>
      </c>
      <c r="Y397" s="35">
        <f t="shared" si="281"/>
        <v>8574293</v>
      </c>
      <c r="Z397" s="35">
        <f t="shared" si="281"/>
        <v>34297173</v>
      </c>
      <c r="AC397" s="27"/>
      <c r="AE397" s="17"/>
      <c r="AG397" s="18"/>
      <c r="AK397" s="54"/>
      <c r="AN397" s="227"/>
      <c r="AO397" s="269">
        <f t="shared" si="213"/>
        <v>677</v>
      </c>
      <c r="AP397" s="221">
        <f t="shared" si="217"/>
        <v>2032</v>
      </c>
      <c r="AQ397" s="269">
        <f>AP397/AR397</f>
        <v>127</v>
      </c>
      <c r="AR397" s="281">
        <v>16</v>
      </c>
      <c r="AS397" s="236">
        <f t="shared" si="214"/>
        <v>4</v>
      </c>
      <c r="AT397" s="232"/>
      <c r="BH397" s="21">
        <f t="shared" si="253"/>
        <v>293</v>
      </c>
      <c r="BI397" s="294">
        <f t="shared" si="249"/>
        <v>1763</v>
      </c>
      <c r="BJ397" s="243">
        <f>(3*BH397+1)/2</f>
        <v>440</v>
      </c>
      <c r="BK397" s="35">
        <f>BJ397*4+3</f>
        <v>1763</v>
      </c>
      <c r="BL397" s="243"/>
      <c r="BM397" s="21"/>
      <c r="BN397" s="45"/>
      <c r="BQ397" s="33"/>
      <c r="BR397" s="308"/>
      <c r="BT397" s="308"/>
      <c r="BY397" s="21"/>
      <c r="BZ397" s="21"/>
      <c r="CA397" s="294">
        <f t="shared" si="250"/>
        <v>1765</v>
      </c>
      <c r="CB397" s="243"/>
      <c r="CD397" s="243"/>
      <c r="CF397" s="310">
        <v>54</v>
      </c>
      <c r="CG397" s="39">
        <f>4*(8*CF397+9)+1</f>
        <v>1765</v>
      </c>
      <c r="CH397" s="680" t="s">
        <v>417</v>
      </c>
      <c r="CI397" s="667"/>
      <c r="CK397" s="40"/>
      <c r="CM397" s="294"/>
    </row>
    <row r="398" spans="4:95" ht="14.25" customHeight="1">
      <c r="D398" s="53"/>
      <c r="G398" s="53"/>
      <c r="O398" s="181"/>
      <c r="P398" s="260"/>
      <c r="R398" s="33"/>
      <c r="AC398" s="21"/>
      <c r="AE398" s="17"/>
      <c r="AG398" s="18"/>
      <c r="AK398" s="54"/>
      <c r="AN398" s="219"/>
      <c r="AO398" s="220">
        <f t="shared" si="213"/>
        <v>679</v>
      </c>
      <c r="AP398" s="221">
        <f t="shared" si="217"/>
        <v>2038</v>
      </c>
      <c r="AQ398" s="220">
        <f>AQ396+6</f>
        <v>1019</v>
      </c>
      <c r="AR398" s="281">
        <v>2</v>
      </c>
      <c r="AS398" s="236">
        <f t="shared" si="214"/>
        <v>1</v>
      </c>
      <c r="AT398" s="232"/>
      <c r="BH398" s="21">
        <f t="shared" si="253"/>
        <v>294</v>
      </c>
      <c r="BI398" s="294">
        <f t="shared" si="249"/>
        <v>1769</v>
      </c>
      <c r="BJ398" s="243"/>
      <c r="BL398" s="243">
        <f>(3*BH398-2)/4</f>
        <v>220</v>
      </c>
      <c r="BM398" s="21">
        <f>8*BL398+9</f>
        <v>1769</v>
      </c>
      <c r="BN398" s="45"/>
      <c r="BQ398" s="33"/>
      <c r="BR398" s="308"/>
      <c r="BT398" s="308"/>
      <c r="BY398" s="21"/>
      <c r="BZ398" s="21"/>
      <c r="CA398" s="294">
        <f t="shared" si="250"/>
        <v>1771</v>
      </c>
      <c r="CB398" s="243">
        <f>(3*BH398+2)/2</f>
        <v>442</v>
      </c>
      <c r="CC398" s="35">
        <f>4*CB398+3</f>
        <v>1771</v>
      </c>
      <c r="CD398" s="243"/>
      <c r="CF398" s="310"/>
      <c r="CG398" s="39"/>
      <c r="CH398" s="40"/>
      <c r="CI398" s="40"/>
      <c r="CK398" s="40"/>
      <c r="CM398" s="294"/>
    </row>
    <row r="399" spans="4:95" ht="14.25" customHeight="1">
      <c r="D399" s="53"/>
      <c r="G399" s="53"/>
      <c r="O399" s="45"/>
      <c r="P399" s="21"/>
      <c r="R399" s="33"/>
      <c r="AC399" s="27"/>
      <c r="AE399" s="17"/>
      <c r="AG399" s="18"/>
      <c r="AK399" s="54"/>
      <c r="AN399" s="239"/>
      <c r="AO399" s="240">
        <f t="shared" si="213"/>
        <v>681</v>
      </c>
      <c r="AP399" s="221">
        <f t="shared" si="217"/>
        <v>2044</v>
      </c>
      <c r="AQ399" s="240">
        <f>AP399/4</f>
        <v>511</v>
      </c>
      <c r="AR399" s="281">
        <v>4</v>
      </c>
      <c r="AS399" s="236">
        <f t="shared" si="214"/>
        <v>2</v>
      </c>
      <c r="AT399" s="232"/>
      <c r="BH399" s="21">
        <f t="shared" si="253"/>
        <v>295</v>
      </c>
      <c r="BI399" s="294">
        <f t="shared" si="249"/>
        <v>1775</v>
      </c>
      <c r="BJ399" s="243">
        <f>(3*BH399+1)/2</f>
        <v>443</v>
      </c>
      <c r="BK399" s="35">
        <f>BJ399*4+3</f>
        <v>1775</v>
      </c>
      <c r="BL399" s="306"/>
      <c r="BN399" s="45"/>
      <c r="BQ399" s="33"/>
      <c r="BR399" s="308"/>
      <c r="BT399" s="308"/>
      <c r="BY399" s="21"/>
      <c r="BZ399" s="21"/>
      <c r="CA399" s="294">
        <f t="shared" si="250"/>
        <v>1777</v>
      </c>
      <c r="CB399" s="243"/>
      <c r="CD399" s="243">
        <f>(3*BH399-1)/4</f>
        <v>221</v>
      </c>
      <c r="CE399" s="35">
        <f>CD399*8+9</f>
        <v>1777</v>
      </c>
      <c r="CF399" s="310"/>
      <c r="CG399" s="39"/>
      <c r="CK399" s="40"/>
      <c r="CM399" s="294"/>
    </row>
    <row r="400" spans="4:95" ht="14.25" customHeight="1">
      <c r="D400" s="53"/>
      <c r="G400" s="53"/>
      <c r="O400" s="191">
        <f>-1+4*(Q400+1)</f>
        <v>351</v>
      </c>
      <c r="P400" s="192">
        <f>-1+6*(Q400+1)</f>
        <v>527</v>
      </c>
      <c r="Q400" s="27">
        <v>87</v>
      </c>
      <c r="R400" s="33"/>
      <c r="S400" s="213">
        <f t="shared" ref="S400:S401" si="282">4*P400+1</f>
        <v>2109</v>
      </c>
      <c r="T400" s="35">
        <f t="shared" ref="T400:Z400" si="283">4*S400+1</f>
        <v>8437</v>
      </c>
      <c r="U400" s="35">
        <f t="shared" si="283"/>
        <v>33749</v>
      </c>
      <c r="V400" s="35">
        <f t="shared" si="283"/>
        <v>134997</v>
      </c>
      <c r="W400" s="35">
        <f t="shared" si="283"/>
        <v>539989</v>
      </c>
      <c r="X400" s="35">
        <f t="shared" si="283"/>
        <v>2159957</v>
      </c>
      <c r="Y400" s="35">
        <f t="shared" si="283"/>
        <v>8639829</v>
      </c>
      <c r="Z400" s="35">
        <f t="shared" si="283"/>
        <v>34559317</v>
      </c>
      <c r="AE400" s="17"/>
      <c r="AG400" s="18"/>
      <c r="AK400" s="54"/>
      <c r="AN400" s="219"/>
      <c r="AO400" s="220">
        <f t="shared" si="213"/>
        <v>683</v>
      </c>
      <c r="AP400" s="221">
        <f t="shared" si="217"/>
        <v>2050</v>
      </c>
      <c r="AQ400" s="220">
        <f>AQ398+6</f>
        <v>1025</v>
      </c>
      <c r="AR400" s="281">
        <v>2</v>
      </c>
      <c r="AS400" s="236">
        <f t="shared" si="214"/>
        <v>1</v>
      </c>
      <c r="AT400" s="232"/>
      <c r="BH400" s="27">
        <f t="shared" si="253"/>
        <v>296</v>
      </c>
      <c r="BI400" s="294">
        <f t="shared" si="249"/>
        <v>1781</v>
      </c>
      <c r="BJ400" s="243"/>
      <c r="BL400" s="306"/>
      <c r="BN400" s="731" t="s">
        <v>418</v>
      </c>
      <c r="BO400" s="732"/>
      <c r="BP400" s="316">
        <v>27</v>
      </c>
      <c r="BQ400" s="33"/>
      <c r="BR400" s="308"/>
      <c r="BS400" s="35">
        <f>4*(4*(4*BP400+3)+1)+1</f>
        <v>1781</v>
      </c>
      <c r="BT400" s="308"/>
      <c r="BY400" s="21"/>
      <c r="BZ400" s="21"/>
      <c r="CA400" s="294">
        <f t="shared" si="250"/>
        <v>1783</v>
      </c>
      <c r="CB400" s="243">
        <f>(3*BH400+2)/2</f>
        <v>445</v>
      </c>
      <c r="CC400" s="35">
        <f>4*CB400+3</f>
        <v>1783</v>
      </c>
      <c r="CD400" s="243"/>
      <c r="CF400" s="310"/>
      <c r="CG400" s="39"/>
      <c r="CK400" s="40"/>
      <c r="CM400" s="294"/>
    </row>
    <row r="401" spans="4:99" ht="14.25" customHeight="1">
      <c r="D401" s="53"/>
      <c r="G401" s="53"/>
      <c r="O401" s="196">
        <f>1+8*(Q400+1)</f>
        <v>705</v>
      </c>
      <c r="P401" s="197">
        <f>P400+2</f>
        <v>529</v>
      </c>
      <c r="Q401" s="198"/>
      <c r="R401" s="33"/>
      <c r="S401" s="35">
        <f t="shared" si="282"/>
        <v>2117</v>
      </c>
      <c r="T401" s="35">
        <f t="shared" ref="T401:Z401" si="284">4*S401+1</f>
        <v>8469</v>
      </c>
      <c r="U401" s="35">
        <f t="shared" si="284"/>
        <v>33877</v>
      </c>
      <c r="V401" s="35">
        <f t="shared" si="284"/>
        <v>135509</v>
      </c>
      <c r="W401" s="35">
        <f t="shared" si="284"/>
        <v>542037</v>
      </c>
      <c r="X401" s="35">
        <f t="shared" si="284"/>
        <v>2168149</v>
      </c>
      <c r="Y401" s="35">
        <f t="shared" si="284"/>
        <v>8672597</v>
      </c>
      <c r="Z401" s="35">
        <f t="shared" si="284"/>
        <v>34690389</v>
      </c>
      <c r="AC401" s="27"/>
      <c r="AE401" s="17"/>
      <c r="AG401" s="18"/>
      <c r="AK401" s="54"/>
      <c r="AN401" s="227"/>
      <c r="AO401" s="269">
        <f t="shared" si="213"/>
        <v>685</v>
      </c>
      <c r="AP401" s="221">
        <f t="shared" si="217"/>
        <v>2056</v>
      </c>
      <c r="AQ401" s="269">
        <f>AP401/AR401</f>
        <v>257</v>
      </c>
      <c r="AR401" s="281">
        <v>8</v>
      </c>
      <c r="AS401" s="236">
        <f t="shared" si="214"/>
        <v>3</v>
      </c>
      <c r="AT401" s="232"/>
      <c r="BH401" s="21">
        <f t="shared" si="253"/>
        <v>297</v>
      </c>
      <c r="BI401" s="294">
        <f t="shared" si="249"/>
        <v>1787</v>
      </c>
      <c r="BJ401" s="243">
        <f>(3*BH401+1)/2</f>
        <v>446</v>
      </c>
      <c r="BK401" s="35">
        <f>BJ401*4+3</f>
        <v>1787</v>
      </c>
      <c r="BL401" s="307"/>
      <c r="BM401" s="21"/>
      <c r="BN401" s="45"/>
      <c r="BQ401" s="33"/>
      <c r="BR401" s="308"/>
      <c r="BT401" s="308"/>
      <c r="BY401" s="21"/>
      <c r="BZ401" s="21"/>
      <c r="CA401" s="294">
        <f t="shared" si="250"/>
        <v>1789</v>
      </c>
      <c r="CB401" s="243"/>
      <c r="CD401" s="243"/>
      <c r="CF401" s="318"/>
      <c r="CG401" s="39"/>
      <c r="CH401" s="727" t="s">
        <v>419</v>
      </c>
      <c r="CI401" s="667"/>
      <c r="CJ401" s="27">
        <v>111</v>
      </c>
      <c r="CK401" s="40">
        <f>4*(4*CJ401+3)+1</f>
        <v>1789</v>
      </c>
      <c r="CM401" s="294"/>
    </row>
    <row r="402" spans="4:99" ht="14.25" customHeight="1">
      <c r="D402" s="53"/>
      <c r="G402" s="53"/>
      <c r="O402" s="181"/>
      <c r="P402" s="260"/>
      <c r="R402" s="33"/>
      <c r="AC402" s="21"/>
      <c r="AE402" s="17"/>
      <c r="AG402" s="18"/>
      <c r="AK402" s="54"/>
      <c r="AN402" s="219"/>
      <c r="AO402" s="220">
        <f t="shared" si="213"/>
        <v>687</v>
      </c>
      <c r="AP402" s="221">
        <f t="shared" si="217"/>
        <v>2062</v>
      </c>
      <c r="AQ402" s="220">
        <f>AQ400+6</f>
        <v>1031</v>
      </c>
      <c r="AR402" s="281">
        <v>2</v>
      </c>
      <c r="AS402" s="236">
        <f t="shared" si="214"/>
        <v>1</v>
      </c>
      <c r="AT402" s="232"/>
      <c r="BH402" s="21">
        <f t="shared" si="253"/>
        <v>298</v>
      </c>
      <c r="BI402" s="294">
        <f t="shared" si="249"/>
        <v>1793</v>
      </c>
      <c r="BJ402" s="243"/>
      <c r="BL402" s="243">
        <f>(3*BH402-2)/4</f>
        <v>223</v>
      </c>
      <c r="BM402" s="21">
        <f>8*BL402+9</f>
        <v>1793</v>
      </c>
      <c r="BN402" s="45"/>
      <c r="BQ402" s="33"/>
      <c r="BR402" s="308"/>
      <c r="BT402" s="308"/>
      <c r="BY402" s="21"/>
      <c r="BZ402" s="21"/>
      <c r="CA402" s="294">
        <f t="shared" si="250"/>
        <v>1795</v>
      </c>
      <c r="CB402" s="243">
        <f>(3*BH402+2)/2</f>
        <v>448</v>
      </c>
      <c r="CC402" s="35">
        <f>4*CB402+3</f>
        <v>1795</v>
      </c>
      <c r="CD402" s="243"/>
      <c r="CF402" s="318"/>
      <c r="CG402" s="39"/>
      <c r="CH402" s="24"/>
      <c r="CI402" s="24"/>
      <c r="CJ402" s="27"/>
      <c r="CK402" s="40"/>
      <c r="CM402" s="294"/>
    </row>
    <row r="403" spans="4:99" ht="14.25" customHeight="1">
      <c r="D403" s="53"/>
      <c r="G403" s="53"/>
      <c r="O403" s="45"/>
      <c r="P403" s="21"/>
      <c r="R403" s="33"/>
      <c r="AC403" s="27"/>
      <c r="AE403" s="17"/>
      <c r="AG403" s="18"/>
      <c r="AK403" s="54"/>
      <c r="AN403" s="239"/>
      <c r="AO403" s="240">
        <f t="shared" si="213"/>
        <v>689</v>
      </c>
      <c r="AP403" s="221">
        <f t="shared" si="217"/>
        <v>2068</v>
      </c>
      <c r="AQ403" s="240">
        <f>AP403/4</f>
        <v>517</v>
      </c>
      <c r="AR403" s="281">
        <v>4</v>
      </c>
      <c r="AS403" s="236">
        <f t="shared" si="214"/>
        <v>2</v>
      </c>
      <c r="AT403" s="232"/>
      <c r="BH403" s="21">
        <f t="shared" si="253"/>
        <v>299</v>
      </c>
      <c r="BI403" s="294">
        <f t="shared" si="249"/>
        <v>1799</v>
      </c>
      <c r="BJ403" s="243">
        <f>(3*BH403+1)/2</f>
        <v>449</v>
      </c>
      <c r="BK403" s="35">
        <f>BJ403*4+3</f>
        <v>1799</v>
      </c>
      <c r="BL403" s="243"/>
      <c r="BN403" s="45"/>
      <c r="BQ403" s="33"/>
      <c r="BR403" s="308"/>
      <c r="BT403" s="308"/>
      <c r="BY403" s="21"/>
      <c r="BZ403" s="21"/>
      <c r="CA403" s="294">
        <f t="shared" si="250"/>
        <v>1801</v>
      </c>
      <c r="CB403" s="243"/>
      <c r="CD403" s="243">
        <f>(3*BH403-1)/4</f>
        <v>224</v>
      </c>
      <c r="CE403" s="35">
        <f>CD403*8+9</f>
        <v>1801</v>
      </c>
      <c r="CF403" s="318"/>
      <c r="CG403" s="39"/>
      <c r="CH403" s="21"/>
      <c r="CI403" s="21"/>
      <c r="CJ403" s="27"/>
      <c r="CK403" s="40"/>
      <c r="CM403" s="294"/>
    </row>
    <row r="404" spans="4:99" ht="14.25" customHeight="1">
      <c r="D404" s="53"/>
      <c r="G404" s="53"/>
      <c r="O404" s="191">
        <f>-1+4*(Q404+1)</f>
        <v>355</v>
      </c>
      <c r="P404" s="192">
        <f>-1+6*(Q404+1)</f>
        <v>533</v>
      </c>
      <c r="Q404" s="27">
        <v>88</v>
      </c>
      <c r="R404" s="33"/>
      <c r="S404" s="213">
        <f t="shared" ref="S404:S405" si="285">4*P404+1</f>
        <v>2133</v>
      </c>
      <c r="T404" s="35">
        <f t="shared" ref="T404:Z404" si="286">4*S404+1</f>
        <v>8533</v>
      </c>
      <c r="U404" s="35">
        <f t="shared" si="286"/>
        <v>34133</v>
      </c>
      <c r="V404" s="35">
        <f t="shared" si="286"/>
        <v>136533</v>
      </c>
      <c r="W404" s="35">
        <f t="shared" si="286"/>
        <v>546133</v>
      </c>
      <c r="X404" s="35">
        <f t="shared" si="286"/>
        <v>2184533</v>
      </c>
      <c r="Y404" s="35">
        <f t="shared" si="286"/>
        <v>8738133</v>
      </c>
      <c r="Z404" s="35">
        <f t="shared" si="286"/>
        <v>34952533</v>
      </c>
      <c r="AE404" s="17"/>
      <c r="AG404" s="18"/>
      <c r="AK404" s="54"/>
      <c r="AN404" s="219"/>
      <c r="AO404" s="220">
        <f t="shared" si="213"/>
        <v>691</v>
      </c>
      <c r="AP404" s="221">
        <f t="shared" si="217"/>
        <v>2074</v>
      </c>
      <c r="AQ404" s="220">
        <f>AQ402+6</f>
        <v>1037</v>
      </c>
      <c r="AR404" s="281">
        <v>2</v>
      </c>
      <c r="AS404" s="236">
        <f t="shared" si="214"/>
        <v>1</v>
      </c>
      <c r="AT404" s="232"/>
      <c r="BH404" s="27">
        <f t="shared" si="253"/>
        <v>300</v>
      </c>
      <c r="BI404" s="294">
        <f t="shared" si="249"/>
        <v>1805</v>
      </c>
      <c r="BJ404" s="243"/>
      <c r="BL404" s="337"/>
      <c r="BN404" s="45"/>
      <c r="BQ404" s="33"/>
      <c r="BR404" s="308"/>
      <c r="BT404" s="308"/>
      <c r="BY404" s="21"/>
      <c r="BZ404" s="21"/>
      <c r="CA404" s="294">
        <f t="shared" si="250"/>
        <v>1807</v>
      </c>
      <c r="CB404" s="243">
        <f>(3*BH404+2)/2</f>
        <v>451</v>
      </c>
      <c r="CC404" s="35">
        <f>4*CB404+3</f>
        <v>1807</v>
      </c>
      <c r="CD404" s="243"/>
      <c r="CF404" s="318"/>
      <c r="CG404" s="39"/>
      <c r="CH404" s="21"/>
      <c r="CI404" s="21"/>
      <c r="CJ404" s="27"/>
      <c r="CK404" s="40"/>
      <c r="CM404" s="294"/>
    </row>
    <row r="405" spans="4:99" ht="14.25" customHeight="1">
      <c r="D405" s="53"/>
      <c r="G405" s="53"/>
      <c r="O405" s="196">
        <f>1+8*(Q404+1)</f>
        <v>713</v>
      </c>
      <c r="P405" s="197">
        <f>P404+2</f>
        <v>535</v>
      </c>
      <c r="Q405" s="198"/>
      <c r="R405" s="33"/>
      <c r="S405" s="35">
        <f t="shared" si="285"/>
        <v>2141</v>
      </c>
      <c r="T405" s="35">
        <f t="shared" ref="T405:Z405" si="287">4*S405+1</f>
        <v>8565</v>
      </c>
      <c r="U405" s="35">
        <f t="shared" si="287"/>
        <v>34261</v>
      </c>
      <c r="V405" s="35">
        <f t="shared" si="287"/>
        <v>137045</v>
      </c>
      <c r="W405" s="35">
        <f t="shared" si="287"/>
        <v>548181</v>
      </c>
      <c r="X405" s="35">
        <f t="shared" si="287"/>
        <v>2192725</v>
      </c>
      <c r="Y405" s="35">
        <f t="shared" si="287"/>
        <v>8770901</v>
      </c>
      <c r="Z405" s="35">
        <f t="shared" si="287"/>
        <v>35083605</v>
      </c>
      <c r="AC405" s="27"/>
      <c r="AE405" s="17"/>
      <c r="AG405" s="18"/>
      <c r="AK405" s="54"/>
      <c r="AN405" s="227"/>
      <c r="AO405" s="269">
        <f t="shared" si="213"/>
        <v>693</v>
      </c>
      <c r="AP405" s="221">
        <f t="shared" si="217"/>
        <v>2080</v>
      </c>
      <c r="AQ405" s="269">
        <f>AP405/AR405</f>
        <v>65</v>
      </c>
      <c r="AR405" s="281">
        <v>32</v>
      </c>
      <c r="AS405" s="236">
        <f t="shared" si="214"/>
        <v>5</v>
      </c>
      <c r="AT405" s="232"/>
      <c r="BH405" s="21">
        <f t="shared" si="253"/>
        <v>301</v>
      </c>
      <c r="BI405" s="294">
        <f t="shared" si="249"/>
        <v>1811</v>
      </c>
      <c r="BJ405" s="243">
        <f>(3*BH405+1)/2</f>
        <v>452</v>
      </c>
      <c r="BK405" s="35">
        <f>BJ405*4+3</f>
        <v>1811</v>
      </c>
      <c r="BL405" s="243"/>
      <c r="BM405" s="21"/>
      <c r="BN405" s="45"/>
      <c r="BQ405" s="33"/>
      <c r="BR405" s="308"/>
      <c r="BT405" s="308"/>
      <c r="BY405" s="21"/>
      <c r="BZ405" s="21"/>
      <c r="CA405" s="294">
        <f t="shared" si="250"/>
        <v>1813</v>
      </c>
      <c r="CB405" s="243"/>
      <c r="CD405" s="243"/>
      <c r="CF405" s="318"/>
      <c r="CG405" s="39"/>
      <c r="CK405" s="40"/>
      <c r="CM405" s="294"/>
      <c r="CR405" s="294">
        <f>4*(4*(8*CS405+9)+1)+1</f>
        <v>1813</v>
      </c>
      <c r="CS405" s="243">
        <v>13</v>
      </c>
      <c r="CT405" s="737" t="s">
        <v>420</v>
      </c>
      <c r="CU405" s="729"/>
    </row>
    <row r="406" spans="4:99" ht="14.25" customHeight="1">
      <c r="D406" s="53"/>
      <c r="G406" s="53"/>
      <c r="O406" s="181"/>
      <c r="P406" s="260"/>
      <c r="R406" s="33"/>
      <c r="AC406" s="21"/>
      <c r="AE406" s="17"/>
      <c r="AG406" s="18"/>
      <c r="AK406" s="54"/>
      <c r="AN406" s="219"/>
      <c r="AO406" s="220">
        <f t="shared" si="213"/>
        <v>695</v>
      </c>
      <c r="AP406" s="221">
        <f t="shared" si="217"/>
        <v>2086</v>
      </c>
      <c r="AQ406" s="220">
        <f>AQ404+6</f>
        <v>1043</v>
      </c>
      <c r="AR406" s="281">
        <v>2</v>
      </c>
      <c r="AS406" s="236">
        <f t="shared" si="214"/>
        <v>1</v>
      </c>
      <c r="AT406" s="232"/>
      <c r="BH406" s="21">
        <f t="shared" si="253"/>
        <v>302</v>
      </c>
      <c r="BI406" s="294">
        <f t="shared" si="249"/>
        <v>1817</v>
      </c>
      <c r="BJ406" s="243"/>
      <c r="BL406" s="243">
        <f>(3*BH406-2)/4</f>
        <v>226</v>
      </c>
      <c r="BM406" s="21">
        <f>8*BL406+9</f>
        <v>1817</v>
      </c>
      <c r="BN406" s="45"/>
      <c r="BQ406" s="33"/>
      <c r="BR406" s="308"/>
      <c r="BT406" s="308"/>
      <c r="BY406" s="21"/>
      <c r="BZ406" s="21"/>
      <c r="CA406" s="294">
        <f t="shared" si="250"/>
        <v>1819</v>
      </c>
      <c r="CB406" s="243">
        <f>(3*BH406+2)/2</f>
        <v>454</v>
      </c>
      <c r="CC406" s="35">
        <f>4*CB406+3</f>
        <v>1819</v>
      </c>
      <c r="CD406" s="243"/>
      <c r="CF406" s="318"/>
      <c r="CG406" s="39"/>
      <c r="CH406" s="312"/>
      <c r="CI406" s="312"/>
      <c r="CJ406" s="27"/>
      <c r="CK406" s="40"/>
      <c r="CM406" s="294"/>
    </row>
    <row r="407" spans="4:99" ht="14.25" customHeight="1">
      <c r="D407" s="53"/>
      <c r="G407" s="53"/>
      <c r="O407" s="45"/>
      <c r="P407" s="21"/>
      <c r="R407" s="33"/>
      <c r="AC407" s="27"/>
      <c r="AE407" s="17"/>
      <c r="AG407" s="18"/>
      <c r="AK407" s="54"/>
      <c r="AN407" s="239"/>
      <c r="AO407" s="240">
        <f t="shared" si="213"/>
        <v>697</v>
      </c>
      <c r="AP407" s="221">
        <f t="shared" si="217"/>
        <v>2092</v>
      </c>
      <c r="AQ407" s="240">
        <f>AP407/4</f>
        <v>523</v>
      </c>
      <c r="AR407" s="281">
        <v>4</v>
      </c>
      <c r="AS407" s="236">
        <f t="shared" si="214"/>
        <v>2</v>
      </c>
      <c r="AT407" s="232"/>
      <c r="BH407" s="21">
        <f t="shared" si="253"/>
        <v>303</v>
      </c>
      <c r="BI407" s="294">
        <f t="shared" si="249"/>
        <v>1823</v>
      </c>
      <c r="BJ407" s="243">
        <f>(3*BH407+1)/2</f>
        <v>455</v>
      </c>
      <c r="BK407" s="35">
        <f>BJ407*4+3</f>
        <v>1823</v>
      </c>
      <c r="BL407" s="243"/>
      <c r="BN407" s="45"/>
      <c r="BQ407" s="33"/>
      <c r="BR407" s="308"/>
      <c r="BT407" s="308"/>
      <c r="BY407" s="21"/>
      <c r="BZ407" s="21"/>
      <c r="CA407" s="294">
        <f t="shared" si="250"/>
        <v>1825</v>
      </c>
      <c r="CB407" s="243"/>
      <c r="CD407" s="243">
        <f>(3*BH407-1)/4</f>
        <v>227</v>
      </c>
      <c r="CE407" s="35">
        <f>CD407*8+9</f>
        <v>1825</v>
      </c>
      <c r="CF407" s="318"/>
      <c r="CG407" s="39"/>
      <c r="CJ407" s="27"/>
      <c r="CK407" s="40"/>
      <c r="CM407" s="294"/>
    </row>
    <row r="408" spans="4:99" ht="14.25" customHeight="1">
      <c r="D408" s="53"/>
      <c r="G408" s="53"/>
      <c r="O408" s="191">
        <f>-1+4*(Q408+1)</f>
        <v>359</v>
      </c>
      <c r="P408" s="192">
        <f>-1+6*(Q408+1)</f>
        <v>539</v>
      </c>
      <c r="Q408" s="27">
        <v>89</v>
      </c>
      <c r="R408" s="33"/>
      <c r="S408" s="213">
        <f t="shared" ref="S408:S409" si="288">4*P408+1</f>
        <v>2157</v>
      </c>
      <c r="T408" s="35">
        <f t="shared" ref="T408:Z408" si="289">4*S408+1</f>
        <v>8629</v>
      </c>
      <c r="U408" s="35">
        <f t="shared" si="289"/>
        <v>34517</v>
      </c>
      <c r="V408" s="35">
        <f t="shared" si="289"/>
        <v>138069</v>
      </c>
      <c r="W408" s="35">
        <f t="shared" si="289"/>
        <v>552277</v>
      </c>
      <c r="X408" s="35">
        <f t="shared" si="289"/>
        <v>2209109</v>
      </c>
      <c r="Y408" s="35">
        <f t="shared" si="289"/>
        <v>8836437</v>
      </c>
      <c r="Z408" s="35">
        <f t="shared" si="289"/>
        <v>35345749</v>
      </c>
      <c r="AE408" s="17"/>
      <c r="AG408" s="18"/>
      <c r="AK408" s="54"/>
      <c r="AN408" s="219"/>
      <c r="AO408" s="220">
        <f t="shared" si="213"/>
        <v>699</v>
      </c>
      <c r="AP408" s="221">
        <f t="shared" si="217"/>
        <v>2098</v>
      </c>
      <c r="AQ408" s="220">
        <f>AQ406+6</f>
        <v>1049</v>
      </c>
      <c r="AR408" s="281">
        <v>2</v>
      </c>
      <c r="AS408" s="236">
        <f t="shared" si="214"/>
        <v>1</v>
      </c>
      <c r="AT408" s="232"/>
      <c r="BH408" s="27">
        <f t="shared" si="253"/>
        <v>304</v>
      </c>
      <c r="BI408" s="294">
        <f t="shared" si="249"/>
        <v>1829</v>
      </c>
      <c r="BJ408" s="243"/>
      <c r="BL408" s="337"/>
      <c r="BN408" s="45"/>
      <c r="BQ408" s="33"/>
      <c r="BR408" s="308"/>
      <c r="BT408" s="308"/>
      <c r="BY408" s="21"/>
      <c r="BZ408" s="21"/>
      <c r="CA408" s="294">
        <f t="shared" si="250"/>
        <v>1831</v>
      </c>
      <c r="CB408" s="243">
        <f>(3*BH408+2)/2</f>
        <v>457</v>
      </c>
      <c r="CC408" s="35">
        <f>4*CB408+3</f>
        <v>1831</v>
      </c>
      <c r="CD408" s="243"/>
      <c r="CF408" s="318"/>
      <c r="CG408" s="39"/>
      <c r="CH408" s="21"/>
      <c r="CI408" s="21"/>
      <c r="CJ408" s="27"/>
      <c r="CK408" s="40"/>
      <c r="CM408" s="294"/>
    </row>
    <row r="409" spans="4:99" ht="14.25" customHeight="1">
      <c r="D409" s="53"/>
      <c r="G409" s="53"/>
      <c r="O409" s="196">
        <f>1+8*(Q408+1)</f>
        <v>721</v>
      </c>
      <c r="P409" s="197">
        <f>P408+2</f>
        <v>541</v>
      </c>
      <c r="Q409" s="198"/>
      <c r="R409" s="33"/>
      <c r="S409" s="35">
        <f t="shared" si="288"/>
        <v>2165</v>
      </c>
      <c r="T409" s="35">
        <f t="shared" ref="T409:Z409" si="290">4*S409+1</f>
        <v>8661</v>
      </c>
      <c r="U409" s="35">
        <f t="shared" si="290"/>
        <v>34645</v>
      </c>
      <c r="V409" s="35">
        <f t="shared" si="290"/>
        <v>138581</v>
      </c>
      <c r="W409" s="35">
        <f t="shared" si="290"/>
        <v>554325</v>
      </c>
      <c r="X409" s="35">
        <f t="shared" si="290"/>
        <v>2217301</v>
      </c>
      <c r="Y409" s="35">
        <f t="shared" si="290"/>
        <v>8869205</v>
      </c>
      <c r="Z409" s="35">
        <f t="shared" si="290"/>
        <v>35476821</v>
      </c>
      <c r="AC409" s="27"/>
      <c r="AE409" s="17"/>
      <c r="AG409" s="18"/>
      <c r="AK409" s="54"/>
      <c r="AN409" s="227"/>
      <c r="AO409" s="269">
        <f t="shared" si="213"/>
        <v>701</v>
      </c>
      <c r="AP409" s="221">
        <f t="shared" si="217"/>
        <v>2104</v>
      </c>
      <c r="AQ409" s="269">
        <f>AP409/AS409</f>
        <v>701.33333333333337</v>
      </c>
      <c r="AR409" s="281">
        <v>8</v>
      </c>
      <c r="AS409" s="236">
        <f t="shared" si="214"/>
        <v>3</v>
      </c>
      <c r="AT409" s="232"/>
      <c r="BH409" s="21">
        <f t="shared" si="253"/>
        <v>305</v>
      </c>
      <c r="BI409" s="294">
        <f t="shared" si="249"/>
        <v>1835</v>
      </c>
      <c r="BJ409" s="243">
        <f>(3*BH409+1)/2</f>
        <v>458</v>
      </c>
      <c r="BK409" s="35">
        <f>BJ409*4+3</f>
        <v>1835</v>
      </c>
      <c r="BL409" s="243"/>
      <c r="BM409" s="21"/>
      <c r="BN409" s="45"/>
      <c r="BQ409" s="33"/>
      <c r="BR409" s="308"/>
      <c r="BT409" s="308"/>
      <c r="BY409" s="21"/>
      <c r="BZ409" s="21"/>
      <c r="CA409" s="294">
        <f t="shared" si="250"/>
        <v>1837</v>
      </c>
      <c r="CB409" s="243"/>
      <c r="CD409" s="243"/>
      <c r="CF409" s="318"/>
      <c r="CG409" s="39"/>
      <c r="CH409" s="727" t="s">
        <v>421</v>
      </c>
      <c r="CI409" s="667"/>
      <c r="CJ409" s="27">
        <v>114</v>
      </c>
      <c r="CK409" s="40">
        <f>4*(4*CJ409+3)+1</f>
        <v>1837</v>
      </c>
      <c r="CM409" s="294"/>
    </row>
    <row r="410" spans="4:99" ht="14.25" customHeight="1">
      <c r="D410" s="53"/>
      <c r="G410" s="53"/>
      <c r="O410" s="181"/>
      <c r="P410" s="260"/>
      <c r="R410" s="33"/>
      <c r="AC410" s="21"/>
      <c r="AE410" s="17"/>
      <c r="AG410" s="18"/>
      <c r="AK410" s="54"/>
      <c r="AN410" s="219"/>
      <c r="AO410" s="220">
        <f t="shared" si="213"/>
        <v>703</v>
      </c>
      <c r="AP410" s="221">
        <f t="shared" si="217"/>
        <v>2110</v>
      </c>
      <c r="AQ410" s="220">
        <f>AQ408+6</f>
        <v>1055</v>
      </c>
      <c r="AR410" s="281">
        <v>2</v>
      </c>
      <c r="AS410" s="236">
        <f t="shared" si="214"/>
        <v>1</v>
      </c>
      <c r="AT410" s="232"/>
      <c r="BH410" s="21">
        <f t="shared" si="253"/>
        <v>306</v>
      </c>
      <c r="BI410" s="294">
        <f t="shared" si="249"/>
        <v>1841</v>
      </c>
      <c r="BJ410" s="243"/>
      <c r="BL410" s="243">
        <f>(3*BH410-2)/4</f>
        <v>229</v>
      </c>
      <c r="BM410" s="21">
        <f>8*BL410+9</f>
        <v>1841</v>
      </c>
      <c r="BN410" s="45"/>
      <c r="BQ410" s="33"/>
      <c r="BR410" s="308"/>
      <c r="BT410" s="308"/>
      <c r="BY410" s="21"/>
      <c r="BZ410" s="21"/>
      <c r="CA410" s="294">
        <f t="shared" si="250"/>
        <v>1843</v>
      </c>
      <c r="CB410" s="243">
        <f>(3*BH410+2)/2</f>
        <v>460</v>
      </c>
      <c r="CC410" s="35">
        <f>4*CB410+3</f>
        <v>1843</v>
      </c>
      <c r="CD410" s="243"/>
      <c r="CF410" s="310"/>
      <c r="CG410" s="39"/>
      <c r="CH410" s="24"/>
      <c r="CI410" s="24"/>
      <c r="CK410" s="40"/>
      <c r="CM410" s="294"/>
    </row>
    <row r="411" spans="4:99" ht="14.25" customHeight="1">
      <c r="D411" s="53"/>
      <c r="G411" s="53"/>
      <c r="O411" s="45"/>
      <c r="P411" s="21"/>
      <c r="R411" s="33"/>
      <c r="AC411" s="27"/>
      <c r="AE411" s="17"/>
      <c r="AG411" s="18"/>
      <c r="AK411" s="54"/>
      <c r="AN411" s="239"/>
      <c r="AO411" s="240">
        <f t="shared" si="213"/>
        <v>705</v>
      </c>
      <c r="AP411" s="221">
        <f t="shared" si="217"/>
        <v>2116</v>
      </c>
      <c r="AQ411" s="240">
        <f>AP411/4</f>
        <v>529</v>
      </c>
      <c r="AR411" s="281">
        <v>4</v>
      </c>
      <c r="AS411" s="236">
        <f t="shared" si="214"/>
        <v>2</v>
      </c>
      <c r="AT411" s="232"/>
      <c r="BH411" s="21">
        <f t="shared" si="253"/>
        <v>307</v>
      </c>
      <c r="BI411" s="294">
        <f t="shared" si="249"/>
        <v>1847</v>
      </c>
      <c r="BJ411" s="243">
        <f>(3*BH411+1)/2</f>
        <v>461</v>
      </c>
      <c r="BK411" s="35">
        <f>BJ411*4+3</f>
        <v>1847</v>
      </c>
      <c r="BL411" s="243"/>
      <c r="BN411" s="45"/>
      <c r="BQ411" s="33"/>
      <c r="BR411" s="308"/>
      <c r="BT411" s="308"/>
      <c r="BY411" s="21"/>
      <c r="BZ411" s="21"/>
      <c r="CA411" s="294">
        <f t="shared" si="250"/>
        <v>1849</v>
      </c>
      <c r="CB411" s="243"/>
      <c r="CD411" s="243">
        <f>(3*BH411-1)/4</f>
        <v>230</v>
      </c>
      <c r="CE411" s="35">
        <f>CD411*8+9</f>
        <v>1849</v>
      </c>
      <c r="CF411" s="310"/>
      <c r="CG411" s="39"/>
      <c r="CH411" s="21"/>
      <c r="CI411" s="21"/>
      <c r="CK411" s="40"/>
      <c r="CM411" s="294"/>
    </row>
    <row r="412" spans="4:99" ht="14.25" customHeight="1">
      <c r="D412" s="53"/>
      <c r="G412" s="53"/>
      <c r="O412" s="191">
        <f>-1+4*(Q412+1)</f>
        <v>363</v>
      </c>
      <c r="P412" s="192">
        <f>-1+6*(Q412+1)</f>
        <v>545</v>
      </c>
      <c r="Q412" s="27">
        <v>90</v>
      </c>
      <c r="R412" s="33"/>
      <c r="S412" s="213">
        <f t="shared" ref="S412:S413" si="291">4*P412+1</f>
        <v>2181</v>
      </c>
      <c r="T412" s="35">
        <f t="shared" ref="T412:Z412" si="292">4*S412+1</f>
        <v>8725</v>
      </c>
      <c r="U412" s="35">
        <f t="shared" si="292"/>
        <v>34901</v>
      </c>
      <c r="V412" s="35">
        <f t="shared" si="292"/>
        <v>139605</v>
      </c>
      <c r="W412" s="35">
        <f t="shared" si="292"/>
        <v>558421</v>
      </c>
      <c r="X412" s="35">
        <f t="shared" si="292"/>
        <v>2233685</v>
      </c>
      <c r="Y412" s="35">
        <f t="shared" si="292"/>
        <v>8934741</v>
      </c>
      <c r="Z412" s="35">
        <f t="shared" si="292"/>
        <v>35738965</v>
      </c>
      <c r="AE412" s="17"/>
      <c r="AG412" s="18"/>
      <c r="AK412" s="54"/>
      <c r="AN412" s="219"/>
      <c r="AO412" s="220">
        <f t="shared" si="213"/>
        <v>707</v>
      </c>
      <c r="AP412" s="221">
        <f t="shared" si="217"/>
        <v>2122</v>
      </c>
      <c r="AQ412" s="220">
        <f>AQ410+6</f>
        <v>1061</v>
      </c>
      <c r="AR412" s="281">
        <v>2</v>
      </c>
      <c r="AS412" s="236">
        <f t="shared" si="214"/>
        <v>1</v>
      </c>
      <c r="AT412" s="232"/>
      <c r="BH412" s="27">
        <f t="shared" si="253"/>
        <v>308</v>
      </c>
      <c r="BI412" s="294">
        <f t="shared" si="249"/>
        <v>1853</v>
      </c>
      <c r="BJ412" s="243"/>
      <c r="BL412" s="337"/>
      <c r="BN412" s="45"/>
      <c r="BQ412" s="33"/>
      <c r="BR412" s="308"/>
      <c r="BT412" s="308"/>
      <c r="BY412" s="21"/>
      <c r="BZ412" s="21"/>
      <c r="CA412" s="294">
        <f t="shared" si="250"/>
        <v>1855</v>
      </c>
      <c r="CB412" s="243">
        <f>(3*BH412+2)/2</f>
        <v>463</v>
      </c>
      <c r="CC412" s="35">
        <f>4*CB412+3</f>
        <v>1855</v>
      </c>
      <c r="CD412" s="243"/>
      <c r="CF412" s="310"/>
      <c r="CG412" s="39"/>
      <c r="CH412" s="21"/>
      <c r="CI412" s="21"/>
      <c r="CK412" s="40"/>
      <c r="CM412" s="294"/>
    </row>
    <row r="413" spans="4:99" ht="14.25" customHeight="1">
      <c r="D413" s="53"/>
      <c r="G413" s="53"/>
      <c r="O413" s="196">
        <f>1+8*(Q412+1)</f>
        <v>729</v>
      </c>
      <c r="P413" s="197">
        <f>P412+2</f>
        <v>547</v>
      </c>
      <c r="Q413" s="198"/>
      <c r="R413" s="33"/>
      <c r="S413" s="35">
        <f t="shared" si="291"/>
        <v>2189</v>
      </c>
      <c r="T413" s="35">
        <f t="shared" ref="T413:Z413" si="293">4*S413+1</f>
        <v>8757</v>
      </c>
      <c r="U413" s="35">
        <f t="shared" si="293"/>
        <v>35029</v>
      </c>
      <c r="V413" s="35">
        <f t="shared" si="293"/>
        <v>140117</v>
      </c>
      <c r="W413" s="35">
        <f t="shared" si="293"/>
        <v>560469</v>
      </c>
      <c r="X413" s="35">
        <f t="shared" si="293"/>
        <v>2241877</v>
      </c>
      <c r="Y413" s="35">
        <f t="shared" si="293"/>
        <v>8967509</v>
      </c>
      <c r="Z413" s="35">
        <f t="shared" si="293"/>
        <v>35870037</v>
      </c>
      <c r="AC413" s="27"/>
      <c r="AE413" s="17"/>
      <c r="AG413" s="18"/>
      <c r="AK413" s="54"/>
      <c r="AN413" s="227"/>
      <c r="AO413" s="269">
        <f t="shared" si="213"/>
        <v>709</v>
      </c>
      <c r="AP413" s="221">
        <f t="shared" si="217"/>
        <v>2128</v>
      </c>
      <c r="AQ413" s="269">
        <f>AP413/AR413</f>
        <v>133</v>
      </c>
      <c r="AR413" s="281">
        <v>16</v>
      </c>
      <c r="AS413" s="236">
        <f t="shared" si="214"/>
        <v>4</v>
      </c>
      <c r="AT413" s="232"/>
      <c r="BH413" s="21">
        <f t="shared" si="253"/>
        <v>309</v>
      </c>
      <c r="BI413" s="294">
        <f t="shared" si="249"/>
        <v>1859</v>
      </c>
      <c r="BJ413" s="243">
        <f>(3*BH413+1)/2</f>
        <v>464</v>
      </c>
      <c r="BK413" s="35">
        <f>BJ413*4+3</f>
        <v>1859</v>
      </c>
      <c r="BL413" s="243"/>
      <c r="BM413" s="21"/>
      <c r="BN413" s="45"/>
      <c r="BQ413" s="33"/>
      <c r="BR413" s="308"/>
      <c r="BT413" s="308"/>
      <c r="BY413" s="21"/>
      <c r="BZ413" s="21"/>
      <c r="CA413" s="294">
        <f t="shared" si="250"/>
        <v>1861</v>
      </c>
      <c r="CB413" s="243"/>
      <c r="CD413" s="243"/>
      <c r="CF413" s="310">
        <v>57</v>
      </c>
      <c r="CG413" s="39">
        <f>4*(8*CF413+9)+1</f>
        <v>1861</v>
      </c>
      <c r="CH413" s="680" t="s">
        <v>422</v>
      </c>
      <c r="CI413" s="667"/>
      <c r="CK413" s="40"/>
      <c r="CM413" s="294"/>
    </row>
    <row r="414" spans="4:99" ht="14.25" customHeight="1">
      <c r="D414" s="53"/>
      <c r="G414" s="53"/>
      <c r="O414" s="181"/>
      <c r="P414" s="260"/>
      <c r="R414" s="33"/>
      <c r="AC414" s="21"/>
      <c r="AE414" s="17"/>
      <c r="AG414" s="18"/>
      <c r="AK414" s="54"/>
      <c r="AN414" s="219"/>
      <c r="AO414" s="220">
        <f t="shared" si="213"/>
        <v>711</v>
      </c>
      <c r="AP414" s="221">
        <f t="shared" si="217"/>
        <v>2134</v>
      </c>
      <c r="AQ414" s="220">
        <f>AQ412+6</f>
        <v>1067</v>
      </c>
      <c r="AR414" s="281">
        <v>2</v>
      </c>
      <c r="AS414" s="236">
        <f t="shared" si="214"/>
        <v>1</v>
      </c>
      <c r="AT414" s="232"/>
      <c r="BH414" s="21">
        <f t="shared" si="253"/>
        <v>310</v>
      </c>
      <c r="BI414" s="294">
        <f t="shared" si="249"/>
        <v>1865</v>
      </c>
      <c r="BJ414" s="243"/>
      <c r="BL414" s="307">
        <f>(3*BH414-2)/4</f>
        <v>232</v>
      </c>
      <c r="BM414" s="21">
        <f>8*BL414+9</f>
        <v>1865</v>
      </c>
      <c r="BN414" s="45"/>
      <c r="BQ414" s="33"/>
      <c r="BR414" s="308"/>
      <c r="BT414" s="308"/>
      <c r="BY414" s="21"/>
      <c r="BZ414" s="21"/>
      <c r="CA414" s="294">
        <f t="shared" si="250"/>
        <v>1867</v>
      </c>
      <c r="CB414" s="243">
        <f>(3*BH414+2)/2</f>
        <v>466</v>
      </c>
      <c r="CC414" s="35">
        <f>4*CB414+3</f>
        <v>1867</v>
      </c>
      <c r="CD414" s="243"/>
      <c r="CF414" s="310"/>
      <c r="CG414" s="39"/>
      <c r="CH414" s="312"/>
      <c r="CI414" s="312"/>
      <c r="CK414" s="40"/>
      <c r="CM414" s="294"/>
    </row>
    <row r="415" spans="4:99" ht="14.25" customHeight="1">
      <c r="D415" s="53"/>
      <c r="G415" s="53"/>
      <c r="O415" s="45"/>
      <c r="P415" s="21"/>
      <c r="R415" s="33"/>
      <c r="AC415" s="27"/>
      <c r="AE415" s="17"/>
      <c r="AG415" s="18"/>
      <c r="AK415" s="54"/>
      <c r="AN415" s="239"/>
      <c r="AO415" s="240">
        <f t="shared" si="213"/>
        <v>713</v>
      </c>
      <c r="AP415" s="221">
        <f t="shared" si="217"/>
        <v>2140</v>
      </c>
      <c r="AQ415" s="240">
        <f>AP415/4</f>
        <v>535</v>
      </c>
      <c r="AR415" s="281">
        <v>4</v>
      </c>
      <c r="AS415" s="236">
        <f t="shared" si="214"/>
        <v>2</v>
      </c>
      <c r="AT415" s="232"/>
      <c r="BH415" s="21">
        <f t="shared" si="253"/>
        <v>311</v>
      </c>
      <c r="BI415" s="294">
        <f t="shared" si="249"/>
        <v>1871</v>
      </c>
      <c r="BJ415" s="243">
        <f>(3*BH415+1)/2</f>
        <v>467</v>
      </c>
      <c r="BK415" s="35">
        <f>BJ415*4+3</f>
        <v>1871</v>
      </c>
      <c r="BL415" s="306"/>
      <c r="BN415" s="45"/>
      <c r="BQ415" s="33"/>
      <c r="BR415" s="308"/>
      <c r="BT415" s="308"/>
      <c r="BY415" s="21"/>
      <c r="BZ415" s="21"/>
      <c r="CA415" s="294">
        <f t="shared" si="250"/>
        <v>1873</v>
      </c>
      <c r="CB415" s="243"/>
      <c r="CD415" s="243">
        <f>(3*BH415-1)/4</f>
        <v>233</v>
      </c>
      <c r="CE415" s="35">
        <f>CD415*8+9</f>
        <v>1873</v>
      </c>
      <c r="CF415" s="310"/>
      <c r="CG415" s="39"/>
      <c r="CH415" s="312"/>
      <c r="CI415" s="312"/>
      <c r="CK415" s="40"/>
      <c r="CM415" s="294"/>
    </row>
    <row r="416" spans="4:99" ht="14.25" customHeight="1">
      <c r="D416" s="53"/>
      <c r="G416" s="53"/>
      <c r="O416" s="191">
        <f>-1+4*(Q416+1)</f>
        <v>367</v>
      </c>
      <c r="P416" s="192">
        <f>-1+6*(Q416+1)</f>
        <v>551</v>
      </c>
      <c r="Q416" s="27">
        <v>91</v>
      </c>
      <c r="R416" s="33"/>
      <c r="S416" s="213">
        <f t="shared" ref="S416:S417" si="294">4*P416+1</f>
        <v>2205</v>
      </c>
      <c r="T416" s="35">
        <f t="shared" ref="T416:Z416" si="295">4*S416+1</f>
        <v>8821</v>
      </c>
      <c r="U416" s="35">
        <f t="shared" si="295"/>
        <v>35285</v>
      </c>
      <c r="V416" s="35">
        <f t="shared" si="295"/>
        <v>141141</v>
      </c>
      <c r="W416" s="35">
        <f t="shared" si="295"/>
        <v>564565</v>
      </c>
      <c r="X416" s="35">
        <f t="shared" si="295"/>
        <v>2258261</v>
      </c>
      <c r="Y416" s="35">
        <f t="shared" si="295"/>
        <v>9033045</v>
      </c>
      <c r="Z416" s="35">
        <f t="shared" si="295"/>
        <v>36132181</v>
      </c>
      <c r="AE416" s="17"/>
      <c r="AG416" s="18"/>
      <c r="AK416" s="54"/>
      <c r="AN416" s="219"/>
      <c r="AO416" s="220">
        <f t="shared" si="213"/>
        <v>715</v>
      </c>
      <c r="AP416" s="221">
        <f t="shared" si="217"/>
        <v>2146</v>
      </c>
      <c r="AQ416" s="220">
        <f>AQ414+6</f>
        <v>1073</v>
      </c>
      <c r="AR416" s="281">
        <v>2</v>
      </c>
      <c r="AS416" s="236">
        <f t="shared" si="214"/>
        <v>1</v>
      </c>
      <c r="AT416" s="232"/>
      <c r="BH416" s="27">
        <f t="shared" si="253"/>
        <v>312</v>
      </c>
      <c r="BI416" s="294">
        <f t="shared" si="249"/>
        <v>1877</v>
      </c>
      <c r="BJ416" s="243"/>
      <c r="BL416" s="306"/>
      <c r="BN416" s="767" t="s">
        <v>423</v>
      </c>
      <c r="BO416" s="732"/>
      <c r="BP416" s="336">
        <v>1</v>
      </c>
      <c r="BQ416" s="33"/>
      <c r="BR416" s="308"/>
      <c r="BT416" s="308"/>
      <c r="BY416" s="21"/>
      <c r="BZ416" s="21"/>
      <c r="CA416" s="294">
        <f t="shared" si="250"/>
        <v>1879</v>
      </c>
      <c r="CB416" s="243">
        <f>(3*BH416+2)/2</f>
        <v>469</v>
      </c>
      <c r="CC416" s="35">
        <f>4*CB416+3</f>
        <v>1879</v>
      </c>
      <c r="CD416" s="243"/>
      <c r="CF416" s="310"/>
      <c r="CG416" s="39"/>
      <c r="CH416" s="21"/>
      <c r="CI416" s="21"/>
      <c r="CK416" s="40"/>
      <c r="CM416" s="294"/>
    </row>
    <row r="417" spans="4:95" ht="14.25" customHeight="1">
      <c r="D417" s="53"/>
      <c r="G417" s="53"/>
      <c r="O417" s="196">
        <f>1+8*(Q416+1)</f>
        <v>737</v>
      </c>
      <c r="P417" s="197">
        <f>P416+2</f>
        <v>553</v>
      </c>
      <c r="Q417" s="198"/>
      <c r="R417" s="33"/>
      <c r="S417" s="35">
        <f t="shared" si="294"/>
        <v>2213</v>
      </c>
      <c r="T417" s="35">
        <f t="shared" ref="T417:Z417" si="296">4*S417+1</f>
        <v>8853</v>
      </c>
      <c r="U417" s="35">
        <f t="shared" si="296"/>
        <v>35413</v>
      </c>
      <c r="V417" s="35">
        <f t="shared" si="296"/>
        <v>141653</v>
      </c>
      <c r="W417" s="35">
        <f t="shared" si="296"/>
        <v>566613</v>
      </c>
      <c r="X417" s="35">
        <f t="shared" si="296"/>
        <v>2266453</v>
      </c>
      <c r="Y417" s="35">
        <f t="shared" si="296"/>
        <v>9065813</v>
      </c>
      <c r="Z417" s="35">
        <f t="shared" si="296"/>
        <v>36263253</v>
      </c>
      <c r="AC417" s="27"/>
      <c r="AE417" s="17"/>
      <c r="AG417" s="18"/>
      <c r="AK417" s="54"/>
      <c r="AN417" s="227"/>
      <c r="AO417" s="269">
        <f t="shared" si="213"/>
        <v>717</v>
      </c>
      <c r="AP417" s="221">
        <f t="shared" si="217"/>
        <v>2152</v>
      </c>
      <c r="AQ417" s="269">
        <f>AP417/AR417</f>
        <v>269</v>
      </c>
      <c r="AR417" s="281">
        <v>8</v>
      </c>
      <c r="AS417" s="236">
        <f t="shared" si="214"/>
        <v>3</v>
      </c>
      <c r="AT417" s="232"/>
      <c r="BH417" s="21">
        <f t="shared" si="253"/>
        <v>313</v>
      </c>
      <c r="BI417" s="294">
        <f t="shared" si="249"/>
        <v>1883</v>
      </c>
      <c r="BJ417" s="243">
        <f>(3*BH417+1)/2</f>
        <v>470</v>
      </c>
      <c r="BK417" s="35">
        <f>BJ417*4+3</f>
        <v>1883</v>
      </c>
      <c r="BL417" s="307"/>
      <c r="BM417" s="21"/>
      <c r="BN417" s="45"/>
      <c r="BQ417" s="33"/>
      <c r="BR417" s="308"/>
      <c r="BT417" s="308"/>
      <c r="BY417" s="21"/>
      <c r="BZ417" s="21"/>
      <c r="CA417" s="294">
        <f t="shared" si="250"/>
        <v>1885</v>
      </c>
      <c r="CB417" s="243"/>
      <c r="CD417" s="243"/>
      <c r="CF417" s="318"/>
      <c r="CG417" s="39"/>
      <c r="CH417" s="727" t="s">
        <v>424</v>
      </c>
      <c r="CI417" s="667"/>
      <c r="CJ417" s="27">
        <v>117</v>
      </c>
      <c r="CK417" s="40">
        <f>4*(4*CJ417+3)+1</f>
        <v>1885</v>
      </c>
      <c r="CM417" s="294"/>
    </row>
    <row r="418" spans="4:95" ht="14.25" customHeight="1">
      <c r="D418" s="53"/>
      <c r="G418" s="53"/>
      <c r="O418" s="181"/>
      <c r="P418" s="260"/>
      <c r="R418" s="33"/>
      <c r="AC418" s="21"/>
      <c r="AE418" s="17"/>
      <c r="AG418" s="18"/>
      <c r="AK418" s="54"/>
      <c r="AN418" s="219"/>
      <c r="AO418" s="220">
        <f t="shared" si="213"/>
        <v>719</v>
      </c>
      <c r="AP418" s="221">
        <f t="shared" si="217"/>
        <v>2158</v>
      </c>
      <c r="AQ418" s="220">
        <f>AQ416+6</f>
        <v>1079</v>
      </c>
      <c r="AR418" s="281">
        <v>2</v>
      </c>
      <c r="AS418" s="236">
        <f t="shared" si="214"/>
        <v>1</v>
      </c>
      <c r="AT418" s="232"/>
      <c r="BH418" s="21">
        <f t="shared" si="253"/>
        <v>314</v>
      </c>
      <c r="BI418" s="294">
        <f t="shared" si="249"/>
        <v>1889</v>
      </c>
      <c r="BJ418" s="243"/>
      <c r="BL418" s="307">
        <f>(3*BH418-2)/4</f>
        <v>235</v>
      </c>
      <c r="BM418" s="21">
        <f>8*BL418+9</f>
        <v>1889</v>
      </c>
      <c r="BN418" s="45"/>
      <c r="BQ418" s="33"/>
      <c r="BR418" s="308"/>
      <c r="BT418" s="308"/>
      <c r="BY418" s="21"/>
      <c r="BZ418" s="21"/>
      <c r="CA418" s="294">
        <f t="shared" si="250"/>
        <v>1891</v>
      </c>
      <c r="CB418" s="243">
        <f>(3*BH418+2)/2</f>
        <v>472</v>
      </c>
      <c r="CC418" s="35">
        <f>4*CB418+3</f>
        <v>1891</v>
      </c>
      <c r="CD418" s="243"/>
      <c r="CF418" s="318"/>
      <c r="CG418" s="39"/>
      <c r="CH418" s="24"/>
      <c r="CI418" s="24"/>
      <c r="CJ418" s="27"/>
      <c r="CK418" s="40"/>
      <c r="CM418" s="294"/>
    </row>
    <row r="419" spans="4:95" ht="14.25" customHeight="1">
      <c r="D419" s="53"/>
      <c r="G419" s="53"/>
      <c r="O419" s="45"/>
      <c r="P419" s="21"/>
      <c r="R419" s="33"/>
      <c r="AC419" s="27"/>
      <c r="AE419" s="17"/>
      <c r="AG419" s="18"/>
      <c r="AK419" s="54"/>
      <c r="AN419" s="239"/>
      <c r="AO419" s="240">
        <f t="shared" si="213"/>
        <v>721</v>
      </c>
      <c r="AP419" s="221">
        <f t="shared" si="217"/>
        <v>2164</v>
      </c>
      <c r="AQ419" s="240">
        <f>AP419/4</f>
        <v>541</v>
      </c>
      <c r="AR419" s="281">
        <v>4</v>
      </c>
      <c r="AS419" s="236">
        <f t="shared" si="214"/>
        <v>2</v>
      </c>
      <c r="AT419" s="232"/>
      <c r="BH419" s="21">
        <f t="shared" si="253"/>
        <v>315</v>
      </c>
      <c r="BI419" s="294">
        <f t="shared" si="249"/>
        <v>1895</v>
      </c>
      <c r="BJ419" s="243">
        <f>(3*BH419+1)/2</f>
        <v>473</v>
      </c>
      <c r="BK419" s="35">
        <f>BJ419*4+3</f>
        <v>1895</v>
      </c>
      <c r="BL419" s="243"/>
      <c r="BN419" s="45"/>
      <c r="BQ419" s="33"/>
      <c r="BR419" s="308"/>
      <c r="BT419" s="308"/>
      <c r="BY419" s="21"/>
      <c r="BZ419" s="21"/>
      <c r="CA419" s="294">
        <f t="shared" si="250"/>
        <v>1897</v>
      </c>
      <c r="CB419" s="243"/>
      <c r="CD419" s="243">
        <f>(3*BH419-1)/4</f>
        <v>236</v>
      </c>
      <c r="CE419" s="35">
        <f>CD419*8+9</f>
        <v>1897</v>
      </c>
      <c r="CF419" s="318"/>
      <c r="CG419" s="39"/>
      <c r="CH419" s="21"/>
      <c r="CI419" s="21"/>
      <c r="CJ419" s="27"/>
      <c r="CK419" s="40"/>
      <c r="CM419" s="294"/>
    </row>
    <row r="420" spans="4:95" ht="14.25" customHeight="1">
      <c r="D420" s="53"/>
      <c r="G420" s="53"/>
      <c r="O420" s="191">
        <f>-1+4*(Q420+1)</f>
        <v>371</v>
      </c>
      <c r="P420" s="192">
        <f>-1+6*(Q420+1)</f>
        <v>557</v>
      </c>
      <c r="Q420" s="27">
        <v>92</v>
      </c>
      <c r="R420" s="33"/>
      <c r="S420" s="213">
        <f t="shared" ref="S420:S421" si="297">4*P420+1</f>
        <v>2229</v>
      </c>
      <c r="T420" s="35">
        <f t="shared" ref="T420:Z420" si="298">4*S420+1</f>
        <v>8917</v>
      </c>
      <c r="U420" s="35">
        <f t="shared" si="298"/>
        <v>35669</v>
      </c>
      <c r="V420" s="35">
        <f t="shared" si="298"/>
        <v>142677</v>
      </c>
      <c r="W420" s="35">
        <f t="shared" si="298"/>
        <v>570709</v>
      </c>
      <c r="X420" s="35">
        <f t="shared" si="298"/>
        <v>2282837</v>
      </c>
      <c r="Y420" s="35">
        <f t="shared" si="298"/>
        <v>9131349</v>
      </c>
      <c r="Z420" s="35">
        <f t="shared" si="298"/>
        <v>36525397</v>
      </c>
      <c r="AE420" s="17"/>
      <c r="AG420" s="18"/>
      <c r="AK420" s="54"/>
      <c r="AN420" s="219"/>
      <c r="AO420" s="220">
        <f t="shared" si="213"/>
        <v>723</v>
      </c>
      <c r="AP420" s="221">
        <f t="shared" si="217"/>
        <v>2170</v>
      </c>
      <c r="AQ420" s="220">
        <f>AQ418+6</f>
        <v>1085</v>
      </c>
      <c r="AR420" s="281">
        <v>2</v>
      </c>
      <c r="AS420" s="236">
        <f t="shared" si="214"/>
        <v>1</v>
      </c>
      <c r="AT420" s="232"/>
      <c r="BH420" s="27">
        <f t="shared" si="253"/>
        <v>316</v>
      </c>
      <c r="BI420" s="294">
        <f t="shared" si="249"/>
        <v>1901</v>
      </c>
      <c r="BJ420" s="243"/>
      <c r="BL420" s="337"/>
      <c r="BN420" s="45"/>
      <c r="BQ420" s="33"/>
      <c r="BR420" s="308"/>
      <c r="BT420" s="308"/>
      <c r="BY420" s="21"/>
      <c r="BZ420" s="21"/>
      <c r="CA420" s="294">
        <f t="shared" si="250"/>
        <v>1903</v>
      </c>
      <c r="CB420" s="243">
        <f>(3*BH420+2)/2</f>
        <v>475</v>
      </c>
      <c r="CC420" s="35">
        <f>4*CB420+3</f>
        <v>1903</v>
      </c>
      <c r="CD420" s="243"/>
      <c r="CF420" s="318"/>
      <c r="CG420" s="39"/>
      <c r="CH420" s="21"/>
      <c r="CI420" s="21"/>
      <c r="CJ420" s="27"/>
      <c r="CK420" s="40"/>
      <c r="CM420" s="294"/>
    </row>
    <row r="421" spans="4:95" ht="14.25" customHeight="1">
      <c r="D421" s="53"/>
      <c r="G421" s="53"/>
      <c r="O421" s="196">
        <f>1+8*(Q420+1)</f>
        <v>745</v>
      </c>
      <c r="P421" s="197">
        <f>P420+2</f>
        <v>559</v>
      </c>
      <c r="Q421" s="198"/>
      <c r="R421" s="33"/>
      <c r="S421" s="35">
        <f t="shared" si="297"/>
        <v>2237</v>
      </c>
      <c r="T421" s="35">
        <f t="shared" ref="T421:Z421" si="299">4*S421+1</f>
        <v>8949</v>
      </c>
      <c r="U421" s="35">
        <f t="shared" si="299"/>
        <v>35797</v>
      </c>
      <c r="V421" s="35">
        <f t="shared" si="299"/>
        <v>143189</v>
      </c>
      <c r="W421" s="35">
        <f t="shared" si="299"/>
        <v>572757</v>
      </c>
      <c r="X421" s="35">
        <f t="shared" si="299"/>
        <v>2291029</v>
      </c>
      <c r="Y421" s="35">
        <f t="shared" si="299"/>
        <v>9164117</v>
      </c>
      <c r="Z421" s="35">
        <f t="shared" si="299"/>
        <v>36656469</v>
      </c>
      <c r="AC421" s="27"/>
      <c r="AE421" s="17"/>
      <c r="AG421" s="18"/>
      <c r="AK421" s="54"/>
      <c r="AN421" s="227"/>
      <c r="AO421" s="269">
        <f t="shared" si="213"/>
        <v>725</v>
      </c>
      <c r="AP421" s="221">
        <f t="shared" si="217"/>
        <v>2176</v>
      </c>
      <c r="AQ421" s="269">
        <f>AP421/AR421</f>
        <v>17</v>
      </c>
      <c r="AR421" s="281">
        <v>128</v>
      </c>
      <c r="AS421" s="236">
        <f t="shared" si="214"/>
        <v>7</v>
      </c>
      <c r="AT421" s="232"/>
      <c r="BH421" s="21">
        <f t="shared" si="253"/>
        <v>317</v>
      </c>
      <c r="BI421" s="294">
        <f t="shared" si="249"/>
        <v>1907</v>
      </c>
      <c r="BJ421" s="243">
        <f>(3*BH421+1)/2</f>
        <v>476</v>
      </c>
      <c r="BK421" s="35">
        <f>BJ421*4+3</f>
        <v>1907</v>
      </c>
      <c r="BL421" s="243"/>
      <c r="BM421" s="21"/>
      <c r="BN421" s="45"/>
      <c r="BQ421" s="33"/>
      <c r="BR421" s="308"/>
      <c r="BT421" s="308"/>
      <c r="BY421" s="21"/>
      <c r="BZ421" s="21"/>
      <c r="CA421" s="294">
        <f t="shared" si="250"/>
        <v>1909</v>
      </c>
      <c r="CB421" s="243"/>
      <c r="CD421" s="243"/>
      <c r="CF421" s="318"/>
      <c r="CG421" s="39"/>
      <c r="CK421" s="40"/>
      <c r="CM421" s="294">
        <f>4*(4*(4*CN421+3)+1)+1</f>
        <v>1909</v>
      </c>
      <c r="CN421" s="243">
        <v>29</v>
      </c>
      <c r="CO421" s="728" t="s">
        <v>425</v>
      </c>
      <c r="CP421" s="689"/>
      <c r="CQ421" s="729"/>
    </row>
    <row r="422" spans="4:95" ht="14.25" customHeight="1">
      <c r="D422" s="53"/>
      <c r="G422" s="53"/>
      <c r="O422" s="181"/>
      <c r="P422" s="260"/>
      <c r="R422" s="33"/>
      <c r="AC422" s="21"/>
      <c r="AE422" s="17"/>
      <c r="AG422" s="18"/>
      <c r="AK422" s="54"/>
      <c r="AN422" s="219"/>
      <c r="AO422" s="220">
        <f t="shared" si="213"/>
        <v>727</v>
      </c>
      <c r="AP422" s="221">
        <f t="shared" si="217"/>
        <v>2182</v>
      </c>
      <c r="AQ422" s="220">
        <f>AQ420+6</f>
        <v>1091</v>
      </c>
      <c r="AR422" s="281">
        <v>2</v>
      </c>
      <c r="AS422" s="236">
        <f t="shared" si="214"/>
        <v>1</v>
      </c>
      <c r="AT422" s="232"/>
      <c r="BH422" s="21">
        <f t="shared" si="253"/>
        <v>318</v>
      </c>
      <c r="BI422" s="294">
        <f t="shared" si="249"/>
        <v>1913</v>
      </c>
      <c r="BJ422" s="243"/>
      <c r="BL422" s="307">
        <f>(3*BH422-2)/4</f>
        <v>238</v>
      </c>
      <c r="BM422" s="21">
        <f>8*BL422+9</f>
        <v>1913</v>
      </c>
      <c r="BN422" s="45"/>
      <c r="BQ422" s="33"/>
      <c r="BR422" s="308"/>
      <c r="BT422" s="308"/>
      <c r="BY422" s="21"/>
      <c r="BZ422" s="21"/>
      <c r="CA422" s="294">
        <f t="shared" si="250"/>
        <v>1915</v>
      </c>
      <c r="CB422" s="243">
        <f>(3*BH422+2)/2</f>
        <v>478</v>
      </c>
      <c r="CC422" s="35">
        <f>4*CB422+3</f>
        <v>1915</v>
      </c>
      <c r="CD422" s="243"/>
      <c r="CF422" s="318"/>
      <c r="CG422" s="39"/>
      <c r="CH422" s="312"/>
      <c r="CI422" s="312"/>
      <c r="CJ422" s="27"/>
      <c r="CK422" s="40"/>
      <c r="CM422" s="294"/>
    </row>
    <row r="423" spans="4:95" ht="14.25" customHeight="1">
      <c r="D423" s="53"/>
      <c r="G423" s="53"/>
      <c r="O423" s="45"/>
      <c r="P423" s="21"/>
      <c r="R423" s="33"/>
      <c r="AC423" s="27"/>
      <c r="AE423" s="17"/>
      <c r="AG423" s="18"/>
      <c r="AK423" s="54"/>
      <c r="AN423" s="239"/>
      <c r="AO423" s="240">
        <f t="shared" si="213"/>
        <v>729</v>
      </c>
      <c r="AP423" s="221">
        <f t="shared" si="217"/>
        <v>2188</v>
      </c>
      <c r="AQ423" s="240">
        <f>AP423/4</f>
        <v>547</v>
      </c>
      <c r="AR423" s="281">
        <v>4</v>
      </c>
      <c r="AS423" s="236">
        <f t="shared" si="214"/>
        <v>2</v>
      </c>
      <c r="AT423" s="232"/>
      <c r="BH423" s="21">
        <f t="shared" si="253"/>
        <v>319</v>
      </c>
      <c r="BI423" s="294">
        <f t="shared" si="249"/>
        <v>1919</v>
      </c>
      <c r="BJ423" s="243">
        <f>(3*BH423+1)/2</f>
        <v>479</v>
      </c>
      <c r="BK423" s="35">
        <f>BJ423*4+3</f>
        <v>1919</v>
      </c>
      <c r="BL423" s="243"/>
      <c r="BN423" s="45"/>
      <c r="BQ423" s="33"/>
      <c r="BR423" s="308"/>
      <c r="BT423" s="308"/>
      <c r="BY423" s="21"/>
      <c r="BZ423" s="21"/>
      <c r="CA423" s="294">
        <f t="shared" si="250"/>
        <v>1921</v>
      </c>
      <c r="CB423" s="243"/>
      <c r="CD423" s="243">
        <f>(3*BH423-1)/4</f>
        <v>239</v>
      </c>
      <c r="CE423" s="35">
        <f>CD423*8+9</f>
        <v>1921</v>
      </c>
      <c r="CF423" s="318"/>
      <c r="CG423" s="39"/>
      <c r="CJ423" s="27"/>
      <c r="CK423" s="40"/>
      <c r="CM423" s="294"/>
    </row>
    <row r="424" spans="4:95" ht="14.25" customHeight="1">
      <c r="D424" s="53"/>
      <c r="G424" s="53"/>
      <c r="O424" s="191">
        <f>-1+4*(Q424+1)</f>
        <v>375</v>
      </c>
      <c r="P424" s="192">
        <f>-1+6*(Q424+1)</f>
        <v>563</v>
      </c>
      <c r="Q424" s="27">
        <v>93</v>
      </c>
      <c r="R424" s="33"/>
      <c r="S424" s="213">
        <f t="shared" ref="S424:S425" si="300">4*P424+1</f>
        <v>2253</v>
      </c>
      <c r="T424" s="35">
        <f t="shared" ref="T424:Z424" si="301">4*S424+1</f>
        <v>9013</v>
      </c>
      <c r="U424" s="35">
        <f t="shared" si="301"/>
        <v>36053</v>
      </c>
      <c r="V424" s="35">
        <f t="shared" si="301"/>
        <v>144213</v>
      </c>
      <c r="W424" s="35">
        <f t="shared" si="301"/>
        <v>576853</v>
      </c>
      <c r="X424" s="35">
        <f t="shared" si="301"/>
        <v>2307413</v>
      </c>
      <c r="Y424" s="35">
        <f t="shared" si="301"/>
        <v>9229653</v>
      </c>
      <c r="Z424" s="35">
        <f t="shared" si="301"/>
        <v>36918613</v>
      </c>
      <c r="AE424" s="17"/>
      <c r="AG424" s="18"/>
      <c r="AK424" s="54"/>
      <c r="AN424" s="219"/>
      <c r="AO424" s="220">
        <f t="shared" si="213"/>
        <v>731</v>
      </c>
      <c r="AP424" s="221">
        <f t="shared" si="217"/>
        <v>2194</v>
      </c>
      <c r="AQ424" s="220">
        <f>AQ422+6</f>
        <v>1097</v>
      </c>
      <c r="AR424" s="281">
        <v>2</v>
      </c>
      <c r="AS424" s="236">
        <f t="shared" si="214"/>
        <v>1</v>
      </c>
      <c r="AT424" s="232"/>
      <c r="BH424" s="27">
        <f t="shared" si="253"/>
        <v>320</v>
      </c>
      <c r="BI424" s="294">
        <f t="shared" si="249"/>
        <v>1925</v>
      </c>
      <c r="BJ424" s="243"/>
      <c r="BL424" s="337"/>
      <c r="BN424" s="45"/>
      <c r="BQ424" s="33"/>
      <c r="BR424" s="308"/>
      <c r="BT424" s="308"/>
      <c r="BY424" s="21"/>
      <c r="BZ424" s="21"/>
      <c r="CA424" s="294">
        <f t="shared" si="250"/>
        <v>1927</v>
      </c>
      <c r="CB424" s="243">
        <f>(3*BH424+2)/2</f>
        <v>481</v>
      </c>
      <c r="CC424" s="35">
        <f>4*CB424+3</f>
        <v>1927</v>
      </c>
      <c r="CD424" s="243"/>
      <c r="CF424" s="318"/>
      <c r="CG424" s="39"/>
      <c r="CH424" s="21"/>
      <c r="CI424" s="21"/>
      <c r="CJ424" s="27"/>
      <c r="CK424" s="40"/>
      <c r="CM424" s="294"/>
    </row>
    <row r="425" spans="4:95" ht="14.25" customHeight="1">
      <c r="D425" s="53"/>
      <c r="G425" s="53"/>
      <c r="O425" s="196">
        <f>1+8*(Q424+1)</f>
        <v>753</v>
      </c>
      <c r="P425" s="197">
        <f>P424+2</f>
        <v>565</v>
      </c>
      <c r="Q425" s="198"/>
      <c r="R425" s="33"/>
      <c r="S425" s="35">
        <f t="shared" si="300"/>
        <v>2261</v>
      </c>
      <c r="T425" s="35">
        <f t="shared" ref="T425:Z425" si="302">4*S425+1</f>
        <v>9045</v>
      </c>
      <c r="U425" s="35">
        <f t="shared" si="302"/>
        <v>36181</v>
      </c>
      <c r="V425" s="35">
        <f t="shared" si="302"/>
        <v>144725</v>
      </c>
      <c r="W425" s="35">
        <f t="shared" si="302"/>
        <v>578901</v>
      </c>
      <c r="X425" s="35">
        <f t="shared" si="302"/>
        <v>2315605</v>
      </c>
      <c r="Y425" s="35">
        <f t="shared" si="302"/>
        <v>9262421</v>
      </c>
      <c r="Z425" s="35">
        <f t="shared" si="302"/>
        <v>37049685</v>
      </c>
      <c r="AC425" s="27"/>
      <c r="AE425" s="17"/>
      <c r="AG425" s="18"/>
      <c r="AK425" s="54"/>
      <c r="AN425" s="227"/>
      <c r="AO425" s="269">
        <f t="shared" si="213"/>
        <v>733</v>
      </c>
      <c r="AP425" s="221">
        <f t="shared" si="217"/>
        <v>2200</v>
      </c>
      <c r="AQ425" s="269">
        <f>AP425/AR425</f>
        <v>275</v>
      </c>
      <c r="AR425" s="281">
        <v>8</v>
      </c>
      <c r="AS425" s="236">
        <f t="shared" si="214"/>
        <v>3</v>
      </c>
      <c r="AT425" s="232"/>
      <c r="BH425" s="21">
        <f t="shared" si="253"/>
        <v>321</v>
      </c>
      <c r="BI425" s="294">
        <f t="shared" si="249"/>
        <v>1931</v>
      </c>
      <c r="BJ425" s="243">
        <f>(3*BH425+1)/2</f>
        <v>482</v>
      </c>
      <c r="BK425" s="35">
        <f>BJ425*4+3</f>
        <v>1931</v>
      </c>
      <c r="BL425" s="243"/>
      <c r="BM425" s="21"/>
      <c r="BN425" s="45"/>
      <c r="BQ425" s="33"/>
      <c r="BR425" s="308"/>
      <c r="BT425" s="308"/>
      <c r="BY425" s="21"/>
      <c r="BZ425" s="21"/>
      <c r="CA425" s="294">
        <f t="shared" si="250"/>
        <v>1933</v>
      </c>
      <c r="CB425" s="243"/>
      <c r="CD425" s="243"/>
      <c r="CF425" s="318"/>
      <c r="CG425" s="39"/>
      <c r="CH425" s="727" t="s">
        <v>426</v>
      </c>
      <c r="CI425" s="667"/>
      <c r="CJ425" s="27">
        <v>120</v>
      </c>
      <c r="CK425" s="40">
        <f>4*(4*CJ425+3)+1</f>
        <v>1933</v>
      </c>
      <c r="CM425" s="294"/>
    </row>
    <row r="426" spans="4:95" ht="14.25" customHeight="1">
      <c r="D426" s="53"/>
      <c r="G426" s="53"/>
      <c r="O426" s="181"/>
      <c r="P426" s="260"/>
      <c r="R426" s="33"/>
      <c r="AC426" s="21"/>
      <c r="AE426" s="17"/>
      <c r="AG426" s="18"/>
      <c r="AK426" s="54"/>
      <c r="AN426" s="219"/>
      <c r="AO426" s="220">
        <f t="shared" si="213"/>
        <v>735</v>
      </c>
      <c r="AP426" s="221">
        <f t="shared" si="217"/>
        <v>2206</v>
      </c>
      <c r="AQ426" s="220">
        <f>AQ424+6</f>
        <v>1103</v>
      </c>
      <c r="AR426" s="281">
        <v>2</v>
      </c>
      <c r="AS426" s="236">
        <f t="shared" si="214"/>
        <v>1</v>
      </c>
      <c r="AT426" s="232"/>
      <c r="BH426" s="21">
        <f t="shared" si="253"/>
        <v>322</v>
      </c>
      <c r="BI426" s="294">
        <f t="shared" si="249"/>
        <v>1937</v>
      </c>
      <c r="BJ426" s="243"/>
      <c r="BL426" s="307">
        <f>(3*BH426-2)/4</f>
        <v>241</v>
      </c>
      <c r="BM426" s="21">
        <f>8*BL426+9</f>
        <v>1937</v>
      </c>
      <c r="BN426" s="45"/>
      <c r="BQ426" s="33"/>
      <c r="BR426" s="308"/>
      <c r="BT426" s="308"/>
      <c r="BY426" s="21"/>
      <c r="BZ426" s="21"/>
      <c r="CA426" s="294">
        <f t="shared" si="250"/>
        <v>1939</v>
      </c>
      <c r="CB426" s="243">
        <f>(3*BH426+2)/2</f>
        <v>484</v>
      </c>
      <c r="CC426" s="35">
        <f>4*CB426+3</f>
        <v>1939</v>
      </c>
      <c r="CD426" s="243"/>
      <c r="CF426" s="310"/>
      <c r="CG426" s="39"/>
      <c r="CH426" s="24"/>
      <c r="CI426" s="24"/>
      <c r="CK426" s="40"/>
      <c r="CM426" s="294"/>
    </row>
    <row r="427" spans="4:95" ht="14.25" customHeight="1">
      <c r="D427" s="53"/>
      <c r="G427" s="53"/>
      <c r="O427" s="45"/>
      <c r="P427" s="21"/>
      <c r="R427" s="33"/>
      <c r="AC427" s="27"/>
      <c r="AE427" s="17"/>
      <c r="AG427" s="18"/>
      <c r="AK427" s="54"/>
      <c r="AN427" s="239"/>
      <c r="AO427" s="240">
        <f t="shared" si="213"/>
        <v>737</v>
      </c>
      <c r="AP427" s="221">
        <f t="shared" si="217"/>
        <v>2212</v>
      </c>
      <c r="AQ427" s="240">
        <f>AP427/4</f>
        <v>553</v>
      </c>
      <c r="AR427" s="281">
        <v>4</v>
      </c>
      <c r="AS427" s="236">
        <f t="shared" si="214"/>
        <v>2</v>
      </c>
      <c r="AT427" s="232"/>
      <c r="BH427" s="21">
        <f t="shared" si="253"/>
        <v>323</v>
      </c>
      <c r="BI427" s="294">
        <f t="shared" si="249"/>
        <v>1943</v>
      </c>
      <c r="BJ427" s="243">
        <f>(3*BH427+1)/2</f>
        <v>485</v>
      </c>
      <c r="BK427" s="35">
        <f>BJ427*4+3</f>
        <v>1943</v>
      </c>
      <c r="BL427" s="243"/>
      <c r="BN427" s="45"/>
      <c r="BQ427" s="33"/>
      <c r="BR427" s="308"/>
      <c r="BT427" s="308"/>
      <c r="BY427" s="21"/>
      <c r="BZ427" s="21"/>
      <c r="CA427" s="294">
        <f t="shared" si="250"/>
        <v>1945</v>
      </c>
      <c r="CB427" s="243"/>
      <c r="CD427" s="243">
        <f>(3*BH427-1)/4</f>
        <v>242</v>
      </c>
      <c r="CE427" s="35">
        <f>CD427*8+9</f>
        <v>1945</v>
      </c>
      <c r="CF427" s="310"/>
      <c r="CG427" s="39"/>
      <c r="CH427" s="21"/>
      <c r="CI427" s="21"/>
      <c r="CK427" s="40"/>
      <c r="CM427" s="294"/>
    </row>
    <row r="428" spans="4:95" ht="14.25" customHeight="1">
      <c r="D428" s="53"/>
      <c r="G428" s="53"/>
      <c r="O428" s="191">
        <f>-1+4*(Q428+1)</f>
        <v>379</v>
      </c>
      <c r="P428" s="192">
        <f>-1+6*(Q428+1)</f>
        <v>569</v>
      </c>
      <c r="Q428" s="27">
        <v>94</v>
      </c>
      <c r="R428" s="33"/>
      <c r="S428" s="213">
        <f t="shared" ref="S428:S429" si="303">4*P428+1</f>
        <v>2277</v>
      </c>
      <c r="T428" s="35">
        <f t="shared" ref="T428:Z428" si="304">4*S428+1</f>
        <v>9109</v>
      </c>
      <c r="U428" s="35">
        <f t="shared" si="304"/>
        <v>36437</v>
      </c>
      <c r="V428" s="35">
        <f t="shared" si="304"/>
        <v>145749</v>
      </c>
      <c r="W428" s="35">
        <f t="shared" si="304"/>
        <v>582997</v>
      </c>
      <c r="X428" s="35">
        <f t="shared" si="304"/>
        <v>2331989</v>
      </c>
      <c r="Y428" s="35">
        <f t="shared" si="304"/>
        <v>9327957</v>
      </c>
      <c r="Z428" s="35">
        <f t="shared" si="304"/>
        <v>37311829</v>
      </c>
      <c r="AE428" s="17"/>
      <c r="AG428" s="18"/>
      <c r="AK428" s="54"/>
      <c r="AN428" s="219"/>
      <c r="AO428" s="220">
        <f t="shared" si="213"/>
        <v>739</v>
      </c>
      <c r="AP428" s="221">
        <f t="shared" si="217"/>
        <v>2218</v>
      </c>
      <c r="AQ428" s="220">
        <f>AQ426+6</f>
        <v>1109</v>
      </c>
      <c r="AR428" s="281">
        <v>2</v>
      </c>
      <c r="AS428" s="236">
        <f t="shared" si="214"/>
        <v>1</v>
      </c>
      <c r="AT428" s="232"/>
      <c r="BH428" s="27">
        <f t="shared" si="253"/>
        <v>324</v>
      </c>
      <c r="BI428" s="294">
        <f t="shared" si="249"/>
        <v>1949</v>
      </c>
      <c r="BJ428" s="243"/>
      <c r="BL428" s="337"/>
      <c r="BN428" s="45"/>
      <c r="BQ428" s="33"/>
      <c r="BR428" s="308"/>
      <c r="BT428" s="308"/>
      <c r="BY428" s="21"/>
      <c r="BZ428" s="21"/>
      <c r="CA428" s="294">
        <f t="shared" si="250"/>
        <v>1951</v>
      </c>
      <c r="CB428" s="243">
        <f>(3*BH428+2)/2</f>
        <v>487</v>
      </c>
      <c r="CC428" s="35">
        <f>4*CB428+3</f>
        <v>1951</v>
      </c>
      <c r="CD428" s="243"/>
      <c r="CF428" s="310"/>
      <c r="CG428" s="39"/>
      <c r="CH428" s="21"/>
      <c r="CI428" s="21"/>
      <c r="CK428" s="40"/>
      <c r="CM428" s="294"/>
    </row>
    <row r="429" spans="4:95" ht="14.25" customHeight="1">
      <c r="D429" s="53"/>
      <c r="G429" s="53"/>
      <c r="O429" s="196">
        <f>1+8*(Q428+1)</f>
        <v>761</v>
      </c>
      <c r="P429" s="197">
        <f>P428+2</f>
        <v>571</v>
      </c>
      <c r="Q429" s="198"/>
      <c r="R429" s="33"/>
      <c r="S429" s="35">
        <f t="shared" si="303"/>
        <v>2285</v>
      </c>
      <c r="T429" s="35">
        <f t="shared" ref="T429:Z429" si="305">4*S429+1</f>
        <v>9141</v>
      </c>
      <c r="U429" s="35">
        <f t="shared" si="305"/>
        <v>36565</v>
      </c>
      <c r="V429" s="35">
        <f t="shared" si="305"/>
        <v>146261</v>
      </c>
      <c r="W429" s="35">
        <f t="shared" si="305"/>
        <v>585045</v>
      </c>
      <c r="X429" s="35">
        <f t="shared" si="305"/>
        <v>2340181</v>
      </c>
      <c r="Y429" s="35">
        <f t="shared" si="305"/>
        <v>9360725</v>
      </c>
      <c r="Z429" s="35">
        <f t="shared" si="305"/>
        <v>37442901</v>
      </c>
      <c r="AC429" s="27"/>
      <c r="AE429" s="17"/>
      <c r="AG429" s="18"/>
      <c r="AK429" s="54"/>
      <c r="AN429" s="227"/>
      <c r="AO429" s="269">
        <f t="shared" si="213"/>
        <v>741</v>
      </c>
      <c r="AP429" s="221">
        <f t="shared" si="217"/>
        <v>2224</v>
      </c>
      <c r="AQ429" s="269">
        <f>AP429/AR429</f>
        <v>139</v>
      </c>
      <c r="AR429" s="281">
        <v>16</v>
      </c>
      <c r="AS429" s="236">
        <f t="shared" si="214"/>
        <v>4</v>
      </c>
      <c r="AT429" s="232"/>
      <c r="BH429" s="21">
        <f t="shared" si="253"/>
        <v>325</v>
      </c>
      <c r="BI429" s="294">
        <f t="shared" si="249"/>
        <v>1955</v>
      </c>
      <c r="BJ429" s="243">
        <f>(3*BH429+1)/2</f>
        <v>488</v>
      </c>
      <c r="BK429" s="35">
        <f>BJ429*4+3</f>
        <v>1955</v>
      </c>
      <c r="BL429" s="243"/>
      <c r="BM429" s="21"/>
      <c r="BN429" s="45"/>
      <c r="BQ429" s="33"/>
      <c r="BR429" s="308"/>
      <c r="BT429" s="308"/>
      <c r="BY429" s="21"/>
      <c r="BZ429" s="21"/>
      <c r="CA429" s="294">
        <f t="shared" si="250"/>
        <v>1957</v>
      </c>
      <c r="CB429" s="243"/>
      <c r="CD429" s="243"/>
      <c r="CF429" s="310">
        <v>60</v>
      </c>
      <c r="CG429" s="39">
        <f>4*(8*CF429+9)+1</f>
        <v>1957</v>
      </c>
      <c r="CH429" s="680" t="s">
        <v>427</v>
      </c>
      <c r="CI429" s="667"/>
      <c r="CK429" s="40"/>
      <c r="CM429" s="294"/>
    </row>
    <row r="430" spans="4:95" ht="14.25" customHeight="1">
      <c r="D430" s="53"/>
      <c r="G430" s="53"/>
      <c r="O430" s="181"/>
      <c r="P430" s="260"/>
      <c r="R430" s="33"/>
      <c r="AC430" s="21"/>
      <c r="AE430" s="17"/>
      <c r="AG430" s="18"/>
      <c r="AK430" s="54"/>
      <c r="AN430" s="219"/>
      <c r="AO430" s="220">
        <f t="shared" si="213"/>
        <v>743</v>
      </c>
      <c r="AP430" s="221">
        <f t="shared" si="217"/>
        <v>2230</v>
      </c>
      <c r="AQ430" s="220">
        <f>AQ428+6</f>
        <v>1115</v>
      </c>
      <c r="AR430" s="281">
        <v>2</v>
      </c>
      <c r="AS430" s="236">
        <f t="shared" si="214"/>
        <v>1</v>
      </c>
      <c r="AT430" s="232"/>
      <c r="BH430" s="21">
        <f t="shared" si="253"/>
        <v>326</v>
      </c>
      <c r="BI430" s="294">
        <f t="shared" si="249"/>
        <v>1961</v>
      </c>
      <c r="BJ430" s="243"/>
      <c r="BL430" s="307">
        <f>(3*BH430-2)/4</f>
        <v>244</v>
      </c>
      <c r="BM430" s="21">
        <f>8*BL430+9</f>
        <v>1961</v>
      </c>
      <c r="BN430" s="45"/>
      <c r="BQ430" s="33"/>
      <c r="BR430" s="308"/>
      <c r="BT430" s="308"/>
      <c r="BY430" s="21"/>
      <c r="BZ430" s="21"/>
      <c r="CA430" s="294">
        <f t="shared" si="250"/>
        <v>1963</v>
      </c>
      <c r="CB430" s="243">
        <f>(3*BH430+2)/2</f>
        <v>490</v>
      </c>
      <c r="CC430" s="35">
        <f>4*CB430+3</f>
        <v>1963</v>
      </c>
      <c r="CD430" s="243"/>
      <c r="CF430" s="310"/>
      <c r="CG430" s="39"/>
      <c r="CH430" s="312"/>
      <c r="CI430" s="312"/>
      <c r="CK430" s="40"/>
      <c r="CM430" s="294"/>
    </row>
    <row r="431" spans="4:95" ht="14.25" customHeight="1">
      <c r="D431" s="53"/>
      <c r="G431" s="53"/>
      <c r="O431" s="45"/>
      <c r="P431" s="21"/>
      <c r="R431" s="33"/>
      <c r="AC431" s="27"/>
      <c r="AE431" s="17"/>
      <c r="AG431" s="18"/>
      <c r="AK431" s="54"/>
      <c r="AN431" s="239"/>
      <c r="AO431" s="240">
        <f t="shared" si="213"/>
        <v>745</v>
      </c>
      <c r="AP431" s="221">
        <f t="shared" si="217"/>
        <v>2236</v>
      </c>
      <c r="AQ431" s="240">
        <f>AP431/4</f>
        <v>559</v>
      </c>
      <c r="AR431" s="281">
        <v>4</v>
      </c>
      <c r="AS431" s="236">
        <f t="shared" si="214"/>
        <v>2</v>
      </c>
      <c r="AT431" s="232"/>
      <c r="BH431" s="21">
        <f t="shared" si="253"/>
        <v>327</v>
      </c>
      <c r="BI431" s="294">
        <f t="shared" si="249"/>
        <v>1967</v>
      </c>
      <c r="BJ431" s="243">
        <f>(3*BH431+1)/2</f>
        <v>491</v>
      </c>
      <c r="BK431" s="35">
        <f>BJ431*4+3</f>
        <v>1967</v>
      </c>
      <c r="BL431" s="306"/>
      <c r="BN431" s="45"/>
      <c r="BQ431" s="33"/>
      <c r="BR431" s="308"/>
      <c r="BT431" s="308"/>
      <c r="BY431" s="21"/>
      <c r="BZ431" s="21"/>
      <c r="CA431" s="294">
        <f t="shared" si="250"/>
        <v>1969</v>
      </c>
      <c r="CB431" s="243"/>
      <c r="CD431" s="243">
        <f>(3*BH431-1)/4</f>
        <v>245</v>
      </c>
      <c r="CE431" s="35">
        <f>CD431*8+9</f>
        <v>1969</v>
      </c>
      <c r="CF431" s="310"/>
      <c r="CG431" s="39"/>
      <c r="CH431" s="21"/>
      <c r="CI431" s="21"/>
      <c r="CK431" s="40"/>
      <c r="CM431" s="294"/>
    </row>
    <row r="432" spans="4:95" ht="14.25" customHeight="1">
      <c r="D432" s="53"/>
      <c r="G432" s="53"/>
      <c r="O432" s="191">
        <f>-1+4*(Q432+1)</f>
        <v>383</v>
      </c>
      <c r="P432" s="192">
        <f>-1+6*(Q432+1)</f>
        <v>575</v>
      </c>
      <c r="Q432" s="27">
        <v>95</v>
      </c>
      <c r="R432" s="33"/>
      <c r="S432" s="213">
        <f t="shared" ref="S432:S433" si="306">4*P432+1</f>
        <v>2301</v>
      </c>
      <c r="T432" s="35">
        <f t="shared" ref="T432:Z432" si="307">4*S432+1</f>
        <v>9205</v>
      </c>
      <c r="U432" s="35">
        <f t="shared" si="307"/>
        <v>36821</v>
      </c>
      <c r="V432" s="35">
        <f t="shared" si="307"/>
        <v>147285</v>
      </c>
      <c r="W432" s="35">
        <f t="shared" si="307"/>
        <v>589141</v>
      </c>
      <c r="X432" s="35">
        <f t="shared" si="307"/>
        <v>2356565</v>
      </c>
      <c r="Y432" s="35">
        <f t="shared" si="307"/>
        <v>9426261</v>
      </c>
      <c r="Z432" s="35">
        <f t="shared" si="307"/>
        <v>37705045</v>
      </c>
      <c r="AE432" s="17"/>
      <c r="AG432" s="18"/>
      <c r="AK432" s="54"/>
      <c r="AN432" s="219"/>
      <c r="AO432" s="220">
        <f t="shared" si="213"/>
        <v>747</v>
      </c>
      <c r="AP432" s="221">
        <f t="shared" si="217"/>
        <v>2242</v>
      </c>
      <c r="AQ432" s="220">
        <f>AQ430+6</f>
        <v>1121</v>
      </c>
      <c r="AR432" s="281">
        <v>2</v>
      </c>
      <c r="AS432" s="236">
        <f t="shared" si="214"/>
        <v>1</v>
      </c>
      <c r="AT432" s="232"/>
      <c r="BH432" s="27">
        <f t="shared" si="253"/>
        <v>328</v>
      </c>
      <c r="BI432" s="294">
        <f t="shared" si="249"/>
        <v>1973</v>
      </c>
      <c r="BJ432" s="243"/>
      <c r="BL432" s="306"/>
      <c r="BN432" s="731" t="s">
        <v>428</v>
      </c>
      <c r="BO432" s="732"/>
      <c r="BP432" s="316">
        <v>30</v>
      </c>
      <c r="BQ432" s="33"/>
      <c r="BR432" s="308"/>
      <c r="BS432" s="35">
        <f>4*(4*(4*BP432+3)+1)+1</f>
        <v>1973</v>
      </c>
      <c r="BT432" s="308"/>
      <c r="BY432" s="21"/>
      <c r="BZ432" s="21"/>
      <c r="CA432" s="294">
        <f t="shared" si="250"/>
        <v>1975</v>
      </c>
      <c r="CB432" s="243">
        <f>(3*BH432+2)/2</f>
        <v>493</v>
      </c>
      <c r="CC432" s="35">
        <f>4*CB432+3</f>
        <v>1975</v>
      </c>
      <c r="CD432" s="243"/>
      <c r="CF432" s="310"/>
      <c r="CG432" s="39"/>
      <c r="CH432" s="21"/>
      <c r="CI432" s="21"/>
      <c r="CK432" s="40"/>
      <c r="CM432" s="294"/>
    </row>
    <row r="433" spans="4:103" ht="14.25" customHeight="1">
      <c r="D433" s="53"/>
      <c r="G433" s="53"/>
      <c r="O433" s="196">
        <f>1+8*(Q432+1)</f>
        <v>769</v>
      </c>
      <c r="P433" s="197">
        <f>P432+2</f>
        <v>577</v>
      </c>
      <c r="Q433" s="198"/>
      <c r="R433" s="33"/>
      <c r="S433" s="35">
        <f t="shared" si="306"/>
        <v>2309</v>
      </c>
      <c r="T433" s="35">
        <f t="shared" ref="T433:Z433" si="308">4*S433+1</f>
        <v>9237</v>
      </c>
      <c r="U433" s="35">
        <f t="shared" si="308"/>
        <v>36949</v>
      </c>
      <c r="V433" s="35">
        <f t="shared" si="308"/>
        <v>147797</v>
      </c>
      <c r="W433" s="35">
        <f t="shared" si="308"/>
        <v>591189</v>
      </c>
      <c r="X433" s="35">
        <f t="shared" si="308"/>
        <v>2364757</v>
      </c>
      <c r="Y433" s="35">
        <f t="shared" si="308"/>
        <v>9459029</v>
      </c>
      <c r="Z433" s="35">
        <f t="shared" si="308"/>
        <v>37836117</v>
      </c>
      <c r="AC433" s="27"/>
      <c r="AE433" s="17"/>
      <c r="AG433" s="18"/>
      <c r="AK433" s="54"/>
      <c r="AN433" s="227"/>
      <c r="AO433" s="269">
        <f t="shared" si="213"/>
        <v>749</v>
      </c>
      <c r="AP433" s="221">
        <f t="shared" si="217"/>
        <v>2248</v>
      </c>
      <c r="AQ433" s="269">
        <f>AP433/AR433</f>
        <v>281</v>
      </c>
      <c r="AR433" s="281">
        <v>8</v>
      </c>
      <c r="AS433" s="236">
        <f t="shared" si="214"/>
        <v>3</v>
      </c>
      <c r="AT433" s="232"/>
      <c r="BH433" s="21">
        <f t="shared" si="253"/>
        <v>329</v>
      </c>
      <c r="BI433" s="294">
        <f t="shared" si="249"/>
        <v>1979</v>
      </c>
      <c r="BJ433" s="243">
        <f>(3*BH433+1)/2</f>
        <v>494</v>
      </c>
      <c r="BK433" s="35">
        <f>BJ433*4+3</f>
        <v>1979</v>
      </c>
      <c r="BL433" s="307"/>
      <c r="BM433" s="21"/>
      <c r="BN433" s="45"/>
      <c r="BQ433" s="33"/>
      <c r="BR433" s="308"/>
      <c r="BT433" s="308"/>
      <c r="BY433" s="21"/>
      <c r="BZ433" s="21"/>
      <c r="CA433" s="294">
        <f t="shared" si="250"/>
        <v>1981</v>
      </c>
      <c r="CB433" s="243"/>
      <c r="CD433" s="243"/>
      <c r="CF433" s="318"/>
      <c r="CG433" s="39"/>
      <c r="CH433" s="727" t="s">
        <v>429</v>
      </c>
      <c r="CI433" s="667"/>
      <c r="CJ433" s="27">
        <v>123</v>
      </c>
      <c r="CK433" s="40">
        <f>4*(4*CJ433+3)+1</f>
        <v>1981</v>
      </c>
      <c r="CM433" s="294"/>
    </row>
    <row r="434" spans="4:103" ht="14.25" customHeight="1">
      <c r="D434" s="53"/>
      <c r="G434" s="53"/>
      <c r="O434" s="181"/>
      <c r="P434" s="260"/>
      <c r="R434" s="33"/>
      <c r="AC434" s="21"/>
      <c r="AE434" s="17"/>
      <c r="AG434" s="18"/>
      <c r="AK434" s="54"/>
      <c r="AN434" s="219"/>
      <c r="AO434" s="220">
        <f t="shared" si="213"/>
        <v>751</v>
      </c>
      <c r="AP434" s="221">
        <f t="shared" si="217"/>
        <v>2254</v>
      </c>
      <c r="AQ434" s="220">
        <f>AQ432+6</f>
        <v>1127</v>
      </c>
      <c r="AR434" s="281">
        <v>2</v>
      </c>
      <c r="AS434" s="236">
        <f t="shared" si="214"/>
        <v>1</v>
      </c>
      <c r="AT434" s="232"/>
      <c r="BH434" s="21">
        <f t="shared" si="253"/>
        <v>330</v>
      </c>
      <c r="BI434" s="294">
        <f t="shared" si="249"/>
        <v>1985</v>
      </c>
      <c r="BJ434" s="243"/>
      <c r="BL434" s="307">
        <f>(3*BH434-2)/4</f>
        <v>247</v>
      </c>
      <c r="BM434" s="21">
        <f>8*BL434+9</f>
        <v>1985</v>
      </c>
      <c r="BN434" s="45"/>
      <c r="BQ434" s="33"/>
      <c r="BR434" s="308"/>
      <c r="BT434" s="308"/>
      <c r="BY434" s="21"/>
      <c r="BZ434" s="21"/>
      <c r="CA434" s="294">
        <f t="shared" si="250"/>
        <v>1987</v>
      </c>
      <c r="CB434" s="243">
        <f>(3*BH434+2)/2</f>
        <v>496</v>
      </c>
      <c r="CC434" s="35">
        <f>4*CB434+3</f>
        <v>1987</v>
      </c>
      <c r="CD434" s="243"/>
      <c r="CF434" s="318"/>
      <c r="CG434" s="39"/>
      <c r="CH434" s="24"/>
      <c r="CI434" s="24"/>
      <c r="CJ434" s="27"/>
      <c r="CK434" s="40"/>
      <c r="CM434" s="294"/>
    </row>
    <row r="435" spans="4:103" ht="14.25" customHeight="1">
      <c r="D435" s="53"/>
      <c r="G435" s="53"/>
      <c r="O435" s="45"/>
      <c r="P435" s="21"/>
      <c r="R435" s="33"/>
      <c r="AC435" s="27"/>
      <c r="AE435" s="17"/>
      <c r="AG435" s="18"/>
      <c r="AK435" s="54"/>
      <c r="AN435" s="239"/>
      <c r="AO435" s="240">
        <f t="shared" si="213"/>
        <v>753</v>
      </c>
      <c r="AP435" s="221">
        <f t="shared" si="217"/>
        <v>2260</v>
      </c>
      <c r="AQ435" s="240">
        <f>AP435/4</f>
        <v>565</v>
      </c>
      <c r="AR435" s="281">
        <v>4</v>
      </c>
      <c r="AS435" s="236">
        <f t="shared" si="214"/>
        <v>2</v>
      </c>
      <c r="AT435" s="232"/>
      <c r="BH435" s="21">
        <f t="shared" si="253"/>
        <v>331</v>
      </c>
      <c r="BI435" s="294">
        <f t="shared" si="249"/>
        <v>1991</v>
      </c>
      <c r="BJ435" s="243">
        <f>(3*BH435+1)/2</f>
        <v>497</v>
      </c>
      <c r="BK435" s="35">
        <f>BJ435*4+3</f>
        <v>1991</v>
      </c>
      <c r="BL435" s="243"/>
      <c r="BN435" s="45"/>
      <c r="BQ435" s="33"/>
      <c r="BR435" s="308"/>
      <c r="BT435" s="308"/>
      <c r="BY435" s="21"/>
      <c r="BZ435" s="21"/>
      <c r="CA435" s="294">
        <f t="shared" si="250"/>
        <v>1993</v>
      </c>
      <c r="CB435" s="243"/>
      <c r="CD435" s="243">
        <f>(3*BH435-1)/4</f>
        <v>248</v>
      </c>
      <c r="CE435" s="35">
        <f>CD435*8+9</f>
        <v>1993</v>
      </c>
      <c r="CF435" s="318"/>
      <c r="CG435" s="39"/>
      <c r="CH435" s="21"/>
      <c r="CI435" s="21"/>
      <c r="CJ435" s="27"/>
      <c r="CK435" s="40"/>
      <c r="CM435" s="294"/>
    </row>
    <row r="436" spans="4:103" ht="14.25" customHeight="1">
      <c r="D436" s="53"/>
      <c r="G436" s="53"/>
      <c r="O436" s="191">
        <f>-1+4*(Q436+1)</f>
        <v>387</v>
      </c>
      <c r="P436" s="192">
        <f>-1+6*(Q436+1)</f>
        <v>581</v>
      </c>
      <c r="Q436" s="27">
        <v>96</v>
      </c>
      <c r="R436" s="33"/>
      <c r="S436" s="213">
        <f t="shared" ref="S436:S437" si="309">4*P436+1</f>
        <v>2325</v>
      </c>
      <c r="T436" s="35">
        <f t="shared" ref="T436:Z436" si="310">4*S436+1</f>
        <v>9301</v>
      </c>
      <c r="U436" s="35">
        <f t="shared" si="310"/>
        <v>37205</v>
      </c>
      <c r="V436" s="35">
        <f t="shared" si="310"/>
        <v>148821</v>
      </c>
      <c r="W436" s="35">
        <f t="shared" si="310"/>
        <v>595285</v>
      </c>
      <c r="X436" s="35">
        <f t="shared" si="310"/>
        <v>2381141</v>
      </c>
      <c r="Y436" s="35">
        <f t="shared" si="310"/>
        <v>9524565</v>
      </c>
      <c r="Z436" s="35">
        <f t="shared" si="310"/>
        <v>38098261</v>
      </c>
      <c r="AE436" s="17"/>
      <c r="AG436" s="18"/>
      <c r="AK436" s="54"/>
      <c r="AN436" s="219"/>
      <c r="AO436" s="220">
        <f t="shared" si="213"/>
        <v>755</v>
      </c>
      <c r="AP436" s="221">
        <f t="shared" si="217"/>
        <v>2266</v>
      </c>
      <c r="AQ436" s="220">
        <f>AQ434+6</f>
        <v>1133</v>
      </c>
      <c r="AR436" s="281">
        <v>2</v>
      </c>
      <c r="AS436" s="236">
        <f t="shared" si="214"/>
        <v>1</v>
      </c>
      <c r="AT436" s="232"/>
      <c r="BH436" s="27">
        <f t="shared" si="253"/>
        <v>332</v>
      </c>
      <c r="BI436" s="294">
        <f t="shared" si="249"/>
        <v>1997</v>
      </c>
      <c r="BJ436" s="243"/>
      <c r="BL436" s="337"/>
      <c r="BN436" s="45"/>
      <c r="BQ436" s="33"/>
      <c r="BR436" s="308"/>
      <c r="BT436" s="308"/>
      <c r="BY436" s="21"/>
      <c r="BZ436" s="21"/>
      <c r="CA436" s="294">
        <f t="shared" si="250"/>
        <v>1999</v>
      </c>
      <c r="CB436" s="243">
        <f>(3*BH436+2)/2</f>
        <v>499</v>
      </c>
      <c r="CC436" s="35">
        <f>4*CB436+3</f>
        <v>1999</v>
      </c>
      <c r="CD436" s="243"/>
      <c r="CF436" s="318"/>
      <c r="CG436" s="39"/>
      <c r="CH436" s="21"/>
      <c r="CI436" s="21"/>
      <c r="CJ436" s="27"/>
      <c r="CK436" s="40"/>
      <c r="CM436" s="294"/>
    </row>
    <row r="437" spans="4:103" ht="14.25" customHeight="1">
      <c r="D437" s="53"/>
      <c r="G437" s="53"/>
      <c r="O437" s="196">
        <f>1+8*(Q436+1)</f>
        <v>777</v>
      </c>
      <c r="P437" s="197">
        <f>P436+2</f>
        <v>583</v>
      </c>
      <c r="Q437" s="198"/>
      <c r="R437" s="33"/>
      <c r="S437" s="35">
        <f t="shared" si="309"/>
        <v>2333</v>
      </c>
      <c r="T437" s="35">
        <f t="shared" ref="T437:Z437" si="311">4*S437+1</f>
        <v>9333</v>
      </c>
      <c r="U437" s="35">
        <f t="shared" si="311"/>
        <v>37333</v>
      </c>
      <c r="V437" s="35">
        <f t="shared" si="311"/>
        <v>149333</v>
      </c>
      <c r="W437" s="35">
        <f t="shared" si="311"/>
        <v>597333</v>
      </c>
      <c r="X437" s="35">
        <f t="shared" si="311"/>
        <v>2389333</v>
      </c>
      <c r="Y437" s="35">
        <f t="shared" si="311"/>
        <v>9557333</v>
      </c>
      <c r="Z437" s="35">
        <f t="shared" si="311"/>
        <v>38229333</v>
      </c>
      <c r="AC437" s="27"/>
      <c r="AE437" s="17"/>
      <c r="AG437" s="18"/>
      <c r="AK437" s="54"/>
      <c r="AN437" s="227"/>
      <c r="AO437" s="269">
        <f t="shared" si="213"/>
        <v>757</v>
      </c>
      <c r="AP437" s="221">
        <f t="shared" si="217"/>
        <v>2272</v>
      </c>
      <c r="AQ437" s="269">
        <f>AP437/AR437</f>
        <v>71</v>
      </c>
      <c r="AR437" s="281">
        <v>32</v>
      </c>
      <c r="AS437" s="236">
        <f t="shared" si="214"/>
        <v>5</v>
      </c>
      <c r="AT437" s="232"/>
      <c r="BH437" s="21">
        <f t="shared" si="253"/>
        <v>333</v>
      </c>
      <c r="BI437" s="294">
        <f t="shared" si="249"/>
        <v>2003</v>
      </c>
      <c r="BJ437" s="243">
        <f>(3*BH437+1)/2</f>
        <v>500</v>
      </c>
      <c r="BK437" s="35">
        <f>BJ437*4+3</f>
        <v>2003</v>
      </c>
      <c r="BL437" s="243"/>
      <c r="BM437" s="21"/>
      <c r="BN437" s="45"/>
      <c r="BQ437" s="33"/>
      <c r="BR437" s="308"/>
      <c r="BT437" s="308"/>
      <c r="BY437" s="21"/>
      <c r="BZ437" s="21"/>
      <c r="CA437" s="294">
        <f t="shared" si="250"/>
        <v>2005</v>
      </c>
      <c r="CB437" s="243"/>
      <c r="CD437" s="243"/>
      <c r="CF437" s="318"/>
      <c r="CG437" s="39"/>
      <c r="CK437" s="40"/>
      <c r="CM437" s="294"/>
      <c r="CV437" s="35">
        <v>2005</v>
      </c>
      <c r="CW437" s="243">
        <v>7</v>
      </c>
      <c r="CX437" s="730" t="s">
        <v>430</v>
      </c>
      <c r="CY437" s="729"/>
    </row>
    <row r="438" spans="4:103" ht="14.25" customHeight="1">
      <c r="D438" s="53"/>
      <c r="G438" s="53"/>
      <c r="O438" s="181"/>
      <c r="P438" s="260"/>
      <c r="R438" s="33"/>
      <c r="AC438" s="21"/>
      <c r="AE438" s="17"/>
      <c r="AG438" s="18"/>
      <c r="AK438" s="54"/>
      <c r="AN438" s="219"/>
      <c r="AO438" s="220">
        <f t="shared" si="213"/>
        <v>759</v>
      </c>
      <c r="AP438" s="221">
        <f t="shared" si="217"/>
        <v>2278</v>
      </c>
      <c r="AQ438" s="220">
        <f>AQ436+6</f>
        <v>1139</v>
      </c>
      <c r="AR438" s="281">
        <v>2</v>
      </c>
      <c r="AS438" s="236">
        <f t="shared" si="214"/>
        <v>1</v>
      </c>
      <c r="AT438" s="232"/>
      <c r="BH438" s="21">
        <f t="shared" si="253"/>
        <v>334</v>
      </c>
      <c r="BI438" s="294">
        <f t="shared" si="249"/>
        <v>2009</v>
      </c>
      <c r="BJ438" s="243"/>
      <c r="BL438" s="307">
        <f>(3*BH438-2)/4</f>
        <v>250</v>
      </c>
      <c r="BM438" s="21">
        <f>8*BL438+9</f>
        <v>2009</v>
      </c>
      <c r="BN438" s="45"/>
      <c r="BQ438" s="33"/>
      <c r="BR438" s="308"/>
      <c r="BT438" s="308"/>
      <c r="BY438" s="21"/>
      <c r="BZ438" s="21"/>
      <c r="CA438" s="294">
        <f t="shared" si="250"/>
        <v>2011</v>
      </c>
      <c r="CB438" s="243">
        <f>(3*BH438+2)/2</f>
        <v>502</v>
      </c>
      <c r="CC438" s="35">
        <f>4*CB438+3</f>
        <v>2011</v>
      </c>
      <c r="CD438" s="243"/>
      <c r="CF438" s="318"/>
      <c r="CG438" s="39"/>
      <c r="CH438" s="312"/>
      <c r="CI438" s="312"/>
      <c r="CJ438" s="27"/>
      <c r="CK438" s="40"/>
      <c r="CM438" s="294"/>
    </row>
    <row r="439" spans="4:103" ht="14.25" customHeight="1">
      <c r="D439" s="53"/>
      <c r="G439" s="53"/>
      <c r="O439" s="45"/>
      <c r="P439" s="21"/>
      <c r="R439" s="33"/>
      <c r="AC439" s="27"/>
      <c r="AE439" s="17"/>
      <c r="AG439" s="18"/>
      <c r="AK439" s="54"/>
      <c r="AN439" s="239"/>
      <c r="AO439" s="240">
        <f t="shared" si="213"/>
        <v>761</v>
      </c>
      <c r="AP439" s="221">
        <f t="shared" si="217"/>
        <v>2284</v>
      </c>
      <c r="AQ439" s="240">
        <f>AP439/4</f>
        <v>571</v>
      </c>
      <c r="AR439" s="281">
        <v>4</v>
      </c>
      <c r="AS439" s="236">
        <f t="shared" si="214"/>
        <v>2</v>
      </c>
      <c r="AT439" s="232"/>
      <c r="BH439" s="21">
        <f t="shared" si="253"/>
        <v>335</v>
      </c>
      <c r="BI439" s="294">
        <f t="shared" si="249"/>
        <v>2015</v>
      </c>
      <c r="BJ439" s="243">
        <f>(3*BH439+1)/2</f>
        <v>503</v>
      </c>
      <c r="BK439" s="35">
        <f>BJ439*4+3</f>
        <v>2015</v>
      </c>
      <c r="BL439" s="243"/>
      <c r="BN439" s="45"/>
      <c r="BQ439" s="33"/>
      <c r="BR439" s="308"/>
      <c r="BT439" s="308"/>
      <c r="BY439" s="21"/>
      <c r="BZ439" s="21"/>
      <c r="CA439" s="294">
        <f t="shared" si="250"/>
        <v>2017</v>
      </c>
      <c r="CB439" s="243"/>
      <c r="CD439" s="243">
        <f>(3*BH439-1)/4</f>
        <v>251</v>
      </c>
      <c r="CE439" s="35">
        <f>CD439*8+9</f>
        <v>2017</v>
      </c>
      <c r="CF439" s="318"/>
      <c r="CG439" s="39"/>
      <c r="CJ439" s="27"/>
      <c r="CK439" s="40"/>
      <c r="CM439" s="294"/>
    </row>
    <row r="440" spans="4:103" ht="14.25" customHeight="1">
      <c r="D440" s="53"/>
      <c r="G440" s="53"/>
      <c r="O440" s="191">
        <f>-1+4*(Q440+1)</f>
        <v>391</v>
      </c>
      <c r="P440" s="192">
        <f>-1+6*(Q440+1)</f>
        <v>587</v>
      </c>
      <c r="Q440" s="27">
        <v>97</v>
      </c>
      <c r="R440" s="33"/>
      <c r="S440" s="213">
        <f t="shared" ref="S440:S441" si="312">4*P440+1</f>
        <v>2349</v>
      </c>
      <c r="T440" s="35">
        <f t="shared" ref="T440:Z440" si="313">4*S440+1</f>
        <v>9397</v>
      </c>
      <c r="U440" s="35">
        <f t="shared" si="313"/>
        <v>37589</v>
      </c>
      <c r="V440" s="35">
        <f t="shared" si="313"/>
        <v>150357</v>
      </c>
      <c r="W440" s="35">
        <f t="shared" si="313"/>
        <v>601429</v>
      </c>
      <c r="X440" s="35">
        <f t="shared" si="313"/>
        <v>2405717</v>
      </c>
      <c r="Y440" s="35">
        <f t="shared" si="313"/>
        <v>9622869</v>
      </c>
      <c r="Z440" s="35">
        <f t="shared" si="313"/>
        <v>38491477</v>
      </c>
      <c r="AE440" s="17"/>
      <c r="AG440" s="18"/>
      <c r="AK440" s="54"/>
      <c r="AN440" s="219"/>
      <c r="AO440" s="220">
        <f t="shared" si="213"/>
        <v>763</v>
      </c>
      <c r="AP440" s="221">
        <f t="shared" si="217"/>
        <v>2290</v>
      </c>
      <c r="AQ440" s="220">
        <f>AQ438+6</f>
        <v>1145</v>
      </c>
      <c r="AR440" s="281">
        <v>2</v>
      </c>
      <c r="AS440" s="236">
        <f t="shared" si="214"/>
        <v>1</v>
      </c>
      <c r="AT440" s="232"/>
      <c r="BH440" s="27">
        <f t="shared" si="253"/>
        <v>336</v>
      </c>
      <c r="BI440" s="294">
        <f t="shared" si="249"/>
        <v>2021</v>
      </c>
      <c r="BJ440" s="243"/>
      <c r="BL440" s="337"/>
      <c r="BN440" s="45"/>
      <c r="BQ440" s="33"/>
      <c r="BR440" s="308"/>
      <c r="BT440" s="308"/>
      <c r="BY440" s="21"/>
      <c r="BZ440" s="21"/>
      <c r="CA440" s="294">
        <f t="shared" si="250"/>
        <v>2023</v>
      </c>
      <c r="CB440" s="243">
        <f>(3*BH440+2)/2</f>
        <v>505</v>
      </c>
      <c r="CC440" s="35">
        <f>4*CB440+3</f>
        <v>2023</v>
      </c>
      <c r="CD440" s="243"/>
      <c r="CF440" s="318"/>
      <c r="CG440" s="39"/>
      <c r="CH440" s="21"/>
      <c r="CI440" s="21"/>
      <c r="CJ440" s="27"/>
      <c r="CK440" s="40"/>
      <c r="CM440" s="294"/>
    </row>
    <row r="441" spans="4:103" ht="14.25" customHeight="1">
      <c r="D441" s="53"/>
      <c r="G441" s="53"/>
      <c r="O441" s="196">
        <f>1+8*(Q440+1)</f>
        <v>785</v>
      </c>
      <c r="P441" s="197">
        <f>P440+2</f>
        <v>589</v>
      </c>
      <c r="Q441" s="198"/>
      <c r="R441" s="33"/>
      <c r="S441" s="35">
        <f t="shared" si="312"/>
        <v>2357</v>
      </c>
      <c r="T441" s="35">
        <f t="shared" ref="T441:Z441" si="314">4*S441+1</f>
        <v>9429</v>
      </c>
      <c r="U441" s="35">
        <f t="shared" si="314"/>
        <v>37717</v>
      </c>
      <c r="V441" s="35">
        <f t="shared" si="314"/>
        <v>150869</v>
      </c>
      <c r="W441" s="35">
        <f t="shared" si="314"/>
        <v>603477</v>
      </c>
      <c r="X441" s="35">
        <f t="shared" si="314"/>
        <v>2413909</v>
      </c>
      <c r="Y441" s="35">
        <f t="shared" si="314"/>
        <v>9655637</v>
      </c>
      <c r="Z441" s="35">
        <f t="shared" si="314"/>
        <v>38622549</v>
      </c>
      <c r="AC441" s="27"/>
      <c r="AE441" s="17"/>
      <c r="AG441" s="18"/>
      <c r="AK441" s="54"/>
      <c r="AN441" s="227"/>
      <c r="AO441" s="269">
        <f t="shared" si="213"/>
        <v>765</v>
      </c>
      <c r="AP441" s="221">
        <f t="shared" si="217"/>
        <v>2296</v>
      </c>
      <c r="AQ441" s="269">
        <f>AP441/AR441</f>
        <v>287</v>
      </c>
      <c r="AR441" s="281">
        <v>8</v>
      </c>
      <c r="AS441" s="236">
        <f t="shared" si="214"/>
        <v>3</v>
      </c>
      <c r="AT441" s="232"/>
      <c r="BH441" s="21">
        <f t="shared" si="253"/>
        <v>337</v>
      </c>
      <c r="BI441" s="294">
        <f t="shared" si="249"/>
        <v>2027</v>
      </c>
      <c r="BJ441" s="243">
        <f>(3*BH441+1)/2</f>
        <v>506</v>
      </c>
      <c r="BK441" s="35">
        <f>BJ441*4+3</f>
        <v>2027</v>
      </c>
      <c r="BL441" s="243"/>
      <c r="BM441" s="21"/>
      <c r="BN441" s="45"/>
      <c r="BQ441" s="33"/>
      <c r="BR441" s="308"/>
      <c r="BT441" s="308"/>
      <c r="BY441" s="21"/>
      <c r="BZ441" s="21"/>
      <c r="CA441" s="294">
        <f t="shared" si="250"/>
        <v>2029</v>
      </c>
      <c r="CB441" s="243"/>
      <c r="CD441" s="243"/>
      <c r="CF441" s="318"/>
      <c r="CG441" s="39"/>
      <c r="CH441" s="727" t="s">
        <v>431</v>
      </c>
      <c r="CI441" s="667"/>
      <c r="CJ441" s="27">
        <v>126</v>
      </c>
      <c r="CK441" s="40">
        <f>4*(4*CJ441+3)+1</f>
        <v>2029</v>
      </c>
      <c r="CM441" s="294"/>
    </row>
    <row r="442" spans="4:103" ht="14.25" customHeight="1">
      <c r="D442" s="53"/>
      <c r="G442" s="53"/>
      <c r="O442" s="181"/>
      <c r="P442" s="260"/>
      <c r="R442" s="33"/>
      <c r="AC442" s="21"/>
      <c r="AE442" s="17"/>
      <c r="AG442" s="18"/>
      <c r="AK442" s="54"/>
      <c r="AN442" s="219"/>
      <c r="AO442" s="220">
        <f t="shared" si="213"/>
        <v>767</v>
      </c>
      <c r="AP442" s="221">
        <f t="shared" si="217"/>
        <v>2302</v>
      </c>
      <c r="AQ442" s="220">
        <f>AQ440+6</f>
        <v>1151</v>
      </c>
      <c r="AR442" s="281">
        <v>2</v>
      </c>
      <c r="AS442" s="236">
        <f t="shared" si="214"/>
        <v>1</v>
      </c>
      <c r="AT442" s="232"/>
      <c r="BH442" s="21">
        <f t="shared" si="253"/>
        <v>338</v>
      </c>
      <c r="BI442" s="294">
        <f t="shared" si="249"/>
        <v>2033</v>
      </c>
      <c r="BJ442" s="243"/>
      <c r="BL442" s="307">
        <f>(3*BH442-2)/4</f>
        <v>253</v>
      </c>
      <c r="BM442" s="21">
        <f>8*BL442+9</f>
        <v>2033</v>
      </c>
      <c r="BN442" s="45"/>
      <c r="BQ442" s="33"/>
      <c r="BR442" s="308"/>
      <c r="BT442" s="308"/>
      <c r="BY442" s="21"/>
      <c r="BZ442" s="21"/>
      <c r="CA442" s="294">
        <f t="shared" si="250"/>
        <v>2035</v>
      </c>
      <c r="CB442" s="243">
        <f>(3*BH442+2)/2</f>
        <v>508</v>
      </c>
      <c r="CC442" s="35">
        <f>4*CB442+3</f>
        <v>2035</v>
      </c>
      <c r="CD442" s="243"/>
      <c r="CF442" s="310"/>
      <c r="CG442" s="39"/>
      <c r="CH442" s="24"/>
      <c r="CI442" s="24"/>
      <c r="CK442" s="40"/>
      <c r="CM442" s="294"/>
    </row>
    <row r="443" spans="4:103" ht="14.25" customHeight="1">
      <c r="D443" s="53"/>
      <c r="G443" s="53"/>
      <c r="O443" s="45"/>
      <c r="P443" s="21"/>
      <c r="R443" s="33"/>
      <c r="AC443" s="27"/>
      <c r="AE443" s="17"/>
      <c r="AG443" s="18"/>
      <c r="AK443" s="54"/>
      <c r="AN443" s="239"/>
      <c r="AO443" s="240">
        <f t="shared" si="213"/>
        <v>769</v>
      </c>
      <c r="AP443" s="221">
        <f t="shared" si="217"/>
        <v>2308</v>
      </c>
      <c r="AQ443" s="240">
        <f>AP443/4</f>
        <v>577</v>
      </c>
      <c r="AR443" s="281">
        <v>4</v>
      </c>
      <c r="AS443" s="236">
        <f t="shared" si="214"/>
        <v>2</v>
      </c>
      <c r="AT443" s="232"/>
      <c r="BH443" s="21">
        <f t="shared" si="253"/>
        <v>339</v>
      </c>
      <c r="BI443" s="294">
        <f t="shared" si="249"/>
        <v>2039</v>
      </c>
      <c r="BJ443" s="243">
        <f>(3*BH443+1)/2</f>
        <v>509</v>
      </c>
      <c r="BK443" s="35">
        <f>BJ443*4+3</f>
        <v>2039</v>
      </c>
      <c r="BL443" s="243"/>
      <c r="BN443" s="45"/>
      <c r="BQ443" s="33"/>
      <c r="BR443" s="308"/>
      <c r="BT443" s="308"/>
      <c r="BY443" s="21"/>
      <c r="BZ443" s="21"/>
      <c r="CA443" s="294">
        <f t="shared" si="250"/>
        <v>2041</v>
      </c>
      <c r="CB443" s="243"/>
      <c r="CD443" s="243">
        <f>(3*BH443-1)/4</f>
        <v>254</v>
      </c>
      <c r="CE443" s="35">
        <f>CD443*8+9</f>
        <v>2041</v>
      </c>
      <c r="CF443" s="310"/>
      <c r="CG443" s="39"/>
      <c r="CH443" s="21"/>
      <c r="CI443" s="21"/>
      <c r="CK443" s="40"/>
      <c r="CM443" s="294"/>
    </row>
    <row r="444" spans="4:103" ht="14.25" customHeight="1">
      <c r="D444" s="53"/>
      <c r="G444" s="53"/>
      <c r="O444" s="191">
        <f>-1+4*(Q444+1)</f>
        <v>395</v>
      </c>
      <c r="P444" s="192">
        <f>-1+6*(Q444+1)</f>
        <v>593</v>
      </c>
      <c r="Q444" s="27">
        <v>98</v>
      </c>
      <c r="R444" s="33"/>
      <c r="S444" s="213">
        <f t="shared" ref="S444:S445" si="315">4*P444+1</f>
        <v>2373</v>
      </c>
      <c r="T444" s="35">
        <f t="shared" ref="T444:Z444" si="316">4*S444+1</f>
        <v>9493</v>
      </c>
      <c r="U444" s="35">
        <f t="shared" si="316"/>
        <v>37973</v>
      </c>
      <c r="V444" s="35">
        <f t="shared" si="316"/>
        <v>151893</v>
      </c>
      <c r="W444" s="35">
        <f t="shared" si="316"/>
        <v>607573</v>
      </c>
      <c r="X444" s="35">
        <f t="shared" si="316"/>
        <v>2430293</v>
      </c>
      <c r="Y444" s="35">
        <f t="shared" si="316"/>
        <v>9721173</v>
      </c>
      <c r="Z444" s="35">
        <f t="shared" si="316"/>
        <v>38884693</v>
      </c>
      <c r="AE444" s="17"/>
      <c r="AG444" s="18"/>
      <c r="AK444" s="54"/>
      <c r="AN444" s="219"/>
      <c r="AO444" s="220">
        <f t="shared" si="213"/>
        <v>771</v>
      </c>
      <c r="AP444" s="221">
        <f t="shared" si="217"/>
        <v>2314</v>
      </c>
      <c r="AQ444" s="220">
        <f>AQ442+6</f>
        <v>1157</v>
      </c>
      <c r="AR444" s="281">
        <v>2</v>
      </c>
      <c r="AS444" s="236">
        <f t="shared" si="214"/>
        <v>1</v>
      </c>
      <c r="AT444" s="232"/>
      <c r="BH444" s="27">
        <f t="shared" si="253"/>
        <v>340</v>
      </c>
      <c r="BI444" s="294">
        <f t="shared" si="249"/>
        <v>2045</v>
      </c>
      <c r="BJ444" s="243"/>
      <c r="BL444" s="337"/>
      <c r="BN444" s="45"/>
      <c r="BQ444" s="33"/>
      <c r="BR444" s="308"/>
      <c r="BT444" s="308"/>
      <c r="BY444" s="21"/>
      <c r="BZ444" s="21"/>
      <c r="CA444" s="294">
        <f t="shared" si="250"/>
        <v>2047</v>
      </c>
      <c r="CB444" s="243">
        <f>(3*BH444+2)/2</f>
        <v>511</v>
      </c>
      <c r="CC444" s="35">
        <f>4*CB444+3</f>
        <v>2047</v>
      </c>
      <c r="CD444" s="243"/>
      <c r="CF444" s="310"/>
      <c r="CG444" s="39"/>
      <c r="CH444" s="21"/>
      <c r="CI444" s="21"/>
      <c r="CK444" s="40"/>
      <c r="CM444" s="294"/>
    </row>
    <row r="445" spans="4:103" ht="14.25" customHeight="1">
      <c r="D445" s="53"/>
      <c r="G445" s="53"/>
      <c r="O445" s="196">
        <f>1+8*(Q444+1)</f>
        <v>793</v>
      </c>
      <c r="P445" s="197">
        <f>P444+2</f>
        <v>595</v>
      </c>
      <c r="Q445" s="198"/>
      <c r="R445" s="33"/>
      <c r="S445" s="35">
        <f t="shared" si="315"/>
        <v>2381</v>
      </c>
      <c r="T445" s="35">
        <f t="shared" ref="T445:Z445" si="317">4*S445+1</f>
        <v>9525</v>
      </c>
      <c r="U445" s="35">
        <f t="shared" si="317"/>
        <v>38101</v>
      </c>
      <c r="V445" s="35">
        <f t="shared" si="317"/>
        <v>152405</v>
      </c>
      <c r="W445" s="35">
        <f t="shared" si="317"/>
        <v>609621</v>
      </c>
      <c r="X445" s="35">
        <f t="shared" si="317"/>
        <v>2438485</v>
      </c>
      <c r="Y445" s="35">
        <f t="shared" si="317"/>
        <v>9753941</v>
      </c>
      <c r="Z445" s="35">
        <f t="shared" si="317"/>
        <v>39015765</v>
      </c>
      <c r="AC445" s="27"/>
      <c r="AE445" s="17"/>
      <c r="AG445" s="18"/>
      <c r="AK445" s="54"/>
      <c r="AN445" s="227"/>
      <c r="AO445" s="269">
        <f t="shared" si="213"/>
        <v>773</v>
      </c>
      <c r="AP445" s="221">
        <f t="shared" si="217"/>
        <v>2320</v>
      </c>
      <c r="AQ445" s="269">
        <f>AP445/AR445</f>
        <v>145</v>
      </c>
      <c r="AR445" s="281">
        <v>16</v>
      </c>
      <c r="AS445" s="236">
        <f t="shared" si="214"/>
        <v>4</v>
      </c>
      <c r="AT445" s="232"/>
      <c r="BH445" s="21">
        <f t="shared" si="253"/>
        <v>341</v>
      </c>
      <c r="BI445" s="294">
        <f t="shared" si="249"/>
        <v>2051</v>
      </c>
      <c r="BJ445" s="243">
        <f>(3*BH445+1)/2</f>
        <v>512</v>
      </c>
      <c r="BK445" s="35">
        <f>BJ445*4+3</f>
        <v>2051</v>
      </c>
      <c r="BL445" s="243"/>
      <c r="BM445" s="21"/>
      <c r="BN445" s="45"/>
      <c r="BQ445" s="33"/>
      <c r="BR445" s="308"/>
      <c r="BT445" s="308"/>
      <c r="BY445" s="21"/>
      <c r="BZ445" s="21"/>
      <c r="CA445" s="294">
        <f t="shared" si="250"/>
        <v>2053</v>
      </c>
      <c r="CB445" s="243"/>
      <c r="CD445" s="243"/>
      <c r="CF445" s="310">
        <v>63</v>
      </c>
      <c r="CG445" s="39">
        <f>4*(8*CF445+9)+1</f>
        <v>2053</v>
      </c>
      <c r="CH445" s="680" t="s">
        <v>432</v>
      </c>
      <c r="CI445" s="667"/>
      <c r="CK445" s="40"/>
      <c r="CM445" s="294"/>
    </row>
    <row r="446" spans="4:103" ht="14.25" customHeight="1">
      <c r="D446" s="53"/>
      <c r="G446" s="53"/>
      <c r="O446" s="181"/>
      <c r="P446" s="260"/>
      <c r="R446" s="33"/>
      <c r="AC446" s="21"/>
      <c r="AE446" s="17"/>
      <c r="AG446" s="18"/>
      <c r="AK446" s="54"/>
      <c r="AN446" s="219"/>
      <c r="AO446" s="220">
        <f t="shared" si="213"/>
        <v>775</v>
      </c>
      <c r="AP446" s="221">
        <f t="shared" si="217"/>
        <v>2326</v>
      </c>
      <c r="AQ446" s="220">
        <f>AQ444+6</f>
        <v>1163</v>
      </c>
      <c r="AR446" s="281">
        <v>2</v>
      </c>
      <c r="AS446" s="236">
        <f t="shared" si="214"/>
        <v>1</v>
      </c>
      <c r="AT446" s="232"/>
      <c r="BH446" s="21">
        <f t="shared" si="253"/>
        <v>342</v>
      </c>
      <c r="BI446" s="294">
        <f t="shared" si="249"/>
        <v>2057</v>
      </c>
      <c r="BJ446" s="243"/>
      <c r="BL446" s="307">
        <f>(3*BH446-2)/4</f>
        <v>256</v>
      </c>
      <c r="BM446" s="21">
        <f>8*BL446+9</f>
        <v>2057</v>
      </c>
      <c r="BN446" s="45"/>
      <c r="BQ446" s="33"/>
      <c r="BR446" s="308"/>
      <c r="BT446" s="308"/>
      <c r="BY446" s="21"/>
      <c r="BZ446" s="21"/>
      <c r="CA446" s="294">
        <f t="shared" si="250"/>
        <v>2059</v>
      </c>
      <c r="CB446" s="243">
        <f>(3*BH446+2)/2</f>
        <v>514</v>
      </c>
      <c r="CC446" s="35">
        <f>4*CB446+3</f>
        <v>2059</v>
      </c>
      <c r="CD446" s="243"/>
      <c r="CF446" s="310"/>
      <c r="CG446" s="39"/>
      <c r="CH446" s="312"/>
      <c r="CI446" s="312"/>
      <c r="CK446" s="40"/>
      <c r="CM446" s="294"/>
    </row>
    <row r="447" spans="4:103" ht="14.25" customHeight="1">
      <c r="D447" s="53"/>
      <c r="G447" s="53"/>
      <c r="O447" s="45"/>
      <c r="P447" s="21"/>
      <c r="R447" s="33"/>
      <c r="AC447" s="27"/>
      <c r="AE447" s="17"/>
      <c r="AG447" s="18"/>
      <c r="AK447" s="54"/>
      <c r="AN447" s="239"/>
      <c r="AO447" s="240">
        <f t="shared" si="213"/>
        <v>777</v>
      </c>
      <c r="AP447" s="221">
        <f t="shared" si="217"/>
        <v>2332</v>
      </c>
      <c r="AQ447" s="240">
        <f>AP447/4</f>
        <v>583</v>
      </c>
      <c r="AR447" s="281">
        <v>4</v>
      </c>
      <c r="AS447" s="236">
        <f t="shared" si="214"/>
        <v>2</v>
      </c>
      <c r="AT447" s="232"/>
      <c r="BH447" s="21">
        <f t="shared" si="253"/>
        <v>343</v>
      </c>
      <c r="BI447" s="294">
        <f t="shared" si="249"/>
        <v>2063</v>
      </c>
      <c r="BJ447" s="243">
        <f>(3*BH447+1)/2</f>
        <v>515</v>
      </c>
      <c r="BK447" s="35">
        <f>BJ447*4+3</f>
        <v>2063</v>
      </c>
      <c r="BL447" s="306"/>
      <c r="BN447" s="45"/>
      <c r="BQ447" s="33"/>
      <c r="BR447" s="308"/>
      <c r="BT447" s="308"/>
      <c r="BY447" s="21"/>
      <c r="BZ447" s="21"/>
      <c r="CA447" s="294">
        <f t="shared" si="250"/>
        <v>2065</v>
      </c>
      <c r="CB447" s="243"/>
      <c r="CD447" s="243">
        <f>(3*BH447-1)/4</f>
        <v>257</v>
      </c>
      <c r="CE447" s="35">
        <f>CD447*8+9</f>
        <v>2065</v>
      </c>
      <c r="CF447" s="310"/>
      <c r="CG447" s="39"/>
      <c r="CH447" s="312"/>
      <c r="CI447" s="312"/>
      <c r="CK447" s="40"/>
      <c r="CM447" s="294"/>
    </row>
    <row r="448" spans="4:103" ht="14.25" customHeight="1">
      <c r="D448" s="53"/>
      <c r="G448" s="53"/>
      <c r="O448" s="191">
        <f>-1+4*(Q448+1)</f>
        <v>399</v>
      </c>
      <c r="P448" s="192">
        <f>-1+6*(Q448+1)</f>
        <v>599</v>
      </c>
      <c r="Q448" s="27">
        <v>99</v>
      </c>
      <c r="R448" s="33"/>
      <c r="S448" s="213">
        <f t="shared" ref="S448:S449" si="318">4*P448+1</f>
        <v>2397</v>
      </c>
      <c r="T448" s="35">
        <f t="shared" ref="T448:Z448" si="319">4*S448+1</f>
        <v>9589</v>
      </c>
      <c r="U448" s="35">
        <f t="shared" si="319"/>
        <v>38357</v>
      </c>
      <c r="V448" s="35">
        <f t="shared" si="319"/>
        <v>153429</v>
      </c>
      <c r="W448" s="35">
        <f t="shared" si="319"/>
        <v>613717</v>
      </c>
      <c r="X448" s="35">
        <f t="shared" si="319"/>
        <v>2454869</v>
      </c>
      <c r="Y448" s="35">
        <f t="shared" si="319"/>
        <v>9819477</v>
      </c>
      <c r="Z448" s="35">
        <f t="shared" si="319"/>
        <v>39277909</v>
      </c>
      <c r="AE448" s="17"/>
      <c r="AG448" s="18"/>
      <c r="AK448" s="54"/>
      <c r="AN448" s="219"/>
      <c r="AO448" s="220">
        <f t="shared" si="213"/>
        <v>779</v>
      </c>
      <c r="AP448" s="221">
        <f t="shared" si="217"/>
        <v>2338</v>
      </c>
      <c r="AQ448" s="220">
        <f>AQ446+6</f>
        <v>1169</v>
      </c>
      <c r="AR448" s="281">
        <v>2</v>
      </c>
      <c r="AS448" s="236">
        <f t="shared" si="214"/>
        <v>1</v>
      </c>
      <c r="AT448" s="232"/>
      <c r="BH448" s="27">
        <f t="shared" si="253"/>
        <v>344</v>
      </c>
      <c r="BI448" s="294">
        <f t="shared" si="249"/>
        <v>2069</v>
      </c>
      <c r="BJ448" s="243"/>
      <c r="BL448" s="306"/>
      <c r="BN448" s="736" t="s">
        <v>433</v>
      </c>
      <c r="BO448" s="732"/>
      <c r="BP448" s="324">
        <v>15</v>
      </c>
      <c r="BQ448" s="33"/>
      <c r="BR448" s="308"/>
      <c r="BT448" s="308">
        <f>4*(4*(8*BP448+9)+1)+1</f>
        <v>2069</v>
      </c>
      <c r="BY448" s="21"/>
      <c r="BZ448" s="21"/>
      <c r="CA448" s="294">
        <f t="shared" si="250"/>
        <v>2071</v>
      </c>
      <c r="CB448" s="243">
        <f>(3*BH448+2)/2</f>
        <v>517</v>
      </c>
      <c r="CC448" s="35">
        <f>4*CB448+3</f>
        <v>2071</v>
      </c>
      <c r="CD448" s="243"/>
      <c r="CF448" s="310"/>
      <c r="CG448" s="39"/>
      <c r="CH448" s="21"/>
      <c r="CI448" s="21"/>
      <c r="CK448" s="40"/>
      <c r="CM448" s="294"/>
    </row>
    <row r="449" spans="4:95" ht="14.25" customHeight="1">
      <c r="D449" s="53"/>
      <c r="G449" s="53"/>
      <c r="O449" s="196">
        <f>1+8*(Q448+1)</f>
        <v>801</v>
      </c>
      <c r="P449" s="197">
        <f>P448+2</f>
        <v>601</v>
      </c>
      <c r="Q449" s="198"/>
      <c r="R449" s="33"/>
      <c r="S449" s="35">
        <f t="shared" si="318"/>
        <v>2405</v>
      </c>
      <c r="T449" s="35">
        <f t="shared" ref="T449:Z449" si="320">4*S449+1</f>
        <v>9621</v>
      </c>
      <c r="U449" s="35">
        <f t="shared" si="320"/>
        <v>38485</v>
      </c>
      <c r="V449" s="35">
        <f t="shared" si="320"/>
        <v>153941</v>
      </c>
      <c r="W449" s="35">
        <f t="shared" si="320"/>
        <v>615765</v>
      </c>
      <c r="X449" s="35">
        <f t="shared" si="320"/>
        <v>2463061</v>
      </c>
      <c r="Y449" s="35">
        <f t="shared" si="320"/>
        <v>9852245</v>
      </c>
      <c r="Z449" s="35">
        <f t="shared" si="320"/>
        <v>39408981</v>
      </c>
      <c r="AC449" s="27"/>
      <c r="AE449" s="17"/>
      <c r="AG449" s="18"/>
      <c r="AK449" s="54"/>
      <c r="AN449" s="227"/>
      <c r="AO449" s="269">
        <f t="shared" si="213"/>
        <v>781</v>
      </c>
      <c r="AP449" s="221">
        <f t="shared" si="217"/>
        <v>2344</v>
      </c>
      <c r="AQ449" s="269">
        <f>AP449/AR449</f>
        <v>293</v>
      </c>
      <c r="AR449" s="281">
        <v>8</v>
      </c>
      <c r="AS449" s="236">
        <f t="shared" si="214"/>
        <v>3</v>
      </c>
      <c r="AT449" s="232"/>
      <c r="BH449" s="21">
        <f t="shared" si="253"/>
        <v>345</v>
      </c>
      <c r="BI449" s="294">
        <f t="shared" si="249"/>
        <v>2075</v>
      </c>
      <c r="BJ449" s="243">
        <f>(3*BH449+1)/2</f>
        <v>518</v>
      </c>
      <c r="BK449" s="35">
        <f>BJ449*4+3</f>
        <v>2075</v>
      </c>
      <c r="BL449" s="307"/>
      <c r="BM449" s="21"/>
      <c r="BN449" s="45"/>
      <c r="BQ449" s="33"/>
      <c r="BR449" s="308"/>
      <c r="BT449" s="308"/>
      <c r="BY449" s="21"/>
      <c r="BZ449" s="21"/>
      <c r="CA449" s="294">
        <f t="shared" si="250"/>
        <v>2077</v>
      </c>
      <c r="CB449" s="243"/>
      <c r="CD449" s="243"/>
      <c r="CF449" s="318"/>
      <c r="CG449" s="39"/>
      <c r="CH449" s="727" t="s">
        <v>434</v>
      </c>
      <c r="CI449" s="667"/>
      <c r="CJ449" s="27">
        <v>129</v>
      </c>
      <c r="CK449" s="40">
        <f>4*(4*CJ449+3)+1</f>
        <v>2077</v>
      </c>
      <c r="CM449" s="294"/>
    </row>
    <row r="450" spans="4:95" ht="14.25" customHeight="1">
      <c r="D450" s="53"/>
      <c r="G450" s="53"/>
      <c r="O450" s="181"/>
      <c r="P450" s="260"/>
      <c r="R450" s="33"/>
      <c r="AC450" s="21"/>
      <c r="AE450" s="17"/>
      <c r="AG450" s="18"/>
      <c r="AK450" s="54"/>
      <c r="AN450" s="219"/>
      <c r="AO450" s="220">
        <f t="shared" si="213"/>
        <v>783</v>
      </c>
      <c r="AP450" s="221">
        <f t="shared" si="217"/>
        <v>2350</v>
      </c>
      <c r="AQ450" s="220">
        <f>AQ448+6</f>
        <v>1175</v>
      </c>
      <c r="AR450" s="281">
        <v>2</v>
      </c>
      <c r="AS450" s="236">
        <f t="shared" si="214"/>
        <v>1</v>
      </c>
      <c r="AT450" s="232"/>
      <c r="BH450" s="21">
        <f t="shared" si="253"/>
        <v>346</v>
      </c>
      <c r="BI450" s="294">
        <f t="shared" si="249"/>
        <v>2081</v>
      </c>
      <c r="BJ450" s="243"/>
      <c r="BL450" s="307">
        <f>(3*BH450-2)/4</f>
        <v>259</v>
      </c>
      <c r="BM450" s="21">
        <f>8*BL450+9</f>
        <v>2081</v>
      </c>
      <c r="BN450" s="45"/>
      <c r="BQ450" s="33"/>
      <c r="BR450" s="308"/>
      <c r="BT450" s="308"/>
      <c r="BY450" s="21"/>
      <c r="BZ450" s="21"/>
      <c r="CA450" s="294">
        <f t="shared" si="250"/>
        <v>2083</v>
      </c>
      <c r="CB450" s="243">
        <f>(3*BH450+2)/2</f>
        <v>520</v>
      </c>
      <c r="CC450" s="35">
        <f>4*CB450+3</f>
        <v>2083</v>
      </c>
      <c r="CD450" s="243"/>
      <c r="CF450" s="318"/>
      <c r="CG450" s="39"/>
      <c r="CH450" s="24"/>
      <c r="CI450" s="24"/>
      <c r="CJ450" s="27"/>
      <c r="CK450" s="40"/>
      <c r="CM450" s="294"/>
    </row>
    <row r="451" spans="4:95" ht="14.25" customHeight="1">
      <c r="D451" s="53"/>
      <c r="G451" s="53"/>
      <c r="O451" s="45"/>
      <c r="P451" s="21"/>
      <c r="R451" s="33"/>
      <c r="AC451" s="27"/>
      <c r="AE451" s="17"/>
      <c r="AG451" s="18"/>
      <c r="AK451" s="54"/>
      <c r="AN451" s="239"/>
      <c r="AO451" s="240">
        <f t="shared" si="213"/>
        <v>785</v>
      </c>
      <c r="AP451" s="221">
        <f t="shared" si="217"/>
        <v>2356</v>
      </c>
      <c r="AQ451" s="240">
        <f>AP451/4</f>
        <v>589</v>
      </c>
      <c r="AR451" s="281">
        <v>4</v>
      </c>
      <c r="AS451" s="236">
        <f t="shared" si="214"/>
        <v>2</v>
      </c>
      <c r="AT451" s="232"/>
      <c r="BH451" s="21">
        <f t="shared" si="253"/>
        <v>347</v>
      </c>
      <c r="BI451" s="294">
        <f t="shared" si="249"/>
        <v>2087</v>
      </c>
      <c r="BJ451" s="243">
        <f>(3*BH451+1)/2</f>
        <v>521</v>
      </c>
      <c r="BK451" s="35">
        <f>BJ451*4+3</f>
        <v>2087</v>
      </c>
      <c r="BL451" s="243"/>
      <c r="BN451" s="45"/>
      <c r="BQ451" s="33"/>
      <c r="BR451" s="308"/>
      <c r="BT451" s="308"/>
      <c r="BY451" s="21"/>
      <c r="BZ451" s="21"/>
      <c r="CA451" s="294">
        <f t="shared" si="250"/>
        <v>2089</v>
      </c>
      <c r="CB451" s="243"/>
      <c r="CD451" s="243">
        <f>(3*BH451-1)/4</f>
        <v>260</v>
      </c>
      <c r="CE451" s="35">
        <f>CD451*8+9</f>
        <v>2089</v>
      </c>
      <c r="CF451" s="318"/>
      <c r="CG451" s="39"/>
      <c r="CH451" s="21"/>
      <c r="CI451" s="21"/>
      <c r="CJ451" s="27"/>
      <c r="CK451" s="40"/>
      <c r="CM451" s="294"/>
    </row>
    <row r="452" spans="4:95" ht="14.25" customHeight="1">
      <c r="D452" s="53"/>
      <c r="G452" s="53"/>
      <c r="O452" s="191">
        <f>-1+4*(Q452+1)</f>
        <v>403</v>
      </c>
      <c r="P452" s="192">
        <f>-1+6*(Q452+1)</f>
        <v>605</v>
      </c>
      <c r="Q452" s="27">
        <v>100</v>
      </c>
      <c r="R452" s="33"/>
      <c r="S452" s="213">
        <f t="shared" ref="S452:S453" si="321">4*P452+1</f>
        <v>2421</v>
      </c>
      <c r="T452" s="35">
        <f t="shared" ref="T452:Z452" si="322">4*S452+1</f>
        <v>9685</v>
      </c>
      <c r="U452" s="35">
        <f t="shared" si="322"/>
        <v>38741</v>
      </c>
      <c r="V452" s="35">
        <f t="shared" si="322"/>
        <v>154965</v>
      </c>
      <c r="W452" s="35">
        <f t="shared" si="322"/>
        <v>619861</v>
      </c>
      <c r="X452" s="35">
        <f t="shared" si="322"/>
        <v>2479445</v>
      </c>
      <c r="Y452" s="35">
        <f t="shared" si="322"/>
        <v>9917781</v>
      </c>
      <c r="Z452" s="35">
        <f t="shared" si="322"/>
        <v>39671125</v>
      </c>
      <c r="AE452" s="17"/>
      <c r="AG452" s="18"/>
      <c r="AK452" s="54"/>
      <c r="AN452" s="219"/>
      <c r="AO452" s="220">
        <f t="shared" si="213"/>
        <v>787</v>
      </c>
      <c r="AP452" s="221">
        <f t="shared" si="217"/>
        <v>2362</v>
      </c>
      <c r="AQ452" s="220">
        <f>AQ450+6</f>
        <v>1181</v>
      </c>
      <c r="AR452" s="281">
        <v>2</v>
      </c>
      <c r="AS452" s="236">
        <f t="shared" si="214"/>
        <v>1</v>
      </c>
      <c r="AT452" s="232"/>
      <c r="BH452" s="27">
        <f t="shared" si="253"/>
        <v>348</v>
      </c>
      <c r="BI452" s="294">
        <f t="shared" si="249"/>
        <v>2093</v>
      </c>
      <c r="BJ452" s="243"/>
      <c r="BL452" s="337"/>
      <c r="BN452" s="45"/>
      <c r="BQ452" s="33"/>
      <c r="BR452" s="308"/>
      <c r="BT452" s="308"/>
      <c r="BY452" s="21"/>
      <c r="BZ452" s="21"/>
      <c r="CA452" s="294">
        <f t="shared" si="250"/>
        <v>2095</v>
      </c>
      <c r="CB452" s="243">
        <f>(3*BH452+2)/2</f>
        <v>523</v>
      </c>
      <c r="CC452" s="35">
        <f>4*CB452+3</f>
        <v>2095</v>
      </c>
      <c r="CD452" s="243"/>
      <c r="CF452" s="318"/>
      <c r="CG452" s="39"/>
      <c r="CH452" s="21"/>
      <c r="CI452" s="21"/>
      <c r="CJ452" s="27"/>
      <c r="CK452" s="40"/>
      <c r="CM452" s="294"/>
    </row>
    <row r="453" spans="4:95" ht="14.25" customHeight="1">
      <c r="D453" s="53"/>
      <c r="G453" s="53"/>
      <c r="O453" s="196">
        <f>1+8*(Q452+1)</f>
        <v>809</v>
      </c>
      <c r="P453" s="197">
        <f>P452+2</f>
        <v>607</v>
      </c>
      <c r="Q453" s="198"/>
      <c r="R453" s="33"/>
      <c r="S453" s="35">
        <f t="shared" si="321"/>
        <v>2429</v>
      </c>
      <c r="T453" s="35">
        <f t="shared" ref="T453:Z453" si="323">4*S453+1</f>
        <v>9717</v>
      </c>
      <c r="U453" s="35">
        <f t="shared" si="323"/>
        <v>38869</v>
      </c>
      <c r="V453" s="35">
        <f t="shared" si="323"/>
        <v>155477</v>
      </c>
      <c r="W453" s="35">
        <f t="shared" si="323"/>
        <v>621909</v>
      </c>
      <c r="X453" s="35">
        <f t="shared" si="323"/>
        <v>2487637</v>
      </c>
      <c r="Y453" s="35">
        <f t="shared" si="323"/>
        <v>9950549</v>
      </c>
      <c r="Z453" s="35">
        <f t="shared" si="323"/>
        <v>39802197</v>
      </c>
      <c r="AC453" s="27"/>
      <c r="AE453" s="17"/>
      <c r="AG453" s="18"/>
      <c r="AK453" s="54"/>
      <c r="AN453" s="227"/>
      <c r="AO453" s="269">
        <f t="shared" si="213"/>
        <v>789</v>
      </c>
      <c r="AP453" s="221">
        <f t="shared" si="217"/>
        <v>2368</v>
      </c>
      <c r="AQ453" s="269">
        <f>AP453/AR453</f>
        <v>37</v>
      </c>
      <c r="AR453" s="281">
        <v>64</v>
      </c>
      <c r="AS453" s="236">
        <f t="shared" si="214"/>
        <v>6</v>
      </c>
      <c r="AT453" s="232"/>
      <c r="BH453" s="21">
        <f t="shared" si="253"/>
        <v>349</v>
      </c>
      <c r="BI453" s="294">
        <f t="shared" si="249"/>
        <v>2099</v>
      </c>
      <c r="BJ453" s="243">
        <f>(3*BH453+1)/2</f>
        <v>524</v>
      </c>
      <c r="BK453" s="35">
        <f>BJ453*4+3</f>
        <v>2099</v>
      </c>
      <c r="BL453" s="243"/>
      <c r="BM453" s="21"/>
      <c r="BN453" s="45"/>
      <c r="BQ453" s="33"/>
      <c r="BR453" s="308"/>
      <c r="BT453" s="308"/>
      <c r="BY453" s="21"/>
      <c r="BZ453" s="21"/>
      <c r="CA453" s="294">
        <f t="shared" si="250"/>
        <v>2101</v>
      </c>
      <c r="CB453" s="243"/>
      <c r="CD453" s="243"/>
      <c r="CF453" s="318"/>
      <c r="CG453" s="39"/>
      <c r="CK453" s="40"/>
      <c r="CM453" s="294">
        <f>4*(4*(4*CN453+3)+1)+1</f>
        <v>2101</v>
      </c>
      <c r="CN453" s="243">
        <v>32</v>
      </c>
      <c r="CO453" s="728" t="s">
        <v>435</v>
      </c>
      <c r="CP453" s="689"/>
      <c r="CQ453" s="729"/>
    </row>
    <row r="454" spans="4:95" ht="14.25" customHeight="1">
      <c r="D454" s="53"/>
      <c r="G454" s="53"/>
      <c r="O454" s="181"/>
      <c r="P454" s="260"/>
      <c r="R454" s="33"/>
      <c r="AC454" s="21"/>
      <c r="AE454" s="17"/>
      <c r="AG454" s="18"/>
      <c r="AK454" s="54"/>
      <c r="AN454" s="219"/>
      <c r="AO454" s="220">
        <f t="shared" si="213"/>
        <v>791</v>
      </c>
      <c r="AP454" s="221">
        <f t="shared" si="217"/>
        <v>2374</v>
      </c>
      <c r="AQ454" s="220">
        <f>AQ452+6</f>
        <v>1187</v>
      </c>
      <c r="AR454" s="281">
        <v>2</v>
      </c>
      <c r="AS454" s="236">
        <f t="shared" si="214"/>
        <v>1</v>
      </c>
      <c r="AT454" s="232"/>
      <c r="BH454" s="21">
        <f t="shared" si="253"/>
        <v>350</v>
      </c>
      <c r="BI454" s="294">
        <f t="shared" si="249"/>
        <v>2105</v>
      </c>
      <c r="BJ454" s="243"/>
      <c r="BL454" s="307">
        <f>(3*BH454-2)/4</f>
        <v>262</v>
      </c>
      <c r="BM454" s="21">
        <f>8*BL454+9</f>
        <v>2105</v>
      </c>
      <c r="BN454" s="45"/>
      <c r="BQ454" s="33"/>
      <c r="BR454" s="308"/>
      <c r="BT454" s="308"/>
      <c r="BY454" s="21"/>
      <c r="BZ454" s="21"/>
      <c r="CA454" s="294">
        <f t="shared" si="250"/>
        <v>2107</v>
      </c>
      <c r="CB454" s="243">
        <f>(3*BH454+2)/2</f>
        <v>526</v>
      </c>
      <c r="CC454" s="35">
        <f>4*CB454+3</f>
        <v>2107</v>
      </c>
      <c r="CD454" s="243"/>
      <c r="CF454" s="318"/>
      <c r="CG454" s="39"/>
      <c r="CH454" s="40"/>
      <c r="CI454" s="40"/>
      <c r="CJ454" s="27"/>
      <c r="CK454" s="40"/>
      <c r="CM454" s="294"/>
    </row>
    <row r="455" spans="4:95" ht="14.25" customHeight="1">
      <c r="D455" s="53"/>
      <c r="G455" s="53"/>
      <c r="O455" s="45"/>
      <c r="P455" s="21"/>
      <c r="R455" s="33"/>
      <c r="AC455" s="27"/>
      <c r="AE455" s="17"/>
      <c r="AG455" s="18"/>
      <c r="AK455" s="54"/>
      <c r="AN455" s="239"/>
      <c r="AO455" s="240">
        <f t="shared" si="213"/>
        <v>793</v>
      </c>
      <c r="AP455" s="221">
        <f t="shared" si="217"/>
        <v>2380</v>
      </c>
      <c r="AQ455" s="240">
        <f>AP455/4</f>
        <v>595</v>
      </c>
      <c r="AR455" s="281">
        <v>4</v>
      </c>
      <c r="AS455" s="236">
        <f t="shared" si="214"/>
        <v>2</v>
      </c>
      <c r="AT455" s="232"/>
      <c r="BH455" s="21">
        <f t="shared" si="253"/>
        <v>351</v>
      </c>
      <c r="BI455" s="294">
        <f t="shared" si="249"/>
        <v>2111</v>
      </c>
      <c r="BJ455" s="243">
        <f>(3*BH455+1)/2</f>
        <v>527</v>
      </c>
      <c r="BK455" s="35">
        <f>BJ455*4+3</f>
        <v>2111</v>
      </c>
      <c r="BL455" s="243"/>
      <c r="BN455" s="45"/>
      <c r="BQ455" s="33"/>
      <c r="BR455" s="308"/>
      <c r="BT455" s="308"/>
      <c r="BY455" s="21"/>
      <c r="BZ455" s="21"/>
      <c r="CA455" s="294">
        <f t="shared" si="250"/>
        <v>2113</v>
      </c>
      <c r="CB455" s="243"/>
      <c r="CD455" s="243">
        <f>(3*BH455-1)/4</f>
        <v>263</v>
      </c>
      <c r="CE455" s="35">
        <f>CD455*8+9</f>
        <v>2113</v>
      </c>
      <c r="CF455" s="318"/>
      <c r="CG455" s="39"/>
      <c r="CJ455" s="27"/>
      <c r="CK455" s="40"/>
      <c r="CM455" s="294"/>
    </row>
    <row r="456" spans="4:95" ht="14.25" customHeight="1">
      <c r="D456" s="53"/>
      <c r="G456" s="53"/>
      <c r="O456" s="191">
        <f>-1+4*(Q456+1)</f>
        <v>407</v>
      </c>
      <c r="P456" s="192">
        <f>-1+6*(Q456+1)</f>
        <v>611</v>
      </c>
      <c r="Q456" s="27">
        <v>101</v>
      </c>
      <c r="R456" s="33"/>
      <c r="S456" s="213">
        <f t="shared" ref="S456:S457" si="324">4*P456+1</f>
        <v>2445</v>
      </c>
      <c r="T456" s="35">
        <f t="shared" ref="T456:Z456" si="325">4*S456+1</f>
        <v>9781</v>
      </c>
      <c r="U456" s="35">
        <f t="shared" si="325"/>
        <v>39125</v>
      </c>
      <c r="V456" s="35">
        <f t="shared" si="325"/>
        <v>156501</v>
      </c>
      <c r="W456" s="35">
        <f t="shared" si="325"/>
        <v>626005</v>
      </c>
      <c r="X456" s="35">
        <f t="shared" si="325"/>
        <v>2504021</v>
      </c>
      <c r="Y456" s="35">
        <f t="shared" si="325"/>
        <v>10016085</v>
      </c>
      <c r="Z456" s="35">
        <f t="shared" si="325"/>
        <v>40064341</v>
      </c>
      <c r="AE456" s="17"/>
      <c r="AG456" s="18"/>
      <c r="AK456" s="54"/>
      <c r="AN456" s="219"/>
      <c r="AO456" s="220">
        <f t="shared" si="213"/>
        <v>795</v>
      </c>
      <c r="AP456" s="221">
        <f t="shared" si="217"/>
        <v>2386</v>
      </c>
      <c r="AQ456" s="220">
        <f>AQ454+6</f>
        <v>1193</v>
      </c>
      <c r="AR456" s="281">
        <v>2</v>
      </c>
      <c r="AS456" s="236">
        <f t="shared" si="214"/>
        <v>1</v>
      </c>
      <c r="AT456" s="232"/>
      <c r="BH456" s="27">
        <f t="shared" si="253"/>
        <v>352</v>
      </c>
      <c r="BI456" s="294">
        <f t="shared" si="249"/>
        <v>2117</v>
      </c>
      <c r="BJ456" s="243"/>
      <c r="BL456" s="337"/>
      <c r="BN456" s="45"/>
      <c r="BQ456" s="33"/>
      <c r="BR456" s="308"/>
      <c r="BT456" s="308"/>
      <c r="BY456" s="21"/>
      <c r="BZ456" s="21"/>
      <c r="CA456" s="294">
        <f t="shared" si="250"/>
        <v>2119</v>
      </c>
      <c r="CB456" s="243">
        <f>(3*BH456+2)/2</f>
        <v>529</v>
      </c>
      <c r="CC456" s="35">
        <f>4*CB456+3</f>
        <v>2119</v>
      </c>
      <c r="CD456" s="243"/>
      <c r="CF456" s="318"/>
      <c r="CG456" s="39"/>
      <c r="CJ456" s="27"/>
      <c r="CK456" s="40"/>
      <c r="CM456" s="294"/>
    </row>
    <row r="457" spans="4:95" ht="14.25" customHeight="1">
      <c r="D457" s="53"/>
      <c r="G457" s="53"/>
      <c r="O457" s="196">
        <f>1+8*(Q456+1)</f>
        <v>817</v>
      </c>
      <c r="P457" s="197">
        <f>P456+2</f>
        <v>613</v>
      </c>
      <c r="Q457" s="198"/>
      <c r="R457" s="33"/>
      <c r="S457" s="35">
        <f t="shared" si="324"/>
        <v>2453</v>
      </c>
      <c r="T457" s="35">
        <f t="shared" ref="T457:Z457" si="326">4*S457+1</f>
        <v>9813</v>
      </c>
      <c r="U457" s="35">
        <f t="shared" si="326"/>
        <v>39253</v>
      </c>
      <c r="V457" s="35">
        <f t="shared" si="326"/>
        <v>157013</v>
      </c>
      <c r="W457" s="35">
        <f t="shared" si="326"/>
        <v>628053</v>
      </c>
      <c r="X457" s="35">
        <f t="shared" si="326"/>
        <v>2512213</v>
      </c>
      <c r="Y457" s="35">
        <f t="shared" si="326"/>
        <v>10048853</v>
      </c>
      <c r="Z457" s="35">
        <f t="shared" si="326"/>
        <v>40195413</v>
      </c>
      <c r="AC457" s="27"/>
      <c r="AE457" s="17"/>
      <c r="AG457" s="18"/>
      <c r="AK457" s="54"/>
      <c r="AN457" s="227"/>
      <c r="AO457" s="269">
        <f t="shared" si="213"/>
        <v>797</v>
      </c>
      <c r="AP457" s="221">
        <f t="shared" si="217"/>
        <v>2392</v>
      </c>
      <c r="AQ457" s="269">
        <f>AP457/AR457</f>
        <v>299</v>
      </c>
      <c r="AR457" s="281">
        <v>8</v>
      </c>
      <c r="AS457" s="236">
        <f t="shared" si="214"/>
        <v>3</v>
      </c>
      <c r="AT457" s="232"/>
      <c r="BH457" s="21">
        <f t="shared" si="253"/>
        <v>353</v>
      </c>
      <c r="BI457" s="294">
        <f t="shared" si="249"/>
        <v>2123</v>
      </c>
      <c r="BJ457" s="243">
        <f>(3*BH457+1)/2</f>
        <v>530</v>
      </c>
      <c r="BK457" s="35">
        <f>BJ457*4+3</f>
        <v>2123</v>
      </c>
      <c r="BL457" s="243"/>
      <c r="BM457" s="21"/>
      <c r="BN457" s="45"/>
      <c r="BQ457" s="33"/>
      <c r="BR457" s="308"/>
      <c r="BT457" s="308"/>
      <c r="BY457" s="21"/>
      <c r="BZ457" s="21"/>
      <c r="CA457" s="294">
        <f t="shared" si="250"/>
        <v>2125</v>
      </c>
      <c r="CB457" s="243"/>
      <c r="CD457" s="243"/>
      <c r="CF457" s="318"/>
      <c r="CG457" s="39"/>
      <c r="CH457" s="727" t="s">
        <v>436</v>
      </c>
      <c r="CI457" s="667"/>
      <c r="CJ457" s="27">
        <v>132</v>
      </c>
      <c r="CK457" s="40">
        <f>4*(4*CJ457+3)+1</f>
        <v>2125</v>
      </c>
      <c r="CM457" s="294"/>
    </row>
    <row r="458" spans="4:95" ht="14.25" customHeight="1">
      <c r="D458" s="53"/>
      <c r="G458" s="53"/>
      <c r="O458" s="181"/>
      <c r="P458" s="260"/>
      <c r="R458" s="33"/>
      <c r="AC458" s="21"/>
      <c r="AE458" s="17"/>
      <c r="AG458" s="18"/>
      <c r="AK458" s="54"/>
      <c r="AN458" s="219"/>
      <c r="AO458" s="220">
        <f t="shared" si="213"/>
        <v>799</v>
      </c>
      <c r="AP458" s="221">
        <f t="shared" si="217"/>
        <v>2398</v>
      </c>
      <c r="AQ458" s="220">
        <f>AQ456+6</f>
        <v>1199</v>
      </c>
      <c r="AR458" s="281">
        <v>2</v>
      </c>
      <c r="AS458" s="236">
        <f t="shared" si="214"/>
        <v>1</v>
      </c>
      <c r="AT458" s="232"/>
      <c r="BH458" s="21">
        <f t="shared" si="253"/>
        <v>354</v>
      </c>
      <c r="BI458" s="294">
        <f t="shared" si="249"/>
        <v>2129</v>
      </c>
      <c r="BJ458" s="243"/>
      <c r="BL458" s="307">
        <f>(3*BH458-2)/4</f>
        <v>265</v>
      </c>
      <c r="BM458" s="21">
        <f>8*BL458+9</f>
        <v>2129</v>
      </c>
      <c r="BN458" s="45"/>
      <c r="BQ458" s="33"/>
      <c r="BR458" s="308"/>
      <c r="BT458" s="308"/>
      <c r="BY458" s="21"/>
      <c r="BZ458" s="21"/>
      <c r="CA458" s="294">
        <f t="shared" si="250"/>
        <v>2131</v>
      </c>
      <c r="CB458" s="243">
        <f>(3*BH458+2)/2</f>
        <v>532</v>
      </c>
      <c r="CC458" s="35">
        <f>4*CB458+3</f>
        <v>2131</v>
      </c>
      <c r="CD458" s="243"/>
      <c r="CF458" s="310"/>
      <c r="CG458" s="39"/>
      <c r="CK458" s="40"/>
      <c r="CM458" s="294"/>
    </row>
    <row r="459" spans="4:95" ht="14.25" customHeight="1">
      <c r="D459" s="53"/>
      <c r="G459" s="53"/>
      <c r="O459" s="45"/>
      <c r="P459" s="21"/>
      <c r="R459" s="33"/>
      <c r="AC459" s="27"/>
      <c r="AE459" s="17"/>
      <c r="AG459" s="18"/>
      <c r="AK459" s="54"/>
      <c r="AN459" s="239"/>
      <c r="AO459" s="240">
        <f t="shared" si="213"/>
        <v>801</v>
      </c>
      <c r="AP459" s="221">
        <f t="shared" si="217"/>
        <v>2404</v>
      </c>
      <c r="AQ459" s="240">
        <f>AP459/4</f>
        <v>601</v>
      </c>
      <c r="AR459" s="281">
        <v>4</v>
      </c>
      <c r="AS459" s="236">
        <f t="shared" si="214"/>
        <v>2</v>
      </c>
      <c r="AT459" s="232"/>
      <c r="BH459" s="21">
        <f t="shared" si="253"/>
        <v>355</v>
      </c>
      <c r="BI459" s="294">
        <f t="shared" si="249"/>
        <v>2135</v>
      </c>
      <c r="BJ459" s="243">
        <f>(3*BH459+1)/2</f>
        <v>533</v>
      </c>
      <c r="BK459" s="35">
        <f>BJ459*4+3</f>
        <v>2135</v>
      </c>
      <c r="BL459" s="243"/>
      <c r="BN459" s="45"/>
      <c r="BQ459" s="33"/>
      <c r="BR459" s="308"/>
      <c r="BT459" s="308"/>
      <c r="BY459" s="21"/>
      <c r="BZ459" s="21"/>
      <c r="CA459" s="294">
        <f t="shared" si="250"/>
        <v>2137</v>
      </c>
      <c r="CB459" s="243"/>
      <c r="CD459" s="243">
        <f>(3*BH459-1)/4</f>
        <v>266</v>
      </c>
      <c r="CE459" s="35">
        <f>CD459*8+9</f>
        <v>2137</v>
      </c>
      <c r="CF459" s="310"/>
      <c r="CG459" s="39"/>
      <c r="CK459" s="40"/>
      <c r="CM459" s="294"/>
    </row>
    <row r="460" spans="4:95" ht="14.25" customHeight="1">
      <c r="D460" s="53"/>
      <c r="G460" s="53"/>
      <c r="O460" s="191">
        <f>-1+4*(Q460+1)</f>
        <v>411</v>
      </c>
      <c r="P460" s="192">
        <f>-1+6*(Q460+1)</f>
        <v>617</v>
      </c>
      <c r="Q460" s="27">
        <v>102</v>
      </c>
      <c r="R460" s="33"/>
      <c r="S460" s="213">
        <f t="shared" ref="S460:S461" si="327">4*P460+1</f>
        <v>2469</v>
      </c>
      <c r="T460" s="35">
        <f t="shared" ref="T460:Z460" si="328">4*S460+1</f>
        <v>9877</v>
      </c>
      <c r="U460" s="35">
        <f t="shared" si="328"/>
        <v>39509</v>
      </c>
      <c r="V460" s="35">
        <f t="shared" si="328"/>
        <v>158037</v>
      </c>
      <c r="W460" s="35">
        <f t="shared" si="328"/>
        <v>632149</v>
      </c>
      <c r="X460" s="35">
        <f t="shared" si="328"/>
        <v>2528597</v>
      </c>
      <c r="Y460" s="35">
        <f t="shared" si="328"/>
        <v>10114389</v>
      </c>
      <c r="Z460" s="35">
        <f t="shared" si="328"/>
        <v>40457557</v>
      </c>
      <c r="AE460" s="17"/>
      <c r="AG460" s="18"/>
      <c r="AK460" s="54"/>
      <c r="AN460" s="219"/>
      <c r="AO460" s="220">
        <f t="shared" si="213"/>
        <v>803</v>
      </c>
      <c r="AP460" s="221">
        <f t="shared" si="217"/>
        <v>2410</v>
      </c>
      <c r="AQ460" s="220">
        <f>AQ458+6</f>
        <v>1205</v>
      </c>
      <c r="AR460" s="281">
        <v>2</v>
      </c>
      <c r="AS460" s="236">
        <f t="shared" si="214"/>
        <v>1</v>
      </c>
      <c r="AT460" s="232"/>
      <c r="BH460" s="27">
        <f t="shared" si="253"/>
        <v>356</v>
      </c>
      <c r="BI460" s="294">
        <f t="shared" si="249"/>
        <v>2141</v>
      </c>
      <c r="BJ460" s="243"/>
      <c r="BL460" s="337"/>
      <c r="BN460" s="45"/>
      <c r="BQ460" s="33"/>
      <c r="BR460" s="308"/>
      <c r="BT460" s="308"/>
      <c r="BY460" s="21"/>
      <c r="BZ460" s="21"/>
      <c r="CA460" s="294">
        <f t="shared" si="250"/>
        <v>2143</v>
      </c>
      <c r="CB460" s="243">
        <f>(3*BH460+2)/2</f>
        <v>535</v>
      </c>
      <c r="CC460" s="35">
        <f>4*CB460+3</f>
        <v>2143</v>
      </c>
      <c r="CD460" s="243"/>
      <c r="CF460" s="310"/>
      <c r="CG460" s="39"/>
      <c r="CK460" s="40"/>
      <c r="CM460" s="294"/>
    </row>
    <row r="461" spans="4:95" ht="14.25" customHeight="1">
      <c r="D461" s="53"/>
      <c r="G461" s="53"/>
      <c r="O461" s="196">
        <f>1+8*(Q460+1)</f>
        <v>825</v>
      </c>
      <c r="P461" s="197">
        <f>P460+2</f>
        <v>619</v>
      </c>
      <c r="Q461" s="198"/>
      <c r="R461" s="33"/>
      <c r="S461" s="35">
        <f t="shared" si="327"/>
        <v>2477</v>
      </c>
      <c r="T461" s="35">
        <f t="shared" ref="T461:Z461" si="329">4*S461+1</f>
        <v>9909</v>
      </c>
      <c r="U461" s="35">
        <f t="shared" si="329"/>
        <v>39637</v>
      </c>
      <c r="V461" s="35">
        <f t="shared" si="329"/>
        <v>158549</v>
      </c>
      <c r="W461" s="35">
        <f t="shared" si="329"/>
        <v>634197</v>
      </c>
      <c r="X461" s="35">
        <f t="shared" si="329"/>
        <v>2536789</v>
      </c>
      <c r="Y461" s="35">
        <f t="shared" si="329"/>
        <v>10147157</v>
      </c>
      <c r="Z461" s="35">
        <f t="shared" si="329"/>
        <v>40588629</v>
      </c>
      <c r="AC461" s="27"/>
      <c r="AE461" s="17"/>
      <c r="AG461" s="18"/>
      <c r="AK461" s="54"/>
      <c r="AN461" s="227"/>
      <c r="AO461" s="269">
        <f t="shared" si="213"/>
        <v>805</v>
      </c>
      <c r="AP461" s="221">
        <f t="shared" si="217"/>
        <v>2416</v>
      </c>
      <c r="AQ461" s="269">
        <f>AP461/AR461</f>
        <v>151</v>
      </c>
      <c r="AR461" s="281">
        <v>16</v>
      </c>
      <c r="AS461" s="236">
        <f t="shared" si="214"/>
        <v>4</v>
      </c>
      <c r="AT461" s="232"/>
      <c r="BH461" s="21">
        <f t="shared" si="253"/>
        <v>357</v>
      </c>
      <c r="BI461" s="294">
        <f t="shared" si="249"/>
        <v>2147</v>
      </c>
      <c r="BJ461" s="243">
        <f>(3*BH461+1)/2</f>
        <v>536</v>
      </c>
      <c r="BK461" s="35">
        <f>BJ461*4+3</f>
        <v>2147</v>
      </c>
      <c r="BL461" s="243"/>
      <c r="BM461" s="21"/>
      <c r="BN461" s="45"/>
      <c r="BQ461" s="33"/>
      <c r="BR461" s="308"/>
      <c r="BT461" s="308"/>
      <c r="BY461" s="21"/>
      <c r="BZ461" s="21"/>
      <c r="CA461" s="294">
        <f t="shared" si="250"/>
        <v>2149</v>
      </c>
      <c r="CB461" s="243"/>
      <c r="CD461" s="243"/>
      <c r="CF461" s="310">
        <v>66</v>
      </c>
      <c r="CG461" s="39">
        <f>4*(8*CF461+9)+1</f>
        <v>2149</v>
      </c>
      <c r="CH461" s="680" t="s">
        <v>437</v>
      </c>
      <c r="CI461" s="667"/>
      <c r="CK461" s="40"/>
      <c r="CM461" s="294"/>
    </row>
    <row r="462" spans="4:95" ht="14.25" customHeight="1">
      <c r="D462" s="53"/>
      <c r="G462" s="53"/>
      <c r="O462" s="181"/>
      <c r="P462" s="260"/>
      <c r="R462" s="33"/>
      <c r="AC462" s="21"/>
      <c r="AE462" s="17"/>
      <c r="AG462" s="18"/>
      <c r="AK462" s="54"/>
      <c r="AN462" s="219"/>
      <c r="AO462" s="220">
        <f t="shared" si="213"/>
        <v>807</v>
      </c>
      <c r="AP462" s="221">
        <f t="shared" si="217"/>
        <v>2422</v>
      </c>
      <c r="AQ462" s="220">
        <f>AQ460+6</f>
        <v>1211</v>
      </c>
      <c r="AR462" s="281">
        <v>2</v>
      </c>
      <c r="AS462" s="236">
        <f t="shared" si="214"/>
        <v>1</v>
      </c>
      <c r="AT462" s="232"/>
      <c r="BH462" s="21">
        <f t="shared" si="253"/>
        <v>358</v>
      </c>
      <c r="BI462" s="294">
        <f t="shared" si="249"/>
        <v>2153</v>
      </c>
      <c r="BJ462" s="243"/>
      <c r="BL462" s="307">
        <f>(3*BH462-2)/4</f>
        <v>268</v>
      </c>
      <c r="BM462" s="21">
        <f>8*BL462+9</f>
        <v>2153</v>
      </c>
      <c r="BN462" s="45"/>
      <c r="BQ462" s="33"/>
      <c r="BR462" s="308"/>
      <c r="BT462" s="308"/>
      <c r="BY462" s="21"/>
      <c r="BZ462" s="21"/>
      <c r="CA462" s="294">
        <f t="shared" si="250"/>
        <v>2155</v>
      </c>
      <c r="CB462" s="243">
        <f>(3*BH462+2)/2</f>
        <v>538</v>
      </c>
      <c r="CC462" s="35">
        <f>4*CB462+3</f>
        <v>2155</v>
      </c>
      <c r="CD462" s="243"/>
      <c r="CF462" s="310"/>
      <c r="CG462" s="39"/>
      <c r="CH462" s="40"/>
      <c r="CI462" s="40"/>
      <c r="CK462" s="40"/>
      <c r="CM462" s="294"/>
    </row>
    <row r="463" spans="4:95" ht="14.25" customHeight="1">
      <c r="D463" s="53"/>
      <c r="G463" s="53"/>
      <c r="O463" s="45"/>
      <c r="P463" s="21"/>
      <c r="R463" s="33"/>
      <c r="AC463" s="27"/>
      <c r="AE463" s="17"/>
      <c r="AG463" s="18"/>
      <c r="AK463" s="54"/>
      <c r="AN463" s="239"/>
      <c r="AO463" s="240">
        <f t="shared" si="213"/>
        <v>809</v>
      </c>
      <c r="AP463" s="221">
        <f t="shared" si="217"/>
        <v>2428</v>
      </c>
      <c r="AQ463" s="240">
        <f>AP463/4</f>
        <v>607</v>
      </c>
      <c r="AR463" s="281">
        <v>4</v>
      </c>
      <c r="AS463" s="236">
        <f t="shared" si="214"/>
        <v>2</v>
      </c>
      <c r="AT463" s="232"/>
      <c r="BH463" s="21">
        <f t="shared" si="253"/>
        <v>359</v>
      </c>
      <c r="BI463" s="294">
        <f t="shared" si="249"/>
        <v>2159</v>
      </c>
      <c r="BJ463" s="243">
        <f>(3*BH463+1)/2</f>
        <v>539</v>
      </c>
      <c r="BK463" s="35">
        <f>BJ463*4+3</f>
        <v>2159</v>
      </c>
      <c r="BL463" s="306"/>
      <c r="BN463" s="45"/>
      <c r="BQ463" s="33"/>
      <c r="BR463" s="308"/>
      <c r="BT463" s="308"/>
      <c r="BY463" s="21"/>
      <c r="BZ463" s="21"/>
      <c r="CA463" s="294">
        <f t="shared" si="250"/>
        <v>2161</v>
      </c>
      <c r="CB463" s="243"/>
      <c r="CD463" s="243">
        <f>(3*BH463-1)/4</f>
        <v>269</v>
      </c>
      <c r="CE463" s="35">
        <f>CD463*8+9</f>
        <v>2161</v>
      </c>
      <c r="CF463" s="310"/>
      <c r="CG463" s="39"/>
      <c r="CK463" s="40"/>
      <c r="CM463" s="294"/>
    </row>
    <row r="464" spans="4:95" ht="14.25" customHeight="1">
      <c r="D464" s="53"/>
      <c r="G464" s="53"/>
      <c r="O464" s="191">
        <f>-1+4*(Q464+1)</f>
        <v>415</v>
      </c>
      <c r="P464" s="192">
        <f>-1+6*(Q464+1)</f>
        <v>623</v>
      </c>
      <c r="Q464" s="27">
        <v>103</v>
      </c>
      <c r="R464" s="33"/>
      <c r="S464" s="213">
        <f t="shared" ref="S464:S465" si="330">4*P464+1</f>
        <v>2493</v>
      </c>
      <c r="T464" s="35">
        <f t="shared" ref="T464:Z464" si="331">4*S464+1</f>
        <v>9973</v>
      </c>
      <c r="U464" s="35">
        <f t="shared" si="331"/>
        <v>39893</v>
      </c>
      <c r="V464" s="35">
        <f t="shared" si="331"/>
        <v>159573</v>
      </c>
      <c r="W464" s="35">
        <f t="shared" si="331"/>
        <v>638293</v>
      </c>
      <c r="X464" s="35">
        <f t="shared" si="331"/>
        <v>2553173</v>
      </c>
      <c r="Y464" s="35">
        <f t="shared" si="331"/>
        <v>10212693</v>
      </c>
      <c r="Z464" s="35">
        <f t="shared" si="331"/>
        <v>40850773</v>
      </c>
      <c r="AE464" s="17"/>
      <c r="AG464" s="18"/>
      <c r="AK464" s="54"/>
      <c r="AN464" s="219"/>
      <c r="AO464" s="220">
        <f t="shared" si="213"/>
        <v>811</v>
      </c>
      <c r="AP464" s="221">
        <f t="shared" si="217"/>
        <v>2434</v>
      </c>
      <c r="AQ464" s="220">
        <f>AQ462+6</f>
        <v>1217</v>
      </c>
      <c r="AR464" s="281">
        <v>2</v>
      </c>
      <c r="AS464" s="236">
        <f t="shared" si="214"/>
        <v>1</v>
      </c>
      <c r="AT464" s="232"/>
      <c r="BH464" s="27">
        <f t="shared" si="253"/>
        <v>360</v>
      </c>
      <c r="BI464" s="294">
        <f t="shared" si="249"/>
        <v>2165</v>
      </c>
      <c r="BJ464" s="243"/>
      <c r="BL464" s="306"/>
      <c r="BN464" s="731" t="s">
        <v>438</v>
      </c>
      <c r="BO464" s="732"/>
      <c r="BP464" s="316">
        <v>33</v>
      </c>
      <c r="BQ464" s="33"/>
      <c r="BR464" s="308"/>
      <c r="BS464" s="35">
        <f>4*(4*(4*BP464+3)+1)+1</f>
        <v>2165</v>
      </c>
      <c r="BT464" s="308"/>
      <c r="BY464" s="21"/>
      <c r="BZ464" s="21"/>
      <c r="CA464" s="294">
        <f t="shared" si="250"/>
        <v>2167</v>
      </c>
      <c r="CB464" s="243">
        <f>(3*BH464+2)/2</f>
        <v>541</v>
      </c>
      <c r="CC464" s="35">
        <f>4*CB464+3</f>
        <v>2167</v>
      </c>
      <c r="CD464" s="243"/>
      <c r="CF464" s="310"/>
      <c r="CG464" s="39"/>
      <c r="CK464" s="40"/>
      <c r="CM464" s="294"/>
    </row>
    <row r="465" spans="4:99" ht="14.25" customHeight="1">
      <c r="D465" s="53"/>
      <c r="G465" s="53"/>
      <c r="O465" s="196">
        <f>1+8*(Q464+1)</f>
        <v>833</v>
      </c>
      <c r="P465" s="197">
        <f>P464+2</f>
        <v>625</v>
      </c>
      <c r="Q465" s="198"/>
      <c r="R465" s="33"/>
      <c r="S465" s="35">
        <f t="shared" si="330"/>
        <v>2501</v>
      </c>
      <c r="T465" s="35">
        <f t="shared" ref="T465:Z465" si="332">4*S465+1</f>
        <v>10005</v>
      </c>
      <c r="U465" s="35">
        <f t="shared" si="332"/>
        <v>40021</v>
      </c>
      <c r="V465" s="35">
        <f t="shared" si="332"/>
        <v>160085</v>
      </c>
      <c r="W465" s="35">
        <f t="shared" si="332"/>
        <v>640341</v>
      </c>
      <c r="X465" s="35">
        <f t="shared" si="332"/>
        <v>2561365</v>
      </c>
      <c r="Y465" s="35">
        <f t="shared" si="332"/>
        <v>10245461</v>
      </c>
      <c r="Z465" s="35">
        <f t="shared" si="332"/>
        <v>40981845</v>
      </c>
      <c r="AC465" s="27"/>
      <c r="AE465" s="17"/>
      <c r="AG465" s="18"/>
      <c r="AK465" s="54"/>
      <c r="AN465" s="227"/>
      <c r="AO465" s="269">
        <f t="shared" si="213"/>
        <v>813</v>
      </c>
      <c r="AP465" s="221">
        <f t="shared" si="217"/>
        <v>2440</v>
      </c>
      <c r="AQ465" s="269">
        <f>AP465/AR465</f>
        <v>305</v>
      </c>
      <c r="AR465" s="281">
        <v>8</v>
      </c>
      <c r="AS465" s="236">
        <f t="shared" si="214"/>
        <v>3</v>
      </c>
      <c r="AT465" s="232"/>
      <c r="BH465" s="21">
        <f t="shared" si="253"/>
        <v>361</v>
      </c>
      <c r="BI465" s="294">
        <f t="shared" si="249"/>
        <v>2171</v>
      </c>
      <c r="BJ465" s="243">
        <f>(3*BH465+1)/2</f>
        <v>542</v>
      </c>
      <c r="BK465" s="35">
        <f>BJ465*4+3</f>
        <v>2171</v>
      </c>
      <c r="BL465" s="307"/>
      <c r="BM465" s="21"/>
      <c r="BN465" s="45"/>
      <c r="BQ465" s="33"/>
      <c r="BR465" s="308"/>
      <c r="BT465" s="308"/>
      <c r="BY465" s="21"/>
      <c r="BZ465" s="21"/>
      <c r="CA465" s="294">
        <f t="shared" si="250"/>
        <v>2173</v>
      </c>
      <c r="CB465" s="243"/>
      <c r="CD465" s="243"/>
      <c r="CF465" s="318"/>
      <c r="CG465" s="39"/>
      <c r="CH465" s="727" t="s">
        <v>439</v>
      </c>
      <c r="CI465" s="667"/>
      <c r="CJ465" s="27">
        <v>135</v>
      </c>
      <c r="CK465" s="40">
        <f>4*(4*CJ465+3)+1</f>
        <v>2173</v>
      </c>
      <c r="CM465" s="294"/>
    </row>
    <row r="466" spans="4:99" ht="14.25" customHeight="1">
      <c r="D466" s="53"/>
      <c r="G466" s="53"/>
      <c r="O466" s="181"/>
      <c r="P466" s="260"/>
      <c r="R466" s="33"/>
      <c r="AC466" s="21"/>
      <c r="AE466" s="17"/>
      <c r="AG466" s="18"/>
      <c r="AK466" s="54"/>
      <c r="AN466" s="219"/>
      <c r="AO466" s="220">
        <f t="shared" si="213"/>
        <v>815</v>
      </c>
      <c r="AP466" s="221">
        <f t="shared" si="217"/>
        <v>2446</v>
      </c>
      <c r="AQ466" s="220">
        <f>AQ464+6</f>
        <v>1223</v>
      </c>
      <c r="AR466" s="281">
        <v>2</v>
      </c>
      <c r="AS466" s="236">
        <f t="shared" si="214"/>
        <v>1</v>
      </c>
      <c r="AT466" s="232"/>
      <c r="BH466" s="21">
        <f t="shared" si="253"/>
        <v>362</v>
      </c>
      <c r="BI466" s="294">
        <f t="shared" si="249"/>
        <v>2177</v>
      </c>
      <c r="BJ466" s="243"/>
      <c r="BL466" s="307">
        <f>(3*BH466-2)/4</f>
        <v>271</v>
      </c>
      <c r="BM466" s="21">
        <f>8*BL466+9</f>
        <v>2177</v>
      </c>
      <c r="BN466" s="45"/>
      <c r="BQ466" s="33"/>
      <c r="BR466" s="308"/>
      <c r="BT466" s="308"/>
      <c r="BY466" s="21"/>
      <c r="BZ466" s="21"/>
      <c r="CA466" s="294">
        <f t="shared" si="250"/>
        <v>2179</v>
      </c>
      <c r="CB466" s="243">
        <f>(3*BH466+2)/2</f>
        <v>544</v>
      </c>
      <c r="CC466" s="35">
        <f>4*CB466+3</f>
        <v>2179</v>
      </c>
      <c r="CD466" s="243"/>
      <c r="CF466" s="318"/>
      <c r="CG466" s="39"/>
      <c r="CH466" s="24"/>
      <c r="CI466" s="24"/>
      <c r="CJ466" s="27"/>
      <c r="CK466" s="40"/>
      <c r="CM466" s="294"/>
    </row>
    <row r="467" spans="4:99" ht="14.25" customHeight="1">
      <c r="D467" s="53"/>
      <c r="G467" s="53"/>
      <c r="O467" s="45"/>
      <c r="P467" s="21"/>
      <c r="R467" s="33"/>
      <c r="AC467" s="27"/>
      <c r="AE467" s="17"/>
      <c r="AG467" s="18"/>
      <c r="AK467" s="54"/>
      <c r="AN467" s="239"/>
      <c r="AO467" s="240">
        <f t="shared" si="213"/>
        <v>817</v>
      </c>
      <c r="AP467" s="221">
        <f t="shared" si="217"/>
        <v>2452</v>
      </c>
      <c r="AQ467" s="240">
        <f>AP467/4</f>
        <v>613</v>
      </c>
      <c r="AR467" s="281">
        <v>4</v>
      </c>
      <c r="AS467" s="236">
        <f t="shared" si="214"/>
        <v>2</v>
      </c>
      <c r="AT467" s="232"/>
      <c r="BH467" s="21">
        <f t="shared" si="253"/>
        <v>363</v>
      </c>
      <c r="BI467" s="294">
        <f t="shared" si="249"/>
        <v>2183</v>
      </c>
      <c r="BJ467" s="243">
        <f>(3*BH467+1)/2</f>
        <v>545</v>
      </c>
      <c r="BK467" s="35">
        <f>BJ467*4+3</f>
        <v>2183</v>
      </c>
      <c r="BL467" s="243"/>
      <c r="BN467" s="45"/>
      <c r="BQ467" s="33"/>
      <c r="BR467" s="308"/>
      <c r="BT467" s="308"/>
      <c r="BY467" s="21"/>
      <c r="BZ467" s="21"/>
      <c r="CA467" s="294">
        <f t="shared" si="250"/>
        <v>2185</v>
      </c>
      <c r="CB467" s="243"/>
      <c r="CD467" s="243">
        <f>(3*BH467-1)/4</f>
        <v>272</v>
      </c>
      <c r="CE467" s="35">
        <f>CD467*8+9</f>
        <v>2185</v>
      </c>
      <c r="CF467" s="318"/>
      <c r="CG467" s="39"/>
      <c r="CH467" s="21"/>
      <c r="CI467" s="21"/>
      <c r="CJ467" s="27"/>
      <c r="CK467" s="40"/>
      <c r="CM467" s="294"/>
    </row>
    <row r="468" spans="4:99" ht="14.25" customHeight="1">
      <c r="D468" s="53"/>
      <c r="G468" s="53"/>
      <c r="O468" s="191">
        <f>-1+4*(Q468+1)</f>
        <v>419</v>
      </c>
      <c r="P468" s="192">
        <f>-1+6*(Q468+1)</f>
        <v>629</v>
      </c>
      <c r="Q468" s="27">
        <v>104</v>
      </c>
      <c r="R468" s="33"/>
      <c r="S468" s="213">
        <f t="shared" ref="S468:S469" si="333">4*P468+1</f>
        <v>2517</v>
      </c>
      <c r="T468" s="35">
        <f t="shared" ref="T468:Z468" si="334">4*S468+1</f>
        <v>10069</v>
      </c>
      <c r="U468" s="35">
        <f t="shared" si="334"/>
        <v>40277</v>
      </c>
      <c r="V468" s="35">
        <f t="shared" si="334"/>
        <v>161109</v>
      </c>
      <c r="W468" s="35">
        <f t="shared" si="334"/>
        <v>644437</v>
      </c>
      <c r="X468" s="35">
        <f t="shared" si="334"/>
        <v>2577749</v>
      </c>
      <c r="Y468" s="35">
        <f t="shared" si="334"/>
        <v>10310997</v>
      </c>
      <c r="Z468" s="35">
        <f t="shared" si="334"/>
        <v>41243989</v>
      </c>
      <c r="AE468" s="17"/>
      <c r="AG468" s="18"/>
      <c r="AK468" s="54"/>
      <c r="AN468" s="219"/>
      <c r="AO468" s="220">
        <f t="shared" si="213"/>
        <v>819</v>
      </c>
      <c r="AP468" s="221">
        <f t="shared" si="217"/>
        <v>2458</v>
      </c>
      <c r="AQ468" s="220">
        <f>AQ466+6</f>
        <v>1229</v>
      </c>
      <c r="AR468" s="281">
        <v>2</v>
      </c>
      <c r="AS468" s="236">
        <f t="shared" si="214"/>
        <v>1</v>
      </c>
      <c r="AT468" s="232"/>
      <c r="BH468" s="27">
        <f t="shared" si="253"/>
        <v>364</v>
      </c>
      <c r="BI468" s="294">
        <f t="shared" si="249"/>
        <v>2189</v>
      </c>
      <c r="BJ468" s="243"/>
      <c r="BL468" s="337"/>
      <c r="BN468" s="45"/>
      <c r="BQ468" s="33"/>
      <c r="BR468" s="308"/>
      <c r="BT468" s="308"/>
      <c r="BY468" s="21"/>
      <c r="BZ468" s="21"/>
      <c r="CA468" s="294">
        <f t="shared" si="250"/>
        <v>2191</v>
      </c>
      <c r="CB468" s="243">
        <f>(3*BH468+2)/2</f>
        <v>547</v>
      </c>
      <c r="CC468" s="35">
        <f>4*CB468+3</f>
        <v>2191</v>
      </c>
      <c r="CD468" s="243"/>
      <c r="CF468" s="318"/>
      <c r="CG468" s="39"/>
      <c r="CH468" s="21"/>
      <c r="CI468" s="21"/>
      <c r="CJ468" s="27"/>
      <c r="CK468" s="40"/>
      <c r="CM468" s="294"/>
    </row>
    <row r="469" spans="4:99" ht="14.25" customHeight="1">
      <c r="D469" s="53"/>
      <c r="G469" s="53"/>
      <c r="O469" s="196">
        <f>1+8*(Q468+1)</f>
        <v>841</v>
      </c>
      <c r="P469" s="197">
        <f>P468+2</f>
        <v>631</v>
      </c>
      <c r="Q469" s="198"/>
      <c r="R469" s="33"/>
      <c r="S469" s="35">
        <f t="shared" si="333"/>
        <v>2525</v>
      </c>
      <c r="T469" s="35">
        <f t="shared" ref="T469:Z469" si="335">4*S469+1</f>
        <v>10101</v>
      </c>
      <c r="U469" s="35">
        <f t="shared" si="335"/>
        <v>40405</v>
      </c>
      <c r="V469" s="35">
        <f t="shared" si="335"/>
        <v>161621</v>
      </c>
      <c r="W469" s="35">
        <f t="shared" si="335"/>
        <v>646485</v>
      </c>
      <c r="X469" s="35">
        <f t="shared" si="335"/>
        <v>2585941</v>
      </c>
      <c r="Y469" s="35">
        <f t="shared" si="335"/>
        <v>10343765</v>
      </c>
      <c r="Z469" s="35">
        <f t="shared" si="335"/>
        <v>41375061</v>
      </c>
      <c r="AC469" s="27"/>
      <c r="AE469" s="17"/>
      <c r="AG469" s="18"/>
      <c r="AK469" s="54"/>
      <c r="AN469" s="227"/>
      <c r="AO469" s="269">
        <f t="shared" si="213"/>
        <v>821</v>
      </c>
      <c r="AP469" s="221">
        <f t="shared" si="217"/>
        <v>2464</v>
      </c>
      <c r="AQ469" s="269">
        <f>AP469/AR469</f>
        <v>77</v>
      </c>
      <c r="AR469" s="281">
        <v>32</v>
      </c>
      <c r="AS469" s="236">
        <f t="shared" si="214"/>
        <v>5</v>
      </c>
      <c r="AT469" s="232"/>
      <c r="BH469" s="21">
        <f t="shared" si="253"/>
        <v>365</v>
      </c>
      <c r="BI469" s="294">
        <f t="shared" si="249"/>
        <v>2195</v>
      </c>
      <c r="BJ469" s="243">
        <f>(3*BH469+1)/2</f>
        <v>548</v>
      </c>
      <c r="BK469" s="35">
        <f>BJ469*4+3</f>
        <v>2195</v>
      </c>
      <c r="BL469" s="243"/>
      <c r="BM469" s="21"/>
      <c r="BN469" s="45"/>
      <c r="BQ469" s="33"/>
      <c r="BR469" s="308"/>
      <c r="BT469" s="308"/>
      <c r="BY469" s="21"/>
      <c r="BZ469" s="21"/>
      <c r="CA469" s="294">
        <f t="shared" si="250"/>
        <v>2197</v>
      </c>
      <c r="CB469" s="243"/>
      <c r="CD469" s="243"/>
      <c r="CF469" s="318"/>
      <c r="CG469" s="39"/>
      <c r="CK469" s="40"/>
      <c r="CM469" s="294"/>
      <c r="CR469" s="294">
        <f>4*(4*(8*CS469+9)+1)+1</f>
        <v>2197</v>
      </c>
      <c r="CS469" s="243">
        <v>16</v>
      </c>
      <c r="CT469" s="737" t="s">
        <v>440</v>
      </c>
      <c r="CU469" s="729"/>
    </row>
    <row r="470" spans="4:99" ht="14.25" customHeight="1">
      <c r="D470" s="53"/>
      <c r="G470" s="53"/>
      <c r="O470" s="181"/>
      <c r="P470" s="260"/>
      <c r="R470" s="33"/>
      <c r="AC470" s="21"/>
      <c r="AE470" s="17"/>
      <c r="AG470" s="18"/>
      <c r="AK470" s="54"/>
      <c r="AN470" s="219"/>
      <c r="AO470" s="220">
        <f t="shared" si="213"/>
        <v>823</v>
      </c>
      <c r="AP470" s="221">
        <f t="shared" si="217"/>
        <v>2470</v>
      </c>
      <c r="AQ470" s="220">
        <f>AQ468+6</f>
        <v>1235</v>
      </c>
      <c r="AR470" s="281">
        <v>2</v>
      </c>
      <c r="AS470" s="236">
        <f t="shared" si="214"/>
        <v>1</v>
      </c>
      <c r="AT470" s="232"/>
      <c r="BH470" s="21">
        <f t="shared" si="253"/>
        <v>366</v>
      </c>
      <c r="BI470" s="294">
        <f t="shared" si="249"/>
        <v>2201</v>
      </c>
      <c r="BJ470" s="243"/>
      <c r="BL470" s="307">
        <f>(3*BH470-2)/4</f>
        <v>274</v>
      </c>
      <c r="BM470" s="21">
        <f>8*BL470+9</f>
        <v>2201</v>
      </c>
      <c r="BN470" s="45"/>
      <c r="BQ470" s="33"/>
      <c r="BR470" s="308"/>
      <c r="BT470" s="308"/>
      <c r="BY470" s="21"/>
      <c r="BZ470" s="21"/>
      <c r="CA470" s="294">
        <f t="shared" si="250"/>
        <v>2203</v>
      </c>
      <c r="CB470" s="243">
        <f>(3*BH470+2)/2</f>
        <v>550</v>
      </c>
      <c r="CC470" s="35">
        <f>4*CB470+3</f>
        <v>2203</v>
      </c>
      <c r="CD470" s="243"/>
      <c r="CF470" s="318"/>
      <c r="CG470" s="39"/>
      <c r="CH470" s="312"/>
      <c r="CI470" s="312"/>
      <c r="CJ470" s="27"/>
      <c r="CK470" s="40"/>
      <c r="CM470" s="294"/>
    </row>
    <row r="471" spans="4:99" ht="14.25" customHeight="1">
      <c r="D471" s="53"/>
      <c r="G471" s="53"/>
      <c r="O471" s="45"/>
      <c r="P471" s="21"/>
      <c r="R471" s="33"/>
      <c r="AC471" s="27"/>
      <c r="AE471" s="17"/>
      <c r="AG471" s="18"/>
      <c r="AK471" s="54"/>
      <c r="AN471" s="239"/>
      <c r="AO471" s="240">
        <f t="shared" si="213"/>
        <v>825</v>
      </c>
      <c r="AP471" s="221">
        <f t="shared" si="217"/>
        <v>2476</v>
      </c>
      <c r="AQ471" s="240">
        <f>AP471/4</f>
        <v>619</v>
      </c>
      <c r="AR471" s="281">
        <v>4</v>
      </c>
      <c r="AS471" s="236">
        <f t="shared" si="214"/>
        <v>2</v>
      </c>
      <c r="AT471" s="232"/>
      <c r="BH471" s="21">
        <f t="shared" si="253"/>
        <v>367</v>
      </c>
      <c r="BI471" s="294">
        <f t="shared" si="249"/>
        <v>2207</v>
      </c>
      <c r="BJ471" s="243">
        <f>(3*BH471+1)/2</f>
        <v>551</v>
      </c>
      <c r="BK471" s="35">
        <f>BJ471*4+3</f>
        <v>2207</v>
      </c>
      <c r="BL471" s="243"/>
      <c r="BN471" s="45"/>
      <c r="BQ471" s="33"/>
      <c r="BR471" s="308"/>
      <c r="BT471" s="308"/>
      <c r="BY471" s="21"/>
      <c r="BZ471" s="21"/>
      <c r="CA471" s="294">
        <f t="shared" si="250"/>
        <v>2209</v>
      </c>
      <c r="CB471" s="243"/>
      <c r="CD471" s="243">
        <f>(3*BH471-1)/4</f>
        <v>275</v>
      </c>
      <c r="CE471" s="35">
        <f>CD471*8+9</f>
        <v>2209</v>
      </c>
      <c r="CF471" s="318"/>
      <c r="CG471" s="39"/>
      <c r="CJ471" s="27"/>
      <c r="CK471" s="40"/>
      <c r="CM471" s="294"/>
    </row>
    <row r="472" spans="4:99" ht="14.25" customHeight="1">
      <c r="D472" s="53"/>
      <c r="G472" s="53"/>
      <c r="O472" s="191">
        <f>-1+4*(Q472+1)</f>
        <v>423</v>
      </c>
      <c r="P472" s="192">
        <f>-1+6*(Q472+1)</f>
        <v>635</v>
      </c>
      <c r="Q472" s="27">
        <v>105</v>
      </c>
      <c r="R472" s="33"/>
      <c r="S472" s="213">
        <f t="shared" ref="S472:S473" si="336">4*P472+1</f>
        <v>2541</v>
      </c>
      <c r="T472" s="35">
        <f t="shared" ref="T472:Z472" si="337">4*S472+1</f>
        <v>10165</v>
      </c>
      <c r="U472" s="35">
        <f t="shared" si="337"/>
        <v>40661</v>
      </c>
      <c r="V472" s="35">
        <f t="shared" si="337"/>
        <v>162645</v>
      </c>
      <c r="W472" s="35">
        <f t="shared" si="337"/>
        <v>650581</v>
      </c>
      <c r="X472" s="35">
        <f t="shared" si="337"/>
        <v>2602325</v>
      </c>
      <c r="Y472" s="35">
        <f t="shared" si="337"/>
        <v>10409301</v>
      </c>
      <c r="Z472" s="35">
        <f t="shared" si="337"/>
        <v>41637205</v>
      </c>
      <c r="AE472" s="17"/>
      <c r="AG472" s="18"/>
      <c r="AK472" s="54"/>
      <c r="AN472" s="219"/>
      <c r="AO472" s="220">
        <f t="shared" si="213"/>
        <v>827</v>
      </c>
      <c r="AP472" s="221">
        <f t="shared" si="217"/>
        <v>2482</v>
      </c>
      <c r="AQ472" s="220">
        <f>AQ470+6</f>
        <v>1241</v>
      </c>
      <c r="AR472" s="281">
        <v>2</v>
      </c>
      <c r="AS472" s="236">
        <f t="shared" si="214"/>
        <v>1</v>
      </c>
      <c r="AT472" s="232"/>
      <c r="BH472" s="27">
        <f t="shared" si="253"/>
        <v>368</v>
      </c>
      <c r="BI472" s="294">
        <f t="shared" si="249"/>
        <v>2213</v>
      </c>
      <c r="BJ472" s="243"/>
      <c r="BL472" s="337"/>
      <c r="BN472" s="45"/>
      <c r="BQ472" s="33"/>
      <c r="BR472" s="308"/>
      <c r="BT472" s="308"/>
      <c r="BY472" s="21"/>
      <c r="BZ472" s="21"/>
      <c r="CA472" s="294">
        <f t="shared" si="250"/>
        <v>2215</v>
      </c>
      <c r="CB472" s="243">
        <f>(3*BH472+2)/2</f>
        <v>553</v>
      </c>
      <c r="CC472" s="35">
        <f>4*CB472+3</f>
        <v>2215</v>
      </c>
      <c r="CD472" s="243"/>
      <c r="CF472" s="318"/>
      <c r="CG472" s="39"/>
      <c r="CH472" s="21"/>
      <c r="CI472" s="21"/>
      <c r="CJ472" s="27"/>
      <c r="CK472" s="40"/>
      <c r="CM472" s="294"/>
    </row>
    <row r="473" spans="4:99" ht="14.25" customHeight="1">
      <c r="D473" s="53"/>
      <c r="G473" s="53"/>
      <c r="O473" s="196">
        <f>1+8*(Q472+1)</f>
        <v>849</v>
      </c>
      <c r="P473" s="197">
        <f>P472+2</f>
        <v>637</v>
      </c>
      <c r="Q473" s="198"/>
      <c r="R473" s="33"/>
      <c r="S473" s="35">
        <f t="shared" si="336"/>
        <v>2549</v>
      </c>
      <c r="T473" s="35">
        <f t="shared" ref="T473:Z473" si="338">4*S473+1</f>
        <v>10197</v>
      </c>
      <c r="U473" s="35">
        <f t="shared" si="338"/>
        <v>40789</v>
      </c>
      <c r="V473" s="35">
        <f t="shared" si="338"/>
        <v>163157</v>
      </c>
      <c r="W473" s="35">
        <f t="shared" si="338"/>
        <v>652629</v>
      </c>
      <c r="X473" s="35">
        <f t="shared" si="338"/>
        <v>2610517</v>
      </c>
      <c r="Y473" s="35">
        <f t="shared" si="338"/>
        <v>10442069</v>
      </c>
      <c r="Z473" s="35">
        <f t="shared" si="338"/>
        <v>41768277</v>
      </c>
      <c r="AC473" s="27"/>
      <c r="AE473" s="17"/>
      <c r="AG473" s="18"/>
      <c r="AK473" s="54"/>
      <c r="AN473" s="227"/>
      <c r="AO473" s="269">
        <f t="shared" si="213"/>
        <v>829</v>
      </c>
      <c r="AP473" s="221">
        <f t="shared" si="217"/>
        <v>2488</v>
      </c>
      <c r="AQ473" s="269">
        <f>AP473/AR473</f>
        <v>311</v>
      </c>
      <c r="AR473" s="281">
        <v>8</v>
      </c>
      <c r="AS473" s="236">
        <f t="shared" si="214"/>
        <v>3</v>
      </c>
      <c r="AT473" s="232"/>
      <c r="BH473" s="21">
        <f t="shared" si="253"/>
        <v>369</v>
      </c>
      <c r="BI473" s="294">
        <f t="shared" si="249"/>
        <v>2219</v>
      </c>
      <c r="BJ473" s="243">
        <f>(3*BH473+1)/2</f>
        <v>554</v>
      </c>
      <c r="BK473" s="35">
        <f>BJ473*4+3</f>
        <v>2219</v>
      </c>
      <c r="BL473" s="243"/>
      <c r="BM473" s="21"/>
      <c r="BN473" s="45"/>
      <c r="BQ473" s="33"/>
      <c r="BR473" s="308"/>
      <c r="BT473" s="308"/>
      <c r="BY473" s="21"/>
      <c r="BZ473" s="21"/>
      <c r="CA473" s="294">
        <f t="shared" si="250"/>
        <v>2221</v>
      </c>
      <c r="CB473" s="243"/>
      <c r="CD473" s="243"/>
      <c r="CF473" s="318"/>
      <c r="CG473" s="39"/>
      <c r="CH473" s="727" t="s">
        <v>441</v>
      </c>
      <c r="CI473" s="667"/>
      <c r="CJ473" s="27">
        <v>138</v>
      </c>
      <c r="CK473" s="40">
        <f>4*(4*CJ473+3)+1</f>
        <v>2221</v>
      </c>
      <c r="CM473" s="294"/>
    </row>
    <row r="474" spans="4:99" ht="14.25" customHeight="1">
      <c r="D474" s="53"/>
      <c r="G474" s="53"/>
      <c r="O474" s="181"/>
      <c r="P474" s="260"/>
      <c r="R474" s="33"/>
      <c r="AC474" s="21"/>
      <c r="AE474" s="17"/>
      <c r="AG474" s="18"/>
      <c r="AK474" s="54"/>
      <c r="AN474" s="219"/>
      <c r="AO474" s="220">
        <f t="shared" si="213"/>
        <v>831</v>
      </c>
      <c r="AP474" s="221">
        <f t="shared" si="217"/>
        <v>2494</v>
      </c>
      <c r="AQ474" s="220">
        <f>AQ472+6</f>
        <v>1247</v>
      </c>
      <c r="AR474" s="281">
        <v>2</v>
      </c>
      <c r="AS474" s="236">
        <f t="shared" si="214"/>
        <v>1</v>
      </c>
      <c r="AT474" s="232"/>
      <c r="BH474" s="21">
        <f t="shared" si="253"/>
        <v>370</v>
      </c>
      <c r="BI474" s="294">
        <f t="shared" si="249"/>
        <v>2225</v>
      </c>
      <c r="BJ474" s="243"/>
      <c r="BL474" s="307">
        <f>(3*BH474-2)/4</f>
        <v>277</v>
      </c>
      <c r="BM474" s="21">
        <f>8*BL474+9</f>
        <v>2225</v>
      </c>
      <c r="BN474" s="45"/>
      <c r="BQ474" s="33"/>
      <c r="BR474" s="308"/>
      <c r="BT474" s="308"/>
      <c r="BY474" s="21"/>
      <c r="BZ474" s="21"/>
      <c r="CA474" s="294">
        <f t="shared" si="250"/>
        <v>2227</v>
      </c>
      <c r="CB474" s="243">
        <f>(3*BH474+2)/2</f>
        <v>556</v>
      </c>
      <c r="CC474" s="35">
        <f>4*CB474+3</f>
        <v>2227</v>
      </c>
      <c r="CD474" s="243"/>
      <c r="CF474" s="310"/>
      <c r="CG474" s="39"/>
      <c r="CH474" s="24"/>
      <c r="CI474" s="24"/>
      <c r="CK474" s="40"/>
      <c r="CM474" s="294"/>
    </row>
    <row r="475" spans="4:99" ht="14.25" customHeight="1">
      <c r="D475" s="53"/>
      <c r="G475" s="53"/>
      <c r="O475" s="45"/>
      <c r="P475" s="21"/>
      <c r="R475" s="33"/>
      <c r="AC475" s="27"/>
      <c r="AE475" s="17"/>
      <c r="AG475" s="18"/>
      <c r="AK475" s="54"/>
      <c r="AN475" s="239"/>
      <c r="AO475" s="240">
        <f t="shared" si="213"/>
        <v>833</v>
      </c>
      <c r="AP475" s="221">
        <f t="shared" si="217"/>
        <v>2500</v>
      </c>
      <c r="AQ475" s="240">
        <f>AP475/4</f>
        <v>625</v>
      </c>
      <c r="AR475" s="281">
        <v>4</v>
      </c>
      <c r="AS475" s="236">
        <f t="shared" si="214"/>
        <v>2</v>
      </c>
      <c r="AT475" s="232"/>
      <c r="BH475" s="21">
        <f t="shared" si="253"/>
        <v>371</v>
      </c>
      <c r="BI475" s="294">
        <f t="shared" si="249"/>
        <v>2231</v>
      </c>
      <c r="BJ475" s="243">
        <f>(3*BH475+1)/2</f>
        <v>557</v>
      </c>
      <c r="BK475" s="35">
        <f>BJ475*4+3</f>
        <v>2231</v>
      </c>
      <c r="BL475" s="243"/>
      <c r="BN475" s="45"/>
      <c r="BQ475" s="33"/>
      <c r="BR475" s="308"/>
      <c r="BT475" s="308"/>
      <c r="BY475" s="21"/>
      <c r="BZ475" s="21"/>
      <c r="CA475" s="294">
        <f t="shared" si="250"/>
        <v>2233</v>
      </c>
      <c r="CB475" s="243"/>
      <c r="CD475" s="243">
        <f>(3*BH475-1)/4</f>
        <v>278</v>
      </c>
      <c r="CE475" s="35">
        <f>CD475*8+9</f>
        <v>2233</v>
      </c>
      <c r="CF475" s="310"/>
      <c r="CG475" s="39"/>
      <c r="CH475" s="21"/>
      <c r="CI475" s="21"/>
      <c r="CK475" s="40"/>
      <c r="CM475" s="294"/>
    </row>
    <row r="476" spans="4:99" ht="14.25" customHeight="1">
      <c r="D476" s="53"/>
      <c r="G476" s="53"/>
      <c r="O476" s="191">
        <f>-1+4*(Q476+1)</f>
        <v>427</v>
      </c>
      <c r="P476" s="192">
        <f>-1+6*(Q476+1)</f>
        <v>641</v>
      </c>
      <c r="Q476" s="27">
        <v>106</v>
      </c>
      <c r="R476" s="33"/>
      <c r="S476" s="213">
        <f t="shared" ref="S476:S477" si="339">4*P476+1</f>
        <v>2565</v>
      </c>
      <c r="T476" s="35">
        <f t="shared" ref="T476:Z476" si="340">4*S476+1</f>
        <v>10261</v>
      </c>
      <c r="U476" s="35">
        <f t="shared" si="340"/>
        <v>41045</v>
      </c>
      <c r="V476" s="35">
        <f t="shared" si="340"/>
        <v>164181</v>
      </c>
      <c r="W476" s="35">
        <f t="shared" si="340"/>
        <v>656725</v>
      </c>
      <c r="X476" s="35">
        <f t="shared" si="340"/>
        <v>2626901</v>
      </c>
      <c r="Y476" s="35">
        <f t="shared" si="340"/>
        <v>10507605</v>
      </c>
      <c r="Z476" s="35">
        <f t="shared" si="340"/>
        <v>42030421</v>
      </c>
      <c r="AE476" s="17"/>
      <c r="AG476" s="18"/>
      <c r="AK476" s="54"/>
      <c r="AN476" s="219"/>
      <c r="AO476" s="220">
        <f t="shared" si="213"/>
        <v>835</v>
      </c>
      <c r="AP476" s="221">
        <f t="shared" si="217"/>
        <v>2506</v>
      </c>
      <c r="AQ476" s="220">
        <f>AQ474+6</f>
        <v>1253</v>
      </c>
      <c r="AR476" s="281">
        <v>2</v>
      </c>
      <c r="AS476" s="236">
        <f t="shared" si="214"/>
        <v>1</v>
      </c>
      <c r="AT476" s="232"/>
      <c r="BH476" s="27">
        <f t="shared" si="253"/>
        <v>372</v>
      </c>
      <c r="BI476" s="294">
        <f t="shared" si="249"/>
        <v>2237</v>
      </c>
      <c r="BJ476" s="243"/>
      <c r="BL476" s="337"/>
      <c r="BN476" s="45"/>
      <c r="BQ476" s="33"/>
      <c r="BR476" s="308"/>
      <c r="BT476" s="308"/>
      <c r="BY476" s="21"/>
      <c r="BZ476" s="21"/>
      <c r="CA476" s="294">
        <f t="shared" si="250"/>
        <v>2239</v>
      </c>
      <c r="CB476" s="243">
        <f>(3*BH476+2)/2</f>
        <v>559</v>
      </c>
      <c r="CC476" s="35">
        <f>4*CB476+3</f>
        <v>2239</v>
      </c>
      <c r="CD476" s="243"/>
      <c r="CF476" s="310"/>
      <c r="CG476" s="39"/>
      <c r="CH476" s="21"/>
      <c r="CI476" s="21"/>
      <c r="CK476" s="40"/>
      <c r="CM476" s="294"/>
    </row>
    <row r="477" spans="4:99" ht="14.25" customHeight="1">
      <c r="D477" s="53"/>
      <c r="G477" s="53"/>
      <c r="O477" s="196">
        <f>1+8*(Q476+1)</f>
        <v>857</v>
      </c>
      <c r="P477" s="197">
        <f>P476+2</f>
        <v>643</v>
      </c>
      <c r="Q477" s="198"/>
      <c r="R477" s="33"/>
      <c r="S477" s="35">
        <f t="shared" si="339"/>
        <v>2573</v>
      </c>
      <c r="T477" s="35">
        <f t="shared" ref="T477:Z477" si="341">4*S477+1</f>
        <v>10293</v>
      </c>
      <c r="U477" s="35">
        <f t="shared" si="341"/>
        <v>41173</v>
      </c>
      <c r="V477" s="35">
        <f t="shared" si="341"/>
        <v>164693</v>
      </c>
      <c r="W477" s="35">
        <f t="shared" si="341"/>
        <v>658773</v>
      </c>
      <c r="X477" s="35">
        <f t="shared" si="341"/>
        <v>2635093</v>
      </c>
      <c r="Y477" s="35">
        <f t="shared" si="341"/>
        <v>10540373</v>
      </c>
      <c r="Z477" s="35">
        <f t="shared" si="341"/>
        <v>42161493</v>
      </c>
      <c r="AC477" s="27"/>
      <c r="AE477" s="17"/>
      <c r="AG477" s="18"/>
      <c r="AK477" s="54"/>
      <c r="AN477" s="227"/>
      <c r="AO477" s="269">
        <f t="shared" si="213"/>
        <v>837</v>
      </c>
      <c r="AP477" s="221">
        <f t="shared" si="217"/>
        <v>2512</v>
      </c>
      <c r="AQ477" s="269">
        <f>AP477/AR477</f>
        <v>157</v>
      </c>
      <c r="AR477" s="281">
        <v>16</v>
      </c>
      <c r="AS477" s="236">
        <f t="shared" si="214"/>
        <v>4</v>
      </c>
      <c r="AT477" s="232"/>
      <c r="BH477" s="21">
        <f t="shared" si="253"/>
        <v>373</v>
      </c>
      <c r="BI477" s="294">
        <f t="shared" si="249"/>
        <v>2243</v>
      </c>
      <c r="BJ477" s="243">
        <f>(3*BH477+1)/2</f>
        <v>560</v>
      </c>
      <c r="BK477" s="35">
        <f>BJ477*4+3</f>
        <v>2243</v>
      </c>
      <c r="BL477" s="243"/>
      <c r="BM477" s="21"/>
      <c r="BN477" s="45"/>
      <c r="BQ477" s="33"/>
      <c r="BR477" s="308"/>
      <c r="BT477" s="308"/>
      <c r="BY477" s="21"/>
      <c r="BZ477" s="21"/>
      <c r="CA477" s="294">
        <f t="shared" si="250"/>
        <v>2245</v>
      </c>
      <c r="CB477" s="243"/>
      <c r="CD477" s="243"/>
      <c r="CF477" s="310">
        <v>69</v>
      </c>
      <c r="CG477" s="39">
        <f>4*(8*CF477+9)+1</f>
        <v>2245</v>
      </c>
      <c r="CH477" s="680" t="s">
        <v>442</v>
      </c>
      <c r="CI477" s="667"/>
      <c r="CK477" s="40"/>
      <c r="CM477" s="294"/>
    </row>
    <row r="478" spans="4:99" ht="14.25" customHeight="1">
      <c r="D478" s="53"/>
      <c r="G478" s="53"/>
      <c r="O478" s="181"/>
      <c r="P478" s="260"/>
      <c r="R478" s="33"/>
      <c r="AC478" s="21"/>
      <c r="AE478" s="17"/>
      <c r="AG478" s="18"/>
      <c r="AK478" s="54"/>
      <c r="AN478" s="219"/>
      <c r="AO478" s="220">
        <f t="shared" si="213"/>
        <v>839</v>
      </c>
      <c r="AP478" s="221">
        <f t="shared" si="217"/>
        <v>2518</v>
      </c>
      <c r="AQ478" s="220">
        <f>AQ476+6</f>
        <v>1259</v>
      </c>
      <c r="AR478" s="281">
        <f t="shared" ref="AR478:AR480" si="342">AP478/AQ478</f>
        <v>2</v>
      </c>
      <c r="AS478" s="236">
        <f t="shared" si="214"/>
        <v>1</v>
      </c>
      <c r="AT478" s="232"/>
      <c r="BH478" s="21">
        <f t="shared" si="253"/>
        <v>374</v>
      </c>
      <c r="BI478" s="294">
        <f t="shared" si="249"/>
        <v>2249</v>
      </c>
      <c r="BJ478" s="243"/>
      <c r="BL478" s="307">
        <f>(3*BH478-2)/4</f>
        <v>280</v>
      </c>
      <c r="BM478" s="21">
        <f>8*BL478+9</f>
        <v>2249</v>
      </c>
      <c r="BN478" s="45"/>
      <c r="BQ478" s="33"/>
      <c r="BR478" s="308"/>
      <c r="BT478" s="308"/>
      <c r="BY478" s="21"/>
      <c r="BZ478" s="21"/>
      <c r="CA478" s="294">
        <f t="shared" si="250"/>
        <v>2251</v>
      </c>
      <c r="CB478" s="243">
        <f>(3*BH478+2)/2</f>
        <v>562</v>
      </c>
      <c r="CC478" s="35">
        <f>4*CB478+3</f>
        <v>2251</v>
      </c>
      <c r="CD478" s="243"/>
      <c r="CF478" s="310"/>
      <c r="CG478" s="39"/>
      <c r="CH478" s="312"/>
      <c r="CI478" s="312"/>
      <c r="CK478" s="40"/>
      <c r="CM478" s="294"/>
    </row>
    <row r="479" spans="4:99" ht="14.25" customHeight="1">
      <c r="D479" s="53"/>
      <c r="G479" s="53"/>
      <c r="O479" s="45"/>
      <c r="P479" s="21"/>
      <c r="R479" s="33"/>
      <c r="AC479" s="27"/>
      <c r="AE479" s="17"/>
      <c r="AG479" s="18"/>
      <c r="AK479" s="54"/>
      <c r="AN479" s="239"/>
      <c r="AO479" s="240">
        <f t="shared" si="213"/>
        <v>841</v>
      </c>
      <c r="AP479" s="221">
        <f t="shared" si="217"/>
        <v>2524</v>
      </c>
      <c r="AQ479" s="240">
        <f>AP479/4</f>
        <v>631</v>
      </c>
      <c r="AR479" s="281">
        <f t="shared" si="342"/>
        <v>4</v>
      </c>
      <c r="AS479" s="236">
        <f t="shared" si="214"/>
        <v>2</v>
      </c>
      <c r="AT479" s="232"/>
      <c r="BH479" s="21">
        <f t="shared" si="253"/>
        <v>375</v>
      </c>
      <c r="BI479" s="294">
        <f t="shared" si="249"/>
        <v>2255</v>
      </c>
      <c r="BJ479" s="243">
        <f>(3*BH479+1)/2</f>
        <v>563</v>
      </c>
      <c r="BK479" s="35">
        <f>BJ479*4+3</f>
        <v>2255</v>
      </c>
      <c r="BL479" s="306"/>
      <c r="BN479" s="45"/>
      <c r="BQ479" s="33"/>
      <c r="BR479" s="308"/>
      <c r="BT479" s="308"/>
      <c r="BY479" s="21"/>
      <c r="BZ479" s="21"/>
      <c r="CA479" s="294">
        <f t="shared" si="250"/>
        <v>2257</v>
      </c>
      <c r="CB479" s="243"/>
      <c r="CD479" s="243">
        <f>(3*BH479-1)/4</f>
        <v>281</v>
      </c>
      <c r="CE479" s="35">
        <f>CD479*8+9</f>
        <v>2257</v>
      </c>
      <c r="CF479" s="310"/>
      <c r="CG479" s="39"/>
      <c r="CH479" s="312"/>
      <c r="CI479" s="312"/>
      <c r="CK479" s="40"/>
      <c r="CM479" s="294"/>
    </row>
    <row r="480" spans="4:99" ht="14.25" customHeight="1">
      <c r="D480" s="53"/>
      <c r="G480" s="53"/>
      <c r="O480" s="191">
        <f>-1+4*(Q480+1)</f>
        <v>431</v>
      </c>
      <c r="P480" s="192">
        <f>-1+6*(Q480+1)</f>
        <v>647</v>
      </c>
      <c r="Q480" s="27">
        <v>107</v>
      </c>
      <c r="R480" s="33"/>
      <c r="S480" s="213">
        <f t="shared" ref="S480:S481" si="343">4*P480+1</f>
        <v>2589</v>
      </c>
      <c r="T480" s="35">
        <f t="shared" ref="T480:Z480" si="344">4*S480+1</f>
        <v>10357</v>
      </c>
      <c r="U480" s="35">
        <f t="shared" si="344"/>
        <v>41429</v>
      </c>
      <c r="V480" s="35">
        <f t="shared" si="344"/>
        <v>165717</v>
      </c>
      <c r="W480" s="35">
        <f t="shared" si="344"/>
        <v>662869</v>
      </c>
      <c r="X480" s="35">
        <f t="shared" si="344"/>
        <v>2651477</v>
      </c>
      <c r="Y480" s="35">
        <f t="shared" si="344"/>
        <v>10605909</v>
      </c>
      <c r="Z480" s="35">
        <f t="shared" si="344"/>
        <v>42423637</v>
      </c>
      <c r="AE480" s="17"/>
      <c r="AG480" s="18"/>
      <c r="AK480" s="54"/>
      <c r="AN480" s="219"/>
      <c r="AO480" s="220">
        <f t="shared" si="213"/>
        <v>843</v>
      </c>
      <c r="AP480" s="221">
        <f t="shared" si="217"/>
        <v>2530</v>
      </c>
      <c r="AQ480" s="220">
        <f>AQ478+6</f>
        <v>1265</v>
      </c>
      <c r="AR480" s="281">
        <f t="shared" si="342"/>
        <v>2</v>
      </c>
      <c r="AS480" s="236">
        <f t="shared" si="214"/>
        <v>1</v>
      </c>
      <c r="AT480" s="232"/>
      <c r="BH480" s="27">
        <f t="shared" si="253"/>
        <v>376</v>
      </c>
      <c r="BI480" s="294">
        <f t="shared" si="249"/>
        <v>2261</v>
      </c>
      <c r="BJ480" s="243"/>
      <c r="BL480" s="306"/>
      <c r="BN480" s="738" t="s">
        <v>443</v>
      </c>
      <c r="BO480" s="732"/>
      <c r="BP480" s="328">
        <v>8</v>
      </c>
      <c r="BQ480" s="33"/>
      <c r="BR480" s="308"/>
      <c r="BT480" s="308"/>
      <c r="BY480" s="21"/>
      <c r="BZ480" s="21"/>
      <c r="CA480" s="294">
        <f t="shared" si="250"/>
        <v>2263</v>
      </c>
      <c r="CB480" s="243">
        <f>(3*BH480+2)/2</f>
        <v>565</v>
      </c>
      <c r="CC480" s="35">
        <f>4*CB480+3</f>
        <v>2263</v>
      </c>
      <c r="CD480" s="243"/>
      <c r="CF480" s="310"/>
      <c r="CG480" s="39"/>
      <c r="CH480" s="21"/>
      <c r="CI480" s="21"/>
      <c r="CK480" s="40"/>
      <c r="CM480" s="294"/>
    </row>
    <row r="481" spans="4:95" ht="14.25" customHeight="1">
      <c r="D481" s="53"/>
      <c r="G481" s="53"/>
      <c r="O481" s="196">
        <f>1+8*(Q480+1)</f>
        <v>865</v>
      </c>
      <c r="P481" s="197">
        <f>P480+2</f>
        <v>649</v>
      </c>
      <c r="Q481" s="198"/>
      <c r="R481" s="33"/>
      <c r="S481" s="35">
        <f t="shared" si="343"/>
        <v>2597</v>
      </c>
      <c r="T481" s="35">
        <f t="shared" ref="T481:Z481" si="345">4*S481+1</f>
        <v>10389</v>
      </c>
      <c r="U481" s="35">
        <f t="shared" si="345"/>
        <v>41557</v>
      </c>
      <c r="V481" s="35">
        <f t="shared" si="345"/>
        <v>166229</v>
      </c>
      <c r="W481" s="35">
        <f t="shared" si="345"/>
        <v>664917</v>
      </c>
      <c r="X481" s="35">
        <f t="shared" si="345"/>
        <v>2659669</v>
      </c>
      <c r="Y481" s="35">
        <f t="shared" si="345"/>
        <v>10638677</v>
      </c>
      <c r="Z481" s="35">
        <f t="shared" si="345"/>
        <v>42554709</v>
      </c>
      <c r="AC481" s="27"/>
      <c r="AE481" s="17"/>
      <c r="AG481" s="18"/>
      <c r="AK481" s="54"/>
      <c r="AN481" s="227"/>
      <c r="AO481" s="269">
        <f t="shared" si="213"/>
        <v>845</v>
      </c>
      <c r="AP481" s="221">
        <f t="shared" si="217"/>
        <v>2536</v>
      </c>
      <c r="AQ481" s="269">
        <f>AP481/AR481</f>
        <v>317</v>
      </c>
      <c r="AR481" s="281">
        <v>8</v>
      </c>
      <c r="AS481" s="236">
        <f t="shared" si="214"/>
        <v>3</v>
      </c>
      <c r="AT481" s="232"/>
      <c r="BH481" s="21">
        <f t="shared" si="253"/>
        <v>377</v>
      </c>
      <c r="BI481" s="294">
        <f t="shared" si="249"/>
        <v>2267</v>
      </c>
      <c r="BJ481" s="243">
        <f>(3*BH481+1)/2</f>
        <v>566</v>
      </c>
      <c r="BK481" s="35">
        <f>BJ481*4+3</f>
        <v>2267</v>
      </c>
      <c r="BL481" s="307"/>
      <c r="BM481" s="21"/>
      <c r="BN481" s="45"/>
      <c r="BQ481" s="33"/>
      <c r="BR481" s="308"/>
      <c r="BT481" s="308"/>
      <c r="BY481" s="21"/>
      <c r="BZ481" s="21"/>
      <c r="CA481" s="294">
        <f t="shared" si="250"/>
        <v>2269</v>
      </c>
      <c r="CB481" s="243"/>
      <c r="CD481" s="243"/>
      <c r="CF481" s="318"/>
      <c r="CG481" s="39"/>
      <c r="CH481" s="727" t="s">
        <v>444</v>
      </c>
      <c r="CI481" s="667"/>
      <c r="CK481" s="40">
        <f>4*(4*CJ482+3)+1</f>
        <v>2269</v>
      </c>
      <c r="CM481" s="294"/>
    </row>
    <row r="482" spans="4:95" ht="14.25" customHeight="1">
      <c r="D482" s="53"/>
      <c r="G482" s="53"/>
      <c r="O482" s="181"/>
      <c r="P482" s="260"/>
      <c r="R482" s="33"/>
      <c r="AC482" s="21"/>
      <c r="AE482" s="17"/>
      <c r="AG482" s="18"/>
      <c r="AK482" s="54"/>
      <c r="AN482" s="219"/>
      <c r="AO482" s="220">
        <f t="shared" si="213"/>
        <v>847</v>
      </c>
      <c r="AP482" s="221">
        <f t="shared" si="217"/>
        <v>2542</v>
      </c>
      <c r="AQ482" s="220">
        <f>AQ480+6</f>
        <v>1271</v>
      </c>
      <c r="AR482" s="281">
        <f t="shared" ref="AR482:AR484" si="346">AP482/AQ482</f>
        <v>2</v>
      </c>
      <c r="AS482" s="236">
        <f t="shared" si="214"/>
        <v>1</v>
      </c>
      <c r="AT482" s="232"/>
      <c r="BH482" s="21">
        <f t="shared" si="253"/>
        <v>378</v>
      </c>
      <c r="BI482" s="294">
        <f t="shared" si="249"/>
        <v>2273</v>
      </c>
      <c r="BJ482" s="243"/>
      <c r="BL482" s="243">
        <f>(3*BH482-2)/4</f>
        <v>283</v>
      </c>
      <c r="BM482" s="21">
        <f>8*BL482+9</f>
        <v>2273</v>
      </c>
      <c r="BN482" s="45"/>
      <c r="BQ482" s="33"/>
      <c r="BR482" s="308"/>
      <c r="BT482" s="308"/>
      <c r="BY482" s="21"/>
      <c r="BZ482" s="21"/>
      <c r="CA482" s="294">
        <f t="shared" si="250"/>
        <v>2275</v>
      </c>
      <c r="CB482" s="243">
        <f>(3*BH482+2)/2</f>
        <v>568</v>
      </c>
      <c r="CC482" s="35">
        <f>4*CB482+3</f>
        <v>2275</v>
      </c>
      <c r="CD482" s="243"/>
      <c r="CF482" s="318"/>
      <c r="CG482" s="39"/>
      <c r="CH482" s="24"/>
      <c r="CI482" s="24"/>
      <c r="CJ482" s="27">
        <v>141</v>
      </c>
      <c r="CK482" s="40"/>
      <c r="CM482" s="294"/>
    </row>
    <row r="483" spans="4:95" ht="14.25" customHeight="1">
      <c r="D483" s="53"/>
      <c r="G483" s="53"/>
      <c r="O483" s="45"/>
      <c r="P483" s="21"/>
      <c r="R483" s="33"/>
      <c r="AC483" s="27"/>
      <c r="AE483" s="17"/>
      <c r="AG483" s="18"/>
      <c r="AK483" s="54"/>
      <c r="AN483" s="239"/>
      <c r="AO483" s="240">
        <f t="shared" si="213"/>
        <v>849</v>
      </c>
      <c r="AP483" s="221">
        <f t="shared" si="217"/>
        <v>2548</v>
      </c>
      <c r="AQ483" s="240">
        <f>AP483/4</f>
        <v>637</v>
      </c>
      <c r="AR483" s="281">
        <f t="shared" si="346"/>
        <v>4</v>
      </c>
      <c r="AS483" s="236">
        <f t="shared" si="214"/>
        <v>2</v>
      </c>
      <c r="AT483" s="232"/>
      <c r="BH483" s="21">
        <f t="shared" si="253"/>
        <v>379</v>
      </c>
      <c r="BI483" s="294">
        <f t="shared" si="249"/>
        <v>2279</v>
      </c>
      <c r="BJ483" s="243">
        <f>(3*BH483+1)/2</f>
        <v>569</v>
      </c>
      <c r="BK483" s="35">
        <f>BJ483*4+3</f>
        <v>2279</v>
      </c>
      <c r="BL483" s="307"/>
      <c r="BN483" s="45"/>
      <c r="BQ483" s="33"/>
      <c r="BR483" s="308"/>
      <c r="BT483" s="308"/>
      <c r="BY483" s="21"/>
      <c r="BZ483" s="21"/>
      <c r="CA483" s="294">
        <f t="shared" si="250"/>
        <v>2281</v>
      </c>
      <c r="CB483" s="243"/>
      <c r="CD483" s="243">
        <f>(3*BH483-1)/4</f>
        <v>284</v>
      </c>
      <c r="CE483" s="35">
        <f>CD483*8+9</f>
        <v>2281</v>
      </c>
      <c r="CF483" s="318"/>
      <c r="CG483" s="39"/>
      <c r="CH483" s="21"/>
      <c r="CI483" s="21"/>
      <c r="CJ483" s="27"/>
      <c r="CK483" s="40"/>
      <c r="CM483" s="294"/>
    </row>
    <row r="484" spans="4:95" ht="14.25" customHeight="1">
      <c r="D484" s="53"/>
      <c r="G484" s="53"/>
      <c r="O484" s="191">
        <f>-1+4*(Q484+1)</f>
        <v>435</v>
      </c>
      <c r="P484" s="192">
        <f>-1+6*(Q484+1)</f>
        <v>653</v>
      </c>
      <c r="Q484" s="27">
        <v>108</v>
      </c>
      <c r="R484" s="33"/>
      <c r="S484" s="213">
        <f t="shared" ref="S484:S485" si="347">4*P484+1</f>
        <v>2613</v>
      </c>
      <c r="T484" s="35">
        <f t="shared" ref="T484:Z484" si="348">4*S484+1</f>
        <v>10453</v>
      </c>
      <c r="U484" s="35">
        <f t="shared" si="348"/>
        <v>41813</v>
      </c>
      <c r="V484" s="35">
        <f t="shared" si="348"/>
        <v>167253</v>
      </c>
      <c r="W484" s="35">
        <f t="shared" si="348"/>
        <v>669013</v>
      </c>
      <c r="X484" s="35">
        <f t="shared" si="348"/>
        <v>2676053</v>
      </c>
      <c r="Y484" s="35">
        <f t="shared" si="348"/>
        <v>10704213</v>
      </c>
      <c r="Z484" s="35">
        <f t="shared" si="348"/>
        <v>42816853</v>
      </c>
      <c r="AE484" s="17"/>
      <c r="AG484" s="18"/>
      <c r="AK484" s="54"/>
      <c r="AN484" s="219"/>
      <c r="AO484" s="220">
        <f t="shared" si="213"/>
        <v>851</v>
      </c>
      <c r="AP484" s="221">
        <f t="shared" si="217"/>
        <v>2554</v>
      </c>
      <c r="AQ484" s="220">
        <f>AQ482+6</f>
        <v>1277</v>
      </c>
      <c r="AR484" s="281">
        <f t="shared" si="346"/>
        <v>2</v>
      </c>
      <c r="AS484" s="236">
        <f t="shared" si="214"/>
        <v>1</v>
      </c>
      <c r="AT484" s="232"/>
      <c r="BH484" s="27">
        <f t="shared" si="253"/>
        <v>380</v>
      </c>
      <c r="BI484" s="294">
        <f t="shared" si="249"/>
        <v>2285</v>
      </c>
      <c r="BJ484" s="243"/>
      <c r="BL484" s="307"/>
      <c r="BN484" s="45"/>
      <c r="BQ484" s="33"/>
      <c r="BR484" s="308"/>
      <c r="BT484" s="308"/>
      <c r="BY484" s="21"/>
      <c r="BZ484" s="21"/>
      <c r="CA484" s="294">
        <f t="shared" si="250"/>
        <v>2287</v>
      </c>
      <c r="CB484" s="243">
        <f>(3*BH484+2)/2</f>
        <v>571</v>
      </c>
      <c r="CC484" s="35">
        <f>4*CB484+3</f>
        <v>2287</v>
      </c>
      <c r="CD484" s="243"/>
      <c r="CF484" s="318"/>
      <c r="CG484" s="39"/>
      <c r="CH484" s="21"/>
      <c r="CI484" s="21"/>
      <c r="CJ484" s="27"/>
      <c r="CK484" s="40"/>
      <c r="CM484" s="294"/>
    </row>
    <row r="485" spans="4:95" ht="14.25" customHeight="1">
      <c r="D485" s="53"/>
      <c r="G485" s="53"/>
      <c r="O485" s="196">
        <f>1+8*(Q484+1)</f>
        <v>873</v>
      </c>
      <c r="P485" s="197">
        <f>P484+2</f>
        <v>655</v>
      </c>
      <c r="Q485" s="198"/>
      <c r="R485" s="33"/>
      <c r="S485" s="35">
        <f t="shared" si="347"/>
        <v>2621</v>
      </c>
      <c r="T485" s="35">
        <f t="shared" ref="T485:Z485" si="349">4*S485+1</f>
        <v>10485</v>
      </c>
      <c r="U485" s="35">
        <f t="shared" si="349"/>
        <v>41941</v>
      </c>
      <c r="V485" s="35">
        <f t="shared" si="349"/>
        <v>167765</v>
      </c>
      <c r="W485" s="35">
        <f t="shared" si="349"/>
        <v>671061</v>
      </c>
      <c r="X485" s="35">
        <f t="shared" si="349"/>
        <v>2684245</v>
      </c>
      <c r="Y485" s="35">
        <f t="shared" si="349"/>
        <v>10736981</v>
      </c>
      <c r="Z485" s="35">
        <f t="shared" si="349"/>
        <v>42947925</v>
      </c>
      <c r="AC485" s="27"/>
      <c r="AE485" s="17"/>
      <c r="AG485" s="18"/>
      <c r="AK485" s="54"/>
      <c r="AN485" s="227"/>
      <c r="AO485" s="246">
        <f t="shared" si="213"/>
        <v>853</v>
      </c>
      <c r="AP485" s="247">
        <f t="shared" si="217"/>
        <v>2560</v>
      </c>
      <c r="AQ485" s="246">
        <f>AP485/AR485</f>
        <v>5</v>
      </c>
      <c r="AR485" s="330">
        <v>512</v>
      </c>
      <c r="AS485" s="249">
        <f t="shared" si="214"/>
        <v>9</v>
      </c>
      <c r="AT485" s="232"/>
      <c r="BH485" s="21">
        <f t="shared" si="253"/>
        <v>381</v>
      </c>
      <c r="BI485" s="294">
        <f t="shared" si="249"/>
        <v>2291</v>
      </c>
      <c r="BJ485" s="243">
        <f>(3*BH485+1)/2</f>
        <v>572</v>
      </c>
      <c r="BK485" s="35">
        <f>BJ485*4+3</f>
        <v>2291</v>
      </c>
      <c r="BL485" s="307"/>
      <c r="BM485" s="21"/>
      <c r="BN485" s="45"/>
      <c r="BQ485" s="33"/>
      <c r="BR485" s="308"/>
      <c r="BT485" s="308"/>
      <c r="BY485" s="21"/>
      <c r="BZ485" s="21"/>
      <c r="CA485" s="294">
        <f t="shared" si="250"/>
        <v>2293</v>
      </c>
      <c r="CB485" s="243"/>
      <c r="CD485" s="243"/>
      <c r="CF485" s="318"/>
      <c r="CG485" s="39"/>
      <c r="CJ485" s="27"/>
      <c r="CK485" s="40"/>
      <c r="CM485" s="294">
        <f>4*(4*(4*CN485+3)+1)+1</f>
        <v>2293</v>
      </c>
      <c r="CN485" s="243">
        <v>35</v>
      </c>
      <c r="CO485" s="728" t="s">
        <v>445</v>
      </c>
      <c r="CP485" s="689"/>
      <c r="CQ485" s="729"/>
    </row>
    <row r="486" spans="4:95" ht="14.25" customHeight="1">
      <c r="D486" s="53"/>
      <c r="G486" s="53"/>
      <c r="O486" s="181"/>
      <c r="P486" s="260"/>
      <c r="R486" s="33"/>
      <c r="AC486" s="21"/>
      <c r="AE486" s="17"/>
      <c r="AG486" s="18"/>
      <c r="AK486" s="54"/>
      <c r="AN486" s="219"/>
      <c r="AO486" s="220">
        <f t="shared" si="213"/>
        <v>855</v>
      </c>
      <c r="AP486" s="221">
        <f t="shared" si="217"/>
        <v>2566</v>
      </c>
      <c r="AQ486" s="220">
        <f>AQ484+6</f>
        <v>1283</v>
      </c>
      <c r="AR486" s="281">
        <v>2</v>
      </c>
      <c r="AS486" s="236">
        <f t="shared" si="214"/>
        <v>1</v>
      </c>
      <c r="AT486" s="232"/>
      <c r="BH486" s="21">
        <f t="shared" si="253"/>
        <v>382</v>
      </c>
      <c r="BI486" s="294">
        <f t="shared" si="249"/>
        <v>2297</v>
      </c>
      <c r="BJ486" s="243"/>
      <c r="BL486" s="243">
        <f>(3*BH486-2)/4</f>
        <v>286</v>
      </c>
      <c r="BM486" s="21">
        <f>8*BL486+9</f>
        <v>2297</v>
      </c>
      <c r="BN486" s="45"/>
      <c r="BQ486" s="33"/>
      <c r="BR486" s="308"/>
      <c r="BT486" s="308"/>
      <c r="BY486" s="21"/>
      <c r="BZ486" s="21"/>
      <c r="CA486" s="294">
        <f t="shared" si="250"/>
        <v>2299</v>
      </c>
      <c r="CB486" s="243">
        <f>(3*BH486+2)/2</f>
        <v>574</v>
      </c>
      <c r="CC486" s="35">
        <f>4*CB486+3</f>
        <v>2299</v>
      </c>
      <c r="CD486" s="243"/>
      <c r="CF486" s="318"/>
      <c r="CG486" s="39"/>
      <c r="CH486" s="312"/>
      <c r="CI486" s="312"/>
      <c r="CK486" s="40"/>
      <c r="CM486" s="294"/>
    </row>
    <row r="487" spans="4:95" ht="14.25" customHeight="1">
      <c r="D487" s="53"/>
      <c r="G487" s="53"/>
      <c r="O487" s="45"/>
      <c r="P487" s="21"/>
      <c r="R487" s="33"/>
      <c r="AC487" s="27"/>
      <c r="AE487" s="17"/>
      <c r="AG487" s="18"/>
      <c r="AK487" s="54"/>
      <c r="AN487" s="239"/>
      <c r="AO487" s="240">
        <f t="shared" si="213"/>
        <v>857</v>
      </c>
      <c r="AP487" s="221">
        <f t="shared" si="217"/>
        <v>2572</v>
      </c>
      <c r="AQ487" s="240">
        <f>AP487/4</f>
        <v>643</v>
      </c>
      <c r="AR487" s="281">
        <v>4</v>
      </c>
      <c r="AS487" s="236">
        <f t="shared" si="214"/>
        <v>2</v>
      </c>
      <c r="AT487" s="232"/>
      <c r="BH487" s="21">
        <f t="shared" si="253"/>
        <v>383</v>
      </c>
      <c r="BI487" s="294">
        <f t="shared" si="249"/>
        <v>2303</v>
      </c>
      <c r="BJ487" s="243">
        <f>(3*BH487+1)/2</f>
        <v>575</v>
      </c>
      <c r="BK487" s="35">
        <f>BJ487*4+3</f>
        <v>2303</v>
      </c>
      <c r="BL487" s="307"/>
      <c r="BN487" s="45"/>
      <c r="BQ487" s="33"/>
      <c r="BR487" s="308"/>
      <c r="BT487" s="308"/>
      <c r="BY487" s="21"/>
      <c r="BZ487" s="21"/>
      <c r="CA487" s="294">
        <f t="shared" si="250"/>
        <v>2305</v>
      </c>
      <c r="CB487" s="243"/>
      <c r="CD487" s="243">
        <f>(3*BH487-1)/4</f>
        <v>287</v>
      </c>
      <c r="CE487" s="35">
        <f>CD487*8+9</f>
        <v>2305</v>
      </c>
      <c r="CF487" s="318"/>
      <c r="CG487" s="39"/>
      <c r="CJ487" s="27"/>
      <c r="CK487" s="40"/>
      <c r="CM487" s="294"/>
    </row>
    <row r="488" spans="4:95" ht="14.25" customHeight="1">
      <c r="D488" s="53"/>
      <c r="G488" s="53"/>
      <c r="O488" s="191">
        <f>-1+4*(Q488+1)</f>
        <v>439</v>
      </c>
      <c r="P488" s="192">
        <f>-1+6*(Q488+1)</f>
        <v>659</v>
      </c>
      <c r="Q488" s="27">
        <v>109</v>
      </c>
      <c r="R488" s="33"/>
      <c r="S488" s="213">
        <f t="shared" ref="S488:S489" si="350">4*P488+1</f>
        <v>2637</v>
      </c>
      <c r="T488" s="35">
        <f t="shared" ref="T488:Z488" si="351">4*S488+1</f>
        <v>10549</v>
      </c>
      <c r="U488" s="35">
        <f t="shared" si="351"/>
        <v>42197</v>
      </c>
      <c r="V488" s="35">
        <f t="shared" si="351"/>
        <v>168789</v>
      </c>
      <c r="W488" s="35">
        <f t="shared" si="351"/>
        <v>675157</v>
      </c>
      <c r="X488" s="35">
        <f t="shared" si="351"/>
        <v>2700629</v>
      </c>
      <c r="Y488" s="35">
        <f t="shared" si="351"/>
        <v>10802517</v>
      </c>
      <c r="Z488" s="35">
        <f t="shared" si="351"/>
        <v>43210069</v>
      </c>
      <c r="AE488" s="17"/>
      <c r="AG488" s="18"/>
      <c r="AK488" s="54"/>
      <c r="AN488" s="219"/>
      <c r="AO488" s="220">
        <f t="shared" si="213"/>
        <v>859</v>
      </c>
      <c r="AP488" s="221">
        <f t="shared" si="217"/>
        <v>2578</v>
      </c>
      <c r="AQ488" s="220">
        <f>AQ486+6</f>
        <v>1289</v>
      </c>
      <c r="AR488" s="281">
        <v>2</v>
      </c>
      <c r="AS488" s="236">
        <f t="shared" si="214"/>
        <v>1</v>
      </c>
      <c r="AT488" s="232"/>
      <c r="BH488" s="27">
        <f t="shared" si="253"/>
        <v>384</v>
      </c>
      <c r="BI488" s="294">
        <f t="shared" si="249"/>
        <v>2309</v>
      </c>
      <c r="BJ488" s="243"/>
      <c r="BL488" s="307"/>
      <c r="BN488" s="45"/>
      <c r="BQ488" s="33"/>
      <c r="BR488" s="308"/>
      <c r="BT488" s="308"/>
      <c r="BY488" s="21"/>
      <c r="BZ488" s="21"/>
      <c r="CA488" s="294">
        <f t="shared" si="250"/>
        <v>2311</v>
      </c>
      <c r="CB488" s="243">
        <f>(3*BH488+2)/2</f>
        <v>577</v>
      </c>
      <c r="CC488" s="35">
        <f>4*CB488+3</f>
        <v>2311</v>
      </c>
      <c r="CD488" s="243"/>
      <c r="CF488" s="318"/>
      <c r="CG488" s="39"/>
      <c r="CH488" s="21"/>
      <c r="CI488" s="21"/>
      <c r="CJ488" s="27"/>
      <c r="CK488" s="40"/>
      <c r="CM488" s="294"/>
    </row>
    <row r="489" spans="4:95" ht="14.25" customHeight="1">
      <c r="D489" s="53"/>
      <c r="G489" s="53"/>
      <c r="O489" s="196">
        <f>1+8*(Q488+1)</f>
        <v>881</v>
      </c>
      <c r="P489" s="197">
        <f>P488+2</f>
        <v>661</v>
      </c>
      <c r="Q489" s="198"/>
      <c r="R489" s="33"/>
      <c r="S489" s="35">
        <f t="shared" si="350"/>
        <v>2645</v>
      </c>
      <c r="T489" s="35">
        <f t="shared" ref="T489:Z489" si="352">4*S489+1</f>
        <v>10581</v>
      </c>
      <c r="U489" s="35">
        <f t="shared" si="352"/>
        <v>42325</v>
      </c>
      <c r="V489" s="35">
        <f t="shared" si="352"/>
        <v>169301</v>
      </c>
      <c r="W489" s="35">
        <f t="shared" si="352"/>
        <v>677205</v>
      </c>
      <c r="X489" s="35">
        <f t="shared" si="352"/>
        <v>2708821</v>
      </c>
      <c r="Y489" s="35">
        <f t="shared" si="352"/>
        <v>10835285</v>
      </c>
      <c r="Z489" s="35">
        <f t="shared" si="352"/>
        <v>43341141</v>
      </c>
      <c r="AC489" s="27"/>
      <c r="AE489" s="17"/>
      <c r="AG489" s="18"/>
      <c r="AK489" s="54"/>
      <c r="AN489" s="227"/>
      <c r="AO489" s="269">
        <f t="shared" si="213"/>
        <v>861</v>
      </c>
      <c r="AP489" s="221">
        <f t="shared" si="217"/>
        <v>2584</v>
      </c>
      <c r="AQ489" s="269">
        <f>AP489/AR489</f>
        <v>323</v>
      </c>
      <c r="AR489" s="281">
        <v>8</v>
      </c>
      <c r="AS489" s="236">
        <f t="shared" si="214"/>
        <v>3</v>
      </c>
      <c r="AT489" s="232"/>
      <c r="BH489" s="21">
        <f t="shared" si="253"/>
        <v>385</v>
      </c>
      <c r="BI489" s="294">
        <f t="shared" si="249"/>
        <v>2315</v>
      </c>
      <c r="BJ489" s="243">
        <f>(3*BH489+1)/2</f>
        <v>578</v>
      </c>
      <c r="BK489" s="35">
        <f>BJ489*4+3</f>
        <v>2315</v>
      </c>
      <c r="BL489" s="307"/>
      <c r="BM489" s="21"/>
      <c r="BN489" s="45"/>
      <c r="BQ489" s="33"/>
      <c r="BR489" s="308"/>
      <c r="BT489" s="308"/>
      <c r="BY489" s="21"/>
      <c r="BZ489" s="21"/>
      <c r="CA489" s="294">
        <f t="shared" si="250"/>
        <v>2317</v>
      </c>
      <c r="CB489" s="243"/>
      <c r="CD489" s="243"/>
      <c r="CF489" s="318"/>
      <c r="CG489" s="39"/>
      <c r="CH489" s="727" t="s">
        <v>446</v>
      </c>
      <c r="CI489" s="667"/>
      <c r="CJ489" s="27"/>
      <c r="CK489" s="40">
        <f>4*(4*CJ490+3)+1</f>
        <v>2317</v>
      </c>
      <c r="CM489" s="294"/>
    </row>
    <row r="490" spans="4:95" ht="14.25" customHeight="1">
      <c r="D490" s="53"/>
      <c r="G490" s="53"/>
      <c r="O490" s="181"/>
      <c r="P490" s="260"/>
      <c r="R490" s="33"/>
      <c r="AC490" s="21"/>
      <c r="AE490" s="17"/>
      <c r="AG490" s="18"/>
      <c r="AK490" s="54"/>
      <c r="AN490" s="219"/>
      <c r="AO490" s="220">
        <f t="shared" si="213"/>
        <v>863</v>
      </c>
      <c r="AP490" s="221">
        <f t="shared" si="217"/>
        <v>2590</v>
      </c>
      <c r="AQ490" s="220">
        <f>AQ488+6</f>
        <v>1295</v>
      </c>
      <c r="AR490" s="281">
        <v>2</v>
      </c>
      <c r="AS490" s="236">
        <f t="shared" si="214"/>
        <v>1</v>
      </c>
      <c r="AT490" s="232"/>
      <c r="BH490" s="21">
        <f t="shared" si="253"/>
        <v>386</v>
      </c>
      <c r="BI490" s="294">
        <f t="shared" si="249"/>
        <v>2321</v>
      </c>
      <c r="BJ490" s="243"/>
      <c r="BL490" s="243">
        <f>(3*BH490-2)/4</f>
        <v>289</v>
      </c>
      <c r="BM490" s="21">
        <f>8*BL490+9</f>
        <v>2321</v>
      </c>
      <c r="BN490" s="45"/>
      <c r="BQ490" s="33"/>
      <c r="BR490" s="308"/>
      <c r="BT490" s="308"/>
      <c r="BY490" s="21"/>
      <c r="BZ490" s="21"/>
      <c r="CA490" s="294">
        <f t="shared" si="250"/>
        <v>2323</v>
      </c>
      <c r="CB490" s="243">
        <f>(3*BH490+2)/2</f>
        <v>580</v>
      </c>
      <c r="CC490" s="35">
        <f>4*CB490+3</f>
        <v>2323</v>
      </c>
      <c r="CD490" s="243"/>
      <c r="CF490" s="310"/>
      <c r="CG490" s="39"/>
      <c r="CH490" s="24"/>
      <c r="CI490" s="24"/>
      <c r="CJ490" s="27">
        <v>144</v>
      </c>
      <c r="CK490" s="40"/>
      <c r="CM490" s="294"/>
    </row>
    <row r="491" spans="4:95" ht="14.25" customHeight="1">
      <c r="D491" s="53"/>
      <c r="G491" s="53"/>
      <c r="O491" s="45"/>
      <c r="P491" s="21"/>
      <c r="R491" s="33"/>
      <c r="AC491" s="27"/>
      <c r="AE491" s="17"/>
      <c r="AG491" s="18"/>
      <c r="AK491" s="54"/>
      <c r="AN491" s="239"/>
      <c r="AO491" s="240">
        <f t="shared" si="213"/>
        <v>865</v>
      </c>
      <c r="AP491" s="221">
        <f t="shared" si="217"/>
        <v>2596</v>
      </c>
      <c r="AQ491" s="240">
        <f>AP491/4</f>
        <v>649</v>
      </c>
      <c r="AR491" s="281">
        <v>4</v>
      </c>
      <c r="AS491" s="236">
        <f t="shared" si="214"/>
        <v>2</v>
      </c>
      <c r="AT491" s="232"/>
      <c r="BH491" s="21">
        <f t="shared" si="253"/>
        <v>387</v>
      </c>
      <c r="BI491" s="294">
        <f t="shared" si="249"/>
        <v>2327</v>
      </c>
      <c r="BJ491" s="243">
        <f>(3*BH491+1)/2</f>
        <v>581</v>
      </c>
      <c r="BK491" s="35">
        <f>BJ491*4+3</f>
        <v>2327</v>
      </c>
      <c r="BL491" s="307"/>
      <c r="BN491" s="45"/>
      <c r="BQ491" s="33"/>
      <c r="BR491" s="308"/>
      <c r="BT491" s="308"/>
      <c r="BY491" s="21"/>
      <c r="BZ491" s="21"/>
      <c r="CA491" s="294">
        <f t="shared" si="250"/>
        <v>2329</v>
      </c>
      <c r="CB491" s="243"/>
      <c r="CD491" s="243">
        <f>(3*BH491-1)/4</f>
        <v>290</v>
      </c>
      <c r="CE491" s="35">
        <f>CD491*8+9</f>
        <v>2329</v>
      </c>
      <c r="CF491" s="310"/>
      <c r="CG491" s="39"/>
      <c r="CH491" s="21"/>
      <c r="CI491" s="21"/>
      <c r="CK491" s="40"/>
      <c r="CM491" s="294"/>
    </row>
    <row r="492" spans="4:95" ht="14.25" customHeight="1">
      <c r="D492" s="53"/>
      <c r="G492" s="53"/>
      <c r="O492" s="191">
        <f>-1+4*(Q492+1)</f>
        <v>443</v>
      </c>
      <c r="P492" s="192">
        <f>-1+6*(Q492+1)</f>
        <v>665</v>
      </c>
      <c r="Q492" s="27">
        <v>110</v>
      </c>
      <c r="R492" s="33"/>
      <c r="S492" s="213">
        <f t="shared" ref="S492:S493" si="353">4*P492+1</f>
        <v>2661</v>
      </c>
      <c r="T492" s="35">
        <f t="shared" ref="T492:Z492" si="354">4*S492+1</f>
        <v>10645</v>
      </c>
      <c r="U492" s="35">
        <f t="shared" si="354"/>
        <v>42581</v>
      </c>
      <c r="V492" s="35">
        <f t="shared" si="354"/>
        <v>170325</v>
      </c>
      <c r="W492" s="35">
        <f t="shared" si="354"/>
        <v>681301</v>
      </c>
      <c r="X492" s="35">
        <f t="shared" si="354"/>
        <v>2725205</v>
      </c>
      <c r="Y492" s="35">
        <f t="shared" si="354"/>
        <v>10900821</v>
      </c>
      <c r="Z492" s="35">
        <f t="shared" si="354"/>
        <v>43603285</v>
      </c>
      <c r="AE492" s="17"/>
      <c r="AG492" s="18"/>
      <c r="AK492" s="54"/>
      <c r="AN492" s="219"/>
      <c r="AO492" s="220">
        <f t="shared" si="213"/>
        <v>867</v>
      </c>
      <c r="AP492" s="221">
        <f t="shared" si="217"/>
        <v>2602</v>
      </c>
      <c r="AQ492" s="220">
        <f>AQ490+6</f>
        <v>1301</v>
      </c>
      <c r="AR492" s="281">
        <v>2</v>
      </c>
      <c r="AS492" s="236">
        <f t="shared" si="214"/>
        <v>1</v>
      </c>
      <c r="AT492" s="232"/>
      <c r="BH492" s="27">
        <f t="shared" si="253"/>
        <v>388</v>
      </c>
      <c r="BI492" s="294">
        <f t="shared" si="249"/>
        <v>2333</v>
      </c>
      <c r="BJ492" s="243"/>
      <c r="BL492" s="307"/>
      <c r="BN492" s="45"/>
      <c r="BQ492" s="33"/>
      <c r="BR492" s="308"/>
      <c r="BT492" s="308"/>
      <c r="BY492" s="21"/>
      <c r="BZ492" s="21"/>
      <c r="CA492" s="294">
        <f t="shared" si="250"/>
        <v>2335</v>
      </c>
      <c r="CB492" s="243">
        <f>(3*BH492+2)/2</f>
        <v>583</v>
      </c>
      <c r="CC492" s="35">
        <f>4*CB492+3</f>
        <v>2335</v>
      </c>
      <c r="CD492" s="243"/>
      <c r="CF492" s="310"/>
      <c r="CG492" s="39"/>
      <c r="CH492" s="21"/>
      <c r="CI492" s="21"/>
      <c r="CK492" s="40"/>
      <c r="CM492" s="294"/>
    </row>
    <row r="493" spans="4:95" ht="14.25" customHeight="1">
      <c r="D493" s="53"/>
      <c r="G493" s="53"/>
      <c r="O493" s="196">
        <f>1+8*(Q492+1)</f>
        <v>889</v>
      </c>
      <c r="P493" s="197">
        <f>P492+2</f>
        <v>667</v>
      </c>
      <c r="Q493" s="198"/>
      <c r="R493" s="33"/>
      <c r="S493" s="35">
        <f t="shared" si="353"/>
        <v>2669</v>
      </c>
      <c r="T493" s="35">
        <f t="shared" ref="T493:Z493" si="355">4*S493+1</f>
        <v>10677</v>
      </c>
      <c r="U493" s="35">
        <f t="shared" si="355"/>
        <v>42709</v>
      </c>
      <c r="V493" s="35">
        <f t="shared" si="355"/>
        <v>170837</v>
      </c>
      <c r="W493" s="35">
        <f t="shared" si="355"/>
        <v>683349</v>
      </c>
      <c r="X493" s="35">
        <f t="shared" si="355"/>
        <v>2733397</v>
      </c>
      <c r="Y493" s="35">
        <f t="shared" si="355"/>
        <v>10933589</v>
      </c>
      <c r="Z493" s="35">
        <f t="shared" si="355"/>
        <v>43734357</v>
      </c>
      <c r="AC493" s="27"/>
      <c r="AE493" s="17"/>
      <c r="AG493" s="18"/>
      <c r="AK493" s="54"/>
      <c r="AN493" s="227"/>
      <c r="AO493" s="269">
        <f t="shared" si="213"/>
        <v>869</v>
      </c>
      <c r="AP493" s="221">
        <f t="shared" si="217"/>
        <v>2608</v>
      </c>
      <c r="AQ493" s="269">
        <f>AP493/AR493</f>
        <v>163</v>
      </c>
      <c r="AR493" s="281">
        <v>16</v>
      </c>
      <c r="AS493" s="236">
        <f t="shared" si="214"/>
        <v>4</v>
      </c>
      <c r="AT493" s="232"/>
      <c r="BH493" s="21">
        <f t="shared" si="253"/>
        <v>389</v>
      </c>
      <c r="BI493" s="294">
        <f t="shared" si="249"/>
        <v>2339</v>
      </c>
      <c r="BJ493" s="243">
        <f>(3*BH493+1)/2</f>
        <v>584</v>
      </c>
      <c r="BK493" s="35">
        <f>BJ493*4+3</f>
        <v>2339</v>
      </c>
      <c r="BL493" s="307"/>
      <c r="BM493" s="21"/>
      <c r="BN493" s="45"/>
      <c r="BQ493" s="33"/>
      <c r="BR493" s="308"/>
      <c r="BT493" s="308"/>
      <c r="BY493" s="21"/>
      <c r="BZ493" s="21"/>
      <c r="CA493" s="294">
        <f t="shared" si="250"/>
        <v>2341</v>
      </c>
      <c r="CB493" s="243"/>
      <c r="CD493" s="243"/>
      <c r="CF493" s="310">
        <v>72</v>
      </c>
      <c r="CG493" s="39">
        <f>4*(8*CF493+9)+1</f>
        <v>2341</v>
      </c>
      <c r="CH493" s="680" t="s">
        <v>447</v>
      </c>
      <c r="CI493" s="667"/>
      <c r="CK493" s="40"/>
      <c r="CM493" s="294"/>
    </row>
    <row r="494" spans="4:95" ht="14.25" customHeight="1">
      <c r="D494" s="53"/>
      <c r="G494" s="53"/>
      <c r="O494" s="181"/>
      <c r="P494" s="260"/>
      <c r="R494" s="33"/>
      <c r="AC494" s="21"/>
      <c r="AE494" s="17"/>
      <c r="AG494" s="18"/>
      <c r="AK494" s="54"/>
      <c r="AN494" s="219"/>
      <c r="AO494" s="220">
        <f t="shared" si="213"/>
        <v>871</v>
      </c>
      <c r="AP494" s="221">
        <f t="shared" si="217"/>
        <v>2614</v>
      </c>
      <c r="AQ494" s="220">
        <f>AQ492+6</f>
        <v>1307</v>
      </c>
      <c r="AR494" s="281">
        <v>2</v>
      </c>
      <c r="AS494" s="236">
        <f t="shared" si="214"/>
        <v>1</v>
      </c>
      <c r="AT494" s="232"/>
      <c r="BH494" s="21">
        <f t="shared" si="253"/>
        <v>390</v>
      </c>
      <c r="BI494" s="294">
        <f t="shared" si="249"/>
        <v>2345</v>
      </c>
      <c r="BJ494" s="243"/>
      <c r="BL494" s="243">
        <f>(3*BH494-2)/4</f>
        <v>292</v>
      </c>
      <c r="BM494" s="21">
        <f>8*BL494+9</f>
        <v>2345</v>
      </c>
      <c r="BN494" s="45"/>
      <c r="BQ494" s="33"/>
      <c r="BR494" s="308"/>
      <c r="BT494" s="308"/>
      <c r="BY494" s="21"/>
      <c r="BZ494" s="21"/>
      <c r="CA494" s="294">
        <f t="shared" si="250"/>
        <v>2347</v>
      </c>
      <c r="CB494" s="243">
        <f>(3*BH494+2)/2</f>
        <v>586</v>
      </c>
      <c r="CC494" s="35">
        <f>4*CB494+3</f>
        <v>2347</v>
      </c>
      <c r="CD494" s="243"/>
      <c r="CF494" s="310"/>
      <c r="CG494" s="39"/>
      <c r="CH494" s="312"/>
      <c r="CI494" s="312"/>
      <c r="CK494" s="40"/>
      <c r="CM494" s="294"/>
    </row>
    <row r="495" spans="4:95" ht="14.25" customHeight="1">
      <c r="D495" s="53"/>
      <c r="G495" s="53"/>
      <c r="O495" s="45"/>
      <c r="P495" s="21"/>
      <c r="R495" s="33"/>
      <c r="AC495" s="27"/>
      <c r="AE495" s="17"/>
      <c r="AG495" s="18"/>
      <c r="AK495" s="54"/>
      <c r="AN495" s="239"/>
      <c r="AO495" s="240">
        <f t="shared" si="213"/>
        <v>873</v>
      </c>
      <c r="AP495" s="221">
        <f t="shared" si="217"/>
        <v>2620</v>
      </c>
      <c r="AQ495" s="240">
        <f>AP495/4</f>
        <v>655</v>
      </c>
      <c r="AR495" s="281">
        <v>4</v>
      </c>
      <c r="AS495" s="236">
        <f t="shared" si="214"/>
        <v>2</v>
      </c>
      <c r="AT495" s="232"/>
      <c r="BH495" s="21">
        <f t="shared" si="253"/>
        <v>391</v>
      </c>
      <c r="BI495" s="294">
        <f t="shared" si="249"/>
        <v>2351</v>
      </c>
      <c r="BJ495" s="243">
        <f>(3*BH495+1)/2</f>
        <v>587</v>
      </c>
      <c r="BK495" s="35">
        <f>BJ495*4+3</f>
        <v>2351</v>
      </c>
      <c r="BL495" s="306"/>
      <c r="BN495" s="45"/>
      <c r="BQ495" s="33"/>
      <c r="BR495" s="308"/>
      <c r="BT495" s="308"/>
      <c r="BY495" s="21"/>
      <c r="BZ495" s="21"/>
      <c r="CA495" s="294">
        <f t="shared" si="250"/>
        <v>2353</v>
      </c>
      <c r="CB495" s="243"/>
      <c r="CD495" s="243">
        <f>(3*BH495-1)/4</f>
        <v>293</v>
      </c>
      <c r="CE495" s="35">
        <f>CD495*8+9</f>
        <v>2353</v>
      </c>
      <c r="CF495" s="310"/>
      <c r="CG495" s="39"/>
      <c r="CH495" s="21"/>
      <c r="CI495" s="21"/>
      <c r="CK495" s="40"/>
      <c r="CM495" s="294"/>
    </row>
    <row r="496" spans="4:95" ht="14.25" customHeight="1">
      <c r="D496" s="53"/>
      <c r="G496" s="53"/>
      <c r="O496" s="191">
        <f>-1+4*(Q496+1)</f>
        <v>447</v>
      </c>
      <c r="P496" s="192">
        <f>-1+6*(Q496+1)</f>
        <v>671</v>
      </c>
      <c r="Q496" s="27">
        <v>111</v>
      </c>
      <c r="R496" s="33"/>
      <c r="S496" s="213">
        <f t="shared" ref="S496:S497" si="356">4*P496+1</f>
        <v>2685</v>
      </c>
      <c r="T496" s="35">
        <f t="shared" ref="T496:Z496" si="357">4*S496+1</f>
        <v>10741</v>
      </c>
      <c r="U496" s="35">
        <f t="shared" si="357"/>
        <v>42965</v>
      </c>
      <c r="V496" s="35">
        <f t="shared" si="357"/>
        <v>171861</v>
      </c>
      <c r="W496" s="35">
        <f t="shared" si="357"/>
        <v>687445</v>
      </c>
      <c r="X496" s="35">
        <f t="shared" si="357"/>
        <v>2749781</v>
      </c>
      <c r="Y496" s="35">
        <f t="shared" si="357"/>
        <v>10999125</v>
      </c>
      <c r="Z496" s="35">
        <f t="shared" si="357"/>
        <v>43996501</v>
      </c>
      <c r="AE496" s="17"/>
      <c r="AG496" s="18"/>
      <c r="AK496" s="54"/>
      <c r="AN496" s="219"/>
      <c r="AO496" s="220">
        <f t="shared" si="213"/>
        <v>875</v>
      </c>
      <c r="AP496" s="221">
        <f t="shared" si="217"/>
        <v>2626</v>
      </c>
      <c r="AQ496" s="220">
        <f>AQ494+6</f>
        <v>1313</v>
      </c>
      <c r="AR496" s="281">
        <v>2</v>
      </c>
      <c r="AS496" s="236">
        <f t="shared" si="214"/>
        <v>1</v>
      </c>
      <c r="AT496" s="232"/>
      <c r="BH496" s="27">
        <f t="shared" si="253"/>
        <v>392</v>
      </c>
      <c r="BI496" s="294">
        <f t="shared" si="249"/>
        <v>2357</v>
      </c>
      <c r="BJ496" s="243"/>
      <c r="BL496" s="306"/>
      <c r="BN496" s="731"/>
      <c r="BO496" s="732"/>
      <c r="BP496" s="316"/>
      <c r="BQ496" s="33"/>
      <c r="BR496" s="308"/>
      <c r="BT496" s="308"/>
      <c r="BY496" s="21"/>
      <c r="BZ496" s="21"/>
      <c r="CA496" s="294">
        <f t="shared" si="250"/>
        <v>2359</v>
      </c>
      <c r="CB496" s="243">
        <f>(3*BH496+2)/2</f>
        <v>589</v>
      </c>
      <c r="CC496" s="35">
        <f>4*CB496+3</f>
        <v>2359</v>
      </c>
      <c r="CD496" s="243"/>
      <c r="CF496" s="310"/>
      <c r="CG496" s="39"/>
      <c r="CH496" s="21"/>
      <c r="CI496" s="21"/>
      <c r="CK496" s="40"/>
      <c r="CM496" s="294"/>
    </row>
    <row r="497" spans="4:103" ht="14.25" customHeight="1">
      <c r="D497" s="53"/>
      <c r="G497" s="53"/>
      <c r="O497" s="196">
        <f>1+8*(Q496+1)</f>
        <v>897</v>
      </c>
      <c r="P497" s="197">
        <f>P496+2</f>
        <v>673</v>
      </c>
      <c r="Q497" s="198"/>
      <c r="R497" s="33"/>
      <c r="S497" s="35">
        <f t="shared" si="356"/>
        <v>2693</v>
      </c>
      <c r="T497" s="35">
        <f t="shared" ref="T497:Z497" si="358">4*S497+1</f>
        <v>10773</v>
      </c>
      <c r="U497" s="35">
        <f t="shared" si="358"/>
        <v>43093</v>
      </c>
      <c r="V497" s="35">
        <f t="shared" si="358"/>
        <v>172373</v>
      </c>
      <c r="W497" s="35">
        <f t="shared" si="358"/>
        <v>689493</v>
      </c>
      <c r="X497" s="35">
        <f t="shared" si="358"/>
        <v>2757973</v>
      </c>
      <c r="Y497" s="35">
        <f t="shared" si="358"/>
        <v>11031893</v>
      </c>
      <c r="Z497" s="35">
        <f t="shared" si="358"/>
        <v>44127573</v>
      </c>
      <c r="AC497" s="27"/>
      <c r="AE497" s="17"/>
      <c r="AG497" s="18"/>
      <c r="AK497" s="54"/>
      <c r="AN497" s="227"/>
      <c r="AO497" s="269">
        <f t="shared" si="213"/>
        <v>877</v>
      </c>
      <c r="AP497" s="221">
        <f t="shared" si="217"/>
        <v>2632</v>
      </c>
      <c r="AQ497" s="269">
        <f>AP497/AR497</f>
        <v>329</v>
      </c>
      <c r="AR497" s="281">
        <v>8</v>
      </c>
      <c r="AS497" s="236">
        <f t="shared" si="214"/>
        <v>3</v>
      </c>
      <c r="AT497" s="232"/>
      <c r="BH497" s="21">
        <f t="shared" si="253"/>
        <v>393</v>
      </c>
      <c r="BI497" s="294">
        <f t="shared" si="249"/>
        <v>2363</v>
      </c>
      <c r="BJ497" s="243">
        <f>(3*BH497+1)/2</f>
        <v>590</v>
      </c>
      <c r="BK497" s="35">
        <f>BJ497*4+3</f>
        <v>2363</v>
      </c>
      <c r="BL497" s="243"/>
      <c r="BM497" s="21"/>
      <c r="BN497" s="45"/>
      <c r="BQ497" s="33"/>
      <c r="BR497" s="308"/>
      <c r="BT497" s="308"/>
      <c r="BY497" s="21"/>
      <c r="BZ497" s="21"/>
      <c r="CA497" s="294">
        <f t="shared" si="250"/>
        <v>2365</v>
      </c>
      <c r="CB497" s="243"/>
      <c r="CD497" s="243"/>
      <c r="CF497" s="318"/>
      <c r="CG497" s="39"/>
      <c r="CH497" s="727" t="s">
        <v>448</v>
      </c>
      <c r="CI497" s="667"/>
      <c r="CJ497" s="27">
        <v>147</v>
      </c>
      <c r="CK497" s="40">
        <f>4*(4*CJ497+3)+1</f>
        <v>2365</v>
      </c>
      <c r="CM497" s="294"/>
    </row>
    <row r="498" spans="4:103" ht="14.25" customHeight="1">
      <c r="D498" s="53"/>
      <c r="G498" s="53"/>
      <c r="O498" s="181"/>
      <c r="P498" s="260"/>
      <c r="R498" s="33"/>
      <c r="AC498" s="21"/>
      <c r="AE498" s="17"/>
      <c r="AG498" s="18"/>
      <c r="AK498" s="54"/>
      <c r="AN498" s="219"/>
      <c r="AO498" s="220">
        <f t="shared" si="213"/>
        <v>879</v>
      </c>
      <c r="AP498" s="221">
        <f t="shared" si="217"/>
        <v>2638</v>
      </c>
      <c r="AQ498" s="220">
        <f>AQ496+6</f>
        <v>1319</v>
      </c>
      <c r="AR498" s="281">
        <v>2</v>
      </c>
      <c r="AS498" s="236">
        <f t="shared" si="214"/>
        <v>1</v>
      </c>
      <c r="AT498" s="232"/>
      <c r="BH498" s="21">
        <f t="shared" si="253"/>
        <v>394</v>
      </c>
      <c r="BI498" s="294">
        <f t="shared" si="249"/>
        <v>2369</v>
      </c>
      <c r="BJ498" s="243"/>
      <c r="BL498" s="243">
        <f>(3*BH498-2)/4</f>
        <v>295</v>
      </c>
      <c r="BM498" s="21">
        <f>8*BL498+9</f>
        <v>2369</v>
      </c>
      <c r="BN498" s="45"/>
      <c r="BQ498" s="33"/>
      <c r="BR498" s="308"/>
      <c r="BT498" s="308"/>
      <c r="BY498" s="21"/>
      <c r="BZ498" s="21"/>
      <c r="CA498" s="294">
        <f t="shared" si="250"/>
        <v>2371</v>
      </c>
      <c r="CB498" s="243">
        <f>(3*BH498+2)/2</f>
        <v>592</v>
      </c>
      <c r="CC498" s="35">
        <f>4*CB498+3</f>
        <v>2371</v>
      </c>
      <c r="CD498" s="243"/>
      <c r="CF498" s="310"/>
      <c r="CG498" s="39"/>
      <c r="CH498" s="24"/>
      <c r="CI498" s="24"/>
      <c r="CK498" s="40"/>
      <c r="CM498" s="294"/>
    </row>
    <row r="499" spans="4:103" ht="14.25" customHeight="1">
      <c r="D499" s="53"/>
      <c r="G499" s="53"/>
      <c r="O499" s="45"/>
      <c r="P499" s="21"/>
      <c r="R499" s="33"/>
      <c r="AC499" s="27"/>
      <c r="AE499" s="17"/>
      <c r="AG499" s="18"/>
      <c r="AK499" s="54"/>
      <c r="AN499" s="239"/>
      <c r="AO499" s="240">
        <f t="shared" si="213"/>
        <v>881</v>
      </c>
      <c r="AP499" s="221">
        <f t="shared" si="217"/>
        <v>2644</v>
      </c>
      <c r="AQ499" s="240">
        <f>AP499/4</f>
        <v>661</v>
      </c>
      <c r="AR499" s="281">
        <v>4</v>
      </c>
      <c r="AS499" s="236">
        <f t="shared" si="214"/>
        <v>2</v>
      </c>
      <c r="AT499" s="232"/>
      <c r="BH499" s="21">
        <f t="shared" si="253"/>
        <v>395</v>
      </c>
      <c r="BI499" s="294">
        <f t="shared" si="249"/>
        <v>2375</v>
      </c>
      <c r="BJ499" s="243">
        <f>(3*BH499+1)/2</f>
        <v>593</v>
      </c>
      <c r="BK499" s="35">
        <f>BJ499*4+3</f>
        <v>2375</v>
      </c>
      <c r="BL499" s="337"/>
      <c r="BN499" s="45"/>
      <c r="BQ499" s="33"/>
      <c r="BR499" s="308"/>
      <c r="BT499" s="308"/>
      <c r="BY499" s="21"/>
      <c r="BZ499" s="21"/>
      <c r="CA499" s="294">
        <f t="shared" si="250"/>
        <v>2377</v>
      </c>
      <c r="CB499" s="243"/>
      <c r="CD499" s="243">
        <f>(3*BH499-1)/4</f>
        <v>296</v>
      </c>
      <c r="CE499" s="35">
        <f>CD499*8+9</f>
        <v>2377</v>
      </c>
      <c r="CF499" s="310"/>
      <c r="CG499" s="39"/>
      <c r="CH499" s="21"/>
      <c r="CI499" s="21"/>
      <c r="CK499" s="40"/>
      <c r="CM499" s="294"/>
    </row>
    <row r="500" spans="4:103" ht="14.25" customHeight="1">
      <c r="D500" s="53"/>
      <c r="G500" s="53"/>
      <c r="O500" s="191">
        <f>-1+4*(Q500+1)</f>
        <v>451</v>
      </c>
      <c r="P500" s="192">
        <f>-1+6*(Q500+1)</f>
        <v>677</v>
      </c>
      <c r="Q500" s="27">
        <v>112</v>
      </c>
      <c r="R500" s="33"/>
      <c r="S500" s="213">
        <f t="shared" ref="S500:S501" si="359">4*P500+1</f>
        <v>2709</v>
      </c>
      <c r="T500" s="35">
        <f t="shared" ref="T500:Z500" si="360">4*S500+1</f>
        <v>10837</v>
      </c>
      <c r="U500" s="35">
        <f t="shared" si="360"/>
        <v>43349</v>
      </c>
      <c r="V500" s="35">
        <f t="shared" si="360"/>
        <v>173397</v>
      </c>
      <c r="W500" s="35">
        <f t="shared" si="360"/>
        <v>693589</v>
      </c>
      <c r="X500" s="35">
        <f t="shared" si="360"/>
        <v>2774357</v>
      </c>
      <c r="Y500" s="35">
        <f t="shared" si="360"/>
        <v>11097429</v>
      </c>
      <c r="Z500" s="35">
        <f t="shared" si="360"/>
        <v>44389717</v>
      </c>
      <c r="AE500" s="17"/>
      <c r="AG500" s="18"/>
      <c r="AK500" s="54"/>
      <c r="AN500" s="219"/>
      <c r="AO500" s="220">
        <f t="shared" si="213"/>
        <v>883</v>
      </c>
      <c r="AP500" s="221">
        <f t="shared" si="217"/>
        <v>2650</v>
      </c>
      <c r="AQ500" s="220">
        <f>AQ498+6</f>
        <v>1325</v>
      </c>
      <c r="AR500" s="281">
        <v>2</v>
      </c>
      <c r="AS500" s="236">
        <f t="shared" si="214"/>
        <v>1</v>
      </c>
      <c r="AT500" s="232"/>
      <c r="BH500" s="27">
        <f t="shared" si="253"/>
        <v>396</v>
      </c>
      <c r="BI500" s="294">
        <f t="shared" si="249"/>
        <v>2381</v>
      </c>
      <c r="BJ500" s="243"/>
      <c r="BL500" s="243"/>
      <c r="BN500" s="45"/>
      <c r="BQ500" s="33"/>
      <c r="BR500" s="308"/>
      <c r="BT500" s="308"/>
      <c r="BY500" s="21"/>
      <c r="BZ500" s="21"/>
      <c r="CA500" s="294">
        <f t="shared" si="250"/>
        <v>2383</v>
      </c>
      <c r="CB500" s="243">
        <f>(3*BH500+2)/2</f>
        <v>595</v>
      </c>
      <c r="CC500" s="35">
        <f>4*CB500+3</f>
        <v>2383</v>
      </c>
      <c r="CD500" s="243"/>
      <c r="CF500" s="310"/>
      <c r="CG500" s="39"/>
      <c r="CH500" s="21"/>
      <c r="CI500" s="21"/>
      <c r="CK500" s="40"/>
      <c r="CM500" s="294"/>
    </row>
    <row r="501" spans="4:103" ht="14.25" customHeight="1">
      <c r="D501" s="53"/>
      <c r="G501" s="53"/>
      <c r="O501" s="196">
        <f>1+8*(Q500+1)</f>
        <v>905</v>
      </c>
      <c r="P501" s="197">
        <f>P500+2</f>
        <v>679</v>
      </c>
      <c r="Q501" s="198"/>
      <c r="R501" s="33"/>
      <c r="S501" s="35">
        <f t="shared" si="359"/>
        <v>2717</v>
      </c>
      <c r="T501" s="35">
        <f t="shared" ref="T501:Z501" si="361">4*S501+1</f>
        <v>10869</v>
      </c>
      <c r="U501" s="35">
        <f t="shared" si="361"/>
        <v>43477</v>
      </c>
      <c r="V501" s="35">
        <f t="shared" si="361"/>
        <v>173909</v>
      </c>
      <c r="W501" s="35">
        <f t="shared" si="361"/>
        <v>695637</v>
      </c>
      <c r="X501" s="35">
        <f t="shared" si="361"/>
        <v>2782549</v>
      </c>
      <c r="Y501" s="35">
        <f t="shared" si="361"/>
        <v>11130197</v>
      </c>
      <c r="Z501" s="35">
        <f t="shared" si="361"/>
        <v>44520789</v>
      </c>
      <c r="AC501" s="27"/>
      <c r="AE501" s="17"/>
      <c r="AG501" s="18"/>
      <c r="AK501" s="54"/>
      <c r="AN501" s="227"/>
      <c r="AO501" s="269">
        <f t="shared" si="213"/>
        <v>885</v>
      </c>
      <c r="AP501" s="221">
        <f t="shared" si="217"/>
        <v>2656</v>
      </c>
      <c r="AQ501" s="269">
        <f>AP501/AR501</f>
        <v>83</v>
      </c>
      <c r="AR501" s="281">
        <v>32</v>
      </c>
      <c r="AS501" s="236">
        <f t="shared" si="214"/>
        <v>5</v>
      </c>
      <c r="AT501" s="232"/>
      <c r="BH501" s="21">
        <f t="shared" si="253"/>
        <v>397</v>
      </c>
      <c r="BI501" s="294">
        <f t="shared" si="249"/>
        <v>2387</v>
      </c>
      <c r="BJ501" s="243">
        <f>(3*BH501+1)/2</f>
        <v>596</v>
      </c>
      <c r="BK501" s="35">
        <f>BJ501*4+3</f>
        <v>2387</v>
      </c>
      <c r="BL501" s="243"/>
      <c r="BM501" s="21"/>
      <c r="BN501" s="45"/>
      <c r="BQ501" s="33"/>
      <c r="BR501" s="308"/>
      <c r="BT501" s="308"/>
      <c r="BY501" s="21"/>
      <c r="BZ501" s="21"/>
      <c r="CA501" s="294">
        <f t="shared" si="250"/>
        <v>2389</v>
      </c>
      <c r="CB501" s="243"/>
      <c r="CD501" s="243"/>
      <c r="CF501" s="318"/>
      <c r="CG501" s="39"/>
      <c r="CK501" s="40"/>
      <c r="CM501" s="294"/>
      <c r="CV501" s="35">
        <v>2389</v>
      </c>
      <c r="CW501" s="243">
        <v>0</v>
      </c>
      <c r="CX501" s="878" t="s">
        <v>449</v>
      </c>
      <c r="CY501" s="729"/>
    </row>
    <row r="502" spans="4:103" ht="14.25" customHeight="1">
      <c r="D502" s="53"/>
      <c r="G502" s="53"/>
      <c r="O502" s="181"/>
      <c r="P502" s="260"/>
      <c r="R502" s="33"/>
      <c r="AC502" s="21"/>
      <c r="AE502" s="17"/>
      <c r="AG502" s="18"/>
      <c r="AK502" s="54"/>
      <c r="AN502" s="219"/>
      <c r="AO502" s="220">
        <f t="shared" si="213"/>
        <v>887</v>
      </c>
      <c r="AP502" s="221">
        <f t="shared" si="217"/>
        <v>2662</v>
      </c>
      <c r="AQ502" s="220">
        <f>AQ500+6</f>
        <v>1331</v>
      </c>
      <c r="AR502" s="281">
        <v>2</v>
      </c>
      <c r="AS502" s="236">
        <f t="shared" si="214"/>
        <v>1</v>
      </c>
      <c r="AT502" s="232"/>
      <c r="BH502" s="21">
        <f t="shared" si="253"/>
        <v>398</v>
      </c>
      <c r="BI502" s="294">
        <f t="shared" si="249"/>
        <v>2393</v>
      </c>
      <c r="BJ502" s="243"/>
      <c r="BL502" s="243">
        <f>(3*BH502-2)/4</f>
        <v>298</v>
      </c>
      <c r="BM502" s="21">
        <f>8*BL502+9</f>
        <v>2393</v>
      </c>
      <c r="BN502" s="45"/>
      <c r="BQ502" s="33"/>
      <c r="BR502" s="308"/>
      <c r="BT502" s="308"/>
      <c r="BY502" s="21"/>
      <c r="BZ502" s="21"/>
      <c r="CA502" s="294">
        <f t="shared" si="250"/>
        <v>2395</v>
      </c>
      <c r="CB502" s="243">
        <f>(3*BH502+2)/2</f>
        <v>598</v>
      </c>
      <c r="CC502" s="35">
        <f>4*CB502+3</f>
        <v>2395</v>
      </c>
      <c r="CD502" s="243"/>
      <c r="CF502" s="310"/>
      <c r="CG502" s="39"/>
      <c r="CK502" s="40"/>
      <c r="CM502" s="294"/>
    </row>
    <row r="503" spans="4:103" ht="14.25" customHeight="1">
      <c r="D503" s="53"/>
      <c r="G503" s="53"/>
      <c r="O503" s="45"/>
      <c r="P503" s="21"/>
      <c r="R503" s="33"/>
      <c r="AC503" s="27"/>
      <c r="AE503" s="17"/>
      <c r="AG503" s="18"/>
      <c r="AK503" s="54"/>
      <c r="AN503" s="239"/>
      <c r="AO503" s="240">
        <f t="shared" si="213"/>
        <v>889</v>
      </c>
      <c r="AP503" s="221">
        <f t="shared" si="217"/>
        <v>2668</v>
      </c>
      <c r="AQ503" s="240">
        <f>AP503/4</f>
        <v>667</v>
      </c>
      <c r="AR503" s="281">
        <v>4</v>
      </c>
      <c r="AS503" s="236">
        <f t="shared" si="214"/>
        <v>2</v>
      </c>
      <c r="AT503" s="232"/>
      <c r="BH503" s="21">
        <f t="shared" si="253"/>
        <v>399</v>
      </c>
      <c r="BI503" s="294">
        <f t="shared" si="249"/>
        <v>2399</v>
      </c>
      <c r="BJ503" s="243">
        <f>(3*BH503+1)/2</f>
        <v>599</v>
      </c>
      <c r="BK503" s="35">
        <f>BJ503*4+3</f>
        <v>2399</v>
      </c>
      <c r="BL503" s="337"/>
      <c r="BN503" s="45"/>
      <c r="BQ503" s="33"/>
      <c r="BR503" s="308"/>
      <c r="BT503" s="308"/>
      <c r="BY503" s="21"/>
      <c r="BZ503" s="21"/>
      <c r="CA503" s="294">
        <f t="shared" si="250"/>
        <v>2401</v>
      </c>
      <c r="CB503" s="243"/>
      <c r="CD503" s="243">
        <f>(3*BH503-1)/4</f>
        <v>299</v>
      </c>
      <c r="CE503" s="35">
        <f>CD503*8+9</f>
        <v>2401</v>
      </c>
      <c r="CF503" s="310"/>
      <c r="CG503" s="39"/>
      <c r="CK503" s="40"/>
      <c r="CM503" s="294"/>
    </row>
    <row r="504" spans="4:103" ht="14.25" customHeight="1">
      <c r="D504" s="53"/>
      <c r="G504" s="53"/>
      <c r="O504" s="191">
        <f>-1+4*(Q504+1)</f>
        <v>455</v>
      </c>
      <c r="P504" s="192">
        <f>-1+6*(Q504+1)</f>
        <v>683</v>
      </c>
      <c r="Q504" s="27">
        <v>113</v>
      </c>
      <c r="R504" s="33"/>
      <c r="S504" s="213">
        <f t="shared" ref="S504:S505" si="362">4*P504+1</f>
        <v>2733</v>
      </c>
      <c r="T504" s="35">
        <f t="shared" ref="T504:Z504" si="363">4*S504+1</f>
        <v>10933</v>
      </c>
      <c r="U504" s="35">
        <f t="shared" si="363"/>
        <v>43733</v>
      </c>
      <c r="V504" s="35">
        <f t="shared" si="363"/>
        <v>174933</v>
      </c>
      <c r="W504" s="35">
        <f t="shared" si="363"/>
        <v>699733</v>
      </c>
      <c r="X504" s="35">
        <f t="shared" si="363"/>
        <v>2798933</v>
      </c>
      <c r="Y504" s="35">
        <f t="shared" si="363"/>
        <v>11195733</v>
      </c>
      <c r="Z504" s="35">
        <f t="shared" si="363"/>
        <v>44782933</v>
      </c>
      <c r="AE504" s="17"/>
      <c r="AG504" s="18"/>
      <c r="AK504" s="54"/>
      <c r="AN504" s="219"/>
      <c r="AO504" s="220">
        <f t="shared" si="213"/>
        <v>891</v>
      </c>
      <c r="AP504" s="221">
        <f t="shared" si="217"/>
        <v>2674</v>
      </c>
      <c r="AQ504" s="220">
        <f>AQ502+6</f>
        <v>1337</v>
      </c>
      <c r="AR504" s="281">
        <v>2</v>
      </c>
      <c r="AS504" s="236">
        <f t="shared" si="214"/>
        <v>1</v>
      </c>
      <c r="AT504" s="232"/>
      <c r="BH504" s="27">
        <f t="shared" si="253"/>
        <v>400</v>
      </c>
      <c r="BI504" s="294">
        <f t="shared" si="249"/>
        <v>2405</v>
      </c>
      <c r="BJ504" s="243"/>
      <c r="BL504" s="243"/>
      <c r="BN504" s="45"/>
      <c r="BQ504" s="33"/>
      <c r="BR504" s="308"/>
      <c r="BT504" s="308"/>
      <c r="BY504" s="21"/>
      <c r="BZ504" s="21"/>
      <c r="CA504" s="294">
        <f t="shared" si="250"/>
        <v>2407</v>
      </c>
      <c r="CB504" s="243">
        <f>(3*BH504+2)/2</f>
        <v>601</v>
      </c>
      <c r="CC504" s="35">
        <f>4*CB504+3</f>
        <v>2407</v>
      </c>
      <c r="CD504" s="243"/>
      <c r="CF504" s="310"/>
      <c r="CG504" s="39"/>
      <c r="CK504" s="40"/>
      <c r="CM504" s="294"/>
    </row>
    <row r="505" spans="4:103" ht="14.25" customHeight="1">
      <c r="D505" s="53"/>
      <c r="G505" s="53"/>
      <c r="O505" s="196">
        <f>1+8*(Q504+1)</f>
        <v>913</v>
      </c>
      <c r="P505" s="197">
        <f>P504+2</f>
        <v>685</v>
      </c>
      <c r="Q505" s="198"/>
      <c r="R505" s="33"/>
      <c r="S505" s="35">
        <f t="shared" si="362"/>
        <v>2741</v>
      </c>
      <c r="T505" s="35">
        <f t="shared" ref="T505:Z505" si="364">4*S505+1</f>
        <v>10965</v>
      </c>
      <c r="U505" s="35">
        <f t="shared" si="364"/>
        <v>43861</v>
      </c>
      <c r="V505" s="35">
        <f t="shared" si="364"/>
        <v>175445</v>
      </c>
      <c r="W505" s="35">
        <f t="shared" si="364"/>
        <v>701781</v>
      </c>
      <c r="X505" s="35">
        <f t="shared" si="364"/>
        <v>2807125</v>
      </c>
      <c r="Y505" s="35">
        <f t="shared" si="364"/>
        <v>11228501</v>
      </c>
      <c r="Z505" s="35">
        <f t="shared" si="364"/>
        <v>44914005</v>
      </c>
      <c r="AC505" s="27"/>
      <c r="AE505" s="17"/>
      <c r="AG505" s="18"/>
      <c r="AK505" s="54"/>
      <c r="AN505" s="227"/>
      <c r="AO505" s="269">
        <f t="shared" si="213"/>
        <v>893</v>
      </c>
      <c r="AP505" s="221">
        <f t="shared" si="217"/>
        <v>2680</v>
      </c>
      <c r="AQ505" s="269">
        <f>AP505/AR505</f>
        <v>335</v>
      </c>
      <c r="AR505" s="281">
        <v>8</v>
      </c>
      <c r="AS505" s="236">
        <f t="shared" si="214"/>
        <v>3</v>
      </c>
      <c r="AT505" s="232"/>
      <c r="BH505" s="21">
        <f t="shared" si="253"/>
        <v>401</v>
      </c>
      <c r="BI505" s="294">
        <f t="shared" si="249"/>
        <v>2411</v>
      </c>
      <c r="BJ505" s="243">
        <f>(3*BH505+1)/2</f>
        <v>602</v>
      </c>
      <c r="BK505" s="35">
        <f>BJ505*4+3</f>
        <v>2411</v>
      </c>
      <c r="BL505" s="243"/>
      <c r="BM505" s="21"/>
      <c r="BN505" s="45"/>
      <c r="BQ505" s="33"/>
      <c r="BR505" s="308"/>
      <c r="BT505" s="308"/>
      <c r="BY505" s="21"/>
      <c r="BZ505" s="21"/>
      <c r="CA505" s="294">
        <f t="shared" si="250"/>
        <v>2413</v>
      </c>
      <c r="CB505" s="243"/>
      <c r="CD505" s="243"/>
      <c r="CF505" s="310"/>
      <c r="CG505" s="39"/>
      <c r="CK505" s="40"/>
      <c r="CM505" s="294"/>
    </row>
    <row r="506" spans="4:103" ht="14.25" customHeight="1">
      <c r="D506" s="53"/>
      <c r="G506" s="53"/>
      <c r="O506" s="181"/>
      <c r="P506" s="260"/>
      <c r="R506" s="33"/>
      <c r="AC506" s="21"/>
      <c r="AE506" s="17"/>
      <c r="AG506" s="18"/>
      <c r="AK506" s="54"/>
      <c r="AN506" s="219"/>
      <c r="AO506" s="220">
        <f t="shared" si="213"/>
        <v>895</v>
      </c>
      <c r="AP506" s="221">
        <f t="shared" si="217"/>
        <v>2686</v>
      </c>
      <c r="AQ506" s="220">
        <f>AQ504+6</f>
        <v>1343</v>
      </c>
      <c r="AR506" s="281">
        <v>2</v>
      </c>
      <c r="AS506" s="236">
        <f t="shared" si="214"/>
        <v>1</v>
      </c>
      <c r="AT506" s="232"/>
      <c r="BH506" s="21">
        <f t="shared" si="253"/>
        <v>402</v>
      </c>
      <c r="BI506" s="294">
        <f t="shared" si="249"/>
        <v>2417</v>
      </c>
      <c r="BJ506" s="243"/>
      <c r="BL506" s="243">
        <f>(3*BH506-2)/4</f>
        <v>301</v>
      </c>
      <c r="BM506" s="21">
        <f>8*BL506+9</f>
        <v>2417</v>
      </c>
      <c r="BN506" s="45"/>
      <c r="BQ506" s="33"/>
      <c r="BR506" s="308"/>
      <c r="BT506" s="308"/>
      <c r="BY506" s="21"/>
      <c r="BZ506" s="21"/>
      <c r="CA506" s="294">
        <f t="shared" si="250"/>
        <v>2419</v>
      </c>
      <c r="CB506" s="243">
        <f>(3*BH506+2)/2</f>
        <v>604</v>
      </c>
      <c r="CC506" s="35">
        <f>4*CB506+3</f>
        <v>2419</v>
      </c>
      <c r="CD506" s="243"/>
      <c r="CF506" s="310"/>
      <c r="CG506" s="39"/>
      <c r="CK506" s="40"/>
      <c r="CM506" s="294"/>
    </row>
    <row r="507" spans="4:103" ht="14.25" customHeight="1">
      <c r="D507" s="53"/>
      <c r="G507" s="53"/>
      <c r="O507" s="45"/>
      <c r="P507" s="21"/>
      <c r="R507" s="33"/>
      <c r="AC507" s="27"/>
      <c r="AE507" s="17"/>
      <c r="AG507" s="18"/>
      <c r="AK507" s="54"/>
      <c r="AN507" s="239"/>
      <c r="AO507" s="240">
        <f t="shared" si="213"/>
        <v>897</v>
      </c>
      <c r="AP507" s="221">
        <f t="shared" si="217"/>
        <v>2692</v>
      </c>
      <c r="AQ507" s="240">
        <f>AP507/4</f>
        <v>673</v>
      </c>
      <c r="AR507" s="281">
        <v>4</v>
      </c>
      <c r="AS507" s="236">
        <f t="shared" si="214"/>
        <v>2</v>
      </c>
      <c r="AT507" s="232"/>
      <c r="BH507" s="21">
        <f t="shared" si="253"/>
        <v>403</v>
      </c>
      <c r="BI507" s="294">
        <f t="shared" si="249"/>
        <v>2423</v>
      </c>
      <c r="BJ507" s="243">
        <f>(3*BH507+1)/2</f>
        <v>605</v>
      </c>
      <c r="BK507" s="35">
        <f>BJ507*4+3</f>
        <v>2423</v>
      </c>
      <c r="BL507" s="337"/>
      <c r="BN507" s="45"/>
      <c r="BQ507" s="33"/>
      <c r="BR507" s="308"/>
      <c r="BT507" s="308"/>
      <c r="BY507" s="21"/>
      <c r="BZ507" s="21"/>
      <c r="CA507" s="294">
        <f t="shared" si="250"/>
        <v>2425</v>
      </c>
      <c r="CB507" s="243"/>
      <c r="CD507" s="243">
        <f>(3*BH507-1)/4</f>
        <v>302</v>
      </c>
      <c r="CE507" s="35">
        <f>CD507*8+9</f>
        <v>2425</v>
      </c>
      <c r="CF507" s="310"/>
      <c r="CG507" s="39"/>
      <c r="CK507" s="40"/>
      <c r="CM507" s="294"/>
    </row>
    <row r="508" spans="4:103" ht="14.25" customHeight="1">
      <c r="D508" s="53"/>
      <c r="G508" s="53"/>
      <c r="O508" s="191">
        <f>-1+4*(Q508+1)</f>
        <v>459</v>
      </c>
      <c r="P508" s="192">
        <f>-1+6*(Q508+1)</f>
        <v>689</v>
      </c>
      <c r="Q508" s="27">
        <v>114</v>
      </c>
      <c r="R508" s="33"/>
      <c r="S508" s="213">
        <f t="shared" ref="S508:S509" si="365">4*P508+1</f>
        <v>2757</v>
      </c>
      <c r="T508" s="35">
        <f t="shared" ref="T508:Z508" si="366">4*S508+1</f>
        <v>11029</v>
      </c>
      <c r="U508" s="35">
        <f t="shared" si="366"/>
        <v>44117</v>
      </c>
      <c r="V508" s="35">
        <f t="shared" si="366"/>
        <v>176469</v>
      </c>
      <c r="W508" s="35">
        <f t="shared" si="366"/>
        <v>705877</v>
      </c>
      <c r="X508" s="35">
        <f t="shared" si="366"/>
        <v>2823509</v>
      </c>
      <c r="Y508" s="35">
        <f t="shared" si="366"/>
        <v>11294037</v>
      </c>
      <c r="Z508" s="35">
        <f t="shared" si="366"/>
        <v>45176149</v>
      </c>
      <c r="AE508" s="17"/>
      <c r="AG508" s="18"/>
      <c r="AK508" s="54"/>
      <c r="AN508" s="219"/>
      <c r="AO508" s="220">
        <f t="shared" si="213"/>
        <v>899</v>
      </c>
      <c r="AP508" s="221">
        <f t="shared" si="217"/>
        <v>2698</v>
      </c>
      <c r="AQ508" s="220">
        <f>AQ506+6</f>
        <v>1349</v>
      </c>
      <c r="AR508" s="281">
        <v>2</v>
      </c>
      <c r="AS508" s="236">
        <f t="shared" si="214"/>
        <v>1</v>
      </c>
      <c r="AT508" s="232"/>
      <c r="BH508" s="27">
        <f t="shared" si="253"/>
        <v>404</v>
      </c>
      <c r="BI508" s="294">
        <f t="shared" si="249"/>
        <v>2429</v>
      </c>
      <c r="BJ508" s="243"/>
      <c r="BL508" s="243"/>
      <c r="BN508" s="45"/>
      <c r="BQ508" s="33"/>
      <c r="BR508" s="308"/>
      <c r="BT508" s="308"/>
      <c r="BY508" s="21"/>
      <c r="BZ508" s="21"/>
      <c r="CA508" s="294">
        <f t="shared" si="250"/>
        <v>2431</v>
      </c>
      <c r="CB508" s="243">
        <f>(3*BH508+2)/2</f>
        <v>607</v>
      </c>
      <c r="CC508" s="35">
        <f>4*CB508+3</f>
        <v>2431</v>
      </c>
      <c r="CD508" s="243"/>
      <c r="CF508" s="310"/>
      <c r="CG508" s="39"/>
      <c r="CK508" s="40"/>
      <c r="CM508" s="294"/>
    </row>
    <row r="509" spans="4:103" ht="14.25" customHeight="1">
      <c r="D509" s="53"/>
      <c r="G509" s="53"/>
      <c r="O509" s="196">
        <f>1+8*(Q508+1)</f>
        <v>921</v>
      </c>
      <c r="P509" s="197">
        <f>P508+2</f>
        <v>691</v>
      </c>
      <c r="Q509" s="198"/>
      <c r="R509" s="33"/>
      <c r="S509" s="35">
        <f t="shared" si="365"/>
        <v>2765</v>
      </c>
      <c r="T509" s="35">
        <f t="shared" ref="T509:Z509" si="367">4*S509+1</f>
        <v>11061</v>
      </c>
      <c r="U509" s="35">
        <f t="shared" si="367"/>
        <v>44245</v>
      </c>
      <c r="V509" s="35">
        <f t="shared" si="367"/>
        <v>176981</v>
      </c>
      <c r="W509" s="35">
        <f t="shared" si="367"/>
        <v>707925</v>
      </c>
      <c r="X509" s="35">
        <f t="shared" si="367"/>
        <v>2831701</v>
      </c>
      <c r="Y509" s="35">
        <f t="shared" si="367"/>
        <v>11326805</v>
      </c>
      <c r="Z509" s="35">
        <f t="shared" si="367"/>
        <v>45307221</v>
      </c>
      <c r="AC509" s="27"/>
      <c r="AE509" s="17"/>
      <c r="AG509" s="18"/>
      <c r="AK509" s="54"/>
      <c r="AN509" s="227"/>
      <c r="AO509" s="269">
        <f t="shared" si="213"/>
        <v>901</v>
      </c>
      <c r="AP509" s="221">
        <f t="shared" si="217"/>
        <v>2704</v>
      </c>
      <c r="AQ509" s="269">
        <f>AP509/AR509</f>
        <v>169</v>
      </c>
      <c r="AR509" s="281">
        <v>16</v>
      </c>
      <c r="AS509" s="236">
        <f t="shared" si="214"/>
        <v>4</v>
      </c>
      <c r="AT509" s="232"/>
      <c r="BH509" s="21">
        <f t="shared" si="253"/>
        <v>405</v>
      </c>
      <c r="BI509" s="294">
        <f t="shared" si="249"/>
        <v>2435</v>
      </c>
      <c r="BJ509" s="243">
        <f>(3*BH509+1)/2</f>
        <v>608</v>
      </c>
      <c r="BK509" s="35">
        <f>BJ509*4+3</f>
        <v>2435</v>
      </c>
      <c r="BL509" s="243"/>
      <c r="BM509" s="21"/>
      <c r="BN509" s="45"/>
      <c r="BQ509" s="33"/>
      <c r="BR509" s="308"/>
      <c r="BT509" s="308"/>
      <c r="BY509" s="21"/>
      <c r="BZ509" s="21"/>
      <c r="CA509" s="294">
        <f t="shared" si="250"/>
        <v>2437</v>
      </c>
      <c r="CB509" s="243"/>
      <c r="CD509" s="243"/>
      <c r="CF509" s="310"/>
      <c r="CG509" s="39"/>
      <c r="CK509" s="40"/>
      <c r="CM509" s="294"/>
    </row>
    <row r="510" spans="4:103" ht="14.25" customHeight="1">
      <c r="D510" s="53"/>
      <c r="G510" s="53"/>
      <c r="O510" s="181"/>
      <c r="P510" s="260"/>
      <c r="R510" s="33"/>
      <c r="AC510" s="21"/>
      <c r="AE510" s="17"/>
      <c r="AG510" s="18"/>
      <c r="AK510" s="54"/>
      <c r="AN510" s="219"/>
      <c r="AO510" s="220">
        <f t="shared" si="213"/>
        <v>903</v>
      </c>
      <c r="AP510" s="221">
        <f t="shared" si="217"/>
        <v>2710</v>
      </c>
      <c r="AQ510" s="220">
        <f>AQ508+6</f>
        <v>1355</v>
      </c>
      <c r="AR510" s="281">
        <v>2</v>
      </c>
      <c r="AS510" s="236">
        <f t="shared" si="214"/>
        <v>1</v>
      </c>
      <c r="AT510" s="232"/>
      <c r="BH510" s="21">
        <f t="shared" si="253"/>
        <v>406</v>
      </c>
      <c r="BI510" s="294">
        <f t="shared" si="249"/>
        <v>2441</v>
      </c>
      <c r="BJ510" s="243"/>
      <c r="BL510" s="243">
        <f>(3*BH510-2)/4</f>
        <v>304</v>
      </c>
      <c r="BM510" s="21">
        <f>8*BL510+9</f>
        <v>2441</v>
      </c>
      <c r="BN510" s="45"/>
      <c r="BQ510" s="33"/>
      <c r="BR510" s="308"/>
      <c r="BT510" s="308"/>
      <c r="BY510" s="21"/>
      <c r="BZ510" s="21"/>
      <c r="CA510" s="294">
        <f t="shared" si="250"/>
        <v>2443</v>
      </c>
      <c r="CB510" s="243">
        <f>(3*BH510+2)/2</f>
        <v>610</v>
      </c>
      <c r="CC510" s="35">
        <f>4*CB510+3</f>
        <v>2443</v>
      </c>
      <c r="CD510" s="243"/>
      <c r="CF510" s="310"/>
      <c r="CG510" s="39"/>
      <c r="CK510" s="40"/>
      <c r="CM510" s="294"/>
    </row>
    <row r="511" spans="4:103" ht="14.25" customHeight="1">
      <c r="D511" s="53"/>
      <c r="G511" s="53"/>
      <c r="O511" s="45"/>
      <c r="P511" s="21"/>
      <c r="R511" s="33"/>
      <c r="AC511" s="27"/>
      <c r="AE511" s="17"/>
      <c r="AG511" s="18"/>
      <c r="AK511" s="54"/>
      <c r="AN511" s="239"/>
      <c r="AO511" s="240">
        <f t="shared" si="213"/>
        <v>905</v>
      </c>
      <c r="AP511" s="221">
        <f t="shared" si="217"/>
        <v>2716</v>
      </c>
      <c r="AQ511" s="240">
        <f>AP511/4</f>
        <v>679</v>
      </c>
      <c r="AR511" s="281">
        <v>4</v>
      </c>
      <c r="AS511" s="236">
        <f t="shared" si="214"/>
        <v>2</v>
      </c>
      <c r="AT511" s="232"/>
      <c r="BH511" s="21">
        <f t="shared" si="253"/>
        <v>407</v>
      </c>
      <c r="BI511" s="294">
        <f t="shared" si="249"/>
        <v>2447</v>
      </c>
      <c r="BJ511" s="243">
        <f>(3*BH511+1)/2</f>
        <v>611</v>
      </c>
      <c r="BK511" s="35">
        <f>BJ511*4+3</f>
        <v>2447</v>
      </c>
      <c r="BL511" s="306"/>
      <c r="BN511" s="45"/>
      <c r="BQ511" s="33"/>
      <c r="BR511" s="308"/>
      <c r="BT511" s="308"/>
      <c r="BY511" s="21"/>
      <c r="BZ511" s="21"/>
      <c r="CA511" s="294">
        <f t="shared" si="250"/>
        <v>2449</v>
      </c>
      <c r="CB511" s="243"/>
      <c r="CD511" s="243">
        <f>(3*BH511-1)/4</f>
        <v>305</v>
      </c>
      <c r="CE511" s="35">
        <f>CD511*8+9</f>
        <v>2449</v>
      </c>
      <c r="CF511" s="310"/>
      <c r="CG511" s="39"/>
      <c r="CK511" s="40"/>
      <c r="CM511" s="294"/>
    </row>
    <row r="512" spans="4:103" ht="14.25" customHeight="1">
      <c r="D512" s="53"/>
      <c r="G512" s="53"/>
      <c r="O512" s="191">
        <f>-1+4*(Q512+1)</f>
        <v>463</v>
      </c>
      <c r="P512" s="192">
        <f>-1+6*(Q512+1)</f>
        <v>695</v>
      </c>
      <c r="Q512" s="27">
        <v>115</v>
      </c>
      <c r="R512" s="33"/>
      <c r="S512" s="213">
        <f t="shared" ref="S512:S513" si="368">4*P512+1</f>
        <v>2781</v>
      </c>
      <c r="T512" s="35">
        <f t="shared" ref="T512:Z512" si="369">4*S512+1</f>
        <v>11125</v>
      </c>
      <c r="U512" s="35">
        <f t="shared" si="369"/>
        <v>44501</v>
      </c>
      <c r="V512" s="35">
        <f t="shared" si="369"/>
        <v>178005</v>
      </c>
      <c r="W512" s="35">
        <f t="shared" si="369"/>
        <v>712021</v>
      </c>
      <c r="X512" s="35">
        <f t="shared" si="369"/>
        <v>2848085</v>
      </c>
      <c r="Y512" s="35">
        <f t="shared" si="369"/>
        <v>11392341</v>
      </c>
      <c r="Z512" s="35">
        <f t="shared" si="369"/>
        <v>45569365</v>
      </c>
      <c r="AE512" s="17"/>
      <c r="AG512" s="18"/>
      <c r="AK512" s="54"/>
      <c r="AN512" s="219"/>
      <c r="AO512" s="220">
        <f t="shared" si="213"/>
        <v>907</v>
      </c>
      <c r="AP512" s="221">
        <f t="shared" si="217"/>
        <v>2722</v>
      </c>
      <c r="AQ512" s="220">
        <f>AQ510+6</f>
        <v>1361</v>
      </c>
      <c r="AR512" s="281">
        <v>2</v>
      </c>
      <c r="AS512" s="236">
        <f t="shared" si="214"/>
        <v>1</v>
      </c>
      <c r="AT512" s="232"/>
      <c r="BH512" s="27">
        <f t="shared" si="253"/>
        <v>408</v>
      </c>
      <c r="BI512" s="294">
        <f t="shared" si="249"/>
        <v>2453</v>
      </c>
      <c r="BJ512" s="243"/>
      <c r="BL512" s="306"/>
      <c r="BN512" s="736"/>
      <c r="BO512" s="732"/>
      <c r="BP512" s="324"/>
      <c r="BQ512" s="33"/>
      <c r="BR512" s="308"/>
      <c r="BT512" s="308"/>
      <c r="BY512" s="21"/>
      <c r="BZ512" s="21"/>
      <c r="CA512" s="294">
        <f t="shared" si="250"/>
        <v>2455</v>
      </c>
      <c r="CB512" s="243">
        <f>(3*BH512+2)/2</f>
        <v>613</v>
      </c>
      <c r="CC512" s="35">
        <f>4*CB512+3</f>
        <v>2455</v>
      </c>
      <c r="CD512" s="243"/>
      <c r="CF512" s="310"/>
      <c r="CG512" s="39"/>
      <c r="CK512" s="40"/>
      <c r="CM512" s="294"/>
    </row>
    <row r="513" spans="4:91" ht="14.25" customHeight="1">
      <c r="D513" s="53"/>
      <c r="G513" s="53"/>
      <c r="O513" s="196">
        <f>1+8*(Q512+1)</f>
        <v>929</v>
      </c>
      <c r="P513" s="197">
        <f>P512+2</f>
        <v>697</v>
      </c>
      <c r="Q513" s="198"/>
      <c r="R513" s="33"/>
      <c r="S513" s="35">
        <f t="shared" si="368"/>
        <v>2789</v>
      </c>
      <c r="T513" s="35">
        <f t="shared" ref="T513:Z513" si="370">4*S513+1</f>
        <v>11157</v>
      </c>
      <c r="U513" s="35">
        <f t="shared" si="370"/>
        <v>44629</v>
      </c>
      <c r="V513" s="35">
        <f t="shared" si="370"/>
        <v>178517</v>
      </c>
      <c r="W513" s="35">
        <f t="shared" si="370"/>
        <v>714069</v>
      </c>
      <c r="X513" s="35">
        <f t="shared" si="370"/>
        <v>2856277</v>
      </c>
      <c r="Y513" s="35">
        <f t="shared" si="370"/>
        <v>11425109</v>
      </c>
      <c r="Z513" s="35">
        <f t="shared" si="370"/>
        <v>45700437</v>
      </c>
      <c r="AC513" s="27"/>
      <c r="AE513" s="17"/>
      <c r="AG513" s="18"/>
      <c r="AK513" s="54"/>
      <c r="AN513" s="227"/>
      <c r="AO513" s="269">
        <f t="shared" si="213"/>
        <v>909</v>
      </c>
      <c r="AP513" s="221">
        <f t="shared" si="217"/>
        <v>2728</v>
      </c>
      <c r="AQ513" s="269">
        <f>AP513/AR513</f>
        <v>341</v>
      </c>
      <c r="AR513" s="281">
        <v>8</v>
      </c>
      <c r="AS513" s="236">
        <f t="shared" si="214"/>
        <v>3</v>
      </c>
      <c r="AT513" s="232"/>
      <c r="BH513" s="21">
        <f t="shared" si="253"/>
        <v>409</v>
      </c>
      <c r="BI513" s="294">
        <f t="shared" si="249"/>
        <v>2459</v>
      </c>
      <c r="BJ513" s="243">
        <f>(3*BH513+1)/2</f>
        <v>614</v>
      </c>
      <c r="BK513" s="35">
        <f>BJ513*4+3</f>
        <v>2459</v>
      </c>
      <c r="BL513" s="243"/>
      <c r="BM513" s="21"/>
      <c r="BN513" s="45"/>
      <c r="BQ513" s="33"/>
      <c r="BR513" s="308"/>
      <c r="BT513" s="308"/>
      <c r="BY513" s="21"/>
      <c r="BZ513" s="21"/>
      <c r="CA513" s="294">
        <f t="shared" si="250"/>
        <v>2461</v>
      </c>
      <c r="CB513" s="243"/>
      <c r="CD513" s="243"/>
      <c r="CF513" s="310"/>
      <c r="CG513" s="39"/>
      <c r="CK513" s="40"/>
      <c r="CM513" s="294"/>
    </row>
    <row r="514" spans="4:91" ht="14.25" customHeight="1">
      <c r="D514" s="53"/>
      <c r="G514" s="53"/>
      <c r="O514" s="181"/>
      <c r="P514" s="260"/>
      <c r="R514" s="33"/>
      <c r="AC514" s="21"/>
      <c r="AE514" s="17"/>
      <c r="AG514" s="18"/>
      <c r="AK514" s="54"/>
      <c r="AN514" s="219"/>
      <c r="AO514" s="220">
        <f t="shared" si="213"/>
        <v>911</v>
      </c>
      <c r="AP514" s="221">
        <f t="shared" si="217"/>
        <v>2734</v>
      </c>
      <c r="AQ514" s="220">
        <f>AQ512+6</f>
        <v>1367</v>
      </c>
      <c r="AR514" s="281">
        <v>2</v>
      </c>
      <c r="AS514" s="236">
        <f t="shared" si="214"/>
        <v>1</v>
      </c>
      <c r="AT514" s="232"/>
      <c r="BH514" s="21">
        <f t="shared" si="253"/>
        <v>410</v>
      </c>
      <c r="BI514" s="294">
        <f t="shared" si="249"/>
        <v>2465</v>
      </c>
      <c r="BJ514" s="243"/>
      <c r="BL514" s="243">
        <f>(3*BH514-2)/4</f>
        <v>307</v>
      </c>
      <c r="BM514" s="21">
        <f>8*BL514+9</f>
        <v>2465</v>
      </c>
      <c r="BN514" s="45"/>
      <c r="BQ514" s="33"/>
      <c r="BR514" s="308"/>
      <c r="BT514" s="308"/>
      <c r="BY514" s="21"/>
      <c r="BZ514" s="21"/>
      <c r="CA514" s="294">
        <f t="shared" si="250"/>
        <v>2467</v>
      </c>
      <c r="CB514" s="243">
        <f>(3*BH514+2)/2</f>
        <v>616</v>
      </c>
      <c r="CC514" s="35">
        <f>4*CB514+3</f>
        <v>2467</v>
      </c>
      <c r="CD514" s="243"/>
      <c r="CF514" s="310"/>
      <c r="CG514" s="39"/>
      <c r="CK514" s="40"/>
      <c r="CM514" s="294"/>
    </row>
    <row r="515" spans="4:91" ht="14.25" customHeight="1">
      <c r="D515" s="53"/>
      <c r="G515" s="53"/>
      <c r="O515" s="45"/>
      <c r="P515" s="21"/>
      <c r="R515" s="33"/>
      <c r="AC515" s="27"/>
      <c r="AE515" s="17"/>
      <c r="AG515" s="18"/>
      <c r="AK515" s="54"/>
      <c r="AN515" s="239"/>
      <c r="AO515" s="240">
        <f t="shared" si="213"/>
        <v>913</v>
      </c>
      <c r="AP515" s="221">
        <f t="shared" si="217"/>
        <v>2740</v>
      </c>
      <c r="AQ515" s="240">
        <f>AP515/4</f>
        <v>685</v>
      </c>
      <c r="AR515" s="281">
        <v>4</v>
      </c>
      <c r="AS515" s="236">
        <f t="shared" si="214"/>
        <v>2</v>
      </c>
      <c r="AT515" s="232"/>
      <c r="BH515" s="21">
        <f t="shared" si="253"/>
        <v>411</v>
      </c>
      <c r="BI515" s="294">
        <f t="shared" si="249"/>
        <v>2471</v>
      </c>
      <c r="BJ515" s="243">
        <f>(3*BH515+1)/2</f>
        <v>617</v>
      </c>
      <c r="BK515" s="35">
        <f>BJ515*4+3</f>
        <v>2471</v>
      </c>
      <c r="BL515" s="337"/>
      <c r="BN515" s="45"/>
      <c r="BQ515" s="33"/>
      <c r="BR515" s="308"/>
      <c r="BT515" s="308"/>
      <c r="BY515" s="21"/>
      <c r="BZ515" s="21"/>
      <c r="CA515" s="294">
        <f t="shared" si="250"/>
        <v>2473</v>
      </c>
      <c r="CB515" s="243"/>
      <c r="CD515" s="243">
        <f>(3*BH515-1)/4</f>
        <v>308</v>
      </c>
      <c r="CE515" s="35">
        <f>CD515*8+9</f>
        <v>2473</v>
      </c>
      <c r="CF515" s="310"/>
      <c r="CG515" s="39"/>
      <c r="CK515" s="40"/>
      <c r="CM515" s="294"/>
    </row>
    <row r="516" spans="4:91" ht="14.25" customHeight="1">
      <c r="D516" s="53"/>
      <c r="G516" s="53"/>
      <c r="O516" s="191">
        <f>-1+4*(Q516+1)</f>
        <v>467</v>
      </c>
      <c r="P516" s="192">
        <f>-1+6*(Q516+1)</f>
        <v>701</v>
      </c>
      <c r="Q516" s="27">
        <v>116</v>
      </c>
      <c r="R516" s="33"/>
      <c r="S516" s="213">
        <f t="shared" ref="S516:S517" si="371">4*P516+1</f>
        <v>2805</v>
      </c>
      <c r="T516" s="35">
        <f t="shared" ref="T516:Z516" si="372">4*S516+1</f>
        <v>11221</v>
      </c>
      <c r="U516" s="35">
        <f t="shared" si="372"/>
        <v>44885</v>
      </c>
      <c r="V516" s="35">
        <f t="shared" si="372"/>
        <v>179541</v>
      </c>
      <c r="W516" s="35">
        <f t="shared" si="372"/>
        <v>718165</v>
      </c>
      <c r="X516" s="35">
        <f t="shared" si="372"/>
        <v>2872661</v>
      </c>
      <c r="Y516" s="35">
        <f t="shared" si="372"/>
        <v>11490645</v>
      </c>
      <c r="Z516" s="35">
        <f t="shared" si="372"/>
        <v>45962581</v>
      </c>
      <c r="AE516" s="17"/>
      <c r="AG516" s="18"/>
      <c r="AK516" s="54"/>
      <c r="AN516" s="219"/>
      <c r="AO516" s="220">
        <f t="shared" si="213"/>
        <v>915</v>
      </c>
      <c r="AP516" s="221">
        <f t="shared" si="217"/>
        <v>2746</v>
      </c>
      <c r="AQ516" s="220">
        <f>AQ514+6</f>
        <v>1373</v>
      </c>
      <c r="AR516" s="281">
        <v>2</v>
      </c>
      <c r="AS516" s="236">
        <f t="shared" si="214"/>
        <v>1</v>
      </c>
      <c r="AT516" s="232"/>
      <c r="BH516" s="27">
        <f t="shared" si="253"/>
        <v>412</v>
      </c>
      <c r="BI516" s="294">
        <f t="shared" si="249"/>
        <v>2477</v>
      </c>
      <c r="BJ516" s="243"/>
      <c r="BL516" s="243"/>
      <c r="BN516" s="45"/>
      <c r="BQ516" s="33"/>
      <c r="BR516" s="308"/>
      <c r="BT516" s="308"/>
      <c r="BY516" s="21"/>
      <c r="BZ516" s="21"/>
      <c r="CA516" s="294">
        <f t="shared" si="250"/>
        <v>2479</v>
      </c>
      <c r="CB516" s="243">
        <f>(3*BH516+2)/2</f>
        <v>619</v>
      </c>
      <c r="CC516" s="35">
        <f>4*CB516+3</f>
        <v>2479</v>
      </c>
      <c r="CD516" s="243"/>
      <c r="CF516" s="310"/>
      <c r="CG516" s="39"/>
      <c r="CK516" s="40"/>
    </row>
    <row r="517" spans="4:91" ht="14.25" customHeight="1">
      <c r="D517" s="53"/>
      <c r="G517" s="53"/>
      <c r="O517" s="196">
        <f>1+8*(Q516+1)</f>
        <v>937</v>
      </c>
      <c r="P517" s="197">
        <f>P516+2</f>
        <v>703</v>
      </c>
      <c r="Q517" s="198"/>
      <c r="R517" s="33"/>
      <c r="S517" s="35">
        <f t="shared" si="371"/>
        <v>2813</v>
      </c>
      <c r="T517" s="35">
        <f t="shared" ref="T517:Z517" si="373">4*S517+1</f>
        <v>11253</v>
      </c>
      <c r="U517" s="35">
        <f t="shared" si="373"/>
        <v>45013</v>
      </c>
      <c r="V517" s="35">
        <f t="shared" si="373"/>
        <v>180053</v>
      </c>
      <c r="W517" s="35">
        <f t="shared" si="373"/>
        <v>720213</v>
      </c>
      <c r="X517" s="35">
        <f t="shared" si="373"/>
        <v>2880853</v>
      </c>
      <c r="Y517" s="35">
        <f t="shared" si="373"/>
        <v>11523413</v>
      </c>
      <c r="Z517" s="35">
        <f t="shared" si="373"/>
        <v>46093653</v>
      </c>
      <c r="AC517" s="27"/>
      <c r="AE517" s="17"/>
      <c r="AG517" s="18"/>
      <c r="AK517" s="54"/>
      <c r="AN517" s="227"/>
      <c r="AO517" s="269">
        <f t="shared" si="213"/>
        <v>917</v>
      </c>
      <c r="AP517" s="221">
        <f t="shared" si="217"/>
        <v>2752</v>
      </c>
      <c r="AQ517" s="269">
        <f>AP517/AR517</f>
        <v>43</v>
      </c>
      <c r="AR517" s="281">
        <v>64</v>
      </c>
      <c r="AS517" s="236">
        <f t="shared" si="214"/>
        <v>6</v>
      </c>
      <c r="AT517" s="232"/>
      <c r="BH517" s="21">
        <f t="shared" si="253"/>
        <v>413</v>
      </c>
      <c r="BI517" s="294">
        <f t="shared" si="249"/>
        <v>2483</v>
      </c>
      <c r="BJ517" s="243">
        <f>(3*BH517+1)/2</f>
        <v>620</v>
      </c>
      <c r="BK517" s="35">
        <f>BJ517*4+3</f>
        <v>2483</v>
      </c>
      <c r="BL517" s="243"/>
      <c r="BM517" s="21"/>
      <c r="BN517" s="45"/>
      <c r="BQ517" s="33"/>
      <c r="BR517" s="308"/>
      <c r="BT517" s="308"/>
      <c r="BY517" s="21"/>
      <c r="BZ517" s="21"/>
      <c r="CA517" s="294">
        <f t="shared" si="250"/>
        <v>2485</v>
      </c>
      <c r="CB517" s="243"/>
      <c r="CD517" s="243"/>
      <c r="CF517" s="310"/>
      <c r="CG517" s="39"/>
      <c r="CK517" s="40"/>
    </row>
    <row r="518" spans="4:91" ht="14.25" customHeight="1">
      <c r="D518" s="53"/>
      <c r="G518" s="53"/>
      <c r="O518" s="181"/>
      <c r="P518" s="260"/>
      <c r="R518" s="33"/>
      <c r="AC518" s="21"/>
      <c r="AE518" s="17"/>
      <c r="AG518" s="18"/>
      <c r="AK518" s="54"/>
      <c r="AN518" s="219"/>
      <c r="AO518" s="220">
        <f t="shared" si="213"/>
        <v>919</v>
      </c>
      <c r="AP518" s="221">
        <f t="shared" si="217"/>
        <v>2758</v>
      </c>
      <c r="AQ518" s="220">
        <f>AQ516+6</f>
        <v>1379</v>
      </c>
      <c r="AR518" s="281">
        <v>2</v>
      </c>
      <c r="AS518" s="236">
        <f t="shared" si="214"/>
        <v>1</v>
      </c>
      <c r="AT518" s="232"/>
      <c r="BH518" s="21">
        <f t="shared" si="253"/>
        <v>414</v>
      </c>
      <c r="BI518" s="294">
        <f t="shared" si="249"/>
        <v>2489</v>
      </c>
      <c r="BJ518" s="243"/>
      <c r="BL518" s="243">
        <f>(3*BH518-2)/4</f>
        <v>310</v>
      </c>
      <c r="BM518" s="21">
        <f>8*BL518+9</f>
        <v>2489</v>
      </c>
      <c r="BN518" s="45"/>
      <c r="BQ518" s="33"/>
      <c r="BR518" s="308"/>
      <c r="BT518" s="308"/>
      <c r="BY518" s="21"/>
      <c r="BZ518" s="21"/>
      <c r="CA518" s="294">
        <f t="shared" si="250"/>
        <v>2491</v>
      </c>
      <c r="CB518" s="243">
        <f>(3*BH518+2)/2</f>
        <v>622</v>
      </c>
      <c r="CC518" s="35">
        <f>4*CB518+3</f>
        <v>2491</v>
      </c>
      <c r="CD518" s="243"/>
      <c r="CF518" s="310"/>
      <c r="CG518" s="39"/>
      <c r="CK518" s="40"/>
    </row>
    <row r="519" spans="4:91" ht="14.25" customHeight="1">
      <c r="D519" s="53"/>
      <c r="G519" s="53"/>
      <c r="O519" s="45"/>
      <c r="P519" s="21"/>
      <c r="R519" s="33"/>
      <c r="AC519" s="27"/>
      <c r="AE519" s="17"/>
      <c r="AG519" s="18"/>
      <c r="AK519" s="54"/>
      <c r="AN519" s="239"/>
      <c r="AO519" s="240">
        <f t="shared" si="213"/>
        <v>921</v>
      </c>
      <c r="AP519" s="221">
        <f t="shared" si="217"/>
        <v>2764</v>
      </c>
      <c r="AQ519" s="240">
        <f>AP519/4</f>
        <v>691</v>
      </c>
      <c r="AR519" s="281">
        <v>4</v>
      </c>
      <c r="AS519" s="236">
        <f t="shared" si="214"/>
        <v>2</v>
      </c>
      <c r="AT519" s="232"/>
      <c r="BH519" s="21">
        <f t="shared" si="253"/>
        <v>415</v>
      </c>
      <c r="BI519" s="294">
        <f t="shared" si="249"/>
        <v>2495</v>
      </c>
      <c r="BJ519" s="243">
        <f>(3*BH519+1)/2</f>
        <v>623</v>
      </c>
      <c r="BK519" s="35">
        <f>BJ519*4+3</f>
        <v>2495</v>
      </c>
      <c r="BL519" s="337"/>
      <c r="BN519" s="45"/>
      <c r="BQ519" s="33"/>
      <c r="BR519" s="308"/>
      <c r="BT519" s="308"/>
      <c r="BY519" s="21"/>
      <c r="BZ519" s="21"/>
      <c r="CA519" s="294">
        <f t="shared" si="250"/>
        <v>2497</v>
      </c>
      <c r="CB519" s="243"/>
      <c r="CD519" s="243">
        <f>(3*BH519-1)/4</f>
        <v>311</v>
      </c>
      <c r="CE519" s="35">
        <f>CD519*8+9</f>
        <v>2497</v>
      </c>
      <c r="CF519" s="310"/>
      <c r="CG519" s="39"/>
      <c r="CK519" s="40"/>
    </row>
    <row r="520" spans="4:91" ht="14.25" customHeight="1">
      <c r="D520" s="53"/>
      <c r="G520" s="53"/>
      <c r="O520" s="191">
        <f>-1+4*(Q520+1)</f>
        <v>471</v>
      </c>
      <c r="P520" s="192">
        <f>-1+6*(Q520+1)</f>
        <v>707</v>
      </c>
      <c r="Q520" s="27">
        <v>117</v>
      </c>
      <c r="R520" s="33"/>
      <c r="S520" s="213">
        <f t="shared" ref="S520:S521" si="374">4*P520+1</f>
        <v>2829</v>
      </c>
      <c r="T520" s="35">
        <f t="shared" ref="T520:Z520" si="375">4*S520+1</f>
        <v>11317</v>
      </c>
      <c r="U520" s="35">
        <f t="shared" si="375"/>
        <v>45269</v>
      </c>
      <c r="V520" s="35">
        <f t="shared" si="375"/>
        <v>181077</v>
      </c>
      <c r="W520" s="35">
        <f t="shared" si="375"/>
        <v>724309</v>
      </c>
      <c r="X520" s="35">
        <f t="shared" si="375"/>
        <v>2897237</v>
      </c>
      <c r="Y520" s="35">
        <f t="shared" si="375"/>
        <v>11588949</v>
      </c>
      <c r="Z520" s="35">
        <f t="shared" si="375"/>
        <v>46355797</v>
      </c>
      <c r="AE520" s="17"/>
      <c r="AG520" s="18"/>
      <c r="AK520" s="54"/>
      <c r="AN520" s="219"/>
      <c r="AO520" s="220">
        <f t="shared" si="213"/>
        <v>923</v>
      </c>
      <c r="AP520" s="221">
        <f t="shared" si="217"/>
        <v>2770</v>
      </c>
      <c r="AQ520" s="220">
        <f>AQ518+6</f>
        <v>1385</v>
      </c>
      <c r="AR520" s="281">
        <v>2</v>
      </c>
      <c r="AS520" s="236">
        <f t="shared" si="214"/>
        <v>1</v>
      </c>
      <c r="AT520" s="232"/>
      <c r="BH520" s="27">
        <f t="shared" si="253"/>
        <v>416</v>
      </c>
      <c r="BI520" s="294">
        <f t="shared" si="249"/>
        <v>2501</v>
      </c>
      <c r="BJ520" s="243"/>
      <c r="BL520" s="243"/>
      <c r="BN520" s="45"/>
      <c r="BQ520" s="33"/>
      <c r="BR520" s="308"/>
      <c r="BT520" s="308"/>
      <c r="BY520" s="21"/>
      <c r="BZ520" s="21"/>
      <c r="CA520" s="294">
        <f t="shared" si="250"/>
        <v>2503</v>
      </c>
      <c r="CB520" s="243">
        <f>(3*BH520+2)/2</f>
        <v>625</v>
      </c>
      <c r="CC520" s="35">
        <f>4*CB520+3</f>
        <v>2503</v>
      </c>
      <c r="CD520" s="243"/>
      <c r="CF520" s="310"/>
      <c r="CG520" s="39"/>
      <c r="CK520" s="40"/>
    </row>
    <row r="521" spans="4:91" ht="14.25" customHeight="1">
      <c r="D521" s="53"/>
      <c r="G521" s="53"/>
      <c r="O521" s="196">
        <f>1+8*(Q520+1)</f>
        <v>945</v>
      </c>
      <c r="P521" s="197">
        <f>P520+2</f>
        <v>709</v>
      </c>
      <c r="Q521" s="198"/>
      <c r="R521" s="33"/>
      <c r="S521" s="35">
        <f t="shared" si="374"/>
        <v>2837</v>
      </c>
      <c r="T521" s="35">
        <f t="shared" ref="T521:Z521" si="376">4*S521+1</f>
        <v>11349</v>
      </c>
      <c r="U521" s="35">
        <f t="shared" si="376"/>
        <v>45397</v>
      </c>
      <c r="V521" s="35">
        <f t="shared" si="376"/>
        <v>181589</v>
      </c>
      <c r="W521" s="35">
        <f t="shared" si="376"/>
        <v>726357</v>
      </c>
      <c r="X521" s="35">
        <f t="shared" si="376"/>
        <v>2905429</v>
      </c>
      <c r="Y521" s="35">
        <f t="shared" si="376"/>
        <v>11621717</v>
      </c>
      <c r="Z521" s="35">
        <f t="shared" si="376"/>
        <v>46486869</v>
      </c>
      <c r="AC521" s="27"/>
      <c r="AE521" s="17"/>
      <c r="AG521" s="18"/>
      <c r="AK521" s="54"/>
      <c r="AN521" s="227"/>
      <c r="AO521" s="269">
        <f t="shared" si="213"/>
        <v>925</v>
      </c>
      <c r="AP521" s="221">
        <f t="shared" si="217"/>
        <v>2776</v>
      </c>
      <c r="AQ521" s="269">
        <f>AP521/AR521</f>
        <v>347</v>
      </c>
      <c r="AR521" s="281">
        <v>8</v>
      </c>
      <c r="AS521" s="236">
        <f t="shared" si="214"/>
        <v>3</v>
      </c>
      <c r="AT521" s="232"/>
      <c r="BH521" s="21">
        <f t="shared" si="253"/>
        <v>417</v>
      </c>
      <c r="BI521" s="294">
        <f t="shared" si="249"/>
        <v>2507</v>
      </c>
      <c r="BJ521" s="243">
        <f>(3*BH521+1)/2</f>
        <v>626</v>
      </c>
      <c r="BK521" s="35">
        <f>BJ521*4+3</f>
        <v>2507</v>
      </c>
      <c r="BL521" s="243"/>
      <c r="BM521" s="21"/>
      <c r="BN521" s="45"/>
      <c r="BQ521" s="33"/>
      <c r="BR521" s="308"/>
      <c r="BT521" s="308"/>
      <c r="BY521" s="21"/>
      <c r="BZ521" s="21"/>
      <c r="CA521" s="294">
        <f t="shared" si="250"/>
        <v>2509</v>
      </c>
      <c r="CB521" s="243"/>
      <c r="CD521" s="243"/>
      <c r="CF521" s="310"/>
      <c r="CG521" s="39"/>
      <c r="CK521" s="40"/>
    </row>
    <row r="522" spans="4:91" ht="14.25" customHeight="1">
      <c r="D522" s="53"/>
      <c r="G522" s="53"/>
      <c r="O522" s="181"/>
      <c r="P522" s="260"/>
      <c r="R522" s="33"/>
      <c r="AC522" s="21"/>
      <c r="AE522" s="17"/>
      <c r="AG522" s="18"/>
      <c r="AK522" s="54"/>
      <c r="AN522" s="219"/>
      <c r="AO522" s="220">
        <f t="shared" si="213"/>
        <v>927</v>
      </c>
      <c r="AP522" s="221">
        <f t="shared" si="217"/>
        <v>2782</v>
      </c>
      <c r="AQ522" s="220">
        <f>AQ520+6</f>
        <v>1391</v>
      </c>
      <c r="AR522" s="281">
        <v>2</v>
      </c>
      <c r="AS522" s="236">
        <f t="shared" si="214"/>
        <v>1</v>
      </c>
      <c r="AT522" s="232"/>
      <c r="BH522" s="21">
        <f t="shared" si="253"/>
        <v>418</v>
      </c>
      <c r="BI522" s="294">
        <f t="shared" si="249"/>
        <v>2513</v>
      </c>
      <c r="BJ522" s="243"/>
      <c r="BL522" s="243">
        <f>(3*BH522-2)/4</f>
        <v>313</v>
      </c>
      <c r="BM522" s="21">
        <f>8*BL522+9</f>
        <v>2513</v>
      </c>
      <c r="BN522" s="45"/>
      <c r="BQ522" s="33"/>
      <c r="BR522" s="308"/>
      <c r="BT522" s="308"/>
      <c r="BY522" s="21"/>
      <c r="BZ522" s="21"/>
      <c r="CA522" s="294">
        <f t="shared" si="250"/>
        <v>2515</v>
      </c>
      <c r="CB522" s="243">
        <f>(3*BH522+2)/2</f>
        <v>628</v>
      </c>
      <c r="CC522" s="35">
        <f>4*CB522+3</f>
        <v>2515</v>
      </c>
      <c r="CD522" s="243"/>
      <c r="CF522" s="310"/>
      <c r="CG522" s="39"/>
      <c r="CK522" s="40"/>
    </row>
    <row r="523" spans="4:91" ht="14.25" customHeight="1">
      <c r="D523" s="53"/>
      <c r="G523" s="53"/>
      <c r="O523" s="45"/>
      <c r="P523" s="21"/>
      <c r="R523" s="33"/>
      <c r="AC523" s="27"/>
      <c r="AE523" s="17"/>
      <c r="AG523" s="18"/>
      <c r="AK523" s="54"/>
      <c r="AN523" s="239"/>
      <c r="AO523" s="240">
        <f t="shared" si="213"/>
        <v>929</v>
      </c>
      <c r="AP523" s="221">
        <f t="shared" si="217"/>
        <v>2788</v>
      </c>
      <c r="AQ523" s="240">
        <f>AP523/4</f>
        <v>697</v>
      </c>
      <c r="AR523" s="281">
        <v>4</v>
      </c>
      <c r="AS523" s="236">
        <f t="shared" si="214"/>
        <v>2</v>
      </c>
      <c r="AT523" s="232"/>
      <c r="BH523" s="21">
        <f t="shared" si="253"/>
        <v>419</v>
      </c>
      <c r="BI523" s="294">
        <f t="shared" si="249"/>
        <v>2519</v>
      </c>
      <c r="BJ523" s="243">
        <f>(3*BH523+1)/2</f>
        <v>629</v>
      </c>
      <c r="BK523" s="35">
        <f>BJ523*4+3</f>
        <v>2519</v>
      </c>
      <c r="BL523" s="337"/>
      <c r="BN523" s="45"/>
      <c r="BQ523" s="33"/>
      <c r="BR523" s="308"/>
      <c r="BT523" s="308"/>
      <c r="BY523" s="21"/>
      <c r="BZ523" s="21"/>
      <c r="CA523" s="294">
        <f t="shared" si="250"/>
        <v>2521</v>
      </c>
      <c r="CB523" s="243"/>
      <c r="CD523" s="243">
        <f>(3*BH523-1)/4</f>
        <v>314</v>
      </c>
      <c r="CE523" s="35">
        <f>CD523*8+9</f>
        <v>2521</v>
      </c>
      <c r="CF523" s="310"/>
      <c r="CG523" s="39"/>
      <c r="CK523" s="40"/>
    </row>
    <row r="524" spans="4:91" ht="14.25" customHeight="1">
      <c r="D524" s="53"/>
      <c r="G524" s="53"/>
      <c r="O524" s="191">
        <f>-1+4*(Q524+1)</f>
        <v>475</v>
      </c>
      <c r="P524" s="192">
        <f>-1+6*(Q524+1)</f>
        <v>713</v>
      </c>
      <c r="Q524" s="27">
        <v>118</v>
      </c>
      <c r="R524" s="33"/>
      <c r="S524" s="213">
        <f t="shared" ref="S524:S525" si="377">4*P524+1</f>
        <v>2853</v>
      </c>
      <c r="T524" s="35">
        <f t="shared" ref="T524:Z524" si="378">4*S524+1</f>
        <v>11413</v>
      </c>
      <c r="U524" s="35">
        <f t="shared" si="378"/>
        <v>45653</v>
      </c>
      <c r="V524" s="35">
        <f t="shared" si="378"/>
        <v>182613</v>
      </c>
      <c r="W524" s="35">
        <f t="shared" si="378"/>
        <v>730453</v>
      </c>
      <c r="X524" s="35">
        <f t="shared" si="378"/>
        <v>2921813</v>
      </c>
      <c r="Y524" s="35">
        <f t="shared" si="378"/>
        <v>11687253</v>
      </c>
      <c r="Z524" s="35">
        <f t="shared" si="378"/>
        <v>46749013</v>
      </c>
      <c r="AE524" s="17"/>
      <c r="AG524" s="18"/>
      <c r="AK524" s="54"/>
      <c r="AN524" s="219"/>
      <c r="AO524" s="220">
        <f t="shared" si="213"/>
        <v>931</v>
      </c>
      <c r="AP524" s="221">
        <f t="shared" si="217"/>
        <v>2794</v>
      </c>
      <c r="AQ524" s="220">
        <f>AQ522+6</f>
        <v>1397</v>
      </c>
      <c r="AR524" s="281">
        <v>2</v>
      </c>
      <c r="AS524" s="236">
        <f t="shared" si="214"/>
        <v>1</v>
      </c>
      <c r="AT524" s="232"/>
      <c r="BH524" s="27">
        <f t="shared" si="253"/>
        <v>420</v>
      </c>
      <c r="BI524" s="294">
        <f t="shared" si="249"/>
        <v>2525</v>
      </c>
      <c r="BJ524" s="243"/>
      <c r="BL524" s="243"/>
      <c r="BN524" s="45"/>
      <c r="BQ524" s="33"/>
      <c r="BR524" s="308"/>
      <c r="BT524" s="308"/>
      <c r="BY524" s="21"/>
      <c r="BZ524" s="21"/>
      <c r="CA524" s="294">
        <f t="shared" si="250"/>
        <v>2527</v>
      </c>
      <c r="CB524" s="243">
        <f>(3*BH524+2)/2</f>
        <v>631</v>
      </c>
      <c r="CC524" s="35">
        <f>4*CB524+3</f>
        <v>2527</v>
      </c>
      <c r="CD524" s="243"/>
      <c r="CF524" s="310"/>
      <c r="CG524" s="39"/>
      <c r="CK524" s="40"/>
    </row>
    <row r="525" spans="4:91" ht="14.25" customHeight="1">
      <c r="D525" s="53"/>
      <c r="G525" s="53"/>
      <c r="O525" s="196">
        <f>1+8*(Q524+1)</f>
        <v>953</v>
      </c>
      <c r="P525" s="197">
        <f>P524+2</f>
        <v>715</v>
      </c>
      <c r="Q525" s="198"/>
      <c r="R525" s="33"/>
      <c r="S525" s="35">
        <f t="shared" si="377"/>
        <v>2861</v>
      </c>
      <c r="T525" s="35">
        <f t="shared" ref="T525:Z525" si="379">4*S525+1</f>
        <v>11445</v>
      </c>
      <c r="U525" s="35">
        <f t="shared" si="379"/>
        <v>45781</v>
      </c>
      <c r="V525" s="35">
        <f t="shared" si="379"/>
        <v>183125</v>
      </c>
      <c r="W525" s="35">
        <f t="shared" si="379"/>
        <v>732501</v>
      </c>
      <c r="X525" s="35">
        <f t="shared" si="379"/>
        <v>2930005</v>
      </c>
      <c r="Y525" s="35">
        <f t="shared" si="379"/>
        <v>11720021</v>
      </c>
      <c r="Z525" s="35">
        <f t="shared" si="379"/>
        <v>46880085</v>
      </c>
      <c r="AC525" s="27"/>
      <c r="AE525" s="17"/>
      <c r="AG525" s="18"/>
      <c r="AK525" s="54"/>
      <c r="AN525" s="227"/>
      <c r="AO525" s="269">
        <f t="shared" si="213"/>
        <v>933</v>
      </c>
      <c r="AP525" s="221">
        <f t="shared" si="217"/>
        <v>2800</v>
      </c>
      <c r="AQ525" s="269">
        <f>AP525/AR525</f>
        <v>175</v>
      </c>
      <c r="AR525" s="281">
        <v>16</v>
      </c>
      <c r="AS525" s="236">
        <f t="shared" si="214"/>
        <v>4</v>
      </c>
      <c r="AT525" s="232"/>
      <c r="BH525" s="21">
        <f t="shared" si="253"/>
        <v>421</v>
      </c>
      <c r="BI525" s="294">
        <f t="shared" si="249"/>
        <v>2531</v>
      </c>
      <c r="BJ525" s="243">
        <f>(3*BH525+1)/2</f>
        <v>632</v>
      </c>
      <c r="BK525" s="35">
        <f>BJ525*4+3</f>
        <v>2531</v>
      </c>
      <c r="BL525" s="243"/>
      <c r="BM525" s="21"/>
      <c r="BN525" s="45"/>
      <c r="BQ525" s="33"/>
      <c r="BR525" s="308"/>
      <c r="BT525" s="308"/>
      <c r="BY525" s="21"/>
      <c r="BZ525" s="21"/>
      <c r="CA525" s="294">
        <f t="shared" si="250"/>
        <v>2533</v>
      </c>
      <c r="CB525" s="243"/>
      <c r="CD525" s="243"/>
      <c r="CF525" s="310"/>
      <c r="CG525" s="39"/>
      <c r="CK525" s="40"/>
    </row>
    <row r="526" spans="4:91" ht="14.25" customHeight="1">
      <c r="D526" s="53"/>
      <c r="G526" s="53"/>
      <c r="O526" s="181"/>
      <c r="P526" s="260"/>
      <c r="R526" s="33"/>
      <c r="AC526" s="21"/>
      <c r="AE526" s="17"/>
      <c r="AG526" s="18"/>
      <c r="AK526" s="54"/>
      <c r="AN526" s="219"/>
      <c r="AO526" s="220">
        <f t="shared" si="213"/>
        <v>935</v>
      </c>
      <c r="AP526" s="221">
        <f t="shared" si="217"/>
        <v>2806</v>
      </c>
      <c r="AQ526" s="220">
        <f>AQ524+6</f>
        <v>1403</v>
      </c>
      <c r="AR526" s="281">
        <v>2</v>
      </c>
      <c r="AS526" s="236">
        <f t="shared" si="214"/>
        <v>1</v>
      </c>
      <c r="AT526" s="232"/>
      <c r="BH526" s="21">
        <f t="shared" si="253"/>
        <v>422</v>
      </c>
      <c r="BI526" s="294">
        <f t="shared" si="249"/>
        <v>2537</v>
      </c>
      <c r="BJ526" s="243"/>
      <c r="BL526" s="243">
        <f>(3*BH526-2)/4</f>
        <v>316</v>
      </c>
      <c r="BM526" s="21">
        <f>8*BL526+9</f>
        <v>2537</v>
      </c>
      <c r="BN526" s="45"/>
      <c r="BQ526" s="33"/>
      <c r="BR526" s="308"/>
      <c r="BT526" s="308"/>
      <c r="BY526" s="21"/>
      <c r="BZ526" s="21"/>
      <c r="CA526" s="294">
        <f t="shared" si="250"/>
        <v>2539</v>
      </c>
      <c r="CB526" s="243">
        <f>(3*BH526+2)/2</f>
        <v>634</v>
      </c>
      <c r="CC526" s="35">
        <f>4*CB526+3</f>
        <v>2539</v>
      </c>
      <c r="CD526" s="243"/>
      <c r="CF526" s="310"/>
      <c r="CG526" s="39"/>
      <c r="CK526" s="40"/>
    </row>
    <row r="527" spans="4:91" ht="14.25" customHeight="1">
      <c r="D527" s="53"/>
      <c r="G527" s="53"/>
      <c r="O527" s="45"/>
      <c r="P527" s="21"/>
      <c r="R527" s="33"/>
      <c r="AC527" s="27"/>
      <c r="AE527" s="17"/>
      <c r="AG527" s="18"/>
      <c r="AK527" s="54"/>
      <c r="AN527" s="239"/>
      <c r="AO527" s="240">
        <f t="shared" si="213"/>
        <v>937</v>
      </c>
      <c r="AP527" s="221">
        <f t="shared" si="217"/>
        <v>2812</v>
      </c>
      <c r="AQ527" s="240">
        <f>AP527/4</f>
        <v>703</v>
      </c>
      <c r="AR527" s="281">
        <v>4</v>
      </c>
      <c r="AS527" s="236">
        <f t="shared" si="214"/>
        <v>2</v>
      </c>
      <c r="AT527" s="232"/>
      <c r="BH527" s="21">
        <f t="shared" si="253"/>
        <v>423</v>
      </c>
      <c r="BI527" s="294">
        <f t="shared" si="249"/>
        <v>2543</v>
      </c>
      <c r="BJ527" s="243">
        <f>(3*BH527+1)/2</f>
        <v>635</v>
      </c>
      <c r="BK527" s="35">
        <f>BJ527*4+3</f>
        <v>2543</v>
      </c>
      <c r="BL527" s="306"/>
      <c r="BN527" s="45"/>
      <c r="BQ527" s="33"/>
      <c r="BR527" s="308"/>
      <c r="BT527" s="308"/>
      <c r="BY527" s="21"/>
      <c r="BZ527" s="21"/>
      <c r="CA527" s="294">
        <f t="shared" si="250"/>
        <v>2545</v>
      </c>
      <c r="CB527" s="243"/>
      <c r="CD527" s="243">
        <f>(3*BH527-1)/4</f>
        <v>317</v>
      </c>
      <c r="CE527" s="35">
        <f>CD527*8+9</f>
        <v>2545</v>
      </c>
      <c r="CF527" s="310"/>
      <c r="CG527" s="39"/>
      <c r="CK527" s="40"/>
    </row>
    <row r="528" spans="4:91" ht="14.25" customHeight="1">
      <c r="D528" s="53"/>
      <c r="G528" s="53"/>
      <c r="O528" s="191">
        <f>-1+4*(Q528+1)</f>
        <v>479</v>
      </c>
      <c r="P528" s="192">
        <f>-1+6*(Q528+1)</f>
        <v>719</v>
      </c>
      <c r="Q528" s="27">
        <v>119</v>
      </c>
      <c r="R528" s="33"/>
      <c r="S528" s="213">
        <f t="shared" ref="S528:S529" si="380">4*P528+1</f>
        <v>2877</v>
      </c>
      <c r="T528" s="35">
        <f t="shared" ref="T528:Z528" si="381">4*S528+1</f>
        <v>11509</v>
      </c>
      <c r="U528" s="35">
        <f t="shared" si="381"/>
        <v>46037</v>
      </c>
      <c r="V528" s="35">
        <f t="shared" si="381"/>
        <v>184149</v>
      </c>
      <c r="W528" s="35">
        <f t="shared" si="381"/>
        <v>736597</v>
      </c>
      <c r="X528" s="35">
        <f t="shared" si="381"/>
        <v>2946389</v>
      </c>
      <c r="Y528" s="35">
        <f t="shared" si="381"/>
        <v>11785557</v>
      </c>
      <c r="Z528" s="35">
        <f t="shared" si="381"/>
        <v>47142229</v>
      </c>
      <c r="AE528" s="17"/>
      <c r="AG528" s="18"/>
      <c r="AK528" s="54"/>
      <c r="AN528" s="219"/>
      <c r="AO528" s="220">
        <f t="shared" si="213"/>
        <v>939</v>
      </c>
      <c r="AP528" s="221">
        <f t="shared" si="217"/>
        <v>2818</v>
      </c>
      <c r="AQ528" s="220">
        <f>AQ526+6</f>
        <v>1409</v>
      </c>
      <c r="AR528" s="281">
        <v>2</v>
      </c>
      <c r="AS528" s="236">
        <f t="shared" si="214"/>
        <v>1</v>
      </c>
      <c r="AT528" s="232"/>
      <c r="BH528" s="27">
        <f t="shared" si="253"/>
        <v>424</v>
      </c>
      <c r="BI528" s="294">
        <f t="shared" si="249"/>
        <v>2549</v>
      </c>
      <c r="BJ528" s="243"/>
      <c r="BL528" s="306"/>
      <c r="BN528" s="731"/>
      <c r="BO528" s="732"/>
      <c r="BP528" s="316"/>
      <c r="BQ528" s="33"/>
      <c r="BR528" s="308"/>
      <c r="BT528" s="308"/>
      <c r="BY528" s="21"/>
      <c r="BZ528" s="21"/>
      <c r="CA528" s="294">
        <f t="shared" si="250"/>
        <v>2551</v>
      </c>
      <c r="CB528" s="243">
        <f>(3*BH528+2)/2</f>
        <v>637</v>
      </c>
      <c r="CC528" s="35">
        <f>4*CB528+3</f>
        <v>2551</v>
      </c>
      <c r="CD528" s="243"/>
      <c r="CF528" s="310"/>
      <c r="CG528" s="39"/>
      <c r="CK528" s="40"/>
    </row>
    <row r="529" spans="4:89" ht="14.25" customHeight="1">
      <c r="D529" s="53"/>
      <c r="G529" s="53"/>
      <c r="O529" s="196">
        <f>1+8*(Q528+1)</f>
        <v>961</v>
      </c>
      <c r="P529" s="197">
        <f>P528+2</f>
        <v>721</v>
      </c>
      <c r="Q529" s="198"/>
      <c r="R529" s="33"/>
      <c r="S529" s="35">
        <f t="shared" si="380"/>
        <v>2885</v>
      </c>
      <c r="T529" s="35">
        <f t="shared" ref="T529:Z529" si="382">4*S529+1</f>
        <v>11541</v>
      </c>
      <c r="U529" s="35">
        <f t="shared" si="382"/>
        <v>46165</v>
      </c>
      <c r="V529" s="35">
        <f t="shared" si="382"/>
        <v>184661</v>
      </c>
      <c r="W529" s="35">
        <f t="shared" si="382"/>
        <v>738645</v>
      </c>
      <c r="X529" s="35">
        <f t="shared" si="382"/>
        <v>2954581</v>
      </c>
      <c r="Y529" s="35">
        <f t="shared" si="382"/>
        <v>11818325</v>
      </c>
      <c r="Z529" s="35">
        <f t="shared" si="382"/>
        <v>47273301</v>
      </c>
      <c r="AC529" s="27"/>
      <c r="AE529" s="17"/>
      <c r="AG529" s="18"/>
      <c r="AK529" s="54"/>
      <c r="AN529" s="227"/>
      <c r="AO529" s="269">
        <f t="shared" si="213"/>
        <v>941</v>
      </c>
      <c r="AP529" s="221">
        <f t="shared" si="217"/>
        <v>2824</v>
      </c>
      <c r="AQ529" s="269">
        <f>AP529/AR529</f>
        <v>353</v>
      </c>
      <c r="AR529" s="281">
        <v>8</v>
      </c>
      <c r="AS529" s="236">
        <f t="shared" si="214"/>
        <v>3</v>
      </c>
      <c r="AT529" s="232"/>
      <c r="BH529" s="21">
        <f t="shared" si="253"/>
        <v>425</v>
      </c>
      <c r="BI529" s="294">
        <f t="shared" si="249"/>
        <v>2555</v>
      </c>
      <c r="BJ529" s="243">
        <f>(3*BH529+1)/2</f>
        <v>638</v>
      </c>
      <c r="BK529" s="35">
        <f>BJ529*4+3</f>
        <v>2555</v>
      </c>
      <c r="BL529" s="243"/>
      <c r="BM529" s="21"/>
      <c r="BN529" s="45"/>
      <c r="BQ529" s="33"/>
      <c r="BR529" s="308"/>
      <c r="BT529" s="308"/>
      <c r="BY529" s="21"/>
      <c r="BZ529" s="21"/>
      <c r="CA529" s="294">
        <f t="shared" si="250"/>
        <v>2557</v>
      </c>
      <c r="CB529" s="243"/>
      <c r="CD529" s="243"/>
      <c r="CF529" s="310"/>
      <c r="CG529" s="39"/>
      <c r="CK529" s="40"/>
    </row>
    <row r="530" spans="4:89" ht="14.25" customHeight="1">
      <c r="D530" s="53"/>
      <c r="G530" s="53"/>
      <c r="O530" s="181"/>
      <c r="P530" s="260"/>
      <c r="R530" s="33"/>
      <c r="AC530" s="21"/>
      <c r="AE530" s="17"/>
      <c r="AG530" s="18"/>
      <c r="AK530" s="54"/>
      <c r="AN530" s="219"/>
      <c r="AO530" s="220">
        <f t="shared" si="213"/>
        <v>943</v>
      </c>
      <c r="AP530" s="221">
        <f t="shared" si="217"/>
        <v>2830</v>
      </c>
      <c r="AQ530" s="220">
        <f>AQ528+6</f>
        <v>1415</v>
      </c>
      <c r="AR530" s="281">
        <v>2</v>
      </c>
      <c r="AS530" s="236">
        <f t="shared" si="214"/>
        <v>1</v>
      </c>
      <c r="AT530" s="232"/>
      <c r="BH530" s="21">
        <f t="shared" si="253"/>
        <v>426</v>
      </c>
      <c r="BI530" s="294">
        <f t="shared" si="249"/>
        <v>2561</v>
      </c>
      <c r="BJ530" s="243"/>
      <c r="BL530" s="243">
        <f>(3*BH530-2)/4</f>
        <v>319</v>
      </c>
      <c r="BM530" s="21">
        <f>8*BL530+9</f>
        <v>2561</v>
      </c>
      <c r="BN530" s="45"/>
      <c r="BQ530" s="33"/>
      <c r="BR530" s="308"/>
      <c r="BT530" s="308"/>
      <c r="BY530" s="21"/>
      <c r="BZ530" s="21"/>
      <c r="CA530" s="294">
        <f t="shared" si="250"/>
        <v>2563</v>
      </c>
      <c r="CB530" s="243">
        <f>(3*BH530+2)/2</f>
        <v>640</v>
      </c>
      <c r="CC530" s="35">
        <f>4*CB530+3</f>
        <v>2563</v>
      </c>
      <c r="CD530" s="243"/>
      <c r="CF530" s="310"/>
      <c r="CG530" s="39"/>
      <c r="CK530" s="40"/>
    </row>
    <row r="531" spans="4:89" ht="14.25" customHeight="1">
      <c r="D531" s="53"/>
      <c r="G531" s="53"/>
      <c r="O531" s="45"/>
      <c r="P531" s="21"/>
      <c r="R531" s="33"/>
      <c r="AC531" s="27"/>
      <c r="AE531" s="17"/>
      <c r="AG531" s="18"/>
      <c r="AK531" s="54"/>
      <c r="AN531" s="239"/>
      <c r="AO531" s="240">
        <f t="shared" si="213"/>
        <v>945</v>
      </c>
      <c r="AP531" s="221">
        <f t="shared" si="217"/>
        <v>2836</v>
      </c>
      <c r="AQ531" s="240">
        <f>AP531/4</f>
        <v>709</v>
      </c>
      <c r="AR531" s="281">
        <v>4</v>
      </c>
      <c r="AS531" s="236">
        <f t="shared" si="214"/>
        <v>2</v>
      </c>
      <c r="AT531" s="232"/>
      <c r="BH531" s="21">
        <f t="shared" si="253"/>
        <v>427</v>
      </c>
      <c r="BI531" s="294">
        <f t="shared" si="249"/>
        <v>2567</v>
      </c>
      <c r="BJ531" s="243">
        <f>(3*BH531+1)/2</f>
        <v>641</v>
      </c>
      <c r="BK531" s="35">
        <f>BJ531*4+3</f>
        <v>2567</v>
      </c>
      <c r="BL531" s="337"/>
      <c r="BN531" s="45"/>
      <c r="BQ531" s="33"/>
      <c r="BR531" s="308"/>
      <c r="BT531" s="308"/>
      <c r="BY531" s="21"/>
      <c r="BZ531" s="21"/>
      <c r="CA531" s="294">
        <f t="shared" si="250"/>
        <v>2569</v>
      </c>
      <c r="CB531" s="243"/>
      <c r="CD531" s="243">
        <f>(3*BH531-1)/4</f>
        <v>320</v>
      </c>
      <c r="CE531" s="35">
        <f>CD531*8+9</f>
        <v>2569</v>
      </c>
      <c r="CF531" s="310"/>
      <c r="CG531" s="39"/>
      <c r="CK531" s="40"/>
    </row>
    <row r="532" spans="4:89" ht="14.25" customHeight="1">
      <c r="D532" s="53"/>
      <c r="G532" s="53"/>
      <c r="O532" s="191">
        <f>-1+4*(Q532+1)</f>
        <v>483</v>
      </c>
      <c r="P532" s="192">
        <f>-1+6*(Q532+1)</f>
        <v>725</v>
      </c>
      <c r="Q532" s="27">
        <v>120</v>
      </c>
      <c r="R532" s="33"/>
      <c r="S532" s="213">
        <f t="shared" ref="S532:S533" si="383">4*P532+1</f>
        <v>2901</v>
      </c>
      <c r="T532" s="35">
        <f t="shared" ref="T532:Z532" si="384">4*S532+1</f>
        <v>11605</v>
      </c>
      <c r="U532" s="35">
        <f t="shared" si="384"/>
        <v>46421</v>
      </c>
      <c r="V532" s="35">
        <f t="shared" si="384"/>
        <v>185685</v>
      </c>
      <c r="W532" s="35">
        <f t="shared" si="384"/>
        <v>742741</v>
      </c>
      <c r="X532" s="35">
        <f t="shared" si="384"/>
        <v>2970965</v>
      </c>
      <c r="Y532" s="35">
        <f t="shared" si="384"/>
        <v>11883861</v>
      </c>
      <c r="Z532" s="35">
        <f t="shared" si="384"/>
        <v>47535445</v>
      </c>
      <c r="AE532" s="17"/>
      <c r="AG532" s="18"/>
      <c r="AK532" s="54"/>
      <c r="AN532" s="219"/>
      <c r="AO532" s="220">
        <f t="shared" si="213"/>
        <v>947</v>
      </c>
      <c r="AP532" s="221">
        <f t="shared" si="217"/>
        <v>2842</v>
      </c>
      <c r="AQ532" s="220">
        <f>AQ530+6</f>
        <v>1421</v>
      </c>
      <c r="AR532" s="281">
        <v>2</v>
      </c>
      <c r="AS532" s="236">
        <f t="shared" si="214"/>
        <v>1</v>
      </c>
      <c r="AT532" s="232"/>
      <c r="BH532" s="27">
        <f t="shared" si="253"/>
        <v>428</v>
      </c>
      <c r="BI532" s="294">
        <f t="shared" si="249"/>
        <v>2573</v>
      </c>
      <c r="BJ532" s="243"/>
      <c r="BL532" s="243"/>
      <c r="BN532" s="45"/>
      <c r="BQ532" s="33"/>
      <c r="BR532" s="308"/>
      <c r="BT532" s="308"/>
      <c r="BY532" s="21"/>
      <c r="BZ532" s="21"/>
      <c r="CA532" s="294">
        <f t="shared" si="250"/>
        <v>2575</v>
      </c>
      <c r="CB532" s="243">
        <f>(3*BH532+2)/2</f>
        <v>643</v>
      </c>
      <c r="CC532" s="35">
        <f>4*CB532+3</f>
        <v>2575</v>
      </c>
      <c r="CD532" s="243"/>
      <c r="CF532" s="310"/>
      <c r="CG532" s="39"/>
      <c r="CK532" s="40"/>
    </row>
    <row r="533" spans="4:89" ht="14.25" customHeight="1">
      <c r="D533" s="53"/>
      <c r="G533" s="53"/>
      <c r="O533" s="196">
        <f>1+8*(Q532+1)</f>
        <v>969</v>
      </c>
      <c r="P533" s="197">
        <f>P532+2</f>
        <v>727</v>
      </c>
      <c r="Q533" s="198"/>
      <c r="R533" s="33"/>
      <c r="S533" s="35">
        <f t="shared" si="383"/>
        <v>2909</v>
      </c>
      <c r="T533" s="35">
        <f t="shared" ref="T533:Z533" si="385">4*S533+1</f>
        <v>11637</v>
      </c>
      <c r="U533" s="35">
        <f t="shared" si="385"/>
        <v>46549</v>
      </c>
      <c r="V533" s="35">
        <f t="shared" si="385"/>
        <v>186197</v>
      </c>
      <c r="W533" s="35">
        <f t="shared" si="385"/>
        <v>744789</v>
      </c>
      <c r="X533" s="35">
        <f t="shared" si="385"/>
        <v>2979157</v>
      </c>
      <c r="Y533" s="35">
        <f t="shared" si="385"/>
        <v>11916629</v>
      </c>
      <c r="Z533" s="35">
        <f t="shared" si="385"/>
        <v>47666517</v>
      </c>
      <c r="AC533" s="27"/>
      <c r="AE533" s="17"/>
      <c r="AG533" s="18"/>
      <c r="AK533" s="54"/>
      <c r="AN533" s="227"/>
      <c r="AO533" s="269">
        <f t="shared" si="213"/>
        <v>949</v>
      </c>
      <c r="AP533" s="221">
        <f t="shared" si="217"/>
        <v>2848</v>
      </c>
      <c r="AQ533" s="269">
        <f>AP533/AR533</f>
        <v>89</v>
      </c>
      <c r="AR533" s="281">
        <v>32</v>
      </c>
      <c r="AS533" s="236">
        <f t="shared" si="214"/>
        <v>5</v>
      </c>
      <c r="AT533" s="232"/>
      <c r="BH533" s="21">
        <f t="shared" si="253"/>
        <v>429</v>
      </c>
      <c r="BI533" s="294">
        <f t="shared" si="249"/>
        <v>2579</v>
      </c>
      <c r="BJ533" s="243">
        <f>(3*BH533+1)/2</f>
        <v>644</v>
      </c>
      <c r="BK533" s="35">
        <f>BJ533*4+3</f>
        <v>2579</v>
      </c>
      <c r="BL533" s="243"/>
      <c r="BM533" s="21"/>
      <c r="BN533" s="45"/>
      <c r="BQ533" s="33"/>
      <c r="BR533" s="308"/>
      <c r="BT533" s="308"/>
      <c r="BY533" s="21"/>
      <c r="BZ533" s="21"/>
      <c r="CA533" s="294">
        <f t="shared" si="250"/>
        <v>2581</v>
      </c>
      <c r="CB533" s="243"/>
      <c r="CD533" s="243"/>
      <c r="CF533" s="310"/>
      <c r="CG533" s="39"/>
      <c r="CK533" s="40"/>
    </row>
    <row r="534" spans="4:89" ht="14.25" customHeight="1">
      <c r="D534" s="53"/>
      <c r="G534" s="53"/>
      <c r="O534" s="181"/>
      <c r="P534" s="260"/>
      <c r="R534" s="33"/>
      <c r="AC534" s="21"/>
      <c r="AE534" s="17"/>
      <c r="AG534" s="18"/>
      <c r="AK534" s="54"/>
      <c r="AN534" s="219"/>
      <c r="AO534" s="220">
        <f t="shared" si="213"/>
        <v>951</v>
      </c>
      <c r="AP534" s="221">
        <f t="shared" si="217"/>
        <v>2854</v>
      </c>
      <c r="AQ534" s="220">
        <f>AQ532+6</f>
        <v>1427</v>
      </c>
      <c r="AR534" s="281">
        <v>2</v>
      </c>
      <c r="AS534" s="236">
        <f t="shared" si="214"/>
        <v>1</v>
      </c>
      <c r="AT534" s="232"/>
      <c r="BH534" s="21">
        <f t="shared" si="253"/>
        <v>430</v>
      </c>
      <c r="BI534" s="294">
        <f t="shared" si="249"/>
        <v>2585</v>
      </c>
      <c r="BJ534" s="243"/>
      <c r="BL534" s="243">
        <f>(3*BH534-2)/4</f>
        <v>322</v>
      </c>
      <c r="BM534" s="21">
        <f>8*BL534+9</f>
        <v>2585</v>
      </c>
      <c r="BN534" s="45"/>
      <c r="BQ534" s="33"/>
      <c r="BR534" s="308"/>
      <c r="BT534" s="308"/>
      <c r="BY534" s="21"/>
      <c r="BZ534" s="21"/>
      <c r="CA534" s="294">
        <f t="shared" si="250"/>
        <v>2587</v>
      </c>
      <c r="CB534" s="243">
        <f>(3*BH534+2)/2</f>
        <v>646</v>
      </c>
      <c r="CC534" s="35">
        <f>4*CB534+3</f>
        <v>2587</v>
      </c>
      <c r="CD534" s="243"/>
      <c r="CF534" s="310"/>
      <c r="CG534" s="39"/>
      <c r="CK534" s="40"/>
    </row>
    <row r="535" spans="4:89" ht="14.25" customHeight="1">
      <c r="D535" s="53"/>
      <c r="G535" s="53"/>
      <c r="O535" s="45"/>
      <c r="P535" s="21"/>
      <c r="R535" s="33"/>
      <c r="AC535" s="27"/>
      <c r="AE535" s="17"/>
      <c r="AG535" s="18"/>
      <c r="AK535" s="54"/>
      <c r="AN535" s="239"/>
      <c r="AO535" s="240">
        <f t="shared" si="213"/>
        <v>953</v>
      </c>
      <c r="AP535" s="221">
        <f t="shared" si="217"/>
        <v>2860</v>
      </c>
      <c r="AQ535" s="240">
        <f>AP535/4</f>
        <v>715</v>
      </c>
      <c r="AR535" s="281">
        <v>4</v>
      </c>
      <c r="AS535" s="236">
        <f t="shared" si="214"/>
        <v>2</v>
      </c>
      <c r="AT535" s="232"/>
      <c r="BH535" s="21">
        <f t="shared" si="253"/>
        <v>431</v>
      </c>
      <c r="BI535" s="294">
        <f t="shared" si="249"/>
        <v>2591</v>
      </c>
      <c r="BJ535" s="243">
        <f>(3*BH535+1)/2</f>
        <v>647</v>
      </c>
      <c r="BK535" s="35">
        <f>BJ535*4+3</f>
        <v>2591</v>
      </c>
      <c r="BL535" s="337"/>
      <c r="BN535" s="45"/>
      <c r="BQ535" s="33"/>
      <c r="BR535" s="308"/>
      <c r="BT535" s="308"/>
      <c r="BY535" s="21"/>
      <c r="BZ535" s="21"/>
      <c r="CA535" s="294">
        <f t="shared" si="250"/>
        <v>2593</v>
      </c>
      <c r="CB535" s="243"/>
      <c r="CD535" s="243">
        <f>(3*BH535-1)/4</f>
        <v>323</v>
      </c>
      <c r="CE535" s="35">
        <f>CD535*8+9</f>
        <v>2593</v>
      </c>
      <c r="CF535" s="310"/>
      <c r="CG535" s="39"/>
      <c r="CK535" s="40"/>
    </row>
    <row r="536" spans="4:89" ht="14.25" customHeight="1">
      <c r="D536" s="53"/>
      <c r="G536" s="53"/>
      <c r="O536" s="191">
        <f>-1+4*(Q536+1)</f>
        <v>487</v>
      </c>
      <c r="P536" s="192">
        <f>-1+6*(Q536+1)</f>
        <v>731</v>
      </c>
      <c r="Q536" s="27">
        <v>121</v>
      </c>
      <c r="R536" s="33"/>
      <c r="S536" s="213">
        <f t="shared" ref="S536:S537" si="386">4*P536+1</f>
        <v>2925</v>
      </c>
      <c r="T536" s="35">
        <f t="shared" ref="T536:Z536" si="387">4*S536+1</f>
        <v>11701</v>
      </c>
      <c r="U536" s="35">
        <f t="shared" si="387"/>
        <v>46805</v>
      </c>
      <c r="V536" s="35">
        <f t="shared" si="387"/>
        <v>187221</v>
      </c>
      <c r="W536" s="35">
        <f t="shared" si="387"/>
        <v>748885</v>
      </c>
      <c r="X536" s="35">
        <f t="shared" si="387"/>
        <v>2995541</v>
      </c>
      <c r="Y536" s="35">
        <f t="shared" si="387"/>
        <v>11982165</v>
      </c>
      <c r="Z536" s="35">
        <f t="shared" si="387"/>
        <v>47928661</v>
      </c>
      <c r="AE536" s="17"/>
      <c r="AG536" s="18"/>
      <c r="AK536" s="54"/>
      <c r="AN536" s="219"/>
      <c r="AO536" s="220">
        <f t="shared" si="213"/>
        <v>955</v>
      </c>
      <c r="AP536" s="221">
        <f t="shared" si="217"/>
        <v>2866</v>
      </c>
      <c r="AQ536" s="220">
        <f>AQ534+6</f>
        <v>1433</v>
      </c>
      <c r="AR536" s="281">
        <v>2</v>
      </c>
      <c r="AS536" s="236">
        <f t="shared" si="214"/>
        <v>1</v>
      </c>
      <c r="AT536" s="232"/>
      <c r="BH536" s="27">
        <f t="shared" si="253"/>
        <v>432</v>
      </c>
      <c r="BI536" s="294">
        <f t="shared" si="249"/>
        <v>2597</v>
      </c>
      <c r="BJ536" s="243"/>
      <c r="BL536" s="243"/>
      <c r="BN536" s="45"/>
      <c r="BQ536" s="33"/>
      <c r="BR536" s="308"/>
      <c r="BT536" s="308"/>
      <c r="BY536" s="21"/>
      <c r="BZ536" s="21"/>
      <c r="CA536" s="294">
        <f t="shared" si="250"/>
        <v>2599</v>
      </c>
      <c r="CB536" s="243">
        <f>(3*BH536+2)/2</f>
        <v>649</v>
      </c>
      <c r="CC536" s="35">
        <f>4*CB536+3</f>
        <v>2599</v>
      </c>
      <c r="CD536" s="243"/>
      <c r="CF536" s="310"/>
      <c r="CG536" s="39"/>
      <c r="CK536" s="40"/>
    </row>
    <row r="537" spans="4:89" ht="14.25" customHeight="1">
      <c r="D537" s="53"/>
      <c r="G537" s="53"/>
      <c r="O537" s="196">
        <f>1+8*(Q536+1)</f>
        <v>977</v>
      </c>
      <c r="P537" s="197">
        <f>P536+2</f>
        <v>733</v>
      </c>
      <c r="Q537" s="198"/>
      <c r="R537" s="33"/>
      <c r="S537" s="35">
        <f t="shared" si="386"/>
        <v>2933</v>
      </c>
      <c r="T537" s="35">
        <f t="shared" ref="T537:Z537" si="388">4*S537+1</f>
        <v>11733</v>
      </c>
      <c r="U537" s="35">
        <f t="shared" si="388"/>
        <v>46933</v>
      </c>
      <c r="V537" s="35">
        <f t="shared" si="388"/>
        <v>187733</v>
      </c>
      <c r="W537" s="35">
        <f t="shared" si="388"/>
        <v>750933</v>
      </c>
      <c r="X537" s="35">
        <f t="shared" si="388"/>
        <v>3003733</v>
      </c>
      <c r="Y537" s="35">
        <f t="shared" si="388"/>
        <v>12014933</v>
      </c>
      <c r="Z537" s="35">
        <f t="shared" si="388"/>
        <v>48059733</v>
      </c>
      <c r="AC537" s="27"/>
      <c r="AE537" s="17"/>
      <c r="AG537" s="18"/>
      <c r="AK537" s="54"/>
      <c r="AN537" s="227"/>
      <c r="AO537" s="269">
        <f t="shared" si="213"/>
        <v>957</v>
      </c>
      <c r="AP537" s="221">
        <f t="shared" si="217"/>
        <v>2872</v>
      </c>
      <c r="AQ537" s="269">
        <f>AP537/AR537</f>
        <v>359</v>
      </c>
      <c r="AR537" s="281">
        <v>8</v>
      </c>
      <c r="AS537" s="236">
        <f t="shared" si="214"/>
        <v>3</v>
      </c>
      <c r="AT537" s="232"/>
      <c r="BH537" s="21">
        <f t="shared" si="253"/>
        <v>433</v>
      </c>
      <c r="BI537" s="294">
        <f t="shared" si="249"/>
        <v>2603</v>
      </c>
      <c r="BJ537" s="243">
        <f>(3*BH537+1)/2</f>
        <v>650</v>
      </c>
      <c r="BK537" s="35">
        <f>BJ537*4+3</f>
        <v>2603</v>
      </c>
      <c r="BL537" s="243"/>
      <c r="BM537" s="21"/>
      <c r="BN537" s="45"/>
      <c r="BQ537" s="33"/>
      <c r="BR537" s="308"/>
      <c r="BT537" s="308"/>
      <c r="BY537" s="21"/>
      <c r="BZ537" s="21"/>
      <c r="CA537" s="294">
        <f t="shared" si="250"/>
        <v>2605</v>
      </c>
      <c r="CB537" s="243"/>
      <c r="CD537" s="243"/>
      <c r="CF537" s="243"/>
      <c r="CG537" s="39"/>
      <c r="CK537" s="40"/>
    </row>
    <row r="538" spans="4:89" ht="14.25" customHeight="1">
      <c r="D538" s="53"/>
      <c r="G538" s="53"/>
      <c r="O538" s="181"/>
      <c r="P538" s="260"/>
      <c r="R538" s="33"/>
      <c r="AC538" s="21"/>
      <c r="AE538" s="17"/>
      <c r="AG538" s="18"/>
      <c r="AK538" s="54"/>
      <c r="AN538" s="219"/>
      <c r="AO538" s="220">
        <f t="shared" si="213"/>
        <v>959</v>
      </c>
      <c r="AP538" s="221">
        <f t="shared" si="217"/>
        <v>2878</v>
      </c>
      <c r="AQ538" s="220">
        <f>AQ536+6</f>
        <v>1439</v>
      </c>
      <c r="AR538" s="281">
        <v>2</v>
      </c>
      <c r="AS538" s="236">
        <f t="shared" si="214"/>
        <v>1</v>
      </c>
      <c r="AT538" s="232"/>
      <c r="BH538" s="21">
        <f t="shared" si="253"/>
        <v>434</v>
      </c>
      <c r="BI538" s="294">
        <f t="shared" si="249"/>
        <v>2609</v>
      </c>
      <c r="BJ538" s="243"/>
      <c r="BL538" s="243">
        <f>(3*BH538-2)/4</f>
        <v>325</v>
      </c>
      <c r="BM538" s="21">
        <f>8*BL538+9</f>
        <v>2609</v>
      </c>
      <c r="BN538" s="45"/>
      <c r="BQ538" s="33"/>
      <c r="BR538" s="308"/>
      <c r="BT538" s="308"/>
      <c r="BY538" s="21"/>
      <c r="BZ538" s="21"/>
      <c r="CA538" s="294">
        <f t="shared" si="250"/>
        <v>2611</v>
      </c>
      <c r="CB538" s="243">
        <f>(3*BH538+2)/2</f>
        <v>652</v>
      </c>
      <c r="CC538" s="35">
        <f>4*CB538+3</f>
        <v>2611</v>
      </c>
      <c r="CD538" s="243"/>
      <c r="CF538" s="243"/>
      <c r="CG538" s="39"/>
      <c r="CK538" s="40"/>
    </row>
    <row r="539" spans="4:89" ht="14.25" customHeight="1">
      <c r="D539" s="53"/>
      <c r="G539" s="53"/>
      <c r="O539" s="45"/>
      <c r="P539" s="21"/>
      <c r="R539" s="33"/>
      <c r="AC539" s="27"/>
      <c r="AE539" s="17"/>
      <c r="AG539" s="18"/>
      <c r="AK539" s="54"/>
      <c r="AN539" s="239"/>
      <c r="AO539" s="240">
        <f t="shared" si="213"/>
        <v>961</v>
      </c>
      <c r="AP539" s="221">
        <f t="shared" si="217"/>
        <v>2884</v>
      </c>
      <c r="AQ539" s="240">
        <f>AP539/4</f>
        <v>721</v>
      </c>
      <c r="AR539" s="281">
        <v>4</v>
      </c>
      <c r="AS539" s="236">
        <f t="shared" si="214"/>
        <v>2</v>
      </c>
      <c r="AT539" s="232"/>
      <c r="BH539" s="21">
        <f t="shared" si="253"/>
        <v>435</v>
      </c>
      <c r="BI539" s="294">
        <f t="shared" si="249"/>
        <v>2615</v>
      </c>
      <c r="BJ539" s="243">
        <f>(3*BH539+1)/2</f>
        <v>653</v>
      </c>
      <c r="BK539" s="35">
        <f>BJ539*4+3</f>
        <v>2615</v>
      </c>
      <c r="BL539" s="337"/>
      <c r="BN539" s="45"/>
      <c r="BQ539" s="33"/>
      <c r="BR539" s="308"/>
      <c r="BT539" s="308"/>
      <c r="BY539" s="21"/>
      <c r="BZ539" s="21"/>
      <c r="CA539" s="294">
        <f t="shared" si="250"/>
        <v>2617</v>
      </c>
      <c r="CB539" s="243"/>
      <c r="CD539" s="243">
        <f>(3*BH539-1)/4</f>
        <v>326</v>
      </c>
      <c r="CE539" s="35">
        <f>CD539*8+9</f>
        <v>2617</v>
      </c>
      <c r="CF539" s="243"/>
      <c r="CG539" s="39"/>
      <c r="CK539" s="40"/>
    </row>
    <row r="540" spans="4:89" ht="14.25" customHeight="1">
      <c r="D540" s="53"/>
      <c r="G540" s="53"/>
      <c r="O540" s="191">
        <f>-1+4*(Q540+1)</f>
        <v>491</v>
      </c>
      <c r="P540" s="192">
        <f>-1+6*(Q540+1)</f>
        <v>737</v>
      </c>
      <c r="Q540" s="27">
        <v>122</v>
      </c>
      <c r="R540" s="33"/>
      <c r="S540" s="213">
        <f t="shared" ref="S540:S541" si="389">4*P540+1</f>
        <v>2949</v>
      </c>
      <c r="T540" s="35">
        <f t="shared" ref="T540:Z540" si="390">4*S540+1</f>
        <v>11797</v>
      </c>
      <c r="U540" s="35">
        <f t="shared" si="390"/>
        <v>47189</v>
      </c>
      <c r="V540" s="35">
        <f t="shared" si="390"/>
        <v>188757</v>
      </c>
      <c r="W540" s="35">
        <f t="shared" si="390"/>
        <v>755029</v>
      </c>
      <c r="X540" s="35">
        <f t="shared" si="390"/>
        <v>3020117</v>
      </c>
      <c r="Y540" s="35">
        <f t="shared" si="390"/>
        <v>12080469</v>
      </c>
      <c r="Z540" s="35">
        <f t="shared" si="390"/>
        <v>48321877</v>
      </c>
      <c r="AE540" s="17"/>
      <c r="AG540" s="18"/>
      <c r="AK540" s="54"/>
      <c r="AN540" s="219"/>
      <c r="AO540" s="220">
        <f t="shared" si="213"/>
        <v>963</v>
      </c>
      <c r="AP540" s="221">
        <f t="shared" si="217"/>
        <v>2890</v>
      </c>
      <c r="AQ540" s="220">
        <f>AQ538+6</f>
        <v>1445</v>
      </c>
      <c r="AR540" s="281">
        <v>2</v>
      </c>
      <c r="AS540" s="236">
        <f t="shared" si="214"/>
        <v>1</v>
      </c>
      <c r="AT540" s="232"/>
      <c r="BH540" s="27">
        <f t="shared" si="253"/>
        <v>436</v>
      </c>
      <c r="BI540" s="294">
        <f t="shared" si="249"/>
        <v>2621</v>
      </c>
      <c r="BJ540" s="243"/>
      <c r="BL540" s="243"/>
      <c r="BN540" s="45"/>
      <c r="BQ540" s="33"/>
      <c r="BR540" s="308"/>
      <c r="BT540" s="308"/>
      <c r="BY540" s="21"/>
      <c r="BZ540" s="21"/>
      <c r="CA540" s="294">
        <f t="shared" si="250"/>
        <v>2623</v>
      </c>
      <c r="CB540" s="243">
        <f>(3*BH540+2)/2</f>
        <v>655</v>
      </c>
      <c r="CC540" s="35">
        <f>4*CB540+3</f>
        <v>2623</v>
      </c>
      <c r="CD540" s="243"/>
      <c r="CF540" s="243"/>
      <c r="CG540" s="39"/>
      <c r="CK540" s="40"/>
    </row>
    <row r="541" spans="4:89" ht="14.25" customHeight="1">
      <c r="D541" s="53"/>
      <c r="G541" s="53"/>
      <c r="O541" s="196">
        <f>1+8*(Q540+1)</f>
        <v>985</v>
      </c>
      <c r="P541" s="197">
        <f>P540+2</f>
        <v>739</v>
      </c>
      <c r="Q541" s="198"/>
      <c r="R541" s="33"/>
      <c r="S541" s="35">
        <f t="shared" si="389"/>
        <v>2957</v>
      </c>
      <c r="T541" s="35">
        <f t="shared" ref="T541:Z541" si="391">4*S541+1</f>
        <v>11829</v>
      </c>
      <c r="U541" s="35">
        <f t="shared" si="391"/>
        <v>47317</v>
      </c>
      <c r="V541" s="35">
        <f t="shared" si="391"/>
        <v>189269</v>
      </c>
      <c r="W541" s="35">
        <f t="shared" si="391"/>
        <v>757077</v>
      </c>
      <c r="X541" s="35">
        <f t="shared" si="391"/>
        <v>3028309</v>
      </c>
      <c r="Y541" s="35">
        <f t="shared" si="391"/>
        <v>12113237</v>
      </c>
      <c r="Z541" s="35">
        <f t="shared" si="391"/>
        <v>48452949</v>
      </c>
      <c r="AC541" s="27"/>
      <c r="AE541" s="17"/>
      <c r="AG541" s="18"/>
      <c r="AK541" s="54"/>
      <c r="AN541" s="227"/>
      <c r="AO541" s="269">
        <f t="shared" si="213"/>
        <v>965</v>
      </c>
      <c r="AP541" s="221">
        <f t="shared" si="217"/>
        <v>2896</v>
      </c>
      <c r="AQ541" s="269">
        <f>AP541/AR541</f>
        <v>181</v>
      </c>
      <c r="AR541" s="281">
        <v>16</v>
      </c>
      <c r="AS541" s="236">
        <f t="shared" si="214"/>
        <v>4</v>
      </c>
      <c r="AT541" s="232"/>
      <c r="BH541" s="21">
        <f t="shared" si="253"/>
        <v>437</v>
      </c>
      <c r="BI541" s="294">
        <f t="shared" si="249"/>
        <v>2627</v>
      </c>
      <c r="BJ541" s="243">
        <f>(3*BH541+1)/2</f>
        <v>656</v>
      </c>
      <c r="BK541" s="35">
        <f>BJ541*4+3</f>
        <v>2627</v>
      </c>
      <c r="BL541" s="243"/>
      <c r="BM541" s="21"/>
      <c r="BN541" s="45"/>
      <c r="BQ541" s="33"/>
      <c r="BR541" s="308"/>
      <c r="BT541" s="308"/>
      <c r="BY541" s="21"/>
      <c r="BZ541" s="21"/>
      <c r="CA541" s="294">
        <f t="shared" si="250"/>
        <v>2629</v>
      </c>
      <c r="CB541" s="243"/>
      <c r="CD541" s="243"/>
      <c r="CF541" s="243"/>
      <c r="CG541" s="39"/>
      <c r="CK541" s="40"/>
    </row>
    <row r="542" spans="4:89" ht="14.25" customHeight="1">
      <c r="D542" s="53"/>
      <c r="G542" s="53"/>
      <c r="O542" s="181"/>
      <c r="P542" s="260"/>
      <c r="R542" s="33"/>
      <c r="AC542" s="21"/>
      <c r="AE542" s="17"/>
      <c r="AG542" s="18"/>
      <c r="AK542" s="54"/>
      <c r="AN542" s="219"/>
      <c r="AO542" s="220">
        <f t="shared" si="213"/>
        <v>967</v>
      </c>
      <c r="AP542" s="221">
        <f t="shared" si="217"/>
        <v>2902</v>
      </c>
      <c r="AQ542" s="220">
        <f>AQ540+6</f>
        <v>1451</v>
      </c>
      <c r="AR542" s="281">
        <v>2</v>
      </c>
      <c r="AS542" s="236">
        <f t="shared" si="214"/>
        <v>1</v>
      </c>
      <c r="AT542" s="232"/>
      <c r="BH542" s="21">
        <f t="shared" si="253"/>
        <v>438</v>
      </c>
      <c r="BI542" s="294">
        <f t="shared" si="249"/>
        <v>2633</v>
      </c>
      <c r="BJ542" s="243"/>
      <c r="BL542" s="243">
        <f>(3*BH542-2)/4</f>
        <v>328</v>
      </c>
      <c r="BM542" s="21">
        <f>8*BL542+9</f>
        <v>2633</v>
      </c>
      <c r="BN542" s="45"/>
      <c r="BQ542" s="33"/>
      <c r="BR542" s="308"/>
      <c r="BT542" s="308"/>
      <c r="BY542" s="21"/>
      <c r="BZ542" s="21"/>
      <c r="CA542" s="294">
        <f t="shared" si="250"/>
        <v>2635</v>
      </c>
      <c r="CB542" s="243">
        <f>(3*BH542+2)/2</f>
        <v>658</v>
      </c>
      <c r="CC542" s="35">
        <f>4*CB542+3</f>
        <v>2635</v>
      </c>
      <c r="CD542" s="243"/>
      <c r="CF542" s="243"/>
      <c r="CG542" s="39"/>
      <c r="CK542" s="40"/>
    </row>
    <row r="543" spans="4:89" ht="14.25" customHeight="1">
      <c r="D543" s="53"/>
      <c r="G543" s="53"/>
      <c r="O543" s="45"/>
      <c r="P543" s="21"/>
      <c r="R543" s="33"/>
      <c r="AC543" s="27"/>
      <c r="AE543" s="17"/>
      <c r="AG543" s="18"/>
      <c r="AK543" s="54"/>
      <c r="AN543" s="239"/>
      <c r="AO543" s="240">
        <f t="shared" si="213"/>
        <v>969</v>
      </c>
      <c r="AP543" s="221">
        <f t="shared" si="217"/>
        <v>2908</v>
      </c>
      <c r="AQ543" s="240">
        <f>AP543/4</f>
        <v>727</v>
      </c>
      <c r="AR543" s="281">
        <v>4</v>
      </c>
      <c r="AS543" s="236">
        <f t="shared" si="214"/>
        <v>2</v>
      </c>
      <c r="AT543" s="232"/>
      <c r="BH543" s="21">
        <f t="shared" si="253"/>
        <v>439</v>
      </c>
      <c r="BI543" s="294">
        <f t="shared" si="249"/>
        <v>2639</v>
      </c>
      <c r="BJ543" s="243">
        <f>(3*BH543+1)/2</f>
        <v>659</v>
      </c>
      <c r="BK543" s="35">
        <f>BJ543*4+3</f>
        <v>2639</v>
      </c>
      <c r="BL543" s="306"/>
      <c r="BN543" s="45"/>
      <c r="BQ543" s="33"/>
      <c r="BR543" s="308"/>
      <c r="BT543" s="308"/>
      <c r="BY543" s="21"/>
      <c r="BZ543" s="21"/>
      <c r="CA543" s="294">
        <f t="shared" si="250"/>
        <v>2641</v>
      </c>
      <c r="CB543" s="243"/>
      <c r="CD543" s="243">
        <f>(3*BH543-1)/4</f>
        <v>329</v>
      </c>
      <c r="CE543" s="35">
        <f>CD543*8+9</f>
        <v>2641</v>
      </c>
      <c r="CF543" s="243"/>
      <c r="CG543" s="39"/>
      <c r="CK543" s="40"/>
    </row>
    <row r="544" spans="4:89" ht="14.25" customHeight="1">
      <c r="D544" s="53"/>
      <c r="G544" s="53"/>
      <c r="O544" s="191">
        <f>-1+4*(Q544+1)</f>
        <v>495</v>
      </c>
      <c r="P544" s="192">
        <f>-1+6*(Q544+1)</f>
        <v>743</v>
      </c>
      <c r="Q544" s="27">
        <v>123</v>
      </c>
      <c r="R544" s="33"/>
      <c r="S544" s="213">
        <f t="shared" ref="S544:S545" si="392">4*P544+1</f>
        <v>2973</v>
      </c>
      <c r="T544" s="35">
        <f t="shared" ref="T544:Z544" si="393">4*S544+1</f>
        <v>11893</v>
      </c>
      <c r="U544" s="35">
        <f t="shared" si="393"/>
        <v>47573</v>
      </c>
      <c r="V544" s="35">
        <f t="shared" si="393"/>
        <v>190293</v>
      </c>
      <c r="W544" s="35">
        <f t="shared" si="393"/>
        <v>761173</v>
      </c>
      <c r="X544" s="35">
        <f t="shared" si="393"/>
        <v>3044693</v>
      </c>
      <c r="Y544" s="35">
        <f t="shared" si="393"/>
        <v>12178773</v>
      </c>
      <c r="Z544" s="35">
        <f t="shared" si="393"/>
        <v>48715093</v>
      </c>
      <c r="AE544" s="17"/>
      <c r="AG544" s="18"/>
      <c r="AK544" s="54"/>
      <c r="AN544" s="219"/>
      <c r="AO544" s="220">
        <f t="shared" si="213"/>
        <v>971</v>
      </c>
      <c r="AP544" s="221">
        <f t="shared" si="217"/>
        <v>2914</v>
      </c>
      <c r="AQ544" s="220">
        <f>AQ542+6</f>
        <v>1457</v>
      </c>
      <c r="AR544" s="281">
        <v>2</v>
      </c>
      <c r="AS544" s="236">
        <f t="shared" si="214"/>
        <v>1</v>
      </c>
      <c r="AT544" s="232"/>
      <c r="BH544" s="27">
        <f t="shared" si="253"/>
        <v>440</v>
      </c>
      <c r="BI544" s="294">
        <f t="shared" si="249"/>
        <v>2645</v>
      </c>
      <c r="BJ544" s="243"/>
      <c r="BL544" s="306"/>
      <c r="BN544" s="738" t="s">
        <v>450</v>
      </c>
      <c r="BO544" s="732"/>
      <c r="BP544" s="328">
        <v>4</v>
      </c>
      <c r="BQ544" s="33"/>
      <c r="BR544" s="308"/>
      <c r="BT544" s="308"/>
      <c r="BY544" s="21"/>
      <c r="BZ544" s="21"/>
      <c r="CA544" s="294">
        <f t="shared" si="250"/>
        <v>2647</v>
      </c>
      <c r="CB544" s="243">
        <f>(3*BH544+2)/2</f>
        <v>661</v>
      </c>
      <c r="CC544" s="35">
        <f>4*CB544+3</f>
        <v>2647</v>
      </c>
      <c r="CD544" s="243"/>
      <c r="CF544" s="243"/>
      <c r="CG544" s="39"/>
      <c r="CK544" s="40"/>
    </row>
    <row r="545" spans="4:89" ht="14.25" customHeight="1">
      <c r="D545" s="53"/>
      <c r="G545" s="53"/>
      <c r="O545" s="196">
        <f>1+8*(Q544+1)</f>
        <v>993</v>
      </c>
      <c r="P545" s="197">
        <f>P544+2</f>
        <v>745</v>
      </c>
      <c r="Q545" s="198"/>
      <c r="R545" s="33"/>
      <c r="S545" s="35">
        <f t="shared" si="392"/>
        <v>2981</v>
      </c>
      <c r="T545" s="35">
        <f t="shared" ref="T545:Z545" si="394">4*S545+1</f>
        <v>11925</v>
      </c>
      <c r="U545" s="35">
        <f t="shared" si="394"/>
        <v>47701</v>
      </c>
      <c r="V545" s="35">
        <f t="shared" si="394"/>
        <v>190805</v>
      </c>
      <c r="W545" s="35">
        <f t="shared" si="394"/>
        <v>763221</v>
      </c>
      <c r="X545" s="35">
        <f t="shared" si="394"/>
        <v>3052885</v>
      </c>
      <c r="Y545" s="35">
        <f t="shared" si="394"/>
        <v>12211541</v>
      </c>
      <c r="Z545" s="35">
        <f t="shared" si="394"/>
        <v>48846165</v>
      </c>
      <c r="AC545" s="27"/>
      <c r="AE545" s="17"/>
      <c r="AG545" s="18"/>
      <c r="AK545" s="54"/>
      <c r="AN545" s="227"/>
      <c r="AO545" s="269">
        <f t="shared" si="213"/>
        <v>973</v>
      </c>
      <c r="AP545" s="221">
        <f t="shared" si="217"/>
        <v>2920</v>
      </c>
      <c r="AQ545" s="269">
        <f>AP545/AR545</f>
        <v>365</v>
      </c>
      <c r="AR545" s="281">
        <v>8</v>
      </c>
      <c r="AS545" s="236">
        <f t="shared" si="214"/>
        <v>3</v>
      </c>
      <c r="AT545" s="232"/>
      <c r="BH545" s="21">
        <f t="shared" si="253"/>
        <v>441</v>
      </c>
      <c r="BI545" s="294">
        <f t="shared" si="249"/>
        <v>2651</v>
      </c>
      <c r="BJ545" s="243">
        <f>(3*BH545+1)/2</f>
        <v>662</v>
      </c>
      <c r="BK545" s="35">
        <f>BJ545*4+3</f>
        <v>2651</v>
      </c>
      <c r="BL545" s="243"/>
      <c r="BM545" s="21"/>
      <c r="BN545" s="45"/>
      <c r="BQ545" s="33"/>
      <c r="BR545" s="308"/>
      <c r="BT545" s="308"/>
      <c r="BY545" s="21"/>
      <c r="BZ545" s="21"/>
      <c r="CA545" s="294">
        <f t="shared" si="250"/>
        <v>2653</v>
      </c>
      <c r="CB545" s="243"/>
      <c r="CD545" s="243"/>
      <c r="CF545" s="243"/>
      <c r="CG545" s="39"/>
      <c r="CK545" s="40"/>
    </row>
    <row r="546" spans="4:89" ht="14.25" customHeight="1">
      <c r="D546" s="53"/>
      <c r="G546" s="53"/>
      <c r="O546" s="181"/>
      <c r="P546" s="260"/>
      <c r="R546" s="33"/>
      <c r="AC546" s="21"/>
      <c r="AE546" s="17"/>
      <c r="AG546" s="18"/>
      <c r="AK546" s="54"/>
      <c r="AN546" s="219"/>
      <c r="AO546" s="220">
        <f t="shared" si="213"/>
        <v>975</v>
      </c>
      <c r="AP546" s="221">
        <f t="shared" si="217"/>
        <v>2926</v>
      </c>
      <c r="AQ546" s="220">
        <f>AQ544+6</f>
        <v>1463</v>
      </c>
      <c r="AR546" s="281">
        <v>2</v>
      </c>
      <c r="AS546" s="236">
        <f t="shared" si="214"/>
        <v>1</v>
      </c>
      <c r="AT546" s="232"/>
      <c r="BH546" s="21">
        <f t="shared" si="253"/>
        <v>442</v>
      </c>
      <c r="BI546" s="294">
        <f t="shared" si="249"/>
        <v>2657</v>
      </c>
      <c r="BJ546" s="243"/>
      <c r="BL546" s="243">
        <f>(3*BH546-2)/4</f>
        <v>331</v>
      </c>
      <c r="BM546" s="21">
        <f>8*BL546+9</f>
        <v>2657</v>
      </c>
      <c r="BN546" s="45"/>
      <c r="BQ546" s="33"/>
      <c r="BR546" s="308"/>
      <c r="BT546" s="308"/>
      <c r="BY546" s="21"/>
      <c r="BZ546" s="21"/>
      <c r="CA546" s="294">
        <f t="shared" si="250"/>
        <v>2659</v>
      </c>
      <c r="CB546" s="243">
        <f>(3*BH546+2)/2</f>
        <v>664</v>
      </c>
      <c r="CC546" s="35">
        <f>4*CB546+3</f>
        <v>2659</v>
      </c>
      <c r="CD546" s="243"/>
      <c r="CF546" s="243"/>
      <c r="CG546" s="39"/>
      <c r="CK546" s="40"/>
    </row>
    <row r="547" spans="4:89" ht="14.25" customHeight="1">
      <c r="D547" s="53"/>
      <c r="G547" s="53"/>
      <c r="M547" s="31"/>
      <c r="N547" s="31"/>
      <c r="O547" s="45"/>
      <c r="P547" s="21"/>
      <c r="R547" s="339"/>
      <c r="S547" s="31"/>
      <c r="T547" s="31"/>
      <c r="U547" s="31"/>
      <c r="V547" s="31"/>
      <c r="W547" s="31"/>
      <c r="X547" s="31"/>
      <c r="Y547" s="31"/>
      <c r="Z547" s="31"/>
      <c r="AC547" s="27"/>
      <c r="AE547" s="17"/>
      <c r="AG547" s="18"/>
      <c r="AK547" s="54"/>
      <c r="AN547" s="239"/>
      <c r="AO547" s="240">
        <f t="shared" si="213"/>
        <v>977</v>
      </c>
      <c r="AP547" s="221">
        <f t="shared" si="217"/>
        <v>2932</v>
      </c>
      <c r="AQ547" s="240">
        <f>AP547/4</f>
        <v>733</v>
      </c>
      <c r="AR547" s="281">
        <v>4</v>
      </c>
      <c r="AS547" s="236">
        <f t="shared" si="214"/>
        <v>2</v>
      </c>
      <c r="AT547" s="232"/>
      <c r="BH547" s="21">
        <f t="shared" si="253"/>
        <v>443</v>
      </c>
      <c r="BI547" s="294">
        <f t="shared" si="249"/>
        <v>2663</v>
      </c>
      <c r="BJ547" s="243">
        <f>(3*BH547+1)/2</f>
        <v>665</v>
      </c>
      <c r="BK547" s="35">
        <f>BJ547*4+3</f>
        <v>2663</v>
      </c>
      <c r="BL547" s="337"/>
      <c r="BN547" s="45"/>
      <c r="BQ547" s="33"/>
      <c r="BR547" s="308"/>
      <c r="BT547" s="308"/>
      <c r="BY547" s="21"/>
      <c r="BZ547" s="21"/>
      <c r="CA547" s="294">
        <f t="shared" si="250"/>
        <v>2665</v>
      </c>
      <c r="CB547" s="243"/>
      <c r="CD547" s="243">
        <f>(3*BH547-1)/4</f>
        <v>332</v>
      </c>
      <c r="CE547" s="35">
        <f>CD547*8+9</f>
        <v>2665</v>
      </c>
      <c r="CF547" s="243"/>
      <c r="CG547" s="39"/>
      <c r="CK547" s="40"/>
    </row>
    <row r="548" spans="4:89" ht="14.25" customHeight="1">
      <c r="D548" s="53"/>
      <c r="G548" s="53"/>
      <c r="M548" s="31"/>
      <c r="N548" s="31"/>
      <c r="O548" s="191">
        <f>-1+4*(Q548+1)</f>
        <v>499</v>
      </c>
      <c r="P548" s="192">
        <f>-1+6*(Q548+1)</f>
        <v>749</v>
      </c>
      <c r="Q548" s="27">
        <v>124</v>
      </c>
      <c r="R548" s="33"/>
      <c r="S548" s="213">
        <f t="shared" ref="S548:S549" si="395">4*P548+1</f>
        <v>2997</v>
      </c>
      <c r="T548" s="35">
        <f t="shared" ref="T548:Z548" si="396">4*S548+1</f>
        <v>11989</v>
      </c>
      <c r="U548" s="35">
        <f t="shared" si="396"/>
        <v>47957</v>
      </c>
      <c r="V548" s="35">
        <f t="shared" si="396"/>
        <v>191829</v>
      </c>
      <c r="W548" s="35">
        <f t="shared" si="396"/>
        <v>767317</v>
      </c>
      <c r="X548" s="35">
        <f t="shared" si="396"/>
        <v>3069269</v>
      </c>
      <c r="Y548" s="35">
        <f t="shared" si="396"/>
        <v>12277077</v>
      </c>
      <c r="Z548" s="35">
        <f t="shared" si="396"/>
        <v>49108309</v>
      </c>
      <c r="AE548" s="17"/>
      <c r="AG548" s="18"/>
      <c r="AK548" s="54"/>
      <c r="AN548" s="219"/>
      <c r="AO548" s="220">
        <f t="shared" si="213"/>
        <v>979</v>
      </c>
      <c r="AP548" s="221">
        <f t="shared" si="217"/>
        <v>2938</v>
      </c>
      <c r="AQ548" s="220">
        <f>AQ546+6</f>
        <v>1469</v>
      </c>
      <c r="AR548" s="281">
        <v>2</v>
      </c>
      <c r="AS548" s="236">
        <f t="shared" si="214"/>
        <v>1</v>
      </c>
      <c r="AT548" s="232"/>
      <c r="BH548" s="27">
        <f t="shared" si="253"/>
        <v>444</v>
      </c>
      <c r="BI548" s="294">
        <f t="shared" si="249"/>
        <v>2669</v>
      </c>
      <c r="BJ548" s="243"/>
      <c r="BL548" s="243"/>
      <c r="BN548" s="45"/>
      <c r="BQ548" s="33"/>
      <c r="BR548" s="308"/>
      <c r="BT548" s="308"/>
      <c r="BY548" s="21"/>
      <c r="BZ548" s="21"/>
      <c r="CA548" s="294">
        <f t="shared" si="250"/>
        <v>2671</v>
      </c>
      <c r="CB548" s="243">
        <f>(3*BH548+2)/2</f>
        <v>667</v>
      </c>
      <c r="CC548" s="35">
        <f>4*CB548+3</f>
        <v>2671</v>
      </c>
      <c r="CD548" s="243"/>
      <c r="CF548" s="243"/>
      <c r="CG548" s="39"/>
      <c r="CK548" s="40"/>
    </row>
    <row r="549" spans="4:89" ht="14.25" customHeight="1">
      <c r="D549" s="53"/>
      <c r="G549" s="53"/>
      <c r="M549" s="31"/>
      <c r="N549" s="31"/>
      <c r="O549" s="196">
        <f>1+8*(Q548+1)</f>
        <v>1001</v>
      </c>
      <c r="P549" s="197">
        <f>P548+2</f>
        <v>751</v>
      </c>
      <c r="Q549" s="198"/>
      <c r="R549" s="33"/>
      <c r="S549" s="35">
        <f t="shared" si="395"/>
        <v>3005</v>
      </c>
      <c r="T549" s="35">
        <f t="shared" ref="T549:Z549" si="397">4*S549+1</f>
        <v>12021</v>
      </c>
      <c r="U549" s="35">
        <f t="shared" si="397"/>
        <v>48085</v>
      </c>
      <c r="V549" s="35">
        <f t="shared" si="397"/>
        <v>192341</v>
      </c>
      <c r="W549" s="35">
        <f t="shared" si="397"/>
        <v>769365</v>
      </c>
      <c r="X549" s="35">
        <f t="shared" si="397"/>
        <v>3077461</v>
      </c>
      <c r="Y549" s="35">
        <f t="shared" si="397"/>
        <v>12309845</v>
      </c>
      <c r="Z549" s="35">
        <f t="shared" si="397"/>
        <v>49239381</v>
      </c>
      <c r="AC549" s="27"/>
      <c r="AE549" s="17"/>
      <c r="AG549" s="18"/>
      <c r="AK549" s="54"/>
      <c r="AN549" s="227"/>
      <c r="AO549" s="269">
        <f t="shared" si="213"/>
        <v>981</v>
      </c>
      <c r="AP549" s="221">
        <f t="shared" si="217"/>
        <v>2944</v>
      </c>
      <c r="AQ549" s="269">
        <f>AP549/AR549</f>
        <v>23</v>
      </c>
      <c r="AR549" s="281">
        <v>128</v>
      </c>
      <c r="AS549" s="236">
        <f t="shared" si="214"/>
        <v>7</v>
      </c>
      <c r="AT549" s="232"/>
      <c r="BH549" s="21">
        <f t="shared" si="253"/>
        <v>445</v>
      </c>
      <c r="BI549" s="294">
        <f t="shared" si="249"/>
        <v>2675</v>
      </c>
      <c r="BJ549" s="243">
        <f>(3*BH549+1)/2</f>
        <v>668</v>
      </c>
      <c r="BK549" s="35">
        <f>BJ549*4+3</f>
        <v>2675</v>
      </c>
      <c r="BL549" s="243"/>
      <c r="BM549" s="21"/>
      <c r="BN549" s="45"/>
      <c r="BQ549" s="33"/>
      <c r="BR549" s="308"/>
      <c r="BT549" s="308"/>
      <c r="BY549" s="21"/>
      <c r="BZ549" s="21"/>
      <c r="CA549" s="294">
        <f t="shared" si="250"/>
        <v>2677</v>
      </c>
      <c r="CB549" s="243"/>
      <c r="CD549" s="243"/>
      <c r="CF549" s="243"/>
      <c r="CG549" s="39"/>
      <c r="CK549" s="40"/>
    </row>
    <row r="550" spans="4:89" ht="14.25" customHeight="1">
      <c r="D550" s="53"/>
      <c r="G550" s="53"/>
      <c r="M550" s="31"/>
      <c r="N550" s="31"/>
      <c r="O550" s="181"/>
      <c r="P550" s="260"/>
      <c r="R550" s="33"/>
      <c r="AC550" s="21"/>
      <c r="AE550" s="17"/>
      <c r="AG550" s="18"/>
      <c r="AK550" s="54"/>
      <c r="AN550" s="219"/>
      <c r="AO550" s="220">
        <f t="shared" si="213"/>
        <v>983</v>
      </c>
      <c r="AP550" s="221">
        <f t="shared" si="217"/>
        <v>2950</v>
      </c>
      <c r="AQ550" s="220">
        <f>AQ548+6</f>
        <v>1475</v>
      </c>
      <c r="AR550" s="281">
        <v>2</v>
      </c>
      <c r="AS550" s="236">
        <f t="shared" si="214"/>
        <v>1</v>
      </c>
      <c r="AT550" s="232"/>
      <c r="BH550" s="21">
        <f t="shared" si="253"/>
        <v>446</v>
      </c>
      <c r="BI550" s="294">
        <f t="shared" si="249"/>
        <v>2681</v>
      </c>
      <c r="BJ550" s="243"/>
      <c r="BL550" s="243">
        <f>(3*BH550-2)/4</f>
        <v>334</v>
      </c>
      <c r="BM550" s="21">
        <f>8*BL550+9</f>
        <v>2681</v>
      </c>
      <c r="BN550" s="45"/>
      <c r="BQ550" s="33"/>
      <c r="BR550" s="308"/>
      <c r="BT550" s="308"/>
      <c r="BY550" s="21"/>
      <c r="BZ550" s="21"/>
      <c r="CA550" s="294">
        <f t="shared" si="250"/>
        <v>2683</v>
      </c>
      <c r="CB550" s="243">
        <f>(3*BH550+2)/2</f>
        <v>670</v>
      </c>
      <c r="CC550" s="35">
        <f>4*CB550+3</f>
        <v>2683</v>
      </c>
      <c r="CD550" s="243"/>
      <c r="CF550" s="243"/>
      <c r="CG550" s="39"/>
      <c r="CK550" s="40"/>
    </row>
    <row r="551" spans="4:89" ht="14.25" customHeight="1">
      <c r="D551" s="53"/>
      <c r="G551" s="53"/>
      <c r="M551" s="31"/>
      <c r="N551" s="31"/>
      <c r="O551" s="45"/>
      <c r="P551" s="21"/>
      <c r="R551" s="339"/>
      <c r="S551" s="31"/>
      <c r="T551" s="31"/>
      <c r="U551" s="31"/>
      <c r="V551" s="31"/>
      <c r="W551" s="31"/>
      <c r="X551" s="31"/>
      <c r="Y551" s="31"/>
      <c r="Z551" s="31"/>
      <c r="AC551" s="27"/>
      <c r="AE551" s="17"/>
      <c r="AG551" s="18"/>
      <c r="AK551" s="54"/>
      <c r="AN551" s="239"/>
      <c r="AO551" s="240">
        <f t="shared" si="213"/>
        <v>985</v>
      </c>
      <c r="AP551" s="221">
        <f t="shared" si="217"/>
        <v>2956</v>
      </c>
      <c r="AQ551" s="240">
        <f>AP551/4</f>
        <v>739</v>
      </c>
      <c r="AR551" s="281">
        <v>4</v>
      </c>
      <c r="AS551" s="236">
        <f t="shared" si="214"/>
        <v>2</v>
      </c>
      <c r="AT551" s="232"/>
      <c r="BH551" s="21">
        <f t="shared" si="253"/>
        <v>447</v>
      </c>
      <c r="BI551" s="294">
        <f t="shared" si="249"/>
        <v>2687</v>
      </c>
      <c r="BJ551" s="243">
        <f>(3*BH551+1)/2</f>
        <v>671</v>
      </c>
      <c r="BK551" s="35">
        <f>BJ551*4+3</f>
        <v>2687</v>
      </c>
      <c r="BL551" s="337"/>
      <c r="BN551" s="45"/>
      <c r="BQ551" s="33"/>
      <c r="BR551" s="308"/>
      <c r="BT551" s="308"/>
      <c r="BY551" s="21"/>
      <c r="BZ551" s="21"/>
      <c r="CA551" s="294">
        <f t="shared" si="250"/>
        <v>2689</v>
      </c>
      <c r="CB551" s="243"/>
      <c r="CD551" s="243">
        <f>(3*BH551-1)/4</f>
        <v>335</v>
      </c>
      <c r="CE551" s="35">
        <f>CD551*8+9</f>
        <v>2689</v>
      </c>
      <c r="CF551" s="243"/>
      <c r="CG551" s="39"/>
      <c r="CK551" s="40"/>
    </row>
    <row r="552" spans="4:89" ht="14.25" customHeight="1">
      <c r="D552" s="53"/>
      <c r="G552" s="53"/>
      <c r="M552" s="31"/>
      <c r="N552" s="31"/>
      <c r="O552" s="191">
        <f>-1+4*(Q552+1)</f>
        <v>503</v>
      </c>
      <c r="P552" s="192">
        <f>-1+6*(Q552+1)</f>
        <v>755</v>
      </c>
      <c r="Q552" s="27">
        <v>125</v>
      </c>
      <c r="R552" s="33"/>
      <c r="S552" s="213">
        <f t="shared" ref="S552:S553" si="398">4*P552+1</f>
        <v>3021</v>
      </c>
      <c r="T552" s="35">
        <f t="shared" ref="T552:Z552" si="399">4*S552+1</f>
        <v>12085</v>
      </c>
      <c r="U552" s="35">
        <f t="shared" si="399"/>
        <v>48341</v>
      </c>
      <c r="V552" s="35">
        <f t="shared" si="399"/>
        <v>193365</v>
      </c>
      <c r="W552" s="35">
        <f t="shared" si="399"/>
        <v>773461</v>
      </c>
      <c r="X552" s="35">
        <f t="shared" si="399"/>
        <v>3093845</v>
      </c>
      <c r="Y552" s="35">
        <f t="shared" si="399"/>
        <v>12375381</v>
      </c>
      <c r="Z552" s="35">
        <f t="shared" si="399"/>
        <v>49501525</v>
      </c>
      <c r="AE552" s="17"/>
      <c r="AG552" s="18"/>
      <c r="AK552" s="54"/>
      <c r="AN552" s="219"/>
      <c r="AO552" s="220">
        <f t="shared" si="213"/>
        <v>987</v>
      </c>
      <c r="AP552" s="221">
        <f t="shared" si="217"/>
        <v>2962</v>
      </c>
      <c r="AQ552" s="220">
        <f>AQ550+6</f>
        <v>1481</v>
      </c>
      <c r="AR552" s="281">
        <v>2</v>
      </c>
      <c r="AS552" s="236">
        <f t="shared" si="214"/>
        <v>1</v>
      </c>
      <c r="AT552" s="232"/>
      <c r="BH552" s="27">
        <f t="shared" si="253"/>
        <v>448</v>
      </c>
      <c r="BI552" s="294">
        <f t="shared" si="249"/>
        <v>2693</v>
      </c>
      <c r="BJ552" s="243"/>
      <c r="BL552" s="243"/>
      <c r="BN552" s="45"/>
      <c r="BQ552" s="33"/>
      <c r="BR552" s="308"/>
      <c r="BT552" s="308"/>
      <c r="BY552" s="21"/>
      <c r="BZ552" s="21"/>
      <c r="CA552" s="294">
        <f t="shared" si="250"/>
        <v>2695</v>
      </c>
      <c r="CB552" s="243">
        <f>(3*BH552+2)/2</f>
        <v>673</v>
      </c>
      <c r="CC552" s="35">
        <f>4*CB552+3</f>
        <v>2695</v>
      </c>
      <c r="CD552" s="243"/>
      <c r="CF552" s="243"/>
      <c r="CG552" s="39"/>
      <c r="CK552" s="40"/>
    </row>
    <row r="553" spans="4:89" ht="14.25" customHeight="1">
      <c r="D553" s="53"/>
      <c r="G553" s="53"/>
      <c r="M553" s="31"/>
      <c r="N553" s="31"/>
      <c r="O553" s="196">
        <f>1+8*(Q552+1)</f>
        <v>1009</v>
      </c>
      <c r="P553" s="197">
        <f>P552+2</f>
        <v>757</v>
      </c>
      <c r="Q553" s="198"/>
      <c r="R553" s="33"/>
      <c r="S553" s="35">
        <f t="shared" si="398"/>
        <v>3029</v>
      </c>
      <c r="T553" s="35">
        <f t="shared" ref="T553:Z553" si="400">4*S553+1</f>
        <v>12117</v>
      </c>
      <c r="U553" s="35">
        <f t="shared" si="400"/>
        <v>48469</v>
      </c>
      <c r="V553" s="35">
        <f t="shared" si="400"/>
        <v>193877</v>
      </c>
      <c r="W553" s="35">
        <f t="shared" si="400"/>
        <v>775509</v>
      </c>
      <c r="X553" s="35">
        <f t="shared" si="400"/>
        <v>3102037</v>
      </c>
      <c r="Y553" s="35">
        <f t="shared" si="400"/>
        <v>12408149</v>
      </c>
      <c r="Z553" s="35">
        <f t="shared" si="400"/>
        <v>49632597</v>
      </c>
      <c r="AC553" s="27"/>
      <c r="AE553" s="17"/>
      <c r="AG553" s="18"/>
      <c r="AK553" s="54"/>
      <c r="AN553" s="227"/>
      <c r="AO553" s="269">
        <f t="shared" si="213"/>
        <v>989</v>
      </c>
      <c r="AP553" s="221">
        <f t="shared" si="217"/>
        <v>2968</v>
      </c>
      <c r="AQ553" s="269">
        <f>AP553/AR553</f>
        <v>371</v>
      </c>
      <c r="AR553" s="281">
        <v>8</v>
      </c>
      <c r="AS553" s="236">
        <f t="shared" si="214"/>
        <v>3</v>
      </c>
      <c r="AT553" s="232"/>
      <c r="BH553" s="21">
        <f t="shared" si="253"/>
        <v>449</v>
      </c>
      <c r="BI553" s="294">
        <f t="shared" si="249"/>
        <v>2699</v>
      </c>
      <c r="BJ553" s="243">
        <f>(3*BH553+1)/2</f>
        <v>674</v>
      </c>
      <c r="BK553" s="35">
        <f>BJ553*4+3</f>
        <v>2699</v>
      </c>
      <c r="BL553" s="243"/>
      <c r="BM553" s="21"/>
      <c r="BN553" s="45"/>
      <c r="BQ553" s="33"/>
      <c r="BR553" s="308"/>
      <c r="BT553" s="308"/>
      <c r="BY553" s="21"/>
      <c r="BZ553" s="21"/>
      <c r="CA553" s="294">
        <f t="shared" si="250"/>
        <v>2701</v>
      </c>
      <c r="CB553" s="243"/>
      <c r="CD553" s="243"/>
      <c r="CF553" s="243"/>
      <c r="CG553" s="39"/>
      <c r="CK553" s="40"/>
    </row>
    <row r="554" spans="4:89" ht="14.25" customHeight="1">
      <c r="D554" s="53"/>
      <c r="G554" s="53"/>
      <c r="M554" s="31"/>
      <c r="N554" s="31"/>
      <c r="O554" s="181"/>
      <c r="P554" s="260"/>
      <c r="R554" s="33"/>
      <c r="AC554" s="21"/>
      <c r="AE554" s="17"/>
      <c r="AG554" s="18"/>
      <c r="AK554" s="54"/>
      <c r="AN554" s="219"/>
      <c r="AO554" s="220">
        <f t="shared" si="213"/>
        <v>991</v>
      </c>
      <c r="AP554" s="221">
        <f t="shared" si="217"/>
        <v>2974</v>
      </c>
      <c r="AQ554" s="220">
        <f>AQ552+6</f>
        <v>1487</v>
      </c>
      <c r="AR554" s="281">
        <v>2</v>
      </c>
      <c r="AS554" s="236">
        <f t="shared" si="214"/>
        <v>1</v>
      </c>
      <c r="AT554" s="232"/>
      <c r="BH554" s="21">
        <f t="shared" si="253"/>
        <v>450</v>
      </c>
      <c r="BI554" s="294">
        <f t="shared" si="249"/>
        <v>2705</v>
      </c>
      <c r="BJ554" s="243"/>
      <c r="BL554" s="243">
        <f>(3*BH554-2)/4</f>
        <v>337</v>
      </c>
      <c r="BM554" s="21">
        <f>8*BL554+9</f>
        <v>2705</v>
      </c>
      <c r="BN554" s="45"/>
      <c r="BQ554" s="33"/>
      <c r="BR554" s="308"/>
      <c r="BT554" s="308"/>
      <c r="BY554" s="21"/>
      <c r="BZ554" s="21"/>
      <c r="CA554" s="294">
        <f t="shared" si="250"/>
        <v>2707</v>
      </c>
      <c r="CB554" s="243">
        <f>(3*BH554+2)/2</f>
        <v>676</v>
      </c>
      <c r="CC554" s="35">
        <f>4*CB554+3</f>
        <v>2707</v>
      </c>
      <c r="CD554" s="243"/>
      <c r="CF554" s="243"/>
      <c r="CG554" s="39"/>
      <c r="CK554" s="40"/>
    </row>
    <row r="555" spans="4:89" ht="14.25" customHeight="1">
      <c r="D555" s="53"/>
      <c r="G555" s="53"/>
      <c r="M555" s="31"/>
      <c r="N555" s="31"/>
      <c r="O555" s="45"/>
      <c r="P555" s="21"/>
      <c r="R555" s="339"/>
      <c r="S555" s="31"/>
      <c r="T555" s="31"/>
      <c r="U555" s="31"/>
      <c r="V555" s="31"/>
      <c r="W555" s="31"/>
      <c r="X555" s="31"/>
      <c r="Y555" s="31"/>
      <c r="Z555" s="31"/>
      <c r="AC555" s="27"/>
      <c r="AE555" s="17"/>
      <c r="AG555" s="18"/>
      <c r="AK555" s="54"/>
      <c r="AN555" s="239"/>
      <c r="AO555" s="240">
        <f t="shared" si="213"/>
        <v>993</v>
      </c>
      <c r="AP555" s="221">
        <f t="shared" si="217"/>
        <v>2980</v>
      </c>
      <c r="AQ555" s="240">
        <f>AP555/4</f>
        <v>745</v>
      </c>
      <c r="AR555" s="281">
        <v>4</v>
      </c>
      <c r="AS555" s="236">
        <f t="shared" si="214"/>
        <v>2</v>
      </c>
      <c r="AT555" s="232"/>
      <c r="BH555" s="21">
        <f t="shared" si="253"/>
        <v>451</v>
      </c>
      <c r="BI555" s="294">
        <f t="shared" si="249"/>
        <v>2711</v>
      </c>
      <c r="BJ555" s="243">
        <f>(3*BH555+1)/2</f>
        <v>677</v>
      </c>
      <c r="BK555" s="35">
        <f>BJ555*4+3</f>
        <v>2711</v>
      </c>
      <c r="BL555" s="337"/>
      <c r="BN555" s="45"/>
      <c r="BQ555" s="33"/>
      <c r="BR555" s="308"/>
      <c r="BT555" s="308"/>
      <c r="BY555" s="21"/>
      <c r="BZ555" s="21"/>
      <c r="CA555" s="294">
        <f t="shared" si="250"/>
        <v>2713</v>
      </c>
      <c r="CB555" s="243"/>
      <c r="CD555" s="243">
        <f>(3*BH555-1)/4</f>
        <v>338</v>
      </c>
      <c r="CE555" s="35">
        <f>CD555*8+9</f>
        <v>2713</v>
      </c>
      <c r="CF555" s="243"/>
      <c r="CG555" s="39"/>
      <c r="CK555" s="40"/>
    </row>
    <row r="556" spans="4:89" ht="14.25" customHeight="1">
      <c r="D556" s="53"/>
      <c r="G556" s="53"/>
      <c r="M556" s="31"/>
      <c r="N556" s="31"/>
      <c r="O556" s="191">
        <f>-1+4*(Q556+1)</f>
        <v>507</v>
      </c>
      <c r="P556" s="192">
        <f>-1+6*(Q556+1)</f>
        <v>761</v>
      </c>
      <c r="Q556" s="27">
        <v>126</v>
      </c>
      <c r="R556" s="33"/>
      <c r="S556" s="213">
        <f t="shared" ref="S556:S557" si="401">4*P556+1</f>
        <v>3045</v>
      </c>
      <c r="T556" s="35">
        <f t="shared" ref="T556:Z556" si="402">4*S556+1</f>
        <v>12181</v>
      </c>
      <c r="U556" s="35">
        <f t="shared" si="402"/>
        <v>48725</v>
      </c>
      <c r="V556" s="35">
        <f t="shared" si="402"/>
        <v>194901</v>
      </c>
      <c r="W556" s="35">
        <f t="shared" si="402"/>
        <v>779605</v>
      </c>
      <c r="X556" s="35">
        <f t="shared" si="402"/>
        <v>3118421</v>
      </c>
      <c r="Y556" s="35">
        <f t="shared" si="402"/>
        <v>12473685</v>
      </c>
      <c r="Z556" s="35">
        <f t="shared" si="402"/>
        <v>49894741</v>
      </c>
      <c r="AE556" s="17"/>
      <c r="AG556" s="18"/>
      <c r="AK556" s="54"/>
      <c r="AN556" s="219"/>
      <c r="AO556" s="220">
        <f t="shared" si="213"/>
        <v>995</v>
      </c>
      <c r="AP556" s="221">
        <f t="shared" si="217"/>
        <v>2986</v>
      </c>
      <c r="AQ556" s="220">
        <f>AQ554+6</f>
        <v>1493</v>
      </c>
      <c r="AR556" s="281">
        <v>2</v>
      </c>
      <c r="AS556" s="236">
        <f t="shared" si="214"/>
        <v>1</v>
      </c>
      <c r="AT556" s="232"/>
      <c r="BH556" s="27">
        <f t="shared" si="253"/>
        <v>452</v>
      </c>
      <c r="BI556" s="294">
        <f t="shared" si="249"/>
        <v>2717</v>
      </c>
      <c r="BJ556" s="243"/>
      <c r="BL556" s="243"/>
      <c r="BN556" s="45"/>
      <c r="BQ556" s="33"/>
      <c r="BR556" s="308"/>
      <c r="BT556" s="308"/>
      <c r="BY556" s="21"/>
      <c r="BZ556" s="21"/>
      <c r="CA556" s="294">
        <f t="shared" si="250"/>
        <v>2719</v>
      </c>
      <c r="CB556" s="243">
        <f>(3*BH556+2)/2</f>
        <v>679</v>
      </c>
      <c r="CC556" s="35">
        <f>4*CB556+3</f>
        <v>2719</v>
      </c>
      <c r="CD556" s="243"/>
      <c r="CF556" s="243"/>
      <c r="CG556" s="39"/>
      <c r="CK556" s="40"/>
    </row>
    <row r="557" spans="4:89" ht="14.25" customHeight="1">
      <c r="D557" s="53"/>
      <c r="G557" s="53"/>
      <c r="M557" s="31"/>
      <c r="N557" s="31"/>
      <c r="O557" s="196">
        <f>1+8*(Q556+1)</f>
        <v>1017</v>
      </c>
      <c r="P557" s="197">
        <f>P556+2</f>
        <v>763</v>
      </c>
      <c r="Q557" s="198"/>
      <c r="R557" s="33"/>
      <c r="S557" s="35">
        <f t="shared" si="401"/>
        <v>3053</v>
      </c>
      <c r="T557" s="35">
        <f t="shared" ref="T557:Z557" si="403">4*S557+1</f>
        <v>12213</v>
      </c>
      <c r="U557" s="35">
        <f t="shared" si="403"/>
        <v>48853</v>
      </c>
      <c r="V557" s="35">
        <f t="shared" si="403"/>
        <v>195413</v>
      </c>
      <c r="W557" s="35">
        <f t="shared" si="403"/>
        <v>781653</v>
      </c>
      <c r="X557" s="35">
        <f t="shared" si="403"/>
        <v>3126613</v>
      </c>
      <c r="Y557" s="35">
        <f t="shared" si="403"/>
        <v>12506453</v>
      </c>
      <c r="Z557" s="35">
        <f t="shared" si="403"/>
        <v>50025813</v>
      </c>
      <c r="AC557" s="27"/>
      <c r="AE557" s="17"/>
      <c r="AG557" s="18"/>
      <c r="AK557" s="54"/>
      <c r="AN557" s="227"/>
      <c r="AO557" s="269">
        <f t="shared" si="213"/>
        <v>997</v>
      </c>
      <c r="AP557" s="221">
        <f t="shared" si="217"/>
        <v>2992</v>
      </c>
      <c r="AQ557" s="269">
        <f>AP557/AR557</f>
        <v>187</v>
      </c>
      <c r="AR557" s="281">
        <v>16</v>
      </c>
      <c r="AS557" s="236">
        <f t="shared" si="214"/>
        <v>4</v>
      </c>
      <c r="AT557" s="232"/>
      <c r="BH557" s="21">
        <f t="shared" si="253"/>
        <v>453</v>
      </c>
      <c r="BI557" s="294">
        <f t="shared" si="249"/>
        <v>2723</v>
      </c>
      <c r="BJ557" s="243">
        <f>(3*BH557+1)/2</f>
        <v>680</v>
      </c>
      <c r="BK557" s="35">
        <f>BJ557*4+3</f>
        <v>2723</v>
      </c>
      <c r="BL557" s="243"/>
      <c r="BM557" s="21"/>
      <c r="BN557" s="45"/>
      <c r="BQ557" s="33"/>
      <c r="BR557" s="308"/>
      <c r="BT557" s="308"/>
      <c r="BY557" s="21"/>
      <c r="BZ557" s="21"/>
      <c r="CA557" s="294">
        <f t="shared" si="250"/>
        <v>2725</v>
      </c>
      <c r="CB557" s="243"/>
      <c r="CD557" s="243"/>
      <c r="CF557" s="243"/>
      <c r="CG557" s="39"/>
      <c r="CK557" s="40"/>
    </row>
    <row r="558" spans="4:89" ht="14.25" customHeight="1">
      <c r="D558" s="53"/>
      <c r="G558" s="53"/>
      <c r="M558" s="31"/>
      <c r="N558" s="31"/>
      <c r="O558" s="181"/>
      <c r="P558" s="260"/>
      <c r="R558" s="33"/>
      <c r="AC558" s="21"/>
      <c r="AE558" s="17"/>
      <c r="AG558" s="18"/>
      <c r="AK558" s="54"/>
      <c r="AN558" s="219"/>
      <c r="AO558" s="220">
        <f t="shared" si="213"/>
        <v>999</v>
      </c>
      <c r="AP558" s="221">
        <f t="shared" si="217"/>
        <v>2998</v>
      </c>
      <c r="AQ558" s="220">
        <f>AQ556+6</f>
        <v>1499</v>
      </c>
      <c r="AR558" s="281">
        <v>2</v>
      </c>
      <c r="AS558" s="236">
        <f t="shared" si="214"/>
        <v>1</v>
      </c>
      <c r="AT558" s="232"/>
      <c r="BH558" s="21">
        <f t="shared" si="253"/>
        <v>454</v>
      </c>
      <c r="BI558" s="294">
        <f t="shared" si="249"/>
        <v>2729</v>
      </c>
      <c r="BJ558" s="243"/>
      <c r="BL558" s="243">
        <f>(3*BH558-2)/4</f>
        <v>340</v>
      </c>
      <c r="BM558" s="21">
        <f>8*BL558+9</f>
        <v>2729</v>
      </c>
      <c r="BN558" s="45"/>
      <c r="BQ558" s="33"/>
      <c r="BR558" s="308"/>
      <c r="BT558" s="308"/>
      <c r="BY558" s="21"/>
      <c r="BZ558" s="21"/>
      <c r="CA558" s="294">
        <f t="shared" si="250"/>
        <v>2731</v>
      </c>
      <c r="CB558" s="243">
        <f>(3*BH558+2)/2</f>
        <v>682</v>
      </c>
      <c r="CC558" s="35">
        <f>4*CB558+3</f>
        <v>2731</v>
      </c>
      <c r="CD558" s="243"/>
      <c r="CF558" s="243"/>
      <c r="CG558" s="39"/>
      <c r="CK558" s="40"/>
    </row>
    <row r="559" spans="4:89" ht="14.25" customHeight="1">
      <c r="D559" s="53"/>
      <c r="G559" s="53"/>
      <c r="M559" s="31"/>
      <c r="N559" s="31"/>
      <c r="O559" s="45"/>
      <c r="P559" s="21"/>
      <c r="R559" s="339"/>
      <c r="S559" s="31"/>
      <c r="T559" s="31"/>
      <c r="U559" s="31"/>
      <c r="V559" s="31"/>
      <c r="W559" s="31"/>
      <c r="X559" s="31"/>
      <c r="Y559" s="31"/>
      <c r="Z559" s="31"/>
      <c r="AC559" s="27"/>
      <c r="AE559" s="17"/>
      <c r="AG559" s="18"/>
      <c r="AK559" s="54"/>
      <c r="AN559" s="239"/>
      <c r="AO559" s="240">
        <f t="shared" si="213"/>
        <v>1001</v>
      </c>
      <c r="AP559" s="221">
        <f t="shared" si="217"/>
        <v>3004</v>
      </c>
      <c r="AQ559" s="240">
        <f>AP559/4</f>
        <v>751</v>
      </c>
      <c r="AR559" s="281">
        <v>4</v>
      </c>
      <c r="AS559" s="236">
        <f t="shared" si="214"/>
        <v>2</v>
      </c>
      <c r="AT559" s="232"/>
      <c r="BH559" s="21">
        <f t="shared" si="253"/>
        <v>455</v>
      </c>
      <c r="BI559" s="294">
        <f t="shared" si="249"/>
        <v>2735</v>
      </c>
      <c r="BJ559" s="243">
        <f>(3*BH559+1)/2</f>
        <v>683</v>
      </c>
      <c r="BK559" s="35">
        <f>BJ559*4+3</f>
        <v>2735</v>
      </c>
      <c r="BL559" s="306"/>
      <c r="BN559" s="45"/>
      <c r="BQ559" s="33"/>
      <c r="BR559" s="308"/>
      <c r="BT559" s="308"/>
      <c r="BY559" s="21"/>
      <c r="BZ559" s="21"/>
      <c r="CA559" s="294">
        <f t="shared" si="250"/>
        <v>2737</v>
      </c>
      <c r="CB559" s="243"/>
      <c r="CD559" s="243">
        <f>(3*BH559-1)/4</f>
        <v>341</v>
      </c>
      <c r="CE559" s="35">
        <f>CD559*8+9</f>
        <v>2737</v>
      </c>
      <c r="CF559" s="243"/>
      <c r="CG559" s="39"/>
      <c r="CK559" s="40"/>
    </row>
    <row r="560" spans="4:89" ht="14.25" customHeight="1">
      <c r="D560" s="53"/>
      <c r="G560" s="53"/>
      <c r="M560" s="31"/>
      <c r="N560" s="31"/>
      <c r="O560" s="191">
        <f>-1+4*(Q560+1)</f>
        <v>511</v>
      </c>
      <c r="P560" s="192">
        <f>-1+6*(Q560+1)</f>
        <v>767</v>
      </c>
      <c r="Q560" s="27">
        <v>127</v>
      </c>
      <c r="R560" s="33"/>
      <c r="S560" s="213">
        <f t="shared" ref="S560:S561" si="404">4*P560+1</f>
        <v>3069</v>
      </c>
      <c r="T560" s="35">
        <f t="shared" ref="T560:Z560" si="405">4*S560+1</f>
        <v>12277</v>
      </c>
      <c r="U560" s="35">
        <f t="shared" si="405"/>
        <v>49109</v>
      </c>
      <c r="V560" s="35">
        <f t="shared" si="405"/>
        <v>196437</v>
      </c>
      <c r="W560" s="35">
        <f t="shared" si="405"/>
        <v>785749</v>
      </c>
      <c r="X560" s="35">
        <f t="shared" si="405"/>
        <v>3142997</v>
      </c>
      <c r="Y560" s="35">
        <f t="shared" si="405"/>
        <v>12571989</v>
      </c>
      <c r="Z560" s="35">
        <f t="shared" si="405"/>
        <v>50287957</v>
      </c>
      <c r="AE560" s="17"/>
      <c r="AG560" s="18"/>
      <c r="AK560" s="54"/>
      <c r="AN560" s="219"/>
      <c r="AO560" s="220">
        <f t="shared" si="213"/>
        <v>1003</v>
      </c>
      <c r="AP560" s="221">
        <f t="shared" si="217"/>
        <v>3010</v>
      </c>
      <c r="AQ560" s="220">
        <f>AQ558+6</f>
        <v>1505</v>
      </c>
      <c r="AR560" s="281">
        <v>2</v>
      </c>
      <c r="AS560" s="236">
        <f t="shared" si="214"/>
        <v>1</v>
      </c>
      <c r="AT560" s="232"/>
      <c r="BH560" s="27">
        <f t="shared" si="253"/>
        <v>456</v>
      </c>
      <c r="BI560" s="294">
        <f t="shared" si="249"/>
        <v>2741</v>
      </c>
      <c r="BJ560" s="243"/>
      <c r="BL560" s="306"/>
      <c r="BN560" s="731"/>
      <c r="BO560" s="732"/>
      <c r="BP560" s="316"/>
      <c r="BQ560" s="33"/>
      <c r="BR560" s="308"/>
      <c r="BT560" s="308"/>
      <c r="BY560" s="21"/>
      <c r="BZ560" s="21"/>
      <c r="CA560" s="294">
        <f t="shared" si="250"/>
        <v>2743</v>
      </c>
      <c r="CB560" s="243">
        <f>(3*BH560+2)/2</f>
        <v>685</v>
      </c>
      <c r="CC560" s="35">
        <f>4*CB560+3</f>
        <v>2743</v>
      </c>
      <c r="CD560" s="243"/>
      <c r="CF560" s="243"/>
      <c r="CG560" s="39"/>
      <c r="CK560" s="40"/>
    </row>
    <row r="561" spans="4:89" ht="14.25" customHeight="1">
      <c r="D561" s="53"/>
      <c r="G561" s="53"/>
      <c r="M561" s="31"/>
      <c r="N561" s="31"/>
      <c r="O561" s="196">
        <f>1+8*(Q560+1)</f>
        <v>1025</v>
      </c>
      <c r="P561" s="197">
        <f>P560+2</f>
        <v>769</v>
      </c>
      <c r="Q561" s="198"/>
      <c r="R561" s="33"/>
      <c r="S561" s="35">
        <f t="shared" si="404"/>
        <v>3077</v>
      </c>
      <c r="T561" s="35">
        <f t="shared" ref="T561:Z561" si="406">4*S561+1</f>
        <v>12309</v>
      </c>
      <c r="U561" s="35">
        <f t="shared" si="406"/>
        <v>49237</v>
      </c>
      <c r="V561" s="35">
        <f t="shared" si="406"/>
        <v>196949</v>
      </c>
      <c r="W561" s="35">
        <f t="shared" si="406"/>
        <v>787797</v>
      </c>
      <c r="X561" s="35">
        <f t="shared" si="406"/>
        <v>3151189</v>
      </c>
      <c r="Y561" s="35">
        <f t="shared" si="406"/>
        <v>12604757</v>
      </c>
      <c r="Z561" s="35">
        <f t="shared" si="406"/>
        <v>50419029</v>
      </c>
      <c r="AC561" s="27"/>
      <c r="AE561" s="17"/>
      <c r="AG561" s="18"/>
      <c r="AK561" s="54"/>
      <c r="AN561" s="227"/>
      <c r="AO561" s="269">
        <f t="shared" si="213"/>
        <v>1005</v>
      </c>
      <c r="AP561" s="221">
        <f t="shared" si="217"/>
        <v>3016</v>
      </c>
      <c r="AQ561" s="269">
        <f>AP561/AR561</f>
        <v>377</v>
      </c>
      <c r="AR561" s="281">
        <v>8</v>
      </c>
      <c r="AS561" s="236">
        <f t="shared" si="214"/>
        <v>3</v>
      </c>
      <c r="AT561" s="232"/>
      <c r="BH561" s="21">
        <f t="shared" si="253"/>
        <v>457</v>
      </c>
      <c r="BI561" s="294">
        <f t="shared" si="249"/>
        <v>2747</v>
      </c>
      <c r="BJ561" s="243">
        <f>(3*BH561+1)/2</f>
        <v>686</v>
      </c>
      <c r="BK561" s="35">
        <f>BJ561*4+3</f>
        <v>2747</v>
      </c>
      <c r="BL561" s="243"/>
      <c r="BM561" s="21"/>
      <c r="BN561" s="45"/>
      <c r="BQ561" s="33"/>
      <c r="BR561" s="308"/>
      <c r="BT561" s="308"/>
      <c r="BY561" s="21"/>
      <c r="BZ561" s="21"/>
      <c r="CA561" s="294">
        <f t="shared" si="250"/>
        <v>2749</v>
      </c>
      <c r="CB561" s="243"/>
      <c r="CD561" s="243"/>
      <c r="CF561" s="243"/>
      <c r="CG561" s="39"/>
      <c r="CK561" s="40"/>
    </row>
    <row r="562" spans="4:89" ht="14.25" customHeight="1">
      <c r="D562" s="53"/>
      <c r="G562" s="53"/>
      <c r="M562" s="31"/>
      <c r="N562" s="31"/>
      <c r="O562" s="181"/>
      <c r="P562" s="260"/>
      <c r="R562" s="33"/>
      <c r="AC562" s="21"/>
      <c r="AE562" s="17"/>
      <c r="AG562" s="18"/>
      <c r="AK562" s="54"/>
      <c r="AN562" s="219"/>
      <c r="AO562" s="220">
        <f t="shared" si="213"/>
        <v>1007</v>
      </c>
      <c r="AP562" s="221">
        <f t="shared" si="217"/>
        <v>3022</v>
      </c>
      <c r="AQ562" s="220">
        <f>AQ560+6</f>
        <v>1511</v>
      </c>
      <c r="AR562" s="281">
        <v>2</v>
      </c>
      <c r="AS562" s="236">
        <f t="shared" si="214"/>
        <v>1</v>
      </c>
      <c r="AT562" s="232"/>
      <c r="BH562" s="21">
        <f t="shared" si="253"/>
        <v>458</v>
      </c>
      <c r="BI562" s="294">
        <f t="shared" si="249"/>
        <v>2753</v>
      </c>
      <c r="BJ562" s="243"/>
      <c r="BL562" s="243">
        <f>(3*BH562-2)/4</f>
        <v>343</v>
      </c>
      <c r="BM562" s="21">
        <f>8*BL562+9</f>
        <v>2753</v>
      </c>
      <c r="BN562" s="45"/>
      <c r="BQ562" s="33"/>
      <c r="BR562" s="308"/>
      <c r="BT562" s="308"/>
      <c r="BY562" s="21"/>
      <c r="BZ562" s="21"/>
      <c r="CA562" s="294">
        <f t="shared" si="250"/>
        <v>2755</v>
      </c>
      <c r="CB562" s="243">
        <f>(3*BH562+2)/2</f>
        <v>688</v>
      </c>
      <c r="CC562" s="35">
        <f>4*CB562+3</f>
        <v>2755</v>
      </c>
      <c r="CD562" s="243"/>
      <c r="CF562" s="243"/>
      <c r="CG562" s="39"/>
      <c r="CK562" s="40"/>
    </row>
    <row r="563" spans="4:89" ht="14.25" customHeight="1">
      <c r="D563" s="53"/>
      <c r="G563" s="53"/>
      <c r="M563" s="31"/>
      <c r="N563" s="31"/>
      <c r="O563" s="45"/>
      <c r="P563" s="21"/>
      <c r="R563" s="339"/>
      <c r="S563" s="31"/>
      <c r="T563" s="31"/>
      <c r="U563" s="31"/>
      <c r="V563" s="31"/>
      <c r="W563" s="31"/>
      <c r="X563" s="31"/>
      <c r="Y563" s="31"/>
      <c r="Z563" s="31"/>
      <c r="AC563" s="27"/>
      <c r="AE563" s="17"/>
      <c r="AG563" s="18"/>
      <c r="AK563" s="54"/>
      <c r="AN563" s="239"/>
      <c r="AO563" s="240">
        <f t="shared" si="213"/>
        <v>1009</v>
      </c>
      <c r="AP563" s="221">
        <f t="shared" si="217"/>
        <v>3028</v>
      </c>
      <c r="AQ563" s="240">
        <f>AP563/4</f>
        <v>757</v>
      </c>
      <c r="AR563" s="281">
        <v>4</v>
      </c>
      <c r="AS563" s="236">
        <f t="shared" si="214"/>
        <v>2</v>
      </c>
      <c r="AT563" s="232"/>
      <c r="BH563" s="21">
        <f t="shared" si="253"/>
        <v>459</v>
      </c>
      <c r="BI563" s="294">
        <f t="shared" si="249"/>
        <v>2759</v>
      </c>
      <c r="BJ563" s="243">
        <f>(3*BH563+1)/2</f>
        <v>689</v>
      </c>
      <c r="BK563" s="35">
        <f>BJ563*4+3</f>
        <v>2759</v>
      </c>
      <c r="BL563" s="337"/>
      <c r="BN563" s="45"/>
      <c r="BQ563" s="33"/>
      <c r="BR563" s="308"/>
      <c r="BT563" s="308"/>
      <c r="BY563" s="21"/>
      <c r="BZ563" s="21"/>
      <c r="CA563" s="294">
        <f t="shared" si="250"/>
        <v>2761</v>
      </c>
      <c r="CB563" s="243"/>
      <c r="CD563" s="243">
        <f>(3*BH563-1)/4</f>
        <v>344</v>
      </c>
      <c r="CE563" s="35">
        <f>CD563*8+9</f>
        <v>2761</v>
      </c>
      <c r="CF563" s="243"/>
      <c r="CG563" s="39"/>
      <c r="CK563" s="40"/>
    </row>
    <row r="564" spans="4:89" ht="14.25" customHeight="1">
      <c r="D564" s="53"/>
      <c r="G564" s="53"/>
      <c r="M564" s="31"/>
      <c r="N564" s="31"/>
      <c r="O564" s="191">
        <f>-1+4*(Q564+1)</f>
        <v>515</v>
      </c>
      <c r="P564" s="192">
        <f>-1+6*(Q564+1)</f>
        <v>773</v>
      </c>
      <c r="Q564" s="27">
        <v>128</v>
      </c>
      <c r="R564" s="33"/>
      <c r="S564" s="213">
        <f t="shared" ref="S564:S565" si="407">4*P564+1</f>
        <v>3093</v>
      </c>
      <c r="T564" s="35">
        <f t="shared" ref="T564:Z564" si="408">4*S564+1</f>
        <v>12373</v>
      </c>
      <c r="U564" s="35">
        <f t="shared" si="408"/>
        <v>49493</v>
      </c>
      <c r="V564" s="35">
        <f t="shared" si="408"/>
        <v>197973</v>
      </c>
      <c r="W564" s="35">
        <f t="shared" si="408"/>
        <v>791893</v>
      </c>
      <c r="X564" s="35">
        <f t="shared" si="408"/>
        <v>3167573</v>
      </c>
      <c r="Y564" s="35">
        <f t="shared" si="408"/>
        <v>12670293</v>
      </c>
      <c r="Z564" s="35">
        <f t="shared" si="408"/>
        <v>50681173</v>
      </c>
      <c r="AE564" s="17"/>
      <c r="AG564" s="18"/>
      <c r="AK564" s="54"/>
      <c r="AN564" s="219"/>
      <c r="AO564" s="220">
        <f t="shared" si="213"/>
        <v>1011</v>
      </c>
      <c r="AP564" s="221">
        <f t="shared" si="217"/>
        <v>3034</v>
      </c>
      <c r="AQ564" s="220">
        <f>AQ562+6</f>
        <v>1517</v>
      </c>
      <c r="AR564" s="281">
        <v>2</v>
      </c>
      <c r="AS564" s="236">
        <f t="shared" si="214"/>
        <v>1</v>
      </c>
      <c r="AT564" s="232"/>
      <c r="BH564" s="27">
        <f t="shared" si="253"/>
        <v>460</v>
      </c>
      <c r="BI564" s="294">
        <f t="shared" si="249"/>
        <v>2765</v>
      </c>
      <c r="BJ564" s="243"/>
      <c r="BL564" s="243"/>
      <c r="BN564" s="45"/>
      <c r="BQ564" s="33"/>
      <c r="BR564" s="308"/>
      <c r="BT564" s="308"/>
      <c r="BY564" s="21"/>
      <c r="BZ564" s="21"/>
      <c r="CA564" s="294">
        <f t="shared" si="250"/>
        <v>2767</v>
      </c>
      <c r="CB564" s="243">
        <f>(3*BH564+2)/2</f>
        <v>691</v>
      </c>
      <c r="CC564" s="35">
        <f>4*CB564+3</f>
        <v>2767</v>
      </c>
      <c r="CD564" s="243"/>
      <c r="CF564" s="243"/>
      <c r="CG564" s="39"/>
      <c r="CK564" s="40"/>
    </row>
    <row r="565" spans="4:89" ht="14.25" customHeight="1">
      <c r="D565" s="53"/>
      <c r="G565" s="53"/>
      <c r="M565" s="31"/>
      <c r="N565" s="31"/>
      <c r="O565" s="196">
        <f>1+8*(Q564+1)</f>
        <v>1033</v>
      </c>
      <c r="P565" s="197">
        <f>P564+2</f>
        <v>775</v>
      </c>
      <c r="Q565" s="198"/>
      <c r="R565" s="33"/>
      <c r="S565" s="35">
        <f t="shared" si="407"/>
        <v>3101</v>
      </c>
      <c r="T565" s="35">
        <f t="shared" ref="T565:Z565" si="409">4*S565+1</f>
        <v>12405</v>
      </c>
      <c r="U565" s="35">
        <f t="shared" si="409"/>
        <v>49621</v>
      </c>
      <c r="V565" s="35">
        <f t="shared" si="409"/>
        <v>198485</v>
      </c>
      <c r="W565" s="35">
        <f t="shared" si="409"/>
        <v>793941</v>
      </c>
      <c r="X565" s="35">
        <f t="shared" si="409"/>
        <v>3175765</v>
      </c>
      <c r="Y565" s="35">
        <f t="shared" si="409"/>
        <v>12703061</v>
      </c>
      <c r="Z565" s="35">
        <f t="shared" si="409"/>
        <v>50812245</v>
      </c>
      <c r="AC565" s="27"/>
      <c r="AE565" s="17"/>
      <c r="AG565" s="18"/>
      <c r="AK565" s="54"/>
      <c r="AN565" s="227"/>
      <c r="AO565" s="269">
        <f t="shared" si="213"/>
        <v>1013</v>
      </c>
      <c r="AP565" s="221">
        <f t="shared" si="217"/>
        <v>3040</v>
      </c>
      <c r="AQ565" s="269">
        <f>AP565/AR565</f>
        <v>95</v>
      </c>
      <c r="AR565" s="281">
        <v>32</v>
      </c>
      <c r="AS565" s="236">
        <f t="shared" si="214"/>
        <v>5</v>
      </c>
      <c r="AT565" s="232"/>
      <c r="BH565" s="21">
        <f t="shared" si="253"/>
        <v>461</v>
      </c>
      <c r="BI565" s="294">
        <f t="shared" si="249"/>
        <v>2771</v>
      </c>
      <c r="BJ565" s="243">
        <f>(3*BH565+1)/2</f>
        <v>692</v>
      </c>
      <c r="BK565" s="35">
        <f>BJ565*4+3</f>
        <v>2771</v>
      </c>
      <c r="BL565" s="243"/>
      <c r="BM565" s="21"/>
      <c r="BN565" s="45"/>
      <c r="BQ565" s="33"/>
      <c r="BR565" s="308"/>
      <c r="BT565" s="308"/>
      <c r="BY565" s="21"/>
      <c r="BZ565" s="21"/>
      <c r="CA565" s="294">
        <f t="shared" si="250"/>
        <v>2773</v>
      </c>
      <c r="CB565" s="243"/>
      <c r="CD565" s="243"/>
      <c r="CF565" s="243"/>
      <c r="CG565" s="39"/>
      <c r="CK565" s="40"/>
    </row>
    <row r="566" spans="4:89" ht="14.25" customHeight="1">
      <c r="D566" s="53"/>
      <c r="G566" s="53"/>
      <c r="M566" s="31"/>
      <c r="N566" s="31"/>
      <c r="O566" s="181"/>
      <c r="P566" s="260"/>
      <c r="R566" s="33"/>
      <c r="AC566" s="21"/>
      <c r="AE566" s="17"/>
      <c r="AG566" s="18"/>
      <c r="AK566" s="54"/>
      <c r="AN566" s="219"/>
      <c r="AO566" s="220">
        <f t="shared" si="213"/>
        <v>1015</v>
      </c>
      <c r="AP566" s="221">
        <f t="shared" si="217"/>
        <v>3046</v>
      </c>
      <c r="AQ566" s="220">
        <f>AQ564+6</f>
        <v>1523</v>
      </c>
      <c r="AR566" s="281">
        <v>2</v>
      </c>
      <c r="AS566" s="236">
        <f t="shared" si="214"/>
        <v>1</v>
      </c>
      <c r="AT566" s="232"/>
      <c r="BH566" s="21">
        <f t="shared" si="253"/>
        <v>462</v>
      </c>
      <c r="BI566" s="294">
        <f t="shared" si="249"/>
        <v>2777</v>
      </c>
      <c r="BJ566" s="243"/>
      <c r="BL566" s="243">
        <f>(3*BH566-2)/4</f>
        <v>346</v>
      </c>
      <c r="BM566" s="21">
        <f>8*BL566+9</f>
        <v>2777</v>
      </c>
      <c r="BN566" s="45"/>
      <c r="BQ566" s="33"/>
      <c r="BR566" s="308"/>
      <c r="BT566" s="308"/>
      <c r="BY566" s="21"/>
      <c r="BZ566" s="21"/>
      <c r="CA566" s="294">
        <f t="shared" si="250"/>
        <v>2779</v>
      </c>
      <c r="CB566" s="243">
        <f>(3*BH566+2)/2</f>
        <v>694</v>
      </c>
      <c r="CC566" s="35">
        <f>4*CB566+3</f>
        <v>2779</v>
      </c>
      <c r="CD566" s="243"/>
      <c r="CF566" s="243"/>
      <c r="CG566" s="39"/>
      <c r="CK566" s="40"/>
    </row>
    <row r="567" spans="4:89" ht="14.25" customHeight="1">
      <c r="D567" s="53"/>
      <c r="G567" s="53"/>
      <c r="M567" s="31"/>
      <c r="N567" s="31"/>
      <c r="O567" s="45"/>
      <c r="P567" s="21"/>
      <c r="R567" s="339"/>
      <c r="S567" s="31"/>
      <c r="T567" s="31"/>
      <c r="U567" s="31"/>
      <c r="V567" s="31"/>
      <c r="W567" s="31"/>
      <c r="X567" s="31"/>
      <c r="Y567" s="31"/>
      <c r="Z567" s="31"/>
      <c r="AC567" s="27"/>
      <c r="AE567" s="17"/>
      <c r="AG567" s="18"/>
      <c r="AK567" s="54"/>
      <c r="AN567" s="239"/>
      <c r="AO567" s="240">
        <f t="shared" si="213"/>
        <v>1017</v>
      </c>
      <c r="AP567" s="221">
        <f t="shared" si="217"/>
        <v>3052</v>
      </c>
      <c r="AQ567" s="240">
        <f>AP567/4</f>
        <v>763</v>
      </c>
      <c r="AR567" s="281">
        <v>4</v>
      </c>
      <c r="AS567" s="236">
        <f t="shared" si="214"/>
        <v>2</v>
      </c>
      <c r="AT567" s="232"/>
      <c r="BH567" s="21">
        <f t="shared" si="253"/>
        <v>463</v>
      </c>
      <c r="BI567" s="294">
        <f t="shared" si="249"/>
        <v>2783</v>
      </c>
      <c r="BJ567" s="243">
        <f>(3*BH567+1)/2</f>
        <v>695</v>
      </c>
      <c r="BK567" s="35">
        <f>BJ567*4+3</f>
        <v>2783</v>
      </c>
      <c r="BL567" s="337"/>
      <c r="BN567" s="45"/>
      <c r="BQ567" s="33"/>
      <c r="BR567" s="308"/>
      <c r="BT567" s="308"/>
      <c r="BY567" s="21"/>
      <c r="BZ567" s="21"/>
      <c r="CA567" s="294">
        <f t="shared" si="250"/>
        <v>2785</v>
      </c>
      <c r="CB567" s="243"/>
      <c r="CD567" s="243">
        <f>(3*BH567-1)/4</f>
        <v>347</v>
      </c>
      <c r="CE567" s="35">
        <f>CD567*8+9</f>
        <v>2785</v>
      </c>
      <c r="CF567" s="243"/>
      <c r="CG567" s="39"/>
      <c r="CK567" s="40"/>
    </row>
    <row r="568" spans="4:89" ht="14.25" customHeight="1">
      <c r="D568" s="53"/>
      <c r="G568" s="53"/>
      <c r="M568" s="31"/>
      <c r="N568" s="31"/>
      <c r="O568" s="191">
        <f>-1+4*(Q568+1)</f>
        <v>519</v>
      </c>
      <c r="P568" s="192">
        <f>-1+6*(Q568+1)</f>
        <v>779</v>
      </c>
      <c r="Q568" s="27">
        <v>129</v>
      </c>
      <c r="R568" s="33"/>
      <c r="S568" s="213">
        <f t="shared" ref="S568:S569" si="410">4*P568+1</f>
        <v>3117</v>
      </c>
      <c r="T568" s="35">
        <f t="shared" ref="T568:Z568" si="411">4*S568+1</f>
        <v>12469</v>
      </c>
      <c r="U568" s="35">
        <f t="shared" si="411"/>
        <v>49877</v>
      </c>
      <c r="V568" s="35">
        <f t="shared" si="411"/>
        <v>199509</v>
      </c>
      <c r="W568" s="35">
        <f t="shared" si="411"/>
        <v>798037</v>
      </c>
      <c r="X568" s="35">
        <f t="shared" si="411"/>
        <v>3192149</v>
      </c>
      <c r="Y568" s="35">
        <f t="shared" si="411"/>
        <v>12768597</v>
      </c>
      <c r="Z568" s="35">
        <f t="shared" si="411"/>
        <v>51074389</v>
      </c>
      <c r="AE568" s="17"/>
      <c r="AG568" s="18"/>
      <c r="AK568" s="54"/>
      <c r="AN568" s="219"/>
      <c r="AO568" s="220">
        <f t="shared" si="213"/>
        <v>1019</v>
      </c>
      <c r="AP568" s="221">
        <f t="shared" si="217"/>
        <v>3058</v>
      </c>
      <c r="AQ568" s="220">
        <f>AQ566+6</f>
        <v>1529</v>
      </c>
      <c r="AR568" s="281">
        <v>2</v>
      </c>
      <c r="AS568" s="236">
        <f t="shared" si="214"/>
        <v>1</v>
      </c>
      <c r="AT568" s="232"/>
      <c r="BH568" s="27">
        <f t="shared" si="253"/>
        <v>464</v>
      </c>
      <c r="BI568" s="294">
        <f t="shared" si="249"/>
        <v>2789</v>
      </c>
      <c r="BJ568" s="243"/>
      <c r="BL568" s="243"/>
      <c r="BN568" s="45"/>
      <c r="BQ568" s="33"/>
      <c r="BR568" s="308"/>
      <c r="BT568" s="308"/>
      <c r="BY568" s="21"/>
      <c r="BZ568" s="21"/>
      <c r="CA568" s="294">
        <f t="shared" si="250"/>
        <v>2791</v>
      </c>
      <c r="CB568" s="243">
        <f>(3*BH568+2)/2</f>
        <v>697</v>
      </c>
      <c r="CC568" s="35">
        <f>4*CB568+3</f>
        <v>2791</v>
      </c>
      <c r="CD568" s="243"/>
      <c r="CF568" s="243"/>
      <c r="CG568" s="39"/>
      <c r="CK568" s="40"/>
    </row>
    <row r="569" spans="4:89" ht="14.25" customHeight="1">
      <c r="D569" s="53"/>
      <c r="G569" s="53"/>
      <c r="M569" s="31"/>
      <c r="N569" s="31"/>
      <c r="O569" s="196">
        <f>1+8*(Q568+1)</f>
        <v>1041</v>
      </c>
      <c r="P569" s="197">
        <f>P568+2</f>
        <v>781</v>
      </c>
      <c r="Q569" s="198"/>
      <c r="R569" s="33"/>
      <c r="S569" s="35">
        <f t="shared" si="410"/>
        <v>3125</v>
      </c>
      <c r="T569" s="35">
        <f t="shared" ref="T569:Z569" si="412">4*S569+1</f>
        <v>12501</v>
      </c>
      <c r="U569" s="35">
        <f t="shared" si="412"/>
        <v>50005</v>
      </c>
      <c r="V569" s="35">
        <f t="shared" si="412"/>
        <v>200021</v>
      </c>
      <c r="W569" s="35">
        <f t="shared" si="412"/>
        <v>800085</v>
      </c>
      <c r="X569" s="35">
        <f t="shared" si="412"/>
        <v>3200341</v>
      </c>
      <c r="Y569" s="35">
        <f t="shared" si="412"/>
        <v>12801365</v>
      </c>
      <c r="Z569" s="35">
        <f t="shared" si="412"/>
        <v>51205461</v>
      </c>
      <c r="AC569" s="27"/>
      <c r="AE569" s="17"/>
      <c r="AG569" s="18"/>
      <c r="AK569" s="54"/>
      <c r="AN569" s="227"/>
      <c r="AO569" s="269">
        <f t="shared" si="213"/>
        <v>1021</v>
      </c>
      <c r="AP569" s="221">
        <f t="shared" si="217"/>
        <v>3064</v>
      </c>
      <c r="AQ569" s="269">
        <f>AP569/AR569</f>
        <v>383</v>
      </c>
      <c r="AR569" s="281">
        <v>8</v>
      </c>
      <c r="AS569" s="236">
        <f t="shared" si="214"/>
        <v>3</v>
      </c>
      <c r="AT569" s="232"/>
      <c r="BH569" s="21">
        <f t="shared" si="253"/>
        <v>465</v>
      </c>
      <c r="BI569" s="294">
        <f t="shared" si="249"/>
        <v>2795</v>
      </c>
      <c r="BJ569" s="243">
        <f>(3*BH569+1)/2</f>
        <v>698</v>
      </c>
      <c r="BK569" s="35">
        <f>BJ569*4+3</f>
        <v>2795</v>
      </c>
      <c r="BL569" s="243"/>
      <c r="BM569" s="21"/>
      <c r="BN569" s="45"/>
      <c r="BQ569" s="33"/>
      <c r="BR569" s="308"/>
      <c r="BT569" s="308"/>
      <c r="BY569" s="21"/>
      <c r="BZ569" s="21"/>
      <c r="CA569" s="294">
        <f t="shared" si="250"/>
        <v>2797</v>
      </c>
      <c r="CB569" s="243"/>
      <c r="CD569" s="243"/>
      <c r="CF569" s="243"/>
      <c r="CG569" s="39"/>
      <c r="CK569" s="40"/>
    </row>
    <row r="570" spans="4:89" ht="14.25" customHeight="1">
      <c r="D570" s="53"/>
      <c r="G570" s="53"/>
      <c r="M570" s="31"/>
      <c r="N570" s="31"/>
      <c r="O570" s="181"/>
      <c r="P570" s="260"/>
      <c r="R570" s="33"/>
      <c r="AC570" s="21"/>
      <c r="AE570" s="17"/>
      <c r="AG570" s="18"/>
      <c r="AK570" s="54"/>
      <c r="AN570" s="219"/>
      <c r="AO570" s="220">
        <f t="shared" ref="AO570:AO824" si="413">(AP570-1)/3</f>
        <v>1023</v>
      </c>
      <c r="AP570" s="221">
        <f t="shared" si="217"/>
        <v>3070</v>
      </c>
      <c r="AQ570" s="220">
        <f>AQ568+6</f>
        <v>1535</v>
      </c>
      <c r="AR570" s="281">
        <v>2</v>
      </c>
      <c r="AS570" s="236">
        <f t="shared" ref="AS570:AS824" si="414">LOG(AR570,2)</f>
        <v>1</v>
      </c>
      <c r="AT570" s="232"/>
      <c r="BH570" s="21">
        <f t="shared" si="253"/>
        <v>466</v>
      </c>
      <c r="BI570" s="294">
        <f t="shared" si="249"/>
        <v>2801</v>
      </c>
      <c r="BJ570" s="243"/>
      <c r="BL570" s="243">
        <f>(3*BH570-2)/4</f>
        <v>349</v>
      </c>
      <c r="BM570" s="21">
        <f>8*BL570+9</f>
        <v>2801</v>
      </c>
      <c r="BN570" s="45"/>
      <c r="BQ570" s="33"/>
      <c r="BR570" s="308"/>
      <c r="BT570" s="308"/>
      <c r="BY570" s="21"/>
      <c r="BZ570" s="21"/>
      <c r="CA570" s="294">
        <f t="shared" si="250"/>
        <v>2803</v>
      </c>
      <c r="CB570" s="243">
        <f>(3*BH570+2)/2</f>
        <v>700</v>
      </c>
      <c r="CC570" s="35">
        <f>4*CB570+3</f>
        <v>2803</v>
      </c>
      <c r="CD570" s="243"/>
      <c r="CF570" s="243"/>
      <c r="CG570" s="39"/>
      <c r="CK570" s="40"/>
    </row>
    <row r="571" spans="4:89" ht="14.25" customHeight="1">
      <c r="D571" s="53"/>
      <c r="G571" s="53"/>
      <c r="M571" s="31"/>
      <c r="N571" s="31"/>
      <c r="O571" s="45"/>
      <c r="P571" s="21"/>
      <c r="R571" s="339"/>
      <c r="S571" s="31"/>
      <c r="T571" s="31"/>
      <c r="U571" s="31"/>
      <c r="V571" s="31"/>
      <c r="W571" s="31"/>
      <c r="X571" s="31"/>
      <c r="Y571" s="31"/>
      <c r="Z571" s="31"/>
      <c r="AC571" s="27"/>
      <c r="AE571" s="17"/>
      <c r="AG571" s="18"/>
      <c r="AK571" s="54"/>
      <c r="AN571" s="239"/>
      <c r="AO571" s="240">
        <f t="shared" si="413"/>
        <v>1025</v>
      </c>
      <c r="AP571" s="221">
        <f t="shared" ref="AP571:AP825" si="415">AP570+6</f>
        <v>3076</v>
      </c>
      <c r="AQ571" s="240">
        <f>AP571/4</f>
        <v>769</v>
      </c>
      <c r="AR571" s="281">
        <v>4</v>
      </c>
      <c r="AS571" s="236">
        <f t="shared" si="414"/>
        <v>2</v>
      </c>
      <c r="AT571" s="232"/>
      <c r="BH571" s="21">
        <f t="shared" si="253"/>
        <v>467</v>
      </c>
      <c r="BI571" s="294">
        <f t="shared" si="249"/>
        <v>2807</v>
      </c>
      <c r="BJ571" s="243">
        <f>(3*BH571+1)/2</f>
        <v>701</v>
      </c>
      <c r="BK571" s="35">
        <f>BJ571*4+3</f>
        <v>2807</v>
      </c>
      <c r="BL571" s="337"/>
      <c r="BN571" s="45"/>
      <c r="BQ571" s="33"/>
      <c r="BR571" s="308"/>
      <c r="BT571" s="308"/>
      <c r="BY571" s="21"/>
      <c r="BZ571" s="21"/>
      <c r="CA571" s="294">
        <f t="shared" si="250"/>
        <v>2809</v>
      </c>
      <c r="CB571" s="243"/>
      <c r="CD571" s="243">
        <f>(3*BH571-1)/4</f>
        <v>350</v>
      </c>
      <c r="CE571" s="35">
        <f>CD571*8+9</f>
        <v>2809</v>
      </c>
      <c r="CF571" s="243"/>
      <c r="CG571" s="39"/>
      <c r="CK571" s="40"/>
    </row>
    <row r="572" spans="4:89" ht="14.25" customHeight="1">
      <c r="D572" s="53"/>
      <c r="G572" s="53"/>
      <c r="M572" s="31"/>
      <c r="N572" s="31"/>
      <c r="O572" s="191">
        <f>-1+4*(Q572+1)</f>
        <v>523</v>
      </c>
      <c r="P572" s="192">
        <f>-1+6*(Q572+1)</f>
        <v>785</v>
      </c>
      <c r="Q572" s="27">
        <v>130</v>
      </c>
      <c r="R572" s="33"/>
      <c r="S572" s="213">
        <f t="shared" ref="S572:S573" si="416">4*P572+1</f>
        <v>3141</v>
      </c>
      <c r="T572" s="35">
        <f t="shared" ref="T572:Z572" si="417">4*S572+1</f>
        <v>12565</v>
      </c>
      <c r="U572" s="35">
        <f t="shared" si="417"/>
        <v>50261</v>
      </c>
      <c r="V572" s="35">
        <f t="shared" si="417"/>
        <v>201045</v>
      </c>
      <c r="W572" s="35">
        <f t="shared" si="417"/>
        <v>804181</v>
      </c>
      <c r="X572" s="35">
        <f t="shared" si="417"/>
        <v>3216725</v>
      </c>
      <c r="Y572" s="35">
        <f t="shared" si="417"/>
        <v>12866901</v>
      </c>
      <c r="Z572" s="35">
        <f t="shared" si="417"/>
        <v>51467605</v>
      </c>
      <c r="AE572" s="17"/>
      <c r="AG572" s="18"/>
      <c r="AK572" s="54"/>
      <c r="AN572" s="219"/>
      <c r="AO572" s="220">
        <f t="shared" si="413"/>
        <v>1027</v>
      </c>
      <c r="AP572" s="221">
        <f t="shared" si="415"/>
        <v>3082</v>
      </c>
      <c r="AQ572" s="220">
        <f>AQ570+6</f>
        <v>1541</v>
      </c>
      <c r="AR572" s="281">
        <v>2</v>
      </c>
      <c r="AS572" s="236">
        <f t="shared" si="414"/>
        <v>1</v>
      </c>
      <c r="AT572" s="232"/>
      <c r="BH572" s="27">
        <f t="shared" si="253"/>
        <v>468</v>
      </c>
      <c r="BI572" s="294">
        <f t="shared" si="249"/>
        <v>2813</v>
      </c>
      <c r="BJ572" s="243"/>
      <c r="BL572" s="243"/>
      <c r="BN572" s="45"/>
      <c r="BQ572" s="33"/>
      <c r="BR572" s="308"/>
      <c r="BT572" s="308"/>
      <c r="BY572" s="21"/>
      <c r="BZ572" s="21"/>
      <c r="CA572" s="294">
        <f t="shared" si="250"/>
        <v>2815</v>
      </c>
      <c r="CB572" s="243">
        <f>(3*BH572+2)/2</f>
        <v>703</v>
      </c>
      <c r="CC572" s="35">
        <f>4*CB572+3</f>
        <v>2815</v>
      </c>
      <c r="CD572" s="243"/>
      <c r="CF572" s="243"/>
      <c r="CG572" s="39"/>
      <c r="CK572" s="40"/>
    </row>
    <row r="573" spans="4:89" ht="14.25" customHeight="1">
      <c r="D573" s="53"/>
      <c r="G573" s="53"/>
      <c r="M573" s="31"/>
      <c r="N573" s="31"/>
      <c r="O573" s="196">
        <f>1+8*(Q572+1)</f>
        <v>1049</v>
      </c>
      <c r="P573" s="197">
        <f>P572+2</f>
        <v>787</v>
      </c>
      <c r="Q573" s="198"/>
      <c r="R573" s="33"/>
      <c r="S573" s="35">
        <f t="shared" si="416"/>
        <v>3149</v>
      </c>
      <c r="T573" s="35">
        <f t="shared" ref="T573:Z573" si="418">4*S573+1</f>
        <v>12597</v>
      </c>
      <c r="U573" s="35">
        <f t="shared" si="418"/>
        <v>50389</v>
      </c>
      <c r="V573" s="35">
        <f t="shared" si="418"/>
        <v>201557</v>
      </c>
      <c r="W573" s="35">
        <f t="shared" si="418"/>
        <v>806229</v>
      </c>
      <c r="X573" s="35">
        <f t="shared" si="418"/>
        <v>3224917</v>
      </c>
      <c r="Y573" s="35">
        <f t="shared" si="418"/>
        <v>12899669</v>
      </c>
      <c r="Z573" s="35">
        <f t="shared" si="418"/>
        <v>51598677</v>
      </c>
      <c r="AC573" s="27"/>
      <c r="AE573" s="17"/>
      <c r="AG573" s="18"/>
      <c r="AK573" s="54"/>
      <c r="AN573" s="227"/>
      <c r="AO573" s="269">
        <f t="shared" si="413"/>
        <v>1029</v>
      </c>
      <c r="AP573" s="221">
        <f t="shared" si="415"/>
        <v>3088</v>
      </c>
      <c r="AQ573" s="269">
        <f>AP573/AR573</f>
        <v>193</v>
      </c>
      <c r="AR573" s="281">
        <v>16</v>
      </c>
      <c r="AS573" s="236">
        <f t="shared" si="414"/>
        <v>4</v>
      </c>
      <c r="AT573" s="232"/>
      <c r="BH573" s="21">
        <f t="shared" si="253"/>
        <v>469</v>
      </c>
      <c r="BI573" s="294">
        <f t="shared" si="249"/>
        <v>2819</v>
      </c>
      <c r="BJ573" s="243">
        <f>(3*BH573+1)/2</f>
        <v>704</v>
      </c>
      <c r="BK573" s="35">
        <f>BJ573*4+3</f>
        <v>2819</v>
      </c>
      <c r="BL573" s="307"/>
      <c r="BM573" s="21"/>
      <c r="BN573" s="45"/>
      <c r="BQ573" s="33"/>
      <c r="BR573" s="308"/>
      <c r="BT573" s="308"/>
      <c r="BY573" s="21"/>
      <c r="BZ573" s="21"/>
      <c r="CA573" s="294">
        <f t="shared" si="250"/>
        <v>2821</v>
      </c>
      <c r="CB573" s="243"/>
      <c r="CD573" s="243"/>
      <c r="CF573" s="243"/>
      <c r="CG573" s="39"/>
      <c r="CK573" s="40"/>
    </row>
    <row r="574" spans="4:89" ht="14.25" customHeight="1">
      <c r="D574" s="53"/>
      <c r="G574" s="53"/>
      <c r="M574" s="31"/>
      <c r="N574" s="31"/>
      <c r="O574" s="181"/>
      <c r="P574" s="260"/>
      <c r="R574" s="33"/>
      <c r="AC574" s="21"/>
      <c r="AE574" s="17"/>
      <c r="AG574" s="18"/>
      <c r="AK574" s="54"/>
      <c r="AN574" s="219"/>
      <c r="AO574" s="220">
        <f t="shared" si="413"/>
        <v>1031</v>
      </c>
      <c r="AP574" s="221">
        <f t="shared" si="415"/>
        <v>3094</v>
      </c>
      <c r="AQ574" s="220">
        <f>AQ572+6</f>
        <v>1547</v>
      </c>
      <c r="AR574" s="281">
        <v>2</v>
      </c>
      <c r="AS574" s="236">
        <f t="shared" si="414"/>
        <v>1</v>
      </c>
      <c r="AT574" s="232"/>
      <c r="BH574" s="21">
        <f t="shared" si="253"/>
        <v>470</v>
      </c>
      <c r="BI574" s="294">
        <f t="shared" si="249"/>
        <v>2825</v>
      </c>
      <c r="BJ574" s="243"/>
      <c r="BL574" s="243">
        <f>(3*BH574-2)/4</f>
        <v>352</v>
      </c>
      <c r="BM574" s="21">
        <f>8*BL574+9</f>
        <v>2825</v>
      </c>
      <c r="BN574" s="45"/>
      <c r="BQ574" s="33"/>
      <c r="BR574" s="308"/>
      <c r="BT574" s="308"/>
      <c r="BY574" s="21"/>
      <c r="BZ574" s="21"/>
      <c r="CA574" s="294">
        <f t="shared" si="250"/>
        <v>2827</v>
      </c>
      <c r="CB574" s="243">
        <f>(3*BH574+2)/2</f>
        <v>706</v>
      </c>
      <c r="CC574" s="35">
        <f>4*CB574+3</f>
        <v>2827</v>
      </c>
      <c r="CD574" s="243"/>
      <c r="CF574" s="243"/>
      <c r="CG574" s="39"/>
      <c r="CK574" s="40"/>
    </row>
    <row r="575" spans="4:89" ht="14.25" customHeight="1">
      <c r="D575" s="53"/>
      <c r="G575" s="53"/>
      <c r="M575" s="31"/>
      <c r="N575" s="31"/>
      <c r="O575" s="45"/>
      <c r="P575" s="21"/>
      <c r="R575" s="339"/>
      <c r="S575" s="31"/>
      <c r="T575" s="31"/>
      <c r="U575" s="31"/>
      <c r="V575" s="31"/>
      <c r="W575" s="31"/>
      <c r="X575" s="31"/>
      <c r="Y575" s="31"/>
      <c r="Z575" s="31"/>
      <c r="AC575" s="27"/>
      <c r="AE575" s="17"/>
      <c r="AG575" s="18"/>
      <c r="AK575" s="54"/>
      <c r="AN575" s="239"/>
      <c r="AO575" s="240">
        <f t="shared" si="413"/>
        <v>1033</v>
      </c>
      <c r="AP575" s="221">
        <f t="shared" si="415"/>
        <v>3100</v>
      </c>
      <c r="AQ575" s="240">
        <f>AP575/4</f>
        <v>775</v>
      </c>
      <c r="AR575" s="281">
        <v>4</v>
      </c>
      <c r="AS575" s="236">
        <f t="shared" si="414"/>
        <v>2</v>
      </c>
      <c r="AT575" s="232"/>
      <c r="BH575" s="21">
        <f t="shared" si="253"/>
        <v>471</v>
      </c>
      <c r="BI575" s="294">
        <f t="shared" si="249"/>
        <v>2831</v>
      </c>
      <c r="BJ575" s="243">
        <f>(3*BH575+1)/2</f>
        <v>707</v>
      </c>
      <c r="BK575" s="35">
        <f>BJ575*4+3</f>
        <v>2831</v>
      </c>
      <c r="BL575" s="306"/>
      <c r="BN575" s="45"/>
      <c r="BQ575" s="33"/>
      <c r="BR575" s="308"/>
      <c r="BT575" s="308"/>
      <c r="BY575" s="21"/>
      <c r="BZ575" s="21"/>
      <c r="CA575" s="294">
        <f t="shared" si="250"/>
        <v>2833</v>
      </c>
      <c r="CB575" s="243"/>
      <c r="CD575" s="243">
        <f>(3*BH575-1)/4</f>
        <v>353</v>
      </c>
      <c r="CE575" s="35">
        <f>CD575*8+9</f>
        <v>2833</v>
      </c>
      <c r="CF575" s="243"/>
      <c r="CG575" s="39"/>
      <c r="CK575" s="40"/>
    </row>
    <row r="576" spans="4:89" ht="14.25" customHeight="1">
      <c r="D576" s="53"/>
      <c r="G576" s="53"/>
      <c r="M576" s="31"/>
      <c r="N576" s="31"/>
      <c r="O576" s="191">
        <f>-1+4*(Q576+1)</f>
        <v>527</v>
      </c>
      <c r="P576" s="192">
        <f>-1+6*(Q576+1)</f>
        <v>791</v>
      </c>
      <c r="Q576" s="27">
        <v>131</v>
      </c>
      <c r="R576" s="33"/>
      <c r="S576" s="213">
        <f t="shared" ref="S576:S577" si="419">4*P576+1</f>
        <v>3165</v>
      </c>
      <c r="T576" s="35">
        <f t="shared" ref="T576:Z576" si="420">4*S576+1</f>
        <v>12661</v>
      </c>
      <c r="U576" s="35">
        <f t="shared" si="420"/>
        <v>50645</v>
      </c>
      <c r="V576" s="35">
        <f t="shared" si="420"/>
        <v>202581</v>
      </c>
      <c r="W576" s="35">
        <f t="shared" si="420"/>
        <v>810325</v>
      </c>
      <c r="X576" s="35">
        <f t="shared" si="420"/>
        <v>3241301</v>
      </c>
      <c r="Y576" s="35">
        <f t="shared" si="420"/>
        <v>12965205</v>
      </c>
      <c r="Z576" s="35">
        <f t="shared" si="420"/>
        <v>51860821</v>
      </c>
      <c r="AE576" s="17"/>
      <c r="AG576" s="18"/>
      <c r="AK576" s="54"/>
      <c r="AN576" s="219"/>
      <c r="AO576" s="220">
        <f t="shared" si="413"/>
        <v>1035</v>
      </c>
      <c r="AP576" s="221">
        <f t="shared" si="415"/>
        <v>3106</v>
      </c>
      <c r="AQ576" s="220">
        <f>AQ574+6</f>
        <v>1553</v>
      </c>
      <c r="AR576" s="281">
        <v>2</v>
      </c>
      <c r="AS576" s="236">
        <f t="shared" si="414"/>
        <v>1</v>
      </c>
      <c r="AT576" s="232"/>
      <c r="BH576" s="27">
        <f t="shared" si="253"/>
        <v>472</v>
      </c>
      <c r="BI576" s="294">
        <f t="shared" si="249"/>
        <v>2837</v>
      </c>
      <c r="BJ576" s="243"/>
      <c r="BL576" s="306"/>
      <c r="BN576" s="736"/>
      <c r="BO576" s="732"/>
      <c r="BP576" s="324"/>
      <c r="BQ576" s="33"/>
      <c r="BR576" s="308"/>
      <c r="BT576" s="308"/>
      <c r="BY576" s="21"/>
      <c r="BZ576" s="21"/>
      <c r="CA576" s="294">
        <f t="shared" si="250"/>
        <v>2839</v>
      </c>
      <c r="CB576" s="243">
        <f>(3*BH576+2)/2</f>
        <v>709</v>
      </c>
      <c r="CC576" s="35">
        <f>4*CB576+3</f>
        <v>2839</v>
      </c>
      <c r="CD576" s="243"/>
      <c r="CF576" s="243"/>
      <c r="CG576" s="39"/>
      <c r="CK576" s="40"/>
    </row>
    <row r="577" spans="4:89" ht="14.25" customHeight="1">
      <c r="D577" s="53"/>
      <c r="G577" s="53"/>
      <c r="M577" s="31"/>
      <c r="N577" s="31"/>
      <c r="O577" s="196">
        <f>1+8*(Q576+1)</f>
        <v>1057</v>
      </c>
      <c r="P577" s="197">
        <f>P576+2</f>
        <v>793</v>
      </c>
      <c r="Q577" s="198"/>
      <c r="R577" s="33"/>
      <c r="S577" s="35">
        <f t="shared" si="419"/>
        <v>3173</v>
      </c>
      <c r="T577" s="35">
        <f t="shared" ref="T577:Z577" si="421">4*S577+1</f>
        <v>12693</v>
      </c>
      <c r="U577" s="35">
        <f t="shared" si="421"/>
        <v>50773</v>
      </c>
      <c r="V577" s="35">
        <f t="shared" si="421"/>
        <v>203093</v>
      </c>
      <c r="W577" s="35">
        <f t="shared" si="421"/>
        <v>812373</v>
      </c>
      <c r="X577" s="35">
        <f t="shared" si="421"/>
        <v>3249493</v>
      </c>
      <c r="Y577" s="35">
        <f t="shared" si="421"/>
        <v>12997973</v>
      </c>
      <c r="Z577" s="35">
        <f t="shared" si="421"/>
        <v>51991893</v>
      </c>
      <c r="AC577" s="27"/>
      <c r="AE577" s="17"/>
      <c r="AG577" s="18"/>
      <c r="AK577" s="54"/>
      <c r="AN577" s="227"/>
      <c r="AO577" s="269">
        <f t="shared" si="413"/>
        <v>1037</v>
      </c>
      <c r="AP577" s="221">
        <f t="shared" si="415"/>
        <v>3112</v>
      </c>
      <c r="AQ577" s="269">
        <f>AP577/AR577</f>
        <v>389</v>
      </c>
      <c r="AR577" s="281">
        <v>8</v>
      </c>
      <c r="AS577" s="236">
        <f t="shared" si="414"/>
        <v>3</v>
      </c>
      <c r="AT577" s="232"/>
      <c r="BH577" s="21">
        <f t="shared" si="253"/>
        <v>473</v>
      </c>
      <c r="BI577" s="294">
        <f t="shared" si="249"/>
        <v>2843</v>
      </c>
      <c r="BJ577" s="243">
        <f>(3*BH577+1)/2</f>
        <v>710</v>
      </c>
      <c r="BK577" s="35">
        <f>BJ577*4+3</f>
        <v>2843</v>
      </c>
      <c r="BL577" s="307"/>
      <c r="BM577" s="21"/>
      <c r="BN577" s="45"/>
      <c r="BQ577" s="33"/>
      <c r="BR577" s="308"/>
      <c r="BT577" s="308"/>
      <c r="BY577" s="21"/>
      <c r="BZ577" s="21"/>
      <c r="CA577" s="294">
        <f t="shared" si="250"/>
        <v>2845</v>
      </c>
      <c r="CB577" s="243"/>
      <c r="CD577" s="243"/>
      <c r="CF577" s="243"/>
      <c r="CG577" s="39"/>
      <c r="CK577" s="40"/>
    </row>
    <row r="578" spans="4:89" ht="14.25" customHeight="1">
      <c r="D578" s="53"/>
      <c r="G578" s="53"/>
      <c r="M578" s="31"/>
      <c r="N578" s="31"/>
      <c r="O578" s="181"/>
      <c r="P578" s="260"/>
      <c r="R578" s="33"/>
      <c r="AC578" s="21"/>
      <c r="AE578" s="17"/>
      <c r="AG578" s="18"/>
      <c r="AK578" s="54"/>
      <c r="AN578" s="219"/>
      <c r="AO578" s="220">
        <f t="shared" si="413"/>
        <v>1039</v>
      </c>
      <c r="AP578" s="221">
        <f t="shared" si="415"/>
        <v>3118</v>
      </c>
      <c r="AQ578" s="220">
        <f>AQ576+6</f>
        <v>1559</v>
      </c>
      <c r="AR578" s="281">
        <v>2</v>
      </c>
      <c r="AS578" s="236">
        <f t="shared" si="414"/>
        <v>1</v>
      </c>
      <c r="AT578" s="232"/>
      <c r="BH578" s="21">
        <f t="shared" si="253"/>
        <v>474</v>
      </c>
      <c r="BI578" s="294">
        <f t="shared" si="249"/>
        <v>2849</v>
      </c>
      <c r="BJ578" s="243"/>
      <c r="BL578" s="243">
        <f>(3*BH578-2)/4</f>
        <v>355</v>
      </c>
      <c r="BM578" s="21">
        <f>8*BL578+9</f>
        <v>2849</v>
      </c>
      <c r="BN578" s="45"/>
      <c r="BQ578" s="33"/>
      <c r="BR578" s="308"/>
      <c r="BT578" s="308"/>
      <c r="BY578" s="21"/>
      <c r="BZ578" s="21"/>
      <c r="CA578" s="294">
        <f t="shared" si="250"/>
        <v>2851</v>
      </c>
      <c r="CB578" s="243">
        <f>(3*BH578+2)/2</f>
        <v>712</v>
      </c>
      <c r="CC578" s="35">
        <f>4*CB578+3</f>
        <v>2851</v>
      </c>
      <c r="CD578" s="243"/>
      <c r="CF578" s="243"/>
      <c r="CG578" s="39"/>
      <c r="CK578" s="40"/>
    </row>
    <row r="579" spans="4:89" ht="14.25" customHeight="1">
      <c r="D579" s="53"/>
      <c r="G579" s="53"/>
      <c r="M579" s="31"/>
      <c r="N579" s="31"/>
      <c r="O579" s="45"/>
      <c r="P579" s="21"/>
      <c r="R579" s="339"/>
      <c r="S579" s="31"/>
      <c r="T579" s="31"/>
      <c r="U579" s="31"/>
      <c r="V579" s="31"/>
      <c r="W579" s="31"/>
      <c r="X579" s="31"/>
      <c r="Y579" s="31"/>
      <c r="Z579" s="31"/>
      <c r="AC579" s="27"/>
      <c r="AE579" s="17"/>
      <c r="AG579" s="18"/>
      <c r="AK579" s="54"/>
      <c r="AN579" s="239"/>
      <c r="AO579" s="240">
        <f t="shared" si="413"/>
        <v>1041</v>
      </c>
      <c r="AP579" s="221">
        <f t="shared" si="415"/>
        <v>3124</v>
      </c>
      <c r="AQ579" s="240">
        <f>AP579/4</f>
        <v>781</v>
      </c>
      <c r="AR579" s="281">
        <v>4</v>
      </c>
      <c r="AS579" s="236">
        <f t="shared" si="414"/>
        <v>2</v>
      </c>
      <c r="AT579" s="232"/>
      <c r="BH579" s="21">
        <f t="shared" si="253"/>
        <v>475</v>
      </c>
      <c r="BI579" s="294">
        <f t="shared" si="249"/>
        <v>2855</v>
      </c>
      <c r="BJ579" s="243">
        <f>(3*BH579+1)/2</f>
        <v>713</v>
      </c>
      <c r="BK579" s="35">
        <f>BJ579*4+3</f>
        <v>2855</v>
      </c>
      <c r="BL579" s="337"/>
      <c r="BN579" s="45"/>
      <c r="BQ579" s="33"/>
      <c r="BR579" s="308"/>
      <c r="BT579" s="308"/>
      <c r="BY579" s="21"/>
      <c r="BZ579" s="21"/>
      <c r="CA579" s="294">
        <f t="shared" si="250"/>
        <v>2857</v>
      </c>
      <c r="CB579" s="243"/>
      <c r="CD579" s="243">
        <f>(3*BH579-1)/4</f>
        <v>356</v>
      </c>
      <c r="CE579" s="35">
        <f>CD579*8+9</f>
        <v>2857</v>
      </c>
      <c r="CF579" s="243"/>
      <c r="CG579" s="39"/>
      <c r="CK579" s="40"/>
    </row>
    <row r="580" spans="4:89" ht="14.25" customHeight="1">
      <c r="D580" s="53"/>
      <c r="G580" s="53"/>
      <c r="M580" s="31"/>
      <c r="N580" s="31"/>
      <c r="O580" s="191">
        <f>-1+4*(Q580+1)</f>
        <v>531</v>
      </c>
      <c r="P580" s="192">
        <f>-1+6*(Q580+1)</f>
        <v>797</v>
      </c>
      <c r="Q580" s="27">
        <v>132</v>
      </c>
      <c r="R580" s="33"/>
      <c r="S580" s="213">
        <f t="shared" ref="S580:S581" si="422">4*P580+1</f>
        <v>3189</v>
      </c>
      <c r="T580" s="35">
        <f t="shared" ref="T580:Z580" si="423">4*S580+1</f>
        <v>12757</v>
      </c>
      <c r="U580" s="35">
        <f t="shared" si="423"/>
        <v>51029</v>
      </c>
      <c r="V580" s="35">
        <f t="shared" si="423"/>
        <v>204117</v>
      </c>
      <c r="W580" s="35">
        <f t="shared" si="423"/>
        <v>816469</v>
      </c>
      <c r="X580" s="35">
        <f t="shared" si="423"/>
        <v>3265877</v>
      </c>
      <c r="Y580" s="35">
        <f t="shared" si="423"/>
        <v>13063509</v>
      </c>
      <c r="Z580" s="35">
        <f t="shared" si="423"/>
        <v>52254037</v>
      </c>
      <c r="AE580" s="17"/>
      <c r="AG580" s="18"/>
      <c r="AK580" s="54"/>
      <c r="AN580" s="219"/>
      <c r="AO580" s="220">
        <f t="shared" si="413"/>
        <v>1043</v>
      </c>
      <c r="AP580" s="221">
        <f t="shared" si="415"/>
        <v>3130</v>
      </c>
      <c r="AQ580" s="220">
        <f>AQ578+6</f>
        <v>1565</v>
      </c>
      <c r="AR580" s="281">
        <v>2</v>
      </c>
      <c r="AS580" s="236">
        <f t="shared" si="414"/>
        <v>1</v>
      </c>
      <c r="AT580" s="232"/>
      <c r="BH580" s="27">
        <f t="shared" si="253"/>
        <v>476</v>
      </c>
      <c r="BI580" s="294">
        <f t="shared" si="249"/>
        <v>2861</v>
      </c>
      <c r="BJ580" s="243"/>
      <c r="BL580" s="243"/>
      <c r="BN580" s="45"/>
      <c r="BQ580" s="33"/>
      <c r="BR580" s="308"/>
      <c r="BT580" s="308"/>
      <c r="BY580" s="21"/>
      <c r="BZ580" s="21"/>
      <c r="CA580" s="294">
        <f t="shared" si="250"/>
        <v>2863</v>
      </c>
      <c r="CB580" s="243">
        <f>(3*BH580+2)/2</f>
        <v>715</v>
      </c>
      <c r="CC580" s="35">
        <f>4*CB580+3</f>
        <v>2863</v>
      </c>
      <c r="CD580" s="243"/>
      <c r="CF580" s="243"/>
      <c r="CG580" s="39"/>
      <c r="CK580" s="40"/>
    </row>
    <row r="581" spans="4:89" ht="14.25" customHeight="1">
      <c r="D581" s="53"/>
      <c r="G581" s="53"/>
      <c r="O581" s="196">
        <f>1+8*(Q580+1)</f>
        <v>1065</v>
      </c>
      <c r="P581" s="197">
        <f>P580+2</f>
        <v>799</v>
      </c>
      <c r="Q581" s="198"/>
      <c r="R581" s="33"/>
      <c r="S581" s="35">
        <f t="shared" si="422"/>
        <v>3197</v>
      </c>
      <c r="T581" s="35">
        <f t="shared" ref="T581:Z581" si="424">4*S581+1</f>
        <v>12789</v>
      </c>
      <c r="U581" s="35">
        <f t="shared" si="424"/>
        <v>51157</v>
      </c>
      <c r="V581" s="35">
        <f t="shared" si="424"/>
        <v>204629</v>
      </c>
      <c r="W581" s="35">
        <f t="shared" si="424"/>
        <v>818517</v>
      </c>
      <c r="X581" s="35">
        <f t="shared" si="424"/>
        <v>3274069</v>
      </c>
      <c r="Y581" s="35">
        <f t="shared" si="424"/>
        <v>13096277</v>
      </c>
      <c r="Z581" s="35">
        <f t="shared" si="424"/>
        <v>52385109</v>
      </c>
      <c r="AC581" s="27"/>
      <c r="AE581" s="17"/>
      <c r="AG581" s="18"/>
      <c r="AK581" s="54"/>
      <c r="AN581" s="227"/>
      <c r="AO581" s="269">
        <f t="shared" si="413"/>
        <v>1045</v>
      </c>
      <c r="AP581" s="221">
        <f t="shared" si="415"/>
        <v>3136</v>
      </c>
      <c r="AQ581" s="269">
        <f>AP581/AR581</f>
        <v>49</v>
      </c>
      <c r="AR581" s="281">
        <v>64</v>
      </c>
      <c r="AS581" s="236">
        <f t="shared" si="414"/>
        <v>6</v>
      </c>
      <c r="AT581" s="232"/>
      <c r="BH581" s="21">
        <f t="shared" si="253"/>
        <v>477</v>
      </c>
      <c r="BI581" s="294">
        <f t="shared" si="249"/>
        <v>2867</v>
      </c>
      <c r="BJ581" s="243">
        <f>(3*BH581+1)/2</f>
        <v>716</v>
      </c>
      <c r="BK581" s="35">
        <f>BJ581*4+3</f>
        <v>2867</v>
      </c>
      <c r="BL581" s="243"/>
      <c r="BM581" s="21"/>
      <c r="BN581" s="45"/>
      <c r="BQ581" s="33"/>
      <c r="BR581" s="308"/>
      <c r="BT581" s="308"/>
      <c r="BY581" s="21"/>
      <c r="BZ581" s="21"/>
      <c r="CA581" s="294">
        <f t="shared" si="250"/>
        <v>2869</v>
      </c>
      <c r="CB581" s="243"/>
      <c r="CD581" s="243"/>
      <c r="CF581" s="243"/>
      <c r="CG581" s="39"/>
      <c r="CK581" s="40"/>
    </row>
    <row r="582" spans="4:89" ht="14.25" customHeight="1">
      <c r="D582" s="53"/>
      <c r="G582" s="53"/>
      <c r="O582" s="181"/>
      <c r="P582" s="260"/>
      <c r="R582" s="33"/>
      <c r="AC582" s="21"/>
      <c r="AE582" s="17"/>
      <c r="AG582" s="18"/>
      <c r="AK582" s="54"/>
      <c r="AN582" s="219"/>
      <c r="AO582" s="220">
        <f t="shared" si="413"/>
        <v>1047</v>
      </c>
      <c r="AP582" s="221">
        <f t="shared" si="415"/>
        <v>3142</v>
      </c>
      <c r="AQ582" s="220">
        <f>AQ580+6</f>
        <v>1571</v>
      </c>
      <c r="AR582" s="281">
        <v>2</v>
      </c>
      <c r="AS582" s="236">
        <f t="shared" si="414"/>
        <v>1</v>
      </c>
      <c r="AT582" s="232"/>
      <c r="BH582" s="21">
        <f t="shared" si="253"/>
        <v>478</v>
      </c>
      <c r="BI582" s="294">
        <f t="shared" si="249"/>
        <v>2873</v>
      </c>
      <c r="BJ582" s="243"/>
      <c r="BL582" s="243">
        <f>(3*BH582-2)/4</f>
        <v>358</v>
      </c>
      <c r="BM582" s="21">
        <f>8*BL582+9</f>
        <v>2873</v>
      </c>
      <c r="BN582" s="45"/>
      <c r="BQ582" s="33"/>
      <c r="BR582" s="308"/>
      <c r="BT582" s="308"/>
      <c r="BY582" s="21"/>
      <c r="BZ582" s="21"/>
      <c r="CA582" s="294">
        <f t="shared" si="250"/>
        <v>2875</v>
      </c>
      <c r="CB582" s="243">
        <f>(3*BH582+2)/2</f>
        <v>718</v>
      </c>
      <c r="CC582" s="35">
        <f>4*CB582+3</f>
        <v>2875</v>
      </c>
      <c r="CD582" s="243"/>
      <c r="CF582" s="243"/>
      <c r="CG582" s="39"/>
      <c r="CK582" s="40"/>
    </row>
    <row r="583" spans="4:89" ht="14.25" customHeight="1">
      <c r="D583" s="53"/>
      <c r="G583" s="53"/>
      <c r="O583" s="45"/>
      <c r="P583" s="21"/>
      <c r="R583" s="339"/>
      <c r="S583" s="31"/>
      <c r="T583" s="31"/>
      <c r="U583" s="31"/>
      <c r="V583" s="31"/>
      <c r="W583" s="31"/>
      <c r="X583" s="31"/>
      <c r="Y583" s="31"/>
      <c r="Z583" s="31"/>
      <c r="AC583" s="27"/>
      <c r="AE583" s="17"/>
      <c r="AG583" s="18"/>
      <c r="AK583" s="54"/>
      <c r="AN583" s="239"/>
      <c r="AO583" s="240">
        <f t="shared" si="413"/>
        <v>1049</v>
      </c>
      <c r="AP583" s="221">
        <f t="shared" si="415"/>
        <v>3148</v>
      </c>
      <c r="AQ583" s="240">
        <f>AP583/4</f>
        <v>787</v>
      </c>
      <c r="AR583" s="281">
        <v>4</v>
      </c>
      <c r="AS583" s="236">
        <f t="shared" si="414"/>
        <v>2</v>
      </c>
      <c r="AT583" s="232"/>
      <c r="BH583" s="21">
        <f t="shared" si="253"/>
        <v>479</v>
      </c>
      <c r="BI583" s="294">
        <f t="shared" si="249"/>
        <v>2879</v>
      </c>
      <c r="BJ583" s="243">
        <f>(3*BH583+1)/2</f>
        <v>719</v>
      </c>
      <c r="BK583" s="35">
        <f>BJ583*4+3</f>
        <v>2879</v>
      </c>
      <c r="BL583" s="337"/>
      <c r="BN583" s="45"/>
      <c r="BQ583" s="33"/>
      <c r="BR583" s="308"/>
      <c r="BT583" s="308"/>
      <c r="BY583" s="21"/>
      <c r="BZ583" s="21"/>
      <c r="CA583" s="294">
        <f t="shared" si="250"/>
        <v>2881</v>
      </c>
      <c r="CB583" s="243"/>
      <c r="CD583" s="243">
        <f>(3*BH583-1)/4</f>
        <v>359</v>
      </c>
      <c r="CE583" s="35">
        <f>CD583*8+9</f>
        <v>2881</v>
      </c>
      <c r="CF583" s="243"/>
      <c r="CG583" s="39"/>
      <c r="CK583" s="40"/>
    </row>
    <row r="584" spans="4:89" ht="14.25" customHeight="1">
      <c r="D584" s="53"/>
      <c r="G584" s="53"/>
      <c r="O584" s="191">
        <f>-1+4*(Q584+1)</f>
        <v>535</v>
      </c>
      <c r="P584" s="192">
        <f>-1+6*(Q584+1)</f>
        <v>803</v>
      </c>
      <c r="Q584" s="27">
        <v>133</v>
      </c>
      <c r="R584" s="33"/>
      <c r="S584" s="213">
        <f t="shared" ref="S584:S585" si="425">4*P584+1</f>
        <v>3213</v>
      </c>
      <c r="T584" s="35">
        <f t="shared" ref="T584:Z584" si="426">4*S584+1</f>
        <v>12853</v>
      </c>
      <c r="U584" s="35">
        <f t="shared" si="426"/>
        <v>51413</v>
      </c>
      <c r="V584" s="35">
        <f t="shared" si="426"/>
        <v>205653</v>
      </c>
      <c r="W584" s="35">
        <f t="shared" si="426"/>
        <v>822613</v>
      </c>
      <c r="X584" s="35">
        <f t="shared" si="426"/>
        <v>3290453</v>
      </c>
      <c r="Y584" s="35">
        <f t="shared" si="426"/>
        <v>13161813</v>
      </c>
      <c r="Z584" s="35">
        <f t="shared" si="426"/>
        <v>52647253</v>
      </c>
      <c r="AE584" s="17"/>
      <c r="AG584" s="18"/>
      <c r="AK584" s="54"/>
      <c r="AN584" s="219"/>
      <c r="AO584" s="220">
        <f t="shared" si="413"/>
        <v>1051</v>
      </c>
      <c r="AP584" s="221">
        <f t="shared" si="415"/>
        <v>3154</v>
      </c>
      <c r="AQ584" s="220">
        <f>AQ582+6</f>
        <v>1577</v>
      </c>
      <c r="AR584" s="281">
        <v>2</v>
      </c>
      <c r="AS584" s="236">
        <f t="shared" si="414"/>
        <v>1</v>
      </c>
      <c r="AT584" s="232"/>
      <c r="BH584" s="27">
        <f t="shared" si="253"/>
        <v>480</v>
      </c>
      <c r="BI584" s="294">
        <f t="shared" si="249"/>
        <v>2885</v>
      </c>
      <c r="BJ584" s="243"/>
      <c r="BL584" s="243"/>
      <c r="BN584" s="45"/>
      <c r="BQ584" s="33"/>
      <c r="BR584" s="308"/>
      <c r="BT584" s="308"/>
      <c r="BY584" s="21"/>
      <c r="BZ584" s="21"/>
      <c r="CA584" s="294">
        <f t="shared" si="250"/>
        <v>2887</v>
      </c>
      <c r="CB584" s="243">
        <f>(3*BH584+2)/2</f>
        <v>721</v>
      </c>
      <c r="CC584" s="35">
        <f>4*CB584+3</f>
        <v>2887</v>
      </c>
      <c r="CD584" s="243"/>
      <c r="CF584" s="243"/>
      <c r="CG584" s="39"/>
      <c r="CK584" s="40"/>
    </row>
    <row r="585" spans="4:89" ht="14.25" customHeight="1">
      <c r="D585" s="53"/>
      <c r="G585" s="53"/>
      <c r="O585" s="196">
        <f>1+8*(Q584+1)</f>
        <v>1073</v>
      </c>
      <c r="P585" s="197">
        <f>P584+2</f>
        <v>805</v>
      </c>
      <c r="Q585" s="198"/>
      <c r="R585" s="33"/>
      <c r="S585" s="35">
        <f t="shared" si="425"/>
        <v>3221</v>
      </c>
      <c r="T585" s="35">
        <f t="shared" ref="T585:Z585" si="427">4*S585+1</f>
        <v>12885</v>
      </c>
      <c r="U585" s="35">
        <f t="shared" si="427"/>
        <v>51541</v>
      </c>
      <c r="V585" s="35">
        <f t="shared" si="427"/>
        <v>206165</v>
      </c>
      <c r="W585" s="35">
        <f t="shared" si="427"/>
        <v>824661</v>
      </c>
      <c r="X585" s="35">
        <f t="shared" si="427"/>
        <v>3298645</v>
      </c>
      <c r="Y585" s="35">
        <f t="shared" si="427"/>
        <v>13194581</v>
      </c>
      <c r="Z585" s="35">
        <f t="shared" si="427"/>
        <v>52778325</v>
      </c>
      <c r="AC585" s="27"/>
      <c r="AE585" s="17"/>
      <c r="AG585" s="18"/>
      <c r="AK585" s="54"/>
      <c r="AN585" s="227"/>
      <c r="AO585" s="269">
        <f t="shared" si="413"/>
        <v>1053</v>
      </c>
      <c r="AP585" s="221">
        <f t="shared" si="415"/>
        <v>3160</v>
      </c>
      <c r="AQ585" s="269">
        <f>AP585/AR585</f>
        <v>395</v>
      </c>
      <c r="AR585" s="281">
        <v>8</v>
      </c>
      <c r="AS585" s="236">
        <f t="shared" si="414"/>
        <v>3</v>
      </c>
      <c r="AT585" s="232"/>
      <c r="BH585" s="21">
        <f t="shared" si="253"/>
        <v>481</v>
      </c>
      <c r="BI585" s="294">
        <f t="shared" si="249"/>
        <v>2891</v>
      </c>
      <c r="BJ585" s="243">
        <f>(3*BH585+1)/2</f>
        <v>722</v>
      </c>
      <c r="BK585" s="35">
        <f>BJ585*4+3</f>
        <v>2891</v>
      </c>
      <c r="BL585" s="243"/>
      <c r="BM585" s="21"/>
      <c r="BN585" s="45"/>
      <c r="BQ585" s="33"/>
      <c r="BR585" s="308"/>
      <c r="BT585" s="308"/>
      <c r="BY585" s="21"/>
      <c r="BZ585" s="21"/>
      <c r="CA585" s="294">
        <f t="shared" si="250"/>
        <v>2893</v>
      </c>
      <c r="CB585" s="243"/>
      <c r="CD585" s="243"/>
      <c r="CF585" s="243"/>
      <c r="CG585" s="39"/>
      <c r="CK585" s="40"/>
    </row>
    <row r="586" spans="4:89" ht="14.25" customHeight="1">
      <c r="D586" s="53"/>
      <c r="G586" s="53"/>
      <c r="O586" s="181"/>
      <c r="P586" s="260"/>
      <c r="R586" s="33"/>
      <c r="AC586" s="21"/>
      <c r="AE586" s="17"/>
      <c r="AG586" s="18"/>
      <c r="AK586" s="54"/>
      <c r="AN586" s="219"/>
      <c r="AO586" s="220">
        <f t="shared" si="413"/>
        <v>1055</v>
      </c>
      <c r="AP586" s="221">
        <f t="shared" si="415"/>
        <v>3166</v>
      </c>
      <c r="AQ586" s="220">
        <f>AQ584+6</f>
        <v>1583</v>
      </c>
      <c r="AR586" s="281">
        <v>2</v>
      </c>
      <c r="AS586" s="236">
        <f t="shared" si="414"/>
        <v>1</v>
      </c>
      <c r="AT586" s="232"/>
      <c r="BH586" s="21">
        <f t="shared" si="253"/>
        <v>482</v>
      </c>
      <c r="BI586" s="294">
        <f t="shared" si="249"/>
        <v>2897</v>
      </c>
      <c r="BJ586" s="243"/>
      <c r="BL586" s="243">
        <f>(3*BH586-2)/4</f>
        <v>361</v>
      </c>
      <c r="BM586" s="21">
        <f>8*BL586+9</f>
        <v>2897</v>
      </c>
      <c r="BN586" s="45"/>
      <c r="BQ586" s="33"/>
      <c r="BR586" s="308"/>
      <c r="BT586" s="308"/>
      <c r="BY586" s="21"/>
      <c r="BZ586" s="21"/>
      <c r="CA586" s="294">
        <f t="shared" si="250"/>
        <v>2899</v>
      </c>
      <c r="CB586" s="243">
        <f>(3*BH586+2)/2</f>
        <v>724</v>
      </c>
      <c r="CC586" s="35">
        <f>4*CB586+3</f>
        <v>2899</v>
      </c>
      <c r="CD586" s="243"/>
      <c r="CF586" s="243"/>
      <c r="CG586" s="39"/>
      <c r="CK586" s="40"/>
    </row>
    <row r="587" spans="4:89" ht="14.25" customHeight="1">
      <c r="D587" s="53"/>
      <c r="G587" s="53"/>
      <c r="O587" s="45"/>
      <c r="P587" s="21"/>
      <c r="R587" s="339"/>
      <c r="S587" s="31"/>
      <c r="T587" s="31"/>
      <c r="U587" s="31"/>
      <c r="V587" s="31"/>
      <c r="W587" s="31"/>
      <c r="X587" s="31"/>
      <c r="Y587" s="31"/>
      <c r="Z587" s="31"/>
      <c r="AC587" s="27"/>
      <c r="AE587" s="17"/>
      <c r="AG587" s="18"/>
      <c r="AK587" s="54"/>
      <c r="AN587" s="239"/>
      <c r="AO587" s="240">
        <f t="shared" si="413"/>
        <v>1057</v>
      </c>
      <c r="AP587" s="221">
        <f t="shared" si="415"/>
        <v>3172</v>
      </c>
      <c r="AQ587" s="240">
        <f>AP587/4</f>
        <v>793</v>
      </c>
      <c r="AR587" s="281">
        <v>4</v>
      </c>
      <c r="AS587" s="236">
        <f t="shared" si="414"/>
        <v>2</v>
      </c>
      <c r="AT587" s="232"/>
      <c r="BH587" s="21">
        <f t="shared" si="253"/>
        <v>483</v>
      </c>
      <c r="BI587" s="294">
        <f t="shared" si="249"/>
        <v>2903</v>
      </c>
      <c r="BJ587" s="243">
        <f>(3*BH587+1)/2</f>
        <v>725</v>
      </c>
      <c r="BK587" s="35">
        <f>BJ587*4+3</f>
        <v>2903</v>
      </c>
      <c r="BL587" s="337"/>
      <c r="BN587" s="45"/>
      <c r="BQ587" s="33"/>
      <c r="BR587" s="308"/>
      <c r="BT587" s="308"/>
      <c r="BY587" s="21"/>
      <c r="BZ587" s="21"/>
      <c r="CA587" s="294">
        <f t="shared" si="250"/>
        <v>2905</v>
      </c>
      <c r="CB587" s="243"/>
      <c r="CD587" s="243">
        <f>(3*BH587-1)/4</f>
        <v>362</v>
      </c>
      <c r="CE587" s="35">
        <f>CD587*8+9</f>
        <v>2905</v>
      </c>
      <c r="CF587" s="243"/>
      <c r="CG587" s="39"/>
      <c r="CK587" s="40"/>
    </row>
    <row r="588" spans="4:89" ht="14.25" customHeight="1">
      <c r="D588" s="53"/>
      <c r="G588" s="53"/>
      <c r="O588" s="191">
        <f>-1+4*(Q588+1)</f>
        <v>539</v>
      </c>
      <c r="P588" s="192">
        <f>-1+6*(Q588+1)</f>
        <v>809</v>
      </c>
      <c r="Q588" s="27">
        <v>134</v>
      </c>
      <c r="R588" s="33"/>
      <c r="S588" s="213">
        <f t="shared" ref="S588:S589" si="428">4*P588+1</f>
        <v>3237</v>
      </c>
      <c r="T588" s="35">
        <f t="shared" ref="T588:Z588" si="429">4*S588+1</f>
        <v>12949</v>
      </c>
      <c r="U588" s="35">
        <f t="shared" si="429"/>
        <v>51797</v>
      </c>
      <c r="V588" s="35">
        <f t="shared" si="429"/>
        <v>207189</v>
      </c>
      <c r="W588" s="35">
        <f t="shared" si="429"/>
        <v>828757</v>
      </c>
      <c r="X588" s="35">
        <f t="shared" si="429"/>
        <v>3315029</v>
      </c>
      <c r="Y588" s="35">
        <f t="shared" si="429"/>
        <v>13260117</v>
      </c>
      <c r="Z588" s="35">
        <f t="shared" si="429"/>
        <v>53040469</v>
      </c>
      <c r="AE588" s="17"/>
      <c r="AG588" s="18"/>
      <c r="AK588" s="54"/>
      <c r="AN588" s="219"/>
      <c r="AO588" s="220">
        <f t="shared" si="413"/>
        <v>1059</v>
      </c>
      <c r="AP588" s="221">
        <f t="shared" si="415"/>
        <v>3178</v>
      </c>
      <c r="AQ588" s="220">
        <f>AQ586+6</f>
        <v>1589</v>
      </c>
      <c r="AR588" s="281">
        <v>2</v>
      </c>
      <c r="AS588" s="236">
        <f t="shared" si="414"/>
        <v>1</v>
      </c>
      <c r="AT588" s="232"/>
      <c r="BH588" s="27">
        <f t="shared" si="253"/>
        <v>484</v>
      </c>
      <c r="BI588" s="294">
        <f t="shared" si="249"/>
        <v>2909</v>
      </c>
      <c r="BJ588" s="243"/>
      <c r="BL588" s="243"/>
      <c r="BN588" s="45"/>
      <c r="BQ588" s="33"/>
      <c r="BR588" s="308"/>
      <c r="BT588" s="308"/>
      <c r="BY588" s="21"/>
      <c r="BZ588" s="21"/>
      <c r="CA588" s="294">
        <f t="shared" si="250"/>
        <v>2911</v>
      </c>
      <c r="CB588" s="243">
        <f>(3*BH588+2)/2</f>
        <v>727</v>
      </c>
      <c r="CC588" s="35">
        <f>4*CB588+3</f>
        <v>2911</v>
      </c>
      <c r="CD588" s="243"/>
      <c r="CF588" s="243"/>
      <c r="CG588" s="39"/>
      <c r="CK588" s="40"/>
    </row>
    <row r="589" spans="4:89" ht="14.25" customHeight="1">
      <c r="D589" s="53"/>
      <c r="G589" s="53"/>
      <c r="O589" s="196">
        <f>1+8*(Q588+1)</f>
        <v>1081</v>
      </c>
      <c r="P589" s="197">
        <f>P588+2</f>
        <v>811</v>
      </c>
      <c r="Q589" s="198"/>
      <c r="R589" s="33"/>
      <c r="S589" s="35">
        <f t="shared" si="428"/>
        <v>3245</v>
      </c>
      <c r="T589" s="35">
        <f t="shared" ref="T589:Z589" si="430">4*S589+1</f>
        <v>12981</v>
      </c>
      <c r="U589" s="35">
        <f t="shared" si="430"/>
        <v>51925</v>
      </c>
      <c r="V589" s="35">
        <f t="shared" si="430"/>
        <v>207701</v>
      </c>
      <c r="W589" s="35">
        <f t="shared" si="430"/>
        <v>830805</v>
      </c>
      <c r="X589" s="35">
        <f t="shared" si="430"/>
        <v>3323221</v>
      </c>
      <c r="Y589" s="35">
        <f t="shared" si="430"/>
        <v>13292885</v>
      </c>
      <c r="Z589" s="35">
        <f t="shared" si="430"/>
        <v>53171541</v>
      </c>
      <c r="AC589" s="27"/>
      <c r="AE589" s="17"/>
      <c r="AG589" s="18"/>
      <c r="AK589" s="54"/>
      <c r="AN589" s="227"/>
      <c r="AO589" s="269">
        <f t="shared" si="413"/>
        <v>1061</v>
      </c>
      <c r="AP589" s="221">
        <f t="shared" si="415"/>
        <v>3184</v>
      </c>
      <c r="AQ589" s="269">
        <f>AP589/AR589</f>
        <v>199</v>
      </c>
      <c r="AR589" s="281">
        <v>16</v>
      </c>
      <c r="AS589" s="236">
        <f t="shared" si="414"/>
        <v>4</v>
      </c>
      <c r="AT589" s="232"/>
      <c r="BH589" s="21">
        <f t="shared" si="253"/>
        <v>485</v>
      </c>
      <c r="BI589" s="294">
        <f t="shared" si="249"/>
        <v>2915</v>
      </c>
      <c r="BJ589" s="243">
        <f>(3*BH589+1)/2</f>
        <v>728</v>
      </c>
      <c r="BK589" s="35">
        <f>BJ589*4+3</f>
        <v>2915</v>
      </c>
      <c r="BL589" s="243"/>
      <c r="BM589" s="21"/>
      <c r="BN589" s="45"/>
      <c r="BQ589" s="33"/>
      <c r="BR589" s="308"/>
      <c r="BT589" s="308"/>
      <c r="BY589" s="21"/>
      <c r="BZ589" s="21"/>
      <c r="CA589" s="294">
        <f t="shared" si="250"/>
        <v>2917</v>
      </c>
      <c r="CB589" s="243"/>
      <c r="CD589" s="243"/>
      <c r="CF589" s="243"/>
      <c r="CG589" s="39"/>
      <c r="CK589" s="40"/>
    </row>
    <row r="590" spans="4:89" ht="14.25" customHeight="1">
      <c r="D590" s="53"/>
      <c r="G590" s="53"/>
      <c r="O590" s="181"/>
      <c r="P590" s="260"/>
      <c r="R590" s="33"/>
      <c r="AC590" s="21"/>
      <c r="AE590" s="17"/>
      <c r="AG590" s="18"/>
      <c r="AK590" s="54"/>
      <c r="AN590" s="219"/>
      <c r="AO590" s="220">
        <f t="shared" si="413"/>
        <v>1063</v>
      </c>
      <c r="AP590" s="221">
        <f t="shared" si="415"/>
        <v>3190</v>
      </c>
      <c r="AQ590" s="220">
        <f>AQ588+6</f>
        <v>1595</v>
      </c>
      <c r="AR590" s="281">
        <v>2</v>
      </c>
      <c r="AS590" s="236">
        <f t="shared" si="414"/>
        <v>1</v>
      </c>
      <c r="AT590" s="232"/>
      <c r="BH590" s="21">
        <f t="shared" si="253"/>
        <v>486</v>
      </c>
      <c r="BI590" s="294">
        <f t="shared" si="249"/>
        <v>2921</v>
      </c>
      <c r="BJ590" s="243"/>
      <c r="BL590" s="243">
        <f>(3*BH590-2)/4</f>
        <v>364</v>
      </c>
      <c r="BM590" s="21">
        <f>8*BL590+9</f>
        <v>2921</v>
      </c>
      <c r="BN590" s="45"/>
      <c r="BQ590" s="33"/>
      <c r="BR590" s="308"/>
      <c r="BT590" s="308"/>
      <c r="BY590" s="21"/>
      <c r="BZ590" s="21"/>
      <c r="CA590" s="294">
        <f t="shared" si="250"/>
        <v>2923</v>
      </c>
      <c r="CB590" s="243">
        <f>(3*BH590+2)/2</f>
        <v>730</v>
      </c>
      <c r="CC590" s="35">
        <f>4*CB590+3</f>
        <v>2923</v>
      </c>
      <c r="CD590" s="243"/>
      <c r="CF590" s="243"/>
      <c r="CG590" s="39"/>
      <c r="CK590" s="40"/>
    </row>
    <row r="591" spans="4:89" ht="14.25" customHeight="1">
      <c r="D591" s="53"/>
      <c r="G591" s="53"/>
      <c r="O591" s="45"/>
      <c r="P591" s="21"/>
      <c r="R591" s="339"/>
      <c r="S591" s="31"/>
      <c r="T591" s="31"/>
      <c r="U591" s="31"/>
      <c r="V591" s="31"/>
      <c r="W591" s="31"/>
      <c r="X591" s="31"/>
      <c r="Y591" s="31"/>
      <c r="Z591" s="31"/>
      <c r="AC591" s="27"/>
      <c r="AE591" s="17"/>
      <c r="AG591" s="18"/>
      <c r="AK591" s="54"/>
      <c r="AN591" s="239"/>
      <c r="AO591" s="240">
        <f t="shared" si="413"/>
        <v>1065</v>
      </c>
      <c r="AP591" s="221">
        <f t="shared" si="415"/>
        <v>3196</v>
      </c>
      <c r="AQ591" s="240">
        <f>AP591/4</f>
        <v>799</v>
      </c>
      <c r="AR591" s="281">
        <v>4</v>
      </c>
      <c r="AS591" s="236">
        <f t="shared" si="414"/>
        <v>2</v>
      </c>
      <c r="AT591" s="232"/>
      <c r="BH591" s="21">
        <f t="shared" si="253"/>
        <v>487</v>
      </c>
      <c r="BI591" s="294">
        <f t="shared" si="249"/>
        <v>2927</v>
      </c>
      <c r="BJ591" s="243">
        <f>(3*BH591+1)/2</f>
        <v>731</v>
      </c>
      <c r="BK591" s="35">
        <f>BJ591*4+3</f>
        <v>2927</v>
      </c>
      <c r="BL591" s="306"/>
      <c r="BN591" s="45"/>
      <c r="BQ591" s="33"/>
      <c r="BR591" s="308"/>
      <c r="BT591" s="308"/>
      <c r="BY591" s="21"/>
      <c r="BZ591" s="21"/>
      <c r="CA591" s="294">
        <f t="shared" si="250"/>
        <v>2929</v>
      </c>
      <c r="CB591" s="243"/>
      <c r="CD591" s="243">
        <f>(3*BH591-1)/4</f>
        <v>365</v>
      </c>
      <c r="CE591" s="35">
        <f>CD591*8+9</f>
        <v>2929</v>
      </c>
      <c r="CF591" s="243"/>
      <c r="CG591" s="39"/>
      <c r="CK591" s="40"/>
    </row>
    <row r="592" spans="4:89" ht="14.25" customHeight="1">
      <c r="D592" s="53"/>
      <c r="G592" s="53"/>
      <c r="O592" s="191">
        <f>-1+4*(Q592+1)</f>
        <v>543</v>
      </c>
      <c r="P592" s="192">
        <f>-1+6*(Q592+1)</f>
        <v>815</v>
      </c>
      <c r="Q592" s="27">
        <v>135</v>
      </c>
      <c r="R592" s="33"/>
      <c r="S592" s="213">
        <f t="shared" ref="S592:S593" si="431">4*P592+1</f>
        <v>3261</v>
      </c>
      <c r="T592" s="35">
        <f t="shared" ref="T592:Z592" si="432">4*S592+1</f>
        <v>13045</v>
      </c>
      <c r="U592" s="35">
        <f t="shared" si="432"/>
        <v>52181</v>
      </c>
      <c r="V592" s="35">
        <f t="shared" si="432"/>
        <v>208725</v>
      </c>
      <c r="W592" s="35">
        <f t="shared" si="432"/>
        <v>834901</v>
      </c>
      <c r="X592" s="35">
        <f t="shared" si="432"/>
        <v>3339605</v>
      </c>
      <c r="Y592" s="35">
        <f t="shared" si="432"/>
        <v>13358421</v>
      </c>
      <c r="Z592" s="35">
        <f t="shared" si="432"/>
        <v>53433685</v>
      </c>
      <c r="AE592" s="17"/>
      <c r="AG592" s="18"/>
      <c r="AK592" s="54"/>
      <c r="AN592" s="219"/>
      <c r="AO592" s="220">
        <f t="shared" si="413"/>
        <v>1067</v>
      </c>
      <c r="AP592" s="221">
        <f t="shared" si="415"/>
        <v>3202</v>
      </c>
      <c r="AQ592" s="220">
        <f>AQ590+6</f>
        <v>1601</v>
      </c>
      <c r="AR592" s="281">
        <v>2</v>
      </c>
      <c r="AS592" s="236">
        <f t="shared" si="414"/>
        <v>1</v>
      </c>
      <c r="AT592" s="232"/>
      <c r="BH592" s="27">
        <f t="shared" si="253"/>
        <v>488</v>
      </c>
      <c r="BI592" s="294">
        <f t="shared" si="249"/>
        <v>2933</v>
      </c>
      <c r="BJ592" s="243"/>
      <c r="BL592" s="306"/>
      <c r="BN592" s="731"/>
      <c r="BO592" s="732"/>
      <c r="BP592" s="316"/>
      <c r="BQ592" s="33"/>
      <c r="BR592" s="308"/>
      <c r="BT592" s="308"/>
      <c r="BY592" s="21"/>
      <c r="BZ592" s="21"/>
      <c r="CA592" s="294">
        <f t="shared" si="250"/>
        <v>2935</v>
      </c>
      <c r="CB592" s="243">
        <f>(3*BH592+2)/2</f>
        <v>733</v>
      </c>
      <c r="CC592" s="35">
        <f>4*CB592+3</f>
        <v>2935</v>
      </c>
      <c r="CD592" s="243"/>
      <c r="CF592" s="243"/>
      <c r="CG592" s="39"/>
      <c r="CK592" s="40"/>
    </row>
    <row r="593" spans="4:89" ht="14.25" customHeight="1">
      <c r="D593" s="53"/>
      <c r="G593" s="53"/>
      <c r="O593" s="196">
        <f>1+8*(Q592+1)</f>
        <v>1089</v>
      </c>
      <c r="P593" s="197">
        <f>P592+2</f>
        <v>817</v>
      </c>
      <c r="Q593" s="198"/>
      <c r="R593" s="33"/>
      <c r="S593" s="35">
        <f t="shared" si="431"/>
        <v>3269</v>
      </c>
      <c r="T593" s="35">
        <f t="shared" ref="T593:Z593" si="433">4*S593+1</f>
        <v>13077</v>
      </c>
      <c r="U593" s="35">
        <f t="shared" si="433"/>
        <v>52309</v>
      </c>
      <c r="V593" s="35">
        <f t="shared" si="433"/>
        <v>209237</v>
      </c>
      <c r="W593" s="35">
        <f t="shared" si="433"/>
        <v>836949</v>
      </c>
      <c r="X593" s="35">
        <f t="shared" si="433"/>
        <v>3347797</v>
      </c>
      <c r="Y593" s="35">
        <f t="shared" si="433"/>
        <v>13391189</v>
      </c>
      <c r="Z593" s="35">
        <f t="shared" si="433"/>
        <v>53564757</v>
      </c>
      <c r="AC593" s="27"/>
      <c r="AE593" s="17"/>
      <c r="AG593" s="18"/>
      <c r="AK593" s="54"/>
      <c r="AN593" s="227"/>
      <c r="AO593" s="269">
        <f t="shared" si="413"/>
        <v>1069</v>
      </c>
      <c r="AP593" s="221">
        <f t="shared" si="415"/>
        <v>3208</v>
      </c>
      <c r="AQ593" s="269">
        <f>AP593/AR593</f>
        <v>401</v>
      </c>
      <c r="AR593" s="281">
        <v>8</v>
      </c>
      <c r="AS593" s="236">
        <f t="shared" si="414"/>
        <v>3</v>
      </c>
      <c r="AT593" s="232"/>
      <c r="BH593" s="21">
        <f t="shared" si="253"/>
        <v>489</v>
      </c>
      <c r="BI593" s="294">
        <f t="shared" si="249"/>
        <v>2939</v>
      </c>
      <c r="BJ593" s="243">
        <f>(3*BH593+1)/2</f>
        <v>734</v>
      </c>
      <c r="BK593" s="35">
        <f>BJ593*4+3</f>
        <v>2939</v>
      </c>
      <c r="BL593" s="243"/>
      <c r="BM593" s="21"/>
      <c r="BN593" s="45"/>
      <c r="BQ593" s="33"/>
      <c r="BR593" s="308"/>
      <c r="BT593" s="308"/>
      <c r="BY593" s="21"/>
      <c r="BZ593" s="21"/>
      <c r="CA593" s="294">
        <f t="shared" si="250"/>
        <v>2941</v>
      </c>
      <c r="CB593" s="243"/>
      <c r="CD593" s="243"/>
      <c r="CF593" s="243"/>
      <c r="CG593" s="39"/>
      <c r="CK593" s="40"/>
    </row>
    <row r="594" spans="4:89" ht="14.25" customHeight="1">
      <c r="D594" s="53"/>
      <c r="G594" s="53"/>
      <c r="O594" s="181"/>
      <c r="P594" s="260"/>
      <c r="R594" s="33"/>
      <c r="AC594" s="21"/>
      <c r="AE594" s="17"/>
      <c r="AG594" s="18"/>
      <c r="AK594" s="54"/>
      <c r="AN594" s="219"/>
      <c r="AO594" s="220">
        <f t="shared" si="413"/>
        <v>1071</v>
      </c>
      <c r="AP594" s="221">
        <f t="shared" si="415"/>
        <v>3214</v>
      </c>
      <c r="AQ594" s="220">
        <f>AQ592+6</f>
        <v>1607</v>
      </c>
      <c r="AR594" s="281">
        <v>2</v>
      </c>
      <c r="AS594" s="236">
        <f t="shared" si="414"/>
        <v>1</v>
      </c>
      <c r="AT594" s="232"/>
      <c r="BH594" s="21">
        <f t="shared" si="253"/>
        <v>490</v>
      </c>
      <c r="BI594" s="294">
        <f t="shared" si="249"/>
        <v>2945</v>
      </c>
      <c r="BJ594" s="243"/>
      <c r="BL594" s="243">
        <f>(3*BH594-2)/4</f>
        <v>367</v>
      </c>
      <c r="BM594" s="21">
        <f>8*BL594+9</f>
        <v>2945</v>
      </c>
      <c r="BN594" s="45"/>
      <c r="BQ594" s="33"/>
      <c r="BR594" s="308"/>
      <c r="BT594" s="308"/>
      <c r="BY594" s="21"/>
      <c r="BZ594" s="21"/>
      <c r="CA594" s="294">
        <f t="shared" si="250"/>
        <v>2947</v>
      </c>
      <c r="CB594" s="243">
        <f>(3*BH594+2)/2</f>
        <v>736</v>
      </c>
      <c r="CC594" s="35">
        <f>4*CB594+3</f>
        <v>2947</v>
      </c>
      <c r="CD594" s="243"/>
      <c r="CF594" s="243"/>
      <c r="CG594" s="39"/>
      <c r="CK594" s="40"/>
    </row>
    <row r="595" spans="4:89" ht="14.25" customHeight="1">
      <c r="D595" s="53"/>
      <c r="G595" s="53"/>
      <c r="O595" s="45"/>
      <c r="P595" s="21"/>
      <c r="R595" s="339"/>
      <c r="S595" s="31"/>
      <c r="T595" s="31"/>
      <c r="U595" s="31"/>
      <c r="V595" s="31"/>
      <c r="W595" s="31"/>
      <c r="X595" s="31"/>
      <c r="Y595" s="31"/>
      <c r="Z595" s="31"/>
      <c r="AC595" s="27"/>
      <c r="AE595" s="17"/>
      <c r="AG595" s="18"/>
      <c r="AK595" s="54"/>
      <c r="AN595" s="239"/>
      <c r="AO595" s="240">
        <f t="shared" si="413"/>
        <v>1073</v>
      </c>
      <c r="AP595" s="221">
        <f t="shared" si="415"/>
        <v>3220</v>
      </c>
      <c r="AQ595" s="240">
        <f>AP595/4</f>
        <v>805</v>
      </c>
      <c r="AR595" s="281">
        <v>4</v>
      </c>
      <c r="AS595" s="236">
        <f t="shared" si="414"/>
        <v>2</v>
      </c>
      <c r="AT595" s="232"/>
      <c r="BH595" s="21">
        <f t="shared" si="253"/>
        <v>491</v>
      </c>
      <c r="BI595" s="294">
        <f t="shared" si="249"/>
        <v>2951</v>
      </c>
      <c r="BJ595" s="243">
        <f>(3*BH595+1)/2</f>
        <v>737</v>
      </c>
      <c r="BK595" s="35">
        <f>BJ595*4+3</f>
        <v>2951</v>
      </c>
      <c r="BL595" s="337"/>
      <c r="BN595" s="45"/>
      <c r="BQ595" s="33"/>
      <c r="BR595" s="308"/>
      <c r="BT595" s="308"/>
      <c r="BY595" s="21"/>
      <c r="BZ595" s="21"/>
      <c r="CA595" s="294">
        <f t="shared" si="250"/>
        <v>2953</v>
      </c>
      <c r="CB595" s="243"/>
      <c r="CD595" s="243">
        <f>(3*BH595-1)/4</f>
        <v>368</v>
      </c>
      <c r="CE595" s="35">
        <f>CD595*8+9</f>
        <v>2953</v>
      </c>
      <c r="CF595" s="243"/>
      <c r="CG595" s="39"/>
      <c r="CK595" s="40"/>
    </row>
    <row r="596" spans="4:89" ht="14.25" customHeight="1">
      <c r="D596" s="53"/>
      <c r="G596" s="53"/>
      <c r="O596" s="191">
        <f>-1+4*(Q596+1)</f>
        <v>547</v>
      </c>
      <c r="P596" s="192">
        <f>-1+6*(Q596+1)</f>
        <v>821</v>
      </c>
      <c r="Q596" s="27">
        <v>136</v>
      </c>
      <c r="R596" s="33"/>
      <c r="S596" s="213">
        <f t="shared" ref="S596:S597" si="434">4*P596+1</f>
        <v>3285</v>
      </c>
      <c r="T596" s="35">
        <f t="shared" ref="T596:Z596" si="435">4*S596+1</f>
        <v>13141</v>
      </c>
      <c r="U596" s="35">
        <f t="shared" si="435"/>
        <v>52565</v>
      </c>
      <c r="V596" s="35">
        <f t="shared" si="435"/>
        <v>210261</v>
      </c>
      <c r="W596" s="35">
        <f t="shared" si="435"/>
        <v>841045</v>
      </c>
      <c r="X596" s="35">
        <f t="shared" si="435"/>
        <v>3364181</v>
      </c>
      <c r="Y596" s="35">
        <f t="shared" si="435"/>
        <v>13456725</v>
      </c>
      <c r="Z596" s="35">
        <f t="shared" si="435"/>
        <v>53826901</v>
      </c>
      <c r="AE596" s="17"/>
      <c r="AG596" s="18"/>
      <c r="AK596" s="54"/>
      <c r="AN596" s="219"/>
      <c r="AO596" s="220">
        <f t="shared" si="413"/>
        <v>1075</v>
      </c>
      <c r="AP596" s="221">
        <f t="shared" si="415"/>
        <v>3226</v>
      </c>
      <c r="AQ596" s="220">
        <f>AQ594+6</f>
        <v>1613</v>
      </c>
      <c r="AR596" s="281">
        <v>2</v>
      </c>
      <c r="AS596" s="236">
        <f t="shared" si="414"/>
        <v>1</v>
      </c>
      <c r="AT596" s="232"/>
      <c r="BH596" s="27">
        <f t="shared" si="253"/>
        <v>492</v>
      </c>
      <c r="BI596" s="294">
        <f t="shared" si="249"/>
        <v>2957</v>
      </c>
      <c r="BJ596" s="243"/>
      <c r="BL596" s="243"/>
      <c r="BN596" s="45"/>
      <c r="BQ596" s="33"/>
      <c r="BR596" s="308"/>
      <c r="BT596" s="308"/>
      <c r="BY596" s="21"/>
      <c r="BZ596" s="21"/>
      <c r="CA596" s="294">
        <f t="shared" si="250"/>
        <v>2959</v>
      </c>
      <c r="CB596" s="243">
        <f>(3*BH596+2)/2</f>
        <v>739</v>
      </c>
      <c r="CC596" s="35">
        <f>4*CB596+3</f>
        <v>2959</v>
      </c>
      <c r="CD596" s="243"/>
      <c r="CF596" s="243"/>
      <c r="CG596" s="39"/>
      <c r="CK596" s="40"/>
    </row>
    <row r="597" spans="4:89" ht="14.25" customHeight="1">
      <c r="D597" s="53"/>
      <c r="G597" s="53"/>
      <c r="O597" s="196">
        <f>1+8*(Q596+1)</f>
        <v>1097</v>
      </c>
      <c r="P597" s="197">
        <f>P596+2</f>
        <v>823</v>
      </c>
      <c r="Q597" s="198"/>
      <c r="R597" s="33"/>
      <c r="S597" s="35">
        <f t="shared" si="434"/>
        <v>3293</v>
      </c>
      <c r="T597" s="35">
        <f t="shared" ref="T597:Z597" si="436">4*S597+1</f>
        <v>13173</v>
      </c>
      <c r="U597" s="35">
        <f t="shared" si="436"/>
        <v>52693</v>
      </c>
      <c r="V597" s="35">
        <f t="shared" si="436"/>
        <v>210773</v>
      </c>
      <c r="W597" s="35">
        <f t="shared" si="436"/>
        <v>843093</v>
      </c>
      <c r="X597" s="35">
        <f t="shared" si="436"/>
        <v>3372373</v>
      </c>
      <c r="Y597" s="35">
        <f t="shared" si="436"/>
        <v>13489493</v>
      </c>
      <c r="Z597" s="35">
        <f t="shared" si="436"/>
        <v>53957973</v>
      </c>
      <c r="AC597" s="27"/>
      <c r="AE597" s="17"/>
      <c r="AG597" s="18"/>
      <c r="AK597" s="54"/>
      <c r="AN597" s="227"/>
      <c r="AO597" s="269">
        <f t="shared" si="413"/>
        <v>1077</v>
      </c>
      <c r="AP597" s="221">
        <f t="shared" si="415"/>
        <v>3232</v>
      </c>
      <c r="AQ597" s="269">
        <f>AP597/AR597</f>
        <v>101</v>
      </c>
      <c r="AR597" s="281">
        <v>32</v>
      </c>
      <c r="AS597" s="236">
        <f t="shared" si="414"/>
        <v>5</v>
      </c>
      <c r="AT597" s="232"/>
      <c r="BH597" s="21">
        <f t="shared" si="253"/>
        <v>493</v>
      </c>
      <c r="BI597" s="294">
        <f t="shared" si="249"/>
        <v>2963</v>
      </c>
      <c r="BJ597" s="243">
        <f>(3*BH597+1)/2</f>
        <v>740</v>
      </c>
      <c r="BK597" s="35">
        <f>BJ597*4+3</f>
        <v>2963</v>
      </c>
      <c r="BL597" s="243"/>
      <c r="BM597" s="21"/>
      <c r="BN597" s="45"/>
      <c r="BQ597" s="33"/>
      <c r="BR597" s="308"/>
      <c r="BT597" s="308"/>
      <c r="BY597" s="21"/>
      <c r="BZ597" s="21"/>
      <c r="CA597" s="294">
        <f t="shared" si="250"/>
        <v>2965</v>
      </c>
      <c r="CB597" s="243"/>
      <c r="CD597" s="243"/>
      <c r="CF597" s="243"/>
      <c r="CG597" s="39"/>
      <c r="CK597" s="40"/>
    </row>
    <row r="598" spans="4:89" ht="14.25" customHeight="1">
      <c r="D598" s="53"/>
      <c r="G598" s="53"/>
      <c r="O598" s="181"/>
      <c r="P598" s="260"/>
      <c r="R598" s="33"/>
      <c r="AC598" s="21"/>
      <c r="AE598" s="17"/>
      <c r="AG598" s="18"/>
      <c r="AK598" s="54"/>
      <c r="AN598" s="219"/>
      <c r="AO598" s="220">
        <f t="shared" si="413"/>
        <v>1079</v>
      </c>
      <c r="AP598" s="221">
        <f t="shared" si="415"/>
        <v>3238</v>
      </c>
      <c r="AQ598" s="220">
        <f>AQ596+6</f>
        <v>1619</v>
      </c>
      <c r="AR598" s="281">
        <v>2</v>
      </c>
      <c r="AS598" s="236">
        <f t="shared" si="414"/>
        <v>1</v>
      </c>
      <c r="AT598" s="232"/>
      <c r="BH598" s="21">
        <f t="shared" si="253"/>
        <v>494</v>
      </c>
      <c r="BI598" s="294">
        <f t="shared" si="249"/>
        <v>2969</v>
      </c>
      <c r="BJ598" s="243"/>
      <c r="BL598" s="243">
        <f>(3*BH598-2)/4</f>
        <v>370</v>
      </c>
      <c r="BM598" s="21">
        <f>8*BL598+9</f>
        <v>2969</v>
      </c>
      <c r="BN598" s="45"/>
      <c r="BQ598" s="33"/>
      <c r="BR598" s="308"/>
      <c r="BT598" s="308"/>
      <c r="BY598" s="21"/>
      <c r="BZ598" s="21"/>
      <c r="CA598" s="294">
        <f t="shared" si="250"/>
        <v>2971</v>
      </c>
      <c r="CB598" s="243">
        <f>(3*BH598+2)/2</f>
        <v>742</v>
      </c>
      <c r="CC598" s="35">
        <f>4*CB598+3</f>
        <v>2971</v>
      </c>
      <c r="CD598" s="243"/>
      <c r="CF598" s="243"/>
      <c r="CG598" s="39"/>
      <c r="CK598" s="40"/>
    </row>
    <row r="599" spans="4:89" ht="14.25" customHeight="1">
      <c r="D599" s="53"/>
      <c r="G599" s="53"/>
      <c r="O599" s="45"/>
      <c r="P599" s="21"/>
      <c r="R599" s="339"/>
      <c r="S599" s="31"/>
      <c r="T599" s="31"/>
      <c r="U599" s="31"/>
      <c r="V599" s="31"/>
      <c r="W599" s="31"/>
      <c r="X599" s="31"/>
      <c r="Y599" s="31"/>
      <c r="Z599" s="31"/>
      <c r="AC599" s="27"/>
      <c r="AE599" s="17"/>
      <c r="AG599" s="18"/>
      <c r="AK599" s="54"/>
      <c r="AN599" s="239"/>
      <c r="AO599" s="240">
        <f t="shared" si="413"/>
        <v>1081</v>
      </c>
      <c r="AP599" s="221">
        <f t="shared" si="415"/>
        <v>3244</v>
      </c>
      <c r="AQ599" s="240">
        <f>AP599/4</f>
        <v>811</v>
      </c>
      <c r="AR599" s="281">
        <v>4</v>
      </c>
      <c r="AS599" s="236">
        <f t="shared" si="414"/>
        <v>2</v>
      </c>
      <c r="AT599" s="232"/>
      <c r="BH599" s="21">
        <f t="shared" si="253"/>
        <v>495</v>
      </c>
      <c r="BI599" s="294">
        <f t="shared" si="249"/>
        <v>2975</v>
      </c>
      <c r="BJ599" s="243">
        <f>(3*BH599+1)/2</f>
        <v>743</v>
      </c>
      <c r="BK599" s="35">
        <f>BJ599*4+3</f>
        <v>2975</v>
      </c>
      <c r="BL599" s="337"/>
      <c r="BN599" s="45"/>
      <c r="BQ599" s="33"/>
      <c r="BR599" s="308"/>
      <c r="BT599" s="308"/>
      <c r="BY599" s="21"/>
      <c r="BZ599" s="21"/>
      <c r="CA599" s="294">
        <f t="shared" si="250"/>
        <v>2977</v>
      </c>
      <c r="CB599" s="243"/>
      <c r="CD599" s="243">
        <f>(3*BH599-1)/4</f>
        <v>371</v>
      </c>
      <c r="CE599" s="35">
        <f>CD599*8+9</f>
        <v>2977</v>
      </c>
      <c r="CF599" s="243"/>
      <c r="CG599" s="39"/>
    </row>
    <row r="600" spans="4:89" ht="14.25" customHeight="1">
      <c r="D600" s="53"/>
      <c r="G600" s="53"/>
      <c r="O600" s="191">
        <f>-1+4*(Q600+1)</f>
        <v>551</v>
      </c>
      <c r="P600" s="192">
        <f>-1+6*(Q600+1)</f>
        <v>827</v>
      </c>
      <c r="Q600" s="27">
        <v>137</v>
      </c>
      <c r="R600" s="33"/>
      <c r="S600" s="213">
        <f t="shared" ref="S600:S601" si="437">4*P600+1</f>
        <v>3309</v>
      </c>
      <c r="T600" s="35">
        <f t="shared" ref="T600:Z600" si="438">4*S600+1</f>
        <v>13237</v>
      </c>
      <c r="U600" s="35">
        <f t="shared" si="438"/>
        <v>52949</v>
      </c>
      <c r="V600" s="35">
        <f t="shared" si="438"/>
        <v>211797</v>
      </c>
      <c r="W600" s="35">
        <f t="shared" si="438"/>
        <v>847189</v>
      </c>
      <c r="X600" s="35">
        <f t="shared" si="438"/>
        <v>3388757</v>
      </c>
      <c r="Y600" s="35">
        <f t="shared" si="438"/>
        <v>13555029</v>
      </c>
      <c r="Z600" s="35">
        <f t="shared" si="438"/>
        <v>54220117</v>
      </c>
      <c r="AE600" s="17"/>
      <c r="AG600" s="18"/>
      <c r="AK600" s="54"/>
      <c r="AN600" s="219"/>
      <c r="AO600" s="220">
        <f t="shared" si="413"/>
        <v>1083</v>
      </c>
      <c r="AP600" s="221">
        <f t="shared" si="415"/>
        <v>3250</v>
      </c>
      <c r="AQ600" s="220">
        <f>AQ598+6</f>
        <v>1625</v>
      </c>
      <c r="AR600" s="281">
        <v>2</v>
      </c>
      <c r="AS600" s="236">
        <f t="shared" si="414"/>
        <v>1</v>
      </c>
      <c r="AT600" s="232"/>
      <c r="BH600" s="27">
        <f t="shared" si="253"/>
        <v>496</v>
      </c>
      <c r="BI600" s="294">
        <f t="shared" si="249"/>
        <v>2981</v>
      </c>
      <c r="BJ600" s="243"/>
      <c r="BL600" s="243"/>
      <c r="BN600" s="45"/>
      <c r="BQ600" s="33"/>
      <c r="BR600" s="308"/>
      <c r="BT600" s="308"/>
      <c r="BY600" s="21"/>
      <c r="BZ600" s="21"/>
      <c r="CA600" s="294">
        <f t="shared" si="250"/>
        <v>2983</v>
      </c>
      <c r="CB600" s="243">
        <f>(3*BH600+2)/2</f>
        <v>745</v>
      </c>
      <c r="CC600" s="35">
        <f>4*CB600+3</f>
        <v>2983</v>
      </c>
      <c r="CD600" s="243"/>
      <c r="CF600" s="243"/>
      <c r="CG600" s="39"/>
    </row>
    <row r="601" spans="4:89" ht="14.25" customHeight="1">
      <c r="D601" s="53"/>
      <c r="G601" s="53"/>
      <c r="O601" s="196">
        <f>1+8*(Q600+1)</f>
        <v>1105</v>
      </c>
      <c r="P601" s="197">
        <f>P600+2</f>
        <v>829</v>
      </c>
      <c r="Q601" s="198"/>
      <c r="R601" s="33"/>
      <c r="S601" s="35">
        <f t="shared" si="437"/>
        <v>3317</v>
      </c>
      <c r="T601" s="35">
        <f t="shared" ref="T601:Z601" si="439">4*S601+1</f>
        <v>13269</v>
      </c>
      <c r="U601" s="35">
        <f t="shared" si="439"/>
        <v>53077</v>
      </c>
      <c r="V601" s="35">
        <f t="shared" si="439"/>
        <v>212309</v>
      </c>
      <c r="W601" s="35">
        <f t="shared" si="439"/>
        <v>849237</v>
      </c>
      <c r="X601" s="35">
        <f t="shared" si="439"/>
        <v>3396949</v>
      </c>
      <c r="Y601" s="35">
        <f t="shared" si="439"/>
        <v>13587797</v>
      </c>
      <c r="Z601" s="35">
        <f t="shared" si="439"/>
        <v>54351189</v>
      </c>
      <c r="AC601" s="27"/>
      <c r="AE601" s="17"/>
      <c r="AG601" s="18"/>
      <c r="AK601" s="54"/>
      <c r="AN601" s="227"/>
      <c r="AO601" s="269">
        <f t="shared" si="413"/>
        <v>1085</v>
      </c>
      <c r="AP601" s="221">
        <f t="shared" si="415"/>
        <v>3256</v>
      </c>
      <c r="AQ601" s="269">
        <f>AP601/AR601</f>
        <v>407</v>
      </c>
      <c r="AR601" s="281">
        <v>8</v>
      </c>
      <c r="AS601" s="236">
        <f t="shared" si="414"/>
        <v>3</v>
      </c>
      <c r="AT601" s="232"/>
      <c r="BH601" s="21">
        <f t="shared" si="253"/>
        <v>497</v>
      </c>
      <c r="BI601" s="294">
        <f t="shared" si="249"/>
        <v>2987</v>
      </c>
      <c r="BJ601" s="243">
        <f>(3*BH601+1)/2</f>
        <v>746</v>
      </c>
      <c r="BK601" s="35">
        <f>BJ601*4+3</f>
        <v>2987</v>
      </c>
      <c r="BL601" s="243"/>
      <c r="BM601" s="21"/>
      <c r="BN601" s="45"/>
      <c r="BQ601" s="33"/>
      <c r="BR601" s="308"/>
      <c r="BT601" s="308"/>
      <c r="BY601" s="21"/>
      <c r="BZ601" s="21"/>
      <c r="CA601" s="294">
        <f t="shared" si="250"/>
        <v>2989</v>
      </c>
      <c r="CB601" s="243"/>
      <c r="CD601" s="243"/>
      <c r="CF601" s="243"/>
      <c r="CG601" s="39"/>
    </row>
    <row r="602" spans="4:89" ht="14.25" customHeight="1">
      <c r="D602" s="53"/>
      <c r="G602" s="53"/>
      <c r="O602" s="181"/>
      <c r="P602" s="260"/>
      <c r="R602" s="33"/>
      <c r="AC602" s="21"/>
      <c r="AE602" s="17"/>
      <c r="AG602" s="18"/>
      <c r="AK602" s="54"/>
      <c r="AN602" s="219"/>
      <c r="AO602" s="220">
        <f t="shared" si="413"/>
        <v>1087</v>
      </c>
      <c r="AP602" s="221">
        <f t="shared" si="415"/>
        <v>3262</v>
      </c>
      <c r="AQ602" s="220">
        <f>AQ600+6</f>
        <v>1631</v>
      </c>
      <c r="AR602" s="281">
        <v>2</v>
      </c>
      <c r="AS602" s="236">
        <f t="shared" si="414"/>
        <v>1</v>
      </c>
      <c r="AT602" s="232"/>
      <c r="BH602" s="21">
        <f t="shared" si="253"/>
        <v>498</v>
      </c>
      <c r="BI602" s="294">
        <f t="shared" si="249"/>
        <v>2993</v>
      </c>
      <c r="BJ602" s="243"/>
      <c r="BL602" s="243">
        <f>(3*BH602-2)/4</f>
        <v>373</v>
      </c>
      <c r="BM602" s="21">
        <f>8*BL602+9</f>
        <v>2993</v>
      </c>
      <c r="BN602" s="45"/>
      <c r="BQ602" s="33"/>
      <c r="BR602" s="308"/>
      <c r="BT602" s="308"/>
      <c r="BY602" s="21"/>
      <c r="BZ602" s="21"/>
      <c r="CA602" s="294">
        <f t="shared" si="250"/>
        <v>2995</v>
      </c>
      <c r="CB602" s="243">
        <f>(3*BH602+2)/2</f>
        <v>748</v>
      </c>
      <c r="CC602" s="35">
        <f>4*CB602+3</f>
        <v>2995</v>
      </c>
      <c r="CD602" s="243"/>
      <c r="CF602" s="243"/>
      <c r="CG602" s="39"/>
    </row>
    <row r="603" spans="4:89" ht="14.25" customHeight="1">
      <c r="D603" s="53"/>
      <c r="G603" s="53"/>
      <c r="O603" s="45"/>
      <c r="P603" s="21"/>
      <c r="R603" s="339"/>
      <c r="S603" s="31"/>
      <c r="T603" s="31"/>
      <c r="U603" s="31"/>
      <c r="V603" s="31"/>
      <c r="W603" s="31"/>
      <c r="X603" s="31"/>
      <c r="Y603" s="31"/>
      <c r="Z603" s="31"/>
      <c r="AC603" s="27"/>
      <c r="AE603" s="17"/>
      <c r="AG603" s="18"/>
      <c r="AK603" s="54"/>
      <c r="AN603" s="239"/>
      <c r="AO603" s="240">
        <f t="shared" si="413"/>
        <v>1089</v>
      </c>
      <c r="AP603" s="221">
        <f t="shared" si="415"/>
        <v>3268</v>
      </c>
      <c r="AQ603" s="240">
        <f>AP603/4</f>
        <v>817</v>
      </c>
      <c r="AR603" s="281">
        <v>4</v>
      </c>
      <c r="AS603" s="236">
        <f t="shared" si="414"/>
        <v>2</v>
      </c>
      <c r="AT603" s="232"/>
      <c r="BH603" s="21">
        <f t="shared" si="253"/>
        <v>499</v>
      </c>
      <c r="BI603" s="294">
        <f t="shared" si="249"/>
        <v>2999</v>
      </c>
      <c r="BJ603" s="243">
        <f>(3*BH603+1)/2</f>
        <v>749</v>
      </c>
      <c r="BK603" s="35">
        <f>BJ603*4+3</f>
        <v>2999</v>
      </c>
      <c r="BL603" s="337"/>
      <c r="BN603" s="45"/>
      <c r="BQ603" s="33"/>
      <c r="BR603" s="308"/>
      <c r="BT603" s="308"/>
      <c r="BY603" s="21"/>
      <c r="BZ603" s="21"/>
      <c r="CA603" s="294">
        <f t="shared" si="250"/>
        <v>3001</v>
      </c>
      <c r="CB603" s="243"/>
      <c r="CD603" s="243">
        <f>(3*BH603-1)/4</f>
        <v>374</v>
      </c>
      <c r="CE603" s="35">
        <f>CD603*8+9</f>
        <v>3001</v>
      </c>
      <c r="CF603" s="243"/>
      <c r="CG603" s="39"/>
    </row>
    <row r="604" spans="4:89" ht="14.25" customHeight="1">
      <c r="D604" s="53"/>
      <c r="G604" s="53"/>
      <c r="O604" s="191">
        <f>-1+4*(Q604+1)</f>
        <v>555</v>
      </c>
      <c r="P604" s="192">
        <f>-1+6*(Q604+1)</f>
        <v>833</v>
      </c>
      <c r="Q604" s="27">
        <v>138</v>
      </c>
      <c r="R604" s="33"/>
      <c r="S604" s="213">
        <f t="shared" ref="S604:S605" si="440">4*P604+1</f>
        <v>3333</v>
      </c>
      <c r="T604" s="35">
        <f t="shared" ref="T604:Z604" si="441">4*S604+1</f>
        <v>13333</v>
      </c>
      <c r="U604" s="35">
        <f t="shared" si="441"/>
        <v>53333</v>
      </c>
      <c r="V604" s="35">
        <f t="shared" si="441"/>
        <v>213333</v>
      </c>
      <c r="W604" s="35">
        <f t="shared" si="441"/>
        <v>853333</v>
      </c>
      <c r="X604" s="35">
        <f t="shared" si="441"/>
        <v>3413333</v>
      </c>
      <c r="Y604" s="35">
        <f t="shared" si="441"/>
        <v>13653333</v>
      </c>
      <c r="Z604" s="35">
        <f t="shared" si="441"/>
        <v>54613333</v>
      </c>
      <c r="AE604" s="17"/>
      <c r="AG604" s="18"/>
      <c r="AK604" s="54"/>
      <c r="AN604" s="219"/>
      <c r="AO604" s="220">
        <f t="shared" si="413"/>
        <v>1091</v>
      </c>
      <c r="AP604" s="221">
        <f t="shared" si="415"/>
        <v>3274</v>
      </c>
      <c r="AQ604" s="220">
        <f>AQ602+6</f>
        <v>1637</v>
      </c>
      <c r="AR604" s="281">
        <v>2</v>
      </c>
      <c r="AS604" s="236">
        <f t="shared" si="414"/>
        <v>1</v>
      </c>
      <c r="AT604" s="232"/>
      <c r="BH604" s="27">
        <f t="shared" si="253"/>
        <v>500</v>
      </c>
      <c r="BI604" s="294">
        <f t="shared" si="249"/>
        <v>3005</v>
      </c>
      <c r="BJ604" s="243"/>
      <c r="BL604" s="243"/>
      <c r="BN604" s="45"/>
      <c r="BQ604" s="33"/>
      <c r="BR604" s="308"/>
      <c r="BT604" s="308"/>
      <c r="BY604" s="21"/>
      <c r="BZ604" s="21"/>
      <c r="CA604" s="294">
        <f t="shared" si="250"/>
        <v>3007</v>
      </c>
      <c r="CB604" s="243">
        <f>(3*BH604+2)/2</f>
        <v>751</v>
      </c>
      <c r="CC604" s="35">
        <f>4*CB604+3</f>
        <v>3007</v>
      </c>
      <c r="CD604" s="243"/>
      <c r="CF604" s="243"/>
      <c r="CG604" s="39"/>
    </row>
    <row r="605" spans="4:89" ht="14.25" customHeight="1">
      <c r="D605" s="53"/>
      <c r="G605" s="53"/>
      <c r="O605" s="196">
        <f>1+8*(Q604+1)</f>
        <v>1113</v>
      </c>
      <c r="P605" s="197">
        <f>P604+2</f>
        <v>835</v>
      </c>
      <c r="Q605" s="198"/>
      <c r="R605" s="33"/>
      <c r="S605" s="35">
        <f t="shared" si="440"/>
        <v>3341</v>
      </c>
      <c r="T605" s="35">
        <f t="shared" ref="T605:Z605" si="442">4*S605+1</f>
        <v>13365</v>
      </c>
      <c r="U605" s="35">
        <f t="shared" si="442"/>
        <v>53461</v>
      </c>
      <c r="V605" s="35">
        <f t="shared" si="442"/>
        <v>213845</v>
      </c>
      <c r="W605" s="35">
        <f t="shared" si="442"/>
        <v>855381</v>
      </c>
      <c r="X605" s="35">
        <f t="shared" si="442"/>
        <v>3421525</v>
      </c>
      <c r="Y605" s="35">
        <f t="shared" si="442"/>
        <v>13686101</v>
      </c>
      <c r="Z605" s="35">
        <f t="shared" si="442"/>
        <v>54744405</v>
      </c>
      <c r="AC605" s="27"/>
      <c r="AE605" s="17"/>
      <c r="AG605" s="18"/>
      <c r="AK605" s="54"/>
      <c r="AN605" s="227"/>
      <c r="AO605" s="269">
        <f t="shared" si="413"/>
        <v>1093</v>
      </c>
      <c r="AP605" s="221">
        <f t="shared" si="415"/>
        <v>3280</v>
      </c>
      <c r="AQ605" s="269">
        <f>AP605/AR605</f>
        <v>205</v>
      </c>
      <c r="AR605" s="281">
        <v>16</v>
      </c>
      <c r="AS605" s="236">
        <f t="shared" si="414"/>
        <v>4</v>
      </c>
      <c r="AT605" s="232"/>
      <c r="BH605" s="21">
        <f t="shared" si="253"/>
        <v>501</v>
      </c>
      <c r="BI605" s="294">
        <f t="shared" si="249"/>
        <v>3011</v>
      </c>
      <c r="BJ605" s="243">
        <f>(3*BH605+1)/2</f>
        <v>752</v>
      </c>
      <c r="BK605" s="35">
        <f>BJ605*4+3</f>
        <v>3011</v>
      </c>
      <c r="BL605" s="307"/>
      <c r="BM605" s="21"/>
      <c r="BN605" s="45"/>
      <c r="BQ605" s="33"/>
      <c r="BR605" s="308"/>
      <c r="BT605" s="308"/>
      <c r="BY605" s="21"/>
      <c r="BZ605" s="21"/>
      <c r="CA605" s="294">
        <f t="shared" si="250"/>
        <v>3013</v>
      </c>
      <c r="CB605" s="243"/>
      <c r="CD605" s="243"/>
      <c r="CF605" s="243"/>
      <c r="CG605" s="39"/>
    </row>
    <row r="606" spans="4:89" ht="14.25" customHeight="1">
      <c r="D606" s="53"/>
      <c r="G606" s="53"/>
      <c r="O606" s="181"/>
      <c r="P606" s="260"/>
      <c r="R606" s="33"/>
      <c r="AC606" s="21"/>
      <c r="AE606" s="17"/>
      <c r="AG606" s="18"/>
      <c r="AK606" s="54"/>
      <c r="AN606" s="219"/>
      <c r="AO606" s="220">
        <f t="shared" si="413"/>
        <v>1095</v>
      </c>
      <c r="AP606" s="221">
        <f t="shared" si="415"/>
        <v>3286</v>
      </c>
      <c r="AQ606" s="220">
        <f>AQ604+6</f>
        <v>1643</v>
      </c>
      <c r="AR606" s="281">
        <f t="shared" ref="AR606:AR608" si="443">AP606/AQ606</f>
        <v>2</v>
      </c>
      <c r="AS606" s="236">
        <f t="shared" si="414"/>
        <v>1</v>
      </c>
      <c r="AT606" s="232"/>
      <c r="BH606" s="21">
        <f t="shared" si="253"/>
        <v>502</v>
      </c>
      <c r="BI606" s="294">
        <f t="shared" si="249"/>
        <v>3017</v>
      </c>
      <c r="BJ606" s="243"/>
      <c r="BL606" s="243">
        <f>(3*BH606-2)/4</f>
        <v>376</v>
      </c>
      <c r="BM606" s="21">
        <f>8*BL606+9</f>
        <v>3017</v>
      </c>
      <c r="BN606" s="45"/>
      <c r="BQ606" s="33"/>
      <c r="BR606" s="308"/>
      <c r="BT606" s="308"/>
      <c r="BY606" s="21"/>
      <c r="BZ606" s="21"/>
      <c r="CA606" s="294">
        <f t="shared" si="250"/>
        <v>3019</v>
      </c>
      <c r="CB606" s="243">
        <f>(3*BH606+2)/2</f>
        <v>754</v>
      </c>
      <c r="CC606" s="35">
        <f>4*CB606+3</f>
        <v>3019</v>
      </c>
      <c r="CD606" s="243"/>
      <c r="CF606" s="243"/>
      <c r="CG606" s="39"/>
    </row>
    <row r="607" spans="4:89" ht="14.25" customHeight="1">
      <c r="D607" s="53"/>
      <c r="G607" s="53"/>
      <c r="O607" s="45"/>
      <c r="P607" s="21"/>
      <c r="R607" s="339"/>
      <c r="S607" s="31"/>
      <c r="T607" s="31"/>
      <c r="U607" s="31"/>
      <c r="V607" s="31"/>
      <c r="W607" s="31"/>
      <c r="X607" s="31"/>
      <c r="Y607" s="31"/>
      <c r="Z607" s="31"/>
      <c r="AC607" s="27"/>
      <c r="AE607" s="17"/>
      <c r="AG607" s="18"/>
      <c r="AK607" s="54"/>
      <c r="AN607" s="239"/>
      <c r="AO607" s="240">
        <f t="shared" si="413"/>
        <v>1097</v>
      </c>
      <c r="AP607" s="221">
        <f t="shared" si="415"/>
        <v>3292</v>
      </c>
      <c r="AQ607" s="240">
        <f>AP607/4</f>
        <v>823</v>
      </c>
      <c r="AR607" s="281">
        <f t="shared" si="443"/>
        <v>4</v>
      </c>
      <c r="AS607" s="236">
        <f t="shared" si="414"/>
        <v>2</v>
      </c>
      <c r="AT607" s="232"/>
      <c r="BH607" s="21">
        <f t="shared" si="253"/>
        <v>503</v>
      </c>
      <c r="BI607" s="294">
        <f t="shared" si="249"/>
        <v>3023</v>
      </c>
      <c r="BJ607" s="243">
        <f>(3*BH607+1)/2</f>
        <v>755</v>
      </c>
      <c r="BK607" s="35">
        <f>BJ607*4+3</f>
        <v>3023</v>
      </c>
      <c r="BL607" s="306"/>
      <c r="BN607" s="45"/>
      <c r="BQ607" s="33"/>
      <c r="BR607" s="308"/>
      <c r="BT607" s="308"/>
      <c r="BY607" s="21"/>
      <c r="BZ607" s="21"/>
      <c r="CA607" s="294">
        <f t="shared" si="250"/>
        <v>3025</v>
      </c>
      <c r="CB607" s="243"/>
      <c r="CD607" s="243">
        <f>(3*BH607-1)/4</f>
        <v>377</v>
      </c>
      <c r="CE607" s="35">
        <f>CD607*8+9</f>
        <v>3025</v>
      </c>
      <c r="CF607" s="243"/>
      <c r="CG607" s="39"/>
    </row>
    <row r="608" spans="4:89" ht="14.25" customHeight="1">
      <c r="D608" s="53"/>
      <c r="G608" s="53"/>
      <c r="O608" s="191">
        <f>-1+4*(Q608+1)</f>
        <v>559</v>
      </c>
      <c r="P608" s="192">
        <f>-1+6*(Q608+1)</f>
        <v>839</v>
      </c>
      <c r="Q608" s="27">
        <v>139</v>
      </c>
      <c r="R608" s="33"/>
      <c r="S608" s="213">
        <f t="shared" ref="S608:S609" si="444">4*P608+1</f>
        <v>3357</v>
      </c>
      <c r="T608" s="35">
        <f t="shared" ref="T608:Z608" si="445">4*S608+1</f>
        <v>13429</v>
      </c>
      <c r="U608" s="35">
        <f t="shared" si="445"/>
        <v>53717</v>
      </c>
      <c r="V608" s="35">
        <f t="shared" si="445"/>
        <v>214869</v>
      </c>
      <c r="W608" s="35">
        <f t="shared" si="445"/>
        <v>859477</v>
      </c>
      <c r="X608" s="35">
        <f t="shared" si="445"/>
        <v>3437909</v>
      </c>
      <c r="Y608" s="35">
        <f t="shared" si="445"/>
        <v>13751637</v>
      </c>
      <c r="Z608" s="35">
        <f t="shared" si="445"/>
        <v>55006549</v>
      </c>
      <c r="AE608" s="17"/>
      <c r="AG608" s="18"/>
      <c r="AK608" s="54"/>
      <c r="AN608" s="219"/>
      <c r="AO608" s="220">
        <f t="shared" si="413"/>
        <v>1099</v>
      </c>
      <c r="AP608" s="221">
        <f t="shared" si="415"/>
        <v>3298</v>
      </c>
      <c r="AQ608" s="220">
        <f>AQ606+6</f>
        <v>1649</v>
      </c>
      <c r="AR608" s="281">
        <f t="shared" si="443"/>
        <v>2</v>
      </c>
      <c r="AS608" s="236">
        <f t="shared" si="414"/>
        <v>1</v>
      </c>
      <c r="AT608" s="232"/>
      <c r="BH608" s="27">
        <f t="shared" si="253"/>
        <v>504</v>
      </c>
      <c r="BI608" s="294">
        <f t="shared" si="249"/>
        <v>3029</v>
      </c>
      <c r="BJ608" s="243"/>
      <c r="BL608" s="306"/>
      <c r="BN608" s="738" t="s">
        <v>451</v>
      </c>
      <c r="BO608" s="732"/>
      <c r="BP608" s="328">
        <v>11</v>
      </c>
      <c r="BQ608" s="33"/>
      <c r="BR608" s="308"/>
      <c r="BT608" s="308"/>
      <c r="BY608" s="21"/>
      <c r="BZ608" s="21"/>
      <c r="CA608" s="294">
        <f t="shared" si="250"/>
        <v>3031</v>
      </c>
      <c r="CB608" s="243">
        <f>(3*BH608+2)/2</f>
        <v>757</v>
      </c>
      <c r="CC608" s="35">
        <f>4*CB608+3</f>
        <v>3031</v>
      </c>
      <c r="CD608" s="243"/>
      <c r="CF608" s="243"/>
      <c r="CG608" s="39"/>
    </row>
    <row r="609" spans="4:85" ht="14.25" customHeight="1">
      <c r="D609" s="53"/>
      <c r="G609" s="53"/>
      <c r="O609" s="196">
        <f>1+8*(Q608+1)</f>
        <v>1121</v>
      </c>
      <c r="P609" s="197">
        <f>P608+2</f>
        <v>841</v>
      </c>
      <c r="Q609" s="198"/>
      <c r="R609" s="33"/>
      <c r="S609" s="35">
        <f t="shared" si="444"/>
        <v>3365</v>
      </c>
      <c r="T609" s="35">
        <f t="shared" ref="T609:Z609" si="446">4*S609+1</f>
        <v>13461</v>
      </c>
      <c r="U609" s="35">
        <f t="shared" si="446"/>
        <v>53845</v>
      </c>
      <c r="V609" s="35">
        <f t="shared" si="446"/>
        <v>215381</v>
      </c>
      <c r="W609" s="35">
        <f t="shared" si="446"/>
        <v>861525</v>
      </c>
      <c r="X609" s="35">
        <f t="shared" si="446"/>
        <v>3446101</v>
      </c>
      <c r="Y609" s="35">
        <f t="shared" si="446"/>
        <v>13784405</v>
      </c>
      <c r="Z609" s="35">
        <f t="shared" si="446"/>
        <v>55137621</v>
      </c>
      <c r="AC609" s="27"/>
      <c r="AE609" s="17"/>
      <c r="AG609" s="18"/>
      <c r="AK609" s="54"/>
      <c r="AN609" s="227"/>
      <c r="AO609" s="269">
        <f t="shared" si="413"/>
        <v>1101</v>
      </c>
      <c r="AP609" s="221">
        <f t="shared" si="415"/>
        <v>3304</v>
      </c>
      <c r="AQ609" s="269">
        <f>AP609/AR609</f>
        <v>413</v>
      </c>
      <c r="AR609" s="281">
        <v>8</v>
      </c>
      <c r="AS609" s="236">
        <f t="shared" si="414"/>
        <v>3</v>
      </c>
      <c r="AT609" s="232"/>
      <c r="BH609" s="21">
        <f t="shared" si="253"/>
        <v>505</v>
      </c>
      <c r="BI609" s="294">
        <f t="shared" si="249"/>
        <v>3035</v>
      </c>
      <c r="BJ609" s="243">
        <f>(3*BH609+1)/2</f>
        <v>758</v>
      </c>
      <c r="BK609" s="35">
        <f>BJ609*4+3</f>
        <v>3035</v>
      </c>
      <c r="BL609" s="307"/>
      <c r="BM609" s="21"/>
      <c r="BN609" s="45"/>
      <c r="BQ609" s="33"/>
      <c r="BR609" s="308"/>
      <c r="BT609" s="308"/>
      <c r="BY609" s="21"/>
      <c r="BZ609" s="21"/>
      <c r="CA609" s="294">
        <f t="shared" si="250"/>
        <v>3037</v>
      </c>
      <c r="CB609" s="243"/>
      <c r="CD609" s="243"/>
      <c r="CF609" s="243"/>
      <c r="CG609" s="39"/>
    </row>
    <row r="610" spans="4:85" ht="14.25" customHeight="1">
      <c r="D610" s="53"/>
      <c r="G610" s="53"/>
      <c r="O610" s="181"/>
      <c r="P610" s="260"/>
      <c r="R610" s="33"/>
      <c r="AC610" s="21"/>
      <c r="AE610" s="17"/>
      <c r="AG610" s="18"/>
      <c r="AK610" s="54"/>
      <c r="AN610" s="219"/>
      <c r="AO610" s="220">
        <f t="shared" si="413"/>
        <v>1103</v>
      </c>
      <c r="AP610" s="221">
        <f t="shared" si="415"/>
        <v>3310</v>
      </c>
      <c r="AQ610" s="220">
        <f>AQ608+6</f>
        <v>1655</v>
      </c>
      <c r="AR610" s="281">
        <f t="shared" ref="AR610:AR612" si="447">AP610/AQ610</f>
        <v>2</v>
      </c>
      <c r="AS610" s="236">
        <f t="shared" si="414"/>
        <v>1</v>
      </c>
      <c r="AT610" s="232"/>
      <c r="BH610" s="21">
        <f t="shared" si="253"/>
        <v>506</v>
      </c>
      <c r="BI610" s="294">
        <f t="shared" si="249"/>
        <v>3041</v>
      </c>
      <c r="BJ610" s="243"/>
      <c r="BL610" s="243">
        <f>(3*BH610-2)/4</f>
        <v>379</v>
      </c>
      <c r="BM610" s="21">
        <f>8*BL610+9</f>
        <v>3041</v>
      </c>
      <c r="BN610" s="45"/>
      <c r="BQ610" s="33"/>
      <c r="BR610" s="308"/>
      <c r="BT610" s="308"/>
      <c r="BY610" s="21"/>
      <c r="BZ610" s="21"/>
      <c r="CA610" s="294">
        <f t="shared" si="250"/>
        <v>3043</v>
      </c>
      <c r="CB610" s="243">
        <f>(3*BH610+2)/2</f>
        <v>760</v>
      </c>
      <c r="CC610" s="35">
        <f>4*CB610+3</f>
        <v>3043</v>
      </c>
      <c r="CD610" s="243"/>
      <c r="CF610" s="243"/>
      <c r="CG610" s="39"/>
    </row>
    <row r="611" spans="4:85" ht="14.25" customHeight="1">
      <c r="D611" s="53"/>
      <c r="G611" s="53"/>
      <c r="O611" s="45"/>
      <c r="P611" s="21"/>
      <c r="R611" s="339"/>
      <c r="S611" s="31"/>
      <c r="T611" s="31"/>
      <c r="U611" s="31"/>
      <c r="V611" s="31"/>
      <c r="W611" s="31"/>
      <c r="X611" s="31"/>
      <c r="Y611" s="31"/>
      <c r="Z611" s="31"/>
      <c r="AC611" s="27"/>
      <c r="AE611" s="17"/>
      <c r="AG611" s="18"/>
      <c r="AK611" s="54"/>
      <c r="AN611" s="239"/>
      <c r="AO611" s="240">
        <f t="shared" si="413"/>
        <v>1105</v>
      </c>
      <c r="AP611" s="221">
        <f t="shared" si="415"/>
        <v>3316</v>
      </c>
      <c r="AQ611" s="240">
        <f>AP611/4</f>
        <v>829</v>
      </c>
      <c r="AR611" s="281">
        <f t="shared" si="447"/>
        <v>4</v>
      </c>
      <c r="AS611" s="236">
        <f t="shared" si="414"/>
        <v>2</v>
      </c>
      <c r="AT611" s="232"/>
      <c r="BH611" s="21">
        <f t="shared" si="253"/>
        <v>507</v>
      </c>
      <c r="BI611" s="294">
        <f t="shared" si="249"/>
        <v>3047</v>
      </c>
      <c r="BJ611" s="243">
        <f>(3*BH611+1)/2</f>
        <v>761</v>
      </c>
      <c r="BK611" s="35">
        <f>BJ611*4+3</f>
        <v>3047</v>
      </c>
      <c r="BL611" s="337"/>
      <c r="BN611" s="45"/>
      <c r="BQ611" s="33"/>
      <c r="BR611" s="308"/>
      <c r="BT611" s="308"/>
      <c r="BY611" s="21"/>
      <c r="BZ611" s="21"/>
      <c r="CA611" s="294">
        <f t="shared" si="250"/>
        <v>3049</v>
      </c>
      <c r="CB611" s="243"/>
      <c r="CD611" s="243">
        <f>(3*BH611-1)/4</f>
        <v>380</v>
      </c>
      <c r="CE611" s="35">
        <f>CD611*8+9</f>
        <v>3049</v>
      </c>
      <c r="CF611" s="243"/>
      <c r="CG611" s="39"/>
    </row>
    <row r="612" spans="4:85" ht="14.25" customHeight="1">
      <c r="D612" s="53"/>
      <c r="G612" s="53"/>
      <c r="O612" s="191">
        <f>-1+4*(Q612+1)</f>
        <v>563</v>
      </c>
      <c r="P612" s="192">
        <f>-1+6*(Q612+1)</f>
        <v>845</v>
      </c>
      <c r="Q612" s="27">
        <v>140</v>
      </c>
      <c r="R612" s="33"/>
      <c r="S612" s="213">
        <f t="shared" ref="S612:S613" si="448">4*P612+1</f>
        <v>3381</v>
      </c>
      <c r="T612" s="35">
        <f t="shared" ref="T612:Z612" si="449">4*S612+1</f>
        <v>13525</v>
      </c>
      <c r="U612" s="35">
        <f t="shared" si="449"/>
        <v>54101</v>
      </c>
      <c r="V612" s="35">
        <f t="shared" si="449"/>
        <v>216405</v>
      </c>
      <c r="W612" s="35">
        <f t="shared" si="449"/>
        <v>865621</v>
      </c>
      <c r="X612" s="35">
        <f t="shared" si="449"/>
        <v>3462485</v>
      </c>
      <c r="Y612" s="35">
        <f t="shared" si="449"/>
        <v>13849941</v>
      </c>
      <c r="Z612" s="35">
        <f t="shared" si="449"/>
        <v>55399765</v>
      </c>
      <c r="AE612" s="17"/>
      <c r="AG612" s="18"/>
      <c r="AK612" s="54"/>
      <c r="AN612" s="219"/>
      <c r="AO612" s="220">
        <f t="shared" si="413"/>
        <v>1107</v>
      </c>
      <c r="AP612" s="221">
        <f t="shared" si="415"/>
        <v>3322</v>
      </c>
      <c r="AQ612" s="220">
        <f>AQ610+6</f>
        <v>1661</v>
      </c>
      <c r="AR612" s="281">
        <f t="shared" si="447"/>
        <v>2</v>
      </c>
      <c r="AS612" s="236">
        <f t="shared" si="414"/>
        <v>1</v>
      </c>
      <c r="AT612" s="232"/>
      <c r="BH612" s="27">
        <f t="shared" si="253"/>
        <v>508</v>
      </c>
      <c r="BI612" s="294">
        <f t="shared" si="249"/>
        <v>3053</v>
      </c>
      <c r="BJ612" s="243"/>
      <c r="BL612" s="243"/>
      <c r="BN612" s="45"/>
      <c r="BQ612" s="33"/>
      <c r="BR612" s="308"/>
      <c r="BT612" s="308"/>
      <c r="BY612" s="21"/>
      <c r="BZ612" s="21"/>
      <c r="CA612" s="294">
        <f t="shared" si="250"/>
        <v>3055</v>
      </c>
      <c r="CB612" s="243">
        <f>(3*BH612+2)/2</f>
        <v>763</v>
      </c>
      <c r="CC612" s="35">
        <f>4*CB612+3</f>
        <v>3055</v>
      </c>
      <c r="CD612" s="243"/>
      <c r="CF612" s="243"/>
      <c r="CG612" s="39"/>
    </row>
    <row r="613" spans="4:85" ht="14.25" customHeight="1">
      <c r="D613" s="53"/>
      <c r="G613" s="53"/>
      <c r="O613" s="196">
        <f>1+8*(Q612+1)</f>
        <v>1129</v>
      </c>
      <c r="P613" s="197">
        <f>P612+2</f>
        <v>847</v>
      </c>
      <c r="Q613" s="198"/>
      <c r="R613" s="33"/>
      <c r="S613" s="35">
        <f t="shared" si="448"/>
        <v>3389</v>
      </c>
      <c r="T613" s="35">
        <f t="shared" ref="T613:Z613" si="450">4*S613+1</f>
        <v>13557</v>
      </c>
      <c r="U613" s="35">
        <f t="shared" si="450"/>
        <v>54229</v>
      </c>
      <c r="V613" s="35">
        <f t="shared" si="450"/>
        <v>216917</v>
      </c>
      <c r="W613" s="35">
        <f t="shared" si="450"/>
        <v>867669</v>
      </c>
      <c r="X613" s="35">
        <f t="shared" si="450"/>
        <v>3470677</v>
      </c>
      <c r="Y613" s="35">
        <f t="shared" si="450"/>
        <v>13882709</v>
      </c>
      <c r="Z613" s="35">
        <f t="shared" si="450"/>
        <v>55530837</v>
      </c>
      <c r="AC613" s="27"/>
      <c r="AE613" s="17"/>
      <c r="AG613" s="18"/>
      <c r="AK613" s="54"/>
      <c r="AN613" s="227"/>
      <c r="AO613" s="269">
        <f t="shared" si="413"/>
        <v>1109</v>
      </c>
      <c r="AP613" s="221">
        <f t="shared" si="415"/>
        <v>3328</v>
      </c>
      <c r="AQ613" s="269">
        <f>AP613/AR613</f>
        <v>13</v>
      </c>
      <c r="AR613" s="281">
        <v>256</v>
      </c>
      <c r="AS613" s="236">
        <f t="shared" si="414"/>
        <v>8</v>
      </c>
      <c r="AT613" s="232"/>
      <c r="BH613" s="21">
        <f t="shared" si="253"/>
        <v>509</v>
      </c>
      <c r="BI613" s="294">
        <f t="shared" si="249"/>
        <v>3059</v>
      </c>
      <c r="BJ613" s="243">
        <f>(3*BH613+1)/2</f>
        <v>764</v>
      </c>
      <c r="BK613" s="35">
        <f>BJ613*4+3</f>
        <v>3059</v>
      </c>
      <c r="BL613" s="307"/>
      <c r="BM613" s="21"/>
      <c r="BN613" s="45"/>
      <c r="BQ613" s="33"/>
      <c r="BR613" s="308"/>
      <c r="BT613" s="308"/>
      <c r="BY613" s="21"/>
      <c r="BZ613" s="21"/>
      <c r="CA613" s="294">
        <f t="shared" si="250"/>
        <v>3061</v>
      </c>
      <c r="CB613" s="243"/>
      <c r="CD613" s="243"/>
      <c r="CF613" s="243"/>
      <c r="CG613" s="39"/>
    </row>
    <row r="614" spans="4:85" ht="14.25" customHeight="1">
      <c r="D614" s="53"/>
      <c r="G614" s="53"/>
      <c r="O614" s="181"/>
      <c r="P614" s="260"/>
      <c r="R614" s="33"/>
      <c r="AC614" s="21"/>
      <c r="AE614" s="17"/>
      <c r="AG614" s="18"/>
      <c r="AK614" s="54"/>
      <c r="AN614" s="219"/>
      <c r="AO614" s="220">
        <f t="shared" si="413"/>
        <v>1111</v>
      </c>
      <c r="AP614" s="221">
        <f t="shared" si="415"/>
        <v>3334</v>
      </c>
      <c r="AQ614" s="220">
        <f>AQ612+6</f>
        <v>1667</v>
      </c>
      <c r="AR614" s="281">
        <v>2</v>
      </c>
      <c r="AS614" s="236">
        <f t="shared" si="414"/>
        <v>1</v>
      </c>
      <c r="AT614" s="232"/>
      <c r="BH614" s="21">
        <f t="shared" si="253"/>
        <v>510</v>
      </c>
      <c r="BI614" s="294">
        <f t="shared" ref="BI614:BI868" si="451">6*BH614+5</f>
        <v>3065</v>
      </c>
      <c r="BJ614" s="243"/>
      <c r="BL614" s="243">
        <f>(3*BH614-2)/4</f>
        <v>382</v>
      </c>
      <c r="BM614" s="21">
        <f>8*BL614+9</f>
        <v>3065</v>
      </c>
      <c r="BN614" s="45"/>
      <c r="BQ614" s="33"/>
      <c r="BR614" s="308"/>
      <c r="BT614" s="308"/>
      <c r="BY614" s="21"/>
      <c r="BZ614" s="21"/>
      <c r="CA614" s="294">
        <f t="shared" ref="CA614:CA868" si="452">6*BH614+7</f>
        <v>3067</v>
      </c>
      <c r="CB614" s="243">
        <f>(3*BH614+2)/2</f>
        <v>766</v>
      </c>
      <c r="CC614" s="35">
        <f>4*CB614+3</f>
        <v>3067</v>
      </c>
      <c r="CD614" s="243"/>
      <c r="CF614" s="243"/>
      <c r="CG614" s="39"/>
    </row>
    <row r="615" spans="4:85" ht="14.25" customHeight="1">
      <c r="D615" s="53"/>
      <c r="G615" s="53"/>
      <c r="O615" s="45"/>
      <c r="P615" s="21"/>
      <c r="R615" s="339"/>
      <c r="S615" s="31"/>
      <c r="T615" s="31"/>
      <c r="U615" s="31"/>
      <c r="V615" s="31"/>
      <c r="W615" s="31"/>
      <c r="X615" s="31"/>
      <c r="Y615" s="31"/>
      <c r="Z615" s="31"/>
      <c r="AC615" s="27"/>
      <c r="AE615" s="17"/>
      <c r="AG615" s="18"/>
      <c r="AK615" s="54"/>
      <c r="AN615" s="239"/>
      <c r="AO615" s="240">
        <f t="shared" si="413"/>
        <v>1113</v>
      </c>
      <c r="AP615" s="221">
        <f t="shared" si="415"/>
        <v>3340</v>
      </c>
      <c r="AQ615" s="240">
        <f>AP615/4</f>
        <v>835</v>
      </c>
      <c r="AR615" s="281">
        <v>4</v>
      </c>
      <c r="AS615" s="236">
        <f t="shared" si="414"/>
        <v>2</v>
      </c>
      <c r="AT615" s="232"/>
      <c r="BH615" s="21">
        <f t="shared" ref="BH615:BH869" si="453">BH614+1</f>
        <v>511</v>
      </c>
      <c r="BI615" s="294">
        <f t="shared" si="451"/>
        <v>3071</v>
      </c>
      <c r="BJ615" s="243">
        <f>(3*BH615+1)/2</f>
        <v>767</v>
      </c>
      <c r="BK615" s="35">
        <f>BJ615*4+3</f>
        <v>3071</v>
      </c>
      <c r="BL615" s="337"/>
      <c r="BN615" s="45"/>
      <c r="BQ615" s="33"/>
      <c r="BR615" s="308"/>
      <c r="BT615" s="308"/>
      <c r="BY615" s="21"/>
      <c r="BZ615" s="21"/>
      <c r="CA615" s="294">
        <f t="shared" si="452"/>
        <v>3073</v>
      </c>
      <c r="CB615" s="243"/>
      <c r="CD615" s="243">
        <f>(3*BH615-1)/4</f>
        <v>383</v>
      </c>
      <c r="CE615" s="35">
        <f>CD615*8+9</f>
        <v>3073</v>
      </c>
      <c r="CF615" s="243"/>
      <c r="CG615" s="39"/>
    </row>
    <row r="616" spans="4:85" ht="14.25" customHeight="1">
      <c r="D616" s="53"/>
      <c r="G616" s="53"/>
      <c r="O616" s="191">
        <f>-1+4*(Q616+1)</f>
        <v>567</v>
      </c>
      <c r="P616" s="192">
        <f>-1+6*(Q616+1)</f>
        <v>851</v>
      </c>
      <c r="Q616" s="27">
        <v>141</v>
      </c>
      <c r="R616" s="33"/>
      <c r="S616" s="213">
        <f t="shared" ref="S616:S617" si="454">4*P616+1</f>
        <v>3405</v>
      </c>
      <c r="T616" s="35">
        <f t="shared" ref="T616:Z616" si="455">4*S616+1</f>
        <v>13621</v>
      </c>
      <c r="U616" s="35">
        <f t="shared" si="455"/>
        <v>54485</v>
      </c>
      <c r="V616" s="35">
        <f t="shared" si="455"/>
        <v>217941</v>
      </c>
      <c r="W616" s="35">
        <f t="shared" si="455"/>
        <v>871765</v>
      </c>
      <c r="X616" s="35">
        <f t="shared" si="455"/>
        <v>3487061</v>
      </c>
      <c r="Y616" s="35">
        <f t="shared" si="455"/>
        <v>13948245</v>
      </c>
      <c r="Z616" s="35">
        <f t="shared" si="455"/>
        <v>55792981</v>
      </c>
      <c r="AE616" s="17"/>
      <c r="AG616" s="18"/>
      <c r="AK616" s="54"/>
      <c r="AN616" s="219"/>
      <c r="AO616" s="220">
        <f t="shared" si="413"/>
        <v>1115</v>
      </c>
      <c r="AP616" s="221">
        <f t="shared" si="415"/>
        <v>3346</v>
      </c>
      <c r="AQ616" s="220">
        <f>AQ614+6</f>
        <v>1673</v>
      </c>
      <c r="AR616" s="281">
        <v>2</v>
      </c>
      <c r="AS616" s="236">
        <f t="shared" si="414"/>
        <v>1</v>
      </c>
      <c r="AT616" s="232"/>
      <c r="BH616" s="27">
        <f t="shared" si="453"/>
        <v>512</v>
      </c>
      <c r="BI616" s="294">
        <f t="shared" si="451"/>
        <v>3077</v>
      </c>
      <c r="BJ616" s="243"/>
      <c r="BL616" s="243"/>
      <c r="BN616" s="45"/>
      <c r="BQ616" s="33"/>
      <c r="BR616" s="308"/>
      <c r="BT616" s="308"/>
      <c r="BY616" s="21"/>
      <c r="BZ616" s="21"/>
      <c r="CA616" s="294">
        <f t="shared" si="452"/>
        <v>3079</v>
      </c>
      <c r="CB616" s="243">
        <f>(3*BH616+2)/2</f>
        <v>769</v>
      </c>
      <c r="CC616" s="35">
        <f>4*CB616+3</f>
        <v>3079</v>
      </c>
      <c r="CD616" s="243"/>
      <c r="CF616" s="243"/>
      <c r="CG616" s="39"/>
    </row>
    <row r="617" spans="4:85" ht="14.25" customHeight="1">
      <c r="D617" s="53"/>
      <c r="G617" s="53"/>
      <c r="O617" s="196">
        <f>1+8*(Q616+1)</f>
        <v>1137</v>
      </c>
      <c r="P617" s="197">
        <f>P616+2</f>
        <v>853</v>
      </c>
      <c r="Q617" s="198"/>
      <c r="R617" s="33"/>
      <c r="S617" s="35">
        <f t="shared" si="454"/>
        <v>3413</v>
      </c>
      <c r="T617" s="35">
        <f t="shared" ref="T617:Z617" si="456">4*S617+1</f>
        <v>13653</v>
      </c>
      <c r="U617" s="35">
        <f t="shared" si="456"/>
        <v>54613</v>
      </c>
      <c r="V617" s="35">
        <f t="shared" si="456"/>
        <v>218453</v>
      </c>
      <c r="W617" s="35">
        <f t="shared" si="456"/>
        <v>873813</v>
      </c>
      <c r="X617" s="35">
        <f t="shared" si="456"/>
        <v>3495253</v>
      </c>
      <c r="Y617" s="35">
        <f t="shared" si="456"/>
        <v>13981013</v>
      </c>
      <c r="Z617" s="35">
        <f t="shared" si="456"/>
        <v>55924053</v>
      </c>
      <c r="AC617" s="27"/>
      <c r="AE617" s="17"/>
      <c r="AG617" s="18"/>
      <c r="AK617" s="54"/>
      <c r="AN617" s="227"/>
      <c r="AO617" s="269">
        <f t="shared" si="413"/>
        <v>1117</v>
      </c>
      <c r="AP617" s="221">
        <f t="shared" si="415"/>
        <v>3352</v>
      </c>
      <c r="AQ617" s="269">
        <f>AP617/AR617</f>
        <v>419</v>
      </c>
      <c r="AR617" s="281">
        <v>8</v>
      </c>
      <c r="AS617" s="236">
        <f t="shared" si="414"/>
        <v>3</v>
      </c>
      <c r="AT617" s="232"/>
      <c r="BH617" s="21">
        <f t="shared" si="453"/>
        <v>513</v>
      </c>
      <c r="BI617" s="294">
        <f t="shared" si="451"/>
        <v>3083</v>
      </c>
      <c r="BJ617" s="243">
        <f>(3*BH617+1)/2</f>
        <v>770</v>
      </c>
      <c r="BK617" s="35">
        <f>BJ617*4+3</f>
        <v>3083</v>
      </c>
      <c r="BL617" s="307"/>
      <c r="BM617" s="21"/>
      <c r="BN617" s="45"/>
      <c r="BQ617" s="33"/>
      <c r="BR617" s="308"/>
      <c r="BT617" s="308"/>
      <c r="BY617" s="21"/>
      <c r="BZ617" s="21"/>
      <c r="CA617" s="294">
        <f t="shared" si="452"/>
        <v>3085</v>
      </c>
      <c r="CB617" s="243"/>
      <c r="CD617" s="243"/>
      <c r="CF617" s="243"/>
      <c r="CG617" s="39"/>
    </row>
    <row r="618" spans="4:85" ht="14.25" customHeight="1">
      <c r="D618" s="53"/>
      <c r="G618" s="53"/>
      <c r="O618" s="181"/>
      <c r="P618" s="260"/>
      <c r="R618" s="33"/>
      <c r="AC618" s="21"/>
      <c r="AE618" s="17"/>
      <c r="AG618" s="18"/>
      <c r="AK618" s="54"/>
      <c r="AN618" s="219"/>
      <c r="AO618" s="220">
        <f t="shared" si="413"/>
        <v>1119</v>
      </c>
      <c r="AP618" s="221">
        <f t="shared" si="415"/>
        <v>3358</v>
      </c>
      <c r="AQ618" s="220">
        <f>AQ616+6</f>
        <v>1679</v>
      </c>
      <c r="AR618" s="281">
        <v>2</v>
      </c>
      <c r="AS618" s="236">
        <f t="shared" si="414"/>
        <v>1</v>
      </c>
      <c r="AT618" s="232"/>
      <c r="BH618" s="21">
        <f t="shared" si="453"/>
        <v>514</v>
      </c>
      <c r="BI618" s="294">
        <f t="shared" si="451"/>
        <v>3089</v>
      </c>
      <c r="BJ618" s="243"/>
      <c r="BL618" s="243">
        <f>(3*BH618-2)/4</f>
        <v>385</v>
      </c>
      <c r="BM618" s="21">
        <f>8*BL618+9</f>
        <v>3089</v>
      </c>
      <c r="BN618" s="45"/>
      <c r="BQ618" s="33"/>
      <c r="BR618" s="308"/>
      <c r="BT618" s="308"/>
      <c r="BY618" s="21"/>
      <c r="BZ618" s="21"/>
      <c r="CA618" s="294">
        <f t="shared" si="452"/>
        <v>3091</v>
      </c>
      <c r="CB618" s="243">
        <f>(3*BH618+2)/2</f>
        <v>772</v>
      </c>
      <c r="CC618" s="35">
        <f>4*CB618+3</f>
        <v>3091</v>
      </c>
      <c r="CD618" s="243"/>
      <c r="CF618" s="243"/>
      <c r="CG618" s="39"/>
    </row>
    <row r="619" spans="4:85" ht="14.25" customHeight="1">
      <c r="D619" s="53"/>
      <c r="G619" s="53"/>
      <c r="O619" s="45"/>
      <c r="P619" s="21"/>
      <c r="R619" s="339"/>
      <c r="S619" s="31"/>
      <c r="T619" s="31"/>
      <c r="U619" s="31"/>
      <c r="V619" s="31"/>
      <c r="W619" s="31"/>
      <c r="X619" s="31"/>
      <c r="Y619" s="31"/>
      <c r="Z619" s="31"/>
      <c r="AC619" s="27"/>
      <c r="AE619" s="17"/>
      <c r="AG619" s="18"/>
      <c r="AK619" s="54"/>
      <c r="AN619" s="239"/>
      <c r="AO619" s="240">
        <f t="shared" si="413"/>
        <v>1121</v>
      </c>
      <c r="AP619" s="221">
        <f t="shared" si="415"/>
        <v>3364</v>
      </c>
      <c r="AQ619" s="240">
        <f>AP619/4</f>
        <v>841</v>
      </c>
      <c r="AR619" s="281">
        <v>4</v>
      </c>
      <c r="AS619" s="236">
        <f t="shared" si="414"/>
        <v>2</v>
      </c>
      <c r="AT619" s="232"/>
      <c r="BH619" s="21">
        <f t="shared" si="453"/>
        <v>515</v>
      </c>
      <c r="BI619" s="294">
        <f t="shared" si="451"/>
        <v>3095</v>
      </c>
      <c r="BJ619" s="243">
        <f>(3*BH619+1)/2</f>
        <v>773</v>
      </c>
      <c r="BK619" s="35">
        <f>BJ619*4+3</f>
        <v>3095</v>
      </c>
      <c r="BL619" s="337"/>
      <c r="BN619" s="45"/>
      <c r="BQ619" s="33"/>
      <c r="BR619" s="308"/>
      <c r="BT619" s="308"/>
      <c r="BY619" s="21"/>
      <c r="BZ619" s="21"/>
      <c r="CA619" s="294">
        <f t="shared" si="452"/>
        <v>3097</v>
      </c>
      <c r="CB619" s="243"/>
      <c r="CD619" s="243">
        <f>(3*BH619-1)/4</f>
        <v>386</v>
      </c>
      <c r="CE619" s="35">
        <f>CD619*8+9</f>
        <v>3097</v>
      </c>
      <c r="CF619" s="243"/>
      <c r="CG619" s="39"/>
    </row>
    <row r="620" spans="4:85" ht="14.25" customHeight="1">
      <c r="D620" s="53"/>
      <c r="G620" s="53"/>
      <c r="O620" s="191">
        <f>-1+4*(Q620+1)</f>
        <v>571</v>
      </c>
      <c r="P620" s="192">
        <f>-1+6*(Q620+1)</f>
        <v>857</v>
      </c>
      <c r="Q620" s="27">
        <v>142</v>
      </c>
      <c r="R620" s="33"/>
      <c r="S620" s="213">
        <f t="shared" ref="S620:S621" si="457">4*P620+1</f>
        <v>3429</v>
      </c>
      <c r="T620" s="35">
        <f t="shared" ref="T620:Z620" si="458">4*S620+1</f>
        <v>13717</v>
      </c>
      <c r="U620" s="35">
        <f t="shared" si="458"/>
        <v>54869</v>
      </c>
      <c r="V620" s="35">
        <f t="shared" si="458"/>
        <v>219477</v>
      </c>
      <c r="W620" s="35">
        <f t="shared" si="458"/>
        <v>877909</v>
      </c>
      <c r="X620" s="35">
        <f t="shared" si="458"/>
        <v>3511637</v>
      </c>
      <c r="Y620" s="35">
        <f t="shared" si="458"/>
        <v>14046549</v>
      </c>
      <c r="Z620" s="35">
        <f t="shared" si="458"/>
        <v>56186197</v>
      </c>
      <c r="AE620" s="17"/>
      <c r="AG620" s="18"/>
      <c r="AK620" s="54"/>
      <c r="AN620" s="219"/>
      <c r="AO620" s="220">
        <f t="shared" si="413"/>
        <v>1123</v>
      </c>
      <c r="AP620" s="221">
        <f t="shared" si="415"/>
        <v>3370</v>
      </c>
      <c r="AQ620" s="220">
        <f>AQ618+6</f>
        <v>1685</v>
      </c>
      <c r="AR620" s="281">
        <v>2</v>
      </c>
      <c r="AS620" s="236">
        <f t="shared" si="414"/>
        <v>1</v>
      </c>
      <c r="AT620" s="232"/>
      <c r="BH620" s="27">
        <f t="shared" si="453"/>
        <v>516</v>
      </c>
      <c r="BI620" s="294">
        <f t="shared" si="451"/>
        <v>3101</v>
      </c>
      <c r="BJ620" s="243"/>
      <c r="BL620" s="243"/>
      <c r="BN620" s="45"/>
      <c r="BQ620" s="33"/>
      <c r="BR620" s="308"/>
      <c r="BT620" s="308"/>
      <c r="BY620" s="21"/>
      <c r="BZ620" s="21"/>
      <c r="CA620" s="294">
        <f t="shared" si="452"/>
        <v>3103</v>
      </c>
      <c r="CB620" s="243">
        <f>(3*BH620+2)/2</f>
        <v>775</v>
      </c>
      <c r="CC620" s="35">
        <f>4*CB620+3</f>
        <v>3103</v>
      </c>
      <c r="CD620" s="243"/>
      <c r="CF620" s="243"/>
      <c r="CG620" s="39"/>
    </row>
    <row r="621" spans="4:85" ht="14.25" customHeight="1">
      <c r="D621" s="53"/>
      <c r="G621" s="53"/>
      <c r="O621" s="196">
        <f>1+8*(Q620+1)</f>
        <v>1145</v>
      </c>
      <c r="P621" s="197">
        <f>P620+2</f>
        <v>859</v>
      </c>
      <c r="Q621" s="198"/>
      <c r="R621" s="33"/>
      <c r="S621" s="35">
        <f t="shared" si="457"/>
        <v>3437</v>
      </c>
      <c r="T621" s="35">
        <f t="shared" ref="T621:Z621" si="459">4*S621+1</f>
        <v>13749</v>
      </c>
      <c r="U621" s="35">
        <f t="shared" si="459"/>
        <v>54997</v>
      </c>
      <c r="V621" s="35">
        <f t="shared" si="459"/>
        <v>219989</v>
      </c>
      <c r="W621" s="35">
        <f t="shared" si="459"/>
        <v>879957</v>
      </c>
      <c r="X621" s="35">
        <f t="shared" si="459"/>
        <v>3519829</v>
      </c>
      <c r="Y621" s="35">
        <f t="shared" si="459"/>
        <v>14079317</v>
      </c>
      <c r="Z621" s="35">
        <f t="shared" si="459"/>
        <v>56317269</v>
      </c>
      <c r="AC621" s="27"/>
      <c r="AE621" s="17"/>
      <c r="AG621" s="18"/>
      <c r="AK621" s="54"/>
      <c r="AN621" s="227"/>
      <c r="AO621" s="269">
        <f t="shared" si="413"/>
        <v>1125</v>
      </c>
      <c r="AP621" s="221">
        <f t="shared" si="415"/>
        <v>3376</v>
      </c>
      <c r="AQ621" s="269">
        <f>AP621/AR621</f>
        <v>211</v>
      </c>
      <c r="AR621" s="281">
        <v>16</v>
      </c>
      <c r="AS621" s="236">
        <f t="shared" si="414"/>
        <v>4</v>
      </c>
      <c r="AT621" s="232"/>
      <c r="BH621" s="21">
        <f t="shared" si="453"/>
        <v>517</v>
      </c>
      <c r="BI621" s="294">
        <f t="shared" si="451"/>
        <v>3107</v>
      </c>
      <c r="BJ621" s="243">
        <f>(3*BH621+1)/2</f>
        <v>776</v>
      </c>
      <c r="BK621" s="35">
        <f>BJ621*4+3</f>
        <v>3107</v>
      </c>
      <c r="BL621" s="307"/>
      <c r="BM621" s="21"/>
      <c r="BN621" s="45"/>
      <c r="BQ621" s="33"/>
      <c r="BR621" s="308"/>
      <c r="BT621" s="308"/>
      <c r="BY621" s="21"/>
      <c r="BZ621" s="21"/>
      <c r="CA621" s="294">
        <f t="shared" si="452"/>
        <v>3109</v>
      </c>
      <c r="CB621" s="243"/>
      <c r="CD621" s="243"/>
      <c r="CF621" s="243"/>
      <c r="CG621" s="39"/>
    </row>
    <row r="622" spans="4:85" ht="14.25" customHeight="1">
      <c r="D622" s="53"/>
      <c r="G622" s="53"/>
      <c r="O622" s="181"/>
      <c r="P622" s="260"/>
      <c r="R622" s="33"/>
      <c r="AC622" s="21"/>
      <c r="AE622" s="17"/>
      <c r="AG622" s="18"/>
      <c r="AK622" s="54"/>
      <c r="AN622" s="219"/>
      <c r="AO622" s="220">
        <f t="shared" si="413"/>
        <v>1127</v>
      </c>
      <c r="AP622" s="221">
        <f t="shared" si="415"/>
        <v>3382</v>
      </c>
      <c r="AQ622" s="220">
        <f>AQ620+6</f>
        <v>1691</v>
      </c>
      <c r="AR622" s="281">
        <v>2</v>
      </c>
      <c r="AS622" s="236">
        <f t="shared" si="414"/>
        <v>1</v>
      </c>
      <c r="AT622" s="232"/>
      <c r="BH622" s="21">
        <f t="shared" si="453"/>
        <v>518</v>
      </c>
      <c r="BI622" s="294">
        <f t="shared" si="451"/>
        <v>3113</v>
      </c>
      <c r="BJ622" s="243"/>
      <c r="BL622" s="243">
        <f>(3*BH622-2)/4</f>
        <v>388</v>
      </c>
      <c r="BM622" s="21">
        <f>8*BL622+9</f>
        <v>3113</v>
      </c>
      <c r="BN622" s="45"/>
      <c r="BQ622" s="33"/>
      <c r="BR622" s="308"/>
      <c r="BT622" s="308"/>
      <c r="BY622" s="21"/>
      <c r="BZ622" s="21"/>
      <c r="CA622" s="294">
        <f t="shared" si="452"/>
        <v>3115</v>
      </c>
      <c r="CB622" s="243">
        <f>(3*BH622+2)/2</f>
        <v>778</v>
      </c>
      <c r="CC622" s="35">
        <f>4*CB622+3</f>
        <v>3115</v>
      </c>
      <c r="CD622" s="243"/>
      <c r="CF622" s="243"/>
      <c r="CG622" s="39"/>
    </row>
    <row r="623" spans="4:85" ht="14.25" customHeight="1">
      <c r="D623" s="53"/>
      <c r="G623" s="53"/>
      <c r="O623" s="45"/>
      <c r="P623" s="21"/>
      <c r="R623" s="339"/>
      <c r="S623" s="31"/>
      <c r="T623" s="31"/>
      <c r="U623" s="31"/>
      <c r="V623" s="31"/>
      <c r="W623" s="31"/>
      <c r="X623" s="31"/>
      <c r="Y623" s="31"/>
      <c r="Z623" s="31"/>
      <c r="AC623" s="27"/>
      <c r="AE623" s="17"/>
      <c r="AG623" s="18"/>
      <c r="AK623" s="54"/>
      <c r="AN623" s="239"/>
      <c r="AO623" s="240">
        <f t="shared" si="413"/>
        <v>1129</v>
      </c>
      <c r="AP623" s="221">
        <f t="shared" si="415"/>
        <v>3388</v>
      </c>
      <c r="AQ623" s="240">
        <f>AP623/4</f>
        <v>847</v>
      </c>
      <c r="AR623" s="281">
        <v>4</v>
      </c>
      <c r="AS623" s="236">
        <f t="shared" si="414"/>
        <v>2</v>
      </c>
      <c r="AT623" s="232"/>
      <c r="BH623" s="21">
        <f t="shared" si="453"/>
        <v>519</v>
      </c>
      <c r="BI623" s="294">
        <f t="shared" si="451"/>
        <v>3119</v>
      </c>
      <c r="BJ623" s="243">
        <f>(3*BH623+1)/2</f>
        <v>779</v>
      </c>
      <c r="BK623" s="35">
        <f>BJ623*4+3</f>
        <v>3119</v>
      </c>
      <c r="BL623" s="306"/>
      <c r="BN623" s="45"/>
      <c r="BQ623" s="33"/>
      <c r="BR623" s="308"/>
      <c r="BT623" s="308"/>
      <c r="BY623" s="21"/>
      <c r="BZ623" s="21"/>
      <c r="CA623" s="294">
        <f t="shared" si="452"/>
        <v>3121</v>
      </c>
      <c r="CB623" s="243"/>
      <c r="CD623" s="243">
        <f>(3*BH623-1)/4</f>
        <v>389</v>
      </c>
      <c r="CE623" s="35">
        <f>CD623*8+9</f>
        <v>3121</v>
      </c>
      <c r="CF623" s="243"/>
      <c r="CG623" s="39"/>
    </row>
    <row r="624" spans="4:85" ht="14.25" customHeight="1">
      <c r="D624" s="53"/>
      <c r="G624" s="53"/>
      <c r="O624" s="191">
        <f>-1+4*(Q624+1)</f>
        <v>575</v>
      </c>
      <c r="P624" s="192">
        <f>-1+6*(Q624+1)</f>
        <v>863</v>
      </c>
      <c r="Q624" s="27">
        <v>143</v>
      </c>
      <c r="R624" s="33"/>
      <c r="S624" s="213">
        <f t="shared" ref="S624:S625" si="460">4*P624+1</f>
        <v>3453</v>
      </c>
      <c r="T624" s="35">
        <f t="shared" ref="T624:Z624" si="461">4*S624+1</f>
        <v>13813</v>
      </c>
      <c r="U624" s="35">
        <f t="shared" si="461"/>
        <v>55253</v>
      </c>
      <c r="V624" s="35">
        <f t="shared" si="461"/>
        <v>221013</v>
      </c>
      <c r="W624" s="35">
        <f t="shared" si="461"/>
        <v>884053</v>
      </c>
      <c r="X624" s="35">
        <f t="shared" si="461"/>
        <v>3536213</v>
      </c>
      <c r="Y624" s="35">
        <f t="shared" si="461"/>
        <v>14144853</v>
      </c>
      <c r="Z624" s="35">
        <f t="shared" si="461"/>
        <v>56579413</v>
      </c>
      <c r="AE624" s="17"/>
      <c r="AG624" s="18"/>
      <c r="AK624" s="54"/>
      <c r="AN624" s="219"/>
      <c r="AO624" s="220">
        <f t="shared" si="413"/>
        <v>1131</v>
      </c>
      <c r="AP624" s="221">
        <f t="shared" si="415"/>
        <v>3394</v>
      </c>
      <c r="AQ624" s="220">
        <f>AQ622+6</f>
        <v>1697</v>
      </c>
      <c r="AR624" s="281">
        <v>2</v>
      </c>
      <c r="AS624" s="236">
        <f t="shared" si="414"/>
        <v>1</v>
      </c>
      <c r="AT624" s="232"/>
      <c r="BH624" s="27">
        <f t="shared" si="453"/>
        <v>520</v>
      </c>
      <c r="BI624" s="294">
        <f t="shared" si="451"/>
        <v>3125</v>
      </c>
      <c r="BJ624" s="243"/>
      <c r="BL624" s="306"/>
      <c r="BN624" s="731"/>
      <c r="BO624" s="732"/>
      <c r="BP624" s="316"/>
      <c r="BQ624" s="33"/>
      <c r="BR624" s="308"/>
      <c r="BT624" s="308"/>
      <c r="BY624" s="21"/>
      <c r="BZ624" s="21"/>
      <c r="CA624" s="294">
        <f t="shared" si="452"/>
        <v>3127</v>
      </c>
      <c r="CB624" s="243">
        <f>(3*BH624+2)/2</f>
        <v>781</v>
      </c>
      <c r="CC624" s="35">
        <f>4*CB624+3</f>
        <v>3127</v>
      </c>
      <c r="CD624" s="243"/>
      <c r="CF624" s="243"/>
      <c r="CG624" s="39"/>
    </row>
    <row r="625" spans="4:85" ht="14.25" customHeight="1">
      <c r="D625" s="53"/>
      <c r="G625" s="53"/>
      <c r="O625" s="196">
        <f>1+8*(Q624+1)</f>
        <v>1153</v>
      </c>
      <c r="P625" s="197">
        <f>P624+2</f>
        <v>865</v>
      </c>
      <c r="Q625" s="198"/>
      <c r="R625" s="33"/>
      <c r="S625" s="35">
        <f t="shared" si="460"/>
        <v>3461</v>
      </c>
      <c r="T625" s="35">
        <f t="shared" ref="T625:Z625" si="462">4*S625+1</f>
        <v>13845</v>
      </c>
      <c r="U625" s="35">
        <f t="shared" si="462"/>
        <v>55381</v>
      </c>
      <c r="V625" s="35">
        <f t="shared" si="462"/>
        <v>221525</v>
      </c>
      <c r="W625" s="35">
        <f t="shared" si="462"/>
        <v>886101</v>
      </c>
      <c r="X625" s="35">
        <f t="shared" si="462"/>
        <v>3544405</v>
      </c>
      <c r="Y625" s="35">
        <f t="shared" si="462"/>
        <v>14177621</v>
      </c>
      <c r="Z625" s="35">
        <f t="shared" si="462"/>
        <v>56710485</v>
      </c>
      <c r="AC625" s="27"/>
      <c r="AE625" s="17"/>
      <c r="AG625" s="18"/>
      <c r="AK625" s="54"/>
      <c r="AN625" s="227"/>
      <c r="AO625" s="269">
        <f t="shared" si="413"/>
        <v>1133</v>
      </c>
      <c r="AP625" s="221">
        <f t="shared" si="415"/>
        <v>3400</v>
      </c>
      <c r="AQ625" s="269">
        <f>AP625/AR625</f>
        <v>425</v>
      </c>
      <c r="AR625" s="281">
        <v>8</v>
      </c>
      <c r="AS625" s="236">
        <f t="shared" si="414"/>
        <v>3</v>
      </c>
      <c r="AT625" s="232"/>
      <c r="BH625" s="21">
        <f t="shared" si="453"/>
        <v>521</v>
      </c>
      <c r="BI625" s="294">
        <f t="shared" si="451"/>
        <v>3131</v>
      </c>
      <c r="BJ625" s="243">
        <f>(3*BH625+1)/2</f>
        <v>782</v>
      </c>
      <c r="BK625" s="35">
        <f>BJ625*4+3</f>
        <v>3131</v>
      </c>
      <c r="BL625" s="307"/>
      <c r="BM625" s="21"/>
      <c r="BN625" s="45"/>
      <c r="BQ625" s="33"/>
      <c r="BR625" s="308"/>
      <c r="BT625" s="308"/>
      <c r="BY625" s="21"/>
      <c r="BZ625" s="21"/>
      <c r="CA625" s="294">
        <f t="shared" si="452"/>
        <v>3133</v>
      </c>
      <c r="CB625" s="243"/>
      <c r="CD625" s="243"/>
      <c r="CF625" s="243"/>
      <c r="CG625" s="39"/>
    </row>
    <row r="626" spans="4:85" ht="14.25" customHeight="1">
      <c r="D626" s="53"/>
      <c r="G626" s="53"/>
      <c r="O626" s="181"/>
      <c r="P626" s="260"/>
      <c r="R626" s="33"/>
      <c r="AC626" s="21"/>
      <c r="AE626" s="17"/>
      <c r="AG626" s="18"/>
      <c r="AK626" s="54"/>
      <c r="AN626" s="219"/>
      <c r="AO626" s="220">
        <f t="shared" si="413"/>
        <v>1135</v>
      </c>
      <c r="AP626" s="221">
        <f t="shared" si="415"/>
        <v>3406</v>
      </c>
      <c r="AQ626" s="220">
        <f>AQ624+6</f>
        <v>1703</v>
      </c>
      <c r="AR626" s="281">
        <v>2</v>
      </c>
      <c r="AS626" s="236">
        <f t="shared" si="414"/>
        <v>1</v>
      </c>
      <c r="AT626" s="232"/>
      <c r="BH626" s="21">
        <f t="shared" si="453"/>
        <v>522</v>
      </c>
      <c r="BI626" s="294">
        <f t="shared" si="451"/>
        <v>3137</v>
      </c>
      <c r="BJ626" s="243"/>
      <c r="BL626" s="243">
        <f>(3*BH626-2)/4</f>
        <v>391</v>
      </c>
      <c r="BM626" s="21">
        <f>8*BL626+9</f>
        <v>3137</v>
      </c>
      <c r="BN626" s="45"/>
      <c r="BQ626" s="33"/>
      <c r="BR626" s="308"/>
      <c r="BT626" s="308"/>
      <c r="BY626" s="21"/>
      <c r="BZ626" s="21"/>
      <c r="CA626" s="294">
        <f t="shared" si="452"/>
        <v>3139</v>
      </c>
      <c r="CB626" s="243">
        <f>(3*BH626+2)/2</f>
        <v>784</v>
      </c>
      <c r="CC626" s="35">
        <f>4*CB626+3</f>
        <v>3139</v>
      </c>
      <c r="CD626" s="243"/>
      <c r="CF626" s="243"/>
      <c r="CG626" s="39"/>
    </row>
    <row r="627" spans="4:85" ht="14.25" customHeight="1">
      <c r="D627" s="53"/>
      <c r="G627" s="53"/>
      <c r="O627" s="45"/>
      <c r="P627" s="21"/>
      <c r="R627" s="339"/>
      <c r="S627" s="31"/>
      <c r="T627" s="31"/>
      <c r="U627" s="31"/>
      <c r="V627" s="31"/>
      <c r="W627" s="31"/>
      <c r="X627" s="31"/>
      <c r="Y627" s="31"/>
      <c r="Z627" s="31"/>
      <c r="AC627" s="27"/>
      <c r="AE627" s="17"/>
      <c r="AG627" s="18"/>
      <c r="AK627" s="54"/>
      <c r="AN627" s="239"/>
      <c r="AO627" s="240">
        <f t="shared" si="413"/>
        <v>1137</v>
      </c>
      <c r="AP627" s="221">
        <f t="shared" si="415"/>
        <v>3412</v>
      </c>
      <c r="AQ627" s="240">
        <f>AP627/4</f>
        <v>853</v>
      </c>
      <c r="AR627" s="281">
        <v>4</v>
      </c>
      <c r="AS627" s="236">
        <f t="shared" si="414"/>
        <v>2</v>
      </c>
      <c r="AT627" s="232"/>
      <c r="BH627" s="21">
        <f t="shared" si="453"/>
        <v>523</v>
      </c>
      <c r="BI627" s="294">
        <f t="shared" si="451"/>
        <v>3143</v>
      </c>
      <c r="BJ627" s="243">
        <f>(3*BH627+1)/2</f>
        <v>785</v>
      </c>
      <c r="BK627" s="35">
        <f>BJ627*4+3</f>
        <v>3143</v>
      </c>
      <c r="BL627" s="337"/>
      <c r="BN627" s="45"/>
      <c r="BQ627" s="33"/>
      <c r="BR627" s="308"/>
      <c r="BT627" s="308"/>
      <c r="BY627" s="21"/>
      <c r="BZ627" s="21"/>
      <c r="CA627" s="294">
        <f t="shared" si="452"/>
        <v>3145</v>
      </c>
      <c r="CB627" s="243"/>
      <c r="CD627" s="243">
        <f>(3*BH627-1)/4</f>
        <v>392</v>
      </c>
      <c r="CE627" s="35">
        <f>CD627*8+9</f>
        <v>3145</v>
      </c>
      <c r="CF627" s="243"/>
      <c r="CG627" s="39"/>
    </row>
    <row r="628" spans="4:85" ht="14.25" customHeight="1">
      <c r="D628" s="53"/>
      <c r="G628" s="53"/>
      <c r="O628" s="191">
        <f>-1+4*(Q628+1)</f>
        <v>579</v>
      </c>
      <c r="P628" s="192">
        <f>-1+6*(Q628+1)</f>
        <v>869</v>
      </c>
      <c r="Q628" s="27">
        <v>144</v>
      </c>
      <c r="R628" s="33"/>
      <c r="S628" s="213">
        <f t="shared" ref="S628:S629" si="463">4*P628+1</f>
        <v>3477</v>
      </c>
      <c r="T628" s="35">
        <f t="shared" ref="T628:Z628" si="464">4*S628+1</f>
        <v>13909</v>
      </c>
      <c r="U628" s="35">
        <f t="shared" si="464"/>
        <v>55637</v>
      </c>
      <c r="V628" s="35">
        <f t="shared" si="464"/>
        <v>222549</v>
      </c>
      <c r="W628" s="35">
        <f t="shared" si="464"/>
        <v>890197</v>
      </c>
      <c r="X628" s="35">
        <f t="shared" si="464"/>
        <v>3560789</v>
      </c>
      <c r="Y628" s="35">
        <f t="shared" si="464"/>
        <v>14243157</v>
      </c>
      <c r="Z628" s="35">
        <f t="shared" si="464"/>
        <v>56972629</v>
      </c>
      <c r="AE628" s="17"/>
      <c r="AG628" s="18"/>
      <c r="AK628" s="54"/>
      <c r="AN628" s="219"/>
      <c r="AO628" s="220">
        <f t="shared" si="413"/>
        <v>1139</v>
      </c>
      <c r="AP628" s="221">
        <f t="shared" si="415"/>
        <v>3418</v>
      </c>
      <c r="AQ628" s="220">
        <f>AQ626+6</f>
        <v>1709</v>
      </c>
      <c r="AR628" s="281">
        <v>2</v>
      </c>
      <c r="AS628" s="236">
        <f t="shared" si="414"/>
        <v>1</v>
      </c>
      <c r="AT628" s="232"/>
      <c r="BH628" s="27">
        <f t="shared" si="453"/>
        <v>524</v>
      </c>
      <c r="BI628" s="294">
        <f t="shared" si="451"/>
        <v>3149</v>
      </c>
      <c r="BJ628" s="243"/>
      <c r="BL628" s="243"/>
      <c r="BN628" s="45"/>
      <c r="BQ628" s="33"/>
      <c r="BR628" s="308"/>
      <c r="BT628" s="308"/>
      <c r="BY628" s="21"/>
      <c r="BZ628" s="21"/>
      <c r="CA628" s="294">
        <f t="shared" si="452"/>
        <v>3151</v>
      </c>
      <c r="CB628" s="243">
        <f>(3*BH628+2)/2</f>
        <v>787</v>
      </c>
      <c r="CC628" s="35">
        <f>4*CB628+3</f>
        <v>3151</v>
      </c>
      <c r="CD628" s="243"/>
      <c r="CF628" s="243"/>
      <c r="CG628" s="39"/>
    </row>
    <row r="629" spans="4:85" ht="14.25" customHeight="1">
      <c r="D629" s="53"/>
      <c r="G629" s="53"/>
      <c r="O629" s="196">
        <f>1+8*(Q628+1)</f>
        <v>1161</v>
      </c>
      <c r="P629" s="197">
        <f>P628+2</f>
        <v>871</v>
      </c>
      <c r="Q629" s="198"/>
      <c r="R629" s="33"/>
      <c r="S629" s="35">
        <f t="shared" si="463"/>
        <v>3485</v>
      </c>
      <c r="T629" s="35">
        <f t="shared" ref="T629:Z629" si="465">4*S629+1</f>
        <v>13941</v>
      </c>
      <c r="U629" s="35">
        <f t="shared" si="465"/>
        <v>55765</v>
      </c>
      <c r="V629" s="35">
        <f t="shared" si="465"/>
        <v>223061</v>
      </c>
      <c r="W629" s="35">
        <f t="shared" si="465"/>
        <v>892245</v>
      </c>
      <c r="X629" s="35">
        <f t="shared" si="465"/>
        <v>3568981</v>
      </c>
      <c r="Y629" s="35">
        <f t="shared" si="465"/>
        <v>14275925</v>
      </c>
      <c r="Z629" s="35">
        <f t="shared" si="465"/>
        <v>57103701</v>
      </c>
      <c r="AC629" s="27"/>
      <c r="AE629" s="17"/>
      <c r="AG629" s="18"/>
      <c r="AK629" s="54"/>
      <c r="AN629" s="227"/>
      <c r="AO629" s="269">
        <f t="shared" si="413"/>
        <v>1141</v>
      </c>
      <c r="AP629" s="221">
        <f t="shared" si="415"/>
        <v>3424</v>
      </c>
      <c r="AQ629" s="269">
        <f>AP629/AR629</f>
        <v>107</v>
      </c>
      <c r="AR629" s="281">
        <v>32</v>
      </c>
      <c r="AS629" s="236">
        <f t="shared" si="414"/>
        <v>5</v>
      </c>
      <c r="AT629" s="232"/>
      <c r="BH629" s="21">
        <f t="shared" si="453"/>
        <v>525</v>
      </c>
      <c r="BI629" s="294">
        <f t="shared" si="451"/>
        <v>3155</v>
      </c>
      <c r="BJ629" s="243">
        <f>(3*BH629+1)/2</f>
        <v>788</v>
      </c>
      <c r="BK629" s="35">
        <f>BJ629*4+3</f>
        <v>3155</v>
      </c>
      <c r="BL629" s="307"/>
      <c r="BM629" s="21"/>
      <c r="BN629" s="45"/>
      <c r="BQ629" s="33"/>
      <c r="BR629" s="308"/>
      <c r="BT629" s="308"/>
      <c r="BY629" s="21"/>
      <c r="BZ629" s="21"/>
      <c r="CA629" s="294">
        <f t="shared" si="452"/>
        <v>3157</v>
      </c>
      <c r="CB629" s="243"/>
      <c r="CD629" s="243"/>
      <c r="CF629" s="243"/>
      <c r="CG629" s="39"/>
    </row>
    <row r="630" spans="4:85" ht="14.25" customHeight="1">
      <c r="D630" s="53"/>
      <c r="G630" s="53"/>
      <c r="O630" s="181"/>
      <c r="P630" s="260"/>
      <c r="R630" s="33"/>
      <c r="AC630" s="21"/>
      <c r="AE630" s="17"/>
      <c r="AG630" s="18"/>
      <c r="AK630" s="54"/>
      <c r="AN630" s="219"/>
      <c r="AO630" s="220">
        <f t="shared" si="413"/>
        <v>1143</v>
      </c>
      <c r="AP630" s="221">
        <f t="shared" si="415"/>
        <v>3430</v>
      </c>
      <c r="AQ630" s="220">
        <f>AQ628+6</f>
        <v>1715</v>
      </c>
      <c r="AR630" s="281">
        <v>2</v>
      </c>
      <c r="AS630" s="236">
        <f t="shared" si="414"/>
        <v>1</v>
      </c>
      <c r="AT630" s="232"/>
      <c r="BH630" s="21">
        <f t="shared" si="453"/>
        <v>526</v>
      </c>
      <c r="BI630" s="294">
        <f t="shared" si="451"/>
        <v>3161</v>
      </c>
      <c r="BJ630" s="243"/>
      <c r="BL630" s="243">
        <f>(3*BH630-2)/4</f>
        <v>394</v>
      </c>
      <c r="BM630" s="21">
        <f>8*BL630+9</f>
        <v>3161</v>
      </c>
      <c r="BN630" s="45"/>
      <c r="BQ630" s="33"/>
      <c r="BR630" s="308"/>
      <c r="BT630" s="308"/>
      <c r="BY630" s="21"/>
      <c r="BZ630" s="21"/>
      <c r="CA630" s="294">
        <f t="shared" si="452"/>
        <v>3163</v>
      </c>
      <c r="CB630" s="243">
        <f>(3*BH630+2)/2</f>
        <v>790</v>
      </c>
      <c r="CC630" s="35">
        <f>4*CB630+3</f>
        <v>3163</v>
      </c>
      <c r="CD630" s="243"/>
      <c r="CF630" s="243"/>
      <c r="CG630" s="39"/>
    </row>
    <row r="631" spans="4:85" ht="14.25" customHeight="1">
      <c r="D631" s="53"/>
      <c r="G631" s="53"/>
      <c r="O631" s="45"/>
      <c r="P631" s="21"/>
      <c r="R631" s="339"/>
      <c r="S631" s="31"/>
      <c r="T631" s="31"/>
      <c r="U631" s="31"/>
      <c r="V631" s="31"/>
      <c r="W631" s="31"/>
      <c r="X631" s="31"/>
      <c r="Y631" s="31"/>
      <c r="Z631" s="31"/>
      <c r="AC631" s="27"/>
      <c r="AE631" s="17"/>
      <c r="AG631" s="18"/>
      <c r="AK631" s="54"/>
      <c r="AN631" s="239"/>
      <c r="AO631" s="240">
        <f t="shared" si="413"/>
        <v>1145</v>
      </c>
      <c r="AP631" s="221">
        <f t="shared" si="415"/>
        <v>3436</v>
      </c>
      <c r="AQ631" s="240">
        <f>AP631/4</f>
        <v>859</v>
      </c>
      <c r="AR631" s="281">
        <v>4</v>
      </c>
      <c r="AS631" s="236">
        <f t="shared" si="414"/>
        <v>2</v>
      </c>
      <c r="AT631" s="232"/>
      <c r="BH631" s="21">
        <f t="shared" si="453"/>
        <v>527</v>
      </c>
      <c r="BI631" s="294">
        <f t="shared" si="451"/>
        <v>3167</v>
      </c>
      <c r="BJ631" s="243">
        <f>(3*BH631+1)/2</f>
        <v>791</v>
      </c>
      <c r="BK631" s="35">
        <f>BJ631*4+3</f>
        <v>3167</v>
      </c>
      <c r="BL631" s="337"/>
      <c r="BN631" s="45"/>
      <c r="BQ631" s="33"/>
      <c r="BR631" s="308"/>
      <c r="BT631" s="308"/>
      <c r="BY631" s="21"/>
      <c r="BZ631" s="21"/>
      <c r="CA631" s="294">
        <f t="shared" si="452"/>
        <v>3169</v>
      </c>
      <c r="CB631" s="243"/>
      <c r="CD631" s="243">
        <f>(3*BH631-1)/4</f>
        <v>395</v>
      </c>
      <c r="CE631" s="35">
        <f>CD631*8+9</f>
        <v>3169</v>
      </c>
      <c r="CF631" s="243"/>
      <c r="CG631" s="39"/>
    </row>
    <row r="632" spans="4:85" ht="14.25" customHeight="1">
      <c r="D632" s="53"/>
      <c r="G632" s="53"/>
      <c r="O632" s="191">
        <f>-1+4*(Q632+1)</f>
        <v>583</v>
      </c>
      <c r="P632" s="192">
        <f>-1+6*(Q632+1)</f>
        <v>875</v>
      </c>
      <c r="Q632" s="27">
        <v>145</v>
      </c>
      <c r="R632" s="33"/>
      <c r="S632" s="213">
        <f t="shared" ref="S632:S633" si="466">4*P632+1</f>
        <v>3501</v>
      </c>
      <c r="T632" s="35">
        <f t="shared" ref="T632:Z632" si="467">4*S632+1</f>
        <v>14005</v>
      </c>
      <c r="U632" s="35">
        <f t="shared" si="467"/>
        <v>56021</v>
      </c>
      <c r="V632" s="35">
        <f t="shared" si="467"/>
        <v>224085</v>
      </c>
      <c r="W632" s="35">
        <f t="shared" si="467"/>
        <v>896341</v>
      </c>
      <c r="X632" s="35">
        <f t="shared" si="467"/>
        <v>3585365</v>
      </c>
      <c r="Y632" s="35">
        <f t="shared" si="467"/>
        <v>14341461</v>
      </c>
      <c r="Z632" s="35">
        <f t="shared" si="467"/>
        <v>57365845</v>
      </c>
      <c r="AE632" s="17"/>
      <c r="AG632" s="18"/>
      <c r="AK632" s="54"/>
      <c r="AN632" s="219"/>
      <c r="AO632" s="220">
        <f t="shared" si="413"/>
        <v>1147</v>
      </c>
      <c r="AP632" s="221">
        <f t="shared" si="415"/>
        <v>3442</v>
      </c>
      <c r="AQ632" s="220">
        <f>AQ630+6</f>
        <v>1721</v>
      </c>
      <c r="AR632" s="281">
        <v>2</v>
      </c>
      <c r="AS632" s="236">
        <f t="shared" si="414"/>
        <v>1</v>
      </c>
      <c r="AT632" s="232"/>
      <c r="BH632" s="27">
        <f t="shared" si="453"/>
        <v>528</v>
      </c>
      <c r="BI632" s="294">
        <f t="shared" si="451"/>
        <v>3173</v>
      </c>
      <c r="BJ632" s="243"/>
      <c r="BL632" s="243"/>
      <c r="BN632" s="45"/>
      <c r="BQ632" s="33"/>
      <c r="BR632" s="308"/>
      <c r="BT632" s="308"/>
      <c r="BY632" s="21"/>
      <c r="BZ632" s="21"/>
      <c r="CA632" s="294">
        <f t="shared" si="452"/>
        <v>3175</v>
      </c>
      <c r="CB632" s="243">
        <f>(3*BH632+2)/2</f>
        <v>793</v>
      </c>
      <c r="CC632" s="35">
        <f>4*CB632+3</f>
        <v>3175</v>
      </c>
      <c r="CD632" s="243"/>
      <c r="CF632" s="243"/>
      <c r="CG632" s="39"/>
    </row>
    <row r="633" spans="4:85" ht="14.25" customHeight="1">
      <c r="D633" s="53"/>
      <c r="G633" s="53"/>
      <c r="O633" s="196">
        <f>1+8*(Q632+1)</f>
        <v>1169</v>
      </c>
      <c r="P633" s="197">
        <f>P632+2</f>
        <v>877</v>
      </c>
      <c r="Q633" s="198"/>
      <c r="R633" s="33"/>
      <c r="S633" s="35">
        <f t="shared" si="466"/>
        <v>3509</v>
      </c>
      <c r="T633" s="35">
        <f t="shared" ref="T633:Z633" si="468">4*S633+1</f>
        <v>14037</v>
      </c>
      <c r="U633" s="35">
        <f t="shared" si="468"/>
        <v>56149</v>
      </c>
      <c r="V633" s="35">
        <f t="shared" si="468"/>
        <v>224597</v>
      </c>
      <c r="W633" s="35">
        <f t="shared" si="468"/>
        <v>898389</v>
      </c>
      <c r="X633" s="35">
        <f t="shared" si="468"/>
        <v>3593557</v>
      </c>
      <c r="Y633" s="35">
        <f t="shared" si="468"/>
        <v>14374229</v>
      </c>
      <c r="Z633" s="35">
        <f t="shared" si="468"/>
        <v>57496917</v>
      </c>
      <c r="AC633" s="27"/>
      <c r="AE633" s="17"/>
      <c r="AG633" s="18"/>
      <c r="AK633" s="54"/>
      <c r="AN633" s="227"/>
      <c r="AO633" s="269">
        <f t="shared" si="413"/>
        <v>1149</v>
      </c>
      <c r="AP633" s="221">
        <f t="shared" si="415"/>
        <v>3448</v>
      </c>
      <c r="AQ633" s="269">
        <f>AP633/AR633</f>
        <v>431</v>
      </c>
      <c r="AR633" s="281">
        <v>8</v>
      </c>
      <c r="AS633" s="236">
        <f t="shared" si="414"/>
        <v>3</v>
      </c>
      <c r="AT633" s="232"/>
      <c r="BH633" s="21">
        <f t="shared" si="453"/>
        <v>529</v>
      </c>
      <c r="BI633" s="294">
        <f t="shared" si="451"/>
        <v>3179</v>
      </c>
      <c r="BJ633" s="243">
        <f>(3*BH633+1)/2</f>
        <v>794</v>
      </c>
      <c r="BK633" s="35">
        <f>BJ633*4+3</f>
        <v>3179</v>
      </c>
      <c r="BL633" s="307"/>
      <c r="BM633" s="21"/>
      <c r="BN633" s="45"/>
      <c r="BQ633" s="33"/>
      <c r="BR633" s="308"/>
      <c r="BT633" s="308"/>
      <c r="BY633" s="21"/>
      <c r="BZ633" s="21"/>
      <c r="CA633" s="294">
        <f t="shared" si="452"/>
        <v>3181</v>
      </c>
      <c r="CB633" s="243"/>
      <c r="CD633" s="243"/>
      <c r="CF633" s="243"/>
      <c r="CG633" s="39"/>
    </row>
    <row r="634" spans="4:85" ht="14.25" customHeight="1">
      <c r="D634" s="53"/>
      <c r="G634" s="53"/>
      <c r="O634" s="181"/>
      <c r="P634" s="260"/>
      <c r="R634" s="33"/>
      <c r="AC634" s="21"/>
      <c r="AE634" s="17"/>
      <c r="AG634" s="18"/>
      <c r="AK634" s="54"/>
      <c r="AN634" s="219"/>
      <c r="AO634" s="220">
        <f t="shared" si="413"/>
        <v>1151</v>
      </c>
      <c r="AP634" s="221">
        <f t="shared" si="415"/>
        <v>3454</v>
      </c>
      <c r="AQ634" s="220">
        <f>AQ632+6</f>
        <v>1727</v>
      </c>
      <c r="AR634" s="281">
        <v>2</v>
      </c>
      <c r="AS634" s="236">
        <f t="shared" si="414"/>
        <v>1</v>
      </c>
      <c r="AT634" s="232"/>
      <c r="BH634" s="21">
        <f t="shared" si="453"/>
        <v>530</v>
      </c>
      <c r="BI634" s="294">
        <f t="shared" si="451"/>
        <v>3185</v>
      </c>
      <c r="BJ634" s="243"/>
      <c r="BL634" s="243">
        <f>(3*BH634-2)/4</f>
        <v>397</v>
      </c>
      <c r="BM634" s="21">
        <f>8*BL634+9</f>
        <v>3185</v>
      </c>
      <c r="BN634" s="45"/>
      <c r="BQ634" s="33"/>
      <c r="BR634" s="308"/>
      <c r="BT634" s="308"/>
      <c r="BY634" s="21"/>
      <c r="BZ634" s="21"/>
      <c r="CA634" s="294">
        <f t="shared" si="452"/>
        <v>3187</v>
      </c>
      <c r="CB634" s="243">
        <f>(3*BH634+2)/2</f>
        <v>796</v>
      </c>
      <c r="CC634" s="35">
        <f>4*CB634+3</f>
        <v>3187</v>
      </c>
      <c r="CD634" s="243"/>
      <c r="CF634" s="243"/>
      <c r="CG634" s="39"/>
    </row>
    <row r="635" spans="4:85" ht="14.25" customHeight="1">
      <c r="D635" s="53"/>
      <c r="G635" s="53"/>
      <c r="O635" s="45"/>
      <c r="P635" s="21"/>
      <c r="R635" s="339"/>
      <c r="S635" s="31"/>
      <c r="T635" s="31"/>
      <c r="U635" s="31"/>
      <c r="V635" s="31"/>
      <c r="W635" s="31"/>
      <c r="X635" s="31"/>
      <c r="Y635" s="31"/>
      <c r="Z635" s="31"/>
      <c r="AC635" s="27"/>
      <c r="AE635" s="17"/>
      <c r="AG635" s="18"/>
      <c r="AK635" s="54"/>
      <c r="AN635" s="239"/>
      <c r="AO635" s="240">
        <f t="shared" si="413"/>
        <v>1153</v>
      </c>
      <c r="AP635" s="221">
        <f t="shared" si="415"/>
        <v>3460</v>
      </c>
      <c r="AQ635" s="240">
        <f>AP635/4</f>
        <v>865</v>
      </c>
      <c r="AR635" s="281">
        <v>4</v>
      </c>
      <c r="AS635" s="236">
        <f t="shared" si="414"/>
        <v>2</v>
      </c>
      <c r="AT635" s="232"/>
      <c r="BH635" s="21">
        <f t="shared" si="453"/>
        <v>531</v>
      </c>
      <c r="BI635" s="294">
        <f t="shared" si="451"/>
        <v>3191</v>
      </c>
      <c r="BJ635" s="243">
        <f>(3*BH635+1)/2</f>
        <v>797</v>
      </c>
      <c r="BK635" s="35">
        <f>BJ635*4+3</f>
        <v>3191</v>
      </c>
      <c r="BL635" s="337"/>
      <c r="BN635" s="45"/>
      <c r="BQ635" s="33"/>
      <c r="BR635" s="308"/>
      <c r="BT635" s="308"/>
      <c r="BY635" s="21"/>
      <c r="BZ635" s="21"/>
      <c r="CA635" s="294">
        <f t="shared" si="452"/>
        <v>3193</v>
      </c>
      <c r="CB635" s="243"/>
      <c r="CD635" s="243">
        <f>(3*BH635-1)/4</f>
        <v>398</v>
      </c>
      <c r="CE635" s="35">
        <f>CD635*8+9</f>
        <v>3193</v>
      </c>
      <c r="CF635" s="243"/>
      <c r="CG635" s="39"/>
    </row>
    <row r="636" spans="4:85" ht="14.25" customHeight="1">
      <c r="D636" s="53"/>
      <c r="G636" s="53"/>
      <c r="O636" s="191">
        <f>-1+4*(Q636+1)</f>
        <v>587</v>
      </c>
      <c r="P636" s="192">
        <f>-1+6*(Q636+1)</f>
        <v>881</v>
      </c>
      <c r="Q636" s="27">
        <v>146</v>
      </c>
      <c r="R636" s="33"/>
      <c r="S636" s="213">
        <f t="shared" ref="S636:S637" si="469">4*P636+1</f>
        <v>3525</v>
      </c>
      <c r="T636" s="35">
        <f t="shared" ref="T636:Z636" si="470">4*S636+1</f>
        <v>14101</v>
      </c>
      <c r="U636" s="35">
        <f t="shared" si="470"/>
        <v>56405</v>
      </c>
      <c r="V636" s="35">
        <f t="shared" si="470"/>
        <v>225621</v>
      </c>
      <c r="W636" s="35">
        <f t="shared" si="470"/>
        <v>902485</v>
      </c>
      <c r="X636" s="35">
        <f t="shared" si="470"/>
        <v>3609941</v>
      </c>
      <c r="Y636" s="35">
        <f t="shared" si="470"/>
        <v>14439765</v>
      </c>
      <c r="Z636" s="35">
        <f t="shared" si="470"/>
        <v>57759061</v>
      </c>
      <c r="AE636" s="17"/>
      <c r="AG636" s="18"/>
      <c r="AK636" s="54"/>
      <c r="AN636" s="219"/>
      <c r="AO636" s="220">
        <f t="shared" si="413"/>
        <v>1155</v>
      </c>
      <c r="AP636" s="221">
        <f t="shared" si="415"/>
        <v>3466</v>
      </c>
      <c r="AQ636" s="220">
        <f>AQ634+6</f>
        <v>1733</v>
      </c>
      <c r="AR636" s="281">
        <v>2</v>
      </c>
      <c r="AS636" s="236">
        <f t="shared" si="414"/>
        <v>1</v>
      </c>
      <c r="AT636" s="232"/>
      <c r="BH636" s="27">
        <f t="shared" si="453"/>
        <v>532</v>
      </c>
      <c r="BI636" s="294">
        <f t="shared" si="451"/>
        <v>3197</v>
      </c>
      <c r="BJ636" s="243"/>
      <c r="BL636" s="243"/>
      <c r="BN636" s="45"/>
      <c r="BQ636" s="33"/>
      <c r="BR636" s="308"/>
      <c r="BT636" s="308"/>
      <c r="BY636" s="21"/>
      <c r="BZ636" s="21"/>
      <c r="CA636" s="294">
        <f t="shared" si="452"/>
        <v>3199</v>
      </c>
      <c r="CB636" s="243">
        <f>(3*BH636+2)/2</f>
        <v>799</v>
      </c>
      <c r="CC636" s="35">
        <f>4*CB636+3</f>
        <v>3199</v>
      </c>
      <c r="CD636" s="243"/>
      <c r="CF636" s="243"/>
      <c r="CG636" s="39"/>
    </row>
    <row r="637" spans="4:85" ht="14.25" customHeight="1">
      <c r="D637" s="53"/>
      <c r="G637" s="53"/>
      <c r="O637" s="196">
        <f>1+8*(Q636+1)</f>
        <v>1177</v>
      </c>
      <c r="P637" s="197">
        <f>P636+2</f>
        <v>883</v>
      </c>
      <c r="Q637" s="198"/>
      <c r="R637" s="33"/>
      <c r="S637" s="35">
        <f t="shared" si="469"/>
        <v>3533</v>
      </c>
      <c r="T637" s="35">
        <f t="shared" ref="T637:Z637" si="471">4*S637+1</f>
        <v>14133</v>
      </c>
      <c r="U637" s="35">
        <f t="shared" si="471"/>
        <v>56533</v>
      </c>
      <c r="V637" s="35">
        <f t="shared" si="471"/>
        <v>226133</v>
      </c>
      <c r="W637" s="35">
        <f t="shared" si="471"/>
        <v>904533</v>
      </c>
      <c r="X637" s="35">
        <f t="shared" si="471"/>
        <v>3618133</v>
      </c>
      <c r="Y637" s="35">
        <f t="shared" si="471"/>
        <v>14472533</v>
      </c>
      <c r="Z637" s="35">
        <f t="shared" si="471"/>
        <v>57890133</v>
      </c>
      <c r="AC637" s="27"/>
      <c r="AE637" s="17"/>
      <c r="AG637" s="18"/>
      <c r="AK637" s="54"/>
      <c r="AN637" s="227"/>
      <c r="AO637" s="269">
        <f t="shared" si="413"/>
        <v>1157</v>
      </c>
      <c r="AP637" s="221">
        <f t="shared" si="415"/>
        <v>3472</v>
      </c>
      <c r="AQ637" s="269">
        <f>AP637/AR637</f>
        <v>217</v>
      </c>
      <c r="AR637" s="281">
        <v>16</v>
      </c>
      <c r="AS637" s="236">
        <f t="shared" si="414"/>
        <v>4</v>
      </c>
      <c r="AT637" s="232"/>
      <c r="BH637" s="21">
        <f t="shared" si="453"/>
        <v>533</v>
      </c>
      <c r="BI637" s="294">
        <f t="shared" si="451"/>
        <v>3203</v>
      </c>
      <c r="BJ637" s="243">
        <f>(3*BH637+1)/2</f>
        <v>800</v>
      </c>
      <c r="BK637" s="35">
        <f>BJ637*4+3</f>
        <v>3203</v>
      </c>
      <c r="BL637" s="307"/>
      <c r="BM637" s="21"/>
      <c r="BN637" s="45"/>
      <c r="BQ637" s="33"/>
      <c r="BR637" s="308"/>
      <c r="BT637" s="308"/>
      <c r="BY637" s="21"/>
      <c r="BZ637" s="21"/>
      <c r="CA637" s="294">
        <f t="shared" si="452"/>
        <v>3205</v>
      </c>
      <c r="CB637" s="243"/>
      <c r="CD637" s="243"/>
      <c r="CF637" s="243"/>
      <c r="CG637" s="39"/>
    </row>
    <row r="638" spans="4:85" ht="14.25" customHeight="1">
      <c r="D638" s="53"/>
      <c r="G638" s="53"/>
      <c r="O638" s="181"/>
      <c r="P638" s="260"/>
      <c r="R638" s="33"/>
      <c r="AC638" s="21"/>
      <c r="AE638" s="17"/>
      <c r="AG638" s="18"/>
      <c r="AK638" s="54"/>
      <c r="AN638" s="219"/>
      <c r="AO638" s="220">
        <f t="shared" si="413"/>
        <v>1159</v>
      </c>
      <c r="AP638" s="221">
        <f t="shared" si="415"/>
        <v>3478</v>
      </c>
      <c r="AQ638" s="220">
        <f>AQ636+6</f>
        <v>1739</v>
      </c>
      <c r="AR638" s="281">
        <v>2</v>
      </c>
      <c r="AS638" s="236">
        <f t="shared" si="414"/>
        <v>1</v>
      </c>
      <c r="AT638" s="232"/>
      <c r="BH638" s="21">
        <f t="shared" si="453"/>
        <v>534</v>
      </c>
      <c r="BI638" s="294">
        <f t="shared" si="451"/>
        <v>3209</v>
      </c>
      <c r="BJ638" s="243"/>
      <c r="BL638" s="243">
        <f>(3*BH638-2)/4</f>
        <v>400</v>
      </c>
      <c r="BM638" s="21">
        <f>8*BL638+9</f>
        <v>3209</v>
      </c>
      <c r="BN638" s="45"/>
      <c r="BQ638" s="33"/>
      <c r="BR638" s="308"/>
      <c r="BT638" s="308"/>
      <c r="BY638" s="21"/>
      <c r="BZ638" s="21"/>
      <c r="CA638" s="294">
        <f t="shared" si="452"/>
        <v>3211</v>
      </c>
      <c r="CB638" s="243">
        <f>(3*BH638+2)/2</f>
        <v>802</v>
      </c>
      <c r="CC638" s="35">
        <f>4*CB638+3</f>
        <v>3211</v>
      </c>
      <c r="CD638" s="243"/>
      <c r="CF638" s="243"/>
      <c r="CG638" s="39"/>
    </row>
    <row r="639" spans="4:85" ht="14.25" customHeight="1">
      <c r="D639" s="53"/>
      <c r="G639" s="53"/>
      <c r="O639" s="45"/>
      <c r="P639" s="21"/>
      <c r="R639" s="339"/>
      <c r="S639" s="31"/>
      <c r="T639" s="31"/>
      <c r="U639" s="31"/>
      <c r="V639" s="31"/>
      <c r="W639" s="31"/>
      <c r="X639" s="31"/>
      <c r="Y639" s="31"/>
      <c r="Z639" s="31"/>
      <c r="AC639" s="27"/>
      <c r="AE639" s="17"/>
      <c r="AG639" s="18"/>
      <c r="AK639" s="54"/>
      <c r="AN639" s="239"/>
      <c r="AO639" s="240">
        <f t="shared" si="413"/>
        <v>1161</v>
      </c>
      <c r="AP639" s="221">
        <f t="shared" si="415"/>
        <v>3484</v>
      </c>
      <c r="AQ639" s="240">
        <f>AP639/4</f>
        <v>871</v>
      </c>
      <c r="AR639" s="281">
        <v>4</v>
      </c>
      <c r="AS639" s="236">
        <f t="shared" si="414"/>
        <v>2</v>
      </c>
      <c r="AT639" s="232"/>
      <c r="BH639" s="21">
        <f t="shared" si="453"/>
        <v>535</v>
      </c>
      <c r="BI639" s="294">
        <f t="shared" si="451"/>
        <v>3215</v>
      </c>
      <c r="BJ639" s="243">
        <f>(3*BH639+1)/2</f>
        <v>803</v>
      </c>
      <c r="BK639" s="35">
        <f>BJ639*4+3</f>
        <v>3215</v>
      </c>
      <c r="BL639" s="306"/>
      <c r="BN639" s="45"/>
      <c r="BQ639" s="33"/>
      <c r="BR639" s="308"/>
      <c r="BT639" s="308"/>
      <c r="BY639" s="21"/>
      <c r="BZ639" s="21"/>
      <c r="CA639" s="294">
        <f t="shared" si="452"/>
        <v>3217</v>
      </c>
      <c r="CB639" s="243"/>
      <c r="CD639" s="243">
        <f>(3*BH639-1)/4</f>
        <v>401</v>
      </c>
      <c r="CE639" s="35">
        <f>CD639*8+9</f>
        <v>3217</v>
      </c>
      <c r="CF639" s="243"/>
      <c r="CG639" s="39"/>
    </row>
    <row r="640" spans="4:85" ht="14.25" customHeight="1">
      <c r="D640" s="53"/>
      <c r="G640" s="53"/>
      <c r="O640" s="191">
        <f>-1+4*(Q640+1)</f>
        <v>591</v>
      </c>
      <c r="P640" s="192">
        <f>-1+6*(Q640+1)</f>
        <v>887</v>
      </c>
      <c r="Q640" s="27">
        <v>147</v>
      </c>
      <c r="R640" s="33"/>
      <c r="S640" s="213">
        <f t="shared" ref="S640:S641" si="472">4*P640+1</f>
        <v>3549</v>
      </c>
      <c r="T640" s="35">
        <f t="shared" ref="T640:Z640" si="473">4*S640+1</f>
        <v>14197</v>
      </c>
      <c r="U640" s="35">
        <f t="shared" si="473"/>
        <v>56789</v>
      </c>
      <c r="V640" s="35">
        <f t="shared" si="473"/>
        <v>227157</v>
      </c>
      <c r="W640" s="35">
        <f t="shared" si="473"/>
        <v>908629</v>
      </c>
      <c r="X640" s="35">
        <f t="shared" si="473"/>
        <v>3634517</v>
      </c>
      <c r="Y640" s="35">
        <f t="shared" si="473"/>
        <v>14538069</v>
      </c>
      <c r="Z640" s="35">
        <f t="shared" si="473"/>
        <v>58152277</v>
      </c>
      <c r="AE640" s="17"/>
      <c r="AG640" s="18"/>
      <c r="AK640" s="54"/>
      <c r="AN640" s="219"/>
      <c r="AO640" s="220">
        <f t="shared" si="413"/>
        <v>1163</v>
      </c>
      <c r="AP640" s="221">
        <f t="shared" si="415"/>
        <v>3490</v>
      </c>
      <c r="AQ640" s="220">
        <f>AQ638+6</f>
        <v>1745</v>
      </c>
      <c r="AR640" s="281">
        <v>2</v>
      </c>
      <c r="AS640" s="236">
        <f t="shared" si="414"/>
        <v>1</v>
      </c>
      <c r="AT640" s="232"/>
      <c r="BH640" s="27">
        <f t="shared" si="453"/>
        <v>536</v>
      </c>
      <c r="BI640" s="294">
        <f t="shared" si="451"/>
        <v>3221</v>
      </c>
      <c r="BJ640" s="243"/>
      <c r="BL640" s="306"/>
      <c r="BN640" s="736"/>
      <c r="BO640" s="732"/>
      <c r="BP640" s="324"/>
      <c r="BQ640" s="33"/>
      <c r="BR640" s="308"/>
      <c r="BT640" s="308"/>
      <c r="BY640" s="21"/>
      <c r="BZ640" s="21"/>
      <c r="CA640" s="294">
        <f t="shared" si="452"/>
        <v>3223</v>
      </c>
      <c r="CB640" s="243">
        <f>(3*BH640+2)/2</f>
        <v>805</v>
      </c>
      <c r="CC640" s="35">
        <f>4*CB640+3</f>
        <v>3223</v>
      </c>
      <c r="CD640" s="243"/>
      <c r="CF640" s="243"/>
      <c r="CG640" s="39"/>
    </row>
    <row r="641" spans="4:85" ht="14.25" customHeight="1">
      <c r="D641" s="53"/>
      <c r="G641" s="53"/>
      <c r="O641" s="196">
        <f>1+8*(Q640+1)</f>
        <v>1185</v>
      </c>
      <c r="P641" s="197">
        <f>P640+2</f>
        <v>889</v>
      </c>
      <c r="Q641" s="198"/>
      <c r="R641" s="33"/>
      <c r="S641" s="35">
        <f t="shared" si="472"/>
        <v>3557</v>
      </c>
      <c r="T641" s="35">
        <f t="shared" ref="T641:Z641" si="474">4*S641+1</f>
        <v>14229</v>
      </c>
      <c r="U641" s="35">
        <f t="shared" si="474"/>
        <v>56917</v>
      </c>
      <c r="V641" s="35">
        <f t="shared" si="474"/>
        <v>227669</v>
      </c>
      <c r="W641" s="35">
        <f t="shared" si="474"/>
        <v>910677</v>
      </c>
      <c r="X641" s="35">
        <f t="shared" si="474"/>
        <v>3642709</v>
      </c>
      <c r="Y641" s="35">
        <f t="shared" si="474"/>
        <v>14570837</v>
      </c>
      <c r="Z641" s="35">
        <f t="shared" si="474"/>
        <v>58283349</v>
      </c>
      <c r="AC641" s="27"/>
      <c r="AE641" s="17"/>
      <c r="AG641" s="18"/>
      <c r="AK641" s="54"/>
      <c r="AN641" s="227"/>
      <c r="AO641" s="269">
        <f t="shared" si="413"/>
        <v>1165</v>
      </c>
      <c r="AP641" s="221">
        <f t="shared" si="415"/>
        <v>3496</v>
      </c>
      <c r="AQ641" s="269">
        <f>AP641/AR641</f>
        <v>437</v>
      </c>
      <c r="AR641" s="281">
        <v>8</v>
      </c>
      <c r="AS641" s="236">
        <f t="shared" si="414"/>
        <v>3</v>
      </c>
      <c r="AT641" s="232"/>
      <c r="BH641" s="21">
        <f t="shared" si="453"/>
        <v>537</v>
      </c>
      <c r="BI641" s="294">
        <f t="shared" si="451"/>
        <v>3227</v>
      </c>
      <c r="BJ641" s="243">
        <f>(3*BH641+1)/2</f>
        <v>806</v>
      </c>
      <c r="BK641" s="35">
        <f>BJ641*4+3</f>
        <v>3227</v>
      </c>
      <c r="BL641" s="307"/>
      <c r="BM641" s="21"/>
      <c r="BN641" s="45"/>
      <c r="BQ641" s="33"/>
      <c r="BR641" s="308"/>
      <c r="BT641" s="308"/>
      <c r="BY641" s="21"/>
      <c r="BZ641" s="21"/>
      <c r="CA641" s="294">
        <f t="shared" si="452"/>
        <v>3229</v>
      </c>
      <c r="CB641" s="243"/>
      <c r="CD641" s="243"/>
      <c r="CF641" s="243"/>
      <c r="CG641" s="39"/>
    </row>
    <row r="642" spans="4:85" ht="14.25" customHeight="1">
      <c r="D642" s="53"/>
      <c r="G642" s="53"/>
      <c r="O642" s="181"/>
      <c r="P642" s="260"/>
      <c r="R642" s="33"/>
      <c r="AC642" s="21"/>
      <c r="AE642" s="17"/>
      <c r="AG642" s="18"/>
      <c r="AK642" s="54"/>
      <c r="AN642" s="219"/>
      <c r="AO642" s="220">
        <f t="shared" si="413"/>
        <v>1167</v>
      </c>
      <c r="AP642" s="221">
        <f t="shared" si="415"/>
        <v>3502</v>
      </c>
      <c r="AQ642" s="220">
        <f>AQ640+6</f>
        <v>1751</v>
      </c>
      <c r="AR642" s="281">
        <v>2</v>
      </c>
      <c r="AS642" s="236">
        <f t="shared" si="414"/>
        <v>1</v>
      </c>
      <c r="AT642" s="232"/>
      <c r="BH642" s="21">
        <f t="shared" si="453"/>
        <v>538</v>
      </c>
      <c r="BI642" s="294">
        <f t="shared" si="451"/>
        <v>3233</v>
      </c>
      <c r="BJ642" s="243"/>
      <c r="BL642" s="243">
        <f>(3*BH642-2)/4</f>
        <v>403</v>
      </c>
      <c r="BM642" s="21">
        <f>8*BL642+9</f>
        <v>3233</v>
      </c>
      <c r="BN642" s="45"/>
      <c r="BQ642" s="33"/>
      <c r="BR642" s="308"/>
      <c r="BT642" s="308"/>
      <c r="BY642" s="21"/>
      <c r="BZ642" s="21"/>
      <c r="CA642" s="294">
        <f t="shared" si="452"/>
        <v>3235</v>
      </c>
      <c r="CB642" s="243">
        <f>(3*BH642+2)/2</f>
        <v>808</v>
      </c>
      <c r="CC642" s="35">
        <f>4*CB642+3</f>
        <v>3235</v>
      </c>
      <c r="CD642" s="243"/>
      <c r="CF642" s="243"/>
      <c r="CG642" s="39"/>
    </row>
    <row r="643" spans="4:85" ht="14.25" customHeight="1">
      <c r="D643" s="53"/>
      <c r="G643" s="53"/>
      <c r="O643" s="45"/>
      <c r="P643" s="21"/>
      <c r="R643" s="339"/>
      <c r="S643" s="31"/>
      <c r="T643" s="31"/>
      <c r="U643" s="31"/>
      <c r="V643" s="31"/>
      <c r="W643" s="31"/>
      <c r="X643" s="31"/>
      <c r="Y643" s="31"/>
      <c r="Z643" s="31"/>
      <c r="AC643" s="27"/>
      <c r="AE643" s="17"/>
      <c r="AG643" s="18"/>
      <c r="AK643" s="54"/>
      <c r="AN643" s="239"/>
      <c r="AO643" s="240">
        <f t="shared" si="413"/>
        <v>1169</v>
      </c>
      <c r="AP643" s="221">
        <f t="shared" si="415"/>
        <v>3508</v>
      </c>
      <c r="AQ643" s="240">
        <f>AP643/4</f>
        <v>877</v>
      </c>
      <c r="AR643" s="281">
        <v>4</v>
      </c>
      <c r="AS643" s="236">
        <f t="shared" si="414"/>
        <v>2</v>
      </c>
      <c r="AT643" s="232"/>
      <c r="BH643" s="21">
        <f t="shared" si="453"/>
        <v>539</v>
      </c>
      <c r="BI643" s="294">
        <f t="shared" si="451"/>
        <v>3239</v>
      </c>
      <c r="BJ643" s="243">
        <f>(3*BH643+1)/2</f>
        <v>809</v>
      </c>
      <c r="BK643" s="35">
        <f>BJ643*4+3</f>
        <v>3239</v>
      </c>
      <c r="BL643" s="337"/>
      <c r="BN643" s="45"/>
      <c r="BQ643" s="33"/>
      <c r="BR643" s="308"/>
      <c r="BT643" s="308"/>
      <c r="BY643" s="21"/>
      <c r="BZ643" s="21"/>
      <c r="CA643" s="294">
        <f t="shared" si="452"/>
        <v>3241</v>
      </c>
      <c r="CB643" s="243"/>
      <c r="CD643" s="243">
        <f>(3*BH643-1)/4</f>
        <v>404</v>
      </c>
      <c r="CE643" s="35">
        <f>CD643*8+9</f>
        <v>3241</v>
      </c>
      <c r="CF643" s="243"/>
      <c r="CG643" s="39"/>
    </row>
    <row r="644" spans="4:85" ht="14.25" customHeight="1">
      <c r="D644" s="53"/>
      <c r="G644" s="53"/>
      <c r="O644" s="191">
        <f>-1+4*(Q644+1)</f>
        <v>595</v>
      </c>
      <c r="P644" s="192">
        <f>-1+6*(Q644+1)</f>
        <v>893</v>
      </c>
      <c r="Q644" s="27">
        <v>148</v>
      </c>
      <c r="R644" s="33"/>
      <c r="S644" s="213">
        <f t="shared" ref="S644:S645" si="475">4*P644+1</f>
        <v>3573</v>
      </c>
      <c r="T644" s="35">
        <f t="shared" ref="T644:Z644" si="476">4*S644+1</f>
        <v>14293</v>
      </c>
      <c r="U644" s="35">
        <f t="shared" si="476"/>
        <v>57173</v>
      </c>
      <c r="V644" s="35">
        <f t="shared" si="476"/>
        <v>228693</v>
      </c>
      <c r="W644" s="35">
        <f t="shared" si="476"/>
        <v>914773</v>
      </c>
      <c r="X644" s="35">
        <f t="shared" si="476"/>
        <v>3659093</v>
      </c>
      <c r="Y644" s="35">
        <f t="shared" si="476"/>
        <v>14636373</v>
      </c>
      <c r="Z644" s="35">
        <f t="shared" si="476"/>
        <v>58545493</v>
      </c>
      <c r="AE644" s="17"/>
      <c r="AG644" s="18"/>
      <c r="AK644" s="54"/>
      <c r="AN644" s="219"/>
      <c r="AO644" s="220">
        <f t="shared" si="413"/>
        <v>1171</v>
      </c>
      <c r="AP644" s="221">
        <f t="shared" si="415"/>
        <v>3514</v>
      </c>
      <c r="AQ644" s="220">
        <f>AQ642+6</f>
        <v>1757</v>
      </c>
      <c r="AR644" s="281">
        <v>2</v>
      </c>
      <c r="AS644" s="236">
        <f t="shared" si="414"/>
        <v>1</v>
      </c>
      <c r="AT644" s="232"/>
      <c r="BH644" s="27">
        <f t="shared" si="453"/>
        <v>540</v>
      </c>
      <c r="BI644" s="294">
        <f t="shared" si="451"/>
        <v>3245</v>
      </c>
      <c r="BJ644" s="243"/>
      <c r="BL644" s="243"/>
      <c r="BN644" s="45"/>
      <c r="BQ644" s="33"/>
      <c r="BR644" s="308"/>
      <c r="BT644" s="308"/>
      <c r="BY644" s="21"/>
      <c r="BZ644" s="21"/>
      <c r="CA644" s="294">
        <f t="shared" si="452"/>
        <v>3247</v>
      </c>
      <c r="CB644" s="243">
        <f>(3*BH644+2)/2</f>
        <v>811</v>
      </c>
      <c r="CC644" s="35">
        <f>4*CB644+3</f>
        <v>3247</v>
      </c>
      <c r="CD644" s="243"/>
      <c r="CF644" s="243"/>
      <c r="CG644" s="39"/>
    </row>
    <row r="645" spans="4:85" ht="14.25" customHeight="1">
      <c r="D645" s="53"/>
      <c r="G645" s="53"/>
      <c r="O645" s="196">
        <f>1+8*(Q644+1)</f>
        <v>1193</v>
      </c>
      <c r="P645" s="197">
        <f>P644+2</f>
        <v>895</v>
      </c>
      <c r="Q645" s="198"/>
      <c r="R645" s="33"/>
      <c r="S645" s="35">
        <f t="shared" si="475"/>
        <v>3581</v>
      </c>
      <c r="T645" s="35">
        <f t="shared" ref="T645:Z645" si="477">4*S645+1</f>
        <v>14325</v>
      </c>
      <c r="U645" s="35">
        <f t="shared" si="477"/>
        <v>57301</v>
      </c>
      <c r="V645" s="35">
        <f t="shared" si="477"/>
        <v>229205</v>
      </c>
      <c r="W645" s="35">
        <f t="shared" si="477"/>
        <v>916821</v>
      </c>
      <c r="X645" s="35">
        <f t="shared" si="477"/>
        <v>3667285</v>
      </c>
      <c r="Y645" s="35">
        <f t="shared" si="477"/>
        <v>14669141</v>
      </c>
      <c r="Z645" s="35">
        <f t="shared" si="477"/>
        <v>58676565</v>
      </c>
      <c r="AC645" s="27"/>
      <c r="AE645" s="17"/>
      <c r="AG645" s="18"/>
      <c r="AK645" s="54"/>
      <c r="AN645" s="227"/>
      <c r="AO645" s="269">
        <f t="shared" si="413"/>
        <v>1173</v>
      </c>
      <c r="AP645" s="221">
        <f t="shared" si="415"/>
        <v>3520</v>
      </c>
      <c r="AQ645" s="269">
        <f>AP645/AR645</f>
        <v>55</v>
      </c>
      <c r="AR645" s="281">
        <v>64</v>
      </c>
      <c r="AS645" s="236">
        <f t="shared" si="414"/>
        <v>6</v>
      </c>
      <c r="AT645" s="232"/>
      <c r="BH645" s="21">
        <f t="shared" si="453"/>
        <v>541</v>
      </c>
      <c r="BI645" s="294">
        <f t="shared" si="451"/>
        <v>3251</v>
      </c>
      <c r="BJ645" s="243">
        <f>(3*BH645+1)/2</f>
        <v>812</v>
      </c>
      <c r="BK645" s="35">
        <f>BJ645*4+3</f>
        <v>3251</v>
      </c>
      <c r="BL645" s="307"/>
      <c r="BM645" s="21"/>
      <c r="BN645" s="45"/>
      <c r="BQ645" s="33"/>
      <c r="BR645" s="308"/>
      <c r="BT645" s="308"/>
      <c r="BY645" s="21"/>
      <c r="BZ645" s="21"/>
      <c r="CA645" s="294">
        <f t="shared" si="452"/>
        <v>3253</v>
      </c>
      <c r="CB645" s="243"/>
      <c r="CD645" s="243"/>
      <c r="CF645" s="243"/>
      <c r="CG645" s="39"/>
    </row>
    <row r="646" spans="4:85" ht="14.25" customHeight="1">
      <c r="D646" s="53"/>
      <c r="G646" s="53"/>
      <c r="O646" s="181"/>
      <c r="P646" s="260"/>
      <c r="R646" s="33"/>
      <c r="AC646" s="21"/>
      <c r="AE646" s="17"/>
      <c r="AG646" s="18"/>
      <c r="AK646" s="54"/>
      <c r="AN646" s="219"/>
      <c r="AO646" s="220">
        <f t="shared" si="413"/>
        <v>1175</v>
      </c>
      <c r="AP646" s="221">
        <f t="shared" si="415"/>
        <v>3526</v>
      </c>
      <c r="AQ646" s="220">
        <f>AQ644+6</f>
        <v>1763</v>
      </c>
      <c r="AR646" s="281">
        <v>2</v>
      </c>
      <c r="AS646" s="236">
        <f t="shared" si="414"/>
        <v>1</v>
      </c>
      <c r="AT646" s="232"/>
      <c r="BH646" s="21">
        <f t="shared" si="453"/>
        <v>542</v>
      </c>
      <c r="BI646" s="294">
        <f t="shared" si="451"/>
        <v>3257</v>
      </c>
      <c r="BJ646" s="243"/>
      <c r="BL646" s="243">
        <f>(3*BH646-2)/4</f>
        <v>406</v>
      </c>
      <c r="BM646" s="21">
        <f>8*BL646+9</f>
        <v>3257</v>
      </c>
      <c r="BN646" s="45"/>
      <c r="BQ646" s="33"/>
      <c r="BR646" s="308"/>
      <c r="BT646" s="308"/>
      <c r="BY646" s="21"/>
      <c r="BZ646" s="21"/>
      <c r="CA646" s="294">
        <f t="shared" si="452"/>
        <v>3259</v>
      </c>
      <c r="CB646" s="243">
        <f>(3*BH646+2)/2</f>
        <v>814</v>
      </c>
      <c r="CC646" s="35">
        <f>4*CB646+3</f>
        <v>3259</v>
      </c>
      <c r="CD646" s="243"/>
      <c r="CF646" s="243"/>
      <c r="CG646" s="39"/>
    </row>
    <row r="647" spans="4:85" ht="14.25" customHeight="1">
      <c r="D647" s="53"/>
      <c r="G647" s="53"/>
      <c r="O647" s="45"/>
      <c r="P647" s="21"/>
      <c r="R647" s="339"/>
      <c r="S647" s="31"/>
      <c r="T647" s="31"/>
      <c r="U647" s="31"/>
      <c r="V647" s="31"/>
      <c r="W647" s="31"/>
      <c r="X647" s="31"/>
      <c r="Y647" s="31"/>
      <c r="Z647" s="31"/>
      <c r="AC647" s="27"/>
      <c r="AE647" s="17"/>
      <c r="AG647" s="18"/>
      <c r="AK647" s="54"/>
      <c r="AN647" s="239"/>
      <c r="AO647" s="240">
        <f t="shared" si="413"/>
        <v>1177</v>
      </c>
      <c r="AP647" s="221">
        <f t="shared" si="415"/>
        <v>3532</v>
      </c>
      <c r="AQ647" s="240">
        <f>AP647/4</f>
        <v>883</v>
      </c>
      <c r="AR647" s="281">
        <v>4</v>
      </c>
      <c r="AS647" s="236">
        <f t="shared" si="414"/>
        <v>2</v>
      </c>
      <c r="AT647" s="232"/>
      <c r="BH647" s="21">
        <f t="shared" si="453"/>
        <v>543</v>
      </c>
      <c r="BI647" s="294">
        <f t="shared" si="451"/>
        <v>3263</v>
      </c>
      <c r="BJ647" s="243">
        <f>(3*BH647+1)/2</f>
        <v>815</v>
      </c>
      <c r="BK647" s="35">
        <f>BJ647*4+3</f>
        <v>3263</v>
      </c>
      <c r="BL647" s="337"/>
      <c r="BN647" s="45"/>
      <c r="BQ647" s="33"/>
      <c r="BR647" s="308"/>
      <c r="BT647" s="308"/>
      <c r="BY647" s="21"/>
      <c r="BZ647" s="21"/>
      <c r="CA647" s="294">
        <f t="shared" si="452"/>
        <v>3265</v>
      </c>
      <c r="CB647" s="243"/>
      <c r="CD647" s="243">
        <f>(3*BH647-1)/4</f>
        <v>407</v>
      </c>
      <c r="CE647" s="35">
        <f>CD647*8+9</f>
        <v>3265</v>
      </c>
      <c r="CF647" s="243"/>
      <c r="CG647" s="39"/>
    </row>
    <row r="648" spans="4:85" ht="14.25" customHeight="1">
      <c r="D648" s="53"/>
      <c r="G648" s="53"/>
      <c r="O648" s="191">
        <f>-1+4*(Q648+1)</f>
        <v>599</v>
      </c>
      <c r="P648" s="192">
        <f>-1+6*(Q648+1)</f>
        <v>899</v>
      </c>
      <c r="Q648" s="27">
        <v>149</v>
      </c>
      <c r="R648" s="33"/>
      <c r="S648" s="213">
        <f t="shared" ref="S648:S649" si="478">4*P648+1</f>
        <v>3597</v>
      </c>
      <c r="T648" s="35">
        <f t="shared" ref="T648:Z648" si="479">4*S648+1</f>
        <v>14389</v>
      </c>
      <c r="U648" s="35">
        <f t="shared" si="479"/>
        <v>57557</v>
      </c>
      <c r="V648" s="35">
        <f t="shared" si="479"/>
        <v>230229</v>
      </c>
      <c r="W648" s="35">
        <f t="shared" si="479"/>
        <v>920917</v>
      </c>
      <c r="X648" s="35">
        <f t="shared" si="479"/>
        <v>3683669</v>
      </c>
      <c r="Y648" s="35">
        <f t="shared" si="479"/>
        <v>14734677</v>
      </c>
      <c r="Z648" s="35">
        <f t="shared" si="479"/>
        <v>58938709</v>
      </c>
      <c r="AE648" s="17"/>
      <c r="AG648" s="18"/>
      <c r="AK648" s="54"/>
      <c r="AN648" s="219"/>
      <c r="AO648" s="220">
        <f t="shared" si="413"/>
        <v>1179</v>
      </c>
      <c r="AP648" s="221">
        <f t="shared" si="415"/>
        <v>3538</v>
      </c>
      <c r="AQ648" s="220">
        <f>AQ646+6</f>
        <v>1769</v>
      </c>
      <c r="AR648" s="281">
        <v>2</v>
      </c>
      <c r="AS648" s="236">
        <f t="shared" si="414"/>
        <v>1</v>
      </c>
      <c r="AT648" s="232"/>
      <c r="BH648" s="27">
        <f t="shared" si="453"/>
        <v>544</v>
      </c>
      <c r="BI648" s="294">
        <f t="shared" si="451"/>
        <v>3269</v>
      </c>
      <c r="BJ648" s="243"/>
      <c r="BL648" s="243"/>
      <c r="BN648" s="45"/>
      <c r="BQ648" s="33"/>
      <c r="BR648" s="308"/>
      <c r="BT648" s="308"/>
      <c r="BY648" s="21"/>
      <c r="BZ648" s="21"/>
      <c r="CA648" s="294">
        <f t="shared" si="452"/>
        <v>3271</v>
      </c>
      <c r="CB648" s="243">
        <f>(3*BH648+2)/2</f>
        <v>817</v>
      </c>
      <c r="CC648" s="35">
        <f>4*CB648+3</f>
        <v>3271</v>
      </c>
      <c r="CD648" s="243"/>
      <c r="CF648" s="243"/>
      <c r="CG648" s="39"/>
    </row>
    <row r="649" spans="4:85" ht="14.25" customHeight="1">
      <c r="D649" s="53"/>
      <c r="G649" s="53"/>
      <c r="O649" s="196">
        <f>1+8*(Q648+1)</f>
        <v>1201</v>
      </c>
      <c r="P649" s="197">
        <f>P648+2</f>
        <v>901</v>
      </c>
      <c r="Q649" s="198"/>
      <c r="R649" s="33"/>
      <c r="S649" s="35">
        <f t="shared" si="478"/>
        <v>3605</v>
      </c>
      <c r="T649" s="35">
        <f t="shared" ref="T649:Z649" si="480">4*S649+1</f>
        <v>14421</v>
      </c>
      <c r="U649" s="35">
        <f t="shared" si="480"/>
        <v>57685</v>
      </c>
      <c r="V649" s="35">
        <f t="shared" si="480"/>
        <v>230741</v>
      </c>
      <c r="W649" s="35">
        <f t="shared" si="480"/>
        <v>922965</v>
      </c>
      <c r="X649" s="35">
        <f t="shared" si="480"/>
        <v>3691861</v>
      </c>
      <c r="Y649" s="35">
        <f t="shared" si="480"/>
        <v>14767445</v>
      </c>
      <c r="Z649" s="35">
        <f t="shared" si="480"/>
        <v>59069781</v>
      </c>
      <c r="AC649" s="27"/>
      <c r="AE649" s="17"/>
      <c r="AG649" s="18"/>
      <c r="AK649" s="54"/>
      <c r="AN649" s="227"/>
      <c r="AO649" s="269">
        <f t="shared" si="413"/>
        <v>1181</v>
      </c>
      <c r="AP649" s="221">
        <f t="shared" si="415"/>
        <v>3544</v>
      </c>
      <c r="AQ649" s="269">
        <f>AP649/AR649</f>
        <v>443</v>
      </c>
      <c r="AR649" s="281">
        <v>8</v>
      </c>
      <c r="AS649" s="236">
        <f t="shared" si="414"/>
        <v>3</v>
      </c>
      <c r="AT649" s="232"/>
      <c r="BH649" s="21">
        <f t="shared" si="453"/>
        <v>545</v>
      </c>
      <c r="BI649" s="294">
        <f t="shared" si="451"/>
        <v>3275</v>
      </c>
      <c r="BJ649" s="243">
        <f>(3*BH649+1)/2</f>
        <v>818</v>
      </c>
      <c r="BK649" s="35">
        <f>BJ649*4+3</f>
        <v>3275</v>
      </c>
      <c r="BL649" s="307"/>
      <c r="BM649" s="21"/>
      <c r="BN649" s="45"/>
      <c r="BQ649" s="33"/>
      <c r="BR649" s="308"/>
      <c r="BT649" s="308"/>
      <c r="BY649" s="21"/>
      <c r="BZ649" s="21"/>
      <c r="CA649" s="294">
        <f t="shared" si="452"/>
        <v>3277</v>
      </c>
      <c r="CB649" s="243"/>
      <c r="CD649" s="243"/>
      <c r="CF649" s="243"/>
      <c r="CG649" s="39"/>
    </row>
    <row r="650" spans="4:85" ht="14.25" customHeight="1">
      <c r="D650" s="53"/>
      <c r="G650" s="53"/>
      <c r="O650" s="181"/>
      <c r="P650" s="260"/>
      <c r="R650" s="33"/>
      <c r="AC650" s="21"/>
      <c r="AE650" s="17"/>
      <c r="AG650" s="18"/>
      <c r="AK650" s="54"/>
      <c r="AN650" s="219"/>
      <c r="AO650" s="220">
        <f t="shared" si="413"/>
        <v>1183</v>
      </c>
      <c r="AP650" s="221">
        <f t="shared" si="415"/>
        <v>3550</v>
      </c>
      <c r="AQ650" s="220">
        <f>AQ648+6</f>
        <v>1775</v>
      </c>
      <c r="AR650" s="281">
        <v>2</v>
      </c>
      <c r="AS650" s="236">
        <f t="shared" si="414"/>
        <v>1</v>
      </c>
      <c r="AT650" s="232"/>
      <c r="BH650" s="21">
        <f t="shared" si="453"/>
        <v>546</v>
      </c>
      <c r="BI650" s="294">
        <f t="shared" si="451"/>
        <v>3281</v>
      </c>
      <c r="BJ650" s="243"/>
      <c r="BL650" s="243">
        <f>(3*BH650-2)/4</f>
        <v>409</v>
      </c>
      <c r="BM650" s="21">
        <f>8*BL650+9</f>
        <v>3281</v>
      </c>
      <c r="BN650" s="45"/>
      <c r="BQ650" s="33"/>
      <c r="BR650" s="308"/>
      <c r="BT650" s="308"/>
      <c r="BY650" s="21"/>
      <c r="BZ650" s="21"/>
      <c r="CA650" s="294">
        <f t="shared" si="452"/>
        <v>3283</v>
      </c>
      <c r="CB650" s="243">
        <f>(3*BH650+2)/2</f>
        <v>820</v>
      </c>
      <c r="CC650" s="35">
        <f>4*CB650+3</f>
        <v>3283</v>
      </c>
      <c r="CD650" s="243"/>
      <c r="CF650" s="243"/>
      <c r="CG650" s="39"/>
    </row>
    <row r="651" spans="4:85" ht="14.25" customHeight="1">
      <c r="D651" s="53"/>
      <c r="G651" s="53"/>
      <c r="O651" s="45"/>
      <c r="P651" s="21"/>
      <c r="R651" s="339"/>
      <c r="S651" s="31"/>
      <c r="T651" s="31"/>
      <c r="U651" s="31"/>
      <c r="V651" s="31"/>
      <c r="W651" s="31"/>
      <c r="X651" s="31"/>
      <c r="Y651" s="31"/>
      <c r="Z651" s="31"/>
      <c r="AC651" s="27"/>
      <c r="AE651" s="17"/>
      <c r="AG651" s="18"/>
      <c r="AK651" s="54"/>
      <c r="AN651" s="239"/>
      <c r="AO651" s="240">
        <f t="shared" si="413"/>
        <v>1185</v>
      </c>
      <c r="AP651" s="221">
        <f t="shared" si="415"/>
        <v>3556</v>
      </c>
      <c r="AQ651" s="240">
        <f>AP651/4</f>
        <v>889</v>
      </c>
      <c r="AR651" s="281">
        <v>4</v>
      </c>
      <c r="AS651" s="236">
        <f t="shared" si="414"/>
        <v>2</v>
      </c>
      <c r="AT651" s="232"/>
      <c r="BH651" s="21">
        <f t="shared" si="453"/>
        <v>547</v>
      </c>
      <c r="BI651" s="294">
        <f t="shared" si="451"/>
        <v>3287</v>
      </c>
      <c r="BJ651" s="243">
        <f>(3*BH651+1)/2</f>
        <v>821</v>
      </c>
      <c r="BK651" s="35">
        <f>BJ651*4+3</f>
        <v>3287</v>
      </c>
      <c r="BL651" s="337"/>
      <c r="BN651" s="45"/>
      <c r="BQ651" s="33"/>
      <c r="BR651" s="308"/>
      <c r="BT651" s="308"/>
      <c r="BY651" s="21"/>
      <c r="BZ651" s="21"/>
      <c r="CA651" s="294">
        <f t="shared" si="452"/>
        <v>3289</v>
      </c>
      <c r="CB651" s="243"/>
      <c r="CD651" s="243">
        <f>(3*BH651-1)/4</f>
        <v>410</v>
      </c>
      <c r="CE651" s="35">
        <f>CD651*8+9</f>
        <v>3289</v>
      </c>
      <c r="CF651" s="243"/>
      <c r="CG651" s="39"/>
    </row>
    <row r="652" spans="4:85" ht="14.25" customHeight="1">
      <c r="D652" s="53"/>
      <c r="G652" s="53"/>
      <c r="O652" s="191">
        <f>-1+4*(Q652+1)</f>
        <v>603</v>
      </c>
      <c r="P652" s="192">
        <f>-1+6*(Q652+1)</f>
        <v>905</v>
      </c>
      <c r="Q652" s="27">
        <v>150</v>
      </c>
      <c r="R652" s="33"/>
      <c r="S652" s="213">
        <f t="shared" ref="S652:S653" si="481">4*P652+1</f>
        <v>3621</v>
      </c>
      <c r="T652" s="35">
        <f t="shared" ref="T652:Z652" si="482">4*S652+1</f>
        <v>14485</v>
      </c>
      <c r="U652" s="35">
        <f t="shared" si="482"/>
        <v>57941</v>
      </c>
      <c r="V652" s="35">
        <f t="shared" si="482"/>
        <v>231765</v>
      </c>
      <c r="W652" s="35">
        <f t="shared" si="482"/>
        <v>927061</v>
      </c>
      <c r="X652" s="35">
        <f t="shared" si="482"/>
        <v>3708245</v>
      </c>
      <c r="Y652" s="35">
        <f t="shared" si="482"/>
        <v>14832981</v>
      </c>
      <c r="Z652" s="35">
        <f t="shared" si="482"/>
        <v>59331925</v>
      </c>
      <c r="AE652" s="17"/>
      <c r="AG652" s="18"/>
      <c r="AK652" s="54"/>
      <c r="AN652" s="219"/>
      <c r="AO652" s="220">
        <f t="shared" si="413"/>
        <v>1187</v>
      </c>
      <c r="AP652" s="221">
        <f t="shared" si="415"/>
        <v>3562</v>
      </c>
      <c r="AQ652" s="220">
        <f>AQ650+6</f>
        <v>1781</v>
      </c>
      <c r="AR652" s="281">
        <v>2</v>
      </c>
      <c r="AS652" s="236">
        <f t="shared" si="414"/>
        <v>1</v>
      </c>
      <c r="AT652" s="232"/>
      <c r="BH652" s="27">
        <f t="shared" si="453"/>
        <v>548</v>
      </c>
      <c r="BI652" s="294">
        <f t="shared" si="451"/>
        <v>3293</v>
      </c>
      <c r="BJ652" s="243"/>
      <c r="BL652" s="243"/>
      <c r="BN652" s="45"/>
      <c r="BQ652" s="33"/>
      <c r="BR652" s="308"/>
      <c r="BT652" s="308"/>
      <c r="BY652" s="21"/>
      <c r="BZ652" s="21"/>
      <c r="CA652" s="294">
        <f t="shared" si="452"/>
        <v>3295</v>
      </c>
      <c r="CB652" s="243">
        <f>(3*BH652+2)/2</f>
        <v>823</v>
      </c>
      <c r="CC652" s="35">
        <f>4*CB652+3</f>
        <v>3295</v>
      </c>
      <c r="CD652" s="243"/>
      <c r="CF652" s="243"/>
      <c r="CG652" s="39"/>
    </row>
    <row r="653" spans="4:85" ht="14.25" customHeight="1">
      <c r="D653" s="53"/>
      <c r="G653" s="53"/>
      <c r="O653" s="196">
        <f>1+8*(Q652+1)</f>
        <v>1209</v>
      </c>
      <c r="P653" s="197">
        <f>P652+2</f>
        <v>907</v>
      </c>
      <c r="Q653" s="198"/>
      <c r="R653" s="33"/>
      <c r="S653" s="35">
        <f t="shared" si="481"/>
        <v>3629</v>
      </c>
      <c r="T653" s="35">
        <f t="shared" ref="T653:Z653" si="483">4*S653+1</f>
        <v>14517</v>
      </c>
      <c r="U653" s="35">
        <f t="shared" si="483"/>
        <v>58069</v>
      </c>
      <c r="V653" s="35">
        <f t="shared" si="483"/>
        <v>232277</v>
      </c>
      <c r="W653" s="35">
        <f t="shared" si="483"/>
        <v>929109</v>
      </c>
      <c r="X653" s="35">
        <f t="shared" si="483"/>
        <v>3716437</v>
      </c>
      <c r="Y653" s="35">
        <f t="shared" si="483"/>
        <v>14865749</v>
      </c>
      <c r="Z653" s="35">
        <f t="shared" si="483"/>
        <v>59462997</v>
      </c>
      <c r="AC653" s="27"/>
      <c r="AE653" s="17"/>
      <c r="AG653" s="18"/>
      <c r="AK653" s="54"/>
      <c r="AN653" s="227"/>
      <c r="AO653" s="269">
        <f t="shared" si="413"/>
        <v>1189</v>
      </c>
      <c r="AP653" s="221">
        <f t="shared" si="415"/>
        <v>3568</v>
      </c>
      <c r="AQ653" s="269">
        <f>AP653/AR653</f>
        <v>223</v>
      </c>
      <c r="AR653" s="281">
        <v>16</v>
      </c>
      <c r="AS653" s="236">
        <f t="shared" si="414"/>
        <v>4</v>
      </c>
      <c r="AT653" s="232"/>
      <c r="BH653" s="21">
        <f t="shared" si="453"/>
        <v>549</v>
      </c>
      <c r="BI653" s="294">
        <f t="shared" si="451"/>
        <v>3299</v>
      </c>
      <c r="BJ653" s="243">
        <f>(3*BH653+1)/2</f>
        <v>824</v>
      </c>
      <c r="BK653" s="35">
        <f>BJ653*4+3</f>
        <v>3299</v>
      </c>
      <c r="BL653" s="307"/>
      <c r="BM653" s="21"/>
      <c r="BN653" s="45"/>
      <c r="BQ653" s="33"/>
      <c r="BR653" s="308"/>
      <c r="BT653" s="308"/>
      <c r="BY653" s="21"/>
      <c r="BZ653" s="21"/>
      <c r="CA653" s="294">
        <f t="shared" si="452"/>
        <v>3301</v>
      </c>
      <c r="CB653" s="243"/>
      <c r="CD653" s="243"/>
      <c r="CF653" s="243"/>
      <c r="CG653" s="39"/>
    </row>
    <row r="654" spans="4:85" ht="14.25" customHeight="1">
      <c r="D654" s="53"/>
      <c r="G654" s="53"/>
      <c r="O654" s="181"/>
      <c r="P654" s="260"/>
      <c r="R654" s="33"/>
      <c r="AC654" s="21"/>
      <c r="AE654" s="17"/>
      <c r="AG654" s="18"/>
      <c r="AK654" s="54"/>
      <c r="AN654" s="219"/>
      <c r="AO654" s="220">
        <f t="shared" si="413"/>
        <v>1191</v>
      </c>
      <c r="AP654" s="221">
        <f t="shared" si="415"/>
        <v>3574</v>
      </c>
      <c r="AQ654" s="220">
        <f>AQ652+6</f>
        <v>1787</v>
      </c>
      <c r="AR654" s="281">
        <v>2</v>
      </c>
      <c r="AS654" s="236">
        <f t="shared" si="414"/>
        <v>1</v>
      </c>
      <c r="AT654" s="232"/>
      <c r="BH654" s="21">
        <f t="shared" si="453"/>
        <v>550</v>
      </c>
      <c r="BI654" s="294">
        <f t="shared" si="451"/>
        <v>3305</v>
      </c>
      <c r="BJ654" s="243"/>
      <c r="BL654" s="243">
        <f>(3*BH654-2)/4</f>
        <v>412</v>
      </c>
      <c r="BM654" s="21">
        <f>8*BL654+9</f>
        <v>3305</v>
      </c>
      <c r="BN654" s="45"/>
      <c r="BQ654" s="33"/>
      <c r="BR654" s="308"/>
      <c r="BT654" s="308"/>
      <c r="BY654" s="21"/>
      <c r="BZ654" s="21"/>
      <c r="CA654" s="294">
        <f t="shared" si="452"/>
        <v>3307</v>
      </c>
      <c r="CB654" s="243">
        <f>(3*BH654+2)/2</f>
        <v>826</v>
      </c>
      <c r="CC654" s="35">
        <f>4*CB654+3</f>
        <v>3307</v>
      </c>
      <c r="CD654" s="243"/>
      <c r="CF654" s="243"/>
      <c r="CG654" s="39"/>
    </row>
    <row r="655" spans="4:85" ht="14.25" customHeight="1">
      <c r="D655" s="53"/>
      <c r="G655" s="53"/>
      <c r="O655" s="45"/>
      <c r="P655" s="21"/>
      <c r="R655" s="339"/>
      <c r="S655" s="31"/>
      <c r="T655" s="31"/>
      <c r="U655" s="31"/>
      <c r="V655" s="31"/>
      <c r="W655" s="31"/>
      <c r="X655" s="31"/>
      <c r="Y655" s="31"/>
      <c r="Z655" s="31"/>
      <c r="AC655" s="27"/>
      <c r="AE655" s="17"/>
      <c r="AG655" s="18"/>
      <c r="AK655" s="54"/>
      <c r="AN655" s="239"/>
      <c r="AO655" s="240">
        <f t="shared" si="413"/>
        <v>1193</v>
      </c>
      <c r="AP655" s="221">
        <f t="shared" si="415"/>
        <v>3580</v>
      </c>
      <c r="AQ655" s="240">
        <f>AP655/4</f>
        <v>895</v>
      </c>
      <c r="AR655" s="281">
        <v>4</v>
      </c>
      <c r="AS655" s="236">
        <f t="shared" si="414"/>
        <v>2</v>
      </c>
      <c r="AT655" s="232"/>
      <c r="BH655" s="21">
        <f t="shared" si="453"/>
        <v>551</v>
      </c>
      <c r="BI655" s="294">
        <f t="shared" si="451"/>
        <v>3311</v>
      </c>
      <c r="BJ655" s="243">
        <f>(3*BH655+1)/2</f>
        <v>827</v>
      </c>
      <c r="BK655" s="35">
        <f>BJ655*4+3</f>
        <v>3311</v>
      </c>
      <c r="BL655" s="306"/>
      <c r="BN655" s="45"/>
      <c r="BQ655" s="33"/>
      <c r="BR655" s="308"/>
      <c r="BT655" s="308"/>
      <c r="BY655" s="21"/>
      <c r="BZ655" s="21"/>
      <c r="CA655" s="294">
        <f t="shared" si="452"/>
        <v>3313</v>
      </c>
      <c r="CB655" s="243"/>
      <c r="CD655" s="243">
        <f>(3*BH655-1)/4</f>
        <v>413</v>
      </c>
      <c r="CE655" s="35">
        <f>CD655*8+9</f>
        <v>3313</v>
      </c>
      <c r="CF655" s="243"/>
      <c r="CG655" s="39"/>
    </row>
    <row r="656" spans="4:85" ht="14.25" customHeight="1">
      <c r="D656" s="53"/>
      <c r="G656" s="53"/>
      <c r="O656" s="191">
        <f>-1+4*(Q656+1)</f>
        <v>607</v>
      </c>
      <c r="P656" s="192">
        <f>-1+6*(Q656+1)</f>
        <v>911</v>
      </c>
      <c r="Q656" s="27">
        <v>151</v>
      </c>
      <c r="R656" s="33"/>
      <c r="S656" s="213">
        <f t="shared" ref="S656:S657" si="484">4*P656+1</f>
        <v>3645</v>
      </c>
      <c r="T656" s="35">
        <f t="shared" ref="T656:Z656" si="485">4*S656+1</f>
        <v>14581</v>
      </c>
      <c r="U656" s="35">
        <f t="shared" si="485"/>
        <v>58325</v>
      </c>
      <c r="V656" s="35">
        <f t="shared" si="485"/>
        <v>233301</v>
      </c>
      <c r="W656" s="35">
        <f t="shared" si="485"/>
        <v>933205</v>
      </c>
      <c r="X656" s="35">
        <f t="shared" si="485"/>
        <v>3732821</v>
      </c>
      <c r="Y656" s="35">
        <f t="shared" si="485"/>
        <v>14931285</v>
      </c>
      <c r="Z656" s="35">
        <f t="shared" si="485"/>
        <v>59725141</v>
      </c>
      <c r="AE656" s="17"/>
      <c r="AG656" s="18"/>
      <c r="AK656" s="54"/>
      <c r="AN656" s="219"/>
      <c r="AO656" s="220">
        <f t="shared" si="413"/>
        <v>1195</v>
      </c>
      <c r="AP656" s="221">
        <f t="shared" si="415"/>
        <v>3586</v>
      </c>
      <c r="AQ656" s="220">
        <f>AQ654+6</f>
        <v>1793</v>
      </c>
      <c r="AR656" s="281">
        <v>2</v>
      </c>
      <c r="AS656" s="236">
        <f t="shared" si="414"/>
        <v>1</v>
      </c>
      <c r="AT656" s="232"/>
      <c r="BH656" s="27">
        <f t="shared" si="453"/>
        <v>552</v>
      </c>
      <c r="BI656" s="294">
        <f t="shared" si="451"/>
        <v>3317</v>
      </c>
      <c r="BJ656" s="243"/>
      <c r="BL656" s="306"/>
      <c r="BN656" s="731"/>
      <c r="BO656" s="732"/>
      <c r="BP656" s="316"/>
      <c r="BQ656" s="33"/>
      <c r="BR656" s="308"/>
      <c r="BT656" s="308"/>
      <c r="BY656" s="21"/>
      <c r="BZ656" s="21"/>
      <c r="CA656" s="294">
        <f t="shared" si="452"/>
        <v>3319</v>
      </c>
      <c r="CB656" s="243">
        <f>(3*BH656+2)/2</f>
        <v>829</v>
      </c>
      <c r="CC656" s="35">
        <f>4*CB656+3</f>
        <v>3319</v>
      </c>
      <c r="CD656" s="243"/>
      <c r="CF656" s="243"/>
      <c r="CG656" s="39"/>
    </row>
    <row r="657" spans="4:85" ht="14.25" customHeight="1">
      <c r="D657" s="53"/>
      <c r="G657" s="53"/>
      <c r="O657" s="196">
        <f>1+8*(Q656+1)</f>
        <v>1217</v>
      </c>
      <c r="P657" s="197">
        <f>P656+2</f>
        <v>913</v>
      </c>
      <c r="Q657" s="198"/>
      <c r="R657" s="33"/>
      <c r="S657" s="35">
        <f t="shared" si="484"/>
        <v>3653</v>
      </c>
      <c r="T657" s="35">
        <f t="shared" ref="T657:Z657" si="486">4*S657+1</f>
        <v>14613</v>
      </c>
      <c r="U657" s="35">
        <f t="shared" si="486"/>
        <v>58453</v>
      </c>
      <c r="V657" s="35">
        <f t="shared" si="486"/>
        <v>233813</v>
      </c>
      <c r="W657" s="35">
        <f t="shared" si="486"/>
        <v>935253</v>
      </c>
      <c r="X657" s="35">
        <f t="shared" si="486"/>
        <v>3741013</v>
      </c>
      <c r="Y657" s="35">
        <f t="shared" si="486"/>
        <v>14964053</v>
      </c>
      <c r="Z657" s="35">
        <f t="shared" si="486"/>
        <v>59856213</v>
      </c>
      <c r="AC657" s="27"/>
      <c r="AE657" s="17"/>
      <c r="AG657" s="18"/>
      <c r="AK657" s="54"/>
      <c r="AN657" s="227"/>
      <c r="AO657" s="269">
        <f t="shared" si="413"/>
        <v>1197</v>
      </c>
      <c r="AP657" s="221">
        <f t="shared" si="415"/>
        <v>3592</v>
      </c>
      <c r="AQ657" s="269">
        <f>AP657/AR657</f>
        <v>449</v>
      </c>
      <c r="AR657" s="281">
        <v>8</v>
      </c>
      <c r="AS657" s="236">
        <f t="shared" si="414"/>
        <v>3</v>
      </c>
      <c r="AT657" s="232"/>
      <c r="BH657" s="21">
        <f t="shared" si="453"/>
        <v>553</v>
      </c>
      <c r="BI657" s="294">
        <f t="shared" si="451"/>
        <v>3323</v>
      </c>
      <c r="BJ657" s="243">
        <f>(3*BH657+1)/2</f>
        <v>830</v>
      </c>
      <c r="BK657" s="35">
        <f>BJ657*4+3</f>
        <v>3323</v>
      </c>
      <c r="BL657" s="307"/>
      <c r="BM657" s="21"/>
      <c r="BN657" s="45"/>
      <c r="BQ657" s="33"/>
      <c r="BR657" s="308"/>
      <c r="BT657" s="308"/>
      <c r="BY657" s="21"/>
      <c r="BZ657" s="21"/>
      <c r="CA657" s="294">
        <f t="shared" si="452"/>
        <v>3325</v>
      </c>
      <c r="CB657" s="243"/>
      <c r="CD657" s="243"/>
      <c r="CF657" s="243"/>
      <c r="CG657" s="39"/>
    </row>
    <row r="658" spans="4:85" ht="14.25" customHeight="1">
      <c r="D658" s="53"/>
      <c r="G658" s="53"/>
      <c r="O658" s="181"/>
      <c r="P658" s="260"/>
      <c r="R658" s="33"/>
      <c r="AC658" s="21"/>
      <c r="AE658" s="17"/>
      <c r="AG658" s="18"/>
      <c r="AK658" s="54"/>
      <c r="AN658" s="219"/>
      <c r="AO658" s="220">
        <f t="shared" si="413"/>
        <v>1199</v>
      </c>
      <c r="AP658" s="221">
        <f t="shared" si="415"/>
        <v>3598</v>
      </c>
      <c r="AQ658" s="220">
        <f>AQ656+6</f>
        <v>1799</v>
      </c>
      <c r="AR658" s="281">
        <v>2</v>
      </c>
      <c r="AS658" s="236">
        <f t="shared" si="414"/>
        <v>1</v>
      </c>
      <c r="AT658" s="232"/>
      <c r="BH658" s="21">
        <f t="shared" si="453"/>
        <v>554</v>
      </c>
      <c r="BI658" s="294">
        <f t="shared" si="451"/>
        <v>3329</v>
      </c>
      <c r="BJ658" s="243"/>
      <c r="BL658" s="243">
        <f>(3*BH658-2)/4</f>
        <v>415</v>
      </c>
      <c r="BM658" s="21">
        <f>8*BL658+9</f>
        <v>3329</v>
      </c>
      <c r="BN658" s="45"/>
      <c r="BQ658" s="33"/>
      <c r="BR658" s="308"/>
      <c r="BT658" s="308"/>
      <c r="BY658" s="21"/>
      <c r="BZ658" s="21"/>
      <c r="CA658" s="294">
        <f t="shared" si="452"/>
        <v>3331</v>
      </c>
      <c r="CB658" s="243">
        <f>(3*BH658+2)/2</f>
        <v>832</v>
      </c>
      <c r="CC658" s="35">
        <f>4*CB658+3</f>
        <v>3331</v>
      </c>
      <c r="CD658" s="243"/>
      <c r="CF658" s="243"/>
    </row>
    <row r="659" spans="4:85" ht="14.25" customHeight="1">
      <c r="D659" s="53"/>
      <c r="G659" s="53"/>
      <c r="O659" s="45"/>
      <c r="P659" s="21"/>
      <c r="R659" s="339"/>
      <c r="S659" s="31"/>
      <c r="T659" s="31"/>
      <c r="U659" s="31"/>
      <c r="V659" s="31"/>
      <c r="W659" s="31"/>
      <c r="X659" s="31"/>
      <c r="Y659" s="31"/>
      <c r="Z659" s="31"/>
      <c r="AC659" s="27"/>
      <c r="AE659" s="17"/>
      <c r="AG659" s="18"/>
      <c r="AK659" s="54"/>
      <c r="AN659" s="239"/>
      <c r="AO659" s="240">
        <f t="shared" si="413"/>
        <v>1201</v>
      </c>
      <c r="AP659" s="221">
        <f t="shared" si="415"/>
        <v>3604</v>
      </c>
      <c r="AQ659" s="240">
        <f>AP659/4</f>
        <v>901</v>
      </c>
      <c r="AR659" s="281">
        <v>4</v>
      </c>
      <c r="AS659" s="236">
        <f t="shared" si="414"/>
        <v>2</v>
      </c>
      <c r="AT659" s="232"/>
      <c r="BH659" s="21">
        <f t="shared" si="453"/>
        <v>555</v>
      </c>
      <c r="BI659" s="294">
        <f t="shared" si="451"/>
        <v>3335</v>
      </c>
      <c r="BJ659" s="243">
        <f>(3*BH659+1)/2</f>
        <v>833</v>
      </c>
      <c r="BK659" s="35">
        <f>BJ659*4+3</f>
        <v>3335</v>
      </c>
      <c r="BL659" s="337"/>
      <c r="BN659" s="45"/>
      <c r="BQ659" s="33"/>
      <c r="BR659" s="308"/>
      <c r="BT659" s="308"/>
      <c r="BY659" s="21"/>
      <c r="BZ659" s="21"/>
      <c r="CA659" s="294">
        <f t="shared" si="452"/>
        <v>3337</v>
      </c>
      <c r="CB659" s="243"/>
      <c r="CD659" s="243">
        <f>(3*BH659-1)/4</f>
        <v>416</v>
      </c>
      <c r="CE659" s="35">
        <f>CD659*8+9</f>
        <v>3337</v>
      </c>
      <c r="CF659" s="243"/>
    </row>
    <row r="660" spans="4:85" ht="14.25" customHeight="1">
      <c r="D660" s="53"/>
      <c r="G660" s="53"/>
      <c r="O660" s="191">
        <f>-1+4*(Q660+1)</f>
        <v>611</v>
      </c>
      <c r="P660" s="192">
        <f>-1+6*(Q660+1)</f>
        <v>917</v>
      </c>
      <c r="Q660" s="27">
        <v>152</v>
      </c>
      <c r="R660" s="33"/>
      <c r="S660" s="213">
        <f t="shared" ref="S660:S661" si="487">4*P660+1</f>
        <v>3669</v>
      </c>
      <c r="T660" s="35">
        <f t="shared" ref="T660:Z660" si="488">4*S660+1</f>
        <v>14677</v>
      </c>
      <c r="U660" s="35">
        <f t="shared" si="488"/>
        <v>58709</v>
      </c>
      <c r="V660" s="35">
        <f t="shared" si="488"/>
        <v>234837</v>
      </c>
      <c r="W660" s="35">
        <f t="shared" si="488"/>
        <v>939349</v>
      </c>
      <c r="X660" s="35">
        <f t="shared" si="488"/>
        <v>3757397</v>
      </c>
      <c r="Y660" s="35">
        <f t="shared" si="488"/>
        <v>15029589</v>
      </c>
      <c r="Z660" s="35">
        <f t="shared" si="488"/>
        <v>60118357</v>
      </c>
      <c r="AE660" s="17"/>
      <c r="AG660" s="18"/>
      <c r="AK660" s="54"/>
      <c r="AN660" s="219"/>
      <c r="AO660" s="220">
        <f t="shared" si="413"/>
        <v>1203</v>
      </c>
      <c r="AP660" s="221">
        <f t="shared" si="415"/>
        <v>3610</v>
      </c>
      <c r="AQ660" s="220">
        <f>AQ658+6</f>
        <v>1805</v>
      </c>
      <c r="AR660" s="281">
        <v>2</v>
      </c>
      <c r="AS660" s="236">
        <f t="shared" si="414"/>
        <v>1</v>
      </c>
      <c r="AT660" s="232"/>
      <c r="BH660" s="27">
        <f t="shared" si="453"/>
        <v>556</v>
      </c>
      <c r="BI660" s="294">
        <f t="shared" si="451"/>
        <v>3341</v>
      </c>
      <c r="BJ660" s="243"/>
      <c r="BL660" s="243"/>
      <c r="BN660" s="45"/>
      <c r="BQ660" s="33"/>
      <c r="BR660" s="308"/>
      <c r="BT660" s="308"/>
      <c r="BY660" s="21"/>
      <c r="BZ660" s="21"/>
      <c r="CA660" s="294">
        <f t="shared" si="452"/>
        <v>3343</v>
      </c>
      <c r="CB660" s="243">
        <f>(3*BH660+2)/2</f>
        <v>835</v>
      </c>
      <c r="CC660" s="35">
        <f>4*CB660+3</f>
        <v>3343</v>
      </c>
      <c r="CD660" s="243"/>
      <c r="CF660" s="243"/>
    </row>
    <row r="661" spans="4:85" ht="14.25" customHeight="1">
      <c r="D661" s="53"/>
      <c r="G661" s="53"/>
      <c r="O661" s="196">
        <f>1+8*(Q660+1)</f>
        <v>1225</v>
      </c>
      <c r="P661" s="197">
        <f>P660+2</f>
        <v>919</v>
      </c>
      <c r="Q661" s="198"/>
      <c r="R661" s="33"/>
      <c r="S661" s="35">
        <f t="shared" si="487"/>
        <v>3677</v>
      </c>
      <c r="T661" s="35">
        <f t="shared" ref="T661:Z661" si="489">4*S661+1</f>
        <v>14709</v>
      </c>
      <c r="U661" s="35">
        <f t="shared" si="489"/>
        <v>58837</v>
      </c>
      <c r="V661" s="35">
        <f t="shared" si="489"/>
        <v>235349</v>
      </c>
      <c r="W661" s="35">
        <f t="shared" si="489"/>
        <v>941397</v>
      </c>
      <c r="X661" s="35">
        <f t="shared" si="489"/>
        <v>3765589</v>
      </c>
      <c r="Y661" s="35">
        <f t="shared" si="489"/>
        <v>15062357</v>
      </c>
      <c r="Z661" s="35">
        <f t="shared" si="489"/>
        <v>60249429</v>
      </c>
      <c r="AC661" s="27"/>
      <c r="AE661" s="17"/>
      <c r="AG661" s="18"/>
      <c r="AK661" s="54"/>
      <c r="AN661" s="227"/>
      <c r="AO661" s="269">
        <f t="shared" si="413"/>
        <v>1205</v>
      </c>
      <c r="AP661" s="221">
        <f t="shared" si="415"/>
        <v>3616</v>
      </c>
      <c r="AQ661" s="269">
        <f>AP661/AR661</f>
        <v>113</v>
      </c>
      <c r="AR661" s="281">
        <v>32</v>
      </c>
      <c r="AS661" s="236">
        <f t="shared" si="414"/>
        <v>5</v>
      </c>
      <c r="AT661" s="232"/>
      <c r="BH661" s="21">
        <f t="shared" si="453"/>
        <v>557</v>
      </c>
      <c r="BI661" s="294">
        <f t="shared" si="451"/>
        <v>3347</v>
      </c>
      <c r="BJ661" s="243">
        <f>(3*BH661+1)/2</f>
        <v>836</v>
      </c>
      <c r="BK661" s="35">
        <f>BJ661*4+3</f>
        <v>3347</v>
      </c>
      <c r="BL661" s="307"/>
      <c r="BM661" s="21"/>
      <c r="BN661" s="45"/>
      <c r="BQ661" s="33"/>
      <c r="BR661" s="308"/>
      <c r="BT661" s="308"/>
      <c r="BY661" s="21"/>
      <c r="BZ661" s="21"/>
      <c r="CA661" s="294">
        <f t="shared" si="452"/>
        <v>3349</v>
      </c>
      <c r="CB661" s="243"/>
      <c r="CD661" s="243"/>
      <c r="CF661" s="243"/>
    </row>
    <row r="662" spans="4:85" ht="14.25" customHeight="1">
      <c r="D662" s="53"/>
      <c r="G662" s="53"/>
      <c r="O662" s="181"/>
      <c r="P662" s="260"/>
      <c r="R662" s="33"/>
      <c r="AC662" s="21"/>
      <c r="AE662" s="17"/>
      <c r="AG662" s="18"/>
      <c r="AK662" s="54"/>
      <c r="AN662" s="219"/>
      <c r="AO662" s="220">
        <f t="shared" si="413"/>
        <v>1207</v>
      </c>
      <c r="AP662" s="221">
        <f t="shared" si="415"/>
        <v>3622</v>
      </c>
      <c r="AQ662" s="220">
        <f>AQ660+6</f>
        <v>1811</v>
      </c>
      <c r="AR662" s="281">
        <v>2</v>
      </c>
      <c r="AS662" s="236">
        <f t="shared" si="414"/>
        <v>1</v>
      </c>
      <c r="AT662" s="232"/>
      <c r="BH662" s="21">
        <f t="shared" si="453"/>
        <v>558</v>
      </c>
      <c r="BI662" s="294">
        <f t="shared" si="451"/>
        <v>3353</v>
      </c>
      <c r="BJ662" s="243"/>
      <c r="BL662" s="243">
        <f>(3*BH662-2)/4</f>
        <v>418</v>
      </c>
      <c r="BM662" s="21">
        <f>8*BL662+9</f>
        <v>3353</v>
      </c>
      <c r="BN662" s="45"/>
      <c r="BQ662" s="33"/>
      <c r="BR662" s="308"/>
      <c r="BT662" s="308"/>
      <c r="BY662" s="21"/>
      <c r="BZ662" s="21"/>
      <c r="CA662" s="294">
        <f t="shared" si="452"/>
        <v>3355</v>
      </c>
      <c r="CB662" s="243">
        <f>(3*BH662+2)/2</f>
        <v>838</v>
      </c>
      <c r="CC662" s="35">
        <f>4*CB662+3</f>
        <v>3355</v>
      </c>
      <c r="CD662" s="243"/>
      <c r="CF662" s="243"/>
    </row>
    <row r="663" spans="4:85" ht="14.25" customHeight="1">
      <c r="D663" s="53"/>
      <c r="G663" s="53"/>
      <c r="O663" s="45"/>
      <c r="P663" s="21"/>
      <c r="R663" s="339"/>
      <c r="S663" s="31"/>
      <c r="T663" s="31"/>
      <c r="U663" s="31"/>
      <c r="V663" s="31"/>
      <c r="W663" s="31"/>
      <c r="X663" s="31"/>
      <c r="Y663" s="31"/>
      <c r="Z663" s="31"/>
      <c r="AC663" s="27"/>
      <c r="AE663" s="17"/>
      <c r="AG663" s="18"/>
      <c r="AK663" s="54"/>
      <c r="AN663" s="239"/>
      <c r="AO663" s="240">
        <f t="shared" si="413"/>
        <v>1209</v>
      </c>
      <c r="AP663" s="221">
        <f t="shared" si="415"/>
        <v>3628</v>
      </c>
      <c r="AQ663" s="240">
        <f>AP663/4</f>
        <v>907</v>
      </c>
      <c r="AR663" s="281">
        <v>4</v>
      </c>
      <c r="AS663" s="236">
        <f t="shared" si="414"/>
        <v>2</v>
      </c>
      <c r="AT663" s="232"/>
      <c r="BH663" s="21">
        <f t="shared" si="453"/>
        <v>559</v>
      </c>
      <c r="BI663" s="294">
        <f t="shared" si="451"/>
        <v>3359</v>
      </c>
      <c r="BJ663" s="243">
        <f>(3*BH663+1)/2</f>
        <v>839</v>
      </c>
      <c r="BK663" s="35">
        <f>BJ663*4+3</f>
        <v>3359</v>
      </c>
      <c r="BL663" s="337"/>
      <c r="BN663" s="45"/>
      <c r="BQ663" s="33"/>
      <c r="BR663" s="308"/>
      <c r="BT663" s="308"/>
      <c r="BY663" s="21"/>
      <c r="BZ663" s="21"/>
      <c r="CA663" s="294">
        <f t="shared" si="452"/>
        <v>3361</v>
      </c>
      <c r="CB663" s="243"/>
      <c r="CD663" s="243">
        <f>(3*BH663-1)/4</f>
        <v>419</v>
      </c>
      <c r="CE663" s="35">
        <f>CD663*8+9</f>
        <v>3361</v>
      </c>
      <c r="CF663" s="243"/>
    </row>
    <row r="664" spans="4:85" ht="14.25" customHeight="1">
      <c r="D664" s="53"/>
      <c r="G664" s="53"/>
      <c r="O664" s="191">
        <f>-1+4*(Q664+1)</f>
        <v>615</v>
      </c>
      <c r="P664" s="192">
        <f>-1+6*(Q664+1)</f>
        <v>923</v>
      </c>
      <c r="Q664" s="27">
        <v>153</v>
      </c>
      <c r="R664" s="33"/>
      <c r="S664" s="213">
        <f t="shared" ref="S664:S665" si="490">4*P664+1</f>
        <v>3693</v>
      </c>
      <c r="T664" s="35">
        <f t="shared" ref="T664:Z664" si="491">4*S664+1</f>
        <v>14773</v>
      </c>
      <c r="U664" s="35">
        <f t="shared" si="491"/>
        <v>59093</v>
      </c>
      <c r="V664" s="35">
        <f t="shared" si="491"/>
        <v>236373</v>
      </c>
      <c r="W664" s="35">
        <f t="shared" si="491"/>
        <v>945493</v>
      </c>
      <c r="X664" s="35">
        <f t="shared" si="491"/>
        <v>3781973</v>
      </c>
      <c r="Y664" s="35">
        <f t="shared" si="491"/>
        <v>15127893</v>
      </c>
      <c r="Z664" s="35">
        <f t="shared" si="491"/>
        <v>60511573</v>
      </c>
      <c r="AE664" s="17"/>
      <c r="AG664" s="18"/>
      <c r="AK664" s="54"/>
      <c r="AN664" s="219"/>
      <c r="AO664" s="220">
        <f t="shared" si="413"/>
        <v>1211</v>
      </c>
      <c r="AP664" s="221">
        <f t="shared" si="415"/>
        <v>3634</v>
      </c>
      <c r="AQ664" s="220">
        <f>AQ662+6</f>
        <v>1817</v>
      </c>
      <c r="AR664" s="281">
        <v>2</v>
      </c>
      <c r="AS664" s="236">
        <f t="shared" si="414"/>
        <v>1</v>
      </c>
      <c r="AT664" s="232"/>
      <c r="BH664" s="27">
        <f t="shared" si="453"/>
        <v>560</v>
      </c>
      <c r="BI664" s="294">
        <f t="shared" si="451"/>
        <v>3365</v>
      </c>
      <c r="BJ664" s="243"/>
      <c r="BL664" s="243"/>
      <c r="BN664" s="45"/>
      <c r="BQ664" s="33"/>
      <c r="BR664" s="308"/>
      <c r="BT664" s="308"/>
      <c r="BY664" s="21"/>
      <c r="BZ664" s="21"/>
      <c r="CA664" s="294">
        <f t="shared" si="452"/>
        <v>3367</v>
      </c>
      <c r="CB664" s="243">
        <f>(3*BH664+2)/2</f>
        <v>841</v>
      </c>
      <c r="CC664" s="35">
        <f>4*CB664+3</f>
        <v>3367</v>
      </c>
      <c r="CD664" s="243"/>
      <c r="CF664" s="243"/>
    </row>
    <row r="665" spans="4:85" ht="14.25" customHeight="1">
      <c r="D665" s="53"/>
      <c r="G665" s="53"/>
      <c r="O665" s="196">
        <f>1+8*(Q664+1)</f>
        <v>1233</v>
      </c>
      <c r="P665" s="197">
        <f>P664+2</f>
        <v>925</v>
      </c>
      <c r="Q665" s="198"/>
      <c r="R665" s="33"/>
      <c r="S665" s="35">
        <f t="shared" si="490"/>
        <v>3701</v>
      </c>
      <c r="T665" s="35">
        <f t="shared" ref="T665:Z665" si="492">4*S665+1</f>
        <v>14805</v>
      </c>
      <c r="U665" s="35">
        <f t="shared" si="492"/>
        <v>59221</v>
      </c>
      <c r="V665" s="35">
        <f t="shared" si="492"/>
        <v>236885</v>
      </c>
      <c r="W665" s="35">
        <f t="shared" si="492"/>
        <v>947541</v>
      </c>
      <c r="X665" s="35">
        <f t="shared" si="492"/>
        <v>3790165</v>
      </c>
      <c r="Y665" s="35">
        <f t="shared" si="492"/>
        <v>15160661</v>
      </c>
      <c r="Z665" s="35">
        <f t="shared" si="492"/>
        <v>60642645</v>
      </c>
      <c r="AC665" s="27"/>
      <c r="AE665" s="17"/>
      <c r="AG665" s="18"/>
      <c r="AK665" s="54"/>
      <c r="AN665" s="227"/>
      <c r="AO665" s="269">
        <f t="shared" si="413"/>
        <v>1213</v>
      </c>
      <c r="AP665" s="221">
        <f t="shared" si="415"/>
        <v>3640</v>
      </c>
      <c r="AQ665" s="269">
        <f>AP665/AR665</f>
        <v>455</v>
      </c>
      <c r="AR665" s="281">
        <v>8</v>
      </c>
      <c r="AS665" s="236">
        <f t="shared" si="414"/>
        <v>3</v>
      </c>
      <c r="AT665" s="232"/>
      <c r="BH665" s="21">
        <f t="shared" si="453"/>
        <v>561</v>
      </c>
      <c r="BI665" s="294">
        <f t="shared" si="451"/>
        <v>3371</v>
      </c>
      <c r="BJ665" s="243">
        <f>(3*BH665+1)/2</f>
        <v>842</v>
      </c>
      <c r="BK665" s="35">
        <f>BJ665*4+3</f>
        <v>3371</v>
      </c>
      <c r="BL665" s="307"/>
      <c r="BM665" s="21"/>
      <c r="BN665" s="45"/>
      <c r="BQ665" s="33"/>
      <c r="BR665" s="308"/>
      <c r="BT665" s="308"/>
      <c r="BY665" s="21"/>
      <c r="BZ665" s="21"/>
      <c r="CA665" s="294">
        <f t="shared" si="452"/>
        <v>3373</v>
      </c>
      <c r="CB665" s="243"/>
      <c r="CD665" s="243"/>
      <c r="CF665" s="243"/>
    </row>
    <row r="666" spans="4:85" ht="14.25" customHeight="1">
      <c r="D666" s="53"/>
      <c r="G666" s="53"/>
      <c r="O666" s="181"/>
      <c r="P666" s="260"/>
      <c r="R666" s="33"/>
      <c r="AC666" s="21"/>
      <c r="AE666" s="17"/>
      <c r="AG666" s="18"/>
      <c r="AK666" s="54"/>
      <c r="AN666" s="219"/>
      <c r="AO666" s="220">
        <f t="shared" si="413"/>
        <v>1215</v>
      </c>
      <c r="AP666" s="221">
        <f t="shared" si="415"/>
        <v>3646</v>
      </c>
      <c r="AQ666" s="220">
        <f>AQ664+6</f>
        <v>1823</v>
      </c>
      <c r="AR666" s="281">
        <v>2</v>
      </c>
      <c r="AS666" s="236">
        <f t="shared" si="414"/>
        <v>1</v>
      </c>
      <c r="AT666" s="232"/>
      <c r="BH666" s="21">
        <f t="shared" si="453"/>
        <v>562</v>
      </c>
      <c r="BI666" s="294">
        <f t="shared" si="451"/>
        <v>3377</v>
      </c>
      <c r="BJ666" s="243"/>
      <c r="BL666" s="243">
        <f>(3*BH666-2)/4</f>
        <v>421</v>
      </c>
      <c r="BM666" s="21">
        <f>8*BL666+9</f>
        <v>3377</v>
      </c>
      <c r="BN666" s="45"/>
      <c r="BQ666" s="33"/>
      <c r="BR666" s="308"/>
      <c r="BT666" s="308"/>
      <c r="BY666" s="21"/>
      <c r="BZ666" s="21"/>
      <c r="CA666" s="294">
        <f t="shared" si="452"/>
        <v>3379</v>
      </c>
      <c r="CB666" s="243">
        <f>(3*BH666+2)/2</f>
        <v>844</v>
      </c>
      <c r="CC666" s="35">
        <f>4*CB666+3</f>
        <v>3379</v>
      </c>
      <c r="CD666" s="243"/>
      <c r="CF666" s="243"/>
    </row>
    <row r="667" spans="4:85" ht="14.25" customHeight="1">
      <c r="D667" s="53"/>
      <c r="G667" s="53"/>
      <c r="O667" s="45"/>
      <c r="P667" s="21"/>
      <c r="R667" s="339"/>
      <c r="S667" s="31"/>
      <c r="T667" s="31"/>
      <c r="U667" s="31"/>
      <c r="V667" s="31"/>
      <c r="W667" s="31"/>
      <c r="X667" s="31"/>
      <c r="Y667" s="31"/>
      <c r="Z667" s="31"/>
      <c r="AC667" s="27"/>
      <c r="AE667" s="17"/>
      <c r="AG667" s="18"/>
      <c r="AK667" s="54"/>
      <c r="AN667" s="239"/>
      <c r="AO667" s="240">
        <f t="shared" si="413"/>
        <v>1217</v>
      </c>
      <c r="AP667" s="221">
        <f t="shared" si="415"/>
        <v>3652</v>
      </c>
      <c r="AQ667" s="240">
        <f>AP667/4</f>
        <v>913</v>
      </c>
      <c r="AR667" s="281">
        <v>4</v>
      </c>
      <c r="AS667" s="236">
        <f t="shared" si="414"/>
        <v>2</v>
      </c>
      <c r="AT667" s="232"/>
      <c r="BH667" s="21">
        <f t="shared" si="453"/>
        <v>563</v>
      </c>
      <c r="BI667" s="294">
        <f t="shared" si="451"/>
        <v>3383</v>
      </c>
      <c r="BJ667" s="243">
        <f>(3*BH667+1)/2</f>
        <v>845</v>
      </c>
      <c r="BK667" s="35">
        <f>BJ667*4+3</f>
        <v>3383</v>
      </c>
      <c r="BL667" s="337"/>
      <c r="BN667" s="45"/>
      <c r="BQ667" s="33"/>
      <c r="BR667" s="308"/>
      <c r="BT667" s="308"/>
      <c r="BY667" s="21"/>
      <c r="BZ667" s="21"/>
      <c r="CA667" s="294">
        <f t="shared" si="452"/>
        <v>3385</v>
      </c>
      <c r="CB667" s="243"/>
      <c r="CD667" s="243">
        <f>(3*BH667-1)/4</f>
        <v>422</v>
      </c>
      <c r="CE667" s="35">
        <f>CD667*8+9</f>
        <v>3385</v>
      </c>
      <c r="CF667" s="243"/>
    </row>
    <row r="668" spans="4:85" ht="14.25" customHeight="1">
      <c r="D668" s="53"/>
      <c r="G668" s="53"/>
      <c r="O668" s="191">
        <f>-1+4*(Q668+1)</f>
        <v>619</v>
      </c>
      <c r="P668" s="192">
        <f>-1+6*(Q668+1)</f>
        <v>929</v>
      </c>
      <c r="Q668" s="27">
        <v>154</v>
      </c>
      <c r="R668" s="33"/>
      <c r="S668" s="213">
        <f t="shared" ref="S668:S669" si="493">4*P668+1</f>
        <v>3717</v>
      </c>
      <c r="T668" s="35">
        <f t="shared" ref="T668:Z668" si="494">4*S668+1</f>
        <v>14869</v>
      </c>
      <c r="U668" s="35">
        <f t="shared" si="494"/>
        <v>59477</v>
      </c>
      <c r="V668" s="35">
        <f t="shared" si="494"/>
        <v>237909</v>
      </c>
      <c r="W668" s="35">
        <f t="shared" si="494"/>
        <v>951637</v>
      </c>
      <c r="X668" s="35">
        <f t="shared" si="494"/>
        <v>3806549</v>
      </c>
      <c r="Y668" s="35">
        <f t="shared" si="494"/>
        <v>15226197</v>
      </c>
      <c r="Z668" s="35">
        <f t="shared" si="494"/>
        <v>60904789</v>
      </c>
      <c r="AE668" s="17"/>
      <c r="AG668" s="18"/>
      <c r="AK668" s="54"/>
      <c r="AN668" s="219"/>
      <c r="AO668" s="220">
        <f t="shared" si="413"/>
        <v>1219</v>
      </c>
      <c r="AP668" s="221">
        <f t="shared" si="415"/>
        <v>3658</v>
      </c>
      <c r="AQ668" s="220">
        <f>AQ666+6</f>
        <v>1829</v>
      </c>
      <c r="AR668" s="281">
        <v>2</v>
      </c>
      <c r="AS668" s="236">
        <f t="shared" si="414"/>
        <v>1</v>
      </c>
      <c r="AT668" s="232"/>
      <c r="BH668" s="27">
        <f t="shared" si="453"/>
        <v>564</v>
      </c>
      <c r="BI668" s="294">
        <f t="shared" si="451"/>
        <v>3389</v>
      </c>
      <c r="BJ668" s="243"/>
      <c r="BL668" s="243"/>
      <c r="BN668" s="45"/>
      <c r="BQ668" s="33"/>
      <c r="BR668" s="308"/>
      <c r="BT668" s="308"/>
      <c r="BY668" s="21"/>
      <c r="BZ668" s="21"/>
      <c r="CA668" s="294">
        <f t="shared" si="452"/>
        <v>3391</v>
      </c>
      <c r="CB668" s="243">
        <f>(3*BH668+2)/2</f>
        <v>847</v>
      </c>
      <c r="CC668" s="35">
        <f>4*CB668+3</f>
        <v>3391</v>
      </c>
      <c r="CD668" s="243"/>
      <c r="CF668" s="243"/>
    </row>
    <row r="669" spans="4:85" ht="14.25" customHeight="1">
      <c r="D669" s="53"/>
      <c r="G669" s="53"/>
      <c r="O669" s="196">
        <f>1+8*(Q668+1)</f>
        <v>1241</v>
      </c>
      <c r="P669" s="197">
        <f>P668+2</f>
        <v>931</v>
      </c>
      <c r="Q669" s="198"/>
      <c r="R669" s="33"/>
      <c r="S669" s="35">
        <f t="shared" si="493"/>
        <v>3725</v>
      </c>
      <c r="T669" s="35">
        <f t="shared" ref="T669:Z669" si="495">4*S669+1</f>
        <v>14901</v>
      </c>
      <c r="U669" s="35">
        <f t="shared" si="495"/>
        <v>59605</v>
      </c>
      <c r="V669" s="35">
        <f t="shared" si="495"/>
        <v>238421</v>
      </c>
      <c r="W669" s="35">
        <f t="shared" si="495"/>
        <v>953685</v>
      </c>
      <c r="X669" s="35">
        <f t="shared" si="495"/>
        <v>3814741</v>
      </c>
      <c r="Y669" s="35">
        <f t="shared" si="495"/>
        <v>15258965</v>
      </c>
      <c r="Z669" s="35">
        <f t="shared" si="495"/>
        <v>61035861</v>
      </c>
      <c r="AC669" s="27"/>
      <c r="AE669" s="17"/>
      <c r="AG669" s="18"/>
      <c r="AK669" s="54"/>
      <c r="AN669" s="227"/>
      <c r="AO669" s="269">
        <f t="shared" si="413"/>
        <v>1221</v>
      </c>
      <c r="AP669" s="221">
        <f t="shared" si="415"/>
        <v>3664</v>
      </c>
      <c r="AQ669" s="269">
        <f>AP669/AR669</f>
        <v>229</v>
      </c>
      <c r="AR669" s="281">
        <v>16</v>
      </c>
      <c r="AS669" s="236">
        <f t="shared" si="414"/>
        <v>4</v>
      </c>
      <c r="AT669" s="232"/>
      <c r="BH669" s="21">
        <f t="shared" si="453"/>
        <v>565</v>
      </c>
      <c r="BI669" s="294">
        <f t="shared" si="451"/>
        <v>3395</v>
      </c>
      <c r="BJ669" s="243">
        <f>(3*BH669+1)/2</f>
        <v>848</v>
      </c>
      <c r="BK669" s="35">
        <f>BJ669*4+3</f>
        <v>3395</v>
      </c>
      <c r="BL669" s="307"/>
      <c r="BM669" s="21"/>
      <c r="BN669" s="45"/>
      <c r="BQ669" s="33"/>
      <c r="BR669" s="308"/>
      <c r="BT669" s="308"/>
      <c r="BY669" s="21"/>
      <c r="BZ669" s="21"/>
      <c r="CA669" s="294">
        <f t="shared" si="452"/>
        <v>3397</v>
      </c>
      <c r="CB669" s="243"/>
      <c r="CD669" s="243"/>
      <c r="CF669" s="243"/>
    </row>
    <row r="670" spans="4:85" ht="14.25" customHeight="1">
      <c r="D670" s="53"/>
      <c r="G670" s="53"/>
      <c r="O670" s="181"/>
      <c r="P670" s="260"/>
      <c r="R670" s="33"/>
      <c r="AC670" s="21"/>
      <c r="AE670" s="17"/>
      <c r="AG670" s="18"/>
      <c r="AK670" s="54"/>
      <c r="AN670" s="219"/>
      <c r="AO670" s="220">
        <f t="shared" si="413"/>
        <v>1223</v>
      </c>
      <c r="AP670" s="221">
        <f t="shared" si="415"/>
        <v>3670</v>
      </c>
      <c r="AQ670" s="220">
        <f>AQ668+6</f>
        <v>1835</v>
      </c>
      <c r="AR670" s="281">
        <v>2</v>
      </c>
      <c r="AS670" s="236">
        <f t="shared" si="414"/>
        <v>1</v>
      </c>
      <c r="AT670" s="232"/>
      <c r="BH670" s="21">
        <f t="shared" si="453"/>
        <v>566</v>
      </c>
      <c r="BI670" s="294">
        <f t="shared" si="451"/>
        <v>3401</v>
      </c>
      <c r="BJ670" s="243"/>
      <c r="BL670" s="243">
        <f>(3*BH670-2)/4</f>
        <v>424</v>
      </c>
      <c r="BM670" s="21">
        <f>8*BL670+9</f>
        <v>3401</v>
      </c>
      <c r="BN670" s="45"/>
      <c r="BQ670" s="33"/>
      <c r="BR670" s="308"/>
      <c r="BT670" s="308"/>
      <c r="BY670" s="21"/>
      <c r="BZ670" s="21"/>
      <c r="CA670" s="294">
        <f t="shared" si="452"/>
        <v>3403</v>
      </c>
      <c r="CB670" s="243">
        <f>(3*BH670+2)/2</f>
        <v>850</v>
      </c>
      <c r="CC670" s="35">
        <f>4*CB670+3</f>
        <v>3403</v>
      </c>
      <c r="CD670" s="243"/>
      <c r="CF670" s="243"/>
    </row>
    <row r="671" spans="4:85" ht="14.25" customHeight="1">
      <c r="D671" s="53"/>
      <c r="G671" s="53"/>
      <c r="O671" s="45"/>
      <c r="P671" s="21"/>
      <c r="R671" s="339"/>
      <c r="S671" s="31"/>
      <c r="T671" s="31"/>
      <c r="U671" s="31"/>
      <c r="V671" s="31"/>
      <c r="W671" s="31"/>
      <c r="X671" s="31"/>
      <c r="Y671" s="31"/>
      <c r="Z671" s="31"/>
      <c r="AC671" s="27"/>
      <c r="AE671" s="17"/>
      <c r="AG671" s="18"/>
      <c r="AK671" s="54"/>
      <c r="AN671" s="239"/>
      <c r="AO671" s="240">
        <f t="shared" si="413"/>
        <v>1225</v>
      </c>
      <c r="AP671" s="221">
        <f t="shared" si="415"/>
        <v>3676</v>
      </c>
      <c r="AQ671" s="240">
        <f>AP671/4</f>
        <v>919</v>
      </c>
      <c r="AR671" s="281">
        <v>4</v>
      </c>
      <c r="AS671" s="236">
        <f t="shared" si="414"/>
        <v>2</v>
      </c>
      <c r="AT671" s="232"/>
      <c r="BH671" s="21">
        <f t="shared" si="453"/>
        <v>567</v>
      </c>
      <c r="BI671" s="294">
        <f t="shared" si="451"/>
        <v>3407</v>
      </c>
      <c r="BJ671" s="243">
        <f>(3*BH671+1)/2</f>
        <v>851</v>
      </c>
      <c r="BK671" s="35">
        <f>BJ671*4+3</f>
        <v>3407</v>
      </c>
      <c r="BL671" s="306"/>
      <c r="BN671" s="45"/>
      <c r="BQ671" s="33"/>
      <c r="BR671" s="308"/>
      <c r="BT671" s="308"/>
      <c r="BY671" s="21"/>
      <c r="BZ671" s="21"/>
      <c r="CA671" s="294">
        <f t="shared" si="452"/>
        <v>3409</v>
      </c>
      <c r="CB671" s="243"/>
      <c r="CD671" s="243">
        <f>(3*BH671-1)/4</f>
        <v>425</v>
      </c>
      <c r="CE671" s="35">
        <f>CD671*8+9</f>
        <v>3409</v>
      </c>
      <c r="CF671" s="243"/>
    </row>
    <row r="672" spans="4:85" ht="14.25" customHeight="1">
      <c r="D672" s="53"/>
      <c r="G672" s="53"/>
      <c r="O672" s="191">
        <f>-1+4*(Q672+1)</f>
        <v>623</v>
      </c>
      <c r="P672" s="192">
        <f>-1+6*(Q672+1)</f>
        <v>935</v>
      </c>
      <c r="Q672" s="27">
        <v>155</v>
      </c>
      <c r="R672" s="33"/>
      <c r="S672" s="213">
        <f t="shared" ref="S672:S673" si="496">4*P672+1</f>
        <v>3741</v>
      </c>
      <c r="T672" s="35">
        <f t="shared" ref="T672:Z672" si="497">4*S672+1</f>
        <v>14965</v>
      </c>
      <c r="U672" s="35">
        <f t="shared" si="497"/>
        <v>59861</v>
      </c>
      <c r="V672" s="35">
        <f t="shared" si="497"/>
        <v>239445</v>
      </c>
      <c r="W672" s="35">
        <f t="shared" si="497"/>
        <v>957781</v>
      </c>
      <c r="X672" s="35">
        <f t="shared" si="497"/>
        <v>3831125</v>
      </c>
      <c r="Y672" s="35">
        <f t="shared" si="497"/>
        <v>15324501</v>
      </c>
      <c r="Z672" s="35">
        <f t="shared" si="497"/>
        <v>61298005</v>
      </c>
      <c r="AE672" s="17"/>
      <c r="AG672" s="18"/>
      <c r="AK672" s="54"/>
      <c r="AN672" s="219"/>
      <c r="AO672" s="220">
        <f t="shared" si="413"/>
        <v>1227</v>
      </c>
      <c r="AP672" s="221">
        <f t="shared" si="415"/>
        <v>3682</v>
      </c>
      <c r="AQ672" s="220">
        <f>AQ670+6</f>
        <v>1841</v>
      </c>
      <c r="AR672" s="281">
        <v>2</v>
      </c>
      <c r="AS672" s="236">
        <f t="shared" si="414"/>
        <v>1</v>
      </c>
      <c r="AT672" s="232"/>
      <c r="BH672" s="27">
        <f t="shared" si="453"/>
        <v>568</v>
      </c>
      <c r="BI672" s="294">
        <f t="shared" si="451"/>
        <v>3413</v>
      </c>
      <c r="BJ672" s="243"/>
      <c r="BL672" s="306"/>
      <c r="BN672" s="767"/>
      <c r="BO672" s="732"/>
      <c r="BP672" s="336"/>
      <c r="BQ672" s="33"/>
      <c r="BR672" s="308"/>
      <c r="BT672" s="308"/>
      <c r="BY672" s="21"/>
      <c r="BZ672" s="21"/>
      <c r="CA672" s="294">
        <f t="shared" si="452"/>
        <v>3415</v>
      </c>
      <c r="CB672" s="243">
        <f>(3*BH672+2)/2</f>
        <v>853</v>
      </c>
      <c r="CC672" s="35">
        <f>4*CB672+3</f>
        <v>3415</v>
      </c>
      <c r="CD672" s="243"/>
      <c r="CF672" s="243"/>
    </row>
    <row r="673" spans="4:84" ht="14.25" customHeight="1">
      <c r="D673" s="53"/>
      <c r="G673" s="53"/>
      <c r="O673" s="196">
        <f>1+8*(Q672+1)</f>
        <v>1249</v>
      </c>
      <c r="P673" s="197">
        <f>P672+2</f>
        <v>937</v>
      </c>
      <c r="Q673" s="198"/>
      <c r="R673" s="33"/>
      <c r="S673" s="35">
        <f t="shared" si="496"/>
        <v>3749</v>
      </c>
      <c r="T673" s="35">
        <f t="shared" ref="T673:Z673" si="498">4*S673+1</f>
        <v>14997</v>
      </c>
      <c r="U673" s="35">
        <f t="shared" si="498"/>
        <v>59989</v>
      </c>
      <c r="V673" s="35">
        <f t="shared" si="498"/>
        <v>239957</v>
      </c>
      <c r="W673" s="35">
        <f t="shared" si="498"/>
        <v>959829</v>
      </c>
      <c r="X673" s="35">
        <f t="shared" si="498"/>
        <v>3839317</v>
      </c>
      <c r="Y673" s="35">
        <f t="shared" si="498"/>
        <v>15357269</v>
      </c>
      <c r="Z673" s="35">
        <f t="shared" si="498"/>
        <v>61429077</v>
      </c>
      <c r="AC673" s="27"/>
      <c r="AE673" s="17"/>
      <c r="AG673" s="18"/>
      <c r="AK673" s="54"/>
      <c r="AN673" s="227"/>
      <c r="AO673" s="269">
        <f t="shared" si="413"/>
        <v>1229</v>
      </c>
      <c r="AP673" s="221">
        <f t="shared" si="415"/>
        <v>3688</v>
      </c>
      <c r="AQ673" s="269">
        <f>AP673/AR673</f>
        <v>461</v>
      </c>
      <c r="AR673" s="281">
        <v>8</v>
      </c>
      <c r="AS673" s="236">
        <f t="shared" si="414"/>
        <v>3</v>
      </c>
      <c r="AT673" s="232"/>
      <c r="BH673" s="21">
        <f t="shared" si="453"/>
        <v>569</v>
      </c>
      <c r="BI673" s="294">
        <f t="shared" si="451"/>
        <v>3419</v>
      </c>
      <c r="BJ673" s="243">
        <f>(3*BH673+1)/2</f>
        <v>854</v>
      </c>
      <c r="BK673" s="35">
        <f>BJ673*4+3</f>
        <v>3419</v>
      </c>
      <c r="BL673" s="307"/>
      <c r="BM673" s="21"/>
      <c r="BN673" s="45"/>
      <c r="BQ673" s="33"/>
      <c r="BR673" s="308"/>
      <c r="BT673" s="308"/>
      <c r="BY673" s="21"/>
      <c r="BZ673" s="21"/>
      <c r="CA673" s="294">
        <f t="shared" si="452"/>
        <v>3421</v>
      </c>
      <c r="CB673" s="243"/>
      <c r="CD673" s="243"/>
      <c r="CF673" s="243"/>
    </row>
    <row r="674" spans="4:84" ht="14.25" customHeight="1">
      <c r="D674" s="53"/>
      <c r="G674" s="53"/>
      <c r="O674" s="181"/>
      <c r="P674" s="260"/>
      <c r="R674" s="33"/>
      <c r="AC674" s="21"/>
      <c r="AE674" s="17"/>
      <c r="AG674" s="18"/>
      <c r="AK674" s="54"/>
      <c r="AN674" s="219"/>
      <c r="AO674" s="220">
        <f t="shared" si="413"/>
        <v>1231</v>
      </c>
      <c r="AP674" s="221">
        <f t="shared" si="415"/>
        <v>3694</v>
      </c>
      <c r="AQ674" s="220">
        <f>AQ672+6</f>
        <v>1847</v>
      </c>
      <c r="AR674" s="281">
        <v>2</v>
      </c>
      <c r="AS674" s="236">
        <f t="shared" si="414"/>
        <v>1</v>
      </c>
      <c r="AT674" s="232"/>
      <c r="BH674" s="21">
        <f t="shared" si="453"/>
        <v>570</v>
      </c>
      <c r="BI674" s="294">
        <f t="shared" si="451"/>
        <v>3425</v>
      </c>
      <c r="BJ674" s="243"/>
      <c r="BL674" s="243">
        <f>(3*BH674-2)/4</f>
        <v>427</v>
      </c>
      <c r="BM674" s="21">
        <f>8*BL674+9</f>
        <v>3425</v>
      </c>
      <c r="BN674" s="45"/>
      <c r="BQ674" s="33"/>
      <c r="BR674" s="308"/>
      <c r="BT674" s="308"/>
      <c r="BY674" s="21"/>
      <c r="BZ674" s="21"/>
      <c r="CA674" s="294">
        <f t="shared" si="452"/>
        <v>3427</v>
      </c>
      <c r="CB674" s="243">
        <f>(3*BH674+2)/2</f>
        <v>856</v>
      </c>
      <c r="CC674" s="35">
        <f>4*CB674+3</f>
        <v>3427</v>
      </c>
      <c r="CD674" s="243"/>
      <c r="CF674" s="243"/>
    </row>
    <row r="675" spans="4:84" ht="14.25" customHeight="1">
      <c r="D675" s="53"/>
      <c r="G675" s="53"/>
      <c r="O675" s="45"/>
      <c r="P675" s="21"/>
      <c r="R675" s="339"/>
      <c r="S675" s="31"/>
      <c r="T675" s="31"/>
      <c r="U675" s="31"/>
      <c r="V675" s="31"/>
      <c r="W675" s="31"/>
      <c r="X675" s="31"/>
      <c r="Y675" s="31"/>
      <c r="Z675" s="31"/>
      <c r="AC675" s="27"/>
      <c r="AE675" s="17"/>
      <c r="AG675" s="18"/>
      <c r="AK675" s="54"/>
      <c r="AN675" s="239"/>
      <c r="AO675" s="240">
        <f t="shared" si="413"/>
        <v>1233</v>
      </c>
      <c r="AP675" s="221">
        <f t="shared" si="415"/>
        <v>3700</v>
      </c>
      <c r="AQ675" s="240">
        <f>AP675/4</f>
        <v>925</v>
      </c>
      <c r="AR675" s="281">
        <v>4</v>
      </c>
      <c r="AS675" s="236">
        <f t="shared" si="414"/>
        <v>2</v>
      </c>
      <c r="AT675" s="232"/>
      <c r="BH675" s="21">
        <f t="shared" si="453"/>
        <v>571</v>
      </c>
      <c r="BI675" s="294">
        <f t="shared" si="451"/>
        <v>3431</v>
      </c>
      <c r="BJ675" s="243">
        <f>(3*BH675+1)/2</f>
        <v>857</v>
      </c>
      <c r="BK675" s="35">
        <f>BJ675*4+3</f>
        <v>3431</v>
      </c>
      <c r="BL675" s="307"/>
      <c r="BN675" s="45"/>
      <c r="BQ675" s="33"/>
      <c r="BR675" s="308"/>
      <c r="BT675" s="308"/>
      <c r="BY675" s="21"/>
      <c r="BZ675" s="21"/>
      <c r="CA675" s="294">
        <f t="shared" si="452"/>
        <v>3433</v>
      </c>
      <c r="CB675" s="243"/>
      <c r="CD675" s="243">
        <f>(3*BH675-1)/4</f>
        <v>428</v>
      </c>
      <c r="CE675" s="35">
        <f>CD675*8+9</f>
        <v>3433</v>
      </c>
      <c r="CF675" s="243"/>
    </row>
    <row r="676" spans="4:84" ht="14.25" customHeight="1">
      <c r="D676" s="53"/>
      <c r="G676" s="53"/>
      <c r="O676" s="191">
        <f>-1+4*(Q676+1)</f>
        <v>627</v>
      </c>
      <c r="P676" s="192">
        <f>-1+6*(Q676+1)</f>
        <v>941</v>
      </c>
      <c r="Q676" s="27">
        <v>156</v>
      </c>
      <c r="R676" s="33"/>
      <c r="S676" s="213">
        <f t="shared" ref="S676:S677" si="499">4*P676+1</f>
        <v>3765</v>
      </c>
      <c r="T676" s="35">
        <f t="shared" ref="T676:Z676" si="500">4*S676+1</f>
        <v>15061</v>
      </c>
      <c r="U676" s="35">
        <f t="shared" si="500"/>
        <v>60245</v>
      </c>
      <c r="V676" s="35">
        <f t="shared" si="500"/>
        <v>240981</v>
      </c>
      <c r="W676" s="35">
        <f t="shared" si="500"/>
        <v>963925</v>
      </c>
      <c r="X676" s="35">
        <f t="shared" si="500"/>
        <v>3855701</v>
      </c>
      <c r="Y676" s="35">
        <f t="shared" si="500"/>
        <v>15422805</v>
      </c>
      <c r="Z676" s="35">
        <f t="shared" si="500"/>
        <v>61691221</v>
      </c>
      <c r="AE676" s="17"/>
      <c r="AG676" s="18"/>
      <c r="AK676" s="54"/>
      <c r="AN676" s="219"/>
      <c r="AO676" s="220">
        <f t="shared" si="413"/>
        <v>1235</v>
      </c>
      <c r="AP676" s="221">
        <f t="shared" si="415"/>
        <v>3706</v>
      </c>
      <c r="AQ676" s="220">
        <f>AQ674+6</f>
        <v>1853</v>
      </c>
      <c r="AR676" s="281">
        <v>2</v>
      </c>
      <c r="AS676" s="236">
        <f t="shared" si="414"/>
        <v>1</v>
      </c>
      <c r="AT676" s="232"/>
      <c r="BH676" s="27">
        <f t="shared" si="453"/>
        <v>572</v>
      </c>
      <c r="BI676" s="294">
        <f t="shared" si="451"/>
        <v>3437</v>
      </c>
      <c r="BJ676" s="243"/>
      <c r="BL676" s="307"/>
      <c r="BN676" s="45"/>
      <c r="BQ676" s="33"/>
      <c r="BR676" s="308"/>
      <c r="BT676" s="308"/>
      <c r="BY676" s="21"/>
      <c r="BZ676" s="21"/>
      <c r="CA676" s="294">
        <f t="shared" si="452"/>
        <v>3439</v>
      </c>
      <c r="CB676" s="243">
        <f>(3*BH676+2)/2</f>
        <v>859</v>
      </c>
      <c r="CC676" s="35">
        <f>4*CB676+3</f>
        <v>3439</v>
      </c>
      <c r="CD676" s="243"/>
      <c r="CF676" s="243"/>
    </row>
    <row r="677" spans="4:84" ht="14.25" customHeight="1">
      <c r="D677" s="53"/>
      <c r="G677" s="53"/>
      <c r="O677" s="196">
        <f>1+8*(Q676+1)</f>
        <v>1257</v>
      </c>
      <c r="P677" s="197">
        <f>P676+2</f>
        <v>943</v>
      </c>
      <c r="Q677" s="198"/>
      <c r="R677" s="33"/>
      <c r="S677" s="35">
        <f t="shared" si="499"/>
        <v>3773</v>
      </c>
      <c r="T677" s="35">
        <f t="shared" ref="T677:Z677" si="501">4*S677+1</f>
        <v>15093</v>
      </c>
      <c r="U677" s="35">
        <f t="shared" si="501"/>
        <v>60373</v>
      </c>
      <c r="V677" s="35">
        <f t="shared" si="501"/>
        <v>241493</v>
      </c>
      <c r="W677" s="35">
        <f t="shared" si="501"/>
        <v>965973</v>
      </c>
      <c r="X677" s="35">
        <f t="shared" si="501"/>
        <v>3863893</v>
      </c>
      <c r="Y677" s="35">
        <f t="shared" si="501"/>
        <v>15455573</v>
      </c>
      <c r="Z677" s="35">
        <f t="shared" si="501"/>
        <v>61822293</v>
      </c>
      <c r="AC677" s="27"/>
      <c r="AE677" s="17"/>
      <c r="AG677" s="18"/>
      <c r="AK677" s="54"/>
      <c r="AN677" s="227"/>
      <c r="AO677" s="269">
        <f t="shared" si="413"/>
        <v>1237</v>
      </c>
      <c r="AP677" s="221">
        <f t="shared" si="415"/>
        <v>3712</v>
      </c>
      <c r="AQ677" s="269">
        <f>AP677/AR677</f>
        <v>29</v>
      </c>
      <c r="AR677" s="281">
        <v>128</v>
      </c>
      <c r="AS677" s="236">
        <f t="shared" si="414"/>
        <v>7</v>
      </c>
      <c r="AT677" s="232"/>
      <c r="BH677" s="21">
        <f t="shared" si="453"/>
        <v>573</v>
      </c>
      <c r="BI677" s="294">
        <f t="shared" si="451"/>
        <v>3443</v>
      </c>
      <c r="BJ677" s="243">
        <f>(3*BH677+1)/2</f>
        <v>860</v>
      </c>
      <c r="BK677" s="35">
        <f>BJ677*4+3</f>
        <v>3443</v>
      </c>
      <c r="BL677" s="307"/>
      <c r="BM677" s="21"/>
      <c r="BN677" s="45"/>
      <c r="BQ677" s="33"/>
      <c r="BR677" s="308"/>
      <c r="BT677" s="308"/>
      <c r="BY677" s="21"/>
      <c r="BZ677" s="21"/>
      <c r="CA677" s="294">
        <f t="shared" si="452"/>
        <v>3445</v>
      </c>
      <c r="CB677" s="243"/>
      <c r="CD677" s="243"/>
      <c r="CF677" s="243"/>
    </row>
    <row r="678" spans="4:84" ht="14.25" customHeight="1">
      <c r="D678" s="53"/>
      <c r="G678" s="53"/>
      <c r="O678" s="181"/>
      <c r="P678" s="260"/>
      <c r="R678" s="33"/>
      <c r="AC678" s="21"/>
      <c r="AE678" s="17"/>
      <c r="AG678" s="18"/>
      <c r="AK678" s="54"/>
      <c r="AN678" s="219"/>
      <c r="AO678" s="220">
        <f t="shared" si="413"/>
        <v>1239</v>
      </c>
      <c r="AP678" s="221">
        <f t="shared" si="415"/>
        <v>3718</v>
      </c>
      <c r="AQ678" s="220">
        <f>AQ676+6</f>
        <v>1859</v>
      </c>
      <c r="AR678" s="281">
        <v>2</v>
      </c>
      <c r="AS678" s="236">
        <f t="shared" si="414"/>
        <v>1</v>
      </c>
      <c r="AT678" s="232"/>
      <c r="BH678" s="21">
        <f t="shared" si="453"/>
        <v>574</v>
      </c>
      <c r="BI678" s="294">
        <f t="shared" si="451"/>
        <v>3449</v>
      </c>
      <c r="BJ678" s="243"/>
      <c r="BL678" s="243">
        <f>(3*BH678-2)/4</f>
        <v>430</v>
      </c>
      <c r="BM678" s="21">
        <f>8*BL678+9</f>
        <v>3449</v>
      </c>
      <c r="BN678" s="45"/>
      <c r="BQ678" s="33"/>
      <c r="BR678" s="308"/>
      <c r="BT678" s="308"/>
      <c r="BY678" s="21"/>
      <c r="BZ678" s="21"/>
      <c r="CA678" s="294">
        <f t="shared" si="452"/>
        <v>3451</v>
      </c>
      <c r="CB678" s="243">
        <f>(3*BH678+2)/2</f>
        <v>862</v>
      </c>
      <c r="CC678" s="35">
        <f>4*CB678+3</f>
        <v>3451</v>
      </c>
      <c r="CD678" s="243"/>
      <c r="CF678" s="243"/>
    </row>
    <row r="679" spans="4:84" ht="14.25" customHeight="1">
      <c r="D679" s="53"/>
      <c r="G679" s="53"/>
      <c r="O679" s="45"/>
      <c r="P679" s="21"/>
      <c r="R679" s="339"/>
      <c r="S679" s="31"/>
      <c r="T679" s="31"/>
      <c r="U679" s="31"/>
      <c r="V679" s="31"/>
      <c r="W679" s="31"/>
      <c r="X679" s="31"/>
      <c r="Y679" s="31"/>
      <c r="Z679" s="31"/>
      <c r="AC679" s="27"/>
      <c r="AE679" s="17"/>
      <c r="AG679" s="18"/>
      <c r="AK679" s="54"/>
      <c r="AN679" s="239"/>
      <c r="AO679" s="240">
        <f t="shared" si="413"/>
        <v>1241</v>
      </c>
      <c r="AP679" s="221">
        <f t="shared" si="415"/>
        <v>3724</v>
      </c>
      <c r="AQ679" s="240">
        <f>AP679/4</f>
        <v>931</v>
      </c>
      <c r="AR679" s="281">
        <v>4</v>
      </c>
      <c r="AS679" s="236">
        <f t="shared" si="414"/>
        <v>2</v>
      </c>
      <c r="AT679" s="232"/>
      <c r="BH679" s="21">
        <f t="shared" si="453"/>
        <v>575</v>
      </c>
      <c r="BI679" s="294">
        <f t="shared" si="451"/>
        <v>3455</v>
      </c>
      <c r="BJ679" s="243">
        <f>(3*BH679+1)/2</f>
        <v>863</v>
      </c>
      <c r="BK679" s="35">
        <f>BJ679*4+3</f>
        <v>3455</v>
      </c>
      <c r="BL679" s="307"/>
      <c r="BN679" s="45"/>
      <c r="BQ679" s="33"/>
      <c r="BR679" s="308"/>
      <c r="BT679" s="308"/>
      <c r="BY679" s="21"/>
      <c r="BZ679" s="21"/>
      <c r="CA679" s="294">
        <f t="shared" si="452"/>
        <v>3457</v>
      </c>
      <c r="CB679" s="243"/>
      <c r="CD679" s="243">
        <f>(3*BH679-1)/4</f>
        <v>431</v>
      </c>
      <c r="CE679" s="35">
        <f>CD679*8+9</f>
        <v>3457</v>
      </c>
      <c r="CF679" s="243"/>
    </row>
    <row r="680" spans="4:84" ht="14.25" customHeight="1">
      <c r="D680" s="53"/>
      <c r="G680" s="53"/>
      <c r="O680" s="191">
        <f>-1+4*(Q680+1)</f>
        <v>631</v>
      </c>
      <c r="P680" s="192">
        <f>-1+6*(Q680+1)</f>
        <v>947</v>
      </c>
      <c r="Q680" s="27">
        <v>157</v>
      </c>
      <c r="R680" s="33"/>
      <c r="S680" s="213">
        <f t="shared" ref="S680:S681" si="502">4*P680+1</f>
        <v>3789</v>
      </c>
      <c r="T680" s="35">
        <f t="shared" ref="T680:Z680" si="503">4*S680+1</f>
        <v>15157</v>
      </c>
      <c r="U680" s="35">
        <f t="shared" si="503"/>
        <v>60629</v>
      </c>
      <c r="V680" s="35">
        <f t="shared" si="503"/>
        <v>242517</v>
      </c>
      <c r="W680" s="35">
        <f t="shared" si="503"/>
        <v>970069</v>
      </c>
      <c r="X680" s="35">
        <f t="shared" si="503"/>
        <v>3880277</v>
      </c>
      <c r="Y680" s="35">
        <f t="shared" si="503"/>
        <v>15521109</v>
      </c>
      <c r="Z680" s="35">
        <f t="shared" si="503"/>
        <v>62084437</v>
      </c>
      <c r="AE680" s="17"/>
      <c r="AG680" s="18"/>
      <c r="AK680" s="54"/>
      <c r="AN680" s="219"/>
      <c r="AO680" s="220">
        <f t="shared" si="413"/>
        <v>1243</v>
      </c>
      <c r="AP680" s="221">
        <f t="shared" si="415"/>
        <v>3730</v>
      </c>
      <c r="AQ680" s="220">
        <f>AQ678+6</f>
        <v>1865</v>
      </c>
      <c r="AR680" s="281">
        <v>2</v>
      </c>
      <c r="AS680" s="236">
        <f t="shared" si="414"/>
        <v>1</v>
      </c>
      <c r="AT680" s="232"/>
      <c r="BH680" s="27">
        <f t="shared" si="453"/>
        <v>576</v>
      </c>
      <c r="BI680" s="294">
        <f t="shared" si="451"/>
        <v>3461</v>
      </c>
      <c r="BJ680" s="243"/>
      <c r="BL680" s="307"/>
      <c r="BN680" s="45"/>
      <c r="BQ680" s="33"/>
      <c r="BR680" s="308"/>
      <c r="BT680" s="308"/>
      <c r="BY680" s="21"/>
      <c r="BZ680" s="21"/>
      <c r="CA680" s="294">
        <f t="shared" si="452"/>
        <v>3463</v>
      </c>
      <c r="CB680" s="243">
        <f>(3*BH680+2)/2</f>
        <v>865</v>
      </c>
      <c r="CC680" s="35">
        <f>4*CB680+3</f>
        <v>3463</v>
      </c>
      <c r="CD680" s="243"/>
      <c r="CF680" s="243"/>
    </row>
    <row r="681" spans="4:84" ht="14.25" customHeight="1">
      <c r="D681" s="53"/>
      <c r="G681" s="53"/>
      <c r="O681" s="196">
        <f>1+8*(Q680+1)</f>
        <v>1265</v>
      </c>
      <c r="P681" s="197">
        <f>P680+2</f>
        <v>949</v>
      </c>
      <c r="Q681" s="198"/>
      <c r="R681" s="33"/>
      <c r="S681" s="35">
        <f t="shared" si="502"/>
        <v>3797</v>
      </c>
      <c r="T681" s="35">
        <f t="shared" ref="T681:Z681" si="504">4*S681+1</f>
        <v>15189</v>
      </c>
      <c r="U681" s="35">
        <f t="shared" si="504"/>
        <v>60757</v>
      </c>
      <c r="V681" s="35">
        <f t="shared" si="504"/>
        <v>243029</v>
      </c>
      <c r="W681" s="35">
        <f t="shared" si="504"/>
        <v>972117</v>
      </c>
      <c r="X681" s="35">
        <f t="shared" si="504"/>
        <v>3888469</v>
      </c>
      <c r="Y681" s="35">
        <f t="shared" si="504"/>
        <v>15553877</v>
      </c>
      <c r="Z681" s="35">
        <f t="shared" si="504"/>
        <v>62215509</v>
      </c>
      <c r="AC681" s="27"/>
      <c r="AE681" s="17"/>
      <c r="AG681" s="18"/>
      <c r="AK681" s="54"/>
      <c r="AN681" s="227"/>
      <c r="AO681" s="269">
        <f t="shared" si="413"/>
        <v>1245</v>
      </c>
      <c r="AP681" s="221">
        <f t="shared" si="415"/>
        <v>3736</v>
      </c>
      <c r="AQ681" s="269">
        <f>AP681/AR681</f>
        <v>467</v>
      </c>
      <c r="AR681" s="281">
        <v>8</v>
      </c>
      <c r="AS681" s="236">
        <f t="shared" si="414"/>
        <v>3</v>
      </c>
      <c r="AT681" s="232"/>
      <c r="BH681" s="21">
        <f t="shared" si="453"/>
        <v>577</v>
      </c>
      <c r="BI681" s="294">
        <f t="shared" si="451"/>
        <v>3467</v>
      </c>
      <c r="BJ681" s="243">
        <f>(3*BH681+1)/2</f>
        <v>866</v>
      </c>
      <c r="BK681" s="35">
        <f>BJ681*4+3</f>
        <v>3467</v>
      </c>
      <c r="BL681" s="307"/>
      <c r="BM681" s="21"/>
      <c r="BN681" s="45"/>
      <c r="BQ681" s="33"/>
      <c r="BR681" s="308"/>
      <c r="BT681" s="308"/>
      <c r="BY681" s="21"/>
      <c r="BZ681" s="21"/>
      <c r="CA681" s="294">
        <f t="shared" si="452"/>
        <v>3469</v>
      </c>
      <c r="CB681" s="243"/>
      <c r="CD681" s="243"/>
      <c r="CF681" s="243"/>
    </row>
    <row r="682" spans="4:84" ht="14.25" customHeight="1">
      <c r="D682" s="53"/>
      <c r="G682" s="53"/>
      <c r="O682" s="181"/>
      <c r="P682" s="260"/>
      <c r="R682" s="33"/>
      <c r="AC682" s="21"/>
      <c r="AE682" s="17"/>
      <c r="AG682" s="18"/>
      <c r="AK682" s="54"/>
      <c r="AN682" s="219"/>
      <c r="AO682" s="220">
        <f t="shared" si="413"/>
        <v>1247</v>
      </c>
      <c r="AP682" s="221">
        <f t="shared" si="415"/>
        <v>3742</v>
      </c>
      <c r="AQ682" s="220">
        <f>AQ680+6</f>
        <v>1871</v>
      </c>
      <c r="AR682" s="281">
        <v>2</v>
      </c>
      <c r="AS682" s="236">
        <f t="shared" si="414"/>
        <v>1</v>
      </c>
      <c r="AT682" s="232"/>
      <c r="BH682" s="21">
        <f t="shared" si="453"/>
        <v>578</v>
      </c>
      <c r="BI682" s="294">
        <f t="shared" si="451"/>
        <v>3473</v>
      </c>
      <c r="BJ682" s="243"/>
      <c r="BL682" s="243">
        <f>(3*BH682-2)/4</f>
        <v>433</v>
      </c>
      <c r="BM682" s="21">
        <f>8*BL682+9</f>
        <v>3473</v>
      </c>
      <c r="BN682" s="45"/>
      <c r="BQ682" s="33"/>
      <c r="BR682" s="308"/>
      <c r="BT682" s="308"/>
      <c r="BY682" s="21"/>
      <c r="BZ682" s="21"/>
      <c r="CA682" s="294">
        <f t="shared" si="452"/>
        <v>3475</v>
      </c>
      <c r="CB682" s="243">
        <f>(3*BH682+2)/2</f>
        <v>868</v>
      </c>
      <c r="CC682" s="35">
        <f>4*CB682+3</f>
        <v>3475</v>
      </c>
      <c r="CD682" s="243"/>
      <c r="CF682" s="243"/>
    </row>
    <row r="683" spans="4:84" ht="14.25" customHeight="1">
      <c r="D683" s="53"/>
      <c r="G683" s="53"/>
      <c r="O683" s="45"/>
      <c r="P683" s="21"/>
      <c r="R683" s="339"/>
      <c r="S683" s="31"/>
      <c r="T683" s="31"/>
      <c r="U683" s="31"/>
      <c r="V683" s="31"/>
      <c r="W683" s="31"/>
      <c r="X683" s="31"/>
      <c r="Y683" s="31"/>
      <c r="Z683" s="31"/>
      <c r="AC683" s="27"/>
      <c r="AE683" s="17"/>
      <c r="AG683" s="18"/>
      <c r="AK683" s="54"/>
      <c r="AN683" s="239"/>
      <c r="AO683" s="240">
        <f t="shared" si="413"/>
        <v>1249</v>
      </c>
      <c r="AP683" s="221">
        <f t="shared" si="415"/>
        <v>3748</v>
      </c>
      <c r="AQ683" s="240">
        <f>AP683/4</f>
        <v>937</v>
      </c>
      <c r="AR683" s="281">
        <v>4</v>
      </c>
      <c r="AS683" s="236">
        <f t="shared" si="414"/>
        <v>2</v>
      </c>
      <c r="AT683" s="232"/>
      <c r="BH683" s="21">
        <f t="shared" si="453"/>
        <v>579</v>
      </c>
      <c r="BI683" s="294">
        <f t="shared" si="451"/>
        <v>3479</v>
      </c>
      <c r="BJ683" s="243">
        <f>(3*BH683+1)/2</f>
        <v>869</v>
      </c>
      <c r="BK683" s="35">
        <f>BJ683*4+3</f>
        <v>3479</v>
      </c>
      <c r="BL683" s="307"/>
      <c r="BN683" s="45"/>
      <c r="BQ683" s="33"/>
      <c r="BR683" s="308"/>
      <c r="BT683" s="308"/>
      <c r="BY683" s="21"/>
      <c r="BZ683" s="21"/>
      <c r="CA683" s="294">
        <f t="shared" si="452"/>
        <v>3481</v>
      </c>
      <c r="CB683" s="243"/>
      <c r="CD683" s="243">
        <f>(3*BH683-1)/4</f>
        <v>434</v>
      </c>
      <c r="CE683" s="35">
        <f>CD683*8+9</f>
        <v>3481</v>
      </c>
      <c r="CF683" s="243"/>
    </row>
    <row r="684" spans="4:84" ht="14.25" customHeight="1">
      <c r="D684" s="53"/>
      <c r="G684" s="53"/>
      <c r="O684" s="191">
        <f>-1+4*(Q684+1)</f>
        <v>635</v>
      </c>
      <c r="P684" s="192">
        <f>-1+6*(Q684+1)</f>
        <v>953</v>
      </c>
      <c r="Q684" s="27">
        <v>158</v>
      </c>
      <c r="R684" s="33"/>
      <c r="S684" s="213">
        <f t="shared" ref="S684:S685" si="505">4*P684+1</f>
        <v>3813</v>
      </c>
      <c r="T684" s="35">
        <f t="shared" ref="T684:Z684" si="506">4*S684+1</f>
        <v>15253</v>
      </c>
      <c r="U684" s="35">
        <f t="shared" si="506"/>
        <v>61013</v>
      </c>
      <c r="V684" s="35">
        <f t="shared" si="506"/>
        <v>244053</v>
      </c>
      <c r="W684" s="35">
        <f t="shared" si="506"/>
        <v>976213</v>
      </c>
      <c r="X684" s="35">
        <f t="shared" si="506"/>
        <v>3904853</v>
      </c>
      <c r="Y684" s="35">
        <f t="shared" si="506"/>
        <v>15619413</v>
      </c>
      <c r="Z684" s="35">
        <f t="shared" si="506"/>
        <v>62477653</v>
      </c>
      <c r="AE684" s="17"/>
      <c r="AG684" s="18"/>
      <c r="AK684" s="54"/>
      <c r="AN684" s="219"/>
      <c r="AO684" s="220">
        <f t="shared" si="413"/>
        <v>1251</v>
      </c>
      <c r="AP684" s="221">
        <f t="shared" si="415"/>
        <v>3754</v>
      </c>
      <c r="AQ684" s="220">
        <f>AQ682+6</f>
        <v>1877</v>
      </c>
      <c r="AR684" s="281">
        <v>2</v>
      </c>
      <c r="AS684" s="236">
        <f t="shared" si="414"/>
        <v>1</v>
      </c>
      <c r="AT684" s="232"/>
      <c r="BH684" s="27">
        <f t="shared" si="453"/>
        <v>580</v>
      </c>
      <c r="BI684" s="294">
        <f t="shared" si="451"/>
        <v>3485</v>
      </c>
      <c r="BJ684" s="243"/>
      <c r="BL684" s="307"/>
      <c r="BN684" s="45"/>
      <c r="BQ684" s="33"/>
      <c r="BR684" s="308"/>
      <c r="BT684" s="308"/>
      <c r="BY684" s="21"/>
      <c r="BZ684" s="21"/>
      <c r="CA684" s="294">
        <f t="shared" si="452"/>
        <v>3487</v>
      </c>
      <c r="CB684" s="243">
        <f>(3*BH684+2)/2</f>
        <v>871</v>
      </c>
      <c r="CC684" s="35">
        <f>4*CB684+3</f>
        <v>3487</v>
      </c>
      <c r="CD684" s="243"/>
      <c r="CF684" s="243"/>
    </row>
    <row r="685" spans="4:84" ht="14.25" customHeight="1">
      <c r="D685" s="53"/>
      <c r="G685" s="53"/>
      <c r="O685" s="196">
        <f>1+8*(Q684+1)</f>
        <v>1273</v>
      </c>
      <c r="P685" s="197">
        <f>P684+2</f>
        <v>955</v>
      </c>
      <c r="Q685" s="198"/>
      <c r="R685" s="33"/>
      <c r="S685" s="35">
        <f t="shared" si="505"/>
        <v>3821</v>
      </c>
      <c r="T685" s="35">
        <f t="shared" ref="T685:Z685" si="507">4*S685+1</f>
        <v>15285</v>
      </c>
      <c r="U685" s="35">
        <f t="shared" si="507"/>
        <v>61141</v>
      </c>
      <c r="V685" s="35">
        <f t="shared" si="507"/>
        <v>244565</v>
      </c>
      <c r="W685" s="35">
        <f t="shared" si="507"/>
        <v>978261</v>
      </c>
      <c r="X685" s="35">
        <f t="shared" si="507"/>
        <v>3913045</v>
      </c>
      <c r="Y685" s="35">
        <f t="shared" si="507"/>
        <v>15652181</v>
      </c>
      <c r="Z685" s="35">
        <f t="shared" si="507"/>
        <v>62608725</v>
      </c>
      <c r="AC685" s="27"/>
      <c r="AE685" s="17"/>
      <c r="AG685" s="18"/>
      <c r="AK685" s="54"/>
      <c r="AN685" s="227"/>
      <c r="AO685" s="269">
        <f t="shared" si="413"/>
        <v>1253</v>
      </c>
      <c r="AP685" s="221">
        <f t="shared" si="415"/>
        <v>3760</v>
      </c>
      <c r="AQ685" s="269">
        <f>AP685/AR685</f>
        <v>235</v>
      </c>
      <c r="AR685" s="281">
        <v>16</v>
      </c>
      <c r="AS685" s="236">
        <f t="shared" si="414"/>
        <v>4</v>
      </c>
      <c r="AT685" s="232"/>
      <c r="BH685" s="21">
        <f t="shared" si="453"/>
        <v>581</v>
      </c>
      <c r="BI685" s="294">
        <f t="shared" si="451"/>
        <v>3491</v>
      </c>
      <c r="BJ685" s="243">
        <f>(3*BH685+1)/2</f>
        <v>872</v>
      </c>
      <c r="BK685" s="35">
        <f>BJ685*4+3</f>
        <v>3491</v>
      </c>
      <c r="BL685" s="307"/>
      <c r="BM685" s="21"/>
      <c r="BN685" s="45"/>
      <c r="BQ685" s="33"/>
      <c r="BR685" s="308"/>
      <c r="BT685" s="308"/>
      <c r="BY685" s="21"/>
      <c r="BZ685" s="21"/>
      <c r="CA685" s="294">
        <f t="shared" si="452"/>
        <v>3493</v>
      </c>
      <c r="CB685" s="243"/>
      <c r="CD685" s="243"/>
      <c r="CF685" s="243"/>
    </row>
    <row r="686" spans="4:84" ht="14.25" customHeight="1">
      <c r="D686" s="53"/>
      <c r="G686" s="53"/>
      <c r="O686" s="181"/>
      <c r="P686" s="260"/>
      <c r="R686" s="33"/>
      <c r="AC686" s="21"/>
      <c r="AE686" s="17"/>
      <c r="AG686" s="18"/>
      <c r="AK686" s="54"/>
      <c r="AN686" s="219"/>
      <c r="AO686" s="220">
        <f t="shared" si="413"/>
        <v>1255</v>
      </c>
      <c r="AP686" s="221">
        <f t="shared" si="415"/>
        <v>3766</v>
      </c>
      <c r="AQ686" s="220">
        <f>AQ684+6</f>
        <v>1883</v>
      </c>
      <c r="AR686" s="281">
        <v>2</v>
      </c>
      <c r="AS686" s="236">
        <f t="shared" si="414"/>
        <v>1</v>
      </c>
      <c r="AT686" s="232"/>
      <c r="BH686" s="21">
        <f t="shared" si="453"/>
        <v>582</v>
      </c>
      <c r="BI686" s="294">
        <f t="shared" si="451"/>
        <v>3497</v>
      </c>
      <c r="BJ686" s="243"/>
      <c r="BL686" s="243">
        <f>(3*BH686-2)/4</f>
        <v>436</v>
      </c>
      <c r="BM686" s="21">
        <f>8*BL686+9</f>
        <v>3497</v>
      </c>
      <c r="BN686" s="45"/>
      <c r="BQ686" s="33"/>
      <c r="BR686" s="308"/>
      <c r="BT686" s="308"/>
      <c r="BY686" s="21"/>
      <c r="BZ686" s="21"/>
      <c r="CA686" s="294">
        <f t="shared" si="452"/>
        <v>3499</v>
      </c>
      <c r="CB686" s="243">
        <f>(3*BH686+2)/2</f>
        <v>874</v>
      </c>
      <c r="CC686" s="35">
        <f>4*CB686+3</f>
        <v>3499</v>
      </c>
      <c r="CD686" s="243"/>
      <c r="CF686" s="243"/>
    </row>
    <row r="687" spans="4:84" ht="14.25" customHeight="1">
      <c r="D687" s="53"/>
      <c r="G687" s="53"/>
      <c r="O687" s="45"/>
      <c r="P687" s="21"/>
      <c r="R687" s="339"/>
      <c r="S687" s="31"/>
      <c r="T687" s="31"/>
      <c r="U687" s="31"/>
      <c r="V687" s="31"/>
      <c r="W687" s="31"/>
      <c r="X687" s="31"/>
      <c r="Y687" s="31"/>
      <c r="Z687" s="31"/>
      <c r="AC687" s="27"/>
      <c r="AE687" s="17"/>
      <c r="AG687" s="18"/>
      <c r="AK687" s="54"/>
      <c r="AN687" s="239"/>
      <c r="AO687" s="240">
        <f t="shared" si="413"/>
        <v>1257</v>
      </c>
      <c r="AP687" s="221">
        <f t="shared" si="415"/>
        <v>3772</v>
      </c>
      <c r="AQ687" s="240">
        <f>AP687/4</f>
        <v>943</v>
      </c>
      <c r="AR687" s="281">
        <v>4</v>
      </c>
      <c r="AS687" s="236">
        <f t="shared" si="414"/>
        <v>2</v>
      </c>
      <c r="AT687" s="232"/>
      <c r="BH687" s="21">
        <f t="shared" si="453"/>
        <v>583</v>
      </c>
      <c r="BI687" s="294">
        <f t="shared" si="451"/>
        <v>3503</v>
      </c>
      <c r="BJ687" s="243">
        <f>(3*BH687+1)/2</f>
        <v>875</v>
      </c>
      <c r="BK687" s="35">
        <f>BJ687*4+3</f>
        <v>3503</v>
      </c>
      <c r="BL687" s="306"/>
      <c r="BN687" s="45"/>
      <c r="BQ687" s="33"/>
      <c r="BR687" s="308"/>
      <c r="BT687" s="308"/>
      <c r="BY687" s="21"/>
      <c r="BZ687" s="21"/>
      <c r="CA687" s="294">
        <f t="shared" si="452"/>
        <v>3505</v>
      </c>
      <c r="CB687" s="243"/>
      <c r="CD687" s="243">
        <f>(3*BH687-1)/4</f>
        <v>437</v>
      </c>
      <c r="CE687" s="35">
        <f>CD687*8+9</f>
        <v>3505</v>
      </c>
      <c r="CF687" s="243"/>
    </row>
    <row r="688" spans="4:84" ht="14.25" customHeight="1">
      <c r="D688" s="53"/>
      <c r="G688" s="53"/>
      <c r="O688" s="191">
        <f>-1+4*(Q688+1)</f>
        <v>639</v>
      </c>
      <c r="P688" s="192">
        <f>-1+6*(Q688+1)</f>
        <v>959</v>
      </c>
      <c r="Q688" s="27">
        <v>159</v>
      </c>
      <c r="R688" s="33"/>
      <c r="S688" s="213">
        <f t="shared" ref="S688:S689" si="508">4*P688+1</f>
        <v>3837</v>
      </c>
      <c r="T688" s="35">
        <f t="shared" ref="T688:Z688" si="509">4*S688+1</f>
        <v>15349</v>
      </c>
      <c r="U688" s="35">
        <f t="shared" si="509"/>
        <v>61397</v>
      </c>
      <c r="V688" s="35">
        <f t="shared" si="509"/>
        <v>245589</v>
      </c>
      <c r="W688" s="35">
        <f t="shared" si="509"/>
        <v>982357</v>
      </c>
      <c r="X688" s="35">
        <f t="shared" si="509"/>
        <v>3929429</v>
      </c>
      <c r="Y688" s="35">
        <f t="shared" si="509"/>
        <v>15717717</v>
      </c>
      <c r="Z688" s="35">
        <f t="shared" si="509"/>
        <v>62870869</v>
      </c>
      <c r="AE688" s="17"/>
      <c r="AG688" s="18"/>
      <c r="AK688" s="54"/>
      <c r="AN688" s="219"/>
      <c r="AO688" s="220">
        <f t="shared" si="413"/>
        <v>1259</v>
      </c>
      <c r="AP688" s="221">
        <f t="shared" si="415"/>
        <v>3778</v>
      </c>
      <c r="AQ688" s="220">
        <f>AQ686+6</f>
        <v>1889</v>
      </c>
      <c r="AR688" s="281">
        <v>2</v>
      </c>
      <c r="AS688" s="236">
        <f t="shared" si="414"/>
        <v>1</v>
      </c>
      <c r="AT688" s="232"/>
      <c r="BH688" s="27">
        <f t="shared" si="453"/>
        <v>584</v>
      </c>
      <c r="BI688" s="294">
        <f t="shared" si="451"/>
        <v>3509</v>
      </c>
      <c r="BJ688" s="243"/>
      <c r="BL688" s="306"/>
      <c r="BN688" s="731"/>
      <c r="BO688" s="732"/>
      <c r="BP688" s="316"/>
      <c r="BQ688" s="33"/>
      <c r="BR688" s="308"/>
      <c r="BT688" s="308"/>
      <c r="BY688" s="21"/>
      <c r="BZ688" s="21"/>
      <c r="CA688" s="294">
        <f t="shared" si="452"/>
        <v>3511</v>
      </c>
      <c r="CB688" s="243">
        <f>(3*BH688+2)/2</f>
        <v>877</v>
      </c>
      <c r="CC688" s="35">
        <f>4*CB688+3</f>
        <v>3511</v>
      </c>
      <c r="CD688" s="243"/>
      <c r="CF688" s="243"/>
    </row>
    <row r="689" spans="4:84" ht="14.25" customHeight="1">
      <c r="D689" s="53"/>
      <c r="G689" s="53"/>
      <c r="O689" s="196">
        <f>1+8*(Q688+1)</f>
        <v>1281</v>
      </c>
      <c r="P689" s="197">
        <f>P688+2</f>
        <v>961</v>
      </c>
      <c r="Q689" s="198"/>
      <c r="R689" s="33"/>
      <c r="S689" s="35">
        <f t="shared" si="508"/>
        <v>3845</v>
      </c>
      <c r="T689" s="35">
        <f t="shared" ref="T689:Z689" si="510">4*S689+1</f>
        <v>15381</v>
      </c>
      <c r="U689" s="35">
        <f t="shared" si="510"/>
        <v>61525</v>
      </c>
      <c r="V689" s="35">
        <f t="shared" si="510"/>
        <v>246101</v>
      </c>
      <c r="W689" s="35">
        <f t="shared" si="510"/>
        <v>984405</v>
      </c>
      <c r="X689" s="35">
        <f t="shared" si="510"/>
        <v>3937621</v>
      </c>
      <c r="Y689" s="35">
        <f t="shared" si="510"/>
        <v>15750485</v>
      </c>
      <c r="Z689" s="35">
        <f t="shared" si="510"/>
        <v>63001941</v>
      </c>
      <c r="AC689" s="27"/>
      <c r="AE689" s="17"/>
      <c r="AG689" s="18"/>
      <c r="AK689" s="54"/>
      <c r="AN689" s="227"/>
      <c r="AO689" s="269">
        <f t="shared" si="413"/>
        <v>1261</v>
      </c>
      <c r="AP689" s="221">
        <f t="shared" si="415"/>
        <v>3784</v>
      </c>
      <c r="AQ689" s="269">
        <f>AP689/AR689</f>
        <v>473</v>
      </c>
      <c r="AR689" s="281">
        <v>8</v>
      </c>
      <c r="AS689" s="236">
        <f t="shared" si="414"/>
        <v>3</v>
      </c>
      <c r="AT689" s="232"/>
      <c r="BH689" s="21">
        <f t="shared" si="453"/>
        <v>585</v>
      </c>
      <c r="BI689" s="294">
        <f t="shared" si="451"/>
        <v>3515</v>
      </c>
      <c r="BJ689" s="243">
        <f>(3*BH689+1)/2</f>
        <v>878</v>
      </c>
      <c r="BK689" s="35">
        <f>BJ689*4+3</f>
        <v>3515</v>
      </c>
      <c r="BL689" s="307"/>
      <c r="BM689" s="21"/>
      <c r="BN689" s="45"/>
      <c r="BQ689" s="33"/>
      <c r="BR689" s="308"/>
      <c r="BT689" s="308"/>
      <c r="BY689" s="21"/>
      <c r="BZ689" s="21"/>
      <c r="CA689" s="294">
        <f t="shared" si="452"/>
        <v>3517</v>
      </c>
      <c r="CB689" s="243"/>
      <c r="CD689" s="243"/>
      <c r="CF689" s="243"/>
    </row>
    <row r="690" spans="4:84" ht="14.25" customHeight="1">
      <c r="D690" s="53"/>
      <c r="G690" s="53"/>
      <c r="O690" s="181"/>
      <c r="P690" s="260"/>
      <c r="R690" s="33"/>
      <c r="AC690" s="21"/>
      <c r="AE690" s="17"/>
      <c r="AG690" s="18"/>
      <c r="AK690" s="54"/>
      <c r="AN690" s="219"/>
      <c r="AO690" s="220">
        <f t="shared" si="413"/>
        <v>1263</v>
      </c>
      <c r="AP690" s="221">
        <f t="shared" si="415"/>
        <v>3790</v>
      </c>
      <c r="AQ690" s="220">
        <f>AQ688+6</f>
        <v>1895</v>
      </c>
      <c r="AR690" s="281">
        <v>2</v>
      </c>
      <c r="AS690" s="236">
        <f t="shared" si="414"/>
        <v>1</v>
      </c>
      <c r="AT690" s="232"/>
      <c r="BH690" s="21">
        <f t="shared" si="453"/>
        <v>586</v>
      </c>
      <c r="BI690" s="294">
        <f t="shared" si="451"/>
        <v>3521</v>
      </c>
      <c r="BJ690" s="243"/>
      <c r="BL690" s="243">
        <f>(3*BH690-2)/4</f>
        <v>439</v>
      </c>
      <c r="BM690" s="21">
        <f>8*BL690+9</f>
        <v>3521</v>
      </c>
      <c r="BN690" s="45"/>
      <c r="BQ690" s="33"/>
      <c r="BR690" s="308"/>
      <c r="BT690" s="308"/>
      <c r="BY690" s="21"/>
      <c r="BZ690" s="21"/>
      <c r="CA690" s="294">
        <f t="shared" si="452"/>
        <v>3523</v>
      </c>
      <c r="CB690" s="243">
        <f>(3*BH690+2)/2</f>
        <v>880</v>
      </c>
      <c r="CC690" s="35">
        <f>4*CB690+3</f>
        <v>3523</v>
      </c>
      <c r="CD690" s="243"/>
      <c r="CF690" s="243"/>
    </row>
    <row r="691" spans="4:84" ht="14.25" customHeight="1">
      <c r="D691" s="53"/>
      <c r="G691" s="53"/>
      <c r="O691" s="45"/>
      <c r="P691" s="21"/>
      <c r="R691" s="339"/>
      <c r="S691" s="31"/>
      <c r="T691" s="31"/>
      <c r="U691" s="31"/>
      <c r="V691" s="31"/>
      <c r="W691" s="31"/>
      <c r="X691" s="31"/>
      <c r="Y691" s="31"/>
      <c r="Z691" s="31"/>
      <c r="AC691" s="27"/>
      <c r="AE691" s="17"/>
      <c r="AG691" s="18"/>
      <c r="AK691" s="54"/>
      <c r="AN691" s="239"/>
      <c r="AO691" s="240">
        <f t="shared" si="413"/>
        <v>1265</v>
      </c>
      <c r="AP691" s="221">
        <f t="shared" si="415"/>
        <v>3796</v>
      </c>
      <c r="AQ691" s="240">
        <f>AP691/4</f>
        <v>949</v>
      </c>
      <c r="AR691" s="281">
        <v>4</v>
      </c>
      <c r="AS691" s="236">
        <f t="shared" si="414"/>
        <v>2</v>
      </c>
      <c r="AT691" s="232"/>
      <c r="BH691" s="21">
        <f t="shared" si="453"/>
        <v>587</v>
      </c>
      <c r="BI691" s="294">
        <f t="shared" si="451"/>
        <v>3527</v>
      </c>
      <c r="BJ691" s="243">
        <f>(3*BH691+1)/2</f>
        <v>881</v>
      </c>
      <c r="BK691" s="35">
        <f>BJ691*4+3</f>
        <v>3527</v>
      </c>
      <c r="BL691" s="243"/>
      <c r="BN691" s="45"/>
      <c r="BQ691" s="33"/>
      <c r="BR691" s="308"/>
      <c r="BT691" s="308"/>
      <c r="BY691" s="21"/>
      <c r="BZ691" s="21"/>
      <c r="CA691" s="294">
        <f t="shared" si="452"/>
        <v>3529</v>
      </c>
      <c r="CB691" s="243"/>
      <c r="CD691" s="243">
        <f>(3*BH691-1)/4</f>
        <v>440</v>
      </c>
      <c r="CE691" s="35">
        <f>CD691*8+9</f>
        <v>3529</v>
      </c>
      <c r="CF691" s="243"/>
    </row>
    <row r="692" spans="4:84" ht="14.25" customHeight="1">
      <c r="D692" s="53"/>
      <c r="G692" s="53"/>
      <c r="O692" s="191">
        <f>-1+4*(Q692+1)</f>
        <v>643</v>
      </c>
      <c r="P692" s="192">
        <f>-1+6*(Q692+1)</f>
        <v>965</v>
      </c>
      <c r="Q692" s="27">
        <v>160</v>
      </c>
      <c r="R692" s="33"/>
      <c r="S692" s="213">
        <f t="shared" ref="S692:S693" si="511">4*P692+1</f>
        <v>3861</v>
      </c>
      <c r="T692" s="35">
        <f t="shared" ref="T692:Z692" si="512">4*S692+1</f>
        <v>15445</v>
      </c>
      <c r="U692" s="35">
        <f t="shared" si="512"/>
        <v>61781</v>
      </c>
      <c r="V692" s="35">
        <f t="shared" si="512"/>
        <v>247125</v>
      </c>
      <c r="W692" s="35">
        <f t="shared" si="512"/>
        <v>988501</v>
      </c>
      <c r="X692" s="35">
        <f t="shared" si="512"/>
        <v>3954005</v>
      </c>
      <c r="Y692" s="35">
        <f t="shared" si="512"/>
        <v>15816021</v>
      </c>
      <c r="Z692" s="35">
        <f t="shared" si="512"/>
        <v>63264085</v>
      </c>
      <c r="AE692" s="17"/>
      <c r="AG692" s="18"/>
      <c r="AK692" s="54"/>
      <c r="AN692" s="219"/>
      <c r="AO692" s="220">
        <f t="shared" si="413"/>
        <v>1267</v>
      </c>
      <c r="AP692" s="221">
        <f t="shared" si="415"/>
        <v>3802</v>
      </c>
      <c r="AQ692" s="220">
        <f>AQ690+6</f>
        <v>1901</v>
      </c>
      <c r="AR692" s="281">
        <v>2</v>
      </c>
      <c r="AS692" s="236">
        <f t="shared" si="414"/>
        <v>1</v>
      </c>
      <c r="AT692" s="232"/>
      <c r="BH692" s="27">
        <f t="shared" si="453"/>
        <v>588</v>
      </c>
      <c r="BI692" s="294">
        <f t="shared" si="451"/>
        <v>3533</v>
      </c>
      <c r="BJ692" s="243"/>
      <c r="BL692" s="337"/>
      <c r="BN692" s="45"/>
      <c r="BQ692" s="33"/>
      <c r="BR692" s="308"/>
      <c r="BT692" s="308"/>
      <c r="BY692" s="21"/>
      <c r="BZ692" s="21"/>
      <c r="CA692" s="294">
        <f t="shared" si="452"/>
        <v>3535</v>
      </c>
      <c r="CB692" s="243">
        <f>(3*BH692+2)/2</f>
        <v>883</v>
      </c>
      <c r="CC692" s="35">
        <f>4*CB692+3</f>
        <v>3535</v>
      </c>
      <c r="CD692" s="243"/>
      <c r="CF692" s="243"/>
    </row>
    <row r="693" spans="4:84" ht="14.25" customHeight="1">
      <c r="D693" s="53"/>
      <c r="G693" s="53"/>
      <c r="O693" s="196">
        <f>1+8*(Q692+1)</f>
        <v>1289</v>
      </c>
      <c r="P693" s="197">
        <f>P692+2</f>
        <v>967</v>
      </c>
      <c r="Q693" s="198"/>
      <c r="R693" s="33"/>
      <c r="S693" s="35">
        <f t="shared" si="511"/>
        <v>3869</v>
      </c>
      <c r="T693" s="35">
        <f t="shared" ref="T693:Z693" si="513">4*S693+1</f>
        <v>15477</v>
      </c>
      <c r="U693" s="35">
        <f t="shared" si="513"/>
        <v>61909</v>
      </c>
      <c r="V693" s="35">
        <f t="shared" si="513"/>
        <v>247637</v>
      </c>
      <c r="W693" s="35">
        <f t="shared" si="513"/>
        <v>990549</v>
      </c>
      <c r="X693" s="35">
        <f t="shared" si="513"/>
        <v>3962197</v>
      </c>
      <c r="Y693" s="35">
        <f t="shared" si="513"/>
        <v>15848789</v>
      </c>
      <c r="Z693" s="35">
        <f t="shared" si="513"/>
        <v>63395157</v>
      </c>
      <c r="AC693" s="27"/>
      <c r="AE693" s="17"/>
      <c r="AG693" s="18"/>
      <c r="AK693" s="54"/>
      <c r="AN693" s="227"/>
      <c r="AO693" s="269">
        <f t="shared" si="413"/>
        <v>1269</v>
      </c>
      <c r="AP693" s="221">
        <f t="shared" si="415"/>
        <v>3808</v>
      </c>
      <c r="AQ693" s="269">
        <f>AP693/AR693</f>
        <v>119</v>
      </c>
      <c r="AR693" s="281">
        <v>32</v>
      </c>
      <c r="AS693" s="236">
        <f t="shared" si="414"/>
        <v>5</v>
      </c>
      <c r="AT693" s="232"/>
      <c r="BH693" s="21">
        <f t="shared" si="453"/>
        <v>589</v>
      </c>
      <c r="BI693" s="294">
        <f t="shared" si="451"/>
        <v>3539</v>
      </c>
      <c r="BJ693" s="243">
        <f>(3*BH693+1)/2</f>
        <v>884</v>
      </c>
      <c r="BK693" s="35">
        <f>BJ693*4+3</f>
        <v>3539</v>
      </c>
      <c r="BL693" s="243"/>
      <c r="BM693" s="21"/>
      <c r="BN693" s="45"/>
      <c r="BQ693" s="33"/>
      <c r="BR693" s="308"/>
      <c r="BT693" s="308"/>
      <c r="BY693" s="21"/>
      <c r="BZ693" s="21"/>
      <c r="CA693" s="294">
        <f t="shared" si="452"/>
        <v>3541</v>
      </c>
      <c r="CB693" s="243"/>
      <c r="CD693" s="243"/>
      <c r="CF693" s="243"/>
    </row>
    <row r="694" spans="4:84" ht="14.25" customHeight="1">
      <c r="D694" s="53"/>
      <c r="G694" s="53"/>
      <c r="O694" s="181"/>
      <c r="P694" s="260"/>
      <c r="R694" s="33"/>
      <c r="AC694" s="21"/>
      <c r="AE694" s="17"/>
      <c r="AG694" s="18"/>
      <c r="AK694" s="54"/>
      <c r="AN694" s="219"/>
      <c r="AO694" s="220">
        <f t="shared" si="413"/>
        <v>1271</v>
      </c>
      <c r="AP694" s="221">
        <f t="shared" si="415"/>
        <v>3814</v>
      </c>
      <c r="AQ694" s="220">
        <f>AQ692+6</f>
        <v>1907</v>
      </c>
      <c r="AR694" s="281">
        <v>2</v>
      </c>
      <c r="AS694" s="236">
        <f t="shared" si="414"/>
        <v>1</v>
      </c>
      <c r="AT694" s="232"/>
      <c r="BH694" s="21">
        <f t="shared" si="453"/>
        <v>590</v>
      </c>
      <c r="BI694" s="294">
        <f t="shared" si="451"/>
        <v>3545</v>
      </c>
      <c r="BJ694" s="243"/>
      <c r="BL694" s="243">
        <f>(3*BH694-2)/4</f>
        <v>442</v>
      </c>
      <c r="BM694" s="21">
        <f>8*BL694+9</f>
        <v>3545</v>
      </c>
      <c r="BN694" s="45"/>
      <c r="BQ694" s="33"/>
      <c r="BR694" s="308"/>
      <c r="BT694" s="308"/>
      <c r="BY694" s="21"/>
      <c r="BZ694" s="21"/>
      <c r="CA694" s="294">
        <f t="shared" si="452"/>
        <v>3547</v>
      </c>
      <c r="CB694" s="243">
        <f>(3*BH694+2)/2</f>
        <v>886</v>
      </c>
      <c r="CC694" s="35">
        <f>4*CB694+3</f>
        <v>3547</v>
      </c>
      <c r="CD694" s="243"/>
      <c r="CF694" s="243"/>
    </row>
    <row r="695" spans="4:84" ht="14.25" customHeight="1">
      <c r="D695" s="53"/>
      <c r="G695" s="53"/>
      <c r="O695" s="45"/>
      <c r="P695" s="21"/>
      <c r="R695" s="339"/>
      <c r="S695" s="31"/>
      <c r="T695" s="31"/>
      <c r="U695" s="31"/>
      <c r="V695" s="31"/>
      <c r="W695" s="31"/>
      <c r="X695" s="31"/>
      <c r="Y695" s="31"/>
      <c r="Z695" s="31"/>
      <c r="AC695" s="27"/>
      <c r="AE695" s="17"/>
      <c r="AG695" s="18"/>
      <c r="AK695" s="54"/>
      <c r="AN695" s="239"/>
      <c r="AO695" s="240">
        <f t="shared" si="413"/>
        <v>1273</v>
      </c>
      <c r="AP695" s="221">
        <f t="shared" si="415"/>
        <v>3820</v>
      </c>
      <c r="AQ695" s="240">
        <f>AP695/4</f>
        <v>955</v>
      </c>
      <c r="AR695" s="281">
        <v>4</v>
      </c>
      <c r="AS695" s="236">
        <f t="shared" si="414"/>
        <v>2</v>
      </c>
      <c r="AT695" s="232"/>
      <c r="BH695" s="21">
        <f t="shared" si="453"/>
        <v>591</v>
      </c>
      <c r="BI695" s="294">
        <f t="shared" si="451"/>
        <v>3551</v>
      </c>
      <c r="BJ695" s="243">
        <f>(3*BH695+1)/2</f>
        <v>887</v>
      </c>
      <c r="BK695" s="35">
        <f>BJ695*4+3</f>
        <v>3551</v>
      </c>
      <c r="BL695" s="243"/>
      <c r="BN695" s="45"/>
      <c r="BQ695" s="33"/>
      <c r="BR695" s="308"/>
      <c r="BT695" s="308"/>
      <c r="BY695" s="21"/>
      <c r="BZ695" s="21"/>
      <c r="CA695" s="294">
        <f t="shared" si="452"/>
        <v>3553</v>
      </c>
      <c r="CB695" s="243"/>
      <c r="CD695" s="243">
        <f>(3*BH695-1)/4</f>
        <v>443</v>
      </c>
      <c r="CE695" s="35">
        <f>CD695*8+9</f>
        <v>3553</v>
      </c>
      <c r="CF695" s="243"/>
    </row>
    <row r="696" spans="4:84" ht="14.25" customHeight="1">
      <c r="D696" s="53"/>
      <c r="G696" s="53"/>
      <c r="O696" s="191">
        <f>-1+4*(Q696+1)</f>
        <v>647</v>
      </c>
      <c r="P696" s="192">
        <f>-1+6*(Q696+1)</f>
        <v>971</v>
      </c>
      <c r="Q696" s="27">
        <v>161</v>
      </c>
      <c r="R696" s="33"/>
      <c r="S696" s="213">
        <f t="shared" ref="S696:S697" si="514">4*P696+1</f>
        <v>3885</v>
      </c>
      <c r="T696" s="35">
        <f t="shared" ref="T696:Z696" si="515">4*S696+1</f>
        <v>15541</v>
      </c>
      <c r="U696" s="35">
        <f t="shared" si="515"/>
        <v>62165</v>
      </c>
      <c r="V696" s="35">
        <f t="shared" si="515"/>
        <v>248661</v>
      </c>
      <c r="W696" s="35">
        <f t="shared" si="515"/>
        <v>994645</v>
      </c>
      <c r="X696" s="35">
        <f t="shared" si="515"/>
        <v>3978581</v>
      </c>
      <c r="Y696" s="35">
        <f t="shared" si="515"/>
        <v>15914325</v>
      </c>
      <c r="Z696" s="35">
        <f t="shared" si="515"/>
        <v>63657301</v>
      </c>
      <c r="AE696" s="17"/>
      <c r="AG696" s="18"/>
      <c r="AK696" s="54"/>
      <c r="AN696" s="219"/>
      <c r="AO696" s="220">
        <f t="shared" si="413"/>
        <v>1275</v>
      </c>
      <c r="AP696" s="221">
        <f t="shared" si="415"/>
        <v>3826</v>
      </c>
      <c r="AQ696" s="220">
        <f>AQ694+6</f>
        <v>1913</v>
      </c>
      <c r="AR696" s="281">
        <v>2</v>
      </c>
      <c r="AS696" s="236">
        <f t="shared" si="414"/>
        <v>1</v>
      </c>
      <c r="AT696" s="232"/>
      <c r="BH696" s="27">
        <f t="shared" si="453"/>
        <v>592</v>
      </c>
      <c r="BI696" s="294">
        <f t="shared" si="451"/>
        <v>3557</v>
      </c>
      <c r="BJ696" s="243"/>
      <c r="BL696" s="337"/>
      <c r="BN696" s="45"/>
      <c r="BQ696" s="33"/>
      <c r="BR696" s="308"/>
      <c r="BT696" s="308"/>
      <c r="BY696" s="21"/>
      <c r="BZ696" s="21"/>
      <c r="CA696" s="294">
        <f t="shared" si="452"/>
        <v>3559</v>
      </c>
      <c r="CB696" s="243">
        <f>(3*BH696+2)/2</f>
        <v>889</v>
      </c>
      <c r="CC696" s="35">
        <f>4*CB696+3</f>
        <v>3559</v>
      </c>
      <c r="CD696" s="243"/>
      <c r="CF696" s="243"/>
    </row>
    <row r="697" spans="4:84" ht="14.25" customHeight="1">
      <c r="D697" s="53"/>
      <c r="G697" s="53"/>
      <c r="O697" s="196">
        <f>1+8*(Q696+1)</f>
        <v>1297</v>
      </c>
      <c r="P697" s="197">
        <f>P696+2</f>
        <v>973</v>
      </c>
      <c r="Q697" s="198"/>
      <c r="R697" s="33"/>
      <c r="S697" s="35">
        <f t="shared" si="514"/>
        <v>3893</v>
      </c>
      <c r="T697" s="35">
        <f t="shared" ref="T697:Z697" si="516">4*S697+1</f>
        <v>15573</v>
      </c>
      <c r="U697" s="35">
        <f t="shared" si="516"/>
        <v>62293</v>
      </c>
      <c r="V697" s="35">
        <f t="shared" si="516"/>
        <v>249173</v>
      </c>
      <c r="W697" s="35">
        <f t="shared" si="516"/>
        <v>996693</v>
      </c>
      <c r="X697" s="35">
        <f t="shared" si="516"/>
        <v>3986773</v>
      </c>
      <c r="Y697" s="35">
        <f t="shared" si="516"/>
        <v>15947093</v>
      </c>
      <c r="Z697" s="35">
        <f t="shared" si="516"/>
        <v>63788373</v>
      </c>
      <c r="AC697" s="27"/>
      <c r="AE697" s="17"/>
      <c r="AG697" s="18"/>
      <c r="AK697" s="54"/>
      <c r="AN697" s="227"/>
      <c r="AO697" s="269">
        <f t="shared" si="413"/>
        <v>1277</v>
      </c>
      <c r="AP697" s="221">
        <f t="shared" si="415"/>
        <v>3832</v>
      </c>
      <c r="AQ697" s="269">
        <f>AP697/AR697</f>
        <v>479</v>
      </c>
      <c r="AR697" s="281">
        <v>8</v>
      </c>
      <c r="AS697" s="236">
        <f t="shared" si="414"/>
        <v>3</v>
      </c>
      <c r="AT697" s="232"/>
      <c r="BH697" s="21">
        <f t="shared" si="453"/>
        <v>593</v>
      </c>
      <c r="BI697" s="294">
        <f t="shared" si="451"/>
        <v>3563</v>
      </c>
      <c r="BJ697" s="243">
        <f>(3*BH697+1)/2</f>
        <v>890</v>
      </c>
      <c r="BK697" s="35">
        <f>BJ697*4+3</f>
        <v>3563</v>
      </c>
      <c r="BL697" s="243"/>
      <c r="BM697" s="21"/>
      <c r="BN697" s="45"/>
      <c r="BQ697" s="33"/>
      <c r="BR697" s="308"/>
      <c r="BT697" s="308"/>
      <c r="BY697" s="21"/>
      <c r="BZ697" s="21"/>
      <c r="CA697" s="294">
        <f t="shared" si="452"/>
        <v>3565</v>
      </c>
      <c r="CB697" s="243"/>
      <c r="CD697" s="243"/>
      <c r="CF697" s="243"/>
    </row>
    <row r="698" spans="4:84" ht="14.25" customHeight="1">
      <c r="D698" s="53"/>
      <c r="G698" s="53"/>
      <c r="O698" s="181"/>
      <c r="P698" s="260"/>
      <c r="R698" s="33"/>
      <c r="AC698" s="21"/>
      <c r="AE698" s="17"/>
      <c r="AG698" s="18"/>
      <c r="AK698" s="54"/>
      <c r="AN698" s="219"/>
      <c r="AO698" s="220">
        <f t="shared" si="413"/>
        <v>1279</v>
      </c>
      <c r="AP698" s="221">
        <f t="shared" si="415"/>
        <v>3838</v>
      </c>
      <c r="AQ698" s="220">
        <f>AQ696+6</f>
        <v>1919</v>
      </c>
      <c r="AR698" s="281">
        <v>2</v>
      </c>
      <c r="AS698" s="236">
        <f t="shared" si="414"/>
        <v>1</v>
      </c>
      <c r="AT698" s="232"/>
      <c r="BH698" s="21">
        <f t="shared" si="453"/>
        <v>594</v>
      </c>
      <c r="BI698" s="294">
        <f t="shared" si="451"/>
        <v>3569</v>
      </c>
      <c r="BJ698" s="243"/>
      <c r="BL698" s="243">
        <f>(3*BH698-2)/4</f>
        <v>445</v>
      </c>
      <c r="BM698" s="21">
        <f>8*BL698+9</f>
        <v>3569</v>
      </c>
      <c r="BN698" s="45"/>
      <c r="BQ698" s="33"/>
      <c r="BR698" s="308"/>
      <c r="BT698" s="308"/>
      <c r="BY698" s="21"/>
      <c r="BZ698" s="21"/>
      <c r="CA698" s="294">
        <f t="shared" si="452"/>
        <v>3571</v>
      </c>
      <c r="CB698" s="243">
        <f>(3*BH698+2)/2</f>
        <v>892</v>
      </c>
      <c r="CC698" s="35">
        <f>4*CB698+3</f>
        <v>3571</v>
      </c>
      <c r="CD698" s="243"/>
      <c r="CF698" s="243"/>
    </row>
    <row r="699" spans="4:84" ht="14.25" customHeight="1">
      <c r="D699" s="53"/>
      <c r="G699" s="53"/>
      <c r="O699" s="45"/>
      <c r="P699" s="21"/>
      <c r="R699" s="339"/>
      <c r="S699" s="31"/>
      <c r="T699" s="31"/>
      <c r="U699" s="31"/>
      <c r="V699" s="31"/>
      <c r="W699" s="31"/>
      <c r="X699" s="31"/>
      <c r="Y699" s="31"/>
      <c r="Z699" s="31"/>
      <c r="AC699" s="27"/>
      <c r="AE699" s="17"/>
      <c r="AG699" s="18"/>
      <c r="AK699" s="54"/>
      <c r="AN699" s="239"/>
      <c r="AO699" s="240">
        <f t="shared" si="413"/>
        <v>1281</v>
      </c>
      <c r="AP699" s="221">
        <f t="shared" si="415"/>
        <v>3844</v>
      </c>
      <c r="AQ699" s="240">
        <f>AP699/4</f>
        <v>961</v>
      </c>
      <c r="AR699" s="281">
        <v>4</v>
      </c>
      <c r="AS699" s="236">
        <f t="shared" si="414"/>
        <v>2</v>
      </c>
      <c r="AT699" s="232"/>
      <c r="BH699" s="21">
        <f t="shared" si="453"/>
        <v>595</v>
      </c>
      <c r="BI699" s="294">
        <f t="shared" si="451"/>
        <v>3575</v>
      </c>
      <c r="BJ699" s="243">
        <f>(3*BH699+1)/2</f>
        <v>893</v>
      </c>
      <c r="BK699" s="35">
        <f>BJ699*4+3</f>
        <v>3575</v>
      </c>
      <c r="BL699" s="243"/>
      <c r="BN699" s="45"/>
      <c r="BQ699" s="33"/>
      <c r="BR699" s="308"/>
      <c r="BT699" s="308"/>
      <c r="BY699" s="21"/>
      <c r="BZ699" s="21"/>
      <c r="CA699" s="294">
        <f t="shared" si="452"/>
        <v>3577</v>
      </c>
      <c r="CB699" s="243"/>
      <c r="CD699" s="243">
        <f>(3*BH699-1)/4</f>
        <v>446</v>
      </c>
      <c r="CE699" s="35">
        <f>CD699*8+9</f>
        <v>3577</v>
      </c>
      <c r="CF699" s="243"/>
    </row>
    <row r="700" spans="4:84" ht="14.25" customHeight="1">
      <c r="D700" s="53"/>
      <c r="G700" s="53"/>
      <c r="O700" s="191">
        <f>-1+4*(Q700+1)</f>
        <v>651</v>
      </c>
      <c r="P700" s="192">
        <f>-1+6*(Q700+1)</f>
        <v>977</v>
      </c>
      <c r="Q700" s="27">
        <v>162</v>
      </c>
      <c r="R700" s="33"/>
      <c r="S700" s="213">
        <f t="shared" ref="S700:S701" si="517">4*P700+1</f>
        <v>3909</v>
      </c>
      <c r="T700" s="35">
        <f t="shared" ref="T700:Z700" si="518">4*S700+1</f>
        <v>15637</v>
      </c>
      <c r="U700" s="35">
        <f t="shared" si="518"/>
        <v>62549</v>
      </c>
      <c r="V700" s="35">
        <f t="shared" si="518"/>
        <v>250197</v>
      </c>
      <c r="W700" s="35">
        <f t="shared" si="518"/>
        <v>1000789</v>
      </c>
      <c r="X700" s="35">
        <f t="shared" si="518"/>
        <v>4003157</v>
      </c>
      <c r="Y700" s="35">
        <f t="shared" si="518"/>
        <v>16012629</v>
      </c>
      <c r="Z700" s="35">
        <f t="shared" si="518"/>
        <v>64050517</v>
      </c>
      <c r="AE700" s="17"/>
      <c r="AG700" s="18"/>
      <c r="AK700" s="54"/>
      <c r="AN700" s="219"/>
      <c r="AO700" s="220">
        <f t="shared" si="413"/>
        <v>1283</v>
      </c>
      <c r="AP700" s="221">
        <f t="shared" si="415"/>
        <v>3850</v>
      </c>
      <c r="AQ700" s="220">
        <f>AQ698+6</f>
        <v>1925</v>
      </c>
      <c r="AR700" s="281">
        <v>2</v>
      </c>
      <c r="AS700" s="236">
        <f t="shared" si="414"/>
        <v>1</v>
      </c>
      <c r="AT700" s="232"/>
      <c r="BH700" s="27">
        <f t="shared" si="453"/>
        <v>596</v>
      </c>
      <c r="BI700" s="294">
        <f t="shared" si="451"/>
        <v>3581</v>
      </c>
      <c r="BJ700" s="243"/>
      <c r="BL700" s="337"/>
      <c r="BN700" s="45"/>
      <c r="BQ700" s="33"/>
      <c r="BR700" s="308"/>
      <c r="BT700" s="308"/>
      <c r="BY700" s="21"/>
      <c r="BZ700" s="21"/>
      <c r="CA700" s="294">
        <f t="shared" si="452"/>
        <v>3583</v>
      </c>
      <c r="CB700" s="243">
        <f>(3*BH700+2)/2</f>
        <v>895</v>
      </c>
      <c r="CC700" s="35">
        <f>4*CB700+3</f>
        <v>3583</v>
      </c>
      <c r="CD700" s="243"/>
      <c r="CF700" s="243"/>
    </row>
    <row r="701" spans="4:84" ht="14.25" customHeight="1">
      <c r="D701" s="53"/>
      <c r="G701" s="53"/>
      <c r="O701" s="196">
        <f>1+8*(Q700+1)</f>
        <v>1305</v>
      </c>
      <c r="P701" s="197">
        <f>P700+2</f>
        <v>979</v>
      </c>
      <c r="Q701" s="198"/>
      <c r="R701" s="33"/>
      <c r="S701" s="35">
        <f t="shared" si="517"/>
        <v>3917</v>
      </c>
      <c r="T701" s="35">
        <f t="shared" ref="T701:Z701" si="519">4*S701+1</f>
        <v>15669</v>
      </c>
      <c r="U701" s="35">
        <f t="shared" si="519"/>
        <v>62677</v>
      </c>
      <c r="V701" s="35">
        <f t="shared" si="519"/>
        <v>250709</v>
      </c>
      <c r="W701" s="35">
        <f t="shared" si="519"/>
        <v>1002837</v>
      </c>
      <c r="X701" s="35">
        <f t="shared" si="519"/>
        <v>4011349</v>
      </c>
      <c r="Y701" s="35">
        <f t="shared" si="519"/>
        <v>16045397</v>
      </c>
      <c r="Z701" s="35">
        <f t="shared" si="519"/>
        <v>64181589</v>
      </c>
      <c r="AC701" s="27"/>
      <c r="AE701" s="17"/>
      <c r="AG701" s="18"/>
      <c r="AK701" s="54"/>
      <c r="AN701" s="227"/>
      <c r="AO701" s="269">
        <f t="shared" si="413"/>
        <v>1285</v>
      </c>
      <c r="AP701" s="221">
        <f t="shared" si="415"/>
        <v>3856</v>
      </c>
      <c r="AQ701" s="269">
        <f>AP701/AR701</f>
        <v>241</v>
      </c>
      <c r="AR701" s="281">
        <v>16</v>
      </c>
      <c r="AS701" s="236">
        <f t="shared" si="414"/>
        <v>4</v>
      </c>
      <c r="AT701" s="232"/>
      <c r="BH701" s="21">
        <f t="shared" si="453"/>
        <v>597</v>
      </c>
      <c r="BI701" s="294">
        <f t="shared" si="451"/>
        <v>3587</v>
      </c>
      <c r="BJ701" s="243">
        <f>(3*BH701+1)/2</f>
        <v>896</v>
      </c>
      <c r="BK701" s="35">
        <f>BJ701*4+3</f>
        <v>3587</v>
      </c>
      <c r="BL701" s="243"/>
      <c r="BM701" s="21"/>
      <c r="BN701" s="45"/>
      <c r="BQ701" s="33"/>
      <c r="BR701" s="308"/>
      <c r="BT701" s="308"/>
      <c r="BY701" s="21"/>
      <c r="BZ701" s="21"/>
      <c r="CA701" s="294">
        <f t="shared" si="452"/>
        <v>3589</v>
      </c>
      <c r="CB701" s="243"/>
      <c r="CD701" s="243"/>
      <c r="CF701" s="243"/>
    </row>
    <row r="702" spans="4:84" ht="14.25" customHeight="1">
      <c r="D702" s="53"/>
      <c r="G702" s="53"/>
      <c r="O702" s="181"/>
      <c r="P702" s="260"/>
      <c r="R702" s="33"/>
      <c r="AC702" s="21"/>
      <c r="AE702" s="17"/>
      <c r="AG702" s="18"/>
      <c r="AK702" s="54"/>
      <c r="AN702" s="219"/>
      <c r="AO702" s="220">
        <f t="shared" si="413"/>
        <v>1287</v>
      </c>
      <c r="AP702" s="221">
        <f t="shared" si="415"/>
        <v>3862</v>
      </c>
      <c r="AQ702" s="220">
        <f>AQ700+6</f>
        <v>1931</v>
      </c>
      <c r="AR702" s="281">
        <v>2</v>
      </c>
      <c r="AS702" s="236">
        <f t="shared" si="414"/>
        <v>1</v>
      </c>
      <c r="AT702" s="232"/>
      <c r="BH702" s="21">
        <f t="shared" si="453"/>
        <v>598</v>
      </c>
      <c r="BI702" s="294">
        <f t="shared" si="451"/>
        <v>3593</v>
      </c>
      <c r="BJ702" s="243"/>
      <c r="BL702" s="243">
        <f>(3*BH702-2)/4</f>
        <v>448</v>
      </c>
      <c r="BM702" s="21">
        <f>8*BL702+9</f>
        <v>3593</v>
      </c>
      <c r="BN702" s="45"/>
      <c r="BQ702" s="33"/>
      <c r="BR702" s="308"/>
      <c r="BT702" s="308"/>
      <c r="BY702" s="21"/>
      <c r="BZ702" s="21"/>
      <c r="CA702" s="294">
        <f t="shared" si="452"/>
        <v>3595</v>
      </c>
      <c r="CB702" s="243">
        <f>(3*BH702+2)/2</f>
        <v>898</v>
      </c>
      <c r="CC702" s="35">
        <f>4*CB702+3</f>
        <v>3595</v>
      </c>
      <c r="CD702" s="243"/>
      <c r="CF702" s="243"/>
    </row>
    <row r="703" spans="4:84" ht="14.25" customHeight="1">
      <c r="D703" s="53"/>
      <c r="G703" s="53"/>
      <c r="O703" s="45"/>
      <c r="P703" s="21"/>
      <c r="R703" s="339"/>
      <c r="S703" s="31"/>
      <c r="T703" s="31"/>
      <c r="U703" s="31"/>
      <c r="V703" s="31"/>
      <c r="W703" s="31"/>
      <c r="X703" s="31"/>
      <c r="Y703" s="31"/>
      <c r="Z703" s="31"/>
      <c r="AC703" s="27"/>
      <c r="AE703" s="17"/>
      <c r="AG703" s="18"/>
      <c r="AK703" s="54"/>
      <c r="AN703" s="239"/>
      <c r="AO703" s="240">
        <f t="shared" si="413"/>
        <v>1289</v>
      </c>
      <c r="AP703" s="221">
        <f t="shared" si="415"/>
        <v>3868</v>
      </c>
      <c r="AQ703" s="240">
        <f>AP703/4</f>
        <v>967</v>
      </c>
      <c r="AR703" s="281">
        <v>4</v>
      </c>
      <c r="AS703" s="236">
        <f t="shared" si="414"/>
        <v>2</v>
      </c>
      <c r="AT703" s="232"/>
      <c r="BH703" s="21">
        <f t="shared" si="453"/>
        <v>599</v>
      </c>
      <c r="BI703" s="294">
        <f t="shared" si="451"/>
        <v>3599</v>
      </c>
      <c r="BJ703" s="243">
        <f>(3*BH703+1)/2</f>
        <v>899</v>
      </c>
      <c r="BK703" s="35">
        <f>BJ703*4+3</f>
        <v>3599</v>
      </c>
      <c r="BL703" s="306"/>
      <c r="BN703" s="45"/>
      <c r="BQ703" s="33"/>
      <c r="BR703" s="308"/>
      <c r="BT703" s="308"/>
      <c r="BY703" s="21"/>
      <c r="BZ703" s="21"/>
      <c r="CA703" s="294">
        <f t="shared" si="452"/>
        <v>3601</v>
      </c>
      <c r="CB703" s="243"/>
      <c r="CD703" s="243">
        <f>(3*BH703-1)/4</f>
        <v>449</v>
      </c>
      <c r="CE703" s="35">
        <f>CD703*8+9</f>
        <v>3601</v>
      </c>
      <c r="CF703" s="243"/>
    </row>
    <row r="704" spans="4:84" ht="14.25" customHeight="1">
      <c r="D704" s="53"/>
      <c r="G704" s="53"/>
      <c r="O704" s="191">
        <f>-1+4*(Q704+1)</f>
        <v>655</v>
      </c>
      <c r="P704" s="192">
        <f>-1+6*(Q704+1)</f>
        <v>983</v>
      </c>
      <c r="Q704" s="27">
        <v>163</v>
      </c>
      <c r="R704" s="33"/>
      <c r="S704" s="213">
        <f t="shared" ref="S704:S705" si="520">4*P704+1</f>
        <v>3933</v>
      </c>
      <c r="T704" s="35">
        <f t="shared" ref="T704:Z704" si="521">4*S704+1</f>
        <v>15733</v>
      </c>
      <c r="U704" s="35">
        <f t="shared" si="521"/>
        <v>62933</v>
      </c>
      <c r="V704" s="35">
        <f t="shared" si="521"/>
        <v>251733</v>
      </c>
      <c r="W704" s="35">
        <f t="shared" si="521"/>
        <v>1006933</v>
      </c>
      <c r="X704" s="35">
        <f t="shared" si="521"/>
        <v>4027733</v>
      </c>
      <c r="Y704" s="35">
        <f t="shared" si="521"/>
        <v>16110933</v>
      </c>
      <c r="Z704" s="35">
        <f t="shared" si="521"/>
        <v>64443733</v>
      </c>
      <c r="AE704" s="17"/>
      <c r="AG704" s="18"/>
      <c r="AK704" s="54"/>
      <c r="AN704" s="219"/>
      <c r="AO704" s="220">
        <f t="shared" si="413"/>
        <v>1291</v>
      </c>
      <c r="AP704" s="221">
        <f t="shared" si="415"/>
        <v>3874</v>
      </c>
      <c r="AQ704" s="220">
        <f>AQ702+6</f>
        <v>1937</v>
      </c>
      <c r="AR704" s="281">
        <v>2</v>
      </c>
      <c r="AS704" s="236">
        <f t="shared" si="414"/>
        <v>1</v>
      </c>
      <c r="AT704" s="232"/>
      <c r="BH704" s="27">
        <f t="shared" si="453"/>
        <v>600</v>
      </c>
      <c r="BI704" s="294">
        <f t="shared" si="451"/>
        <v>3605</v>
      </c>
      <c r="BJ704" s="243"/>
      <c r="BL704" s="306"/>
      <c r="BN704" s="736"/>
      <c r="BO704" s="732"/>
      <c r="BP704" s="324"/>
      <c r="BQ704" s="33"/>
      <c r="BR704" s="308"/>
      <c r="BT704" s="308"/>
      <c r="BY704" s="21"/>
      <c r="BZ704" s="21"/>
      <c r="CA704" s="294">
        <f t="shared" si="452"/>
        <v>3607</v>
      </c>
      <c r="CB704" s="243">
        <f>(3*BH704+2)/2</f>
        <v>901</v>
      </c>
      <c r="CC704" s="35">
        <f>4*CB704+3</f>
        <v>3607</v>
      </c>
      <c r="CD704" s="243"/>
      <c r="CF704" s="243"/>
    </row>
    <row r="705" spans="4:84" ht="14.25" customHeight="1">
      <c r="D705" s="53"/>
      <c r="G705" s="53"/>
      <c r="O705" s="196">
        <f>1+8*(Q704+1)</f>
        <v>1313</v>
      </c>
      <c r="P705" s="197">
        <f>P704+2</f>
        <v>985</v>
      </c>
      <c r="Q705" s="198"/>
      <c r="R705" s="33"/>
      <c r="S705" s="35">
        <f t="shared" si="520"/>
        <v>3941</v>
      </c>
      <c r="T705" s="35">
        <f t="shared" ref="T705:Z705" si="522">4*S705+1</f>
        <v>15765</v>
      </c>
      <c r="U705" s="35">
        <f t="shared" si="522"/>
        <v>63061</v>
      </c>
      <c r="V705" s="35">
        <f t="shared" si="522"/>
        <v>252245</v>
      </c>
      <c r="W705" s="35">
        <f t="shared" si="522"/>
        <v>1008981</v>
      </c>
      <c r="X705" s="35">
        <f t="shared" si="522"/>
        <v>4035925</v>
      </c>
      <c r="Y705" s="35">
        <f t="shared" si="522"/>
        <v>16143701</v>
      </c>
      <c r="Z705" s="35">
        <f t="shared" si="522"/>
        <v>64574805</v>
      </c>
      <c r="AC705" s="27"/>
      <c r="AE705" s="17"/>
      <c r="AG705" s="18"/>
      <c r="AK705" s="54"/>
      <c r="AN705" s="227"/>
      <c r="AO705" s="269">
        <f t="shared" si="413"/>
        <v>1293</v>
      </c>
      <c r="AP705" s="221">
        <f t="shared" si="415"/>
        <v>3880</v>
      </c>
      <c r="AQ705" s="269">
        <f>AP705/AR705</f>
        <v>485</v>
      </c>
      <c r="AR705" s="281">
        <v>8</v>
      </c>
      <c r="AS705" s="236">
        <f t="shared" si="414"/>
        <v>3</v>
      </c>
      <c r="AT705" s="232"/>
      <c r="BH705" s="21">
        <f t="shared" si="453"/>
        <v>601</v>
      </c>
      <c r="BI705" s="294">
        <f t="shared" si="451"/>
        <v>3611</v>
      </c>
      <c r="BJ705" s="243">
        <f>(3*BH705+1)/2</f>
        <v>902</v>
      </c>
      <c r="BK705" s="35">
        <f>BJ705*4+3</f>
        <v>3611</v>
      </c>
      <c r="BL705" s="307"/>
      <c r="BM705" s="21"/>
      <c r="BN705" s="45"/>
      <c r="BQ705" s="33"/>
      <c r="BR705" s="308"/>
      <c r="BT705" s="308"/>
      <c r="BY705" s="21"/>
      <c r="BZ705" s="21"/>
      <c r="CA705" s="294">
        <f t="shared" si="452"/>
        <v>3613</v>
      </c>
      <c r="CB705" s="243"/>
      <c r="CD705" s="243"/>
      <c r="CF705" s="243"/>
    </row>
    <row r="706" spans="4:84" ht="14.25" customHeight="1">
      <c r="D706" s="53"/>
      <c r="G706" s="53"/>
      <c r="O706" s="181"/>
      <c r="P706" s="260"/>
      <c r="R706" s="33"/>
      <c r="AC706" s="21"/>
      <c r="AE706" s="17"/>
      <c r="AG706" s="18"/>
      <c r="AK706" s="54"/>
      <c r="AN706" s="219"/>
      <c r="AO706" s="220">
        <f t="shared" si="413"/>
        <v>1295</v>
      </c>
      <c r="AP706" s="221">
        <f t="shared" si="415"/>
        <v>3886</v>
      </c>
      <c r="AQ706" s="220">
        <f>AQ704+6</f>
        <v>1943</v>
      </c>
      <c r="AR706" s="281">
        <v>2</v>
      </c>
      <c r="AS706" s="236">
        <f t="shared" si="414"/>
        <v>1</v>
      </c>
      <c r="AT706" s="232"/>
      <c r="BH706" s="21">
        <f t="shared" si="453"/>
        <v>602</v>
      </c>
      <c r="BI706" s="294">
        <f t="shared" si="451"/>
        <v>3617</v>
      </c>
      <c r="BJ706" s="243"/>
      <c r="BL706" s="243">
        <f>(3*BH706-2)/4</f>
        <v>451</v>
      </c>
      <c r="BM706" s="21">
        <f>8*BL706+9</f>
        <v>3617</v>
      </c>
      <c r="BN706" s="45"/>
      <c r="BQ706" s="33"/>
      <c r="BR706" s="308"/>
      <c r="BT706" s="308"/>
      <c r="BY706" s="21"/>
      <c r="BZ706" s="21"/>
      <c r="CA706" s="294">
        <f t="shared" si="452"/>
        <v>3619</v>
      </c>
      <c r="CB706" s="243">
        <f>(3*BH706+2)/2</f>
        <v>904</v>
      </c>
      <c r="CC706" s="35">
        <f>4*CB706+3</f>
        <v>3619</v>
      </c>
      <c r="CD706" s="243"/>
      <c r="CF706" s="243"/>
    </row>
    <row r="707" spans="4:84" ht="14.25" customHeight="1">
      <c r="D707" s="53"/>
      <c r="G707" s="53"/>
      <c r="O707" s="45"/>
      <c r="P707" s="21"/>
      <c r="R707" s="339"/>
      <c r="S707" s="31"/>
      <c r="T707" s="31"/>
      <c r="U707" s="31"/>
      <c r="V707" s="31"/>
      <c r="W707" s="31"/>
      <c r="X707" s="31"/>
      <c r="Y707" s="31"/>
      <c r="Z707" s="31"/>
      <c r="AC707" s="27"/>
      <c r="AE707" s="17"/>
      <c r="AG707" s="18"/>
      <c r="AK707" s="54"/>
      <c r="AN707" s="239"/>
      <c r="AO707" s="240">
        <f t="shared" si="413"/>
        <v>1297</v>
      </c>
      <c r="AP707" s="221">
        <f t="shared" si="415"/>
        <v>3892</v>
      </c>
      <c r="AQ707" s="240">
        <f>AP707/4</f>
        <v>973</v>
      </c>
      <c r="AR707" s="281">
        <v>4</v>
      </c>
      <c r="AS707" s="236">
        <f t="shared" si="414"/>
        <v>2</v>
      </c>
      <c r="AT707" s="232"/>
      <c r="BH707" s="21">
        <f t="shared" si="453"/>
        <v>603</v>
      </c>
      <c r="BI707" s="294">
        <f t="shared" si="451"/>
        <v>3623</v>
      </c>
      <c r="BJ707" s="243">
        <f>(3*BH707+1)/2</f>
        <v>905</v>
      </c>
      <c r="BK707" s="35">
        <f>BJ707*4+3</f>
        <v>3623</v>
      </c>
      <c r="BL707" s="243"/>
      <c r="BN707" s="45"/>
      <c r="BQ707" s="33"/>
      <c r="BR707" s="308"/>
      <c r="BT707" s="308"/>
      <c r="BY707" s="21"/>
      <c r="BZ707" s="21"/>
      <c r="CA707" s="294">
        <f t="shared" si="452"/>
        <v>3625</v>
      </c>
      <c r="CB707" s="243"/>
      <c r="CD707" s="243">
        <f>(3*BH707-1)/4</f>
        <v>452</v>
      </c>
      <c r="CE707" s="35">
        <f>CD707*8+9</f>
        <v>3625</v>
      </c>
      <c r="CF707" s="243"/>
    </row>
    <row r="708" spans="4:84" ht="14.25" customHeight="1">
      <c r="D708" s="53"/>
      <c r="G708" s="53"/>
      <c r="O708" s="191">
        <f>-1+4*(Q708+1)</f>
        <v>659</v>
      </c>
      <c r="P708" s="192">
        <f>-1+6*(Q708+1)</f>
        <v>989</v>
      </c>
      <c r="Q708" s="27">
        <v>164</v>
      </c>
      <c r="R708" s="33"/>
      <c r="S708" s="213">
        <f t="shared" ref="S708:S709" si="523">4*P708+1</f>
        <v>3957</v>
      </c>
      <c r="T708" s="35">
        <f t="shared" ref="T708:Z708" si="524">4*S708+1</f>
        <v>15829</v>
      </c>
      <c r="U708" s="35">
        <f t="shared" si="524"/>
        <v>63317</v>
      </c>
      <c r="V708" s="35">
        <f t="shared" si="524"/>
        <v>253269</v>
      </c>
      <c r="W708" s="35">
        <f t="shared" si="524"/>
        <v>1013077</v>
      </c>
      <c r="X708" s="35">
        <f t="shared" si="524"/>
        <v>4052309</v>
      </c>
      <c r="Y708" s="35">
        <f t="shared" si="524"/>
        <v>16209237</v>
      </c>
      <c r="Z708" s="35">
        <f t="shared" si="524"/>
        <v>64836949</v>
      </c>
      <c r="AE708" s="17"/>
      <c r="AG708" s="18"/>
      <c r="AK708" s="54"/>
      <c r="AN708" s="219"/>
      <c r="AO708" s="220">
        <f t="shared" si="413"/>
        <v>1299</v>
      </c>
      <c r="AP708" s="221">
        <f t="shared" si="415"/>
        <v>3898</v>
      </c>
      <c r="AQ708" s="220">
        <f>AQ706+6</f>
        <v>1949</v>
      </c>
      <c r="AR708" s="281">
        <v>2</v>
      </c>
      <c r="AS708" s="236">
        <f t="shared" si="414"/>
        <v>1</v>
      </c>
      <c r="AT708" s="232"/>
      <c r="BH708" s="27">
        <f t="shared" si="453"/>
        <v>604</v>
      </c>
      <c r="BI708" s="294">
        <f t="shared" si="451"/>
        <v>3629</v>
      </c>
      <c r="BJ708" s="243"/>
      <c r="BL708" s="337"/>
      <c r="BN708" s="45"/>
      <c r="BQ708" s="33"/>
      <c r="BR708" s="308"/>
      <c r="BT708" s="308"/>
      <c r="BY708" s="21"/>
      <c r="BZ708" s="21"/>
      <c r="CA708" s="294">
        <f t="shared" si="452"/>
        <v>3631</v>
      </c>
      <c r="CB708" s="243">
        <f>(3*BH708+2)/2</f>
        <v>907</v>
      </c>
      <c r="CC708" s="35">
        <f>4*CB708+3</f>
        <v>3631</v>
      </c>
      <c r="CD708" s="243"/>
      <c r="CF708" s="243"/>
    </row>
    <row r="709" spans="4:84" ht="14.25" customHeight="1">
      <c r="D709" s="53"/>
      <c r="G709" s="53"/>
      <c r="O709" s="196">
        <f>1+8*(Q708+1)</f>
        <v>1321</v>
      </c>
      <c r="P709" s="197">
        <f>P708+2</f>
        <v>991</v>
      </c>
      <c r="Q709" s="198"/>
      <c r="R709" s="33"/>
      <c r="S709" s="35">
        <f t="shared" si="523"/>
        <v>3965</v>
      </c>
      <c r="T709" s="35">
        <f t="shared" ref="T709:Z709" si="525">4*S709+1</f>
        <v>15861</v>
      </c>
      <c r="U709" s="35">
        <f t="shared" si="525"/>
        <v>63445</v>
      </c>
      <c r="V709" s="35">
        <f t="shared" si="525"/>
        <v>253781</v>
      </c>
      <c r="W709" s="35">
        <f t="shared" si="525"/>
        <v>1015125</v>
      </c>
      <c r="X709" s="35">
        <f t="shared" si="525"/>
        <v>4060501</v>
      </c>
      <c r="Y709" s="35">
        <f t="shared" si="525"/>
        <v>16242005</v>
      </c>
      <c r="Z709" s="35">
        <f t="shared" si="525"/>
        <v>64968021</v>
      </c>
      <c r="AC709" s="27"/>
      <c r="AE709" s="17"/>
      <c r="AG709" s="18"/>
      <c r="AK709" s="54"/>
      <c r="AN709" s="227"/>
      <c r="AO709" s="269">
        <f t="shared" si="413"/>
        <v>1301</v>
      </c>
      <c r="AP709" s="221">
        <f t="shared" si="415"/>
        <v>3904</v>
      </c>
      <c r="AQ709" s="269">
        <f>AP709/AR709</f>
        <v>61</v>
      </c>
      <c r="AR709" s="281">
        <v>64</v>
      </c>
      <c r="AS709" s="236">
        <f t="shared" si="414"/>
        <v>6</v>
      </c>
      <c r="AT709" s="232"/>
      <c r="BH709" s="21">
        <f t="shared" si="453"/>
        <v>605</v>
      </c>
      <c r="BI709" s="294">
        <f t="shared" si="451"/>
        <v>3635</v>
      </c>
      <c r="BJ709" s="243">
        <f>(3*BH709+1)/2</f>
        <v>908</v>
      </c>
      <c r="BK709" s="35">
        <f>BJ709*4+3</f>
        <v>3635</v>
      </c>
      <c r="BL709" s="243"/>
      <c r="BM709" s="21"/>
      <c r="BN709" s="45"/>
      <c r="BQ709" s="33"/>
      <c r="BR709" s="308"/>
      <c r="BT709" s="308"/>
      <c r="BY709" s="21"/>
      <c r="BZ709" s="21"/>
      <c r="CA709" s="294">
        <f t="shared" si="452"/>
        <v>3637</v>
      </c>
      <c r="CB709" s="243"/>
      <c r="CD709" s="243"/>
      <c r="CF709" s="243"/>
    </row>
    <row r="710" spans="4:84" ht="14.25" customHeight="1">
      <c r="D710" s="53"/>
      <c r="G710" s="53"/>
      <c r="O710" s="181"/>
      <c r="P710" s="260"/>
      <c r="R710" s="33"/>
      <c r="AC710" s="21"/>
      <c r="AE710" s="17"/>
      <c r="AG710" s="18"/>
      <c r="AK710" s="54"/>
      <c r="AN710" s="219"/>
      <c r="AO710" s="220">
        <f t="shared" si="413"/>
        <v>1303</v>
      </c>
      <c r="AP710" s="221">
        <f t="shared" si="415"/>
        <v>3910</v>
      </c>
      <c r="AQ710" s="220">
        <f>AQ708+6</f>
        <v>1955</v>
      </c>
      <c r="AR710" s="281">
        <v>2</v>
      </c>
      <c r="AS710" s="236">
        <f t="shared" si="414"/>
        <v>1</v>
      </c>
      <c r="AT710" s="232"/>
      <c r="BH710" s="21">
        <f t="shared" si="453"/>
        <v>606</v>
      </c>
      <c r="BI710" s="294">
        <f t="shared" si="451"/>
        <v>3641</v>
      </c>
      <c r="BJ710" s="243"/>
      <c r="BL710" s="243">
        <f>(3*BH710-2)/4</f>
        <v>454</v>
      </c>
      <c r="BM710" s="21">
        <f>8*BL710+9</f>
        <v>3641</v>
      </c>
      <c r="BN710" s="45"/>
      <c r="BQ710" s="33"/>
      <c r="BR710" s="308"/>
      <c r="BT710" s="308"/>
      <c r="BY710" s="21"/>
      <c r="BZ710" s="21"/>
      <c r="CA710" s="294">
        <f t="shared" si="452"/>
        <v>3643</v>
      </c>
      <c r="CB710" s="243">
        <f>(3*BH710+2)/2</f>
        <v>910</v>
      </c>
      <c r="CC710" s="35">
        <f>4*CB710+3</f>
        <v>3643</v>
      </c>
      <c r="CD710" s="243"/>
      <c r="CF710" s="243"/>
    </row>
    <row r="711" spans="4:84" ht="14.25" customHeight="1">
      <c r="D711" s="53"/>
      <c r="G711" s="53"/>
      <c r="O711" s="45"/>
      <c r="P711" s="21"/>
      <c r="R711" s="339"/>
      <c r="S711" s="31"/>
      <c r="T711" s="31"/>
      <c r="U711" s="31"/>
      <c r="V711" s="31"/>
      <c r="W711" s="31"/>
      <c r="X711" s="31"/>
      <c r="Y711" s="31"/>
      <c r="Z711" s="31"/>
      <c r="AC711" s="27"/>
      <c r="AE711" s="17"/>
      <c r="AG711" s="18"/>
      <c r="AK711" s="54"/>
      <c r="AN711" s="239"/>
      <c r="AO711" s="240">
        <f t="shared" si="413"/>
        <v>1305</v>
      </c>
      <c r="AP711" s="221">
        <f t="shared" si="415"/>
        <v>3916</v>
      </c>
      <c r="AQ711" s="240">
        <f>AP711/4</f>
        <v>979</v>
      </c>
      <c r="AR711" s="281">
        <v>4</v>
      </c>
      <c r="AS711" s="236">
        <f t="shared" si="414"/>
        <v>2</v>
      </c>
      <c r="AT711" s="232"/>
      <c r="BH711" s="21">
        <f t="shared" si="453"/>
        <v>607</v>
      </c>
      <c r="BI711" s="294">
        <f t="shared" si="451"/>
        <v>3647</v>
      </c>
      <c r="BJ711" s="243">
        <f>(3*BH711+1)/2</f>
        <v>911</v>
      </c>
      <c r="BK711" s="35">
        <f>BJ711*4+3</f>
        <v>3647</v>
      </c>
      <c r="BL711" s="243"/>
      <c r="BN711" s="45"/>
      <c r="BQ711" s="33"/>
      <c r="BR711" s="308"/>
      <c r="BT711" s="308"/>
      <c r="BY711" s="21"/>
      <c r="BZ711" s="21"/>
      <c r="CA711" s="294">
        <f t="shared" si="452"/>
        <v>3649</v>
      </c>
      <c r="CB711" s="243"/>
      <c r="CD711" s="243">
        <f>(3*BH711-1)/4</f>
        <v>455</v>
      </c>
      <c r="CE711" s="35">
        <f>CD711*8+9</f>
        <v>3649</v>
      </c>
      <c r="CF711" s="243"/>
    </row>
    <row r="712" spans="4:84" ht="14.25" customHeight="1">
      <c r="D712" s="53"/>
      <c r="G712" s="53"/>
      <c r="O712" s="191">
        <f>-1+4*(Q712+1)</f>
        <v>663</v>
      </c>
      <c r="P712" s="192">
        <f>-1+6*(Q712+1)</f>
        <v>995</v>
      </c>
      <c r="Q712" s="27">
        <v>165</v>
      </c>
      <c r="R712" s="33"/>
      <c r="S712" s="213">
        <f t="shared" ref="S712:S713" si="526">4*P712+1</f>
        <v>3981</v>
      </c>
      <c r="T712" s="35">
        <f t="shared" ref="T712:Z712" si="527">4*S712+1</f>
        <v>15925</v>
      </c>
      <c r="U712" s="35">
        <f t="shared" si="527"/>
        <v>63701</v>
      </c>
      <c r="V712" s="35">
        <f t="shared" si="527"/>
        <v>254805</v>
      </c>
      <c r="W712" s="35">
        <f t="shared" si="527"/>
        <v>1019221</v>
      </c>
      <c r="X712" s="35">
        <f t="shared" si="527"/>
        <v>4076885</v>
      </c>
      <c r="Y712" s="35">
        <f t="shared" si="527"/>
        <v>16307541</v>
      </c>
      <c r="Z712" s="35">
        <f t="shared" si="527"/>
        <v>65230165</v>
      </c>
      <c r="AE712" s="17"/>
      <c r="AG712" s="18"/>
      <c r="AK712" s="54"/>
      <c r="AN712" s="219"/>
      <c r="AO712" s="220">
        <f t="shared" si="413"/>
        <v>1307</v>
      </c>
      <c r="AP712" s="221">
        <f t="shared" si="415"/>
        <v>3922</v>
      </c>
      <c r="AQ712" s="220">
        <f>AQ710+6</f>
        <v>1961</v>
      </c>
      <c r="AR712" s="281">
        <v>2</v>
      </c>
      <c r="AS712" s="236">
        <f t="shared" si="414"/>
        <v>1</v>
      </c>
      <c r="AT712" s="232"/>
      <c r="BH712" s="27">
        <f t="shared" si="453"/>
        <v>608</v>
      </c>
      <c r="BI712" s="294">
        <f t="shared" si="451"/>
        <v>3653</v>
      </c>
      <c r="BJ712" s="243"/>
      <c r="BL712" s="337"/>
      <c r="BN712" s="45"/>
      <c r="BQ712" s="33"/>
      <c r="BR712" s="308"/>
      <c r="BT712" s="308"/>
      <c r="BY712" s="21"/>
      <c r="BZ712" s="21"/>
      <c r="CA712" s="294">
        <f t="shared" si="452"/>
        <v>3655</v>
      </c>
      <c r="CB712" s="243">
        <f>(3*BH712+2)/2</f>
        <v>913</v>
      </c>
      <c r="CC712" s="35">
        <f>4*CB712+3</f>
        <v>3655</v>
      </c>
      <c r="CD712" s="243"/>
      <c r="CF712" s="243"/>
    </row>
    <row r="713" spans="4:84" ht="14.25" customHeight="1">
      <c r="D713" s="53"/>
      <c r="G713" s="53"/>
      <c r="O713" s="196">
        <f>1+8*(Q712+1)</f>
        <v>1329</v>
      </c>
      <c r="P713" s="197">
        <f>P712+2</f>
        <v>997</v>
      </c>
      <c r="Q713" s="198"/>
      <c r="R713" s="33"/>
      <c r="S713" s="35">
        <f t="shared" si="526"/>
        <v>3989</v>
      </c>
      <c r="T713" s="35">
        <f t="shared" ref="T713:Z713" si="528">4*S713+1</f>
        <v>15957</v>
      </c>
      <c r="U713" s="35">
        <f t="shared" si="528"/>
        <v>63829</v>
      </c>
      <c r="V713" s="35">
        <f t="shared" si="528"/>
        <v>255317</v>
      </c>
      <c r="W713" s="35">
        <f t="shared" si="528"/>
        <v>1021269</v>
      </c>
      <c r="X713" s="35">
        <f t="shared" si="528"/>
        <v>4085077</v>
      </c>
      <c r="Y713" s="35">
        <f t="shared" si="528"/>
        <v>16340309</v>
      </c>
      <c r="Z713" s="35">
        <f t="shared" si="528"/>
        <v>65361237</v>
      </c>
      <c r="AC713" s="27"/>
      <c r="AE713" s="17"/>
      <c r="AG713" s="18"/>
      <c r="AK713" s="54"/>
      <c r="AN713" s="227"/>
      <c r="AO713" s="269">
        <f t="shared" si="413"/>
        <v>1309</v>
      </c>
      <c r="AP713" s="221">
        <f t="shared" si="415"/>
        <v>3928</v>
      </c>
      <c r="AQ713" s="269">
        <f>AP713/AR713</f>
        <v>491</v>
      </c>
      <c r="AR713" s="281">
        <v>8</v>
      </c>
      <c r="AS713" s="236">
        <f t="shared" si="414"/>
        <v>3</v>
      </c>
      <c r="AT713" s="232"/>
      <c r="BH713" s="21">
        <f t="shared" si="453"/>
        <v>609</v>
      </c>
      <c r="BI713" s="294">
        <f t="shared" si="451"/>
        <v>3659</v>
      </c>
      <c r="BJ713" s="243">
        <f>(3*BH713+1)/2</f>
        <v>914</v>
      </c>
      <c r="BK713" s="35">
        <f>BJ713*4+3</f>
        <v>3659</v>
      </c>
      <c r="BL713" s="243"/>
      <c r="BM713" s="21"/>
      <c r="BN713" s="45"/>
      <c r="BQ713" s="33"/>
      <c r="BR713" s="308"/>
      <c r="BT713" s="308"/>
      <c r="BY713" s="21"/>
      <c r="BZ713" s="21"/>
      <c r="CA713" s="294">
        <f t="shared" si="452"/>
        <v>3661</v>
      </c>
      <c r="CB713" s="243"/>
      <c r="CD713" s="243"/>
      <c r="CF713" s="243"/>
    </row>
    <row r="714" spans="4:84" ht="14.25" customHeight="1">
      <c r="D714" s="53"/>
      <c r="G714" s="53"/>
      <c r="O714" s="181"/>
      <c r="P714" s="260"/>
      <c r="R714" s="33"/>
      <c r="AC714" s="21"/>
      <c r="AE714" s="17"/>
      <c r="AG714" s="18"/>
      <c r="AK714" s="54"/>
      <c r="AN714" s="219"/>
      <c r="AO714" s="220">
        <f t="shared" si="413"/>
        <v>1311</v>
      </c>
      <c r="AP714" s="221">
        <f t="shared" si="415"/>
        <v>3934</v>
      </c>
      <c r="AQ714" s="220">
        <f>AQ712+6</f>
        <v>1967</v>
      </c>
      <c r="AR714" s="281">
        <v>2</v>
      </c>
      <c r="AS714" s="236">
        <f t="shared" si="414"/>
        <v>1</v>
      </c>
      <c r="AT714" s="232"/>
      <c r="BH714" s="21">
        <f t="shared" si="453"/>
        <v>610</v>
      </c>
      <c r="BI714" s="294">
        <f t="shared" si="451"/>
        <v>3665</v>
      </c>
      <c r="BJ714" s="243"/>
      <c r="BL714" s="243">
        <f>(3*BH714-2)/4</f>
        <v>457</v>
      </c>
      <c r="BM714" s="21">
        <f>8*BL714+9</f>
        <v>3665</v>
      </c>
      <c r="BN714" s="45"/>
      <c r="BQ714" s="33"/>
      <c r="BR714" s="308"/>
      <c r="BT714" s="308"/>
      <c r="BY714" s="21"/>
      <c r="BZ714" s="21"/>
      <c r="CA714" s="294">
        <f t="shared" si="452"/>
        <v>3667</v>
      </c>
      <c r="CB714" s="243">
        <f>(3*BH714+2)/2</f>
        <v>916</v>
      </c>
      <c r="CC714" s="35">
        <f>4*CB714+3</f>
        <v>3667</v>
      </c>
      <c r="CD714" s="243"/>
      <c r="CF714" s="243"/>
    </row>
    <row r="715" spans="4:84" ht="14.25" customHeight="1">
      <c r="D715" s="53"/>
      <c r="G715" s="53"/>
      <c r="O715" s="45"/>
      <c r="P715" s="21"/>
      <c r="R715" s="339"/>
      <c r="S715" s="31"/>
      <c r="T715" s="31"/>
      <c r="U715" s="31"/>
      <c r="V715" s="31"/>
      <c r="W715" s="31"/>
      <c r="X715" s="31"/>
      <c r="Y715" s="31"/>
      <c r="Z715" s="31"/>
      <c r="AC715" s="27"/>
      <c r="AE715" s="17"/>
      <c r="AG715" s="18"/>
      <c r="AK715" s="54"/>
      <c r="AN715" s="239"/>
      <c r="AO715" s="240">
        <f t="shared" si="413"/>
        <v>1313</v>
      </c>
      <c r="AP715" s="221">
        <f t="shared" si="415"/>
        <v>3940</v>
      </c>
      <c r="AQ715" s="240">
        <f>AP715/4</f>
        <v>985</v>
      </c>
      <c r="AR715" s="281">
        <v>4</v>
      </c>
      <c r="AS715" s="236">
        <f t="shared" si="414"/>
        <v>2</v>
      </c>
      <c r="AT715" s="232"/>
      <c r="BH715" s="21">
        <f t="shared" si="453"/>
        <v>611</v>
      </c>
      <c r="BI715" s="294">
        <f t="shared" si="451"/>
        <v>3671</v>
      </c>
      <c r="BJ715" s="243">
        <f>(3*BH715+1)/2</f>
        <v>917</v>
      </c>
      <c r="BK715" s="35">
        <f>BJ715*4+3</f>
        <v>3671</v>
      </c>
      <c r="BL715" s="243"/>
      <c r="BN715" s="45"/>
      <c r="BQ715" s="33"/>
      <c r="BR715" s="308"/>
      <c r="BT715" s="308"/>
      <c r="BY715" s="21"/>
      <c r="BZ715" s="21"/>
      <c r="CA715" s="294">
        <f t="shared" si="452"/>
        <v>3673</v>
      </c>
      <c r="CB715" s="243"/>
      <c r="CD715" s="243">
        <f>(3*BH715-1)/4</f>
        <v>458</v>
      </c>
      <c r="CE715" s="35">
        <f>CD715*8+9</f>
        <v>3673</v>
      </c>
      <c r="CF715" s="243"/>
    </row>
    <row r="716" spans="4:84" ht="14.25" customHeight="1">
      <c r="D716" s="53"/>
      <c r="G716" s="53"/>
      <c r="O716" s="191">
        <f>-1+4*(Q716+1)</f>
        <v>667</v>
      </c>
      <c r="P716" s="192">
        <f>-1+6*(Q716+1)</f>
        <v>1001</v>
      </c>
      <c r="Q716" s="27">
        <v>166</v>
      </c>
      <c r="R716" s="33"/>
      <c r="S716" s="213">
        <f t="shared" ref="S716:S717" si="529">4*P716+1</f>
        <v>4005</v>
      </c>
      <c r="T716" s="35">
        <f t="shared" ref="T716:Z716" si="530">4*S716+1</f>
        <v>16021</v>
      </c>
      <c r="U716" s="35">
        <f t="shared" si="530"/>
        <v>64085</v>
      </c>
      <c r="V716" s="35">
        <f t="shared" si="530"/>
        <v>256341</v>
      </c>
      <c r="W716" s="35">
        <f t="shared" si="530"/>
        <v>1025365</v>
      </c>
      <c r="X716" s="35">
        <f t="shared" si="530"/>
        <v>4101461</v>
      </c>
      <c r="Y716" s="35">
        <f t="shared" si="530"/>
        <v>16405845</v>
      </c>
      <c r="Z716" s="35">
        <f t="shared" si="530"/>
        <v>65623381</v>
      </c>
      <c r="AE716" s="17"/>
      <c r="AG716" s="18"/>
      <c r="AK716" s="54"/>
      <c r="AN716" s="219"/>
      <c r="AO716" s="220">
        <f t="shared" si="413"/>
        <v>1315</v>
      </c>
      <c r="AP716" s="221">
        <f t="shared" si="415"/>
        <v>3946</v>
      </c>
      <c r="AQ716" s="220">
        <f>AQ714+6</f>
        <v>1973</v>
      </c>
      <c r="AR716" s="281">
        <v>2</v>
      </c>
      <c r="AS716" s="236">
        <f t="shared" si="414"/>
        <v>1</v>
      </c>
      <c r="AT716" s="232"/>
      <c r="BH716" s="27">
        <f t="shared" si="453"/>
        <v>612</v>
      </c>
      <c r="BI716" s="294">
        <f t="shared" si="451"/>
        <v>3677</v>
      </c>
      <c r="BJ716" s="243"/>
      <c r="BL716" s="337"/>
      <c r="BN716" s="45"/>
      <c r="BQ716" s="33"/>
      <c r="BR716" s="308"/>
      <c r="BT716" s="308"/>
      <c r="BY716" s="21"/>
      <c r="BZ716" s="21"/>
      <c r="CA716" s="294">
        <f t="shared" si="452"/>
        <v>3679</v>
      </c>
      <c r="CB716" s="243">
        <f>(3*BH716+2)/2</f>
        <v>919</v>
      </c>
      <c r="CC716" s="35">
        <f>4*CB716+3</f>
        <v>3679</v>
      </c>
      <c r="CD716" s="243"/>
      <c r="CF716" s="243"/>
    </row>
    <row r="717" spans="4:84" ht="14.25" customHeight="1">
      <c r="D717" s="53"/>
      <c r="G717" s="53"/>
      <c r="O717" s="196">
        <f>1+8*(Q716+1)</f>
        <v>1337</v>
      </c>
      <c r="P717" s="197">
        <f>P716+2</f>
        <v>1003</v>
      </c>
      <c r="Q717" s="198"/>
      <c r="R717" s="33"/>
      <c r="S717" s="35">
        <f t="shared" si="529"/>
        <v>4013</v>
      </c>
      <c r="T717" s="35">
        <f t="shared" ref="T717:Z717" si="531">4*S717+1</f>
        <v>16053</v>
      </c>
      <c r="U717" s="35">
        <f t="shared" si="531"/>
        <v>64213</v>
      </c>
      <c r="V717" s="35">
        <f t="shared" si="531"/>
        <v>256853</v>
      </c>
      <c r="W717" s="35">
        <f t="shared" si="531"/>
        <v>1027413</v>
      </c>
      <c r="X717" s="35">
        <f t="shared" si="531"/>
        <v>4109653</v>
      </c>
      <c r="Y717" s="35">
        <f t="shared" si="531"/>
        <v>16438613</v>
      </c>
      <c r="Z717" s="35">
        <f t="shared" si="531"/>
        <v>65754453</v>
      </c>
      <c r="AC717" s="27"/>
      <c r="AE717" s="17"/>
      <c r="AG717" s="18"/>
      <c r="AK717" s="54"/>
      <c r="AN717" s="227"/>
      <c r="AO717" s="269">
        <f t="shared" si="413"/>
        <v>1317</v>
      </c>
      <c r="AP717" s="221">
        <f t="shared" si="415"/>
        <v>3952</v>
      </c>
      <c r="AQ717" s="269">
        <f>AP717/AR717</f>
        <v>247</v>
      </c>
      <c r="AR717" s="281">
        <v>16</v>
      </c>
      <c r="AS717" s="236">
        <f t="shared" si="414"/>
        <v>4</v>
      </c>
      <c r="AT717" s="232"/>
      <c r="BH717" s="21">
        <f t="shared" si="453"/>
        <v>613</v>
      </c>
      <c r="BI717" s="294">
        <f t="shared" si="451"/>
        <v>3683</v>
      </c>
      <c r="BJ717" s="243">
        <f>(3*BH717+1)/2</f>
        <v>920</v>
      </c>
      <c r="BK717" s="35">
        <f>BJ717*4+3</f>
        <v>3683</v>
      </c>
      <c r="BL717" s="243"/>
      <c r="BM717" s="21"/>
      <c r="BN717" s="45"/>
      <c r="BQ717" s="33"/>
      <c r="BR717" s="308"/>
      <c r="BT717" s="308"/>
      <c r="BY717" s="21"/>
      <c r="BZ717" s="21"/>
      <c r="CA717" s="294">
        <f t="shared" si="452"/>
        <v>3685</v>
      </c>
      <c r="CB717" s="243"/>
      <c r="CD717" s="243"/>
      <c r="CF717" s="243"/>
    </row>
    <row r="718" spans="4:84" ht="14.25" customHeight="1">
      <c r="D718" s="53"/>
      <c r="G718" s="53"/>
      <c r="O718" s="181"/>
      <c r="P718" s="260"/>
      <c r="R718" s="33"/>
      <c r="AC718" s="21"/>
      <c r="AE718" s="17"/>
      <c r="AG718" s="18"/>
      <c r="AK718" s="54"/>
      <c r="AN718" s="219"/>
      <c r="AO718" s="220">
        <f t="shared" si="413"/>
        <v>1319</v>
      </c>
      <c r="AP718" s="221">
        <f t="shared" si="415"/>
        <v>3958</v>
      </c>
      <c r="AQ718" s="220">
        <f>AQ716+6</f>
        <v>1979</v>
      </c>
      <c r="AR718" s="281">
        <v>2</v>
      </c>
      <c r="AS718" s="236">
        <f t="shared" si="414"/>
        <v>1</v>
      </c>
      <c r="AT718" s="232"/>
      <c r="BH718" s="21">
        <f t="shared" si="453"/>
        <v>614</v>
      </c>
      <c r="BI718" s="294">
        <f t="shared" si="451"/>
        <v>3689</v>
      </c>
      <c r="BJ718" s="243"/>
      <c r="BL718" s="243">
        <f>(3*BH718-2)/4</f>
        <v>460</v>
      </c>
      <c r="BM718" s="21">
        <f>8*BL718+9</f>
        <v>3689</v>
      </c>
      <c r="BN718" s="45"/>
      <c r="BQ718" s="33"/>
      <c r="BR718" s="308"/>
      <c r="BT718" s="308"/>
      <c r="BY718" s="21"/>
      <c r="BZ718" s="21"/>
      <c r="CA718" s="294">
        <f t="shared" si="452"/>
        <v>3691</v>
      </c>
      <c r="CB718" s="243">
        <f>(3*BH718+2)/2</f>
        <v>922</v>
      </c>
      <c r="CC718" s="35">
        <f>4*CB718+3</f>
        <v>3691</v>
      </c>
      <c r="CD718" s="243"/>
      <c r="CF718" s="243"/>
    </row>
    <row r="719" spans="4:84" ht="14.25" customHeight="1">
      <c r="D719" s="53"/>
      <c r="G719" s="53"/>
      <c r="O719" s="45"/>
      <c r="P719" s="21"/>
      <c r="R719" s="339"/>
      <c r="S719" s="31"/>
      <c r="T719" s="31"/>
      <c r="U719" s="31"/>
      <c r="V719" s="31"/>
      <c r="W719" s="31"/>
      <c r="X719" s="31"/>
      <c r="Y719" s="31"/>
      <c r="Z719" s="31"/>
      <c r="AC719" s="27"/>
      <c r="AE719" s="17"/>
      <c r="AG719" s="18"/>
      <c r="AK719" s="54"/>
      <c r="AN719" s="239"/>
      <c r="AO719" s="240">
        <f t="shared" si="413"/>
        <v>1321</v>
      </c>
      <c r="AP719" s="221">
        <f t="shared" si="415"/>
        <v>3964</v>
      </c>
      <c r="AQ719" s="240">
        <f>AP719/4</f>
        <v>991</v>
      </c>
      <c r="AR719" s="281">
        <v>4</v>
      </c>
      <c r="AS719" s="236">
        <f t="shared" si="414"/>
        <v>2</v>
      </c>
      <c r="AT719" s="232"/>
      <c r="BH719" s="21">
        <f t="shared" si="453"/>
        <v>615</v>
      </c>
      <c r="BI719" s="294">
        <f t="shared" si="451"/>
        <v>3695</v>
      </c>
      <c r="BJ719" s="243">
        <f>(3*BH719+1)/2</f>
        <v>923</v>
      </c>
      <c r="BK719" s="35">
        <f>BJ719*4+3</f>
        <v>3695</v>
      </c>
      <c r="BL719" s="306"/>
      <c r="BN719" s="45"/>
      <c r="BQ719" s="33"/>
      <c r="BR719" s="308"/>
      <c r="BT719" s="308"/>
      <c r="BY719" s="21"/>
      <c r="BZ719" s="21"/>
      <c r="CA719" s="294">
        <f t="shared" si="452"/>
        <v>3697</v>
      </c>
      <c r="CB719" s="243"/>
      <c r="CD719" s="243">
        <f>(3*BH719-1)/4</f>
        <v>461</v>
      </c>
      <c r="CE719" s="35">
        <f>CD719*8+9</f>
        <v>3697</v>
      </c>
      <c r="CF719" s="243"/>
    </row>
    <row r="720" spans="4:84" ht="14.25" customHeight="1">
      <c r="D720" s="53"/>
      <c r="G720" s="53"/>
      <c r="O720" s="191">
        <f>-1+4*(Q720+1)</f>
        <v>671</v>
      </c>
      <c r="P720" s="192">
        <f>-1+6*(Q720+1)</f>
        <v>1007</v>
      </c>
      <c r="Q720" s="27">
        <v>167</v>
      </c>
      <c r="R720" s="33"/>
      <c r="S720" s="213">
        <f t="shared" ref="S720:S721" si="532">4*P720+1</f>
        <v>4029</v>
      </c>
      <c r="T720" s="35">
        <f t="shared" ref="T720:Z720" si="533">4*S720+1</f>
        <v>16117</v>
      </c>
      <c r="U720" s="35">
        <f t="shared" si="533"/>
        <v>64469</v>
      </c>
      <c r="V720" s="35">
        <f t="shared" si="533"/>
        <v>257877</v>
      </c>
      <c r="W720" s="35">
        <f t="shared" si="533"/>
        <v>1031509</v>
      </c>
      <c r="X720" s="35">
        <f t="shared" si="533"/>
        <v>4126037</v>
      </c>
      <c r="Y720" s="35">
        <f t="shared" si="533"/>
        <v>16504149</v>
      </c>
      <c r="Z720" s="35">
        <f t="shared" si="533"/>
        <v>66016597</v>
      </c>
      <c r="AE720" s="17"/>
      <c r="AG720" s="18"/>
      <c r="AK720" s="54"/>
      <c r="AN720" s="219"/>
      <c r="AO720" s="220">
        <f t="shared" si="413"/>
        <v>1323</v>
      </c>
      <c r="AP720" s="221">
        <f t="shared" si="415"/>
        <v>3970</v>
      </c>
      <c r="AQ720" s="220">
        <f>AQ718+6</f>
        <v>1985</v>
      </c>
      <c r="AR720" s="281">
        <v>2</v>
      </c>
      <c r="AS720" s="236">
        <f t="shared" si="414"/>
        <v>1</v>
      </c>
      <c r="AT720" s="232"/>
      <c r="BH720" s="27">
        <f t="shared" si="453"/>
        <v>616</v>
      </c>
      <c r="BI720" s="294">
        <f t="shared" si="451"/>
        <v>3701</v>
      </c>
      <c r="BJ720" s="243"/>
      <c r="BL720" s="306"/>
      <c r="BN720" s="731"/>
      <c r="BO720" s="732"/>
      <c r="BP720" s="316"/>
      <c r="BQ720" s="33"/>
      <c r="BR720" s="308"/>
      <c r="BT720" s="308"/>
      <c r="BY720" s="21"/>
      <c r="BZ720" s="21"/>
      <c r="CA720" s="294">
        <f t="shared" si="452"/>
        <v>3703</v>
      </c>
      <c r="CB720" s="243">
        <f>(3*BH720+2)/2</f>
        <v>925</v>
      </c>
      <c r="CC720" s="35">
        <f>4*CB720+3</f>
        <v>3703</v>
      </c>
      <c r="CD720" s="243"/>
      <c r="CF720" s="243"/>
    </row>
    <row r="721" spans="4:84" ht="14.25" customHeight="1">
      <c r="D721" s="53"/>
      <c r="G721" s="53"/>
      <c r="O721" s="196">
        <f>1+8*(Q720+1)</f>
        <v>1345</v>
      </c>
      <c r="P721" s="197">
        <f>P720+2</f>
        <v>1009</v>
      </c>
      <c r="Q721" s="198"/>
      <c r="R721" s="33"/>
      <c r="S721" s="35">
        <f t="shared" si="532"/>
        <v>4037</v>
      </c>
      <c r="T721" s="35">
        <f t="shared" ref="T721:Z721" si="534">4*S721+1</f>
        <v>16149</v>
      </c>
      <c r="U721" s="35">
        <f t="shared" si="534"/>
        <v>64597</v>
      </c>
      <c r="V721" s="35">
        <f t="shared" si="534"/>
        <v>258389</v>
      </c>
      <c r="W721" s="35">
        <f t="shared" si="534"/>
        <v>1033557</v>
      </c>
      <c r="X721" s="35">
        <f t="shared" si="534"/>
        <v>4134229</v>
      </c>
      <c r="Y721" s="35">
        <f t="shared" si="534"/>
        <v>16536917</v>
      </c>
      <c r="Z721" s="35">
        <f t="shared" si="534"/>
        <v>66147669</v>
      </c>
      <c r="AC721" s="27"/>
      <c r="AE721" s="17"/>
      <c r="AG721" s="18"/>
      <c r="AK721" s="54"/>
      <c r="AN721" s="227"/>
      <c r="AO721" s="269">
        <f t="shared" si="413"/>
        <v>1325</v>
      </c>
      <c r="AP721" s="221">
        <f t="shared" si="415"/>
        <v>3976</v>
      </c>
      <c r="AQ721" s="269">
        <f>AP721/AR721</f>
        <v>497</v>
      </c>
      <c r="AR721" s="281">
        <v>8</v>
      </c>
      <c r="AS721" s="236">
        <f t="shared" si="414"/>
        <v>3</v>
      </c>
      <c r="AT721" s="232"/>
      <c r="BH721" s="21">
        <f t="shared" si="453"/>
        <v>617</v>
      </c>
      <c r="BI721" s="294">
        <f t="shared" si="451"/>
        <v>3707</v>
      </c>
      <c r="BJ721" s="243">
        <f>(3*BH721+1)/2</f>
        <v>926</v>
      </c>
      <c r="BK721" s="35">
        <f>BJ721*4+3</f>
        <v>3707</v>
      </c>
      <c r="BL721" s="307"/>
      <c r="BM721" s="21"/>
      <c r="BN721" s="45"/>
      <c r="BQ721" s="33"/>
      <c r="BR721" s="308"/>
      <c r="BT721" s="308"/>
      <c r="BY721" s="21"/>
      <c r="BZ721" s="21"/>
      <c r="CA721" s="294">
        <f t="shared" si="452"/>
        <v>3709</v>
      </c>
      <c r="CB721" s="243"/>
      <c r="CD721" s="243"/>
      <c r="CF721" s="243"/>
    </row>
    <row r="722" spans="4:84" ht="14.25" customHeight="1">
      <c r="D722" s="53"/>
      <c r="G722" s="53"/>
      <c r="O722" s="181"/>
      <c r="P722" s="260"/>
      <c r="R722" s="33"/>
      <c r="AC722" s="21"/>
      <c r="AE722" s="17"/>
      <c r="AG722" s="18"/>
      <c r="AK722" s="54"/>
      <c r="AN722" s="219"/>
      <c r="AO722" s="220">
        <f t="shared" si="413"/>
        <v>1327</v>
      </c>
      <c r="AP722" s="221">
        <f t="shared" si="415"/>
        <v>3982</v>
      </c>
      <c r="AQ722" s="220">
        <f>AQ720+6</f>
        <v>1991</v>
      </c>
      <c r="AR722" s="281">
        <v>2</v>
      </c>
      <c r="AS722" s="236">
        <f t="shared" si="414"/>
        <v>1</v>
      </c>
      <c r="AT722" s="232"/>
      <c r="BH722" s="21">
        <f t="shared" si="453"/>
        <v>618</v>
      </c>
      <c r="BI722" s="294">
        <f t="shared" si="451"/>
        <v>3713</v>
      </c>
      <c r="BJ722" s="243"/>
      <c r="BL722" s="243">
        <f>(3*BH722-2)/4</f>
        <v>463</v>
      </c>
      <c r="BM722" s="21">
        <f>8*BL722+9</f>
        <v>3713</v>
      </c>
      <c r="BN722" s="45"/>
      <c r="BQ722" s="33"/>
      <c r="BR722" s="308"/>
      <c r="BT722" s="308"/>
      <c r="BY722" s="21"/>
      <c r="BZ722" s="21"/>
      <c r="CA722" s="294">
        <f t="shared" si="452"/>
        <v>3715</v>
      </c>
      <c r="CB722" s="243">
        <f>(3*BH722+2)/2</f>
        <v>928</v>
      </c>
      <c r="CC722" s="35">
        <f>4*CB722+3</f>
        <v>3715</v>
      </c>
      <c r="CD722" s="243"/>
      <c r="CF722" s="243"/>
    </row>
    <row r="723" spans="4:84" ht="14.25" customHeight="1">
      <c r="D723" s="53"/>
      <c r="G723" s="53"/>
      <c r="O723" s="45"/>
      <c r="P723" s="21"/>
      <c r="R723" s="339"/>
      <c r="S723" s="31"/>
      <c r="T723" s="31"/>
      <c r="U723" s="31"/>
      <c r="V723" s="31"/>
      <c r="W723" s="31"/>
      <c r="X723" s="31"/>
      <c r="Y723" s="31"/>
      <c r="Z723" s="31"/>
      <c r="AC723" s="27"/>
      <c r="AE723" s="17"/>
      <c r="AG723" s="18"/>
      <c r="AK723" s="54"/>
      <c r="AN723" s="239"/>
      <c r="AO723" s="240">
        <f t="shared" si="413"/>
        <v>1329</v>
      </c>
      <c r="AP723" s="221">
        <f t="shared" si="415"/>
        <v>3988</v>
      </c>
      <c r="AQ723" s="240">
        <f>AP723/4</f>
        <v>997</v>
      </c>
      <c r="AR723" s="281">
        <v>4</v>
      </c>
      <c r="AS723" s="236">
        <f t="shared" si="414"/>
        <v>2</v>
      </c>
      <c r="AT723" s="232"/>
      <c r="BH723" s="21">
        <f t="shared" si="453"/>
        <v>619</v>
      </c>
      <c r="BI723" s="294">
        <f t="shared" si="451"/>
        <v>3719</v>
      </c>
      <c r="BJ723" s="243">
        <f>(3*BH723+1)/2</f>
        <v>929</v>
      </c>
      <c r="BK723" s="35">
        <f>BJ723*4+3</f>
        <v>3719</v>
      </c>
      <c r="BL723" s="243"/>
      <c r="BN723" s="45"/>
      <c r="BQ723" s="33"/>
      <c r="BR723" s="308"/>
      <c r="BT723" s="308"/>
      <c r="BY723" s="21"/>
      <c r="BZ723" s="21"/>
      <c r="CA723" s="294">
        <f t="shared" si="452"/>
        <v>3721</v>
      </c>
      <c r="CB723" s="243"/>
      <c r="CD723" s="243">
        <f>(3*BH723-1)/4</f>
        <v>464</v>
      </c>
      <c r="CE723" s="35">
        <f>CD723*8+9</f>
        <v>3721</v>
      </c>
      <c r="CF723" s="243"/>
    </row>
    <row r="724" spans="4:84" ht="14.25" customHeight="1">
      <c r="D724" s="53"/>
      <c r="G724" s="53"/>
      <c r="O724" s="191">
        <f>-1+4*(Q724+1)</f>
        <v>675</v>
      </c>
      <c r="P724" s="192">
        <f>-1+6*(Q724+1)</f>
        <v>1013</v>
      </c>
      <c r="Q724" s="27">
        <v>168</v>
      </c>
      <c r="R724" s="33"/>
      <c r="S724" s="213">
        <f t="shared" ref="S724:S725" si="535">4*P724+1</f>
        <v>4053</v>
      </c>
      <c r="T724" s="35">
        <f t="shared" ref="T724:Z724" si="536">4*S724+1</f>
        <v>16213</v>
      </c>
      <c r="U724" s="35">
        <f t="shared" si="536"/>
        <v>64853</v>
      </c>
      <c r="V724" s="35">
        <f t="shared" si="536"/>
        <v>259413</v>
      </c>
      <c r="W724" s="35">
        <f t="shared" si="536"/>
        <v>1037653</v>
      </c>
      <c r="X724" s="35">
        <f t="shared" si="536"/>
        <v>4150613</v>
      </c>
      <c r="Y724" s="35">
        <f t="shared" si="536"/>
        <v>16602453</v>
      </c>
      <c r="Z724" s="35">
        <f t="shared" si="536"/>
        <v>66409813</v>
      </c>
      <c r="AE724" s="17"/>
      <c r="AG724" s="18"/>
      <c r="AK724" s="54"/>
      <c r="AN724" s="219"/>
      <c r="AO724" s="220">
        <f t="shared" si="413"/>
        <v>1331</v>
      </c>
      <c r="AP724" s="221">
        <f t="shared" si="415"/>
        <v>3994</v>
      </c>
      <c r="AQ724" s="220">
        <f>AQ722+6</f>
        <v>1997</v>
      </c>
      <c r="AR724" s="281">
        <v>2</v>
      </c>
      <c r="AS724" s="236">
        <f t="shared" si="414"/>
        <v>1</v>
      </c>
      <c r="AT724" s="232"/>
      <c r="BH724" s="27">
        <f t="shared" si="453"/>
        <v>620</v>
      </c>
      <c r="BI724" s="294">
        <f t="shared" si="451"/>
        <v>3725</v>
      </c>
      <c r="BJ724" s="243"/>
      <c r="BL724" s="337"/>
      <c r="BN724" s="45"/>
      <c r="BQ724" s="33"/>
      <c r="BR724" s="308"/>
      <c r="BT724" s="308"/>
      <c r="BY724" s="21"/>
      <c r="BZ724" s="21"/>
      <c r="CA724" s="294">
        <f t="shared" si="452"/>
        <v>3727</v>
      </c>
      <c r="CB724" s="243">
        <f>(3*BH724+2)/2</f>
        <v>931</v>
      </c>
      <c r="CC724" s="35">
        <f>4*CB724+3</f>
        <v>3727</v>
      </c>
      <c r="CD724" s="243"/>
      <c r="CF724" s="243"/>
    </row>
    <row r="725" spans="4:84" ht="14.25" customHeight="1">
      <c r="D725" s="53"/>
      <c r="G725" s="53"/>
      <c r="O725" s="196">
        <f>1+8*(Q724+1)</f>
        <v>1353</v>
      </c>
      <c r="P725" s="197">
        <f>P724+2</f>
        <v>1015</v>
      </c>
      <c r="Q725" s="198"/>
      <c r="R725" s="33"/>
      <c r="S725" s="35">
        <f t="shared" si="535"/>
        <v>4061</v>
      </c>
      <c r="T725" s="35">
        <f t="shared" ref="T725:Z725" si="537">4*S725+1</f>
        <v>16245</v>
      </c>
      <c r="U725" s="35">
        <f t="shared" si="537"/>
        <v>64981</v>
      </c>
      <c r="V725" s="35">
        <f t="shared" si="537"/>
        <v>259925</v>
      </c>
      <c r="W725" s="35">
        <f t="shared" si="537"/>
        <v>1039701</v>
      </c>
      <c r="X725" s="35">
        <f t="shared" si="537"/>
        <v>4158805</v>
      </c>
      <c r="Y725" s="35">
        <f t="shared" si="537"/>
        <v>16635221</v>
      </c>
      <c r="Z725" s="35">
        <f t="shared" si="537"/>
        <v>66540885</v>
      </c>
      <c r="AC725" s="27"/>
      <c r="AE725" s="17"/>
      <c r="AG725" s="18"/>
      <c r="AK725" s="54"/>
      <c r="AN725" s="227"/>
      <c r="AO725" s="269">
        <f t="shared" si="413"/>
        <v>1333</v>
      </c>
      <c r="AP725" s="221">
        <f t="shared" si="415"/>
        <v>4000</v>
      </c>
      <c r="AQ725" s="269">
        <f>AP725/AR725</f>
        <v>125</v>
      </c>
      <c r="AR725" s="281">
        <v>32</v>
      </c>
      <c r="AS725" s="236">
        <f t="shared" si="414"/>
        <v>5</v>
      </c>
      <c r="AT725" s="232"/>
      <c r="BH725" s="21">
        <f t="shared" si="453"/>
        <v>621</v>
      </c>
      <c r="BI725" s="294">
        <f t="shared" si="451"/>
        <v>3731</v>
      </c>
      <c r="BJ725" s="243">
        <f>(3*BH725+1)/2</f>
        <v>932</v>
      </c>
      <c r="BK725" s="35">
        <f>BJ725*4+3</f>
        <v>3731</v>
      </c>
      <c r="BL725" s="243"/>
      <c r="BM725" s="21"/>
      <c r="BN725" s="45"/>
      <c r="BQ725" s="33"/>
      <c r="BR725" s="308"/>
      <c r="BT725" s="308"/>
      <c r="BY725" s="21"/>
      <c r="BZ725" s="21"/>
      <c r="CA725" s="294">
        <f t="shared" si="452"/>
        <v>3733</v>
      </c>
      <c r="CB725" s="243"/>
      <c r="CD725" s="243"/>
      <c r="CF725" s="243"/>
    </row>
    <row r="726" spans="4:84" ht="14.25" customHeight="1">
      <c r="D726" s="53"/>
      <c r="G726" s="53"/>
      <c r="O726" s="181"/>
      <c r="P726" s="260"/>
      <c r="R726" s="33"/>
      <c r="AC726" s="21"/>
      <c r="AE726" s="17"/>
      <c r="AG726" s="18"/>
      <c r="AK726" s="54"/>
      <c r="AN726" s="219"/>
      <c r="AO726" s="220">
        <f t="shared" si="413"/>
        <v>1335</v>
      </c>
      <c r="AP726" s="221">
        <f t="shared" si="415"/>
        <v>4006</v>
      </c>
      <c r="AQ726" s="220">
        <f>AQ724+6</f>
        <v>2003</v>
      </c>
      <c r="AR726" s="281">
        <v>2</v>
      </c>
      <c r="AS726" s="236">
        <f t="shared" si="414"/>
        <v>1</v>
      </c>
      <c r="AT726" s="232"/>
      <c r="BH726" s="21">
        <f t="shared" si="453"/>
        <v>622</v>
      </c>
      <c r="BI726" s="294">
        <f t="shared" si="451"/>
        <v>3737</v>
      </c>
      <c r="BJ726" s="243"/>
      <c r="BL726" s="243">
        <f>(3*BH726-2)/4</f>
        <v>466</v>
      </c>
      <c r="BM726" s="21">
        <f>8*BL726+9</f>
        <v>3737</v>
      </c>
      <c r="BN726" s="45"/>
      <c r="BQ726" s="33"/>
      <c r="BR726" s="308"/>
      <c r="BT726" s="308"/>
      <c r="BY726" s="21"/>
      <c r="BZ726" s="21"/>
      <c r="CA726" s="294">
        <f t="shared" si="452"/>
        <v>3739</v>
      </c>
      <c r="CB726" s="243">
        <f>(3*BH726+2)/2</f>
        <v>934</v>
      </c>
      <c r="CC726" s="35">
        <f>4*CB726+3</f>
        <v>3739</v>
      </c>
      <c r="CD726" s="243"/>
      <c r="CF726" s="243"/>
    </row>
    <row r="727" spans="4:84" ht="14.25" customHeight="1">
      <c r="D727" s="53"/>
      <c r="G727" s="53"/>
      <c r="O727" s="45"/>
      <c r="P727" s="21"/>
      <c r="R727" s="339"/>
      <c r="S727" s="31"/>
      <c r="T727" s="31"/>
      <c r="U727" s="31"/>
      <c r="V727" s="31"/>
      <c r="W727" s="31"/>
      <c r="X727" s="31"/>
      <c r="Y727" s="31"/>
      <c r="Z727" s="31"/>
      <c r="AC727" s="27"/>
      <c r="AE727" s="17"/>
      <c r="AG727" s="18"/>
      <c r="AK727" s="54"/>
      <c r="AN727" s="239"/>
      <c r="AO727" s="240">
        <f t="shared" si="413"/>
        <v>1337</v>
      </c>
      <c r="AP727" s="221">
        <f t="shared" si="415"/>
        <v>4012</v>
      </c>
      <c r="AQ727" s="240">
        <f>AP727/4</f>
        <v>1003</v>
      </c>
      <c r="AR727" s="281">
        <v>4</v>
      </c>
      <c r="AS727" s="236">
        <f t="shared" si="414"/>
        <v>2</v>
      </c>
      <c r="AT727" s="232"/>
      <c r="BH727" s="21">
        <f t="shared" si="453"/>
        <v>623</v>
      </c>
      <c r="BI727" s="294">
        <f t="shared" si="451"/>
        <v>3743</v>
      </c>
      <c r="BJ727" s="243">
        <f>(3*BH727+1)/2</f>
        <v>935</v>
      </c>
      <c r="BK727" s="35">
        <f>BJ727*4+3</f>
        <v>3743</v>
      </c>
      <c r="BL727" s="243"/>
      <c r="BN727" s="45"/>
      <c r="BQ727" s="33"/>
      <c r="BR727" s="308"/>
      <c r="BT727" s="308"/>
      <c r="BY727" s="21"/>
      <c r="BZ727" s="21"/>
      <c r="CA727" s="294">
        <f t="shared" si="452"/>
        <v>3745</v>
      </c>
      <c r="CB727" s="243"/>
      <c r="CD727" s="243">
        <f>(3*BH727-1)/4</f>
        <v>467</v>
      </c>
      <c r="CE727" s="35">
        <f>CD727*8+9</f>
        <v>3745</v>
      </c>
      <c r="CF727" s="243"/>
    </row>
    <row r="728" spans="4:84" ht="14.25" customHeight="1">
      <c r="D728" s="53"/>
      <c r="G728" s="53"/>
      <c r="O728" s="191">
        <f>-1+4*(Q728+1)</f>
        <v>679</v>
      </c>
      <c r="P728" s="192">
        <f>-1+6*(Q728+1)</f>
        <v>1019</v>
      </c>
      <c r="Q728" s="27">
        <v>169</v>
      </c>
      <c r="R728" s="33"/>
      <c r="S728" s="213">
        <f t="shared" ref="S728:S729" si="538">4*P728+1</f>
        <v>4077</v>
      </c>
      <c r="T728" s="35">
        <f t="shared" ref="T728:Z728" si="539">4*S728+1</f>
        <v>16309</v>
      </c>
      <c r="U728" s="35">
        <f t="shared" si="539"/>
        <v>65237</v>
      </c>
      <c r="V728" s="35">
        <f t="shared" si="539"/>
        <v>260949</v>
      </c>
      <c r="W728" s="35">
        <f t="shared" si="539"/>
        <v>1043797</v>
      </c>
      <c r="X728" s="35">
        <f t="shared" si="539"/>
        <v>4175189</v>
      </c>
      <c r="Y728" s="35">
        <f t="shared" si="539"/>
        <v>16700757</v>
      </c>
      <c r="Z728" s="35">
        <f t="shared" si="539"/>
        <v>66803029</v>
      </c>
      <c r="AE728" s="17"/>
      <c r="AG728" s="18"/>
      <c r="AK728" s="54"/>
      <c r="AN728" s="219"/>
      <c r="AO728" s="220">
        <f t="shared" si="413"/>
        <v>1339</v>
      </c>
      <c r="AP728" s="221">
        <f t="shared" si="415"/>
        <v>4018</v>
      </c>
      <c r="AQ728" s="220">
        <f>AQ726+6</f>
        <v>2009</v>
      </c>
      <c r="AR728" s="281">
        <v>2</v>
      </c>
      <c r="AS728" s="236">
        <f t="shared" si="414"/>
        <v>1</v>
      </c>
      <c r="AT728" s="232"/>
      <c r="BH728" s="27">
        <f t="shared" si="453"/>
        <v>624</v>
      </c>
      <c r="BI728" s="294">
        <f t="shared" si="451"/>
        <v>3749</v>
      </c>
      <c r="BJ728" s="243"/>
      <c r="BL728" s="337"/>
      <c r="BN728" s="45"/>
      <c r="BQ728" s="33"/>
      <c r="BR728" s="308"/>
      <c r="BT728" s="308"/>
      <c r="BY728" s="21"/>
      <c r="BZ728" s="21"/>
      <c r="CA728" s="294">
        <f t="shared" si="452"/>
        <v>3751</v>
      </c>
      <c r="CB728" s="243">
        <f>(3*BH728+2)/2</f>
        <v>937</v>
      </c>
      <c r="CC728" s="35">
        <f>4*CB728+3</f>
        <v>3751</v>
      </c>
      <c r="CD728" s="243"/>
      <c r="CF728" s="243"/>
    </row>
    <row r="729" spans="4:84" ht="14.25" customHeight="1">
      <c r="D729" s="53"/>
      <c r="G729" s="53"/>
      <c r="O729" s="196">
        <f>1+8*(Q728+1)</f>
        <v>1361</v>
      </c>
      <c r="P729" s="197">
        <f>P728+2</f>
        <v>1021</v>
      </c>
      <c r="Q729" s="198"/>
      <c r="R729" s="33"/>
      <c r="S729" s="35">
        <f t="shared" si="538"/>
        <v>4085</v>
      </c>
      <c r="T729" s="35">
        <f t="shared" ref="T729:Z729" si="540">4*S729+1</f>
        <v>16341</v>
      </c>
      <c r="U729" s="35">
        <f t="shared" si="540"/>
        <v>65365</v>
      </c>
      <c r="V729" s="35">
        <f t="shared" si="540"/>
        <v>261461</v>
      </c>
      <c r="W729" s="35">
        <f t="shared" si="540"/>
        <v>1045845</v>
      </c>
      <c r="X729" s="35">
        <f t="shared" si="540"/>
        <v>4183381</v>
      </c>
      <c r="Y729" s="35">
        <f t="shared" si="540"/>
        <v>16733525</v>
      </c>
      <c r="Z729" s="35">
        <f t="shared" si="540"/>
        <v>66934101</v>
      </c>
      <c r="AC729" s="27"/>
      <c r="AE729" s="17"/>
      <c r="AG729" s="18"/>
      <c r="AK729" s="54"/>
      <c r="AN729" s="227"/>
      <c r="AO729" s="269">
        <f t="shared" si="413"/>
        <v>1341</v>
      </c>
      <c r="AP729" s="221">
        <f t="shared" si="415"/>
        <v>4024</v>
      </c>
      <c r="AQ729" s="269">
        <f>AP729/AR729</f>
        <v>503</v>
      </c>
      <c r="AR729" s="281">
        <v>8</v>
      </c>
      <c r="AS729" s="236">
        <f t="shared" si="414"/>
        <v>3</v>
      </c>
      <c r="AT729" s="232"/>
      <c r="BH729" s="21">
        <f t="shared" si="453"/>
        <v>625</v>
      </c>
      <c r="BI729" s="294">
        <f t="shared" si="451"/>
        <v>3755</v>
      </c>
      <c r="BJ729" s="243">
        <f>(3*BH729+1)/2</f>
        <v>938</v>
      </c>
      <c r="BK729" s="35">
        <f>BJ729*4+3</f>
        <v>3755</v>
      </c>
      <c r="BL729" s="243"/>
      <c r="BM729" s="21"/>
      <c r="BN729" s="45"/>
      <c r="BQ729" s="33"/>
      <c r="BR729" s="308"/>
      <c r="BT729" s="308"/>
      <c r="BY729" s="21"/>
      <c r="BZ729" s="21"/>
      <c r="CA729" s="294">
        <f t="shared" si="452"/>
        <v>3757</v>
      </c>
      <c r="CB729" s="243"/>
      <c r="CD729" s="243"/>
      <c r="CF729" s="243"/>
    </row>
    <row r="730" spans="4:84" ht="14.25" customHeight="1">
      <c r="D730" s="53"/>
      <c r="G730" s="53"/>
      <c r="O730" s="181"/>
      <c r="P730" s="260"/>
      <c r="R730" s="33"/>
      <c r="AC730" s="21"/>
      <c r="AE730" s="17"/>
      <c r="AG730" s="18"/>
      <c r="AK730" s="54"/>
      <c r="AN730" s="219"/>
      <c r="AO730" s="220">
        <f t="shared" si="413"/>
        <v>1343</v>
      </c>
      <c r="AP730" s="221">
        <f t="shared" si="415"/>
        <v>4030</v>
      </c>
      <c r="AQ730" s="220">
        <f>AQ728+6</f>
        <v>2015</v>
      </c>
      <c r="AR730" s="281">
        <v>2</v>
      </c>
      <c r="AS730" s="236">
        <f t="shared" si="414"/>
        <v>1</v>
      </c>
      <c r="AT730" s="232"/>
      <c r="BH730" s="21">
        <f t="shared" si="453"/>
        <v>626</v>
      </c>
      <c r="BI730" s="294">
        <f t="shared" si="451"/>
        <v>3761</v>
      </c>
      <c r="BJ730" s="243"/>
      <c r="BL730" s="243">
        <f>(3*BH730-2)/4</f>
        <v>469</v>
      </c>
      <c r="BM730" s="21">
        <f>8*BL730+9</f>
        <v>3761</v>
      </c>
      <c r="BN730" s="45"/>
      <c r="BQ730" s="33"/>
      <c r="BR730" s="308"/>
      <c r="BT730" s="308"/>
      <c r="BY730" s="21"/>
      <c r="BZ730" s="21"/>
      <c r="CA730" s="294">
        <f t="shared" si="452"/>
        <v>3763</v>
      </c>
      <c r="CB730" s="243">
        <f>(3*BH730+2)/2</f>
        <v>940</v>
      </c>
      <c r="CC730" s="35">
        <f>4*CB730+3</f>
        <v>3763</v>
      </c>
      <c r="CD730" s="243"/>
      <c r="CF730" s="243"/>
    </row>
    <row r="731" spans="4:84" ht="14.25" customHeight="1">
      <c r="D731" s="53"/>
      <c r="G731" s="53"/>
      <c r="O731" s="45"/>
      <c r="P731" s="21"/>
      <c r="R731" s="339"/>
      <c r="S731" s="31"/>
      <c r="T731" s="31"/>
      <c r="U731" s="31"/>
      <c r="V731" s="31"/>
      <c r="W731" s="31"/>
      <c r="X731" s="31"/>
      <c r="Y731" s="31"/>
      <c r="Z731" s="31"/>
      <c r="AC731" s="27"/>
      <c r="AE731" s="17"/>
      <c r="AG731" s="18"/>
      <c r="AK731" s="54"/>
      <c r="AN731" s="239"/>
      <c r="AO731" s="240">
        <f t="shared" si="413"/>
        <v>1345</v>
      </c>
      <c r="AP731" s="221">
        <f t="shared" si="415"/>
        <v>4036</v>
      </c>
      <c r="AQ731" s="240">
        <f>AP731/4</f>
        <v>1009</v>
      </c>
      <c r="AR731" s="281">
        <v>4</v>
      </c>
      <c r="AS731" s="236">
        <f t="shared" si="414"/>
        <v>2</v>
      </c>
      <c r="AT731" s="232"/>
      <c r="BH731" s="21">
        <f t="shared" si="453"/>
        <v>627</v>
      </c>
      <c r="BI731" s="294">
        <f t="shared" si="451"/>
        <v>3767</v>
      </c>
      <c r="BJ731" s="243">
        <f>(3*BH731+1)/2</f>
        <v>941</v>
      </c>
      <c r="BK731" s="35">
        <f>BJ731*4+3</f>
        <v>3767</v>
      </c>
      <c r="BL731" s="243"/>
      <c r="BN731" s="45"/>
      <c r="BQ731" s="33"/>
      <c r="BR731" s="308"/>
      <c r="BT731" s="308"/>
      <c r="BY731" s="21"/>
      <c r="BZ731" s="21"/>
      <c r="CA731" s="294">
        <f t="shared" si="452"/>
        <v>3769</v>
      </c>
      <c r="CB731" s="243"/>
      <c r="CD731" s="243">
        <f>(3*BH731-1)/4</f>
        <v>470</v>
      </c>
      <c r="CE731" s="35">
        <f>CD731*8+9</f>
        <v>3769</v>
      </c>
      <c r="CF731" s="243"/>
    </row>
    <row r="732" spans="4:84" ht="14.25" customHeight="1">
      <c r="D732" s="53"/>
      <c r="G732" s="53"/>
      <c r="O732" s="191">
        <f>-1+4*(Q732+1)</f>
        <v>683</v>
      </c>
      <c r="P732" s="192">
        <f>-1+6*(Q732+1)</f>
        <v>1025</v>
      </c>
      <c r="Q732" s="27">
        <v>170</v>
      </c>
      <c r="R732" s="33"/>
      <c r="S732" s="213">
        <f t="shared" ref="S732:S733" si="541">4*P732+1</f>
        <v>4101</v>
      </c>
      <c r="T732" s="35">
        <f t="shared" ref="T732:Z732" si="542">4*S732+1</f>
        <v>16405</v>
      </c>
      <c r="U732" s="35">
        <f t="shared" si="542"/>
        <v>65621</v>
      </c>
      <c r="V732" s="35">
        <f t="shared" si="542"/>
        <v>262485</v>
      </c>
      <c r="W732" s="35">
        <f t="shared" si="542"/>
        <v>1049941</v>
      </c>
      <c r="X732" s="35">
        <f t="shared" si="542"/>
        <v>4199765</v>
      </c>
      <c r="Y732" s="35">
        <f t="shared" si="542"/>
        <v>16799061</v>
      </c>
      <c r="Z732" s="35">
        <f t="shared" si="542"/>
        <v>67196245</v>
      </c>
      <c r="AE732" s="17"/>
      <c r="AG732" s="18"/>
      <c r="AK732" s="54"/>
      <c r="AN732" s="219"/>
      <c r="AO732" s="220">
        <f t="shared" si="413"/>
        <v>1347</v>
      </c>
      <c r="AP732" s="221">
        <f t="shared" si="415"/>
        <v>4042</v>
      </c>
      <c r="AQ732" s="220">
        <f>AQ730+6</f>
        <v>2021</v>
      </c>
      <c r="AR732" s="281">
        <v>2</v>
      </c>
      <c r="AS732" s="236">
        <f t="shared" si="414"/>
        <v>1</v>
      </c>
      <c r="AT732" s="232"/>
      <c r="BH732" s="27">
        <f t="shared" si="453"/>
        <v>628</v>
      </c>
      <c r="BI732" s="294">
        <f t="shared" si="451"/>
        <v>3773</v>
      </c>
      <c r="BJ732" s="243"/>
      <c r="BL732" s="337"/>
      <c r="BN732" s="45"/>
      <c r="BQ732" s="33"/>
      <c r="BR732" s="308"/>
      <c r="BT732" s="308"/>
      <c r="BY732" s="21"/>
      <c r="BZ732" s="21"/>
      <c r="CA732" s="294">
        <f t="shared" si="452"/>
        <v>3775</v>
      </c>
      <c r="CB732" s="243">
        <f>(3*BH732+2)/2</f>
        <v>943</v>
      </c>
      <c r="CC732" s="35">
        <f>4*CB732+3</f>
        <v>3775</v>
      </c>
      <c r="CD732" s="243"/>
      <c r="CF732" s="243"/>
    </row>
    <row r="733" spans="4:84" ht="14.25" customHeight="1">
      <c r="D733" s="53"/>
      <c r="G733" s="53"/>
      <c r="O733" s="196">
        <f>1+8*(Q732+1)</f>
        <v>1369</v>
      </c>
      <c r="P733" s="197">
        <f>P732+2</f>
        <v>1027</v>
      </c>
      <c r="Q733" s="198"/>
      <c r="R733" s="33"/>
      <c r="S733" s="35">
        <f t="shared" si="541"/>
        <v>4109</v>
      </c>
      <c r="T733" s="35">
        <f t="shared" ref="T733:Z733" si="543">4*S733+1</f>
        <v>16437</v>
      </c>
      <c r="U733" s="35">
        <f t="shared" si="543"/>
        <v>65749</v>
      </c>
      <c r="V733" s="35">
        <f t="shared" si="543"/>
        <v>262997</v>
      </c>
      <c r="W733" s="35">
        <f t="shared" si="543"/>
        <v>1051989</v>
      </c>
      <c r="X733" s="35">
        <f t="shared" si="543"/>
        <v>4207957</v>
      </c>
      <c r="Y733" s="35">
        <f t="shared" si="543"/>
        <v>16831829</v>
      </c>
      <c r="Z733" s="35">
        <f t="shared" si="543"/>
        <v>67327317</v>
      </c>
      <c r="AC733" s="27"/>
      <c r="AE733" s="17"/>
      <c r="AG733" s="18"/>
      <c r="AK733" s="54"/>
      <c r="AN733" s="227"/>
      <c r="AO733" s="269">
        <f t="shared" si="413"/>
        <v>1349</v>
      </c>
      <c r="AP733" s="221">
        <f t="shared" si="415"/>
        <v>4048</v>
      </c>
      <c r="AQ733" s="269">
        <f>AP733/AR733</f>
        <v>253</v>
      </c>
      <c r="AR733" s="281">
        <v>16</v>
      </c>
      <c r="AS733" s="236">
        <f t="shared" si="414"/>
        <v>4</v>
      </c>
      <c r="AT733" s="232"/>
      <c r="BH733" s="21">
        <f t="shared" si="453"/>
        <v>629</v>
      </c>
      <c r="BI733" s="294">
        <f t="shared" si="451"/>
        <v>3779</v>
      </c>
      <c r="BJ733" s="243">
        <f>(3*BH733+1)/2</f>
        <v>944</v>
      </c>
      <c r="BK733" s="35">
        <f>BJ733*4+3</f>
        <v>3779</v>
      </c>
      <c r="BL733" s="243"/>
      <c r="BM733" s="21"/>
      <c r="BN733" s="45"/>
      <c r="BQ733" s="33"/>
      <c r="BR733" s="308"/>
      <c r="BT733" s="308"/>
      <c r="BY733" s="21"/>
      <c r="BZ733" s="21"/>
      <c r="CA733" s="294">
        <f t="shared" si="452"/>
        <v>3781</v>
      </c>
      <c r="CB733" s="243"/>
      <c r="CD733" s="243"/>
      <c r="CF733" s="243"/>
    </row>
    <row r="734" spans="4:84" ht="14.25" customHeight="1">
      <c r="D734" s="53"/>
      <c r="G734" s="53"/>
      <c r="O734" s="181"/>
      <c r="P734" s="260"/>
      <c r="R734" s="33"/>
      <c r="AC734" s="21"/>
      <c r="AE734" s="17"/>
      <c r="AG734" s="18"/>
      <c r="AK734" s="54"/>
      <c r="AN734" s="219"/>
      <c r="AO734" s="220">
        <f t="shared" si="413"/>
        <v>1351</v>
      </c>
      <c r="AP734" s="221">
        <f t="shared" si="415"/>
        <v>4054</v>
      </c>
      <c r="AQ734" s="220">
        <f>AQ732+6</f>
        <v>2027</v>
      </c>
      <c r="AR734" s="281">
        <v>2</v>
      </c>
      <c r="AS734" s="236">
        <f t="shared" si="414"/>
        <v>1</v>
      </c>
      <c r="AT734" s="232"/>
      <c r="BH734" s="21">
        <f t="shared" si="453"/>
        <v>630</v>
      </c>
      <c r="BI734" s="294">
        <f t="shared" si="451"/>
        <v>3785</v>
      </c>
      <c r="BJ734" s="243"/>
      <c r="BL734" s="243">
        <f>(3*BH734-2)/4</f>
        <v>472</v>
      </c>
      <c r="BM734" s="21">
        <f>8*BL734+9</f>
        <v>3785</v>
      </c>
      <c r="BN734" s="45"/>
      <c r="BQ734" s="33"/>
      <c r="BR734" s="308"/>
      <c r="BT734" s="308"/>
      <c r="BY734" s="21"/>
      <c r="BZ734" s="21"/>
      <c r="CA734" s="294">
        <f t="shared" si="452"/>
        <v>3787</v>
      </c>
      <c r="CB734" s="243">
        <f>(3*BH734+2)/2</f>
        <v>946</v>
      </c>
      <c r="CC734" s="35">
        <f>4*CB734+3</f>
        <v>3787</v>
      </c>
      <c r="CD734" s="243"/>
      <c r="CF734" s="243"/>
    </row>
    <row r="735" spans="4:84" ht="14.25" customHeight="1">
      <c r="D735" s="53"/>
      <c r="G735" s="53"/>
      <c r="O735" s="45"/>
      <c r="P735" s="21"/>
      <c r="R735" s="339"/>
      <c r="S735" s="31"/>
      <c r="T735" s="31"/>
      <c r="U735" s="31"/>
      <c r="V735" s="31"/>
      <c r="W735" s="31"/>
      <c r="X735" s="31"/>
      <c r="Y735" s="31"/>
      <c r="Z735" s="31"/>
      <c r="AC735" s="27"/>
      <c r="AE735" s="17"/>
      <c r="AG735" s="18"/>
      <c r="AK735" s="54"/>
      <c r="AN735" s="239"/>
      <c r="AO735" s="240">
        <f t="shared" si="413"/>
        <v>1353</v>
      </c>
      <c r="AP735" s="221">
        <f t="shared" si="415"/>
        <v>4060</v>
      </c>
      <c r="AQ735" s="240">
        <f>AP735/4</f>
        <v>1015</v>
      </c>
      <c r="AR735" s="281">
        <v>4</v>
      </c>
      <c r="AS735" s="236">
        <f t="shared" si="414"/>
        <v>2</v>
      </c>
      <c r="AT735" s="232"/>
      <c r="BH735" s="21">
        <f t="shared" si="453"/>
        <v>631</v>
      </c>
      <c r="BI735" s="294">
        <f t="shared" si="451"/>
        <v>3791</v>
      </c>
      <c r="BJ735" s="243">
        <f>(3*BH735+1)/2</f>
        <v>947</v>
      </c>
      <c r="BK735" s="35">
        <f>BJ735*4+3</f>
        <v>3791</v>
      </c>
      <c r="BL735" s="306"/>
      <c r="BN735" s="45"/>
      <c r="BQ735" s="33"/>
      <c r="BR735" s="308"/>
      <c r="BT735" s="308"/>
      <c r="BY735" s="21"/>
      <c r="BZ735" s="21"/>
      <c r="CA735" s="294">
        <f t="shared" si="452"/>
        <v>3793</v>
      </c>
      <c r="CB735" s="243"/>
      <c r="CD735" s="243">
        <f>(3*BH735-1)/4</f>
        <v>473</v>
      </c>
      <c r="CE735" s="35">
        <f>CD735*8+9</f>
        <v>3793</v>
      </c>
      <c r="CF735" s="243"/>
    </row>
    <row r="736" spans="4:84" ht="14.25" customHeight="1">
      <c r="D736" s="53"/>
      <c r="G736" s="53"/>
      <c r="O736" s="191">
        <f>-1+4*(Q736+1)</f>
        <v>687</v>
      </c>
      <c r="P736" s="192">
        <f>-1+6*(Q736+1)</f>
        <v>1031</v>
      </c>
      <c r="Q736" s="27">
        <v>171</v>
      </c>
      <c r="R736" s="33"/>
      <c r="S736" s="213">
        <f t="shared" ref="S736:S737" si="544">4*P736+1</f>
        <v>4125</v>
      </c>
      <c r="T736" s="35">
        <f t="shared" ref="T736:Z736" si="545">4*S736+1</f>
        <v>16501</v>
      </c>
      <c r="U736" s="35">
        <f t="shared" si="545"/>
        <v>66005</v>
      </c>
      <c r="V736" s="35">
        <f t="shared" si="545"/>
        <v>264021</v>
      </c>
      <c r="W736" s="35">
        <f t="shared" si="545"/>
        <v>1056085</v>
      </c>
      <c r="X736" s="35">
        <f t="shared" si="545"/>
        <v>4224341</v>
      </c>
      <c r="Y736" s="35">
        <f t="shared" si="545"/>
        <v>16897365</v>
      </c>
      <c r="Z736" s="35">
        <f t="shared" si="545"/>
        <v>67589461</v>
      </c>
      <c r="AE736" s="17"/>
      <c r="AG736" s="18"/>
      <c r="AK736" s="54"/>
      <c r="AN736" s="219"/>
      <c r="AO736" s="220">
        <f t="shared" si="413"/>
        <v>1355</v>
      </c>
      <c r="AP736" s="221">
        <f t="shared" si="415"/>
        <v>4066</v>
      </c>
      <c r="AQ736" s="220">
        <f>AQ734+6</f>
        <v>2033</v>
      </c>
      <c r="AR736" s="281">
        <v>2</v>
      </c>
      <c r="AS736" s="236">
        <f t="shared" si="414"/>
        <v>1</v>
      </c>
      <c r="AT736" s="232"/>
      <c r="BH736" s="27">
        <f t="shared" si="453"/>
        <v>632</v>
      </c>
      <c r="BI736" s="294">
        <f t="shared" si="451"/>
        <v>3797</v>
      </c>
      <c r="BJ736" s="243"/>
      <c r="BL736" s="306"/>
      <c r="BN736" s="738" t="s">
        <v>452</v>
      </c>
      <c r="BO736" s="732"/>
      <c r="BP736" s="328">
        <v>14</v>
      </c>
      <c r="BQ736" s="33"/>
      <c r="BR736" s="308"/>
      <c r="BT736" s="308"/>
      <c r="BY736" s="21"/>
      <c r="BZ736" s="21"/>
      <c r="CA736" s="294">
        <f t="shared" si="452"/>
        <v>3799</v>
      </c>
      <c r="CB736" s="243">
        <f>(3*BH736+2)/2</f>
        <v>949</v>
      </c>
      <c r="CC736" s="35">
        <f>4*CB736+3</f>
        <v>3799</v>
      </c>
      <c r="CD736" s="243"/>
      <c r="CF736" s="243"/>
    </row>
    <row r="737" spans="4:84" ht="14.25" customHeight="1">
      <c r="D737" s="53"/>
      <c r="G737" s="53"/>
      <c r="O737" s="196">
        <f>1+8*(Q736+1)</f>
        <v>1377</v>
      </c>
      <c r="P737" s="197">
        <f>P736+2</f>
        <v>1033</v>
      </c>
      <c r="Q737" s="198"/>
      <c r="R737" s="33"/>
      <c r="S737" s="35">
        <f t="shared" si="544"/>
        <v>4133</v>
      </c>
      <c r="T737" s="35">
        <f t="shared" ref="T737:Z737" si="546">4*S737+1</f>
        <v>16533</v>
      </c>
      <c r="U737" s="35">
        <f t="shared" si="546"/>
        <v>66133</v>
      </c>
      <c r="V737" s="35">
        <f t="shared" si="546"/>
        <v>264533</v>
      </c>
      <c r="W737" s="35">
        <f t="shared" si="546"/>
        <v>1058133</v>
      </c>
      <c r="X737" s="35">
        <f t="shared" si="546"/>
        <v>4232533</v>
      </c>
      <c r="Y737" s="35">
        <f t="shared" si="546"/>
        <v>16930133</v>
      </c>
      <c r="Z737" s="35">
        <f t="shared" si="546"/>
        <v>67720533</v>
      </c>
      <c r="AC737" s="27"/>
      <c r="AE737" s="17"/>
      <c r="AG737" s="18"/>
      <c r="AK737" s="54"/>
      <c r="AN737" s="227"/>
      <c r="AO737" s="269">
        <f t="shared" si="413"/>
        <v>1357</v>
      </c>
      <c r="AP737" s="221">
        <f t="shared" si="415"/>
        <v>4072</v>
      </c>
      <c r="AQ737" s="269">
        <f>AP737/AR737</f>
        <v>509</v>
      </c>
      <c r="AR737" s="281">
        <v>8</v>
      </c>
      <c r="AS737" s="236">
        <f t="shared" si="414"/>
        <v>3</v>
      </c>
      <c r="AT737" s="232"/>
      <c r="BH737" s="21">
        <f t="shared" si="453"/>
        <v>633</v>
      </c>
      <c r="BI737" s="294">
        <f t="shared" si="451"/>
        <v>3803</v>
      </c>
      <c r="BJ737" s="243">
        <f>(3*BH737+1)/2</f>
        <v>950</v>
      </c>
      <c r="BK737" s="35">
        <f>BJ737*4+3</f>
        <v>3803</v>
      </c>
      <c r="BL737" s="307"/>
      <c r="BM737" s="21"/>
      <c r="BN737" s="45"/>
      <c r="BQ737" s="33"/>
      <c r="BR737" s="308"/>
      <c r="BT737" s="308"/>
      <c r="BY737" s="21"/>
      <c r="BZ737" s="21"/>
      <c r="CA737" s="294">
        <f t="shared" si="452"/>
        <v>3805</v>
      </c>
      <c r="CB737" s="243"/>
      <c r="CD737" s="243"/>
      <c r="CF737" s="243"/>
    </row>
    <row r="738" spans="4:84" ht="14.25" customHeight="1">
      <c r="D738" s="53"/>
      <c r="G738" s="53"/>
      <c r="O738" s="181"/>
      <c r="P738" s="260"/>
      <c r="R738" s="33"/>
      <c r="AC738" s="21"/>
      <c r="AE738" s="17"/>
      <c r="AG738" s="18"/>
      <c r="AK738" s="54"/>
      <c r="AN738" s="219"/>
      <c r="AO738" s="220">
        <f t="shared" si="413"/>
        <v>1359</v>
      </c>
      <c r="AP738" s="221">
        <f t="shared" si="415"/>
        <v>4078</v>
      </c>
      <c r="AQ738" s="220">
        <f>AQ736+6</f>
        <v>2039</v>
      </c>
      <c r="AR738" s="281">
        <v>2</v>
      </c>
      <c r="AS738" s="236">
        <f t="shared" si="414"/>
        <v>1</v>
      </c>
      <c r="AT738" s="232"/>
      <c r="BH738" s="21">
        <f t="shared" si="453"/>
        <v>634</v>
      </c>
      <c r="BI738" s="294">
        <f t="shared" si="451"/>
        <v>3809</v>
      </c>
      <c r="BJ738" s="243"/>
      <c r="BL738" s="243">
        <f>(3*BH738-2)/4</f>
        <v>475</v>
      </c>
      <c r="BM738" s="21">
        <f>8*BL738+9</f>
        <v>3809</v>
      </c>
      <c r="BN738" s="45"/>
      <c r="BQ738" s="33"/>
      <c r="BR738" s="308"/>
      <c r="BT738" s="308"/>
      <c r="BY738" s="21"/>
      <c r="BZ738" s="21"/>
      <c r="CA738" s="294">
        <f t="shared" si="452"/>
        <v>3811</v>
      </c>
      <c r="CB738" s="243">
        <f>(3*BH738+2)/2</f>
        <v>952</v>
      </c>
      <c r="CC738" s="35">
        <f>4*CB738+3</f>
        <v>3811</v>
      </c>
      <c r="CD738" s="243"/>
      <c r="CF738" s="243"/>
    </row>
    <row r="739" spans="4:84" ht="14.25" customHeight="1">
      <c r="D739" s="53"/>
      <c r="G739" s="53"/>
      <c r="O739" s="45"/>
      <c r="P739" s="21"/>
      <c r="R739" s="339"/>
      <c r="S739" s="31"/>
      <c r="T739" s="31"/>
      <c r="U739" s="31"/>
      <c r="V739" s="31"/>
      <c r="W739" s="31"/>
      <c r="X739" s="31"/>
      <c r="Y739" s="31"/>
      <c r="Z739" s="31"/>
      <c r="AC739" s="27"/>
      <c r="AE739" s="17"/>
      <c r="AG739" s="18"/>
      <c r="AK739" s="54"/>
      <c r="AN739" s="239"/>
      <c r="AO739" s="240">
        <f t="shared" si="413"/>
        <v>1361</v>
      </c>
      <c r="AP739" s="221">
        <f t="shared" si="415"/>
        <v>4084</v>
      </c>
      <c r="AQ739" s="240">
        <f>AP739/4</f>
        <v>1021</v>
      </c>
      <c r="AR739" s="281">
        <v>4</v>
      </c>
      <c r="AS739" s="236">
        <f t="shared" si="414"/>
        <v>2</v>
      </c>
      <c r="AT739" s="232"/>
      <c r="BH739" s="21">
        <f t="shared" si="453"/>
        <v>635</v>
      </c>
      <c r="BI739" s="294">
        <f t="shared" si="451"/>
        <v>3815</v>
      </c>
      <c r="BJ739" s="243">
        <f>(3*BH739+1)/2</f>
        <v>953</v>
      </c>
      <c r="BK739" s="35">
        <f>BJ739*4+3</f>
        <v>3815</v>
      </c>
      <c r="BL739" s="243"/>
      <c r="BN739" s="45"/>
      <c r="BQ739" s="33"/>
      <c r="BR739" s="308"/>
      <c r="BT739" s="308"/>
      <c r="BY739" s="21"/>
      <c r="BZ739" s="21"/>
      <c r="CA739" s="294">
        <f t="shared" si="452"/>
        <v>3817</v>
      </c>
      <c r="CB739" s="243"/>
      <c r="CD739" s="243">
        <f>(3*BH739-1)/4</f>
        <v>476</v>
      </c>
      <c r="CE739" s="35">
        <f>CD739*8+9</f>
        <v>3817</v>
      </c>
      <c r="CF739" s="243"/>
    </row>
    <row r="740" spans="4:84" ht="14.25" customHeight="1">
      <c r="D740" s="53"/>
      <c r="G740" s="53"/>
      <c r="O740" s="191">
        <f>-1+4*(Q740+1)</f>
        <v>691</v>
      </c>
      <c r="P740" s="192">
        <f>-1+6*(Q740+1)</f>
        <v>1037</v>
      </c>
      <c r="Q740" s="27">
        <v>172</v>
      </c>
      <c r="R740" s="33"/>
      <c r="S740" s="213">
        <f t="shared" ref="S740:S741" si="547">4*P740+1</f>
        <v>4149</v>
      </c>
      <c r="T740" s="35">
        <f t="shared" ref="T740:Z740" si="548">4*S740+1</f>
        <v>16597</v>
      </c>
      <c r="U740" s="35">
        <f t="shared" si="548"/>
        <v>66389</v>
      </c>
      <c r="V740" s="35">
        <f t="shared" si="548"/>
        <v>265557</v>
      </c>
      <c r="W740" s="35">
        <f t="shared" si="548"/>
        <v>1062229</v>
      </c>
      <c r="X740" s="35">
        <f t="shared" si="548"/>
        <v>4248917</v>
      </c>
      <c r="Y740" s="35">
        <f t="shared" si="548"/>
        <v>16995669</v>
      </c>
      <c r="Z740" s="35">
        <f t="shared" si="548"/>
        <v>67982677</v>
      </c>
      <c r="AE740" s="17"/>
      <c r="AG740" s="18"/>
      <c r="AK740" s="54"/>
      <c r="AN740" s="219"/>
      <c r="AO740" s="220">
        <f t="shared" si="413"/>
        <v>1363</v>
      </c>
      <c r="AP740" s="221">
        <f t="shared" si="415"/>
        <v>4090</v>
      </c>
      <c r="AQ740" s="220">
        <f>AQ738+6</f>
        <v>2045</v>
      </c>
      <c r="AR740" s="281">
        <v>2</v>
      </c>
      <c r="AS740" s="236">
        <f t="shared" si="414"/>
        <v>1</v>
      </c>
      <c r="AT740" s="232"/>
      <c r="BH740" s="27">
        <f t="shared" si="453"/>
        <v>636</v>
      </c>
      <c r="BI740" s="294">
        <f t="shared" si="451"/>
        <v>3821</v>
      </c>
      <c r="BJ740" s="243"/>
      <c r="BL740" s="337"/>
      <c r="BN740" s="45"/>
      <c r="BQ740" s="33"/>
      <c r="BR740" s="308"/>
      <c r="BT740" s="308"/>
      <c r="BY740" s="21"/>
      <c r="BZ740" s="21"/>
      <c r="CA740" s="294">
        <f t="shared" si="452"/>
        <v>3823</v>
      </c>
      <c r="CB740" s="243">
        <f>(3*BH740+2)/2</f>
        <v>955</v>
      </c>
      <c r="CC740" s="35">
        <f>4*CB740+3</f>
        <v>3823</v>
      </c>
      <c r="CD740" s="243"/>
      <c r="CF740" s="243"/>
    </row>
    <row r="741" spans="4:84" ht="14.25" customHeight="1">
      <c r="D741" s="53"/>
      <c r="G741" s="53"/>
      <c r="O741" s="196">
        <f>1+8*(Q740+1)</f>
        <v>1385</v>
      </c>
      <c r="P741" s="197">
        <f>P740+2</f>
        <v>1039</v>
      </c>
      <c r="Q741" s="198"/>
      <c r="R741" s="33"/>
      <c r="S741" s="35">
        <f t="shared" si="547"/>
        <v>4157</v>
      </c>
      <c r="T741" s="35">
        <f t="shared" ref="T741:Z741" si="549">4*S741+1</f>
        <v>16629</v>
      </c>
      <c r="U741" s="35">
        <f t="shared" si="549"/>
        <v>66517</v>
      </c>
      <c r="V741" s="35">
        <f t="shared" si="549"/>
        <v>266069</v>
      </c>
      <c r="W741" s="35">
        <f t="shared" si="549"/>
        <v>1064277</v>
      </c>
      <c r="X741" s="35">
        <f t="shared" si="549"/>
        <v>4257109</v>
      </c>
      <c r="Y741" s="35">
        <f t="shared" si="549"/>
        <v>17028437</v>
      </c>
      <c r="Z741" s="35">
        <f t="shared" si="549"/>
        <v>68113749</v>
      </c>
      <c r="AC741" s="27"/>
      <c r="AE741" s="17"/>
      <c r="AG741" s="18"/>
      <c r="AK741" s="54"/>
      <c r="AN741" s="227"/>
      <c r="AO741" s="228">
        <f t="shared" si="413"/>
        <v>1365</v>
      </c>
      <c r="AP741" s="229">
        <f t="shared" si="415"/>
        <v>4096</v>
      </c>
      <c r="AQ741" s="228">
        <f>AP741/AR741</f>
        <v>1</v>
      </c>
      <c r="AR741" s="230">
        <v>4096</v>
      </c>
      <c r="AS741" s="231">
        <f t="shared" si="414"/>
        <v>12</v>
      </c>
      <c r="AT741" s="232"/>
      <c r="BH741" s="21">
        <f t="shared" si="453"/>
        <v>637</v>
      </c>
      <c r="BI741" s="294">
        <f t="shared" si="451"/>
        <v>3827</v>
      </c>
      <c r="BJ741" s="243">
        <f>(3*BH741+1)/2</f>
        <v>956</v>
      </c>
      <c r="BK741" s="35">
        <f>BJ741*4+3</f>
        <v>3827</v>
      </c>
      <c r="BL741" s="243"/>
      <c r="BM741" s="21"/>
      <c r="BN741" s="45"/>
      <c r="BQ741" s="33"/>
      <c r="BR741" s="308"/>
      <c r="BT741" s="308"/>
      <c r="BY741" s="21"/>
      <c r="BZ741" s="21"/>
      <c r="CA741" s="294">
        <f t="shared" si="452"/>
        <v>3829</v>
      </c>
      <c r="CB741" s="243"/>
      <c r="CD741" s="243"/>
      <c r="CF741" s="243"/>
    </row>
    <row r="742" spans="4:84" ht="14.25" customHeight="1">
      <c r="D742" s="53"/>
      <c r="G742" s="53"/>
      <c r="O742" s="181"/>
      <c r="P742" s="260"/>
      <c r="R742" s="33"/>
      <c r="AC742" s="21"/>
      <c r="AE742" s="17"/>
      <c r="AG742" s="18"/>
      <c r="AK742" s="54"/>
      <c r="AN742" s="219"/>
      <c r="AO742" s="220">
        <f t="shared" si="413"/>
        <v>1367</v>
      </c>
      <c r="AP742" s="221">
        <f t="shared" si="415"/>
        <v>4102</v>
      </c>
      <c r="AQ742" s="220">
        <f>AQ740+6</f>
        <v>2051</v>
      </c>
      <c r="AR742" s="281">
        <v>2</v>
      </c>
      <c r="AS742" s="236">
        <f t="shared" si="414"/>
        <v>1</v>
      </c>
      <c r="AT742" s="232"/>
      <c r="BH742" s="21">
        <f t="shared" si="453"/>
        <v>638</v>
      </c>
      <c r="BI742" s="294">
        <f t="shared" si="451"/>
        <v>3833</v>
      </c>
      <c r="BJ742" s="243"/>
      <c r="BL742" s="243">
        <f>(3*BH742-2)/4</f>
        <v>478</v>
      </c>
      <c r="BM742" s="21">
        <f>8*BL742+9</f>
        <v>3833</v>
      </c>
      <c r="BN742" s="45"/>
      <c r="BQ742" s="33"/>
      <c r="BR742" s="308"/>
      <c r="BT742" s="308"/>
      <c r="BY742" s="21"/>
      <c r="BZ742" s="21"/>
      <c r="CA742" s="294">
        <f t="shared" si="452"/>
        <v>3835</v>
      </c>
      <c r="CB742" s="243">
        <f>(3*BH742+2)/2</f>
        <v>958</v>
      </c>
      <c r="CC742" s="35">
        <f>4*CB742+3</f>
        <v>3835</v>
      </c>
      <c r="CD742" s="243"/>
      <c r="CF742" s="243"/>
    </row>
    <row r="743" spans="4:84" ht="14.25" customHeight="1">
      <c r="D743" s="53"/>
      <c r="G743" s="53"/>
      <c r="O743" s="45"/>
      <c r="P743" s="21"/>
      <c r="R743" s="339"/>
      <c r="S743" s="31"/>
      <c r="T743" s="31"/>
      <c r="U743" s="31"/>
      <c r="V743" s="31"/>
      <c r="W743" s="31"/>
      <c r="X743" s="31"/>
      <c r="Y743" s="31"/>
      <c r="Z743" s="31"/>
      <c r="AC743" s="27"/>
      <c r="AE743" s="17"/>
      <c r="AG743" s="18"/>
      <c r="AK743" s="54"/>
      <c r="AN743" s="239"/>
      <c r="AO743" s="240">
        <f t="shared" si="413"/>
        <v>1369</v>
      </c>
      <c r="AP743" s="221">
        <f t="shared" si="415"/>
        <v>4108</v>
      </c>
      <c r="AQ743" s="240">
        <f>AP743/4</f>
        <v>1027</v>
      </c>
      <c r="AR743" s="281">
        <v>4</v>
      </c>
      <c r="AS743" s="236">
        <f t="shared" si="414"/>
        <v>2</v>
      </c>
      <c r="AT743" s="232"/>
      <c r="BH743" s="21">
        <f t="shared" si="453"/>
        <v>639</v>
      </c>
      <c r="BI743" s="294">
        <f t="shared" si="451"/>
        <v>3839</v>
      </c>
      <c r="BJ743" s="243">
        <f>(3*BH743+1)/2</f>
        <v>959</v>
      </c>
      <c r="BK743" s="35">
        <f>BJ743*4+3</f>
        <v>3839</v>
      </c>
      <c r="BL743" s="243"/>
      <c r="BN743" s="45"/>
      <c r="BQ743" s="33"/>
      <c r="BR743" s="308"/>
      <c r="BT743" s="308"/>
      <c r="BY743" s="21"/>
      <c r="BZ743" s="21"/>
      <c r="CA743" s="294">
        <f t="shared" si="452"/>
        <v>3841</v>
      </c>
      <c r="CB743" s="243"/>
      <c r="CD743" s="243">
        <f>(3*BH743-1)/4</f>
        <v>479</v>
      </c>
      <c r="CE743" s="35">
        <f>CD743*8+9</f>
        <v>3841</v>
      </c>
      <c r="CF743" s="243"/>
    </row>
    <row r="744" spans="4:84" ht="14.25" customHeight="1">
      <c r="D744" s="53"/>
      <c r="G744" s="53"/>
      <c r="O744" s="191">
        <f>-1+4*(Q744+1)</f>
        <v>695</v>
      </c>
      <c r="P744" s="192">
        <f>-1+6*(Q744+1)</f>
        <v>1043</v>
      </c>
      <c r="Q744" s="27">
        <v>173</v>
      </c>
      <c r="R744" s="33"/>
      <c r="S744" s="213">
        <f t="shared" ref="S744:S745" si="550">4*P744+1</f>
        <v>4173</v>
      </c>
      <c r="T744" s="35">
        <f t="shared" ref="T744:Z744" si="551">4*S744+1</f>
        <v>16693</v>
      </c>
      <c r="U744" s="35">
        <f t="shared" si="551"/>
        <v>66773</v>
      </c>
      <c r="V744" s="35">
        <f t="shared" si="551"/>
        <v>267093</v>
      </c>
      <c r="W744" s="35">
        <f t="shared" si="551"/>
        <v>1068373</v>
      </c>
      <c r="X744" s="35">
        <f t="shared" si="551"/>
        <v>4273493</v>
      </c>
      <c r="Y744" s="35">
        <f t="shared" si="551"/>
        <v>17093973</v>
      </c>
      <c r="Z744" s="35">
        <f t="shared" si="551"/>
        <v>68375893</v>
      </c>
      <c r="AE744" s="17"/>
      <c r="AG744" s="18"/>
      <c r="AK744" s="54"/>
      <c r="AN744" s="219"/>
      <c r="AO744" s="220">
        <f t="shared" si="413"/>
        <v>1371</v>
      </c>
      <c r="AP744" s="221">
        <f t="shared" si="415"/>
        <v>4114</v>
      </c>
      <c r="AQ744" s="220">
        <f>AQ742+6</f>
        <v>2057</v>
      </c>
      <c r="AR744" s="281">
        <v>2</v>
      </c>
      <c r="AS744" s="236">
        <f t="shared" si="414"/>
        <v>1</v>
      </c>
      <c r="AT744" s="232"/>
      <c r="BH744" s="27">
        <f t="shared" si="453"/>
        <v>640</v>
      </c>
      <c r="BI744" s="294">
        <f t="shared" si="451"/>
        <v>3845</v>
      </c>
      <c r="BJ744" s="243"/>
      <c r="BL744" s="337"/>
      <c r="BN744" s="45"/>
      <c r="BQ744" s="33"/>
      <c r="BR744" s="308"/>
      <c r="BT744" s="308"/>
      <c r="BY744" s="21"/>
      <c r="BZ744" s="21"/>
      <c r="CA744" s="294">
        <f t="shared" si="452"/>
        <v>3847</v>
      </c>
      <c r="CB744" s="243">
        <f>(3*BH744+2)/2</f>
        <v>961</v>
      </c>
      <c r="CC744" s="35">
        <f>4*CB744+3</f>
        <v>3847</v>
      </c>
      <c r="CD744" s="243"/>
      <c r="CF744" s="243"/>
    </row>
    <row r="745" spans="4:84" ht="14.25" customHeight="1">
      <c r="D745" s="53"/>
      <c r="G745" s="53"/>
      <c r="O745" s="196">
        <f>1+8*(Q744+1)</f>
        <v>1393</v>
      </c>
      <c r="P745" s="197">
        <f>P744+2</f>
        <v>1045</v>
      </c>
      <c r="Q745" s="198"/>
      <c r="R745" s="33"/>
      <c r="S745" s="35">
        <f t="shared" si="550"/>
        <v>4181</v>
      </c>
      <c r="T745" s="35">
        <f t="shared" ref="T745:Z745" si="552">4*S745+1</f>
        <v>16725</v>
      </c>
      <c r="U745" s="35">
        <f t="shared" si="552"/>
        <v>66901</v>
      </c>
      <c r="V745" s="35">
        <f t="shared" si="552"/>
        <v>267605</v>
      </c>
      <c r="W745" s="35">
        <f t="shared" si="552"/>
        <v>1070421</v>
      </c>
      <c r="X745" s="35">
        <f t="shared" si="552"/>
        <v>4281685</v>
      </c>
      <c r="Y745" s="35">
        <f t="shared" si="552"/>
        <v>17126741</v>
      </c>
      <c r="Z745" s="35">
        <f t="shared" si="552"/>
        <v>68506965</v>
      </c>
      <c r="AC745" s="27"/>
      <c r="AE745" s="17"/>
      <c r="AG745" s="18"/>
      <c r="AK745" s="54"/>
      <c r="AN745" s="227"/>
      <c r="AO745" s="269">
        <f t="shared" si="413"/>
        <v>1373</v>
      </c>
      <c r="AP745" s="221">
        <f t="shared" si="415"/>
        <v>4120</v>
      </c>
      <c r="AQ745" s="269">
        <f>AP745/AR745</f>
        <v>515</v>
      </c>
      <c r="AR745" s="281">
        <v>8</v>
      </c>
      <c r="AS745" s="236">
        <f t="shared" si="414"/>
        <v>3</v>
      </c>
      <c r="AT745" s="232"/>
      <c r="BH745" s="21">
        <f t="shared" si="453"/>
        <v>641</v>
      </c>
      <c r="BI745" s="294">
        <f t="shared" si="451"/>
        <v>3851</v>
      </c>
      <c r="BJ745" s="243">
        <f>(3*BH745+1)/2</f>
        <v>962</v>
      </c>
      <c r="BK745" s="35">
        <f>BJ745*4+3</f>
        <v>3851</v>
      </c>
      <c r="BL745" s="243"/>
      <c r="BM745" s="21"/>
      <c r="BN745" s="45"/>
      <c r="BQ745" s="33"/>
      <c r="BR745" s="308"/>
      <c r="BT745" s="308"/>
      <c r="BY745" s="21"/>
      <c r="BZ745" s="21"/>
      <c r="CA745" s="294">
        <f t="shared" si="452"/>
        <v>3853</v>
      </c>
      <c r="CB745" s="243"/>
      <c r="CD745" s="243"/>
      <c r="CF745" s="243"/>
    </row>
    <row r="746" spans="4:84" ht="14.25" customHeight="1">
      <c r="D746" s="53"/>
      <c r="G746" s="53"/>
      <c r="O746" s="181"/>
      <c r="P746" s="260"/>
      <c r="R746" s="33"/>
      <c r="AC746" s="21"/>
      <c r="AE746" s="17"/>
      <c r="AG746" s="18"/>
      <c r="AK746" s="54"/>
      <c r="AN746" s="219"/>
      <c r="AO746" s="220">
        <f t="shared" si="413"/>
        <v>1375</v>
      </c>
      <c r="AP746" s="221">
        <f t="shared" si="415"/>
        <v>4126</v>
      </c>
      <c r="AQ746" s="220">
        <f>AQ744+6</f>
        <v>2063</v>
      </c>
      <c r="AR746" s="281">
        <v>2</v>
      </c>
      <c r="AS746" s="236">
        <f t="shared" si="414"/>
        <v>1</v>
      </c>
      <c r="AT746" s="232"/>
      <c r="BH746" s="21">
        <f t="shared" si="453"/>
        <v>642</v>
      </c>
      <c r="BI746" s="294">
        <f t="shared" si="451"/>
        <v>3857</v>
      </c>
      <c r="BJ746" s="243"/>
      <c r="BL746" s="243">
        <f>(3*BH746-2)/4</f>
        <v>481</v>
      </c>
      <c r="BM746" s="21">
        <f>8*BL746+9</f>
        <v>3857</v>
      </c>
      <c r="BN746" s="45"/>
      <c r="BQ746" s="33"/>
      <c r="BR746" s="308"/>
      <c r="BT746" s="308"/>
      <c r="BY746" s="21"/>
      <c r="BZ746" s="21"/>
      <c r="CA746" s="294">
        <f t="shared" si="452"/>
        <v>3859</v>
      </c>
      <c r="CB746" s="243">
        <f>(3*BH746+2)/2</f>
        <v>964</v>
      </c>
      <c r="CC746" s="35">
        <f>4*CB746+3</f>
        <v>3859</v>
      </c>
      <c r="CD746" s="243"/>
      <c r="CF746" s="243"/>
    </row>
    <row r="747" spans="4:84" ht="14.25" customHeight="1">
      <c r="D747" s="53"/>
      <c r="G747" s="53"/>
      <c r="O747" s="45"/>
      <c r="P747" s="21"/>
      <c r="R747" s="339"/>
      <c r="S747" s="31"/>
      <c r="T747" s="31"/>
      <c r="U747" s="31"/>
      <c r="V747" s="31"/>
      <c r="W747" s="31"/>
      <c r="X747" s="31"/>
      <c r="Y747" s="31"/>
      <c r="Z747" s="31"/>
      <c r="AC747" s="27"/>
      <c r="AE747" s="17"/>
      <c r="AG747" s="18"/>
      <c r="AK747" s="54"/>
      <c r="AN747" s="239"/>
      <c r="AO747" s="240">
        <f t="shared" si="413"/>
        <v>1377</v>
      </c>
      <c r="AP747" s="221">
        <f t="shared" si="415"/>
        <v>4132</v>
      </c>
      <c r="AQ747" s="240">
        <f>AP747/4</f>
        <v>1033</v>
      </c>
      <c r="AR747" s="281">
        <v>4</v>
      </c>
      <c r="AS747" s="236">
        <f t="shared" si="414"/>
        <v>2</v>
      </c>
      <c r="AT747" s="232"/>
      <c r="BH747" s="21">
        <f t="shared" si="453"/>
        <v>643</v>
      </c>
      <c r="BI747" s="294">
        <f t="shared" si="451"/>
        <v>3863</v>
      </c>
      <c r="BJ747" s="243">
        <f>(3*BH747+1)/2</f>
        <v>965</v>
      </c>
      <c r="BK747" s="35">
        <f>BJ747*4+3</f>
        <v>3863</v>
      </c>
      <c r="BL747" s="243"/>
      <c r="BN747" s="45"/>
      <c r="BQ747" s="33"/>
      <c r="BR747" s="308"/>
      <c r="BT747" s="308"/>
      <c r="BY747" s="21"/>
      <c r="BZ747" s="21"/>
      <c r="CA747" s="294">
        <f t="shared" si="452"/>
        <v>3865</v>
      </c>
      <c r="CB747" s="243"/>
      <c r="CD747" s="243">
        <f>(3*BH747-1)/4</f>
        <v>482</v>
      </c>
      <c r="CE747" s="35">
        <f>CD747*8+9</f>
        <v>3865</v>
      </c>
      <c r="CF747" s="243"/>
    </row>
    <row r="748" spans="4:84" ht="14.25" customHeight="1">
      <c r="D748" s="53"/>
      <c r="G748" s="53"/>
      <c r="O748" s="191">
        <f>-1+4*(Q748+1)</f>
        <v>699</v>
      </c>
      <c r="P748" s="192">
        <f>-1+6*(Q748+1)</f>
        <v>1049</v>
      </c>
      <c r="Q748" s="27">
        <v>174</v>
      </c>
      <c r="R748" s="33"/>
      <c r="S748" s="213">
        <f t="shared" ref="S748:S749" si="553">4*P748+1</f>
        <v>4197</v>
      </c>
      <c r="T748" s="35">
        <f t="shared" ref="T748:Z748" si="554">4*S748+1</f>
        <v>16789</v>
      </c>
      <c r="U748" s="35">
        <f t="shared" si="554"/>
        <v>67157</v>
      </c>
      <c r="V748" s="35">
        <f t="shared" si="554"/>
        <v>268629</v>
      </c>
      <c r="W748" s="35">
        <f t="shared" si="554"/>
        <v>1074517</v>
      </c>
      <c r="X748" s="35">
        <f t="shared" si="554"/>
        <v>4298069</v>
      </c>
      <c r="Y748" s="35">
        <f t="shared" si="554"/>
        <v>17192277</v>
      </c>
      <c r="Z748" s="35">
        <f t="shared" si="554"/>
        <v>68769109</v>
      </c>
      <c r="AE748" s="17"/>
      <c r="AG748" s="18"/>
      <c r="AK748" s="54"/>
      <c r="AN748" s="219"/>
      <c r="AO748" s="220">
        <f t="shared" si="413"/>
        <v>1379</v>
      </c>
      <c r="AP748" s="221">
        <f t="shared" si="415"/>
        <v>4138</v>
      </c>
      <c r="AQ748" s="220">
        <f>AQ746+6</f>
        <v>2069</v>
      </c>
      <c r="AR748" s="281">
        <v>2</v>
      </c>
      <c r="AS748" s="236">
        <f t="shared" si="414"/>
        <v>1</v>
      </c>
      <c r="AT748" s="232"/>
      <c r="BH748" s="27">
        <f t="shared" si="453"/>
        <v>644</v>
      </c>
      <c r="BI748" s="294">
        <f t="shared" si="451"/>
        <v>3869</v>
      </c>
      <c r="BJ748" s="243"/>
      <c r="BL748" s="337"/>
      <c r="BN748" s="45"/>
      <c r="BQ748" s="33"/>
      <c r="BR748" s="308"/>
      <c r="BT748" s="308"/>
      <c r="BY748" s="21"/>
      <c r="BZ748" s="21"/>
      <c r="CA748" s="294">
        <f t="shared" si="452"/>
        <v>3871</v>
      </c>
      <c r="CB748" s="243">
        <f>(3*BH748+2)/2</f>
        <v>967</v>
      </c>
      <c r="CC748" s="35">
        <f>4*CB748+3</f>
        <v>3871</v>
      </c>
      <c r="CD748" s="243"/>
      <c r="CF748" s="243"/>
    </row>
    <row r="749" spans="4:84" ht="14.25" customHeight="1">
      <c r="D749" s="53"/>
      <c r="G749" s="53"/>
      <c r="O749" s="196">
        <f>1+8*(Q748+1)</f>
        <v>1401</v>
      </c>
      <c r="P749" s="197">
        <f>P748+2</f>
        <v>1051</v>
      </c>
      <c r="Q749" s="198"/>
      <c r="R749" s="33"/>
      <c r="S749" s="35">
        <f t="shared" si="553"/>
        <v>4205</v>
      </c>
      <c r="T749" s="35">
        <f t="shared" ref="T749:Z749" si="555">4*S749+1</f>
        <v>16821</v>
      </c>
      <c r="U749" s="35">
        <f t="shared" si="555"/>
        <v>67285</v>
      </c>
      <c r="V749" s="35">
        <f t="shared" si="555"/>
        <v>269141</v>
      </c>
      <c r="W749" s="35">
        <f t="shared" si="555"/>
        <v>1076565</v>
      </c>
      <c r="X749" s="35">
        <f t="shared" si="555"/>
        <v>4306261</v>
      </c>
      <c r="Y749" s="35">
        <f t="shared" si="555"/>
        <v>17225045</v>
      </c>
      <c r="Z749" s="35">
        <f t="shared" si="555"/>
        <v>68900181</v>
      </c>
      <c r="AC749" s="27"/>
      <c r="AE749" s="17"/>
      <c r="AG749" s="18"/>
      <c r="AK749" s="54"/>
      <c r="AN749" s="227"/>
      <c r="AO749" s="269">
        <f t="shared" si="413"/>
        <v>1381</v>
      </c>
      <c r="AP749" s="221">
        <f t="shared" si="415"/>
        <v>4144</v>
      </c>
      <c r="AQ749" s="269">
        <f>AP749/AR749</f>
        <v>259</v>
      </c>
      <c r="AR749" s="281">
        <v>16</v>
      </c>
      <c r="AS749" s="236">
        <f t="shared" si="414"/>
        <v>4</v>
      </c>
      <c r="AT749" s="232"/>
      <c r="BH749" s="21">
        <f t="shared" si="453"/>
        <v>645</v>
      </c>
      <c r="BI749" s="294">
        <f t="shared" si="451"/>
        <v>3875</v>
      </c>
      <c r="BJ749" s="243">
        <f>(3*BH749+1)/2</f>
        <v>968</v>
      </c>
      <c r="BK749" s="35">
        <f>BJ749*4+3</f>
        <v>3875</v>
      </c>
      <c r="BL749" s="243"/>
      <c r="BM749" s="21"/>
      <c r="BN749" s="45"/>
      <c r="BQ749" s="33"/>
      <c r="BR749" s="308"/>
      <c r="BT749" s="308"/>
      <c r="BY749" s="21"/>
      <c r="BZ749" s="21"/>
      <c r="CA749" s="294">
        <f t="shared" si="452"/>
        <v>3877</v>
      </c>
      <c r="CB749" s="243"/>
      <c r="CD749" s="243"/>
      <c r="CF749" s="243"/>
    </row>
    <row r="750" spans="4:84" ht="14.25" customHeight="1">
      <c r="D750" s="53"/>
      <c r="G750" s="53"/>
      <c r="O750" s="181"/>
      <c r="P750" s="260"/>
      <c r="R750" s="33"/>
      <c r="AC750" s="21"/>
      <c r="AE750" s="17"/>
      <c r="AG750" s="18"/>
      <c r="AK750" s="54"/>
      <c r="AN750" s="219"/>
      <c r="AO750" s="220">
        <f t="shared" si="413"/>
        <v>1383</v>
      </c>
      <c r="AP750" s="221">
        <f t="shared" si="415"/>
        <v>4150</v>
      </c>
      <c r="AQ750" s="220">
        <f>AQ748+6</f>
        <v>2075</v>
      </c>
      <c r="AR750" s="281">
        <v>2</v>
      </c>
      <c r="AS750" s="236">
        <f t="shared" si="414"/>
        <v>1</v>
      </c>
      <c r="AT750" s="232"/>
      <c r="BH750" s="21">
        <f t="shared" si="453"/>
        <v>646</v>
      </c>
      <c r="BI750" s="294">
        <f t="shared" si="451"/>
        <v>3881</v>
      </c>
      <c r="BJ750" s="243"/>
      <c r="BL750" s="243">
        <f>(3*BH750-2)/4</f>
        <v>484</v>
      </c>
      <c r="BM750" s="21">
        <f>8*BL750+9</f>
        <v>3881</v>
      </c>
      <c r="BN750" s="45"/>
      <c r="BQ750" s="33"/>
      <c r="BR750" s="308"/>
      <c r="BT750" s="308"/>
      <c r="BY750" s="21"/>
      <c r="BZ750" s="21"/>
      <c r="CA750" s="294">
        <f t="shared" si="452"/>
        <v>3883</v>
      </c>
      <c r="CB750" s="243">
        <f>(3*BH750+2)/2</f>
        <v>970</v>
      </c>
      <c r="CC750" s="35">
        <f>4*CB750+3</f>
        <v>3883</v>
      </c>
      <c r="CD750" s="243"/>
      <c r="CF750" s="243"/>
    </row>
    <row r="751" spans="4:84" ht="14.25" customHeight="1">
      <c r="D751" s="53"/>
      <c r="G751" s="53"/>
      <c r="O751" s="45"/>
      <c r="P751" s="21"/>
      <c r="R751" s="339"/>
      <c r="S751" s="31"/>
      <c r="T751" s="31"/>
      <c r="U751" s="31"/>
      <c r="V751" s="31"/>
      <c r="W751" s="31"/>
      <c r="X751" s="31"/>
      <c r="Y751" s="31"/>
      <c r="Z751" s="31"/>
      <c r="AC751" s="27"/>
      <c r="AE751" s="17"/>
      <c r="AG751" s="18"/>
      <c r="AK751" s="54"/>
      <c r="AN751" s="239"/>
      <c r="AO751" s="240">
        <f t="shared" si="413"/>
        <v>1385</v>
      </c>
      <c r="AP751" s="221">
        <f t="shared" si="415"/>
        <v>4156</v>
      </c>
      <c r="AQ751" s="240">
        <f>AP751/4</f>
        <v>1039</v>
      </c>
      <c r="AR751" s="281">
        <v>4</v>
      </c>
      <c r="AS751" s="236">
        <f t="shared" si="414"/>
        <v>2</v>
      </c>
      <c r="AT751" s="232"/>
      <c r="BH751" s="21">
        <f t="shared" si="453"/>
        <v>647</v>
      </c>
      <c r="BI751" s="294">
        <f t="shared" si="451"/>
        <v>3887</v>
      </c>
      <c r="BJ751" s="243">
        <f>(3*BH751+1)/2</f>
        <v>971</v>
      </c>
      <c r="BK751" s="35">
        <f>BJ751*4+3</f>
        <v>3887</v>
      </c>
      <c r="BL751" s="306"/>
      <c r="BN751" s="45"/>
      <c r="BQ751" s="33"/>
      <c r="BR751" s="308"/>
      <c r="BT751" s="308"/>
      <c r="BY751" s="21"/>
      <c r="BZ751" s="21"/>
      <c r="CA751" s="294">
        <f t="shared" si="452"/>
        <v>3889</v>
      </c>
      <c r="CB751" s="243"/>
      <c r="CD751" s="243">
        <f>(3*BH751-1)/4</f>
        <v>485</v>
      </c>
      <c r="CE751" s="35">
        <f>CD751*8+9</f>
        <v>3889</v>
      </c>
      <c r="CF751" s="243"/>
    </row>
    <row r="752" spans="4:84" ht="14.25" customHeight="1">
      <c r="D752" s="53"/>
      <c r="G752" s="53"/>
      <c r="O752" s="191">
        <f>-1+4*(Q752+1)</f>
        <v>703</v>
      </c>
      <c r="P752" s="192">
        <f>-1+6*(Q752+1)</f>
        <v>1055</v>
      </c>
      <c r="Q752" s="27">
        <v>175</v>
      </c>
      <c r="R752" s="33"/>
      <c r="S752" s="213">
        <f t="shared" ref="S752:S753" si="556">4*P752+1</f>
        <v>4221</v>
      </c>
      <c r="T752" s="35">
        <f t="shared" ref="T752:Z752" si="557">4*S752+1</f>
        <v>16885</v>
      </c>
      <c r="U752" s="35">
        <f t="shared" si="557"/>
        <v>67541</v>
      </c>
      <c r="V752" s="35">
        <f t="shared" si="557"/>
        <v>270165</v>
      </c>
      <c r="W752" s="35">
        <f t="shared" si="557"/>
        <v>1080661</v>
      </c>
      <c r="X752" s="35">
        <f t="shared" si="557"/>
        <v>4322645</v>
      </c>
      <c r="Y752" s="35">
        <f t="shared" si="557"/>
        <v>17290581</v>
      </c>
      <c r="Z752" s="35">
        <f t="shared" si="557"/>
        <v>69162325</v>
      </c>
      <c r="AE752" s="17"/>
      <c r="AG752" s="18"/>
      <c r="AK752" s="54"/>
      <c r="AN752" s="219"/>
      <c r="AO752" s="220">
        <f t="shared" si="413"/>
        <v>1387</v>
      </c>
      <c r="AP752" s="221">
        <f t="shared" si="415"/>
        <v>4162</v>
      </c>
      <c r="AQ752" s="220">
        <f>AQ750+6</f>
        <v>2081</v>
      </c>
      <c r="AR752" s="281">
        <v>2</v>
      </c>
      <c r="AS752" s="236">
        <f t="shared" si="414"/>
        <v>1</v>
      </c>
      <c r="AT752" s="232"/>
      <c r="BH752" s="27">
        <f t="shared" si="453"/>
        <v>648</v>
      </c>
      <c r="BI752" s="294">
        <f t="shared" si="451"/>
        <v>3893</v>
      </c>
      <c r="BJ752" s="243"/>
      <c r="BL752" s="306"/>
      <c r="BN752" s="731"/>
      <c r="BO752" s="732"/>
      <c r="BP752" s="316"/>
      <c r="BQ752" s="33"/>
      <c r="BR752" s="308"/>
      <c r="BT752" s="308"/>
      <c r="BY752" s="21"/>
      <c r="BZ752" s="21"/>
      <c r="CA752" s="294">
        <f t="shared" si="452"/>
        <v>3895</v>
      </c>
      <c r="CB752" s="243">
        <f>(3*BH752+2)/2</f>
        <v>973</v>
      </c>
      <c r="CC752" s="35">
        <f>4*CB752+3</f>
        <v>3895</v>
      </c>
      <c r="CD752" s="243"/>
      <c r="CF752" s="243"/>
    </row>
    <row r="753" spans="4:84" ht="14.25" customHeight="1">
      <c r="D753" s="53"/>
      <c r="G753" s="53"/>
      <c r="O753" s="196">
        <f>1+8*(Q752+1)</f>
        <v>1409</v>
      </c>
      <c r="P753" s="197">
        <f>P752+2</f>
        <v>1057</v>
      </c>
      <c r="Q753" s="198"/>
      <c r="R753" s="33"/>
      <c r="S753" s="35">
        <f t="shared" si="556"/>
        <v>4229</v>
      </c>
      <c r="T753" s="35">
        <f t="shared" ref="T753:Z753" si="558">4*S753+1</f>
        <v>16917</v>
      </c>
      <c r="U753" s="35">
        <f t="shared" si="558"/>
        <v>67669</v>
      </c>
      <c r="V753" s="35">
        <f t="shared" si="558"/>
        <v>270677</v>
      </c>
      <c r="W753" s="35">
        <f t="shared" si="558"/>
        <v>1082709</v>
      </c>
      <c r="X753" s="35">
        <f t="shared" si="558"/>
        <v>4330837</v>
      </c>
      <c r="Y753" s="35">
        <f t="shared" si="558"/>
        <v>17323349</v>
      </c>
      <c r="Z753" s="35">
        <f t="shared" si="558"/>
        <v>69293397</v>
      </c>
      <c r="AC753" s="27"/>
      <c r="AE753" s="17"/>
      <c r="AG753" s="18"/>
      <c r="AK753" s="54"/>
      <c r="AN753" s="227"/>
      <c r="AO753" s="269">
        <f t="shared" si="413"/>
        <v>1389</v>
      </c>
      <c r="AP753" s="221">
        <f t="shared" si="415"/>
        <v>4168</v>
      </c>
      <c r="AQ753" s="269">
        <f>AP753/AR753</f>
        <v>521</v>
      </c>
      <c r="AR753" s="281">
        <v>8</v>
      </c>
      <c r="AS753" s="236">
        <f t="shared" si="414"/>
        <v>3</v>
      </c>
      <c r="AT753" s="232"/>
      <c r="BH753" s="21">
        <f t="shared" si="453"/>
        <v>649</v>
      </c>
      <c r="BI753" s="294">
        <f t="shared" si="451"/>
        <v>3899</v>
      </c>
      <c r="BJ753" s="243">
        <f>(3*BH753+1)/2</f>
        <v>974</v>
      </c>
      <c r="BK753" s="35">
        <f>BJ753*4+3</f>
        <v>3899</v>
      </c>
      <c r="BL753" s="307"/>
      <c r="BM753" s="21"/>
      <c r="BN753" s="45"/>
      <c r="BQ753" s="33"/>
      <c r="BR753" s="308"/>
      <c r="BT753" s="308"/>
      <c r="BY753" s="21"/>
      <c r="BZ753" s="21"/>
      <c r="CA753" s="294">
        <f t="shared" si="452"/>
        <v>3901</v>
      </c>
      <c r="CB753" s="243"/>
      <c r="CD753" s="243"/>
      <c r="CF753" s="243"/>
    </row>
    <row r="754" spans="4:84" ht="14.25" customHeight="1">
      <c r="D754" s="53"/>
      <c r="G754" s="53"/>
      <c r="O754" s="181"/>
      <c r="P754" s="260"/>
      <c r="R754" s="33"/>
      <c r="AC754" s="21"/>
      <c r="AE754" s="17"/>
      <c r="AG754" s="18"/>
      <c r="AK754" s="54"/>
      <c r="AN754" s="219"/>
      <c r="AO754" s="220">
        <f t="shared" si="413"/>
        <v>1391</v>
      </c>
      <c r="AP754" s="221">
        <f t="shared" si="415"/>
        <v>4174</v>
      </c>
      <c r="AQ754" s="220">
        <f>AQ752+6</f>
        <v>2087</v>
      </c>
      <c r="AR754" s="281">
        <v>2</v>
      </c>
      <c r="AS754" s="236">
        <f t="shared" si="414"/>
        <v>1</v>
      </c>
      <c r="AT754" s="232"/>
      <c r="BH754" s="21">
        <f t="shared" si="453"/>
        <v>650</v>
      </c>
      <c r="BI754" s="294">
        <f t="shared" si="451"/>
        <v>3905</v>
      </c>
      <c r="BJ754" s="243"/>
      <c r="BL754" s="243">
        <f>(3*BH754-2)/4</f>
        <v>487</v>
      </c>
      <c r="BM754" s="21">
        <f>8*BL754+9</f>
        <v>3905</v>
      </c>
      <c r="BN754" s="45"/>
      <c r="BQ754" s="33"/>
      <c r="BR754" s="308"/>
      <c r="BT754" s="308"/>
      <c r="BY754" s="21"/>
      <c r="BZ754" s="21"/>
      <c r="CA754" s="294">
        <f t="shared" si="452"/>
        <v>3907</v>
      </c>
      <c r="CB754" s="243">
        <f>(3*BH754+2)/2</f>
        <v>976</v>
      </c>
      <c r="CC754" s="35">
        <f>4*CB754+3</f>
        <v>3907</v>
      </c>
      <c r="CD754" s="243"/>
      <c r="CF754" s="243"/>
    </row>
    <row r="755" spans="4:84" ht="14.25" customHeight="1">
      <c r="D755" s="53"/>
      <c r="G755" s="53"/>
      <c r="O755" s="45"/>
      <c r="P755" s="21"/>
      <c r="R755" s="339"/>
      <c r="S755" s="31"/>
      <c r="T755" s="31"/>
      <c r="U755" s="31"/>
      <c r="V755" s="31"/>
      <c r="W755" s="31"/>
      <c r="X755" s="31"/>
      <c r="Y755" s="31"/>
      <c r="Z755" s="31"/>
      <c r="AC755" s="27"/>
      <c r="AE755" s="17"/>
      <c r="AG755" s="18"/>
      <c r="AK755" s="54"/>
      <c r="AN755" s="239"/>
      <c r="AO755" s="240">
        <f t="shared" si="413"/>
        <v>1393</v>
      </c>
      <c r="AP755" s="221">
        <f t="shared" si="415"/>
        <v>4180</v>
      </c>
      <c r="AQ755" s="240">
        <f>AP755/4</f>
        <v>1045</v>
      </c>
      <c r="AR755" s="281">
        <v>4</v>
      </c>
      <c r="AS755" s="236">
        <f t="shared" si="414"/>
        <v>2</v>
      </c>
      <c r="AT755" s="232"/>
      <c r="BH755" s="21">
        <f t="shared" si="453"/>
        <v>651</v>
      </c>
      <c r="BI755" s="294">
        <f t="shared" si="451"/>
        <v>3911</v>
      </c>
      <c r="BJ755" s="243">
        <f>(3*BH755+1)/2</f>
        <v>977</v>
      </c>
      <c r="BK755" s="35">
        <f>BJ755*4+3</f>
        <v>3911</v>
      </c>
      <c r="BL755" s="243"/>
      <c r="BN755" s="45"/>
      <c r="BQ755" s="33"/>
      <c r="BR755" s="308"/>
      <c r="BT755" s="308"/>
      <c r="BY755" s="21"/>
      <c r="BZ755" s="21"/>
      <c r="CA755" s="294">
        <f t="shared" si="452"/>
        <v>3913</v>
      </c>
      <c r="CB755" s="243"/>
      <c r="CD755" s="243">
        <f>(3*BH755-1)/4</f>
        <v>488</v>
      </c>
      <c r="CE755" s="35">
        <f>CD755*8+9</f>
        <v>3913</v>
      </c>
      <c r="CF755" s="243"/>
    </row>
    <row r="756" spans="4:84" ht="14.25" customHeight="1">
      <c r="D756" s="53"/>
      <c r="G756" s="53"/>
      <c r="O756" s="191">
        <f>-1+4*(Q756+1)</f>
        <v>707</v>
      </c>
      <c r="P756" s="192">
        <f>-1+6*(Q756+1)</f>
        <v>1061</v>
      </c>
      <c r="Q756" s="27">
        <v>176</v>
      </c>
      <c r="R756" s="33"/>
      <c r="S756" s="213">
        <f t="shared" ref="S756:S757" si="559">4*P756+1</f>
        <v>4245</v>
      </c>
      <c r="T756" s="35">
        <f t="shared" ref="T756:Z756" si="560">4*S756+1</f>
        <v>16981</v>
      </c>
      <c r="U756" s="35">
        <f t="shared" si="560"/>
        <v>67925</v>
      </c>
      <c r="V756" s="35">
        <f t="shared" si="560"/>
        <v>271701</v>
      </c>
      <c r="W756" s="35">
        <f t="shared" si="560"/>
        <v>1086805</v>
      </c>
      <c r="X756" s="35">
        <f t="shared" si="560"/>
        <v>4347221</v>
      </c>
      <c r="Y756" s="35">
        <f t="shared" si="560"/>
        <v>17388885</v>
      </c>
      <c r="Z756" s="35">
        <f t="shared" si="560"/>
        <v>69555541</v>
      </c>
      <c r="AE756" s="17"/>
      <c r="AG756" s="18"/>
      <c r="AK756" s="54"/>
      <c r="AN756" s="219"/>
      <c r="AO756" s="220">
        <f t="shared" si="413"/>
        <v>1395</v>
      </c>
      <c r="AP756" s="221">
        <f t="shared" si="415"/>
        <v>4186</v>
      </c>
      <c r="AQ756" s="220">
        <f>AQ754+6</f>
        <v>2093</v>
      </c>
      <c r="AR756" s="281">
        <v>2</v>
      </c>
      <c r="AS756" s="236">
        <f t="shared" si="414"/>
        <v>1</v>
      </c>
      <c r="AT756" s="232"/>
      <c r="BH756" s="27">
        <f t="shared" si="453"/>
        <v>652</v>
      </c>
      <c r="BI756" s="294">
        <f t="shared" si="451"/>
        <v>3917</v>
      </c>
      <c r="BJ756" s="243"/>
      <c r="BL756" s="337"/>
      <c r="BN756" s="45"/>
      <c r="BQ756" s="33"/>
      <c r="BR756" s="308"/>
      <c r="BT756" s="308"/>
      <c r="BY756" s="21"/>
      <c r="BZ756" s="21"/>
      <c r="CA756" s="294">
        <f t="shared" si="452"/>
        <v>3919</v>
      </c>
      <c r="CB756" s="243">
        <f>(3*BH756+2)/2</f>
        <v>979</v>
      </c>
      <c r="CC756" s="35">
        <f>4*CB756+3</f>
        <v>3919</v>
      </c>
      <c r="CD756" s="243"/>
      <c r="CF756" s="243"/>
    </row>
    <row r="757" spans="4:84" ht="14.25" customHeight="1">
      <c r="D757" s="53"/>
      <c r="G757" s="53"/>
      <c r="O757" s="196">
        <f>1+8*(Q756+1)</f>
        <v>1417</v>
      </c>
      <c r="P757" s="197">
        <f>P756+2</f>
        <v>1063</v>
      </c>
      <c r="Q757" s="198"/>
      <c r="R757" s="33"/>
      <c r="S757" s="35">
        <f t="shared" si="559"/>
        <v>4253</v>
      </c>
      <c r="T757" s="35">
        <f t="shared" ref="T757:Z757" si="561">4*S757+1</f>
        <v>17013</v>
      </c>
      <c r="U757" s="35">
        <f t="shared" si="561"/>
        <v>68053</v>
      </c>
      <c r="V757" s="35">
        <f t="shared" si="561"/>
        <v>272213</v>
      </c>
      <c r="W757" s="35">
        <f t="shared" si="561"/>
        <v>1088853</v>
      </c>
      <c r="X757" s="35">
        <f t="shared" si="561"/>
        <v>4355413</v>
      </c>
      <c r="Y757" s="35">
        <f t="shared" si="561"/>
        <v>17421653</v>
      </c>
      <c r="Z757" s="35">
        <f t="shared" si="561"/>
        <v>69686613</v>
      </c>
      <c r="AC757" s="27"/>
      <c r="AE757" s="17"/>
      <c r="AG757" s="18"/>
      <c r="AK757" s="54"/>
      <c r="AN757" s="227"/>
      <c r="AO757" s="269">
        <f t="shared" si="413"/>
        <v>1397</v>
      </c>
      <c r="AP757" s="221">
        <f t="shared" si="415"/>
        <v>4192</v>
      </c>
      <c r="AQ757" s="269">
        <f>AP757/AR757</f>
        <v>131</v>
      </c>
      <c r="AR757" s="281">
        <v>32</v>
      </c>
      <c r="AS757" s="236">
        <f t="shared" si="414"/>
        <v>5</v>
      </c>
      <c r="AT757" s="232"/>
      <c r="BH757" s="21">
        <f t="shared" si="453"/>
        <v>653</v>
      </c>
      <c r="BI757" s="294">
        <f t="shared" si="451"/>
        <v>3923</v>
      </c>
      <c r="BJ757" s="243">
        <f>(3*BH757+1)/2</f>
        <v>980</v>
      </c>
      <c r="BK757" s="35">
        <f>BJ757*4+3</f>
        <v>3923</v>
      </c>
      <c r="BL757" s="243"/>
      <c r="BM757" s="21"/>
      <c r="BN757" s="45"/>
      <c r="BQ757" s="33"/>
      <c r="BR757" s="308"/>
      <c r="BT757" s="308"/>
      <c r="BY757" s="21"/>
      <c r="BZ757" s="21"/>
      <c r="CA757" s="294">
        <f t="shared" si="452"/>
        <v>3925</v>
      </c>
      <c r="CB757" s="243"/>
      <c r="CD757" s="243"/>
      <c r="CF757" s="243"/>
    </row>
    <row r="758" spans="4:84" ht="14.25" customHeight="1">
      <c r="D758" s="53"/>
      <c r="G758" s="53"/>
      <c r="O758" s="181"/>
      <c r="P758" s="260"/>
      <c r="R758" s="33"/>
      <c r="AC758" s="21"/>
      <c r="AE758" s="17"/>
      <c r="AG758" s="18"/>
      <c r="AK758" s="54"/>
      <c r="AN758" s="219"/>
      <c r="AO758" s="220">
        <f t="shared" si="413"/>
        <v>1399</v>
      </c>
      <c r="AP758" s="221">
        <f t="shared" si="415"/>
        <v>4198</v>
      </c>
      <c r="AQ758" s="220">
        <f>AQ756+6</f>
        <v>2099</v>
      </c>
      <c r="AR758" s="281">
        <v>2</v>
      </c>
      <c r="AS758" s="236">
        <f t="shared" si="414"/>
        <v>1</v>
      </c>
      <c r="AT758" s="232"/>
      <c r="BH758" s="21">
        <f t="shared" si="453"/>
        <v>654</v>
      </c>
      <c r="BI758" s="294">
        <f t="shared" si="451"/>
        <v>3929</v>
      </c>
      <c r="BJ758" s="243"/>
      <c r="BL758" s="243">
        <f>(3*BH758-2)/4</f>
        <v>490</v>
      </c>
      <c r="BM758" s="21">
        <f>8*BL758+9</f>
        <v>3929</v>
      </c>
      <c r="BN758" s="45"/>
      <c r="BQ758" s="33"/>
      <c r="BR758" s="308"/>
      <c r="BT758" s="308"/>
      <c r="BY758" s="21"/>
      <c r="BZ758" s="21"/>
      <c r="CA758" s="294">
        <f t="shared" si="452"/>
        <v>3931</v>
      </c>
      <c r="CB758" s="243">
        <f>(3*BH758+2)/2</f>
        <v>982</v>
      </c>
      <c r="CC758" s="35">
        <f>4*CB758+3</f>
        <v>3931</v>
      </c>
      <c r="CD758" s="243"/>
      <c r="CF758" s="243"/>
    </row>
    <row r="759" spans="4:84" ht="14.25" customHeight="1">
      <c r="D759" s="53"/>
      <c r="G759" s="53"/>
      <c r="O759" s="45"/>
      <c r="P759" s="21"/>
      <c r="R759" s="339"/>
      <c r="S759" s="31"/>
      <c r="T759" s="31"/>
      <c r="U759" s="31"/>
      <c r="V759" s="31"/>
      <c r="W759" s="31"/>
      <c r="X759" s="31"/>
      <c r="Y759" s="31"/>
      <c r="Z759" s="31"/>
      <c r="AC759" s="27"/>
      <c r="AE759" s="17"/>
      <c r="AG759" s="18"/>
      <c r="AK759" s="54"/>
      <c r="AN759" s="239"/>
      <c r="AO759" s="240">
        <f t="shared" si="413"/>
        <v>1401</v>
      </c>
      <c r="AP759" s="221">
        <f t="shared" si="415"/>
        <v>4204</v>
      </c>
      <c r="AQ759" s="240">
        <f>AP759/4</f>
        <v>1051</v>
      </c>
      <c r="AR759" s="281">
        <v>4</v>
      </c>
      <c r="AS759" s="236">
        <f t="shared" si="414"/>
        <v>2</v>
      </c>
      <c r="AT759" s="232"/>
      <c r="BH759" s="21">
        <f t="shared" si="453"/>
        <v>655</v>
      </c>
      <c r="BI759" s="294">
        <f t="shared" si="451"/>
        <v>3935</v>
      </c>
      <c r="BJ759" s="243">
        <f>(3*BH759+1)/2</f>
        <v>983</v>
      </c>
      <c r="BK759" s="35">
        <f>BJ759*4+3</f>
        <v>3935</v>
      </c>
      <c r="BL759" s="243"/>
      <c r="BN759" s="45"/>
      <c r="BQ759" s="33"/>
      <c r="BR759" s="308"/>
      <c r="BT759" s="308"/>
      <c r="BY759" s="21"/>
      <c r="BZ759" s="21"/>
      <c r="CA759" s="294">
        <f t="shared" si="452"/>
        <v>3937</v>
      </c>
      <c r="CB759" s="243"/>
      <c r="CD759" s="243">
        <f>(3*BH759-1)/4</f>
        <v>491</v>
      </c>
      <c r="CE759" s="35">
        <f>CD759*8+9</f>
        <v>3937</v>
      </c>
      <c r="CF759" s="243"/>
    </row>
    <row r="760" spans="4:84" ht="14.25" customHeight="1">
      <c r="D760" s="53"/>
      <c r="G760" s="53"/>
      <c r="O760" s="191">
        <f>-1+4*(Q760+1)</f>
        <v>711</v>
      </c>
      <c r="P760" s="192">
        <f>-1+6*(Q760+1)</f>
        <v>1067</v>
      </c>
      <c r="Q760" s="27">
        <v>177</v>
      </c>
      <c r="R760" s="33"/>
      <c r="S760" s="213">
        <f t="shared" ref="S760:S761" si="562">4*P760+1</f>
        <v>4269</v>
      </c>
      <c r="T760" s="35">
        <f t="shared" ref="T760:Z760" si="563">4*S760+1</f>
        <v>17077</v>
      </c>
      <c r="U760" s="35">
        <f t="shared" si="563"/>
        <v>68309</v>
      </c>
      <c r="V760" s="35">
        <f t="shared" si="563"/>
        <v>273237</v>
      </c>
      <c r="W760" s="35">
        <f t="shared" si="563"/>
        <v>1092949</v>
      </c>
      <c r="X760" s="35">
        <f t="shared" si="563"/>
        <v>4371797</v>
      </c>
      <c r="Y760" s="35">
        <f t="shared" si="563"/>
        <v>17487189</v>
      </c>
      <c r="Z760" s="35">
        <f t="shared" si="563"/>
        <v>69948757</v>
      </c>
      <c r="AE760" s="17"/>
      <c r="AG760" s="18"/>
      <c r="AK760" s="54"/>
      <c r="AN760" s="219"/>
      <c r="AO760" s="220">
        <f t="shared" si="413"/>
        <v>1403</v>
      </c>
      <c r="AP760" s="221">
        <f t="shared" si="415"/>
        <v>4210</v>
      </c>
      <c r="AQ760" s="220">
        <f>AQ758+6</f>
        <v>2105</v>
      </c>
      <c r="AR760" s="281">
        <v>2</v>
      </c>
      <c r="AS760" s="236">
        <f t="shared" si="414"/>
        <v>1</v>
      </c>
      <c r="AT760" s="232"/>
      <c r="BH760" s="27">
        <f t="shared" si="453"/>
        <v>656</v>
      </c>
      <c r="BI760" s="294">
        <f t="shared" si="451"/>
        <v>3941</v>
      </c>
      <c r="BJ760" s="243"/>
      <c r="BL760" s="337"/>
      <c r="BN760" s="45"/>
      <c r="BQ760" s="33"/>
      <c r="BR760" s="308"/>
      <c r="BT760" s="308"/>
      <c r="BY760" s="21"/>
      <c r="BZ760" s="21"/>
      <c r="CA760" s="294">
        <f t="shared" si="452"/>
        <v>3943</v>
      </c>
      <c r="CB760" s="243">
        <f>(3*BH760+2)/2</f>
        <v>985</v>
      </c>
      <c r="CC760" s="35">
        <f>4*CB760+3</f>
        <v>3943</v>
      </c>
      <c r="CD760" s="243"/>
      <c r="CF760" s="243"/>
    </row>
    <row r="761" spans="4:84" ht="14.25" customHeight="1">
      <c r="D761" s="53"/>
      <c r="G761" s="53"/>
      <c r="O761" s="196">
        <f>1+8*(Q760+1)</f>
        <v>1425</v>
      </c>
      <c r="P761" s="197">
        <f>P760+2</f>
        <v>1069</v>
      </c>
      <c r="Q761" s="198"/>
      <c r="R761" s="33"/>
      <c r="S761" s="35">
        <f t="shared" si="562"/>
        <v>4277</v>
      </c>
      <c r="T761" s="35">
        <f t="shared" ref="T761:Z761" si="564">4*S761+1</f>
        <v>17109</v>
      </c>
      <c r="U761" s="35">
        <f t="shared" si="564"/>
        <v>68437</v>
      </c>
      <c r="V761" s="35">
        <f t="shared" si="564"/>
        <v>273749</v>
      </c>
      <c r="W761" s="35">
        <f t="shared" si="564"/>
        <v>1094997</v>
      </c>
      <c r="X761" s="35">
        <f t="shared" si="564"/>
        <v>4379989</v>
      </c>
      <c r="Y761" s="35">
        <f t="shared" si="564"/>
        <v>17519957</v>
      </c>
      <c r="Z761" s="35">
        <f t="shared" si="564"/>
        <v>70079829</v>
      </c>
      <c r="AC761" s="27"/>
      <c r="AE761" s="17"/>
      <c r="AG761" s="18"/>
      <c r="AK761" s="54"/>
      <c r="AN761" s="227"/>
      <c r="AO761" s="269">
        <f t="shared" si="413"/>
        <v>1405</v>
      </c>
      <c r="AP761" s="221">
        <f t="shared" si="415"/>
        <v>4216</v>
      </c>
      <c r="AQ761" s="269">
        <f>AP761/AR761</f>
        <v>527</v>
      </c>
      <c r="AR761" s="281">
        <v>8</v>
      </c>
      <c r="AS761" s="236">
        <f t="shared" si="414"/>
        <v>3</v>
      </c>
      <c r="AT761" s="232"/>
      <c r="BH761" s="21">
        <f t="shared" si="453"/>
        <v>657</v>
      </c>
      <c r="BI761" s="294">
        <f t="shared" si="451"/>
        <v>3947</v>
      </c>
      <c r="BJ761" s="243">
        <f>(3*BH761+1)/2</f>
        <v>986</v>
      </c>
      <c r="BK761" s="35">
        <f>BJ761*4+3</f>
        <v>3947</v>
      </c>
      <c r="BL761" s="243"/>
      <c r="BM761" s="21"/>
      <c r="BN761" s="45"/>
      <c r="BQ761" s="33"/>
      <c r="BR761" s="308"/>
      <c r="BT761" s="308"/>
      <c r="BY761" s="21"/>
      <c r="BZ761" s="21"/>
      <c r="CA761" s="294">
        <f t="shared" si="452"/>
        <v>3949</v>
      </c>
      <c r="CB761" s="243"/>
      <c r="CD761" s="243"/>
      <c r="CF761" s="243"/>
    </row>
    <row r="762" spans="4:84" ht="14.25" customHeight="1">
      <c r="D762" s="53"/>
      <c r="G762" s="53"/>
      <c r="O762" s="181"/>
      <c r="P762" s="260"/>
      <c r="R762" s="33"/>
      <c r="AC762" s="21"/>
      <c r="AE762" s="17"/>
      <c r="AG762" s="18"/>
      <c r="AK762" s="54"/>
      <c r="AN762" s="219"/>
      <c r="AO762" s="220">
        <f t="shared" si="413"/>
        <v>1407</v>
      </c>
      <c r="AP762" s="221">
        <f t="shared" si="415"/>
        <v>4222</v>
      </c>
      <c r="AQ762" s="220">
        <f>AQ760+6</f>
        <v>2111</v>
      </c>
      <c r="AR762" s="281">
        <v>2</v>
      </c>
      <c r="AS762" s="236">
        <f t="shared" si="414"/>
        <v>1</v>
      </c>
      <c r="AT762" s="232"/>
      <c r="BH762" s="21">
        <f t="shared" si="453"/>
        <v>658</v>
      </c>
      <c r="BI762" s="294">
        <f t="shared" si="451"/>
        <v>3953</v>
      </c>
      <c r="BJ762" s="243"/>
      <c r="BL762" s="243">
        <f>(3*BH762-2)/4</f>
        <v>493</v>
      </c>
      <c r="BM762" s="21">
        <f>8*BL762+9</f>
        <v>3953</v>
      </c>
      <c r="BN762" s="45"/>
      <c r="BQ762" s="33"/>
      <c r="BR762" s="308"/>
      <c r="BT762" s="308"/>
      <c r="BY762" s="21"/>
      <c r="BZ762" s="21"/>
      <c r="CA762" s="294">
        <f t="shared" si="452"/>
        <v>3955</v>
      </c>
      <c r="CB762" s="243">
        <f>(3*BH762+2)/2</f>
        <v>988</v>
      </c>
      <c r="CC762" s="35">
        <f>4*CB762+3</f>
        <v>3955</v>
      </c>
      <c r="CD762" s="243"/>
      <c r="CF762" s="243"/>
    </row>
    <row r="763" spans="4:84" ht="14.25" customHeight="1">
      <c r="D763" s="53"/>
      <c r="G763" s="53"/>
      <c r="O763" s="45"/>
      <c r="P763" s="21"/>
      <c r="R763" s="339"/>
      <c r="S763" s="31"/>
      <c r="T763" s="31"/>
      <c r="U763" s="31"/>
      <c r="V763" s="31"/>
      <c r="W763" s="31"/>
      <c r="X763" s="31"/>
      <c r="Y763" s="31"/>
      <c r="Z763" s="31"/>
      <c r="AC763" s="27"/>
      <c r="AE763" s="17"/>
      <c r="AG763" s="18"/>
      <c r="AK763" s="54"/>
      <c r="AN763" s="239"/>
      <c r="AO763" s="240">
        <f t="shared" si="413"/>
        <v>1409</v>
      </c>
      <c r="AP763" s="221">
        <f t="shared" si="415"/>
        <v>4228</v>
      </c>
      <c r="AQ763" s="240">
        <f>AP763/4</f>
        <v>1057</v>
      </c>
      <c r="AR763" s="281">
        <v>4</v>
      </c>
      <c r="AS763" s="236">
        <f t="shared" si="414"/>
        <v>2</v>
      </c>
      <c r="AT763" s="232"/>
      <c r="BH763" s="21">
        <f t="shared" si="453"/>
        <v>659</v>
      </c>
      <c r="BI763" s="294">
        <f t="shared" si="451"/>
        <v>3959</v>
      </c>
      <c r="BJ763" s="243">
        <f>(3*BH763+1)/2</f>
        <v>989</v>
      </c>
      <c r="BK763" s="35">
        <f>BJ763*4+3</f>
        <v>3959</v>
      </c>
      <c r="BL763" s="243"/>
      <c r="BN763" s="45"/>
      <c r="BQ763" s="33"/>
      <c r="BR763" s="308"/>
      <c r="BT763" s="308"/>
      <c r="BY763" s="21"/>
      <c r="BZ763" s="21"/>
      <c r="CA763" s="294">
        <f t="shared" si="452"/>
        <v>3961</v>
      </c>
      <c r="CB763" s="243"/>
      <c r="CD763" s="243">
        <f>(3*BH763-1)/4</f>
        <v>494</v>
      </c>
      <c r="CE763" s="35">
        <f>CD763*8+9</f>
        <v>3961</v>
      </c>
      <c r="CF763" s="243"/>
    </row>
    <row r="764" spans="4:84" ht="14.25" customHeight="1">
      <c r="D764" s="53"/>
      <c r="G764" s="53"/>
      <c r="O764" s="191">
        <f>-1+4*(Q764+1)</f>
        <v>715</v>
      </c>
      <c r="P764" s="192">
        <f>-1+6*(Q764+1)</f>
        <v>1073</v>
      </c>
      <c r="Q764" s="27">
        <v>178</v>
      </c>
      <c r="R764" s="33"/>
      <c r="S764" s="213">
        <f t="shared" ref="S764:S765" si="565">4*P764+1</f>
        <v>4293</v>
      </c>
      <c r="T764" s="35">
        <f t="shared" ref="T764:Z764" si="566">4*S764+1</f>
        <v>17173</v>
      </c>
      <c r="U764" s="35">
        <f t="shared" si="566"/>
        <v>68693</v>
      </c>
      <c r="V764" s="35">
        <f t="shared" si="566"/>
        <v>274773</v>
      </c>
      <c r="W764" s="35">
        <f t="shared" si="566"/>
        <v>1099093</v>
      </c>
      <c r="X764" s="35">
        <f t="shared" si="566"/>
        <v>4396373</v>
      </c>
      <c r="Y764" s="35">
        <f t="shared" si="566"/>
        <v>17585493</v>
      </c>
      <c r="Z764" s="35">
        <f t="shared" si="566"/>
        <v>70341973</v>
      </c>
      <c r="AE764" s="17"/>
      <c r="AG764" s="18"/>
      <c r="AK764" s="54"/>
      <c r="AN764" s="219"/>
      <c r="AO764" s="220">
        <f t="shared" si="413"/>
        <v>1411</v>
      </c>
      <c r="AP764" s="221">
        <f t="shared" si="415"/>
        <v>4234</v>
      </c>
      <c r="AQ764" s="220">
        <f>AQ762+6</f>
        <v>2117</v>
      </c>
      <c r="AR764" s="281">
        <v>2</v>
      </c>
      <c r="AS764" s="236">
        <f t="shared" si="414"/>
        <v>1</v>
      </c>
      <c r="AT764" s="232"/>
      <c r="BH764" s="27">
        <f t="shared" si="453"/>
        <v>660</v>
      </c>
      <c r="BI764" s="294">
        <f t="shared" si="451"/>
        <v>3965</v>
      </c>
      <c r="BJ764" s="243"/>
      <c r="BL764" s="337"/>
      <c r="BN764" s="45"/>
      <c r="BQ764" s="33"/>
      <c r="BR764" s="308"/>
      <c r="BT764" s="308"/>
      <c r="BY764" s="21"/>
      <c r="BZ764" s="21"/>
      <c r="CA764" s="294">
        <f t="shared" si="452"/>
        <v>3967</v>
      </c>
      <c r="CB764" s="243">
        <f>(3*BH764+2)/2</f>
        <v>991</v>
      </c>
      <c r="CC764" s="35">
        <f>4*CB764+3</f>
        <v>3967</v>
      </c>
      <c r="CD764" s="243"/>
      <c r="CF764" s="243"/>
    </row>
    <row r="765" spans="4:84" ht="14.25" customHeight="1">
      <c r="D765" s="53"/>
      <c r="G765" s="53"/>
      <c r="O765" s="196">
        <f>1+8*(Q764+1)</f>
        <v>1433</v>
      </c>
      <c r="P765" s="197">
        <f>P764+2</f>
        <v>1075</v>
      </c>
      <c r="Q765" s="198"/>
      <c r="R765" s="33"/>
      <c r="S765" s="35">
        <f t="shared" si="565"/>
        <v>4301</v>
      </c>
      <c r="T765" s="35">
        <f t="shared" ref="T765:Z765" si="567">4*S765+1</f>
        <v>17205</v>
      </c>
      <c r="U765" s="35">
        <f t="shared" si="567"/>
        <v>68821</v>
      </c>
      <c r="V765" s="35">
        <f t="shared" si="567"/>
        <v>275285</v>
      </c>
      <c r="W765" s="35">
        <f t="shared" si="567"/>
        <v>1101141</v>
      </c>
      <c r="X765" s="35">
        <f t="shared" si="567"/>
        <v>4404565</v>
      </c>
      <c r="Y765" s="35">
        <f t="shared" si="567"/>
        <v>17618261</v>
      </c>
      <c r="Z765" s="35">
        <f t="shared" si="567"/>
        <v>70473045</v>
      </c>
      <c r="AC765" s="27"/>
      <c r="AE765" s="17"/>
      <c r="AG765" s="18"/>
      <c r="AK765" s="54"/>
      <c r="AN765" s="227"/>
      <c r="AO765" s="269">
        <f t="shared" si="413"/>
        <v>1413</v>
      </c>
      <c r="AP765" s="221">
        <f t="shared" si="415"/>
        <v>4240</v>
      </c>
      <c r="AQ765" s="269">
        <f>AP765/AR765</f>
        <v>265</v>
      </c>
      <c r="AR765" s="281">
        <v>16</v>
      </c>
      <c r="AS765" s="236">
        <f t="shared" si="414"/>
        <v>4</v>
      </c>
      <c r="AT765" s="232"/>
      <c r="BH765" s="21">
        <f t="shared" si="453"/>
        <v>661</v>
      </c>
      <c r="BI765" s="294">
        <f t="shared" si="451"/>
        <v>3971</v>
      </c>
      <c r="BJ765" s="243">
        <f>(3*BH765+1)/2</f>
        <v>992</v>
      </c>
      <c r="BK765" s="35">
        <f>BJ765*4+3</f>
        <v>3971</v>
      </c>
      <c r="BL765" s="243"/>
      <c r="BM765" s="21"/>
      <c r="BN765" s="45"/>
      <c r="BQ765" s="33"/>
      <c r="BR765" s="308"/>
      <c r="BT765" s="308"/>
      <c r="BY765" s="21"/>
      <c r="BZ765" s="21"/>
      <c r="CA765" s="294">
        <f t="shared" si="452"/>
        <v>3973</v>
      </c>
      <c r="CB765" s="243"/>
      <c r="CD765" s="243"/>
      <c r="CF765" s="243"/>
    </row>
    <row r="766" spans="4:84" ht="14.25" customHeight="1">
      <c r="D766" s="53"/>
      <c r="G766" s="53"/>
      <c r="O766" s="181"/>
      <c r="P766" s="260"/>
      <c r="R766" s="33"/>
      <c r="AC766" s="21"/>
      <c r="AE766" s="17"/>
      <c r="AG766" s="18"/>
      <c r="AK766" s="54"/>
      <c r="AN766" s="219"/>
      <c r="AO766" s="220">
        <f t="shared" si="413"/>
        <v>1415</v>
      </c>
      <c r="AP766" s="221">
        <f t="shared" si="415"/>
        <v>4246</v>
      </c>
      <c r="AQ766" s="220">
        <f>AQ764+6</f>
        <v>2123</v>
      </c>
      <c r="AR766" s="281">
        <v>2</v>
      </c>
      <c r="AS766" s="236">
        <f t="shared" si="414"/>
        <v>1</v>
      </c>
      <c r="AT766" s="232"/>
      <c r="BH766" s="21">
        <f t="shared" si="453"/>
        <v>662</v>
      </c>
      <c r="BI766" s="294">
        <f t="shared" si="451"/>
        <v>3977</v>
      </c>
      <c r="BJ766" s="243"/>
      <c r="BL766" s="307">
        <f>(3*BH766-2)/4</f>
        <v>496</v>
      </c>
      <c r="BM766" s="21">
        <f>8*BL766+9</f>
        <v>3977</v>
      </c>
      <c r="BN766" s="45"/>
      <c r="BQ766" s="33"/>
      <c r="BR766" s="308"/>
      <c r="BT766" s="308"/>
      <c r="BY766" s="21"/>
      <c r="BZ766" s="21"/>
      <c r="CA766" s="294">
        <f t="shared" si="452"/>
        <v>3979</v>
      </c>
      <c r="CB766" s="243">
        <f>(3*BH766+2)/2</f>
        <v>994</v>
      </c>
      <c r="CC766" s="35">
        <f>4*CB766+3</f>
        <v>3979</v>
      </c>
      <c r="CD766" s="243"/>
      <c r="CF766" s="243"/>
    </row>
    <row r="767" spans="4:84" ht="14.25" customHeight="1">
      <c r="D767" s="53"/>
      <c r="G767" s="53"/>
      <c r="O767" s="45"/>
      <c r="P767" s="21"/>
      <c r="R767" s="339"/>
      <c r="S767" s="31"/>
      <c r="T767" s="31"/>
      <c r="U767" s="31"/>
      <c r="V767" s="31"/>
      <c r="W767" s="31"/>
      <c r="X767" s="31"/>
      <c r="Y767" s="31"/>
      <c r="Z767" s="31"/>
      <c r="AC767" s="27"/>
      <c r="AE767" s="17"/>
      <c r="AG767" s="18"/>
      <c r="AK767" s="54"/>
      <c r="AN767" s="239"/>
      <c r="AO767" s="240">
        <f t="shared" si="413"/>
        <v>1417</v>
      </c>
      <c r="AP767" s="221">
        <f t="shared" si="415"/>
        <v>4252</v>
      </c>
      <c r="AQ767" s="240">
        <f>AP767/4</f>
        <v>1063</v>
      </c>
      <c r="AR767" s="281">
        <v>4</v>
      </c>
      <c r="AS767" s="236">
        <f t="shared" si="414"/>
        <v>2</v>
      </c>
      <c r="AT767" s="232"/>
      <c r="BH767" s="21">
        <f t="shared" si="453"/>
        <v>663</v>
      </c>
      <c r="BI767" s="294">
        <f t="shared" si="451"/>
        <v>3983</v>
      </c>
      <c r="BJ767" s="243">
        <f>(3*BH767+1)/2</f>
        <v>995</v>
      </c>
      <c r="BK767" s="35">
        <f>BJ767*4+3</f>
        <v>3983</v>
      </c>
      <c r="BL767" s="306"/>
      <c r="BN767" s="45"/>
      <c r="BQ767" s="33"/>
      <c r="BR767" s="308"/>
      <c r="BT767" s="308"/>
      <c r="BY767" s="21"/>
      <c r="BZ767" s="21"/>
      <c r="CA767" s="294">
        <f t="shared" si="452"/>
        <v>3985</v>
      </c>
      <c r="CB767" s="243"/>
      <c r="CD767" s="243">
        <f>(3*BH767-1)/4</f>
        <v>497</v>
      </c>
      <c r="CE767" s="35">
        <f>CD767*8+9</f>
        <v>3985</v>
      </c>
      <c r="CF767" s="243"/>
    </row>
    <row r="768" spans="4:84" ht="14.25" customHeight="1">
      <c r="D768" s="53"/>
      <c r="G768" s="53"/>
      <c r="O768" s="191">
        <f>-1+4*(Q768+1)</f>
        <v>719</v>
      </c>
      <c r="P768" s="192">
        <f>-1+6*(Q768+1)</f>
        <v>1079</v>
      </c>
      <c r="Q768" s="27">
        <v>179</v>
      </c>
      <c r="R768" s="33"/>
      <c r="S768" s="213">
        <f t="shared" ref="S768:S769" si="568">4*P768+1</f>
        <v>4317</v>
      </c>
      <c r="T768" s="35">
        <f t="shared" ref="T768:Z768" si="569">4*S768+1</f>
        <v>17269</v>
      </c>
      <c r="U768" s="35">
        <f t="shared" si="569"/>
        <v>69077</v>
      </c>
      <c r="V768" s="35">
        <f t="shared" si="569"/>
        <v>276309</v>
      </c>
      <c r="W768" s="35">
        <f t="shared" si="569"/>
        <v>1105237</v>
      </c>
      <c r="X768" s="35">
        <f t="shared" si="569"/>
        <v>4420949</v>
      </c>
      <c r="Y768" s="35">
        <f t="shared" si="569"/>
        <v>17683797</v>
      </c>
      <c r="Z768" s="35">
        <f t="shared" si="569"/>
        <v>70735189</v>
      </c>
      <c r="AE768" s="17"/>
      <c r="AG768" s="18"/>
      <c r="AK768" s="54"/>
      <c r="AN768" s="219"/>
      <c r="AO768" s="220">
        <f t="shared" si="413"/>
        <v>1419</v>
      </c>
      <c r="AP768" s="221">
        <f t="shared" si="415"/>
        <v>4258</v>
      </c>
      <c r="AQ768" s="220">
        <f>AQ766+6</f>
        <v>2129</v>
      </c>
      <c r="AR768" s="281">
        <v>2</v>
      </c>
      <c r="AS768" s="236">
        <f t="shared" si="414"/>
        <v>1</v>
      </c>
      <c r="AT768" s="232"/>
      <c r="BH768" s="27">
        <f t="shared" si="453"/>
        <v>664</v>
      </c>
      <c r="BI768" s="294">
        <f t="shared" si="451"/>
        <v>3989</v>
      </c>
      <c r="BJ768" s="243"/>
      <c r="BL768" s="306"/>
      <c r="BN768" s="736"/>
      <c r="BO768" s="732"/>
      <c r="BP768" s="324"/>
      <c r="BQ768" s="33"/>
      <c r="BR768" s="308"/>
      <c r="BT768" s="308"/>
      <c r="BY768" s="21"/>
      <c r="BZ768" s="21"/>
      <c r="CA768" s="294">
        <f t="shared" si="452"/>
        <v>3991</v>
      </c>
      <c r="CB768" s="243">
        <f>(3*BH768+2)/2</f>
        <v>997</v>
      </c>
      <c r="CC768" s="35">
        <f>4*CB768+3</f>
        <v>3991</v>
      </c>
      <c r="CD768" s="243"/>
      <c r="CF768" s="243"/>
    </row>
    <row r="769" spans="4:84" ht="14.25" customHeight="1">
      <c r="D769" s="53"/>
      <c r="G769" s="53"/>
      <c r="O769" s="196">
        <f>1+8*(Q768+1)</f>
        <v>1441</v>
      </c>
      <c r="P769" s="197">
        <f>P768+2</f>
        <v>1081</v>
      </c>
      <c r="Q769" s="198"/>
      <c r="R769" s="33"/>
      <c r="S769" s="35">
        <f t="shared" si="568"/>
        <v>4325</v>
      </c>
      <c r="T769" s="35">
        <f t="shared" ref="T769:Z769" si="570">4*S769+1</f>
        <v>17301</v>
      </c>
      <c r="U769" s="35">
        <f t="shared" si="570"/>
        <v>69205</v>
      </c>
      <c r="V769" s="35">
        <f t="shared" si="570"/>
        <v>276821</v>
      </c>
      <c r="W769" s="35">
        <f t="shared" si="570"/>
        <v>1107285</v>
      </c>
      <c r="X769" s="35">
        <f t="shared" si="570"/>
        <v>4429141</v>
      </c>
      <c r="Y769" s="35">
        <f t="shared" si="570"/>
        <v>17716565</v>
      </c>
      <c r="Z769" s="35">
        <f t="shared" si="570"/>
        <v>70866261</v>
      </c>
      <c r="AC769" s="27"/>
      <c r="AE769" s="17"/>
      <c r="AG769" s="18"/>
      <c r="AK769" s="54"/>
      <c r="AN769" s="227"/>
      <c r="AO769" s="269">
        <f t="shared" si="413"/>
        <v>1421</v>
      </c>
      <c r="AP769" s="221">
        <f t="shared" si="415"/>
        <v>4264</v>
      </c>
      <c r="AQ769" s="269">
        <f>AP769/AR769</f>
        <v>533</v>
      </c>
      <c r="AR769" s="281">
        <v>8</v>
      </c>
      <c r="AS769" s="236">
        <f t="shared" si="414"/>
        <v>3</v>
      </c>
      <c r="AT769" s="232"/>
      <c r="BH769" s="21">
        <f t="shared" si="453"/>
        <v>665</v>
      </c>
      <c r="BI769" s="294">
        <f t="shared" si="451"/>
        <v>3995</v>
      </c>
      <c r="BJ769" s="243">
        <f>(3*BH769+1)/2</f>
        <v>998</v>
      </c>
      <c r="BK769" s="35">
        <f>BJ769*4+3</f>
        <v>3995</v>
      </c>
      <c r="BL769" s="307"/>
      <c r="BM769" s="21"/>
      <c r="BN769" s="45"/>
      <c r="BQ769" s="33"/>
      <c r="BR769" s="308"/>
      <c r="BT769" s="308"/>
      <c r="BY769" s="21"/>
      <c r="BZ769" s="21"/>
      <c r="CA769" s="294">
        <f t="shared" si="452"/>
        <v>3997</v>
      </c>
      <c r="CB769" s="243"/>
      <c r="CD769" s="243"/>
      <c r="CF769" s="243"/>
    </row>
    <row r="770" spans="4:84" ht="14.25" customHeight="1">
      <c r="D770" s="53"/>
      <c r="G770" s="53"/>
      <c r="O770" s="181"/>
      <c r="P770" s="260"/>
      <c r="R770" s="33"/>
      <c r="AC770" s="21"/>
      <c r="AE770" s="17"/>
      <c r="AG770" s="18"/>
      <c r="AK770" s="54"/>
      <c r="AN770" s="219"/>
      <c r="AO770" s="220">
        <f t="shared" si="413"/>
        <v>1423</v>
      </c>
      <c r="AP770" s="221">
        <f t="shared" si="415"/>
        <v>4270</v>
      </c>
      <c r="AQ770" s="220">
        <f>AQ768+6</f>
        <v>2135</v>
      </c>
      <c r="AR770" s="281">
        <v>2</v>
      </c>
      <c r="AS770" s="236">
        <f t="shared" si="414"/>
        <v>1</v>
      </c>
      <c r="AT770" s="232"/>
      <c r="BH770" s="21">
        <f t="shared" si="453"/>
        <v>666</v>
      </c>
      <c r="BI770" s="294">
        <f t="shared" si="451"/>
        <v>4001</v>
      </c>
      <c r="BJ770" s="243"/>
      <c r="BL770" s="307">
        <f>(3*BH770-2)/4</f>
        <v>499</v>
      </c>
      <c r="BM770" s="21">
        <f>8*BL770+9</f>
        <v>4001</v>
      </c>
      <c r="BN770" s="45"/>
      <c r="BQ770" s="33"/>
      <c r="BR770" s="308"/>
      <c r="BT770" s="308"/>
      <c r="BY770" s="21"/>
      <c r="BZ770" s="21"/>
      <c r="CA770" s="294">
        <f t="shared" si="452"/>
        <v>4003</v>
      </c>
      <c r="CB770" s="243">
        <f>(3*BH770+2)/2</f>
        <v>1000</v>
      </c>
      <c r="CC770" s="35">
        <f>4*CB770+3</f>
        <v>4003</v>
      </c>
      <c r="CD770" s="243"/>
      <c r="CF770" s="243"/>
    </row>
    <row r="771" spans="4:84" ht="14.25" customHeight="1">
      <c r="D771" s="53"/>
      <c r="G771" s="53"/>
      <c r="O771" s="45"/>
      <c r="P771" s="21"/>
      <c r="R771" s="339"/>
      <c r="S771" s="31"/>
      <c r="T771" s="31"/>
      <c r="U771" s="31"/>
      <c r="V771" s="31"/>
      <c r="W771" s="31"/>
      <c r="X771" s="31"/>
      <c r="Y771" s="31"/>
      <c r="Z771" s="31"/>
      <c r="AC771" s="27"/>
      <c r="AE771" s="17"/>
      <c r="AG771" s="18"/>
      <c r="AK771" s="54"/>
      <c r="AN771" s="239"/>
      <c r="AO771" s="240">
        <f t="shared" si="413"/>
        <v>1425</v>
      </c>
      <c r="AP771" s="221">
        <f t="shared" si="415"/>
        <v>4276</v>
      </c>
      <c r="AQ771" s="240">
        <f>AP771/4</f>
        <v>1069</v>
      </c>
      <c r="AR771" s="281">
        <v>4</v>
      </c>
      <c r="AS771" s="236">
        <f t="shared" si="414"/>
        <v>2</v>
      </c>
      <c r="AT771" s="232"/>
      <c r="BH771" s="21">
        <f t="shared" si="453"/>
        <v>667</v>
      </c>
      <c r="BI771" s="294">
        <f t="shared" si="451"/>
        <v>4007</v>
      </c>
      <c r="BJ771" s="243">
        <f>(3*BH771+1)/2</f>
        <v>1001</v>
      </c>
      <c r="BK771" s="35">
        <f>BJ771*4+3</f>
        <v>4007</v>
      </c>
      <c r="BL771" s="243"/>
      <c r="BN771" s="45"/>
      <c r="BQ771" s="33"/>
      <c r="BR771" s="308"/>
      <c r="BT771" s="308"/>
      <c r="BY771" s="21"/>
      <c r="BZ771" s="21"/>
      <c r="CA771" s="294">
        <f t="shared" si="452"/>
        <v>4009</v>
      </c>
      <c r="CB771" s="243"/>
      <c r="CD771" s="243">
        <f>(3*BH771-1)/4</f>
        <v>500</v>
      </c>
      <c r="CE771" s="35">
        <f>CD771*8+9</f>
        <v>4009</v>
      </c>
      <c r="CF771" s="243"/>
    </row>
    <row r="772" spans="4:84" ht="14.25" customHeight="1">
      <c r="D772" s="53"/>
      <c r="G772" s="53"/>
      <c r="O772" s="191">
        <f>-1+4*(Q772+1)</f>
        <v>723</v>
      </c>
      <c r="P772" s="192">
        <f>-1+6*(Q772+1)</f>
        <v>1085</v>
      </c>
      <c r="Q772" s="27">
        <v>180</v>
      </c>
      <c r="R772" s="33"/>
      <c r="S772" s="213">
        <f t="shared" ref="S772:S773" si="571">4*P772+1</f>
        <v>4341</v>
      </c>
      <c r="T772" s="35">
        <f t="shared" ref="T772:Z772" si="572">4*S772+1</f>
        <v>17365</v>
      </c>
      <c r="U772" s="35">
        <f t="shared" si="572"/>
        <v>69461</v>
      </c>
      <c r="V772" s="35">
        <f t="shared" si="572"/>
        <v>277845</v>
      </c>
      <c r="W772" s="35">
        <f t="shared" si="572"/>
        <v>1111381</v>
      </c>
      <c r="X772" s="35">
        <f t="shared" si="572"/>
        <v>4445525</v>
      </c>
      <c r="Y772" s="35">
        <f t="shared" si="572"/>
        <v>17782101</v>
      </c>
      <c r="Z772" s="35">
        <f t="shared" si="572"/>
        <v>71128405</v>
      </c>
      <c r="AE772" s="17"/>
      <c r="AG772" s="18"/>
      <c r="AK772" s="54"/>
      <c r="AN772" s="219"/>
      <c r="AO772" s="220">
        <f t="shared" si="413"/>
        <v>1427</v>
      </c>
      <c r="AP772" s="221">
        <f t="shared" si="415"/>
        <v>4282</v>
      </c>
      <c r="AQ772" s="220">
        <f>AQ770+6</f>
        <v>2141</v>
      </c>
      <c r="AR772" s="281">
        <v>2</v>
      </c>
      <c r="AS772" s="236">
        <f t="shared" si="414"/>
        <v>1</v>
      </c>
      <c r="AT772" s="232"/>
      <c r="BH772" s="27">
        <f t="shared" si="453"/>
        <v>668</v>
      </c>
      <c r="BI772" s="294">
        <f t="shared" si="451"/>
        <v>4013</v>
      </c>
      <c r="BJ772" s="243"/>
      <c r="BL772" s="337"/>
      <c r="BN772" s="45"/>
      <c r="BQ772" s="33"/>
      <c r="BR772" s="308"/>
      <c r="BT772" s="308"/>
      <c r="BY772" s="21"/>
      <c r="BZ772" s="21"/>
      <c r="CA772" s="294">
        <f t="shared" si="452"/>
        <v>4015</v>
      </c>
      <c r="CB772" s="243">
        <f>(3*BH772+2)/2</f>
        <v>1003</v>
      </c>
      <c r="CC772" s="35">
        <f>4*CB772+3</f>
        <v>4015</v>
      </c>
      <c r="CD772" s="243"/>
      <c r="CF772" s="243"/>
    </row>
    <row r="773" spans="4:84" ht="14.25" customHeight="1">
      <c r="D773" s="53"/>
      <c r="G773" s="53"/>
      <c r="O773" s="196">
        <f>1+8*(Q772+1)</f>
        <v>1449</v>
      </c>
      <c r="P773" s="197">
        <f>P772+2</f>
        <v>1087</v>
      </c>
      <c r="Q773" s="198"/>
      <c r="R773" s="33"/>
      <c r="S773" s="35">
        <f t="shared" si="571"/>
        <v>4349</v>
      </c>
      <c r="T773" s="35">
        <f t="shared" ref="T773:Z773" si="573">4*S773+1</f>
        <v>17397</v>
      </c>
      <c r="U773" s="35">
        <f t="shared" si="573"/>
        <v>69589</v>
      </c>
      <c r="V773" s="35">
        <f t="shared" si="573"/>
        <v>278357</v>
      </c>
      <c r="W773" s="35">
        <f t="shared" si="573"/>
        <v>1113429</v>
      </c>
      <c r="X773" s="35">
        <f t="shared" si="573"/>
        <v>4453717</v>
      </c>
      <c r="Y773" s="35">
        <f t="shared" si="573"/>
        <v>17814869</v>
      </c>
      <c r="Z773" s="35">
        <f t="shared" si="573"/>
        <v>71259477</v>
      </c>
      <c r="AC773" s="27"/>
      <c r="AE773" s="17"/>
      <c r="AG773" s="18"/>
      <c r="AK773" s="54"/>
      <c r="AN773" s="227"/>
      <c r="AO773" s="269">
        <f t="shared" si="413"/>
        <v>1429</v>
      </c>
      <c r="AP773" s="221">
        <f t="shared" si="415"/>
        <v>4288</v>
      </c>
      <c r="AQ773" s="269">
        <f>AP773/AR773</f>
        <v>67</v>
      </c>
      <c r="AR773" s="281">
        <v>64</v>
      </c>
      <c r="AS773" s="236">
        <f t="shared" si="414"/>
        <v>6</v>
      </c>
      <c r="AT773" s="232"/>
      <c r="BH773" s="21">
        <f t="shared" si="453"/>
        <v>669</v>
      </c>
      <c r="BI773" s="294">
        <f t="shared" si="451"/>
        <v>4019</v>
      </c>
      <c r="BJ773" s="243">
        <f>(3*BH773+1)/2</f>
        <v>1004</v>
      </c>
      <c r="BK773" s="35">
        <f>BJ773*4+3</f>
        <v>4019</v>
      </c>
      <c r="BL773" s="243"/>
      <c r="BM773" s="21"/>
      <c r="BN773" s="45"/>
      <c r="BQ773" s="33"/>
      <c r="BR773" s="308"/>
      <c r="BT773" s="308"/>
      <c r="BY773" s="21"/>
      <c r="BZ773" s="21"/>
      <c r="CA773" s="294">
        <f t="shared" si="452"/>
        <v>4021</v>
      </c>
      <c r="CB773" s="243"/>
      <c r="CD773" s="243"/>
      <c r="CF773" s="243"/>
    </row>
    <row r="774" spans="4:84" ht="14.25" customHeight="1">
      <c r="D774" s="53"/>
      <c r="G774" s="53"/>
      <c r="O774" s="181"/>
      <c r="P774" s="260"/>
      <c r="R774" s="33"/>
      <c r="AC774" s="21"/>
      <c r="AE774" s="17"/>
      <c r="AG774" s="18"/>
      <c r="AK774" s="54"/>
      <c r="AN774" s="219"/>
      <c r="AO774" s="220">
        <f t="shared" si="413"/>
        <v>1431</v>
      </c>
      <c r="AP774" s="221">
        <f t="shared" si="415"/>
        <v>4294</v>
      </c>
      <c r="AQ774" s="220">
        <f>AQ772+6</f>
        <v>2147</v>
      </c>
      <c r="AR774" s="281">
        <v>2</v>
      </c>
      <c r="AS774" s="236">
        <f t="shared" si="414"/>
        <v>1</v>
      </c>
      <c r="AT774" s="232"/>
      <c r="BH774" s="21">
        <f t="shared" si="453"/>
        <v>670</v>
      </c>
      <c r="BI774" s="294">
        <f t="shared" si="451"/>
        <v>4025</v>
      </c>
      <c r="BJ774" s="243"/>
      <c r="BL774" s="243">
        <f>(3*BH774-2)/4</f>
        <v>502</v>
      </c>
      <c r="BM774" s="21">
        <f>8*BL774+9</f>
        <v>4025</v>
      </c>
      <c r="BN774" s="45"/>
      <c r="BQ774" s="33"/>
      <c r="BR774" s="308"/>
      <c r="BT774" s="308"/>
      <c r="BY774" s="21"/>
      <c r="BZ774" s="21"/>
      <c r="CA774" s="294">
        <f t="shared" si="452"/>
        <v>4027</v>
      </c>
      <c r="CB774" s="243">
        <f>(3*BH774+2)/2</f>
        <v>1006</v>
      </c>
      <c r="CC774" s="35">
        <f>4*CB774+3</f>
        <v>4027</v>
      </c>
      <c r="CD774" s="243"/>
      <c r="CF774" s="243"/>
    </row>
    <row r="775" spans="4:84" ht="14.25" customHeight="1">
      <c r="D775" s="53"/>
      <c r="G775" s="53"/>
      <c r="O775" s="45"/>
      <c r="P775" s="21"/>
      <c r="R775" s="339"/>
      <c r="S775" s="31"/>
      <c r="T775" s="31"/>
      <c r="U775" s="31"/>
      <c r="V775" s="31"/>
      <c r="W775" s="31"/>
      <c r="X775" s="31"/>
      <c r="Y775" s="31"/>
      <c r="Z775" s="31"/>
      <c r="AC775" s="27"/>
      <c r="AE775" s="17"/>
      <c r="AG775" s="18"/>
      <c r="AK775" s="54"/>
      <c r="AN775" s="239"/>
      <c r="AO775" s="240">
        <f t="shared" si="413"/>
        <v>1433</v>
      </c>
      <c r="AP775" s="221">
        <f t="shared" si="415"/>
        <v>4300</v>
      </c>
      <c r="AQ775" s="240">
        <f>AP775/4</f>
        <v>1075</v>
      </c>
      <c r="AR775" s="281">
        <v>4</v>
      </c>
      <c r="AS775" s="236">
        <f t="shared" si="414"/>
        <v>2</v>
      </c>
      <c r="AT775" s="232"/>
      <c r="BH775" s="21">
        <f t="shared" si="453"/>
        <v>671</v>
      </c>
      <c r="BI775" s="294">
        <f t="shared" si="451"/>
        <v>4031</v>
      </c>
      <c r="BJ775" s="243">
        <f>(3*BH775+1)/2</f>
        <v>1007</v>
      </c>
      <c r="BK775" s="35">
        <f>BJ775*4+3</f>
        <v>4031</v>
      </c>
      <c r="BL775" s="243"/>
      <c r="BN775" s="45"/>
      <c r="BQ775" s="33"/>
      <c r="BR775" s="308"/>
      <c r="BT775" s="308"/>
      <c r="BY775" s="21"/>
      <c r="BZ775" s="21"/>
      <c r="CA775" s="294">
        <f t="shared" si="452"/>
        <v>4033</v>
      </c>
      <c r="CB775" s="243"/>
      <c r="CD775" s="243">
        <f>(3*BH775-1)/4</f>
        <v>503</v>
      </c>
      <c r="CE775" s="35">
        <f>CD775*8+9</f>
        <v>4033</v>
      </c>
      <c r="CF775" s="243"/>
    </row>
    <row r="776" spans="4:84" ht="14.25" customHeight="1">
      <c r="D776" s="53"/>
      <c r="G776" s="53"/>
      <c r="O776" s="191">
        <f>-1+4*(Q776+1)</f>
        <v>727</v>
      </c>
      <c r="P776" s="192">
        <f>-1+6*(Q776+1)</f>
        <v>1091</v>
      </c>
      <c r="Q776" s="27">
        <v>181</v>
      </c>
      <c r="R776" s="33"/>
      <c r="S776" s="213">
        <f t="shared" ref="S776:S777" si="574">4*P776+1</f>
        <v>4365</v>
      </c>
      <c r="T776" s="35">
        <f t="shared" ref="T776:Z776" si="575">4*S776+1</f>
        <v>17461</v>
      </c>
      <c r="U776" s="35">
        <f t="shared" si="575"/>
        <v>69845</v>
      </c>
      <c r="V776" s="35">
        <f t="shared" si="575"/>
        <v>279381</v>
      </c>
      <c r="W776" s="35">
        <f t="shared" si="575"/>
        <v>1117525</v>
      </c>
      <c r="X776" s="35">
        <f t="shared" si="575"/>
        <v>4470101</v>
      </c>
      <c r="Y776" s="35">
        <f t="shared" si="575"/>
        <v>17880405</v>
      </c>
      <c r="Z776" s="35">
        <f t="shared" si="575"/>
        <v>71521621</v>
      </c>
      <c r="AE776" s="17"/>
      <c r="AG776" s="18"/>
      <c r="AK776" s="54"/>
      <c r="AN776" s="219"/>
      <c r="AO776" s="220">
        <f t="shared" si="413"/>
        <v>1435</v>
      </c>
      <c r="AP776" s="221">
        <f t="shared" si="415"/>
        <v>4306</v>
      </c>
      <c r="AQ776" s="220">
        <f>AQ774+6</f>
        <v>2153</v>
      </c>
      <c r="AR776" s="281">
        <v>2</v>
      </c>
      <c r="AS776" s="236">
        <f t="shared" si="414"/>
        <v>1</v>
      </c>
      <c r="AT776" s="232"/>
      <c r="BH776" s="27">
        <f t="shared" si="453"/>
        <v>672</v>
      </c>
      <c r="BI776" s="294">
        <f t="shared" si="451"/>
        <v>4037</v>
      </c>
      <c r="BJ776" s="243"/>
      <c r="BL776" s="337"/>
      <c r="BN776" s="45"/>
      <c r="BQ776" s="33"/>
      <c r="BR776" s="308"/>
      <c r="BT776" s="308"/>
      <c r="BY776" s="21"/>
      <c r="BZ776" s="21"/>
      <c r="CA776" s="294">
        <f t="shared" si="452"/>
        <v>4039</v>
      </c>
      <c r="CB776" s="243">
        <f>(3*BH776+2)/2</f>
        <v>1009</v>
      </c>
      <c r="CC776" s="35">
        <f>4*CB776+3</f>
        <v>4039</v>
      </c>
      <c r="CD776" s="243"/>
      <c r="CF776" s="243"/>
    </row>
    <row r="777" spans="4:84" ht="14.25" customHeight="1">
      <c r="D777" s="53"/>
      <c r="G777" s="53"/>
      <c r="O777" s="196">
        <f>1+8*(Q776+1)</f>
        <v>1457</v>
      </c>
      <c r="P777" s="197">
        <f>P776+2</f>
        <v>1093</v>
      </c>
      <c r="Q777" s="198"/>
      <c r="R777" s="33"/>
      <c r="S777" s="35">
        <f t="shared" si="574"/>
        <v>4373</v>
      </c>
      <c r="T777" s="35">
        <f t="shared" ref="T777:Z777" si="576">4*S777+1</f>
        <v>17493</v>
      </c>
      <c r="U777" s="35">
        <f t="shared" si="576"/>
        <v>69973</v>
      </c>
      <c r="V777" s="35">
        <f t="shared" si="576"/>
        <v>279893</v>
      </c>
      <c r="W777" s="35">
        <f t="shared" si="576"/>
        <v>1119573</v>
      </c>
      <c r="X777" s="35">
        <f t="shared" si="576"/>
        <v>4478293</v>
      </c>
      <c r="Y777" s="35">
        <f t="shared" si="576"/>
        <v>17913173</v>
      </c>
      <c r="Z777" s="35">
        <f t="shared" si="576"/>
        <v>71652693</v>
      </c>
      <c r="AC777" s="27"/>
      <c r="AE777" s="17"/>
      <c r="AG777" s="18"/>
      <c r="AK777" s="54"/>
      <c r="AN777" s="227"/>
      <c r="AO777" s="269">
        <f t="shared" si="413"/>
        <v>1437</v>
      </c>
      <c r="AP777" s="221">
        <f t="shared" si="415"/>
        <v>4312</v>
      </c>
      <c r="AQ777" s="269">
        <f>AP777/AR777</f>
        <v>539</v>
      </c>
      <c r="AR777" s="281">
        <v>8</v>
      </c>
      <c r="AS777" s="236">
        <f t="shared" si="414"/>
        <v>3</v>
      </c>
      <c r="AT777" s="232"/>
      <c r="BH777" s="21">
        <f t="shared" si="453"/>
        <v>673</v>
      </c>
      <c r="BI777" s="294">
        <f t="shared" si="451"/>
        <v>4043</v>
      </c>
      <c r="BJ777" s="243">
        <f>(3*BH777+1)/2</f>
        <v>1010</v>
      </c>
      <c r="BK777" s="35">
        <f>BJ777*4+3</f>
        <v>4043</v>
      </c>
      <c r="BL777" s="243"/>
      <c r="BM777" s="21"/>
      <c r="BN777" s="45"/>
      <c r="BQ777" s="33"/>
      <c r="BR777" s="308"/>
      <c r="BT777" s="308"/>
      <c r="BY777" s="21"/>
      <c r="BZ777" s="21"/>
      <c r="CA777" s="294">
        <f t="shared" si="452"/>
        <v>4045</v>
      </c>
      <c r="CB777" s="243"/>
      <c r="CD777" s="243"/>
      <c r="CF777" s="243"/>
    </row>
    <row r="778" spans="4:84" ht="14.25" customHeight="1">
      <c r="D778" s="53"/>
      <c r="G778" s="53"/>
      <c r="O778" s="181"/>
      <c r="P778" s="260"/>
      <c r="R778" s="33"/>
      <c r="AC778" s="21"/>
      <c r="AE778" s="17"/>
      <c r="AG778" s="18"/>
      <c r="AK778" s="54"/>
      <c r="AN778" s="219"/>
      <c r="AO778" s="220">
        <f t="shared" si="413"/>
        <v>1439</v>
      </c>
      <c r="AP778" s="221">
        <f t="shared" si="415"/>
        <v>4318</v>
      </c>
      <c r="AQ778" s="220">
        <f>AQ776+6</f>
        <v>2159</v>
      </c>
      <c r="AR778" s="281">
        <v>2</v>
      </c>
      <c r="AS778" s="236">
        <f t="shared" si="414"/>
        <v>1</v>
      </c>
      <c r="AT778" s="232"/>
      <c r="BH778" s="21">
        <f t="shared" si="453"/>
        <v>674</v>
      </c>
      <c r="BI778" s="294">
        <f t="shared" si="451"/>
        <v>4049</v>
      </c>
      <c r="BJ778" s="243"/>
      <c r="BL778" s="243">
        <f>(3*BH778-2)/4</f>
        <v>505</v>
      </c>
      <c r="BM778" s="21">
        <f>8*BL778+9</f>
        <v>4049</v>
      </c>
      <c r="BN778" s="45"/>
      <c r="BQ778" s="33"/>
      <c r="BR778" s="308"/>
      <c r="BT778" s="308"/>
      <c r="BY778" s="21"/>
      <c r="BZ778" s="21"/>
      <c r="CA778" s="294">
        <f t="shared" si="452"/>
        <v>4051</v>
      </c>
      <c r="CB778" s="243">
        <f>(3*BH778+2)/2</f>
        <v>1012</v>
      </c>
      <c r="CC778" s="35">
        <f>4*CB778+3</f>
        <v>4051</v>
      </c>
      <c r="CD778" s="243"/>
      <c r="CF778" s="243"/>
    </row>
    <row r="779" spans="4:84" ht="14.25" customHeight="1">
      <c r="D779" s="53"/>
      <c r="G779" s="53"/>
      <c r="O779" s="45"/>
      <c r="P779" s="21"/>
      <c r="R779" s="339"/>
      <c r="S779" s="31"/>
      <c r="T779" s="31"/>
      <c r="U779" s="31"/>
      <c r="V779" s="31"/>
      <c r="W779" s="31"/>
      <c r="X779" s="31"/>
      <c r="Y779" s="31"/>
      <c r="Z779" s="31"/>
      <c r="AC779" s="27"/>
      <c r="AE779" s="17"/>
      <c r="AG779" s="18"/>
      <c r="AK779" s="54"/>
      <c r="AN779" s="239"/>
      <c r="AO779" s="240">
        <f t="shared" si="413"/>
        <v>1441</v>
      </c>
      <c r="AP779" s="221">
        <f t="shared" si="415"/>
        <v>4324</v>
      </c>
      <c r="AQ779" s="240">
        <f>AP779/4</f>
        <v>1081</v>
      </c>
      <c r="AR779" s="281">
        <v>4</v>
      </c>
      <c r="AS779" s="236">
        <f t="shared" si="414"/>
        <v>2</v>
      </c>
      <c r="AT779" s="232"/>
      <c r="BH779" s="21">
        <f t="shared" si="453"/>
        <v>675</v>
      </c>
      <c r="BI779" s="294">
        <f t="shared" si="451"/>
        <v>4055</v>
      </c>
      <c r="BJ779" s="243">
        <f>(3*BH779+1)/2</f>
        <v>1013</v>
      </c>
      <c r="BK779" s="35">
        <f>BJ779*4+3</f>
        <v>4055</v>
      </c>
      <c r="BL779" s="243"/>
      <c r="BN779" s="45"/>
      <c r="BQ779" s="33"/>
      <c r="BR779" s="308"/>
      <c r="BT779" s="308"/>
      <c r="BY779" s="21"/>
      <c r="BZ779" s="21"/>
      <c r="CA779" s="294">
        <f t="shared" si="452"/>
        <v>4057</v>
      </c>
      <c r="CB779" s="243"/>
      <c r="CD779" s="243">
        <f>(3*BH779-1)/4</f>
        <v>506</v>
      </c>
      <c r="CE779" s="35">
        <f>CD779*8+9</f>
        <v>4057</v>
      </c>
      <c r="CF779" s="243"/>
    </row>
    <row r="780" spans="4:84" ht="14.25" customHeight="1">
      <c r="D780" s="53"/>
      <c r="G780" s="53"/>
      <c r="O780" s="191">
        <f>-1+4*(Q780+1)</f>
        <v>731</v>
      </c>
      <c r="P780" s="192">
        <f>-1+6*(Q780+1)</f>
        <v>1097</v>
      </c>
      <c r="Q780" s="27">
        <v>182</v>
      </c>
      <c r="R780" s="33"/>
      <c r="S780" s="213">
        <f t="shared" ref="S780:S781" si="577">4*P780+1</f>
        <v>4389</v>
      </c>
      <c r="T780" s="35">
        <f t="shared" ref="T780:Z780" si="578">4*S780+1</f>
        <v>17557</v>
      </c>
      <c r="U780" s="35">
        <f t="shared" si="578"/>
        <v>70229</v>
      </c>
      <c r="V780" s="35">
        <f t="shared" si="578"/>
        <v>280917</v>
      </c>
      <c r="W780" s="35">
        <f t="shared" si="578"/>
        <v>1123669</v>
      </c>
      <c r="X780" s="35">
        <f t="shared" si="578"/>
        <v>4494677</v>
      </c>
      <c r="Y780" s="35">
        <f t="shared" si="578"/>
        <v>17978709</v>
      </c>
      <c r="Z780" s="35">
        <f t="shared" si="578"/>
        <v>71914837</v>
      </c>
      <c r="AE780" s="17"/>
      <c r="AG780" s="18"/>
      <c r="AK780" s="54"/>
      <c r="AN780" s="219"/>
      <c r="AO780" s="220">
        <f t="shared" si="413"/>
        <v>1443</v>
      </c>
      <c r="AP780" s="221">
        <f t="shared" si="415"/>
        <v>4330</v>
      </c>
      <c r="AQ780" s="220">
        <f>AQ778+6</f>
        <v>2165</v>
      </c>
      <c r="AR780" s="281">
        <v>2</v>
      </c>
      <c r="AS780" s="236">
        <f t="shared" si="414"/>
        <v>1</v>
      </c>
      <c r="AT780" s="232"/>
      <c r="BH780" s="27">
        <f t="shared" si="453"/>
        <v>676</v>
      </c>
      <c r="BI780" s="294">
        <f t="shared" si="451"/>
        <v>4061</v>
      </c>
      <c r="BJ780" s="243"/>
      <c r="BL780" s="337"/>
      <c r="BN780" s="45"/>
      <c r="BQ780" s="33"/>
      <c r="BR780" s="308"/>
      <c r="BT780" s="308"/>
      <c r="BY780" s="21"/>
      <c r="BZ780" s="21"/>
      <c r="CA780" s="294">
        <f t="shared" si="452"/>
        <v>4063</v>
      </c>
      <c r="CB780" s="243">
        <f>(3*BH780+2)/2</f>
        <v>1015</v>
      </c>
      <c r="CC780" s="35">
        <f>4*CB780+3</f>
        <v>4063</v>
      </c>
      <c r="CD780" s="243"/>
      <c r="CF780" s="243"/>
    </row>
    <row r="781" spans="4:84" ht="14.25" customHeight="1">
      <c r="D781" s="53"/>
      <c r="G781" s="53"/>
      <c r="O781" s="196">
        <f>1+8*(Q780+1)</f>
        <v>1465</v>
      </c>
      <c r="P781" s="197">
        <f>P780+2</f>
        <v>1099</v>
      </c>
      <c r="Q781" s="198"/>
      <c r="R781" s="33"/>
      <c r="S781" s="35">
        <f t="shared" si="577"/>
        <v>4397</v>
      </c>
      <c r="T781" s="35">
        <f t="shared" ref="T781:Z781" si="579">4*S781+1</f>
        <v>17589</v>
      </c>
      <c r="U781" s="35">
        <f t="shared" si="579"/>
        <v>70357</v>
      </c>
      <c r="V781" s="35">
        <f t="shared" si="579"/>
        <v>281429</v>
      </c>
      <c r="W781" s="35">
        <f t="shared" si="579"/>
        <v>1125717</v>
      </c>
      <c r="X781" s="35">
        <f t="shared" si="579"/>
        <v>4502869</v>
      </c>
      <c r="Y781" s="35">
        <f t="shared" si="579"/>
        <v>18011477</v>
      </c>
      <c r="Z781" s="35">
        <f t="shared" si="579"/>
        <v>72045909</v>
      </c>
      <c r="AC781" s="27"/>
      <c r="AE781" s="17"/>
      <c r="AG781" s="18"/>
      <c r="AK781" s="54"/>
      <c r="AN781" s="227"/>
      <c r="AO781" s="269">
        <f t="shared" si="413"/>
        <v>1445</v>
      </c>
      <c r="AP781" s="221">
        <f t="shared" si="415"/>
        <v>4336</v>
      </c>
      <c r="AQ781" s="269">
        <f>AP781/AR781</f>
        <v>271</v>
      </c>
      <c r="AR781" s="281">
        <v>16</v>
      </c>
      <c r="AS781" s="236">
        <f t="shared" si="414"/>
        <v>4</v>
      </c>
      <c r="AT781" s="232"/>
      <c r="BH781" s="21">
        <f t="shared" si="453"/>
        <v>677</v>
      </c>
      <c r="BI781" s="294">
        <f t="shared" si="451"/>
        <v>4067</v>
      </c>
      <c r="BJ781" s="243">
        <f>(3*BH781+1)/2</f>
        <v>1016</v>
      </c>
      <c r="BK781" s="35">
        <f>BJ781*4+3</f>
        <v>4067</v>
      </c>
      <c r="BL781" s="243"/>
      <c r="BM781" s="21"/>
      <c r="BN781" s="45"/>
      <c r="BQ781" s="33"/>
      <c r="BR781" s="308"/>
      <c r="BT781" s="308"/>
      <c r="BY781" s="21"/>
      <c r="BZ781" s="21"/>
      <c r="CA781" s="294">
        <f t="shared" si="452"/>
        <v>4069</v>
      </c>
      <c r="CB781" s="243"/>
      <c r="CD781" s="243"/>
      <c r="CF781" s="243"/>
    </row>
    <row r="782" spans="4:84" ht="14.25" customHeight="1">
      <c r="D782" s="53"/>
      <c r="G782" s="53"/>
      <c r="O782" s="181"/>
      <c r="P782" s="260"/>
      <c r="R782" s="33"/>
      <c r="AC782" s="21"/>
      <c r="AE782" s="17"/>
      <c r="AG782" s="18"/>
      <c r="AK782" s="54"/>
      <c r="AN782" s="219"/>
      <c r="AO782" s="220">
        <f t="shared" si="413"/>
        <v>1447</v>
      </c>
      <c r="AP782" s="221">
        <f t="shared" si="415"/>
        <v>4342</v>
      </c>
      <c r="AQ782" s="220">
        <f>AQ780+6</f>
        <v>2171</v>
      </c>
      <c r="AR782" s="281">
        <v>2</v>
      </c>
      <c r="AS782" s="236">
        <f t="shared" si="414"/>
        <v>1</v>
      </c>
      <c r="AT782" s="232"/>
      <c r="BH782" s="21">
        <f t="shared" si="453"/>
        <v>678</v>
      </c>
      <c r="BI782" s="294">
        <f t="shared" si="451"/>
        <v>4073</v>
      </c>
      <c r="BJ782" s="243"/>
      <c r="BL782" s="243">
        <f>(3*BH782-2)/4</f>
        <v>508</v>
      </c>
      <c r="BM782" s="21">
        <f>8*BL782+9</f>
        <v>4073</v>
      </c>
      <c r="BN782" s="45"/>
      <c r="BQ782" s="33"/>
      <c r="BR782" s="308"/>
      <c r="BT782" s="308"/>
      <c r="BY782" s="21"/>
      <c r="BZ782" s="21"/>
      <c r="CA782" s="294">
        <f t="shared" si="452"/>
        <v>4075</v>
      </c>
      <c r="CB782" s="243">
        <f>(3*BH782+2)/2</f>
        <v>1018</v>
      </c>
      <c r="CC782" s="35">
        <f>4*CB782+3</f>
        <v>4075</v>
      </c>
      <c r="CD782" s="243"/>
      <c r="CF782" s="243"/>
    </row>
    <row r="783" spans="4:84" ht="14.25" customHeight="1">
      <c r="D783" s="53"/>
      <c r="G783" s="53"/>
      <c r="O783" s="45"/>
      <c r="P783" s="21"/>
      <c r="R783" s="339"/>
      <c r="S783" s="31"/>
      <c r="T783" s="31"/>
      <c r="U783" s="31"/>
      <c r="V783" s="31"/>
      <c r="W783" s="31"/>
      <c r="X783" s="31"/>
      <c r="Y783" s="31"/>
      <c r="Z783" s="31"/>
      <c r="AC783" s="27"/>
      <c r="AE783" s="17"/>
      <c r="AG783" s="18"/>
      <c r="AK783" s="54"/>
      <c r="AN783" s="239"/>
      <c r="AO783" s="240">
        <f t="shared" si="413"/>
        <v>1449</v>
      </c>
      <c r="AP783" s="221">
        <f t="shared" si="415"/>
        <v>4348</v>
      </c>
      <c r="AQ783" s="240">
        <f>AP783/4</f>
        <v>1087</v>
      </c>
      <c r="AR783" s="281">
        <v>4</v>
      </c>
      <c r="AS783" s="236">
        <f t="shared" si="414"/>
        <v>2</v>
      </c>
      <c r="AT783" s="232"/>
      <c r="BH783" s="21">
        <f t="shared" si="453"/>
        <v>679</v>
      </c>
      <c r="BI783" s="294">
        <f t="shared" si="451"/>
        <v>4079</v>
      </c>
      <c r="BJ783" s="243">
        <f>(3*BH783+1)/2</f>
        <v>1019</v>
      </c>
      <c r="BK783" s="35">
        <f>BJ783*4+3</f>
        <v>4079</v>
      </c>
      <c r="BL783" s="306"/>
      <c r="BN783" s="45"/>
      <c r="BQ783" s="33"/>
      <c r="BR783" s="308"/>
      <c r="BT783" s="308"/>
      <c r="BY783" s="21"/>
      <c r="BZ783" s="21"/>
      <c r="CA783" s="294">
        <f t="shared" si="452"/>
        <v>4081</v>
      </c>
      <c r="CB783" s="243"/>
      <c r="CD783" s="243">
        <f>(3*BH783-1)/4</f>
        <v>509</v>
      </c>
      <c r="CE783" s="35">
        <f>CD783*8+9</f>
        <v>4081</v>
      </c>
      <c r="CF783" s="243"/>
    </row>
    <row r="784" spans="4:84" ht="14.25" customHeight="1">
      <c r="D784" s="53"/>
      <c r="G784" s="53"/>
      <c r="O784" s="191">
        <f>-1+4*(Q784+1)</f>
        <v>735</v>
      </c>
      <c r="P784" s="192">
        <f>-1+6*(Q784+1)</f>
        <v>1103</v>
      </c>
      <c r="Q784" s="27">
        <v>183</v>
      </c>
      <c r="R784" s="33"/>
      <c r="S784" s="213">
        <f t="shared" ref="S784:S785" si="580">4*P784+1</f>
        <v>4413</v>
      </c>
      <c r="T784" s="35">
        <f t="shared" ref="T784:Z784" si="581">4*S784+1</f>
        <v>17653</v>
      </c>
      <c r="U784" s="35">
        <f t="shared" si="581"/>
        <v>70613</v>
      </c>
      <c r="V784" s="35">
        <f t="shared" si="581"/>
        <v>282453</v>
      </c>
      <c r="W784" s="35">
        <f t="shared" si="581"/>
        <v>1129813</v>
      </c>
      <c r="X784" s="35">
        <f t="shared" si="581"/>
        <v>4519253</v>
      </c>
      <c r="Y784" s="35">
        <f t="shared" si="581"/>
        <v>18077013</v>
      </c>
      <c r="Z784" s="35">
        <f t="shared" si="581"/>
        <v>72308053</v>
      </c>
      <c r="AE784" s="17"/>
      <c r="AG784" s="18"/>
      <c r="AK784" s="54"/>
      <c r="AN784" s="219"/>
      <c r="AO784" s="220">
        <f t="shared" si="413"/>
        <v>1451</v>
      </c>
      <c r="AP784" s="221">
        <f t="shared" si="415"/>
        <v>4354</v>
      </c>
      <c r="AQ784" s="220">
        <f>AQ782+6</f>
        <v>2177</v>
      </c>
      <c r="AR784" s="281">
        <v>2</v>
      </c>
      <c r="AS784" s="236">
        <f t="shared" si="414"/>
        <v>1</v>
      </c>
      <c r="AT784" s="232"/>
      <c r="BH784" s="27">
        <f t="shared" si="453"/>
        <v>680</v>
      </c>
      <c r="BI784" s="294">
        <f t="shared" si="451"/>
        <v>4085</v>
      </c>
      <c r="BJ784" s="243"/>
      <c r="BL784" s="306"/>
      <c r="BN784" s="731"/>
      <c r="BO784" s="732"/>
      <c r="BP784" s="316"/>
      <c r="BQ784" s="33"/>
      <c r="BR784" s="308"/>
      <c r="BT784" s="308"/>
      <c r="BY784" s="21"/>
      <c r="BZ784" s="21"/>
      <c r="CA784" s="294">
        <f t="shared" si="452"/>
        <v>4087</v>
      </c>
      <c r="CB784" s="243">
        <f>(3*BH784+2)/2</f>
        <v>1021</v>
      </c>
      <c r="CC784" s="35">
        <f>4*CB784+3</f>
        <v>4087</v>
      </c>
      <c r="CD784" s="243"/>
      <c r="CF784" s="243"/>
    </row>
    <row r="785" spans="4:84" ht="14.25" customHeight="1">
      <c r="D785" s="53"/>
      <c r="G785" s="53"/>
      <c r="O785" s="196">
        <f>1+8*(Q784+1)</f>
        <v>1473</v>
      </c>
      <c r="P785" s="197">
        <f>P784+2</f>
        <v>1105</v>
      </c>
      <c r="Q785" s="198"/>
      <c r="R785" s="33"/>
      <c r="S785" s="35">
        <f t="shared" si="580"/>
        <v>4421</v>
      </c>
      <c r="T785" s="35">
        <f t="shared" ref="T785:Z785" si="582">4*S785+1</f>
        <v>17685</v>
      </c>
      <c r="U785" s="35">
        <f t="shared" si="582"/>
        <v>70741</v>
      </c>
      <c r="V785" s="35">
        <f t="shared" si="582"/>
        <v>282965</v>
      </c>
      <c r="W785" s="35">
        <f t="shared" si="582"/>
        <v>1131861</v>
      </c>
      <c r="X785" s="35">
        <f t="shared" si="582"/>
        <v>4527445</v>
      </c>
      <c r="Y785" s="35">
        <f t="shared" si="582"/>
        <v>18109781</v>
      </c>
      <c r="Z785" s="35">
        <f t="shared" si="582"/>
        <v>72439125</v>
      </c>
      <c r="AC785" s="27"/>
      <c r="AE785" s="17"/>
      <c r="AG785" s="18"/>
      <c r="AK785" s="54"/>
      <c r="AN785" s="227"/>
      <c r="AO785" s="269">
        <f t="shared" si="413"/>
        <v>1453</v>
      </c>
      <c r="AP785" s="221">
        <f t="shared" si="415"/>
        <v>4360</v>
      </c>
      <c r="AQ785" s="269">
        <f>AP785/AR785</f>
        <v>545</v>
      </c>
      <c r="AR785" s="281">
        <v>8</v>
      </c>
      <c r="AS785" s="236">
        <f t="shared" si="414"/>
        <v>3</v>
      </c>
      <c r="AT785" s="232"/>
      <c r="BH785" s="21">
        <f t="shared" si="453"/>
        <v>681</v>
      </c>
      <c r="BI785" s="294">
        <f t="shared" si="451"/>
        <v>4091</v>
      </c>
      <c r="BJ785" s="243">
        <f>(3*BH785+1)/2</f>
        <v>1022</v>
      </c>
      <c r="BK785" s="35">
        <f>BJ785*4+3</f>
        <v>4091</v>
      </c>
      <c r="BL785" s="307"/>
      <c r="BM785" s="21"/>
      <c r="BN785" s="45"/>
      <c r="BQ785" s="33"/>
      <c r="BR785" s="308"/>
      <c r="BT785" s="308"/>
      <c r="BY785" s="21"/>
      <c r="BZ785" s="21"/>
      <c r="CA785" s="294">
        <f t="shared" si="452"/>
        <v>4093</v>
      </c>
      <c r="CB785" s="243"/>
      <c r="CD785" s="243"/>
      <c r="CF785" s="243"/>
    </row>
    <row r="786" spans="4:84" ht="14.25" customHeight="1">
      <c r="D786" s="53"/>
      <c r="G786" s="53"/>
      <c r="O786" s="181"/>
      <c r="P786" s="260"/>
      <c r="R786" s="33"/>
      <c r="AC786" s="21"/>
      <c r="AE786" s="17"/>
      <c r="AG786" s="18"/>
      <c r="AK786" s="54"/>
      <c r="AN786" s="219"/>
      <c r="AO786" s="220">
        <f t="shared" si="413"/>
        <v>1455</v>
      </c>
      <c r="AP786" s="221">
        <f t="shared" si="415"/>
        <v>4366</v>
      </c>
      <c r="AQ786" s="220">
        <f>AQ784+6</f>
        <v>2183</v>
      </c>
      <c r="AR786" s="281">
        <v>2</v>
      </c>
      <c r="AS786" s="236">
        <f t="shared" si="414"/>
        <v>1</v>
      </c>
      <c r="AT786" s="232"/>
      <c r="BH786" s="21">
        <f t="shared" si="453"/>
        <v>682</v>
      </c>
      <c r="BI786" s="294">
        <f t="shared" si="451"/>
        <v>4097</v>
      </c>
      <c r="BJ786" s="243"/>
      <c r="BL786" s="243">
        <f>(3*BH786-2)/4</f>
        <v>511</v>
      </c>
      <c r="BM786" s="21">
        <f>8*BL786+9</f>
        <v>4097</v>
      </c>
      <c r="BN786" s="45"/>
      <c r="BQ786" s="33"/>
      <c r="BR786" s="308"/>
      <c r="BT786" s="308"/>
      <c r="BY786" s="21"/>
      <c r="BZ786" s="21"/>
      <c r="CA786" s="294">
        <f t="shared" si="452"/>
        <v>4099</v>
      </c>
      <c r="CB786" s="243">
        <f>(3*BH786+2)/2</f>
        <v>1024</v>
      </c>
      <c r="CC786" s="35">
        <f>4*CB786+3</f>
        <v>4099</v>
      </c>
      <c r="CD786" s="243"/>
      <c r="CF786" s="243"/>
    </row>
    <row r="787" spans="4:84" ht="14.25" customHeight="1">
      <c r="D787" s="53"/>
      <c r="G787" s="53"/>
      <c r="O787" s="45"/>
      <c r="P787" s="21"/>
      <c r="R787" s="339"/>
      <c r="S787" s="31"/>
      <c r="T787" s="31"/>
      <c r="U787" s="31"/>
      <c r="V787" s="31"/>
      <c r="W787" s="31"/>
      <c r="X787" s="31"/>
      <c r="Y787" s="31"/>
      <c r="Z787" s="31"/>
      <c r="AC787" s="27"/>
      <c r="AE787" s="17"/>
      <c r="AG787" s="18"/>
      <c r="AK787" s="54"/>
      <c r="AN787" s="239"/>
      <c r="AO787" s="240">
        <f t="shared" si="413"/>
        <v>1457</v>
      </c>
      <c r="AP787" s="221">
        <f t="shared" si="415"/>
        <v>4372</v>
      </c>
      <c r="AQ787" s="240">
        <f>AP787/4</f>
        <v>1093</v>
      </c>
      <c r="AR787" s="281">
        <v>4</v>
      </c>
      <c r="AS787" s="236">
        <f t="shared" si="414"/>
        <v>2</v>
      </c>
      <c r="AT787" s="232"/>
      <c r="BH787" s="21">
        <f t="shared" si="453"/>
        <v>683</v>
      </c>
      <c r="BI787" s="294">
        <f t="shared" si="451"/>
        <v>4103</v>
      </c>
      <c r="BJ787" s="243">
        <f>(3*BH787+1)/2</f>
        <v>1025</v>
      </c>
      <c r="BK787" s="35">
        <f>BJ787*4+3</f>
        <v>4103</v>
      </c>
      <c r="BL787" s="243"/>
      <c r="BN787" s="45"/>
      <c r="BQ787" s="33"/>
      <c r="BR787" s="308"/>
      <c r="BT787" s="308"/>
      <c r="BY787" s="21"/>
      <c r="BZ787" s="21"/>
      <c r="CA787" s="294">
        <f t="shared" si="452"/>
        <v>4105</v>
      </c>
      <c r="CB787" s="243"/>
      <c r="CD787" s="243">
        <f>(3*BH787-1)/4</f>
        <v>512</v>
      </c>
      <c r="CE787" s="35">
        <f>CD787*8+9</f>
        <v>4105</v>
      </c>
      <c r="CF787" s="243"/>
    </row>
    <row r="788" spans="4:84" ht="14.25" customHeight="1">
      <c r="D788" s="53"/>
      <c r="G788" s="53"/>
      <c r="O788" s="191">
        <f>-1+4*(Q788+1)</f>
        <v>739</v>
      </c>
      <c r="P788" s="192">
        <f>-1+6*(Q788+1)</f>
        <v>1109</v>
      </c>
      <c r="Q788" s="27">
        <v>184</v>
      </c>
      <c r="R788" s="33"/>
      <c r="S788" s="213">
        <f t="shared" ref="S788:S789" si="583">4*P788+1</f>
        <v>4437</v>
      </c>
      <c r="T788" s="35">
        <f t="shared" ref="T788:Z788" si="584">4*S788+1</f>
        <v>17749</v>
      </c>
      <c r="U788" s="35">
        <f t="shared" si="584"/>
        <v>70997</v>
      </c>
      <c r="V788" s="35">
        <f t="shared" si="584"/>
        <v>283989</v>
      </c>
      <c r="W788" s="35">
        <f t="shared" si="584"/>
        <v>1135957</v>
      </c>
      <c r="X788" s="35">
        <f t="shared" si="584"/>
        <v>4543829</v>
      </c>
      <c r="Y788" s="35">
        <f t="shared" si="584"/>
        <v>18175317</v>
      </c>
      <c r="Z788" s="35">
        <f t="shared" si="584"/>
        <v>72701269</v>
      </c>
      <c r="AE788" s="17"/>
      <c r="AG788" s="18"/>
      <c r="AK788" s="54"/>
      <c r="AN788" s="219"/>
      <c r="AO788" s="220">
        <f t="shared" si="413"/>
        <v>1459</v>
      </c>
      <c r="AP788" s="221">
        <f t="shared" si="415"/>
        <v>4378</v>
      </c>
      <c r="AQ788" s="220">
        <f>AQ786+6</f>
        <v>2189</v>
      </c>
      <c r="AR788" s="281">
        <v>2</v>
      </c>
      <c r="AS788" s="236">
        <f t="shared" si="414"/>
        <v>1</v>
      </c>
      <c r="AT788" s="232"/>
      <c r="BH788" s="27">
        <f t="shared" si="453"/>
        <v>684</v>
      </c>
      <c r="BI788" s="294">
        <f t="shared" si="451"/>
        <v>4109</v>
      </c>
      <c r="BJ788" s="243"/>
      <c r="BL788" s="337"/>
      <c r="BN788" s="45"/>
      <c r="BQ788" s="33"/>
      <c r="BR788" s="308"/>
      <c r="BT788" s="308"/>
      <c r="BY788" s="21"/>
      <c r="BZ788" s="21"/>
      <c r="CA788" s="294">
        <f t="shared" si="452"/>
        <v>4111</v>
      </c>
      <c r="CB788" s="243">
        <f>(3*BH788+2)/2</f>
        <v>1027</v>
      </c>
      <c r="CC788" s="35">
        <f>4*CB788+3</f>
        <v>4111</v>
      </c>
      <c r="CD788" s="243"/>
      <c r="CF788" s="243"/>
    </row>
    <row r="789" spans="4:84" ht="14.25" customHeight="1">
      <c r="D789" s="53"/>
      <c r="G789" s="53"/>
      <c r="O789" s="196">
        <f>1+8*(Q788+1)</f>
        <v>1481</v>
      </c>
      <c r="P789" s="197">
        <f>P788+2</f>
        <v>1111</v>
      </c>
      <c r="Q789" s="198"/>
      <c r="R789" s="33"/>
      <c r="S789" s="35">
        <f t="shared" si="583"/>
        <v>4445</v>
      </c>
      <c r="T789" s="35">
        <f t="shared" ref="T789:Z789" si="585">4*S789+1</f>
        <v>17781</v>
      </c>
      <c r="U789" s="35">
        <f t="shared" si="585"/>
        <v>71125</v>
      </c>
      <c r="V789" s="35">
        <f t="shared" si="585"/>
        <v>284501</v>
      </c>
      <c r="W789" s="35">
        <f t="shared" si="585"/>
        <v>1138005</v>
      </c>
      <c r="X789" s="35">
        <f t="shared" si="585"/>
        <v>4552021</v>
      </c>
      <c r="Y789" s="35">
        <f t="shared" si="585"/>
        <v>18208085</v>
      </c>
      <c r="Z789" s="35">
        <f t="shared" si="585"/>
        <v>72832341</v>
      </c>
      <c r="AC789" s="27"/>
      <c r="AE789" s="17"/>
      <c r="AG789" s="18"/>
      <c r="AK789" s="54"/>
      <c r="AN789" s="227"/>
      <c r="AO789" s="269">
        <f t="shared" si="413"/>
        <v>1461</v>
      </c>
      <c r="AP789" s="221">
        <f t="shared" si="415"/>
        <v>4384</v>
      </c>
      <c r="AQ789" s="269">
        <f>AP789/AR789</f>
        <v>137</v>
      </c>
      <c r="AR789" s="281">
        <v>32</v>
      </c>
      <c r="AS789" s="236">
        <f t="shared" si="414"/>
        <v>5</v>
      </c>
      <c r="AT789" s="232"/>
      <c r="BH789" s="21">
        <f t="shared" si="453"/>
        <v>685</v>
      </c>
      <c r="BI789" s="294">
        <f t="shared" si="451"/>
        <v>4115</v>
      </c>
      <c r="BJ789" s="243">
        <f>(3*BH789+1)/2</f>
        <v>1028</v>
      </c>
      <c r="BK789" s="35">
        <f>BJ789*4+3</f>
        <v>4115</v>
      </c>
      <c r="BL789" s="243"/>
      <c r="BM789" s="21"/>
      <c r="BN789" s="45"/>
      <c r="BQ789" s="33"/>
      <c r="BR789" s="308"/>
      <c r="BT789" s="308"/>
      <c r="BY789" s="21"/>
      <c r="BZ789" s="21"/>
      <c r="CA789" s="294">
        <f t="shared" si="452"/>
        <v>4117</v>
      </c>
      <c r="CB789" s="243"/>
      <c r="CD789" s="243"/>
      <c r="CF789" s="243"/>
    </row>
    <row r="790" spans="4:84" ht="14.25" customHeight="1">
      <c r="D790" s="53"/>
      <c r="G790" s="53"/>
      <c r="O790" s="181"/>
      <c r="P790" s="260"/>
      <c r="R790" s="33"/>
      <c r="AC790" s="21"/>
      <c r="AE790" s="17"/>
      <c r="AG790" s="18"/>
      <c r="AK790" s="54"/>
      <c r="AN790" s="219"/>
      <c r="AO790" s="220">
        <f t="shared" si="413"/>
        <v>1463</v>
      </c>
      <c r="AP790" s="221">
        <f t="shared" si="415"/>
        <v>4390</v>
      </c>
      <c r="AQ790" s="220">
        <f>AQ788+6</f>
        <v>2195</v>
      </c>
      <c r="AR790" s="281">
        <v>2</v>
      </c>
      <c r="AS790" s="236">
        <f t="shared" si="414"/>
        <v>1</v>
      </c>
      <c r="AT790" s="232"/>
      <c r="BH790" s="21">
        <f t="shared" si="453"/>
        <v>686</v>
      </c>
      <c r="BI790" s="294">
        <f t="shared" si="451"/>
        <v>4121</v>
      </c>
      <c r="BJ790" s="243"/>
      <c r="BL790" s="243">
        <f>(3*BH790-2)/4</f>
        <v>514</v>
      </c>
      <c r="BM790" s="21">
        <f>8*BL790+9</f>
        <v>4121</v>
      </c>
      <c r="BN790" s="45"/>
      <c r="BQ790" s="33"/>
      <c r="BR790" s="308"/>
      <c r="BT790" s="308"/>
      <c r="BY790" s="21"/>
      <c r="BZ790" s="21"/>
      <c r="CA790" s="294">
        <f t="shared" si="452"/>
        <v>4123</v>
      </c>
      <c r="CB790" s="243">
        <f>(3*BH790+2)/2</f>
        <v>1030</v>
      </c>
      <c r="CC790" s="35">
        <f>4*CB790+3</f>
        <v>4123</v>
      </c>
      <c r="CD790" s="243"/>
      <c r="CF790" s="243"/>
    </row>
    <row r="791" spans="4:84" ht="14.25" customHeight="1">
      <c r="D791" s="53"/>
      <c r="G791" s="53"/>
      <c r="O791" s="45"/>
      <c r="P791" s="21"/>
      <c r="R791" s="339"/>
      <c r="S791" s="31"/>
      <c r="T791" s="31"/>
      <c r="U791" s="31"/>
      <c r="V791" s="31"/>
      <c r="W791" s="31"/>
      <c r="X791" s="31"/>
      <c r="Y791" s="31"/>
      <c r="Z791" s="31"/>
      <c r="AC791" s="27"/>
      <c r="AE791" s="17"/>
      <c r="AG791" s="18"/>
      <c r="AK791" s="54"/>
      <c r="AN791" s="239"/>
      <c r="AO791" s="240">
        <f t="shared" si="413"/>
        <v>1465</v>
      </c>
      <c r="AP791" s="221">
        <f t="shared" si="415"/>
        <v>4396</v>
      </c>
      <c r="AQ791" s="240">
        <f>AP791/4</f>
        <v>1099</v>
      </c>
      <c r="AR791" s="281">
        <v>4</v>
      </c>
      <c r="AS791" s="236">
        <f t="shared" si="414"/>
        <v>2</v>
      </c>
      <c r="AT791" s="232"/>
      <c r="BH791" s="21">
        <f t="shared" si="453"/>
        <v>687</v>
      </c>
      <c r="BI791" s="294">
        <f t="shared" si="451"/>
        <v>4127</v>
      </c>
      <c r="BJ791" s="243">
        <f>(3*BH791+1)/2</f>
        <v>1031</v>
      </c>
      <c r="BK791" s="35">
        <f>BJ791*4+3</f>
        <v>4127</v>
      </c>
      <c r="BL791" s="243"/>
      <c r="BN791" s="45"/>
      <c r="BQ791" s="33"/>
      <c r="BR791" s="308"/>
      <c r="BT791" s="308"/>
      <c r="BY791" s="21"/>
      <c r="BZ791" s="21"/>
      <c r="CA791" s="294">
        <f t="shared" si="452"/>
        <v>4129</v>
      </c>
      <c r="CB791" s="243"/>
      <c r="CD791" s="243">
        <f>(3*BH791-1)/4</f>
        <v>515</v>
      </c>
      <c r="CE791" s="35">
        <f>CD791*8+9</f>
        <v>4129</v>
      </c>
      <c r="CF791" s="243"/>
    </row>
    <row r="792" spans="4:84" ht="14.25" customHeight="1">
      <c r="D792" s="53"/>
      <c r="G792" s="53"/>
      <c r="O792" s="191">
        <f>-1+4*(Q792+1)</f>
        <v>743</v>
      </c>
      <c r="P792" s="192">
        <f>-1+6*(Q792+1)</f>
        <v>1115</v>
      </c>
      <c r="Q792" s="27">
        <v>185</v>
      </c>
      <c r="R792" s="33"/>
      <c r="S792" s="213">
        <f t="shared" ref="S792:S793" si="586">4*P792+1</f>
        <v>4461</v>
      </c>
      <c r="T792" s="35">
        <f t="shared" ref="T792:Z792" si="587">4*S792+1</f>
        <v>17845</v>
      </c>
      <c r="U792" s="35">
        <f t="shared" si="587"/>
        <v>71381</v>
      </c>
      <c r="V792" s="35">
        <f t="shared" si="587"/>
        <v>285525</v>
      </c>
      <c r="W792" s="35">
        <f t="shared" si="587"/>
        <v>1142101</v>
      </c>
      <c r="X792" s="35">
        <f t="shared" si="587"/>
        <v>4568405</v>
      </c>
      <c r="Y792" s="35">
        <f t="shared" si="587"/>
        <v>18273621</v>
      </c>
      <c r="Z792" s="35">
        <f t="shared" si="587"/>
        <v>73094485</v>
      </c>
      <c r="AE792" s="17"/>
      <c r="AG792" s="18"/>
      <c r="AK792" s="54"/>
      <c r="AN792" s="219"/>
      <c r="AO792" s="220">
        <f t="shared" si="413"/>
        <v>1467</v>
      </c>
      <c r="AP792" s="221">
        <f t="shared" si="415"/>
        <v>4402</v>
      </c>
      <c r="AQ792" s="220">
        <f>AQ790+6</f>
        <v>2201</v>
      </c>
      <c r="AR792" s="281">
        <v>2</v>
      </c>
      <c r="AS792" s="236">
        <f t="shared" si="414"/>
        <v>1</v>
      </c>
      <c r="AT792" s="232"/>
      <c r="BH792" s="27">
        <f t="shared" si="453"/>
        <v>688</v>
      </c>
      <c r="BI792" s="294">
        <f t="shared" si="451"/>
        <v>4133</v>
      </c>
      <c r="BJ792" s="243"/>
      <c r="BL792" s="337"/>
      <c r="BN792" s="45"/>
      <c r="BQ792" s="33"/>
      <c r="BR792" s="308"/>
      <c r="BT792" s="308"/>
      <c r="BY792" s="21"/>
      <c r="BZ792" s="21"/>
      <c r="CA792" s="294">
        <f t="shared" si="452"/>
        <v>4135</v>
      </c>
      <c r="CB792" s="243">
        <f>(3*BH792+2)/2</f>
        <v>1033</v>
      </c>
      <c r="CC792" s="35">
        <f>4*CB792+3</f>
        <v>4135</v>
      </c>
      <c r="CD792" s="243"/>
      <c r="CF792" s="243"/>
    </row>
    <row r="793" spans="4:84" ht="14.25" customHeight="1">
      <c r="D793" s="53"/>
      <c r="G793" s="53"/>
      <c r="O793" s="196">
        <f>1+8*(Q792+1)</f>
        <v>1489</v>
      </c>
      <c r="P793" s="197">
        <f>P792+2</f>
        <v>1117</v>
      </c>
      <c r="Q793" s="198"/>
      <c r="R793" s="33"/>
      <c r="S793" s="35">
        <f t="shared" si="586"/>
        <v>4469</v>
      </c>
      <c r="T793" s="35">
        <f t="shared" ref="T793:Z793" si="588">4*S793+1</f>
        <v>17877</v>
      </c>
      <c r="U793" s="35">
        <f t="shared" si="588"/>
        <v>71509</v>
      </c>
      <c r="V793" s="35">
        <f t="shared" si="588"/>
        <v>286037</v>
      </c>
      <c r="W793" s="35">
        <f t="shared" si="588"/>
        <v>1144149</v>
      </c>
      <c r="X793" s="35">
        <f t="shared" si="588"/>
        <v>4576597</v>
      </c>
      <c r="Y793" s="35">
        <f t="shared" si="588"/>
        <v>18306389</v>
      </c>
      <c r="Z793" s="35">
        <f t="shared" si="588"/>
        <v>73225557</v>
      </c>
      <c r="AC793" s="27"/>
      <c r="AE793" s="17"/>
      <c r="AG793" s="18"/>
      <c r="AK793" s="54"/>
      <c r="AN793" s="227"/>
      <c r="AO793" s="269">
        <f t="shared" si="413"/>
        <v>1469</v>
      </c>
      <c r="AP793" s="221">
        <f t="shared" si="415"/>
        <v>4408</v>
      </c>
      <c r="AQ793" s="269">
        <f>AP793/AR793</f>
        <v>551</v>
      </c>
      <c r="AR793" s="281">
        <v>8</v>
      </c>
      <c r="AS793" s="236">
        <f t="shared" si="414"/>
        <v>3</v>
      </c>
      <c r="AT793" s="232"/>
      <c r="BH793" s="21">
        <f t="shared" si="453"/>
        <v>689</v>
      </c>
      <c r="BI793" s="294">
        <f t="shared" si="451"/>
        <v>4139</v>
      </c>
      <c r="BJ793" s="243">
        <f>(3*BH793+1)/2</f>
        <v>1034</v>
      </c>
      <c r="BK793" s="35">
        <f>BJ793*4+3</f>
        <v>4139</v>
      </c>
      <c r="BL793" s="243"/>
      <c r="BM793" s="21"/>
      <c r="BN793" s="45"/>
      <c r="BQ793" s="33"/>
      <c r="BR793" s="308"/>
      <c r="BT793" s="308"/>
      <c r="BY793" s="21"/>
      <c r="BZ793" s="21"/>
      <c r="CA793" s="294">
        <f t="shared" si="452"/>
        <v>4141</v>
      </c>
      <c r="CB793" s="243"/>
      <c r="CD793" s="243"/>
      <c r="CF793" s="243"/>
    </row>
    <row r="794" spans="4:84" ht="14.25" customHeight="1">
      <c r="D794" s="53"/>
      <c r="G794" s="53"/>
      <c r="O794" s="181"/>
      <c r="P794" s="260"/>
      <c r="R794" s="33"/>
      <c r="AC794" s="21"/>
      <c r="AE794" s="17"/>
      <c r="AG794" s="18"/>
      <c r="AK794" s="54"/>
      <c r="AN794" s="219"/>
      <c r="AO794" s="220">
        <f t="shared" si="413"/>
        <v>1471</v>
      </c>
      <c r="AP794" s="221">
        <f t="shared" si="415"/>
        <v>4414</v>
      </c>
      <c r="AQ794" s="220">
        <f>AQ792+6</f>
        <v>2207</v>
      </c>
      <c r="AR794" s="281">
        <v>2</v>
      </c>
      <c r="AS794" s="236">
        <f t="shared" si="414"/>
        <v>1</v>
      </c>
      <c r="AT794" s="232"/>
      <c r="BH794" s="21">
        <f t="shared" si="453"/>
        <v>690</v>
      </c>
      <c r="BI794" s="294">
        <f t="shared" si="451"/>
        <v>4145</v>
      </c>
      <c r="BJ794" s="243"/>
      <c r="BL794" s="243">
        <f>(3*BH794-2)/4</f>
        <v>517</v>
      </c>
      <c r="BM794" s="21">
        <f>8*BL794+9</f>
        <v>4145</v>
      </c>
      <c r="BN794" s="45"/>
      <c r="BQ794" s="33"/>
      <c r="BR794" s="308"/>
      <c r="BT794" s="308"/>
      <c r="BY794" s="21"/>
      <c r="BZ794" s="21"/>
      <c r="CA794" s="294">
        <f t="shared" si="452"/>
        <v>4147</v>
      </c>
      <c r="CB794" s="243">
        <f>(3*BH794+2)/2</f>
        <v>1036</v>
      </c>
      <c r="CC794" s="35">
        <f>4*CB794+3</f>
        <v>4147</v>
      </c>
      <c r="CD794" s="243"/>
      <c r="CF794" s="243"/>
    </row>
    <row r="795" spans="4:84" ht="14.25" customHeight="1">
      <c r="D795" s="53"/>
      <c r="G795" s="53"/>
      <c r="O795" s="45"/>
      <c r="P795" s="21"/>
      <c r="R795" s="339"/>
      <c r="S795" s="31"/>
      <c r="T795" s="31"/>
      <c r="U795" s="31"/>
      <c r="V795" s="31"/>
      <c r="W795" s="31"/>
      <c r="X795" s="31"/>
      <c r="Y795" s="31"/>
      <c r="Z795" s="31"/>
      <c r="AC795" s="27"/>
      <c r="AE795" s="17"/>
      <c r="AG795" s="18"/>
      <c r="AK795" s="54"/>
      <c r="AN795" s="239"/>
      <c r="AO795" s="240">
        <f t="shared" si="413"/>
        <v>1473</v>
      </c>
      <c r="AP795" s="221">
        <f t="shared" si="415"/>
        <v>4420</v>
      </c>
      <c r="AQ795" s="240">
        <f>AP795/4</f>
        <v>1105</v>
      </c>
      <c r="AR795" s="281">
        <v>4</v>
      </c>
      <c r="AS795" s="236">
        <f t="shared" si="414"/>
        <v>2</v>
      </c>
      <c r="AT795" s="232"/>
      <c r="BH795" s="21">
        <f t="shared" si="453"/>
        <v>691</v>
      </c>
      <c r="BI795" s="294">
        <f t="shared" si="451"/>
        <v>4151</v>
      </c>
      <c r="BJ795" s="243">
        <f>(3*BH795+1)/2</f>
        <v>1037</v>
      </c>
      <c r="BK795" s="35">
        <f>BJ795*4+3</f>
        <v>4151</v>
      </c>
      <c r="BL795" s="243"/>
      <c r="BN795" s="45"/>
      <c r="BQ795" s="33"/>
      <c r="BR795" s="308"/>
      <c r="BT795" s="308"/>
      <c r="BY795" s="21"/>
      <c r="BZ795" s="21"/>
      <c r="CA795" s="294">
        <f t="shared" si="452"/>
        <v>4153</v>
      </c>
      <c r="CB795" s="243"/>
      <c r="CD795" s="243">
        <f>(3*BH795-1)/4</f>
        <v>518</v>
      </c>
      <c r="CE795" s="35">
        <f>CD795*8+9</f>
        <v>4153</v>
      </c>
      <c r="CF795" s="243"/>
    </row>
    <row r="796" spans="4:84" ht="14.25" customHeight="1">
      <c r="D796" s="53"/>
      <c r="G796" s="53"/>
      <c r="O796" s="191">
        <f>-1+4*(Q796+1)</f>
        <v>747</v>
      </c>
      <c r="P796" s="192">
        <f>-1+6*(Q796+1)</f>
        <v>1121</v>
      </c>
      <c r="Q796" s="27">
        <v>186</v>
      </c>
      <c r="R796" s="33"/>
      <c r="S796" s="213">
        <f t="shared" ref="S796:S797" si="589">4*P796+1</f>
        <v>4485</v>
      </c>
      <c r="T796" s="35">
        <f t="shared" ref="T796:Z796" si="590">4*S796+1</f>
        <v>17941</v>
      </c>
      <c r="U796" s="35">
        <f t="shared" si="590"/>
        <v>71765</v>
      </c>
      <c r="V796" s="35">
        <f t="shared" si="590"/>
        <v>287061</v>
      </c>
      <c r="W796" s="35">
        <f t="shared" si="590"/>
        <v>1148245</v>
      </c>
      <c r="X796" s="35">
        <f t="shared" si="590"/>
        <v>4592981</v>
      </c>
      <c r="Y796" s="35">
        <f t="shared" si="590"/>
        <v>18371925</v>
      </c>
      <c r="Z796" s="35">
        <f t="shared" si="590"/>
        <v>73487701</v>
      </c>
      <c r="AE796" s="17"/>
      <c r="AG796" s="18"/>
      <c r="AK796" s="54"/>
      <c r="AN796" s="219"/>
      <c r="AO796" s="220">
        <f t="shared" si="413"/>
        <v>1475</v>
      </c>
      <c r="AP796" s="221">
        <f t="shared" si="415"/>
        <v>4426</v>
      </c>
      <c r="AQ796" s="220">
        <f>AQ794+6</f>
        <v>2213</v>
      </c>
      <c r="AR796" s="281">
        <v>2</v>
      </c>
      <c r="AS796" s="236">
        <f t="shared" si="414"/>
        <v>1</v>
      </c>
      <c r="AT796" s="232"/>
      <c r="BH796" s="27">
        <f t="shared" si="453"/>
        <v>692</v>
      </c>
      <c r="BI796" s="294">
        <f t="shared" si="451"/>
        <v>4157</v>
      </c>
      <c r="BJ796" s="243"/>
      <c r="BL796" s="337"/>
      <c r="BN796" s="45"/>
      <c r="BQ796" s="33"/>
      <c r="BR796" s="308"/>
      <c r="BT796" s="308"/>
      <c r="BY796" s="21"/>
      <c r="BZ796" s="21"/>
      <c r="CA796" s="294">
        <f t="shared" si="452"/>
        <v>4159</v>
      </c>
      <c r="CB796" s="243">
        <f>(3*BH796+2)/2</f>
        <v>1039</v>
      </c>
      <c r="CC796" s="35">
        <f>4*CB796+3</f>
        <v>4159</v>
      </c>
      <c r="CD796" s="243"/>
      <c r="CF796" s="243"/>
    </row>
    <row r="797" spans="4:84" ht="14.25" customHeight="1">
      <c r="D797" s="53"/>
      <c r="G797" s="53"/>
      <c r="O797" s="196">
        <f>1+8*(Q796+1)</f>
        <v>1497</v>
      </c>
      <c r="P797" s="197">
        <f>P796+2</f>
        <v>1123</v>
      </c>
      <c r="Q797" s="198"/>
      <c r="R797" s="33"/>
      <c r="S797" s="35">
        <f t="shared" si="589"/>
        <v>4493</v>
      </c>
      <c r="T797" s="35">
        <f t="shared" ref="T797:Z797" si="591">4*S797+1</f>
        <v>17973</v>
      </c>
      <c r="U797" s="35">
        <f t="shared" si="591"/>
        <v>71893</v>
      </c>
      <c r="V797" s="35">
        <f t="shared" si="591"/>
        <v>287573</v>
      </c>
      <c r="W797" s="35">
        <f t="shared" si="591"/>
        <v>1150293</v>
      </c>
      <c r="X797" s="35">
        <f t="shared" si="591"/>
        <v>4601173</v>
      </c>
      <c r="Y797" s="35">
        <f t="shared" si="591"/>
        <v>18404693</v>
      </c>
      <c r="Z797" s="35">
        <f t="shared" si="591"/>
        <v>73618773</v>
      </c>
      <c r="AC797" s="27"/>
      <c r="AE797" s="17"/>
      <c r="AG797" s="18"/>
      <c r="AK797" s="54"/>
      <c r="AN797" s="227"/>
      <c r="AO797" s="269">
        <f t="shared" si="413"/>
        <v>1477</v>
      </c>
      <c r="AP797" s="221">
        <f t="shared" si="415"/>
        <v>4432</v>
      </c>
      <c r="AQ797" s="269">
        <f>AP797/AR797</f>
        <v>277</v>
      </c>
      <c r="AR797" s="281">
        <v>16</v>
      </c>
      <c r="AS797" s="236">
        <f t="shared" si="414"/>
        <v>4</v>
      </c>
      <c r="AT797" s="232"/>
      <c r="BH797" s="21">
        <f t="shared" si="453"/>
        <v>693</v>
      </c>
      <c r="BI797" s="294">
        <f t="shared" si="451"/>
        <v>4163</v>
      </c>
      <c r="BJ797" s="243">
        <f>(3*BH797+1)/2</f>
        <v>1040</v>
      </c>
      <c r="BK797" s="35">
        <f>BJ797*4+3</f>
        <v>4163</v>
      </c>
      <c r="BL797" s="243"/>
      <c r="BM797" s="21"/>
      <c r="BN797" s="45"/>
      <c r="BQ797" s="33"/>
      <c r="BR797" s="308"/>
      <c r="BT797" s="308"/>
      <c r="BY797" s="21"/>
      <c r="BZ797" s="21"/>
      <c r="CA797" s="294">
        <f t="shared" si="452"/>
        <v>4165</v>
      </c>
      <c r="CB797" s="243"/>
      <c r="CD797" s="243"/>
      <c r="CF797" s="243"/>
    </row>
    <row r="798" spans="4:84" ht="14.25" customHeight="1">
      <c r="D798" s="53"/>
      <c r="G798" s="53"/>
      <c r="O798" s="181"/>
      <c r="P798" s="260"/>
      <c r="R798" s="33"/>
      <c r="AC798" s="21"/>
      <c r="AE798" s="17"/>
      <c r="AG798" s="18"/>
      <c r="AK798" s="54"/>
      <c r="AN798" s="219"/>
      <c r="AO798" s="220">
        <f t="shared" si="413"/>
        <v>1479</v>
      </c>
      <c r="AP798" s="221">
        <f t="shared" si="415"/>
        <v>4438</v>
      </c>
      <c r="AQ798" s="220">
        <f>AQ796+6</f>
        <v>2219</v>
      </c>
      <c r="AR798" s="281">
        <v>2</v>
      </c>
      <c r="AS798" s="236">
        <f t="shared" si="414"/>
        <v>1</v>
      </c>
      <c r="AT798" s="232"/>
      <c r="BH798" s="21">
        <f t="shared" si="453"/>
        <v>694</v>
      </c>
      <c r="BI798" s="294">
        <f t="shared" si="451"/>
        <v>4169</v>
      </c>
      <c r="BJ798" s="243"/>
      <c r="BL798" s="307">
        <f>(3*BH798-2)/4</f>
        <v>520</v>
      </c>
      <c r="BM798" s="21">
        <f>8*BL798+9</f>
        <v>4169</v>
      </c>
      <c r="BN798" s="45"/>
      <c r="BQ798" s="33"/>
      <c r="BR798" s="308"/>
      <c r="BT798" s="308"/>
      <c r="BY798" s="21"/>
      <c r="BZ798" s="21"/>
      <c r="CA798" s="294">
        <f t="shared" si="452"/>
        <v>4171</v>
      </c>
      <c r="CB798" s="243">
        <f>(3*BH798+2)/2</f>
        <v>1042</v>
      </c>
      <c r="CC798" s="35">
        <f>4*CB798+3</f>
        <v>4171</v>
      </c>
      <c r="CD798" s="243"/>
      <c r="CF798" s="243"/>
    </row>
    <row r="799" spans="4:84" ht="14.25" customHeight="1">
      <c r="D799" s="53"/>
      <c r="G799" s="53"/>
      <c r="O799" s="45"/>
      <c r="P799" s="21"/>
      <c r="R799" s="339"/>
      <c r="S799" s="31"/>
      <c r="T799" s="31"/>
      <c r="U799" s="31"/>
      <c r="V799" s="31"/>
      <c r="W799" s="31"/>
      <c r="X799" s="31"/>
      <c r="Y799" s="31"/>
      <c r="Z799" s="31"/>
      <c r="AC799" s="27"/>
      <c r="AE799" s="17"/>
      <c r="AG799" s="18"/>
      <c r="AK799" s="54"/>
      <c r="AN799" s="239"/>
      <c r="AO799" s="240">
        <f t="shared" si="413"/>
        <v>1481</v>
      </c>
      <c r="AP799" s="221">
        <f t="shared" si="415"/>
        <v>4444</v>
      </c>
      <c r="AQ799" s="240">
        <f>AP799/4</f>
        <v>1111</v>
      </c>
      <c r="AR799" s="281">
        <v>4</v>
      </c>
      <c r="AS799" s="236">
        <f t="shared" si="414"/>
        <v>2</v>
      </c>
      <c r="AT799" s="232"/>
      <c r="BH799" s="21">
        <f t="shared" si="453"/>
        <v>695</v>
      </c>
      <c r="BI799" s="294">
        <f t="shared" si="451"/>
        <v>4175</v>
      </c>
      <c r="BJ799" s="243">
        <f>(3*BH799+1)/2</f>
        <v>1043</v>
      </c>
      <c r="BK799" s="35">
        <f>BJ799*4+3</f>
        <v>4175</v>
      </c>
      <c r="BL799" s="306"/>
      <c r="BN799" s="45"/>
      <c r="BQ799" s="33"/>
      <c r="BR799" s="308"/>
      <c r="BT799" s="308"/>
      <c r="BY799" s="21"/>
      <c r="BZ799" s="21"/>
      <c r="CA799" s="294">
        <f t="shared" si="452"/>
        <v>4177</v>
      </c>
      <c r="CB799" s="243"/>
      <c r="CD799" s="243">
        <f>(3*BH799-1)/4</f>
        <v>521</v>
      </c>
      <c r="CE799" s="35">
        <f>CD799*8+9</f>
        <v>4177</v>
      </c>
      <c r="CF799" s="243"/>
    </row>
    <row r="800" spans="4:84" ht="14.25" customHeight="1">
      <c r="D800" s="53"/>
      <c r="G800" s="53"/>
      <c r="O800" s="191">
        <f>-1+4*(Q800+1)</f>
        <v>751</v>
      </c>
      <c r="P800" s="192">
        <f>-1+6*(Q800+1)</f>
        <v>1127</v>
      </c>
      <c r="Q800" s="27">
        <v>187</v>
      </c>
      <c r="R800" s="33"/>
      <c r="S800" s="213">
        <f t="shared" ref="S800:S801" si="592">4*P800+1</f>
        <v>4509</v>
      </c>
      <c r="T800" s="35">
        <f t="shared" ref="T800:Z800" si="593">4*S800+1</f>
        <v>18037</v>
      </c>
      <c r="U800" s="35">
        <f t="shared" si="593"/>
        <v>72149</v>
      </c>
      <c r="V800" s="35">
        <f t="shared" si="593"/>
        <v>288597</v>
      </c>
      <c r="W800" s="35">
        <f t="shared" si="593"/>
        <v>1154389</v>
      </c>
      <c r="X800" s="35">
        <f t="shared" si="593"/>
        <v>4617557</v>
      </c>
      <c r="Y800" s="35">
        <f t="shared" si="593"/>
        <v>18470229</v>
      </c>
      <c r="Z800" s="35">
        <f t="shared" si="593"/>
        <v>73880917</v>
      </c>
      <c r="AE800" s="17"/>
      <c r="AG800" s="18"/>
      <c r="AK800" s="54"/>
      <c r="AN800" s="219"/>
      <c r="AO800" s="220">
        <f t="shared" si="413"/>
        <v>1483</v>
      </c>
      <c r="AP800" s="221">
        <f t="shared" si="415"/>
        <v>4450</v>
      </c>
      <c r="AQ800" s="220">
        <f>AQ798+6</f>
        <v>2225</v>
      </c>
      <c r="AR800" s="281">
        <v>2</v>
      </c>
      <c r="AS800" s="236">
        <f t="shared" si="414"/>
        <v>1</v>
      </c>
      <c r="AT800" s="232"/>
      <c r="BH800" s="27">
        <f t="shared" si="453"/>
        <v>696</v>
      </c>
      <c r="BI800" s="294">
        <f t="shared" si="451"/>
        <v>4181</v>
      </c>
      <c r="BJ800" s="243"/>
      <c r="BL800" s="306"/>
      <c r="BN800" s="738" t="s">
        <v>453</v>
      </c>
      <c r="BO800" s="732"/>
      <c r="BP800" s="328">
        <v>7</v>
      </c>
      <c r="BQ800" s="33"/>
      <c r="BR800" s="308"/>
      <c r="BT800" s="308"/>
      <c r="BY800" s="21"/>
      <c r="BZ800" s="21"/>
      <c r="CA800" s="294">
        <f t="shared" si="452"/>
        <v>4183</v>
      </c>
      <c r="CB800" s="243">
        <f>(3*BH800+2)/2</f>
        <v>1045</v>
      </c>
      <c r="CC800" s="35">
        <f>4*CB800+3</f>
        <v>4183</v>
      </c>
      <c r="CD800" s="243"/>
      <c r="CF800" s="243"/>
    </row>
    <row r="801" spans="4:84" ht="14.25" customHeight="1">
      <c r="D801" s="53"/>
      <c r="G801" s="53"/>
      <c r="O801" s="196">
        <f>1+8*(Q800+1)</f>
        <v>1505</v>
      </c>
      <c r="P801" s="197">
        <f>P800+2</f>
        <v>1129</v>
      </c>
      <c r="Q801" s="198"/>
      <c r="R801" s="33"/>
      <c r="S801" s="35">
        <f t="shared" si="592"/>
        <v>4517</v>
      </c>
      <c r="T801" s="35">
        <f t="shared" ref="T801:Z801" si="594">4*S801+1</f>
        <v>18069</v>
      </c>
      <c r="U801" s="35">
        <f t="shared" si="594"/>
        <v>72277</v>
      </c>
      <c r="V801" s="35">
        <f t="shared" si="594"/>
        <v>289109</v>
      </c>
      <c r="W801" s="35">
        <f t="shared" si="594"/>
        <v>1156437</v>
      </c>
      <c r="X801" s="35">
        <f t="shared" si="594"/>
        <v>4625749</v>
      </c>
      <c r="Y801" s="35">
        <f t="shared" si="594"/>
        <v>18502997</v>
      </c>
      <c r="Z801" s="35">
        <f t="shared" si="594"/>
        <v>74011989</v>
      </c>
      <c r="AC801" s="27"/>
      <c r="AE801" s="17"/>
      <c r="AG801" s="18"/>
      <c r="AK801" s="54"/>
      <c r="AN801" s="227"/>
      <c r="AO801" s="269">
        <f t="shared" si="413"/>
        <v>1485</v>
      </c>
      <c r="AP801" s="221">
        <f t="shared" si="415"/>
        <v>4456</v>
      </c>
      <c r="AQ801" s="269">
        <f>AP801/AR801</f>
        <v>557</v>
      </c>
      <c r="AR801" s="281">
        <v>8</v>
      </c>
      <c r="AS801" s="236">
        <f t="shared" si="414"/>
        <v>3</v>
      </c>
      <c r="AT801" s="232"/>
      <c r="BH801" s="21">
        <f t="shared" si="453"/>
        <v>697</v>
      </c>
      <c r="BI801" s="294">
        <f t="shared" si="451"/>
        <v>4187</v>
      </c>
      <c r="BJ801" s="243">
        <f>(3*BH801+1)/2</f>
        <v>1046</v>
      </c>
      <c r="BK801" s="35">
        <f>BJ801*4+3</f>
        <v>4187</v>
      </c>
      <c r="BL801" s="307"/>
      <c r="BM801" s="21"/>
      <c r="BN801" s="45"/>
      <c r="BQ801" s="33"/>
      <c r="BR801" s="308"/>
      <c r="BT801" s="308"/>
      <c r="BY801" s="21"/>
      <c r="BZ801" s="21"/>
      <c r="CA801" s="294">
        <f t="shared" si="452"/>
        <v>4189</v>
      </c>
      <c r="CB801" s="243"/>
      <c r="CD801" s="243"/>
      <c r="CF801" s="243"/>
    </row>
    <row r="802" spans="4:84" ht="14.25" customHeight="1">
      <c r="D802" s="53"/>
      <c r="G802" s="53"/>
      <c r="O802" s="181"/>
      <c r="P802" s="260"/>
      <c r="R802" s="33"/>
      <c r="AC802" s="21"/>
      <c r="AE802" s="17"/>
      <c r="AG802" s="18"/>
      <c r="AK802" s="54"/>
      <c r="AN802" s="219"/>
      <c r="AO802" s="220">
        <f t="shared" si="413"/>
        <v>1487</v>
      </c>
      <c r="AP802" s="221">
        <f t="shared" si="415"/>
        <v>4462</v>
      </c>
      <c r="AQ802" s="220">
        <f>AQ800+6</f>
        <v>2231</v>
      </c>
      <c r="AR802" s="281">
        <v>2</v>
      </c>
      <c r="AS802" s="236">
        <f t="shared" si="414"/>
        <v>1</v>
      </c>
      <c r="AT802" s="232"/>
      <c r="BH802" s="21">
        <f t="shared" si="453"/>
        <v>698</v>
      </c>
      <c r="BI802" s="294">
        <f t="shared" si="451"/>
        <v>4193</v>
      </c>
      <c r="BJ802" s="243"/>
      <c r="BL802" s="307">
        <f>(3*BH802-2)/4</f>
        <v>523</v>
      </c>
      <c r="BM802" s="21">
        <f>8*BL802+9</f>
        <v>4193</v>
      </c>
      <c r="BN802" s="45"/>
      <c r="BQ802" s="33"/>
      <c r="BR802" s="308"/>
      <c r="BT802" s="308"/>
      <c r="BY802" s="21"/>
      <c r="BZ802" s="21"/>
      <c r="CA802" s="294">
        <f t="shared" si="452"/>
        <v>4195</v>
      </c>
      <c r="CB802" s="243">
        <f>(3*BH802+2)/2</f>
        <v>1048</v>
      </c>
      <c r="CC802" s="35">
        <f>4*CB802+3</f>
        <v>4195</v>
      </c>
      <c r="CD802" s="243"/>
      <c r="CF802" s="243"/>
    </row>
    <row r="803" spans="4:84" ht="14.25" customHeight="1">
      <c r="D803" s="53"/>
      <c r="G803" s="53"/>
      <c r="O803" s="45"/>
      <c r="P803" s="21"/>
      <c r="R803" s="339"/>
      <c r="S803" s="31"/>
      <c r="T803" s="31"/>
      <c r="U803" s="31"/>
      <c r="V803" s="31"/>
      <c r="W803" s="31"/>
      <c r="X803" s="31"/>
      <c r="Y803" s="31"/>
      <c r="Z803" s="31"/>
      <c r="AC803" s="27"/>
      <c r="AE803" s="17"/>
      <c r="AG803" s="18"/>
      <c r="AK803" s="54"/>
      <c r="AN803" s="239"/>
      <c r="AO803" s="240">
        <f t="shared" si="413"/>
        <v>1489</v>
      </c>
      <c r="AP803" s="221">
        <f t="shared" si="415"/>
        <v>4468</v>
      </c>
      <c r="AQ803" s="240">
        <f>AP803/4</f>
        <v>1117</v>
      </c>
      <c r="AR803" s="281">
        <v>4</v>
      </c>
      <c r="AS803" s="236">
        <f t="shared" si="414"/>
        <v>2</v>
      </c>
      <c r="AT803" s="232"/>
      <c r="BH803" s="21">
        <f t="shared" si="453"/>
        <v>699</v>
      </c>
      <c r="BI803" s="294">
        <f t="shared" si="451"/>
        <v>4199</v>
      </c>
      <c r="BJ803" s="243">
        <f>(3*BH803+1)/2</f>
        <v>1049</v>
      </c>
      <c r="BK803" s="35">
        <f>BJ803*4+3</f>
        <v>4199</v>
      </c>
      <c r="BL803" s="243"/>
      <c r="BN803" s="45"/>
      <c r="BQ803" s="33"/>
      <c r="BR803" s="308"/>
      <c r="BT803" s="308"/>
      <c r="BY803" s="21"/>
      <c r="BZ803" s="21"/>
      <c r="CA803" s="294">
        <f t="shared" si="452"/>
        <v>4201</v>
      </c>
      <c r="CB803" s="243"/>
      <c r="CD803" s="243">
        <f>(3*BH803-1)/4</f>
        <v>524</v>
      </c>
      <c r="CE803" s="35">
        <f>CD803*8+9</f>
        <v>4201</v>
      </c>
      <c r="CF803" s="243"/>
    </row>
    <row r="804" spans="4:84" ht="14.25" customHeight="1">
      <c r="D804" s="53"/>
      <c r="G804" s="53"/>
      <c r="O804" s="191">
        <f>-1+4*(Q804+1)</f>
        <v>755</v>
      </c>
      <c r="P804" s="192">
        <f>-1+6*(Q804+1)</f>
        <v>1133</v>
      </c>
      <c r="Q804" s="27">
        <v>188</v>
      </c>
      <c r="R804" s="33"/>
      <c r="S804" s="213">
        <f t="shared" ref="S804:S805" si="595">4*P804+1</f>
        <v>4533</v>
      </c>
      <c r="T804" s="35">
        <f t="shared" ref="T804:Z804" si="596">4*S804+1</f>
        <v>18133</v>
      </c>
      <c r="U804" s="35">
        <f t="shared" si="596"/>
        <v>72533</v>
      </c>
      <c r="V804" s="35">
        <f t="shared" si="596"/>
        <v>290133</v>
      </c>
      <c r="W804" s="35">
        <f t="shared" si="596"/>
        <v>1160533</v>
      </c>
      <c r="X804" s="35">
        <f t="shared" si="596"/>
        <v>4642133</v>
      </c>
      <c r="Y804" s="35">
        <f t="shared" si="596"/>
        <v>18568533</v>
      </c>
      <c r="Z804" s="35">
        <f t="shared" si="596"/>
        <v>74274133</v>
      </c>
      <c r="AE804" s="17"/>
      <c r="AG804" s="18"/>
      <c r="AK804" s="54"/>
      <c r="AN804" s="219"/>
      <c r="AO804" s="220">
        <f t="shared" si="413"/>
        <v>1491</v>
      </c>
      <c r="AP804" s="221">
        <f t="shared" si="415"/>
        <v>4474</v>
      </c>
      <c r="AQ804" s="220">
        <f>AQ802+6</f>
        <v>2237</v>
      </c>
      <c r="AR804" s="281">
        <v>2</v>
      </c>
      <c r="AS804" s="236">
        <f t="shared" si="414"/>
        <v>1</v>
      </c>
      <c r="AT804" s="232"/>
      <c r="BH804" s="27">
        <f t="shared" si="453"/>
        <v>700</v>
      </c>
      <c r="BI804" s="294">
        <f t="shared" si="451"/>
        <v>4205</v>
      </c>
      <c r="BJ804" s="243"/>
      <c r="BL804" s="337"/>
      <c r="BN804" s="45"/>
      <c r="BQ804" s="33"/>
      <c r="BR804" s="308"/>
      <c r="BT804" s="308"/>
      <c r="BY804" s="21"/>
      <c r="BZ804" s="21"/>
      <c r="CA804" s="294">
        <f t="shared" si="452"/>
        <v>4207</v>
      </c>
      <c r="CB804" s="243">
        <f>(3*BH804+2)/2</f>
        <v>1051</v>
      </c>
      <c r="CC804" s="35">
        <f>4*CB804+3</f>
        <v>4207</v>
      </c>
      <c r="CD804" s="243"/>
      <c r="CF804" s="243"/>
    </row>
    <row r="805" spans="4:84" ht="14.25" customHeight="1">
      <c r="D805" s="53"/>
      <c r="G805" s="53"/>
      <c r="O805" s="196">
        <f>1+8*(Q804+1)</f>
        <v>1513</v>
      </c>
      <c r="P805" s="197">
        <f>P804+2</f>
        <v>1135</v>
      </c>
      <c r="Q805" s="198"/>
      <c r="R805" s="33"/>
      <c r="S805" s="35">
        <f t="shared" si="595"/>
        <v>4541</v>
      </c>
      <c r="T805" s="35">
        <f t="shared" ref="T805:Z805" si="597">4*S805+1</f>
        <v>18165</v>
      </c>
      <c r="U805" s="35">
        <f t="shared" si="597"/>
        <v>72661</v>
      </c>
      <c r="V805" s="35">
        <f t="shared" si="597"/>
        <v>290645</v>
      </c>
      <c r="W805" s="35">
        <f t="shared" si="597"/>
        <v>1162581</v>
      </c>
      <c r="X805" s="35">
        <f t="shared" si="597"/>
        <v>4650325</v>
      </c>
      <c r="Y805" s="35">
        <f t="shared" si="597"/>
        <v>18601301</v>
      </c>
      <c r="Z805" s="35">
        <f t="shared" si="597"/>
        <v>74405205</v>
      </c>
      <c r="AC805" s="27"/>
      <c r="AE805" s="17"/>
      <c r="AG805" s="18"/>
      <c r="AK805" s="54"/>
      <c r="AN805" s="227"/>
      <c r="AO805" s="269">
        <f t="shared" si="413"/>
        <v>1493</v>
      </c>
      <c r="AP805" s="221">
        <f t="shared" si="415"/>
        <v>4480</v>
      </c>
      <c r="AQ805" s="269">
        <f>AP805/AR805</f>
        <v>35</v>
      </c>
      <c r="AR805" s="281">
        <v>128</v>
      </c>
      <c r="AS805" s="236">
        <f t="shared" si="414"/>
        <v>7</v>
      </c>
      <c r="AT805" s="232"/>
      <c r="BH805" s="21">
        <f t="shared" si="453"/>
        <v>701</v>
      </c>
      <c r="BI805" s="294">
        <f t="shared" si="451"/>
        <v>4211</v>
      </c>
      <c r="BJ805" s="243">
        <f>(3*BH805+1)/2</f>
        <v>1052</v>
      </c>
      <c r="BK805" s="35">
        <f>BJ805*4+3</f>
        <v>4211</v>
      </c>
      <c r="BL805" s="243"/>
      <c r="BM805" s="21"/>
      <c r="BN805" s="45"/>
      <c r="BQ805" s="33"/>
      <c r="BR805" s="308"/>
      <c r="BT805" s="308"/>
      <c r="BY805" s="21"/>
      <c r="BZ805" s="21"/>
      <c r="CA805" s="294">
        <f t="shared" si="452"/>
        <v>4213</v>
      </c>
      <c r="CB805" s="243"/>
      <c r="CD805" s="243"/>
      <c r="CF805" s="243"/>
    </row>
    <row r="806" spans="4:84" ht="14.25" customHeight="1">
      <c r="D806" s="53"/>
      <c r="G806" s="53"/>
      <c r="O806" s="181"/>
      <c r="P806" s="260"/>
      <c r="R806" s="33"/>
      <c r="AC806" s="21"/>
      <c r="AE806" s="17"/>
      <c r="AG806" s="18"/>
      <c r="AK806" s="54"/>
      <c r="AN806" s="219"/>
      <c r="AO806" s="220">
        <f t="shared" si="413"/>
        <v>1495</v>
      </c>
      <c r="AP806" s="221">
        <f t="shared" si="415"/>
        <v>4486</v>
      </c>
      <c r="AQ806" s="220">
        <f>AQ804+6</f>
        <v>2243</v>
      </c>
      <c r="AR806" s="281">
        <v>2</v>
      </c>
      <c r="AS806" s="236">
        <f t="shared" si="414"/>
        <v>1</v>
      </c>
      <c r="AT806" s="232"/>
      <c r="BH806" s="21">
        <f t="shared" si="453"/>
        <v>702</v>
      </c>
      <c r="BI806" s="294">
        <f t="shared" si="451"/>
        <v>4217</v>
      </c>
      <c r="BJ806" s="243"/>
      <c r="BL806" s="307">
        <f>(3*BH806-2)/4</f>
        <v>526</v>
      </c>
      <c r="BM806" s="21">
        <f>8*BL806+9</f>
        <v>4217</v>
      </c>
      <c r="BN806" s="45"/>
      <c r="BQ806" s="33"/>
      <c r="BR806" s="308"/>
      <c r="BT806" s="308"/>
      <c r="BY806" s="21"/>
      <c r="BZ806" s="21"/>
      <c r="CA806" s="294">
        <f t="shared" si="452"/>
        <v>4219</v>
      </c>
      <c r="CB806" s="243">
        <f>(3*BH806+2)/2</f>
        <v>1054</v>
      </c>
      <c r="CC806" s="35">
        <f>4*CB806+3</f>
        <v>4219</v>
      </c>
      <c r="CD806" s="243"/>
      <c r="CF806" s="243"/>
    </row>
    <row r="807" spans="4:84" ht="14.25" customHeight="1">
      <c r="D807" s="53"/>
      <c r="G807" s="53"/>
      <c r="O807" s="45"/>
      <c r="P807" s="21"/>
      <c r="R807" s="339"/>
      <c r="S807" s="31"/>
      <c r="T807" s="31"/>
      <c r="U807" s="31"/>
      <c r="V807" s="31"/>
      <c r="W807" s="31"/>
      <c r="X807" s="31"/>
      <c r="Y807" s="31"/>
      <c r="Z807" s="31"/>
      <c r="AC807" s="27"/>
      <c r="AE807" s="17"/>
      <c r="AG807" s="18"/>
      <c r="AK807" s="54"/>
      <c r="AN807" s="239"/>
      <c r="AO807" s="240">
        <f t="shared" si="413"/>
        <v>1497</v>
      </c>
      <c r="AP807" s="221">
        <f t="shared" si="415"/>
        <v>4492</v>
      </c>
      <c r="AQ807" s="240">
        <f>AP807/4</f>
        <v>1123</v>
      </c>
      <c r="AR807" s="281">
        <v>4</v>
      </c>
      <c r="AS807" s="236">
        <f t="shared" si="414"/>
        <v>2</v>
      </c>
      <c r="AT807" s="232"/>
      <c r="BH807" s="21">
        <f t="shared" si="453"/>
        <v>703</v>
      </c>
      <c r="BI807" s="294">
        <f t="shared" si="451"/>
        <v>4223</v>
      </c>
      <c r="BJ807" s="243">
        <f>(3*BH807+1)/2</f>
        <v>1055</v>
      </c>
      <c r="BK807" s="35">
        <f>BJ807*4+3</f>
        <v>4223</v>
      </c>
      <c r="BL807" s="243"/>
      <c r="BN807" s="45"/>
      <c r="BQ807" s="33"/>
      <c r="BR807" s="308"/>
      <c r="BT807" s="308"/>
      <c r="BY807" s="21"/>
      <c r="BZ807" s="21"/>
      <c r="CA807" s="294">
        <f t="shared" si="452"/>
        <v>4225</v>
      </c>
      <c r="CB807" s="243"/>
      <c r="CD807" s="243">
        <f>(3*BH807-1)/4</f>
        <v>527</v>
      </c>
      <c r="CE807" s="35">
        <f>CD807*8+9</f>
        <v>4225</v>
      </c>
      <c r="CF807" s="243"/>
    </row>
    <row r="808" spans="4:84" ht="14.25" customHeight="1">
      <c r="D808" s="53"/>
      <c r="G808" s="53"/>
      <c r="O808" s="191">
        <f>-1+4*(Q808+1)</f>
        <v>759</v>
      </c>
      <c r="P808" s="192">
        <f>-1+6*(Q808+1)</f>
        <v>1139</v>
      </c>
      <c r="Q808" s="27">
        <v>189</v>
      </c>
      <c r="R808" s="33"/>
      <c r="S808" s="213">
        <f t="shared" ref="S808:S809" si="598">4*P808+1</f>
        <v>4557</v>
      </c>
      <c r="T808" s="35">
        <f t="shared" ref="T808:Z808" si="599">4*S808+1</f>
        <v>18229</v>
      </c>
      <c r="U808" s="35">
        <f t="shared" si="599"/>
        <v>72917</v>
      </c>
      <c r="V808" s="35">
        <f t="shared" si="599"/>
        <v>291669</v>
      </c>
      <c r="W808" s="35">
        <f t="shared" si="599"/>
        <v>1166677</v>
      </c>
      <c r="X808" s="35">
        <f t="shared" si="599"/>
        <v>4666709</v>
      </c>
      <c r="Y808" s="35">
        <f t="shared" si="599"/>
        <v>18666837</v>
      </c>
      <c r="Z808" s="35">
        <f t="shared" si="599"/>
        <v>74667349</v>
      </c>
      <c r="AE808" s="17"/>
      <c r="AG808" s="18"/>
      <c r="AK808" s="54"/>
      <c r="AN808" s="219"/>
      <c r="AO808" s="220">
        <f t="shared" si="413"/>
        <v>1499</v>
      </c>
      <c r="AP808" s="221">
        <f t="shared" si="415"/>
        <v>4498</v>
      </c>
      <c r="AQ808" s="220">
        <f>AQ806+6</f>
        <v>2249</v>
      </c>
      <c r="AR808" s="281">
        <v>2</v>
      </c>
      <c r="AS808" s="236">
        <f t="shared" si="414"/>
        <v>1</v>
      </c>
      <c r="AT808" s="232"/>
      <c r="BH808" s="27">
        <f t="shared" si="453"/>
        <v>704</v>
      </c>
      <c r="BI808" s="294">
        <f t="shared" si="451"/>
        <v>4229</v>
      </c>
      <c r="BJ808" s="243"/>
      <c r="BL808" s="337"/>
      <c r="BN808" s="45"/>
      <c r="BQ808" s="33"/>
      <c r="BR808" s="308"/>
      <c r="BT808" s="308"/>
      <c r="BY808" s="21"/>
      <c r="BZ808" s="21"/>
      <c r="CA808" s="294">
        <f t="shared" si="452"/>
        <v>4231</v>
      </c>
      <c r="CB808" s="243">
        <f>(3*BH808+2)/2</f>
        <v>1057</v>
      </c>
      <c r="CC808" s="35">
        <f>4*CB808+3</f>
        <v>4231</v>
      </c>
      <c r="CD808" s="243"/>
      <c r="CF808" s="243"/>
    </row>
    <row r="809" spans="4:84" ht="14.25" customHeight="1">
      <c r="D809" s="53"/>
      <c r="G809" s="53"/>
      <c r="O809" s="196">
        <f>1+8*(Q808+1)</f>
        <v>1521</v>
      </c>
      <c r="P809" s="197">
        <f>P808+2</f>
        <v>1141</v>
      </c>
      <c r="Q809" s="198"/>
      <c r="R809" s="33"/>
      <c r="S809" s="35">
        <f t="shared" si="598"/>
        <v>4565</v>
      </c>
      <c r="T809" s="35">
        <f t="shared" ref="T809:Z809" si="600">4*S809+1</f>
        <v>18261</v>
      </c>
      <c r="U809" s="35">
        <f t="shared" si="600"/>
        <v>73045</v>
      </c>
      <c r="V809" s="35">
        <f t="shared" si="600"/>
        <v>292181</v>
      </c>
      <c r="W809" s="35">
        <f t="shared" si="600"/>
        <v>1168725</v>
      </c>
      <c r="X809" s="35">
        <f t="shared" si="600"/>
        <v>4674901</v>
      </c>
      <c r="Y809" s="35">
        <f t="shared" si="600"/>
        <v>18699605</v>
      </c>
      <c r="Z809" s="35">
        <f t="shared" si="600"/>
        <v>74798421</v>
      </c>
      <c r="AC809" s="27"/>
      <c r="AE809" s="17"/>
      <c r="AG809" s="18"/>
      <c r="AK809" s="54"/>
      <c r="AN809" s="227"/>
      <c r="AO809" s="269">
        <f t="shared" si="413"/>
        <v>1501</v>
      </c>
      <c r="AP809" s="221">
        <f t="shared" si="415"/>
        <v>4504</v>
      </c>
      <c r="AQ809" s="269">
        <f>AP809/AR809</f>
        <v>563</v>
      </c>
      <c r="AR809" s="281">
        <v>8</v>
      </c>
      <c r="AS809" s="236">
        <f t="shared" si="414"/>
        <v>3</v>
      </c>
      <c r="AT809" s="232"/>
      <c r="BH809" s="21">
        <f t="shared" si="453"/>
        <v>705</v>
      </c>
      <c r="BI809" s="294">
        <f t="shared" si="451"/>
        <v>4235</v>
      </c>
      <c r="BJ809" s="243">
        <f>(3*BH809+1)/2</f>
        <v>1058</v>
      </c>
      <c r="BK809" s="35">
        <f>BJ809*4+3</f>
        <v>4235</v>
      </c>
      <c r="BL809" s="243"/>
      <c r="BM809" s="21"/>
      <c r="BN809" s="45"/>
      <c r="BQ809" s="33"/>
      <c r="BR809" s="308"/>
      <c r="BT809" s="308"/>
      <c r="BY809" s="21"/>
      <c r="BZ809" s="21"/>
      <c r="CA809" s="294">
        <f t="shared" si="452"/>
        <v>4237</v>
      </c>
      <c r="CB809" s="243"/>
      <c r="CD809" s="243"/>
      <c r="CF809" s="243"/>
    </row>
    <row r="810" spans="4:84" ht="14.25" customHeight="1">
      <c r="D810" s="53"/>
      <c r="G810" s="53"/>
      <c r="O810" s="181"/>
      <c r="P810" s="260"/>
      <c r="R810" s="33"/>
      <c r="AC810" s="21"/>
      <c r="AE810" s="17"/>
      <c r="AG810" s="18"/>
      <c r="AK810" s="54"/>
      <c r="AN810" s="219"/>
      <c r="AO810" s="220">
        <f t="shared" si="413"/>
        <v>1503</v>
      </c>
      <c r="AP810" s="221">
        <f t="shared" si="415"/>
        <v>4510</v>
      </c>
      <c r="AQ810" s="220">
        <f>AQ808+6</f>
        <v>2255</v>
      </c>
      <c r="AR810" s="281">
        <v>2</v>
      </c>
      <c r="AS810" s="236">
        <f t="shared" si="414"/>
        <v>1</v>
      </c>
      <c r="AT810" s="232"/>
      <c r="BH810" s="21">
        <f t="shared" si="453"/>
        <v>706</v>
      </c>
      <c r="BI810" s="294">
        <f t="shared" si="451"/>
        <v>4241</v>
      </c>
      <c r="BJ810" s="243"/>
      <c r="BL810" s="307">
        <f>(3*BH810-2)/4</f>
        <v>529</v>
      </c>
      <c r="BM810" s="21">
        <f>8*BL810+9</f>
        <v>4241</v>
      </c>
      <c r="BN810" s="45"/>
      <c r="BQ810" s="33"/>
      <c r="BR810" s="308"/>
      <c r="BT810" s="308"/>
      <c r="BY810" s="21"/>
      <c r="BZ810" s="21"/>
      <c r="CA810" s="294">
        <f t="shared" si="452"/>
        <v>4243</v>
      </c>
      <c r="CB810" s="243">
        <f>(3*BH810+2)/2</f>
        <v>1060</v>
      </c>
      <c r="CC810" s="35">
        <f>4*CB810+3</f>
        <v>4243</v>
      </c>
      <c r="CD810" s="243"/>
      <c r="CF810" s="243"/>
    </row>
    <row r="811" spans="4:84" ht="14.25" customHeight="1">
      <c r="D811" s="53"/>
      <c r="G811" s="53"/>
      <c r="O811" s="45"/>
      <c r="P811" s="21"/>
      <c r="R811" s="339"/>
      <c r="S811" s="31"/>
      <c r="T811" s="31"/>
      <c r="U811" s="31"/>
      <c r="V811" s="31"/>
      <c r="W811" s="31"/>
      <c r="X811" s="31"/>
      <c r="Y811" s="31"/>
      <c r="Z811" s="31"/>
      <c r="AC811" s="27"/>
      <c r="AE811" s="17"/>
      <c r="AG811" s="18"/>
      <c r="AK811" s="54"/>
      <c r="AN811" s="239"/>
      <c r="AO811" s="240">
        <f t="shared" si="413"/>
        <v>1505</v>
      </c>
      <c r="AP811" s="221">
        <f t="shared" si="415"/>
        <v>4516</v>
      </c>
      <c r="AQ811" s="240">
        <f>AP811/4</f>
        <v>1129</v>
      </c>
      <c r="AR811" s="281">
        <v>4</v>
      </c>
      <c r="AS811" s="236">
        <f t="shared" si="414"/>
        <v>2</v>
      </c>
      <c r="AT811" s="232"/>
      <c r="BH811" s="21">
        <f t="shared" si="453"/>
        <v>707</v>
      </c>
      <c r="BI811" s="294">
        <f t="shared" si="451"/>
        <v>4247</v>
      </c>
      <c r="BJ811" s="243">
        <f>(3*BH811+1)/2</f>
        <v>1061</v>
      </c>
      <c r="BK811" s="35">
        <f>BJ811*4+3</f>
        <v>4247</v>
      </c>
      <c r="BL811" s="243"/>
      <c r="BN811" s="45"/>
      <c r="BQ811" s="33"/>
      <c r="BR811" s="308"/>
      <c r="BT811" s="308"/>
      <c r="BY811" s="21"/>
      <c r="BZ811" s="21"/>
      <c r="CA811" s="294">
        <f t="shared" si="452"/>
        <v>4249</v>
      </c>
      <c r="CB811" s="243"/>
      <c r="CD811" s="243">
        <f>(3*BH811-1)/4</f>
        <v>530</v>
      </c>
      <c r="CE811" s="35">
        <f>CD811*8+9</f>
        <v>4249</v>
      </c>
      <c r="CF811" s="243"/>
    </row>
    <row r="812" spans="4:84" ht="14.25" customHeight="1">
      <c r="D812" s="53"/>
      <c r="G812" s="53"/>
      <c r="O812" s="191">
        <f>-1+4*(Q812+1)</f>
        <v>763</v>
      </c>
      <c r="P812" s="192">
        <f>-1+6*(Q812+1)</f>
        <v>1145</v>
      </c>
      <c r="Q812" s="27">
        <v>190</v>
      </c>
      <c r="R812" s="33"/>
      <c r="S812" s="213">
        <f t="shared" ref="S812:S813" si="601">4*P812+1</f>
        <v>4581</v>
      </c>
      <c r="T812" s="35">
        <f t="shared" ref="T812:Z812" si="602">4*S812+1</f>
        <v>18325</v>
      </c>
      <c r="U812" s="35">
        <f t="shared" si="602"/>
        <v>73301</v>
      </c>
      <c r="V812" s="35">
        <f t="shared" si="602"/>
        <v>293205</v>
      </c>
      <c r="W812" s="35">
        <f t="shared" si="602"/>
        <v>1172821</v>
      </c>
      <c r="X812" s="35">
        <f t="shared" si="602"/>
        <v>4691285</v>
      </c>
      <c r="Y812" s="35">
        <f t="shared" si="602"/>
        <v>18765141</v>
      </c>
      <c r="Z812" s="35">
        <f t="shared" si="602"/>
        <v>75060565</v>
      </c>
      <c r="AE812" s="17"/>
      <c r="AG812" s="18"/>
      <c r="AK812" s="54"/>
      <c r="AN812" s="219"/>
      <c r="AO812" s="220">
        <f t="shared" si="413"/>
        <v>1507</v>
      </c>
      <c r="AP812" s="221">
        <f t="shared" si="415"/>
        <v>4522</v>
      </c>
      <c r="AQ812" s="220">
        <f>AQ810+6</f>
        <v>2261</v>
      </c>
      <c r="AR812" s="281">
        <v>2</v>
      </c>
      <c r="AS812" s="236">
        <f t="shared" si="414"/>
        <v>1</v>
      </c>
      <c r="AT812" s="232"/>
      <c r="BH812" s="27">
        <f t="shared" si="453"/>
        <v>708</v>
      </c>
      <c r="BI812" s="294">
        <f t="shared" si="451"/>
        <v>4253</v>
      </c>
      <c r="BJ812" s="243"/>
      <c r="BL812" s="337"/>
      <c r="BN812" s="45"/>
      <c r="BQ812" s="33"/>
      <c r="BR812" s="308"/>
      <c r="BT812" s="308"/>
      <c r="BY812" s="21"/>
      <c r="BZ812" s="21"/>
      <c r="CA812" s="294">
        <f t="shared" si="452"/>
        <v>4255</v>
      </c>
      <c r="CB812" s="243">
        <f>(3*BH812+2)/2</f>
        <v>1063</v>
      </c>
      <c r="CC812" s="35">
        <f>4*CB812+3</f>
        <v>4255</v>
      </c>
      <c r="CD812" s="243"/>
      <c r="CF812" s="243"/>
    </row>
    <row r="813" spans="4:84" ht="14.25" customHeight="1">
      <c r="D813" s="53"/>
      <c r="G813" s="53"/>
      <c r="O813" s="196">
        <f>1+8*(Q812+1)</f>
        <v>1529</v>
      </c>
      <c r="P813" s="197">
        <f>P812+2</f>
        <v>1147</v>
      </c>
      <c r="Q813" s="198"/>
      <c r="R813" s="33"/>
      <c r="S813" s="35">
        <f t="shared" si="601"/>
        <v>4589</v>
      </c>
      <c r="T813" s="35">
        <f t="shared" ref="T813:Z813" si="603">4*S813+1</f>
        <v>18357</v>
      </c>
      <c r="U813" s="35">
        <f t="shared" si="603"/>
        <v>73429</v>
      </c>
      <c r="V813" s="35">
        <f t="shared" si="603"/>
        <v>293717</v>
      </c>
      <c r="W813" s="35">
        <f t="shared" si="603"/>
        <v>1174869</v>
      </c>
      <c r="X813" s="35">
        <f t="shared" si="603"/>
        <v>4699477</v>
      </c>
      <c r="Y813" s="35">
        <f t="shared" si="603"/>
        <v>18797909</v>
      </c>
      <c r="Z813" s="35">
        <f t="shared" si="603"/>
        <v>75191637</v>
      </c>
      <c r="AC813" s="27"/>
      <c r="AE813" s="17"/>
      <c r="AG813" s="18"/>
      <c r="AK813" s="54"/>
      <c r="AN813" s="227"/>
      <c r="AO813" s="269">
        <f t="shared" si="413"/>
        <v>1509</v>
      </c>
      <c r="AP813" s="221">
        <f t="shared" si="415"/>
        <v>4528</v>
      </c>
      <c r="AQ813" s="269">
        <f>AP813/AR813</f>
        <v>283</v>
      </c>
      <c r="AR813" s="281">
        <v>16</v>
      </c>
      <c r="AS813" s="236">
        <f t="shared" si="414"/>
        <v>4</v>
      </c>
      <c r="AT813" s="232"/>
      <c r="BH813" s="21">
        <f t="shared" si="453"/>
        <v>709</v>
      </c>
      <c r="BI813" s="294">
        <f t="shared" si="451"/>
        <v>4259</v>
      </c>
      <c r="BJ813" s="243">
        <f>(3*BH813+1)/2</f>
        <v>1064</v>
      </c>
      <c r="BK813" s="35">
        <f>BJ813*4+3</f>
        <v>4259</v>
      </c>
      <c r="BL813" s="243"/>
      <c r="BM813" s="21"/>
      <c r="BN813" s="45"/>
      <c r="BQ813" s="33"/>
      <c r="BR813" s="308"/>
      <c r="BT813" s="308"/>
      <c r="BY813" s="21"/>
      <c r="BZ813" s="21"/>
      <c r="CA813" s="294">
        <f t="shared" si="452"/>
        <v>4261</v>
      </c>
      <c r="CB813" s="243"/>
      <c r="CD813" s="243"/>
      <c r="CF813" s="243"/>
    </row>
    <row r="814" spans="4:84" ht="14.25" customHeight="1">
      <c r="D814" s="53"/>
      <c r="G814" s="53"/>
      <c r="O814" s="181"/>
      <c r="P814" s="260"/>
      <c r="R814" s="33"/>
      <c r="AC814" s="21"/>
      <c r="AE814" s="17"/>
      <c r="AG814" s="18"/>
      <c r="AK814" s="54"/>
      <c r="AN814" s="219"/>
      <c r="AO814" s="220">
        <f t="shared" si="413"/>
        <v>1511</v>
      </c>
      <c r="AP814" s="221">
        <f t="shared" si="415"/>
        <v>4534</v>
      </c>
      <c r="AQ814" s="220">
        <f>AQ812+6</f>
        <v>2267</v>
      </c>
      <c r="AR814" s="281">
        <v>2</v>
      </c>
      <c r="AS814" s="236">
        <f t="shared" si="414"/>
        <v>1</v>
      </c>
      <c r="AT814" s="232"/>
      <c r="BH814" s="21">
        <f t="shared" si="453"/>
        <v>710</v>
      </c>
      <c r="BI814" s="294">
        <f t="shared" si="451"/>
        <v>4265</v>
      </c>
      <c r="BJ814" s="243"/>
      <c r="BL814" s="307">
        <f>(3*BH814-2)/4</f>
        <v>532</v>
      </c>
      <c r="BM814" s="21">
        <f>8*BL814+9</f>
        <v>4265</v>
      </c>
      <c r="BN814" s="45"/>
      <c r="BQ814" s="33"/>
      <c r="BR814" s="308"/>
      <c r="BT814" s="308"/>
      <c r="BY814" s="21"/>
      <c r="BZ814" s="21"/>
      <c r="CA814" s="294">
        <f t="shared" si="452"/>
        <v>4267</v>
      </c>
      <c r="CB814" s="243">
        <f>(3*BH814+2)/2</f>
        <v>1066</v>
      </c>
      <c r="CC814" s="35">
        <f>4*CB814+3</f>
        <v>4267</v>
      </c>
      <c r="CD814" s="243"/>
      <c r="CF814" s="243"/>
    </row>
    <row r="815" spans="4:84" ht="14.25" customHeight="1">
      <c r="D815" s="53"/>
      <c r="G815" s="53"/>
      <c r="O815" s="45"/>
      <c r="P815" s="21"/>
      <c r="R815" s="339"/>
      <c r="S815" s="31"/>
      <c r="T815" s="31"/>
      <c r="U815" s="31"/>
      <c r="V815" s="31"/>
      <c r="W815" s="31"/>
      <c r="X815" s="31"/>
      <c r="Y815" s="31"/>
      <c r="Z815" s="31"/>
      <c r="AC815" s="27"/>
      <c r="AE815" s="17"/>
      <c r="AG815" s="18"/>
      <c r="AK815" s="54"/>
      <c r="AN815" s="239"/>
      <c r="AO815" s="240">
        <f t="shared" si="413"/>
        <v>1513</v>
      </c>
      <c r="AP815" s="221">
        <f t="shared" si="415"/>
        <v>4540</v>
      </c>
      <c r="AQ815" s="240">
        <f>AP815/4</f>
        <v>1135</v>
      </c>
      <c r="AR815" s="281">
        <v>4</v>
      </c>
      <c r="AS815" s="236">
        <f t="shared" si="414"/>
        <v>2</v>
      </c>
      <c r="AT815" s="232"/>
      <c r="BH815" s="21">
        <f t="shared" si="453"/>
        <v>711</v>
      </c>
      <c r="BI815" s="294">
        <f t="shared" si="451"/>
        <v>4271</v>
      </c>
      <c r="BJ815" s="243">
        <f>(3*BH815+1)/2</f>
        <v>1067</v>
      </c>
      <c r="BK815" s="35">
        <f>BJ815*4+3</f>
        <v>4271</v>
      </c>
      <c r="BL815" s="306"/>
      <c r="BN815" s="45"/>
      <c r="BQ815" s="33"/>
      <c r="BR815" s="308"/>
      <c r="BT815" s="308"/>
      <c r="BY815" s="21"/>
      <c r="BZ815" s="21"/>
      <c r="CA815" s="294">
        <f t="shared" si="452"/>
        <v>4273</v>
      </c>
      <c r="CB815" s="243"/>
      <c r="CD815" s="243">
        <f>(3*BH815-1)/4</f>
        <v>533</v>
      </c>
      <c r="CE815" s="35">
        <f>CD815*8+9</f>
        <v>4273</v>
      </c>
      <c r="CF815" s="243"/>
    </row>
    <row r="816" spans="4:84" ht="14.25" customHeight="1">
      <c r="D816" s="53"/>
      <c r="G816" s="53"/>
      <c r="O816" s="191">
        <f>-1+4*(Q816+1)</f>
        <v>767</v>
      </c>
      <c r="P816" s="192">
        <f>-1+6*(Q816+1)</f>
        <v>1151</v>
      </c>
      <c r="Q816" s="27">
        <v>191</v>
      </c>
      <c r="R816" s="33"/>
      <c r="S816" s="213">
        <f t="shared" ref="S816:S817" si="604">4*P816+1</f>
        <v>4605</v>
      </c>
      <c r="T816" s="35">
        <f t="shared" ref="T816:Z816" si="605">4*S816+1</f>
        <v>18421</v>
      </c>
      <c r="U816" s="35">
        <f t="shared" si="605"/>
        <v>73685</v>
      </c>
      <c r="V816" s="35">
        <f t="shared" si="605"/>
        <v>294741</v>
      </c>
      <c r="W816" s="35">
        <f t="shared" si="605"/>
        <v>1178965</v>
      </c>
      <c r="X816" s="35">
        <f t="shared" si="605"/>
        <v>4715861</v>
      </c>
      <c r="Y816" s="35">
        <f t="shared" si="605"/>
        <v>18863445</v>
      </c>
      <c r="Z816" s="35">
        <f t="shared" si="605"/>
        <v>75453781</v>
      </c>
      <c r="AE816" s="17"/>
      <c r="AG816" s="18"/>
      <c r="AK816" s="54"/>
      <c r="AN816" s="219"/>
      <c r="AO816" s="220">
        <f t="shared" si="413"/>
        <v>1515</v>
      </c>
      <c r="AP816" s="221">
        <f t="shared" si="415"/>
        <v>4546</v>
      </c>
      <c r="AQ816" s="220">
        <f>AQ814+6</f>
        <v>2273</v>
      </c>
      <c r="AR816" s="281">
        <v>2</v>
      </c>
      <c r="AS816" s="236">
        <f t="shared" si="414"/>
        <v>1</v>
      </c>
      <c r="AT816" s="232"/>
      <c r="BH816" s="27">
        <f t="shared" si="453"/>
        <v>712</v>
      </c>
      <c r="BI816" s="294">
        <f t="shared" si="451"/>
        <v>4277</v>
      </c>
      <c r="BJ816" s="243"/>
      <c r="BL816" s="306"/>
      <c r="BN816" s="731"/>
      <c r="BO816" s="732"/>
      <c r="BP816" s="316"/>
      <c r="BQ816" s="33"/>
      <c r="BR816" s="308"/>
      <c r="BT816" s="308"/>
      <c r="BY816" s="21"/>
      <c r="BZ816" s="21"/>
      <c r="CA816" s="294">
        <f t="shared" si="452"/>
        <v>4279</v>
      </c>
      <c r="CB816" s="243">
        <f>(3*BH816+2)/2</f>
        <v>1069</v>
      </c>
      <c r="CC816" s="35">
        <f>4*CB816+3</f>
        <v>4279</v>
      </c>
      <c r="CD816" s="243"/>
      <c r="CF816" s="243"/>
    </row>
    <row r="817" spans="4:84" ht="14.25" customHeight="1">
      <c r="D817" s="53"/>
      <c r="G817" s="53"/>
      <c r="O817" s="196">
        <f>1+8*(Q816+1)</f>
        <v>1537</v>
      </c>
      <c r="P817" s="197">
        <f>P816+2</f>
        <v>1153</v>
      </c>
      <c r="Q817" s="198"/>
      <c r="R817" s="33"/>
      <c r="S817" s="35">
        <f t="shared" si="604"/>
        <v>4613</v>
      </c>
      <c r="T817" s="35">
        <f t="shared" ref="T817:Z817" si="606">4*S817+1</f>
        <v>18453</v>
      </c>
      <c r="U817" s="35">
        <f t="shared" si="606"/>
        <v>73813</v>
      </c>
      <c r="V817" s="35">
        <f t="shared" si="606"/>
        <v>295253</v>
      </c>
      <c r="W817" s="35">
        <f t="shared" si="606"/>
        <v>1181013</v>
      </c>
      <c r="X817" s="35">
        <f t="shared" si="606"/>
        <v>4724053</v>
      </c>
      <c r="Y817" s="35">
        <f t="shared" si="606"/>
        <v>18896213</v>
      </c>
      <c r="Z817" s="35">
        <f t="shared" si="606"/>
        <v>75584853</v>
      </c>
      <c r="AC817" s="27"/>
      <c r="AE817" s="17"/>
      <c r="AG817" s="18"/>
      <c r="AK817" s="54"/>
      <c r="AN817" s="227"/>
      <c r="AO817" s="269">
        <f t="shared" si="413"/>
        <v>1517</v>
      </c>
      <c r="AP817" s="221">
        <f t="shared" si="415"/>
        <v>4552</v>
      </c>
      <c r="AQ817" s="269">
        <f>AP817/AR817</f>
        <v>569</v>
      </c>
      <c r="AR817" s="281">
        <v>8</v>
      </c>
      <c r="AS817" s="236">
        <f t="shared" si="414"/>
        <v>3</v>
      </c>
      <c r="AT817" s="232"/>
      <c r="BH817" s="21">
        <f t="shared" si="453"/>
        <v>713</v>
      </c>
      <c r="BI817" s="294">
        <f t="shared" si="451"/>
        <v>4283</v>
      </c>
      <c r="BJ817" s="243">
        <f>(3*BH817+1)/2</f>
        <v>1070</v>
      </c>
      <c r="BK817" s="35">
        <f>BJ817*4+3</f>
        <v>4283</v>
      </c>
      <c r="BL817" s="307"/>
      <c r="BM817" s="21"/>
      <c r="BN817" s="45"/>
      <c r="BQ817" s="33"/>
      <c r="BR817" s="308"/>
      <c r="BT817" s="308"/>
      <c r="BY817" s="21"/>
      <c r="BZ817" s="21"/>
      <c r="CA817" s="294">
        <f t="shared" si="452"/>
        <v>4285</v>
      </c>
      <c r="CB817" s="243"/>
      <c r="CD817" s="243"/>
      <c r="CF817" s="243"/>
    </row>
    <row r="818" spans="4:84" ht="14.25" customHeight="1">
      <c r="D818" s="53"/>
      <c r="G818" s="53"/>
      <c r="O818" s="181"/>
      <c r="P818" s="260"/>
      <c r="R818" s="33"/>
      <c r="AC818" s="21"/>
      <c r="AE818" s="17"/>
      <c r="AG818" s="18"/>
      <c r="AK818" s="54"/>
      <c r="AN818" s="219"/>
      <c r="AO818" s="220">
        <f t="shared" si="413"/>
        <v>1519</v>
      </c>
      <c r="AP818" s="221">
        <f t="shared" si="415"/>
        <v>4558</v>
      </c>
      <c r="AQ818" s="220">
        <f>AQ816+6</f>
        <v>2279</v>
      </c>
      <c r="AR818" s="281">
        <v>2</v>
      </c>
      <c r="AS818" s="236">
        <f t="shared" si="414"/>
        <v>1</v>
      </c>
      <c r="AT818" s="232"/>
      <c r="BH818" s="21">
        <f t="shared" si="453"/>
        <v>714</v>
      </c>
      <c r="BI818" s="294">
        <f t="shared" si="451"/>
        <v>4289</v>
      </c>
      <c r="BJ818" s="243"/>
      <c r="BL818" s="307">
        <f>(3*BH818-2)/4</f>
        <v>535</v>
      </c>
      <c r="BM818" s="21">
        <f>8*BL818+9</f>
        <v>4289</v>
      </c>
      <c r="BN818" s="45"/>
      <c r="BQ818" s="33"/>
      <c r="BR818" s="308"/>
      <c r="BT818" s="308"/>
      <c r="BY818" s="21"/>
      <c r="BZ818" s="21"/>
      <c r="CA818" s="294">
        <f t="shared" si="452"/>
        <v>4291</v>
      </c>
      <c r="CB818" s="243">
        <f>(3*BH818+2)/2</f>
        <v>1072</v>
      </c>
      <c r="CC818" s="35">
        <f>4*CB818+3</f>
        <v>4291</v>
      </c>
      <c r="CD818" s="243"/>
      <c r="CF818" s="243"/>
    </row>
    <row r="819" spans="4:84" ht="14.25" customHeight="1">
      <c r="D819" s="53"/>
      <c r="G819" s="53"/>
      <c r="O819" s="45"/>
      <c r="P819" s="21"/>
      <c r="R819" s="339"/>
      <c r="S819" s="31"/>
      <c r="T819" s="31"/>
      <c r="U819" s="31"/>
      <c r="V819" s="31"/>
      <c r="W819" s="31"/>
      <c r="X819" s="31"/>
      <c r="Y819" s="31"/>
      <c r="Z819" s="31"/>
      <c r="AC819" s="27"/>
      <c r="AE819" s="17"/>
      <c r="AG819" s="18"/>
      <c r="AK819" s="54"/>
      <c r="AN819" s="239"/>
      <c r="AO819" s="240">
        <f t="shared" si="413"/>
        <v>1521</v>
      </c>
      <c r="AP819" s="221">
        <f t="shared" si="415"/>
        <v>4564</v>
      </c>
      <c r="AQ819" s="240">
        <f>AP819/4</f>
        <v>1141</v>
      </c>
      <c r="AR819" s="281">
        <v>4</v>
      </c>
      <c r="AS819" s="236">
        <f t="shared" si="414"/>
        <v>2</v>
      </c>
      <c r="AT819" s="232"/>
      <c r="BH819" s="21">
        <f t="shared" si="453"/>
        <v>715</v>
      </c>
      <c r="BI819" s="294">
        <f t="shared" si="451"/>
        <v>4295</v>
      </c>
      <c r="BJ819" s="243">
        <f>(3*BH819+1)/2</f>
        <v>1073</v>
      </c>
      <c r="BK819" s="35">
        <f>BJ819*4+3</f>
        <v>4295</v>
      </c>
      <c r="BL819" s="243"/>
      <c r="BN819" s="45"/>
      <c r="BQ819" s="33"/>
      <c r="BR819" s="308"/>
      <c r="BT819" s="308"/>
      <c r="BY819" s="21"/>
      <c r="BZ819" s="21"/>
      <c r="CA819" s="294">
        <f t="shared" si="452"/>
        <v>4297</v>
      </c>
      <c r="CB819" s="243"/>
      <c r="CD819" s="243">
        <f>(3*BH819-1)/4</f>
        <v>536</v>
      </c>
      <c r="CE819" s="35">
        <f>CD819*8+9</f>
        <v>4297</v>
      </c>
      <c r="CF819" s="243"/>
    </row>
    <row r="820" spans="4:84" ht="14.25" customHeight="1">
      <c r="D820" s="53"/>
      <c r="G820" s="53"/>
      <c r="O820" s="191">
        <f>-1+4*(Q820+1)</f>
        <v>771</v>
      </c>
      <c r="P820" s="192">
        <f>-1+6*(Q820+1)</f>
        <v>1157</v>
      </c>
      <c r="Q820" s="27">
        <v>192</v>
      </c>
      <c r="R820" s="33"/>
      <c r="S820" s="213">
        <f t="shared" ref="S820:S821" si="607">4*P820+1</f>
        <v>4629</v>
      </c>
      <c r="T820" s="35">
        <f t="shared" ref="T820:Z820" si="608">4*S820+1</f>
        <v>18517</v>
      </c>
      <c r="U820" s="35">
        <f t="shared" si="608"/>
        <v>74069</v>
      </c>
      <c r="V820" s="35">
        <f t="shared" si="608"/>
        <v>296277</v>
      </c>
      <c r="W820" s="35">
        <f t="shared" si="608"/>
        <v>1185109</v>
      </c>
      <c r="X820" s="35">
        <f t="shared" si="608"/>
        <v>4740437</v>
      </c>
      <c r="Y820" s="35">
        <f t="shared" si="608"/>
        <v>18961749</v>
      </c>
      <c r="Z820" s="35">
        <f t="shared" si="608"/>
        <v>75846997</v>
      </c>
      <c r="AE820" s="17"/>
      <c r="AG820" s="18"/>
      <c r="AK820" s="54"/>
      <c r="AN820" s="219"/>
      <c r="AO820" s="220">
        <f t="shared" si="413"/>
        <v>1523</v>
      </c>
      <c r="AP820" s="221">
        <f t="shared" si="415"/>
        <v>4570</v>
      </c>
      <c r="AQ820" s="220">
        <f>AQ818+6</f>
        <v>2285</v>
      </c>
      <c r="AR820" s="281">
        <v>2</v>
      </c>
      <c r="AS820" s="236">
        <f t="shared" si="414"/>
        <v>1</v>
      </c>
      <c r="AT820" s="232"/>
      <c r="BH820" s="27">
        <f t="shared" si="453"/>
        <v>716</v>
      </c>
      <c r="BI820" s="294">
        <f t="shared" si="451"/>
        <v>4301</v>
      </c>
      <c r="BJ820" s="243"/>
      <c r="BL820" s="337"/>
      <c r="BN820" s="45"/>
      <c r="BQ820" s="33"/>
      <c r="BR820" s="308"/>
      <c r="BT820" s="308"/>
      <c r="BY820" s="21"/>
      <c r="BZ820" s="21"/>
      <c r="CA820" s="294">
        <f t="shared" si="452"/>
        <v>4303</v>
      </c>
      <c r="CB820" s="243">
        <f>(3*BH820+2)/2</f>
        <v>1075</v>
      </c>
      <c r="CC820" s="35">
        <f>4*CB820+3</f>
        <v>4303</v>
      </c>
      <c r="CD820" s="243"/>
      <c r="CF820" s="243"/>
    </row>
    <row r="821" spans="4:84" ht="14.25" customHeight="1">
      <c r="D821" s="53"/>
      <c r="G821" s="53"/>
      <c r="O821" s="196">
        <f>1+8*(Q820+1)</f>
        <v>1545</v>
      </c>
      <c r="P821" s="197">
        <f>P820+2</f>
        <v>1159</v>
      </c>
      <c r="Q821" s="198"/>
      <c r="R821" s="33"/>
      <c r="S821" s="35">
        <f t="shared" si="607"/>
        <v>4637</v>
      </c>
      <c r="T821" s="35">
        <f t="shared" ref="T821:Z821" si="609">4*S821+1</f>
        <v>18549</v>
      </c>
      <c r="U821" s="35">
        <f t="shared" si="609"/>
        <v>74197</v>
      </c>
      <c r="V821" s="35">
        <f t="shared" si="609"/>
        <v>296789</v>
      </c>
      <c r="W821" s="35">
        <f t="shared" si="609"/>
        <v>1187157</v>
      </c>
      <c r="X821" s="35">
        <f t="shared" si="609"/>
        <v>4748629</v>
      </c>
      <c r="Y821" s="35">
        <f t="shared" si="609"/>
        <v>18994517</v>
      </c>
      <c r="Z821" s="35">
        <f t="shared" si="609"/>
        <v>75978069</v>
      </c>
      <c r="AC821" s="27"/>
      <c r="AE821" s="17"/>
      <c r="AG821" s="18"/>
      <c r="AK821" s="54"/>
      <c r="AN821" s="227"/>
      <c r="AO821" s="269">
        <f t="shared" si="413"/>
        <v>1525</v>
      </c>
      <c r="AP821" s="221">
        <f t="shared" si="415"/>
        <v>4576</v>
      </c>
      <c r="AQ821" s="269">
        <f>AP821/AR821</f>
        <v>143</v>
      </c>
      <c r="AR821" s="281">
        <v>32</v>
      </c>
      <c r="AS821" s="236">
        <f t="shared" si="414"/>
        <v>5</v>
      </c>
      <c r="AT821" s="232"/>
      <c r="BH821" s="21">
        <f t="shared" si="453"/>
        <v>717</v>
      </c>
      <c r="BI821" s="294">
        <f t="shared" si="451"/>
        <v>4307</v>
      </c>
      <c r="BJ821" s="243">
        <f>(3*BH821+1)/2</f>
        <v>1076</v>
      </c>
      <c r="BK821" s="35">
        <f>BJ821*4+3</f>
        <v>4307</v>
      </c>
      <c r="BL821" s="243"/>
      <c r="BM821" s="21"/>
      <c r="BN821" s="45"/>
      <c r="BQ821" s="33"/>
      <c r="BR821" s="308"/>
      <c r="BT821" s="308"/>
      <c r="BY821" s="21"/>
      <c r="BZ821" s="21"/>
      <c r="CA821" s="294">
        <f t="shared" si="452"/>
        <v>4309</v>
      </c>
      <c r="CB821" s="243"/>
      <c r="CD821" s="243"/>
      <c r="CF821" s="243"/>
    </row>
    <row r="822" spans="4:84" ht="14.25" customHeight="1">
      <c r="D822" s="53"/>
      <c r="G822" s="53"/>
      <c r="O822" s="181"/>
      <c r="P822" s="260"/>
      <c r="R822" s="33"/>
      <c r="AC822" s="21"/>
      <c r="AE822" s="17"/>
      <c r="AG822" s="18"/>
      <c r="AK822" s="54"/>
      <c r="AN822" s="219"/>
      <c r="AO822" s="220">
        <f t="shared" si="413"/>
        <v>1527</v>
      </c>
      <c r="AP822" s="221">
        <f t="shared" si="415"/>
        <v>4582</v>
      </c>
      <c r="AQ822" s="220">
        <f>AQ820+6</f>
        <v>2291</v>
      </c>
      <c r="AR822" s="281">
        <v>2</v>
      </c>
      <c r="AS822" s="236">
        <f t="shared" si="414"/>
        <v>1</v>
      </c>
      <c r="AT822" s="232"/>
      <c r="BH822" s="21">
        <f t="shared" si="453"/>
        <v>718</v>
      </c>
      <c r="BI822" s="294">
        <f t="shared" si="451"/>
        <v>4313</v>
      </c>
      <c r="BJ822" s="243"/>
      <c r="BL822" s="307">
        <f>(3*BH822-2)/4</f>
        <v>538</v>
      </c>
      <c r="BM822" s="21">
        <f>8*BL822+9</f>
        <v>4313</v>
      </c>
      <c r="BN822" s="45"/>
      <c r="BQ822" s="33"/>
      <c r="BR822" s="308"/>
      <c r="BT822" s="308"/>
      <c r="BY822" s="21"/>
      <c r="BZ822" s="21"/>
      <c r="CA822" s="294">
        <f t="shared" si="452"/>
        <v>4315</v>
      </c>
      <c r="CB822" s="243">
        <f>(3*BH822+2)/2</f>
        <v>1078</v>
      </c>
      <c r="CC822" s="35">
        <f>4*CB822+3</f>
        <v>4315</v>
      </c>
      <c r="CD822" s="243"/>
      <c r="CF822" s="243"/>
    </row>
    <row r="823" spans="4:84" ht="14.25" customHeight="1">
      <c r="D823" s="53"/>
      <c r="G823" s="53"/>
      <c r="O823" s="45"/>
      <c r="P823" s="21"/>
      <c r="R823" s="339"/>
      <c r="S823" s="31"/>
      <c r="T823" s="31"/>
      <c r="U823" s="31"/>
      <c r="V823" s="31"/>
      <c r="W823" s="31"/>
      <c r="X823" s="31"/>
      <c r="Y823" s="31"/>
      <c r="Z823" s="31"/>
      <c r="AC823" s="27"/>
      <c r="AE823" s="17"/>
      <c r="AG823" s="18"/>
      <c r="AK823" s="54"/>
      <c r="AN823" s="239"/>
      <c r="AO823" s="240">
        <f t="shared" si="413"/>
        <v>1529</v>
      </c>
      <c r="AP823" s="221">
        <f t="shared" si="415"/>
        <v>4588</v>
      </c>
      <c r="AQ823" s="240">
        <f>AP823/4</f>
        <v>1147</v>
      </c>
      <c r="AR823" s="281">
        <v>4</v>
      </c>
      <c r="AS823" s="236">
        <f t="shared" si="414"/>
        <v>2</v>
      </c>
      <c r="AT823" s="232"/>
      <c r="BH823" s="21">
        <f t="shared" si="453"/>
        <v>719</v>
      </c>
      <c r="BI823" s="294">
        <f t="shared" si="451"/>
        <v>4319</v>
      </c>
      <c r="BJ823" s="243">
        <f>(3*BH823+1)/2</f>
        <v>1079</v>
      </c>
      <c r="BK823" s="35">
        <f>BJ823*4+3</f>
        <v>4319</v>
      </c>
      <c r="BL823" s="243"/>
      <c r="BN823" s="45"/>
      <c r="BQ823" s="33"/>
      <c r="BR823" s="308"/>
      <c r="BT823" s="308"/>
      <c r="BY823" s="21"/>
      <c r="BZ823" s="21"/>
      <c r="CA823" s="294">
        <f t="shared" si="452"/>
        <v>4321</v>
      </c>
      <c r="CB823" s="243"/>
      <c r="CD823" s="243">
        <f>(3*BH823-1)/4</f>
        <v>539</v>
      </c>
      <c r="CE823" s="35">
        <f>CD823*8+9</f>
        <v>4321</v>
      </c>
      <c r="CF823" s="243"/>
    </row>
    <row r="824" spans="4:84" ht="14.25" customHeight="1">
      <c r="D824" s="53"/>
      <c r="G824" s="53"/>
      <c r="O824" s="191">
        <f>-1+4*(Q824+1)</f>
        <v>775</v>
      </c>
      <c r="P824" s="192">
        <f>-1+6*(Q824+1)</f>
        <v>1163</v>
      </c>
      <c r="Q824" s="27">
        <v>193</v>
      </c>
      <c r="R824" s="33"/>
      <c r="S824" s="213">
        <f t="shared" ref="S824:S825" si="610">4*P824+1</f>
        <v>4653</v>
      </c>
      <c r="T824" s="35">
        <f t="shared" ref="T824:Z824" si="611">4*S824+1</f>
        <v>18613</v>
      </c>
      <c r="U824" s="35">
        <f t="shared" si="611"/>
        <v>74453</v>
      </c>
      <c r="V824" s="35">
        <f t="shared" si="611"/>
        <v>297813</v>
      </c>
      <c r="W824" s="35">
        <f t="shared" si="611"/>
        <v>1191253</v>
      </c>
      <c r="X824" s="35">
        <f t="shared" si="611"/>
        <v>4765013</v>
      </c>
      <c r="Y824" s="35">
        <f t="shared" si="611"/>
        <v>19060053</v>
      </c>
      <c r="Z824" s="35">
        <f t="shared" si="611"/>
        <v>76240213</v>
      </c>
      <c r="AE824" s="17"/>
      <c r="AG824" s="18"/>
      <c r="AK824" s="54"/>
      <c r="AN824" s="219"/>
      <c r="AO824" s="220">
        <f t="shared" si="413"/>
        <v>1531</v>
      </c>
      <c r="AP824" s="221">
        <f t="shared" si="415"/>
        <v>4594</v>
      </c>
      <c r="AQ824" s="220">
        <f>AQ822+6</f>
        <v>2297</v>
      </c>
      <c r="AR824" s="281">
        <v>2</v>
      </c>
      <c r="AS824" s="236">
        <f t="shared" si="414"/>
        <v>1</v>
      </c>
      <c r="AT824" s="232"/>
      <c r="BH824" s="27">
        <f t="shared" si="453"/>
        <v>720</v>
      </c>
      <c r="BI824" s="294">
        <f t="shared" si="451"/>
        <v>4325</v>
      </c>
      <c r="BJ824" s="243"/>
      <c r="BL824" s="337"/>
      <c r="BN824" s="45"/>
      <c r="BQ824" s="33"/>
      <c r="BR824" s="308"/>
      <c r="BT824" s="308"/>
      <c r="BY824" s="21"/>
      <c r="BZ824" s="21"/>
      <c r="CA824" s="294">
        <f t="shared" si="452"/>
        <v>4327</v>
      </c>
      <c r="CB824" s="243">
        <f>(3*BH824+2)/2</f>
        <v>1081</v>
      </c>
      <c r="CC824" s="35">
        <f>4*CB824+3</f>
        <v>4327</v>
      </c>
      <c r="CD824" s="243"/>
      <c r="CF824" s="243"/>
    </row>
    <row r="825" spans="4:84" ht="14.25" customHeight="1">
      <c r="D825" s="53"/>
      <c r="G825" s="53"/>
      <c r="O825" s="196">
        <f>1+8*(Q824+1)</f>
        <v>1553</v>
      </c>
      <c r="P825" s="197">
        <f>P824+2</f>
        <v>1165</v>
      </c>
      <c r="Q825" s="198"/>
      <c r="R825" s="33"/>
      <c r="S825" s="35">
        <f t="shared" si="610"/>
        <v>4661</v>
      </c>
      <c r="T825" s="35">
        <f t="shared" ref="T825:Z825" si="612">4*S825+1</f>
        <v>18645</v>
      </c>
      <c r="U825" s="35">
        <f t="shared" si="612"/>
        <v>74581</v>
      </c>
      <c r="V825" s="35">
        <f t="shared" si="612"/>
        <v>298325</v>
      </c>
      <c r="W825" s="35">
        <f t="shared" si="612"/>
        <v>1193301</v>
      </c>
      <c r="X825" s="35">
        <f t="shared" si="612"/>
        <v>4773205</v>
      </c>
      <c r="Y825" s="35">
        <f t="shared" si="612"/>
        <v>19092821</v>
      </c>
      <c r="Z825" s="35">
        <f t="shared" si="612"/>
        <v>76371285</v>
      </c>
      <c r="AC825" s="27"/>
      <c r="AE825" s="17"/>
      <c r="AG825" s="18"/>
      <c r="AK825" s="54"/>
      <c r="AN825" s="227"/>
      <c r="AO825" s="269">
        <f t="shared" ref="AO825:AO1079" si="613">(AP825-1)/3</f>
        <v>1533</v>
      </c>
      <c r="AP825" s="221">
        <f t="shared" si="415"/>
        <v>4600</v>
      </c>
      <c r="AQ825" s="269">
        <f>AP825/AR825</f>
        <v>575</v>
      </c>
      <c r="AR825" s="281">
        <v>8</v>
      </c>
      <c r="AS825" s="236">
        <f t="shared" ref="AS825:AS1079" si="614">LOG(AR825,2)</f>
        <v>3</v>
      </c>
      <c r="AT825" s="232"/>
      <c r="BH825" s="21">
        <f t="shared" si="453"/>
        <v>721</v>
      </c>
      <c r="BI825" s="294">
        <f t="shared" si="451"/>
        <v>4331</v>
      </c>
      <c r="BJ825" s="243">
        <f>(3*BH825+1)/2</f>
        <v>1082</v>
      </c>
      <c r="BK825" s="35">
        <f>BJ825*4+3</f>
        <v>4331</v>
      </c>
      <c r="BL825" s="243"/>
      <c r="BM825" s="21"/>
      <c r="BN825" s="45"/>
      <c r="BQ825" s="33"/>
      <c r="BR825" s="308"/>
      <c r="BT825" s="308"/>
      <c r="BY825" s="21"/>
      <c r="BZ825" s="21"/>
      <c r="CA825" s="294">
        <f t="shared" si="452"/>
        <v>4333</v>
      </c>
      <c r="CB825" s="243"/>
      <c r="CD825" s="243"/>
      <c r="CF825" s="243"/>
    </row>
    <row r="826" spans="4:84" ht="14.25" customHeight="1">
      <c r="D826" s="53"/>
      <c r="G826" s="53"/>
      <c r="O826" s="181"/>
      <c r="P826" s="260"/>
      <c r="R826" s="33"/>
      <c r="AC826" s="21"/>
      <c r="AE826" s="17"/>
      <c r="AG826" s="18"/>
      <c r="AK826" s="54"/>
      <c r="AN826" s="219"/>
      <c r="AO826" s="220">
        <f t="shared" si="613"/>
        <v>1535</v>
      </c>
      <c r="AP826" s="221">
        <f t="shared" ref="AP826:AP1080" si="615">AP825+6</f>
        <v>4606</v>
      </c>
      <c r="AQ826" s="220">
        <f>AQ824+6</f>
        <v>2303</v>
      </c>
      <c r="AR826" s="281">
        <v>2</v>
      </c>
      <c r="AS826" s="236">
        <f t="shared" si="614"/>
        <v>1</v>
      </c>
      <c r="AT826" s="232"/>
      <c r="BH826" s="21">
        <f t="shared" si="453"/>
        <v>722</v>
      </c>
      <c r="BI826" s="294">
        <f t="shared" si="451"/>
        <v>4337</v>
      </c>
      <c r="BJ826" s="243"/>
      <c r="BL826" s="307">
        <f>(3*BH826-2)/4</f>
        <v>541</v>
      </c>
      <c r="BM826" s="21">
        <f>8*BL826+9</f>
        <v>4337</v>
      </c>
      <c r="BN826" s="45"/>
      <c r="BQ826" s="33"/>
      <c r="BR826" s="308"/>
      <c r="BT826" s="308"/>
      <c r="BY826" s="21"/>
      <c r="BZ826" s="21"/>
      <c r="CA826" s="294">
        <f t="shared" si="452"/>
        <v>4339</v>
      </c>
      <c r="CB826" s="243">
        <f>(3*BH826+2)/2</f>
        <v>1084</v>
      </c>
      <c r="CC826" s="35">
        <f>4*CB826+3</f>
        <v>4339</v>
      </c>
      <c r="CD826" s="243"/>
      <c r="CF826" s="243"/>
    </row>
    <row r="827" spans="4:84" ht="14.25" customHeight="1">
      <c r="D827" s="53"/>
      <c r="G827" s="53"/>
      <c r="O827" s="45"/>
      <c r="P827" s="21"/>
      <c r="R827" s="339"/>
      <c r="S827" s="31"/>
      <c r="T827" s="31"/>
      <c r="U827" s="31"/>
      <c r="V827" s="31"/>
      <c r="W827" s="31"/>
      <c r="X827" s="31"/>
      <c r="Y827" s="31"/>
      <c r="Z827" s="31"/>
      <c r="AC827" s="27"/>
      <c r="AE827" s="17"/>
      <c r="AG827" s="18"/>
      <c r="AK827" s="54"/>
      <c r="AN827" s="239"/>
      <c r="AO827" s="240">
        <f t="shared" si="613"/>
        <v>1537</v>
      </c>
      <c r="AP827" s="221">
        <f t="shared" si="615"/>
        <v>4612</v>
      </c>
      <c r="AQ827" s="240">
        <f>AP827/4</f>
        <v>1153</v>
      </c>
      <c r="AR827" s="281">
        <v>4</v>
      </c>
      <c r="AS827" s="236">
        <f t="shared" si="614"/>
        <v>2</v>
      </c>
      <c r="AT827" s="232"/>
      <c r="BH827" s="21">
        <f t="shared" si="453"/>
        <v>723</v>
      </c>
      <c r="BI827" s="294">
        <f t="shared" si="451"/>
        <v>4343</v>
      </c>
      <c r="BJ827" s="243">
        <f>(3*BH827+1)/2</f>
        <v>1085</v>
      </c>
      <c r="BK827" s="35">
        <f>BJ827*4+3</f>
        <v>4343</v>
      </c>
      <c r="BL827" s="243"/>
      <c r="BN827" s="45"/>
      <c r="BQ827" s="33"/>
      <c r="BR827" s="308"/>
      <c r="BT827" s="308"/>
      <c r="BY827" s="21"/>
      <c r="BZ827" s="21"/>
      <c r="CA827" s="294">
        <f t="shared" si="452"/>
        <v>4345</v>
      </c>
      <c r="CB827" s="243"/>
      <c r="CD827" s="243">
        <f>(3*BH827-1)/4</f>
        <v>542</v>
      </c>
      <c r="CE827" s="35">
        <f>CD827*8+9</f>
        <v>4345</v>
      </c>
      <c r="CF827" s="243"/>
    </row>
    <row r="828" spans="4:84" ht="14.25" customHeight="1">
      <c r="D828" s="53"/>
      <c r="G828" s="53"/>
      <c r="O828" s="191">
        <f>-1+4*(Q828+1)</f>
        <v>779</v>
      </c>
      <c r="P828" s="192">
        <f>-1+6*(Q828+1)</f>
        <v>1169</v>
      </c>
      <c r="Q828" s="27">
        <v>194</v>
      </c>
      <c r="R828" s="33"/>
      <c r="S828" s="213">
        <f t="shared" ref="S828:S829" si="616">4*P828+1</f>
        <v>4677</v>
      </c>
      <c r="T828" s="35">
        <f t="shared" ref="T828:Z828" si="617">4*S828+1</f>
        <v>18709</v>
      </c>
      <c r="U828" s="35">
        <f t="shared" si="617"/>
        <v>74837</v>
      </c>
      <c r="V828" s="35">
        <f t="shared" si="617"/>
        <v>299349</v>
      </c>
      <c r="W828" s="35">
        <f t="shared" si="617"/>
        <v>1197397</v>
      </c>
      <c r="X828" s="35">
        <f t="shared" si="617"/>
        <v>4789589</v>
      </c>
      <c r="Y828" s="35">
        <f t="shared" si="617"/>
        <v>19158357</v>
      </c>
      <c r="Z828" s="35">
        <f t="shared" si="617"/>
        <v>76633429</v>
      </c>
      <c r="AE828" s="17"/>
      <c r="AG828" s="18"/>
      <c r="AK828" s="54"/>
      <c r="AN828" s="219"/>
      <c r="AO828" s="220">
        <f t="shared" si="613"/>
        <v>1539</v>
      </c>
      <c r="AP828" s="221">
        <f t="shared" si="615"/>
        <v>4618</v>
      </c>
      <c r="AQ828" s="220">
        <f>AQ826+6</f>
        <v>2309</v>
      </c>
      <c r="AR828" s="281">
        <v>2</v>
      </c>
      <c r="AS828" s="236">
        <f t="shared" si="614"/>
        <v>1</v>
      </c>
      <c r="AT828" s="232"/>
      <c r="BH828" s="27">
        <f t="shared" si="453"/>
        <v>724</v>
      </c>
      <c r="BI828" s="294">
        <f t="shared" si="451"/>
        <v>4349</v>
      </c>
      <c r="BJ828" s="243"/>
      <c r="BL828" s="337"/>
      <c r="BN828" s="45"/>
      <c r="BQ828" s="33"/>
      <c r="BR828" s="308"/>
      <c r="BT828" s="308"/>
      <c r="BY828" s="21"/>
      <c r="BZ828" s="21"/>
      <c r="CA828" s="294">
        <f t="shared" si="452"/>
        <v>4351</v>
      </c>
      <c r="CB828" s="243">
        <f>(3*BH828+2)/2</f>
        <v>1087</v>
      </c>
      <c r="CC828" s="35">
        <f>4*CB828+3</f>
        <v>4351</v>
      </c>
      <c r="CD828" s="243"/>
      <c r="CF828" s="243"/>
    </row>
    <row r="829" spans="4:84" ht="14.25" customHeight="1">
      <c r="D829" s="53"/>
      <c r="G829" s="53"/>
      <c r="O829" s="196">
        <f>1+8*(Q828+1)</f>
        <v>1561</v>
      </c>
      <c r="P829" s="197">
        <f>P828+2</f>
        <v>1171</v>
      </c>
      <c r="Q829" s="198"/>
      <c r="R829" s="33"/>
      <c r="S829" s="35">
        <f t="shared" si="616"/>
        <v>4685</v>
      </c>
      <c r="T829" s="35">
        <f t="shared" ref="T829:Z829" si="618">4*S829+1</f>
        <v>18741</v>
      </c>
      <c r="U829" s="35">
        <f t="shared" si="618"/>
        <v>74965</v>
      </c>
      <c r="V829" s="35">
        <f t="shared" si="618"/>
        <v>299861</v>
      </c>
      <c r="W829" s="35">
        <f t="shared" si="618"/>
        <v>1199445</v>
      </c>
      <c r="X829" s="35">
        <f t="shared" si="618"/>
        <v>4797781</v>
      </c>
      <c r="Y829" s="35">
        <f t="shared" si="618"/>
        <v>19191125</v>
      </c>
      <c r="Z829" s="35">
        <f t="shared" si="618"/>
        <v>76764501</v>
      </c>
      <c r="AC829" s="27"/>
      <c r="AE829" s="17"/>
      <c r="AG829" s="18"/>
      <c r="AK829" s="54"/>
      <c r="AN829" s="227"/>
      <c r="AO829" s="269">
        <f t="shared" si="613"/>
        <v>1541</v>
      </c>
      <c r="AP829" s="221">
        <f t="shared" si="615"/>
        <v>4624</v>
      </c>
      <c r="AQ829" s="269">
        <f>AP829/AR829</f>
        <v>289</v>
      </c>
      <c r="AR829" s="281">
        <v>16</v>
      </c>
      <c r="AS829" s="236">
        <f t="shared" si="614"/>
        <v>4</v>
      </c>
      <c r="AT829" s="232"/>
      <c r="BH829" s="21">
        <f t="shared" si="453"/>
        <v>725</v>
      </c>
      <c r="BI829" s="294">
        <f t="shared" si="451"/>
        <v>4355</v>
      </c>
      <c r="BJ829" s="243">
        <f>(3*BH829+1)/2</f>
        <v>1088</v>
      </c>
      <c r="BK829" s="35">
        <f>BJ829*4+3</f>
        <v>4355</v>
      </c>
      <c r="BL829" s="243"/>
      <c r="BM829" s="21"/>
      <c r="BN829" s="45"/>
      <c r="BQ829" s="33"/>
      <c r="BR829" s="308"/>
      <c r="BT829" s="308"/>
      <c r="BY829" s="21"/>
      <c r="BZ829" s="21"/>
      <c r="CA829" s="294">
        <f t="shared" si="452"/>
        <v>4357</v>
      </c>
      <c r="CB829" s="243"/>
      <c r="CD829" s="243"/>
      <c r="CF829" s="243"/>
    </row>
    <row r="830" spans="4:84" ht="14.25" customHeight="1">
      <c r="D830" s="53"/>
      <c r="G830" s="53"/>
      <c r="O830" s="181"/>
      <c r="P830" s="260"/>
      <c r="R830" s="33"/>
      <c r="AC830" s="21"/>
      <c r="AE830" s="17"/>
      <c r="AG830" s="18"/>
      <c r="AK830" s="54"/>
      <c r="AN830" s="219"/>
      <c r="AO830" s="220">
        <f t="shared" si="613"/>
        <v>1543</v>
      </c>
      <c r="AP830" s="221">
        <f t="shared" si="615"/>
        <v>4630</v>
      </c>
      <c r="AQ830" s="220">
        <f>AQ828+6</f>
        <v>2315</v>
      </c>
      <c r="AR830" s="281">
        <v>2</v>
      </c>
      <c r="AS830" s="236">
        <f t="shared" si="614"/>
        <v>1</v>
      </c>
      <c r="AT830" s="232"/>
      <c r="BH830" s="21">
        <f t="shared" si="453"/>
        <v>726</v>
      </c>
      <c r="BI830" s="294">
        <f t="shared" si="451"/>
        <v>4361</v>
      </c>
      <c r="BJ830" s="243"/>
      <c r="BL830" s="307">
        <f>(3*BH830-2)/4</f>
        <v>544</v>
      </c>
      <c r="BM830" s="21">
        <f>8*BL830+9</f>
        <v>4361</v>
      </c>
      <c r="BN830" s="45"/>
      <c r="BQ830" s="33"/>
      <c r="BR830" s="308"/>
      <c r="BT830" s="308"/>
      <c r="BY830" s="21"/>
      <c r="BZ830" s="21"/>
      <c r="CA830" s="294">
        <f t="shared" si="452"/>
        <v>4363</v>
      </c>
      <c r="CB830" s="243">
        <f>(3*BH830+2)/2</f>
        <v>1090</v>
      </c>
      <c r="CC830" s="35">
        <f>4*CB830+3</f>
        <v>4363</v>
      </c>
      <c r="CD830" s="243"/>
      <c r="CF830" s="243"/>
    </row>
    <row r="831" spans="4:84" ht="14.25" customHeight="1">
      <c r="D831" s="53"/>
      <c r="G831" s="53"/>
      <c r="O831" s="45"/>
      <c r="P831" s="21"/>
      <c r="R831" s="339"/>
      <c r="S831" s="31"/>
      <c r="T831" s="31"/>
      <c r="U831" s="31"/>
      <c r="V831" s="31"/>
      <c r="W831" s="31"/>
      <c r="X831" s="31"/>
      <c r="Y831" s="31"/>
      <c r="Z831" s="31"/>
      <c r="AC831" s="27"/>
      <c r="AE831" s="17"/>
      <c r="AG831" s="18"/>
      <c r="AK831" s="54"/>
      <c r="AN831" s="239"/>
      <c r="AO831" s="240">
        <f t="shared" si="613"/>
        <v>1545</v>
      </c>
      <c r="AP831" s="221">
        <f t="shared" si="615"/>
        <v>4636</v>
      </c>
      <c r="AQ831" s="240">
        <f>AP831/4</f>
        <v>1159</v>
      </c>
      <c r="AR831" s="281">
        <v>4</v>
      </c>
      <c r="AS831" s="236">
        <f t="shared" si="614"/>
        <v>2</v>
      </c>
      <c r="AT831" s="232"/>
      <c r="BH831" s="21">
        <f t="shared" si="453"/>
        <v>727</v>
      </c>
      <c r="BI831" s="294">
        <f t="shared" si="451"/>
        <v>4367</v>
      </c>
      <c r="BJ831" s="243">
        <f>(3*BH831+1)/2</f>
        <v>1091</v>
      </c>
      <c r="BK831" s="35">
        <f>BJ831*4+3</f>
        <v>4367</v>
      </c>
      <c r="BL831" s="306"/>
      <c r="BN831" s="45"/>
      <c r="BQ831" s="33"/>
      <c r="BR831" s="308"/>
      <c r="BT831" s="308"/>
      <c r="BY831" s="21"/>
      <c r="BZ831" s="21"/>
      <c r="CA831" s="294">
        <f t="shared" si="452"/>
        <v>4369</v>
      </c>
      <c r="CB831" s="243"/>
      <c r="CD831" s="243">
        <f>(3*BH831-1)/4</f>
        <v>545</v>
      </c>
      <c r="CE831" s="35">
        <f>CD831*8+9</f>
        <v>4369</v>
      </c>
      <c r="CF831" s="243"/>
    </row>
    <row r="832" spans="4:84" ht="14.25" customHeight="1">
      <c r="D832" s="53"/>
      <c r="G832" s="53"/>
      <c r="O832" s="191">
        <f>-1+4*(Q832+1)</f>
        <v>783</v>
      </c>
      <c r="P832" s="192">
        <f>-1+6*(Q832+1)</f>
        <v>1175</v>
      </c>
      <c r="Q832" s="27">
        <v>195</v>
      </c>
      <c r="R832" s="33"/>
      <c r="S832" s="213">
        <f t="shared" ref="S832:S833" si="619">4*P832+1</f>
        <v>4701</v>
      </c>
      <c r="T832" s="35">
        <f t="shared" ref="T832:Z832" si="620">4*S832+1</f>
        <v>18805</v>
      </c>
      <c r="U832" s="35">
        <f t="shared" si="620"/>
        <v>75221</v>
      </c>
      <c r="V832" s="35">
        <f t="shared" si="620"/>
        <v>300885</v>
      </c>
      <c r="W832" s="35">
        <f t="shared" si="620"/>
        <v>1203541</v>
      </c>
      <c r="X832" s="35">
        <f t="shared" si="620"/>
        <v>4814165</v>
      </c>
      <c r="Y832" s="35">
        <f t="shared" si="620"/>
        <v>19256661</v>
      </c>
      <c r="Z832" s="35">
        <f t="shared" si="620"/>
        <v>77026645</v>
      </c>
      <c r="AE832" s="17"/>
      <c r="AG832" s="18"/>
      <c r="AK832" s="54"/>
      <c r="AN832" s="219"/>
      <c r="AO832" s="220">
        <f t="shared" si="613"/>
        <v>1547</v>
      </c>
      <c r="AP832" s="221">
        <f t="shared" si="615"/>
        <v>4642</v>
      </c>
      <c r="AQ832" s="220">
        <f>AQ830+6</f>
        <v>2321</v>
      </c>
      <c r="AR832" s="281">
        <v>2</v>
      </c>
      <c r="AS832" s="236">
        <f t="shared" si="614"/>
        <v>1</v>
      </c>
      <c r="AT832" s="232"/>
      <c r="BH832" s="27">
        <f t="shared" si="453"/>
        <v>728</v>
      </c>
      <c r="BI832" s="294">
        <f t="shared" si="451"/>
        <v>4373</v>
      </c>
      <c r="BJ832" s="243"/>
      <c r="BL832" s="306"/>
      <c r="BN832" s="736"/>
      <c r="BO832" s="732"/>
      <c r="BP832" s="324"/>
      <c r="BQ832" s="33"/>
      <c r="BR832" s="308"/>
      <c r="BT832" s="308"/>
      <c r="BY832" s="21"/>
      <c r="BZ832" s="21"/>
      <c r="CA832" s="294">
        <f t="shared" si="452"/>
        <v>4375</v>
      </c>
      <c r="CB832" s="243">
        <f>(3*BH832+2)/2</f>
        <v>1093</v>
      </c>
      <c r="CC832" s="35">
        <f>4*CB832+3</f>
        <v>4375</v>
      </c>
      <c r="CD832" s="243"/>
      <c r="CF832" s="243"/>
    </row>
    <row r="833" spans="4:84" ht="14.25" customHeight="1">
      <c r="D833" s="53"/>
      <c r="G833" s="53"/>
      <c r="O833" s="196">
        <f>1+8*(Q832+1)</f>
        <v>1569</v>
      </c>
      <c r="P833" s="197">
        <f>P832+2</f>
        <v>1177</v>
      </c>
      <c r="Q833" s="198"/>
      <c r="R833" s="33"/>
      <c r="S833" s="35">
        <f t="shared" si="619"/>
        <v>4709</v>
      </c>
      <c r="T833" s="35">
        <f t="shared" ref="T833:Z833" si="621">4*S833+1</f>
        <v>18837</v>
      </c>
      <c r="U833" s="35">
        <f t="shared" si="621"/>
        <v>75349</v>
      </c>
      <c r="V833" s="35">
        <f t="shared" si="621"/>
        <v>301397</v>
      </c>
      <c r="W833" s="35">
        <f t="shared" si="621"/>
        <v>1205589</v>
      </c>
      <c r="X833" s="35">
        <f t="shared" si="621"/>
        <v>4822357</v>
      </c>
      <c r="Y833" s="35">
        <f t="shared" si="621"/>
        <v>19289429</v>
      </c>
      <c r="Z833" s="35">
        <f t="shared" si="621"/>
        <v>77157717</v>
      </c>
      <c r="AC833" s="27"/>
      <c r="AE833" s="17"/>
      <c r="AG833" s="18"/>
      <c r="AK833" s="54"/>
      <c r="AN833" s="227"/>
      <c r="AO833" s="269">
        <f t="shared" si="613"/>
        <v>1549</v>
      </c>
      <c r="AP833" s="221">
        <f t="shared" si="615"/>
        <v>4648</v>
      </c>
      <c r="AQ833" s="269">
        <f>AP833/AR833</f>
        <v>581</v>
      </c>
      <c r="AR833" s="281">
        <v>8</v>
      </c>
      <c r="AS833" s="236">
        <f t="shared" si="614"/>
        <v>3</v>
      </c>
      <c r="AT833" s="232"/>
      <c r="BH833" s="21">
        <f t="shared" si="453"/>
        <v>729</v>
      </c>
      <c r="BI833" s="294">
        <f t="shared" si="451"/>
        <v>4379</v>
      </c>
      <c r="BJ833" s="243">
        <f>(3*BH833+1)/2</f>
        <v>1094</v>
      </c>
      <c r="BK833" s="35">
        <f>BJ833*4+3</f>
        <v>4379</v>
      </c>
      <c r="BL833" s="307"/>
      <c r="BM833" s="21"/>
      <c r="BN833" s="45"/>
      <c r="BQ833" s="33"/>
      <c r="BR833" s="308"/>
      <c r="BT833" s="308"/>
      <c r="BY833" s="21"/>
      <c r="BZ833" s="21"/>
      <c r="CA833" s="294">
        <f t="shared" si="452"/>
        <v>4381</v>
      </c>
      <c r="CB833" s="243"/>
      <c r="CD833" s="243"/>
      <c r="CF833" s="243"/>
    </row>
    <row r="834" spans="4:84" ht="14.25" customHeight="1">
      <c r="D834" s="53"/>
      <c r="G834" s="53"/>
      <c r="O834" s="181"/>
      <c r="P834" s="260"/>
      <c r="R834" s="33"/>
      <c r="AC834" s="21"/>
      <c r="AE834" s="17"/>
      <c r="AG834" s="18"/>
      <c r="AK834" s="54"/>
      <c r="AN834" s="219"/>
      <c r="AO834" s="220">
        <f t="shared" si="613"/>
        <v>1551</v>
      </c>
      <c r="AP834" s="221">
        <f t="shared" si="615"/>
        <v>4654</v>
      </c>
      <c r="AQ834" s="220">
        <f>AQ832+6</f>
        <v>2327</v>
      </c>
      <c r="AR834" s="281">
        <v>2</v>
      </c>
      <c r="AS834" s="236">
        <f t="shared" si="614"/>
        <v>1</v>
      </c>
      <c r="AT834" s="232"/>
      <c r="BH834" s="21">
        <f t="shared" si="453"/>
        <v>730</v>
      </c>
      <c r="BI834" s="294">
        <f t="shared" si="451"/>
        <v>4385</v>
      </c>
      <c r="BJ834" s="243"/>
      <c r="BL834" s="307">
        <f>(3*BH834-2)/4</f>
        <v>547</v>
      </c>
      <c r="BM834" s="21">
        <f>8*BL834+9</f>
        <v>4385</v>
      </c>
      <c r="BN834" s="45"/>
      <c r="BQ834" s="33"/>
      <c r="BR834" s="308"/>
      <c r="BT834" s="308"/>
      <c r="BY834" s="21"/>
      <c r="BZ834" s="21"/>
      <c r="CA834" s="294">
        <f t="shared" si="452"/>
        <v>4387</v>
      </c>
      <c r="CB834" s="243">
        <f>(3*BH834+2)/2</f>
        <v>1096</v>
      </c>
      <c r="CC834" s="35">
        <f>4*CB834+3</f>
        <v>4387</v>
      </c>
      <c r="CD834" s="243"/>
      <c r="CF834" s="243"/>
    </row>
    <row r="835" spans="4:84" ht="14.25" customHeight="1">
      <c r="D835" s="53"/>
      <c r="G835" s="53"/>
      <c r="O835" s="45"/>
      <c r="P835" s="21"/>
      <c r="R835" s="339"/>
      <c r="S835" s="31"/>
      <c r="T835" s="31"/>
      <c r="U835" s="31"/>
      <c r="V835" s="31"/>
      <c r="W835" s="31"/>
      <c r="X835" s="31"/>
      <c r="Y835" s="31"/>
      <c r="Z835" s="31"/>
      <c r="AC835" s="27"/>
      <c r="AE835" s="17"/>
      <c r="AG835" s="18"/>
      <c r="AK835" s="54"/>
      <c r="AN835" s="239"/>
      <c r="AO835" s="240">
        <f t="shared" si="613"/>
        <v>1553</v>
      </c>
      <c r="AP835" s="221">
        <f t="shared" si="615"/>
        <v>4660</v>
      </c>
      <c r="AQ835" s="240">
        <f>AP835/4</f>
        <v>1165</v>
      </c>
      <c r="AR835" s="281">
        <v>4</v>
      </c>
      <c r="AS835" s="236">
        <f t="shared" si="614"/>
        <v>2</v>
      </c>
      <c r="AT835" s="232"/>
      <c r="BH835" s="21">
        <f t="shared" si="453"/>
        <v>731</v>
      </c>
      <c r="BI835" s="294">
        <f t="shared" si="451"/>
        <v>4391</v>
      </c>
      <c r="BJ835" s="243">
        <f>(3*BH835+1)/2</f>
        <v>1097</v>
      </c>
      <c r="BK835" s="35">
        <f>BJ835*4+3</f>
        <v>4391</v>
      </c>
      <c r="BL835" s="243"/>
      <c r="BN835" s="45"/>
      <c r="BQ835" s="33"/>
      <c r="BR835" s="308"/>
      <c r="BT835" s="308"/>
      <c r="BY835" s="21"/>
      <c r="BZ835" s="21"/>
      <c r="CA835" s="294">
        <f t="shared" si="452"/>
        <v>4393</v>
      </c>
      <c r="CB835" s="243"/>
      <c r="CD835" s="243">
        <f>(3*BH835-1)/4</f>
        <v>548</v>
      </c>
      <c r="CE835" s="35">
        <f>CD835*8+9</f>
        <v>4393</v>
      </c>
      <c r="CF835" s="243"/>
    </row>
    <row r="836" spans="4:84" ht="14.25" customHeight="1">
      <c r="D836" s="53"/>
      <c r="G836" s="53"/>
      <c r="O836" s="191">
        <f>-1+4*(Q836+1)</f>
        <v>787</v>
      </c>
      <c r="P836" s="192">
        <f>-1+6*(Q836+1)</f>
        <v>1181</v>
      </c>
      <c r="Q836" s="27">
        <v>196</v>
      </c>
      <c r="R836" s="33"/>
      <c r="S836" s="213">
        <f t="shared" ref="S836:S837" si="622">4*P836+1</f>
        <v>4725</v>
      </c>
      <c r="T836" s="35">
        <f t="shared" ref="T836:Z836" si="623">4*S836+1</f>
        <v>18901</v>
      </c>
      <c r="U836" s="35">
        <f t="shared" si="623"/>
        <v>75605</v>
      </c>
      <c r="V836" s="35">
        <f t="shared" si="623"/>
        <v>302421</v>
      </c>
      <c r="W836" s="35">
        <f t="shared" si="623"/>
        <v>1209685</v>
      </c>
      <c r="X836" s="35">
        <f t="shared" si="623"/>
        <v>4838741</v>
      </c>
      <c r="Y836" s="35">
        <f t="shared" si="623"/>
        <v>19354965</v>
      </c>
      <c r="Z836" s="35">
        <f t="shared" si="623"/>
        <v>77419861</v>
      </c>
      <c r="AE836" s="17"/>
      <c r="AG836" s="18"/>
      <c r="AK836" s="54"/>
      <c r="AN836" s="219"/>
      <c r="AO836" s="220">
        <f t="shared" si="613"/>
        <v>1555</v>
      </c>
      <c r="AP836" s="221">
        <f t="shared" si="615"/>
        <v>4666</v>
      </c>
      <c r="AQ836" s="220">
        <f>AQ834+6</f>
        <v>2333</v>
      </c>
      <c r="AR836" s="281">
        <v>2</v>
      </c>
      <c r="AS836" s="236">
        <f t="shared" si="614"/>
        <v>1</v>
      </c>
      <c r="AT836" s="232"/>
      <c r="BH836" s="27">
        <f t="shared" si="453"/>
        <v>732</v>
      </c>
      <c r="BI836" s="294">
        <f t="shared" si="451"/>
        <v>4397</v>
      </c>
      <c r="BJ836" s="243"/>
      <c r="BL836" s="337"/>
      <c r="BN836" s="45"/>
      <c r="BQ836" s="33"/>
      <c r="BR836" s="308"/>
      <c r="BT836" s="308"/>
      <c r="BY836" s="21"/>
      <c r="BZ836" s="21"/>
      <c r="CA836" s="294">
        <f t="shared" si="452"/>
        <v>4399</v>
      </c>
      <c r="CB836" s="243">
        <f>(3*BH836+2)/2</f>
        <v>1099</v>
      </c>
      <c r="CC836" s="35">
        <f>4*CB836+3</f>
        <v>4399</v>
      </c>
      <c r="CD836" s="243"/>
      <c r="CF836" s="243"/>
    </row>
    <row r="837" spans="4:84" ht="14.25" customHeight="1">
      <c r="D837" s="53"/>
      <c r="G837" s="53"/>
      <c r="O837" s="196">
        <f>1+8*(Q836+1)</f>
        <v>1577</v>
      </c>
      <c r="P837" s="197">
        <f>P836+2</f>
        <v>1183</v>
      </c>
      <c r="Q837" s="198"/>
      <c r="R837" s="33"/>
      <c r="S837" s="35">
        <f t="shared" si="622"/>
        <v>4733</v>
      </c>
      <c r="T837" s="35">
        <f t="shared" ref="T837:Z837" si="624">4*S837+1</f>
        <v>18933</v>
      </c>
      <c r="U837" s="35">
        <f t="shared" si="624"/>
        <v>75733</v>
      </c>
      <c r="V837" s="35">
        <f t="shared" si="624"/>
        <v>302933</v>
      </c>
      <c r="W837" s="35">
        <f t="shared" si="624"/>
        <v>1211733</v>
      </c>
      <c r="X837" s="35">
        <f t="shared" si="624"/>
        <v>4846933</v>
      </c>
      <c r="Y837" s="35">
        <f t="shared" si="624"/>
        <v>19387733</v>
      </c>
      <c r="Z837" s="35">
        <f t="shared" si="624"/>
        <v>77550933</v>
      </c>
      <c r="AC837" s="27"/>
      <c r="AE837" s="17"/>
      <c r="AG837" s="18"/>
      <c r="AK837" s="54"/>
      <c r="AN837" s="227"/>
      <c r="AO837" s="269">
        <f t="shared" si="613"/>
        <v>1557</v>
      </c>
      <c r="AP837" s="221">
        <f t="shared" si="615"/>
        <v>4672</v>
      </c>
      <c r="AQ837" s="269">
        <f>AP837/AR837</f>
        <v>73</v>
      </c>
      <c r="AR837" s="281">
        <v>64</v>
      </c>
      <c r="AS837" s="236">
        <f t="shared" si="614"/>
        <v>6</v>
      </c>
      <c r="AT837" s="232"/>
      <c r="BH837" s="21">
        <f t="shared" si="453"/>
        <v>733</v>
      </c>
      <c r="BI837" s="294">
        <f t="shared" si="451"/>
        <v>4403</v>
      </c>
      <c r="BJ837" s="243">
        <f>(3*BH837+1)/2</f>
        <v>1100</v>
      </c>
      <c r="BK837" s="35">
        <f>BJ837*4+3</f>
        <v>4403</v>
      </c>
      <c r="BL837" s="243"/>
      <c r="BM837" s="21"/>
      <c r="BN837" s="45"/>
      <c r="BQ837" s="33"/>
      <c r="BR837" s="308"/>
      <c r="BT837" s="308"/>
      <c r="BY837" s="21"/>
      <c r="BZ837" s="21"/>
      <c r="CA837" s="294">
        <f t="shared" si="452"/>
        <v>4405</v>
      </c>
      <c r="CB837" s="243"/>
      <c r="CD837" s="243"/>
      <c r="CF837" s="243"/>
    </row>
    <row r="838" spans="4:84" ht="14.25" customHeight="1">
      <c r="D838" s="53"/>
      <c r="G838" s="53"/>
      <c r="O838" s="181"/>
      <c r="P838" s="260"/>
      <c r="R838" s="33"/>
      <c r="AC838" s="21"/>
      <c r="AE838" s="17"/>
      <c r="AG838" s="18"/>
      <c r="AK838" s="54"/>
      <c r="AN838" s="219"/>
      <c r="AO838" s="220">
        <f t="shared" si="613"/>
        <v>1559</v>
      </c>
      <c r="AP838" s="221">
        <f t="shared" si="615"/>
        <v>4678</v>
      </c>
      <c r="AQ838" s="220">
        <f>AQ836+6</f>
        <v>2339</v>
      </c>
      <c r="AR838" s="281">
        <v>2</v>
      </c>
      <c r="AS838" s="236">
        <f t="shared" si="614"/>
        <v>1</v>
      </c>
      <c r="AT838" s="232"/>
      <c r="BH838" s="21">
        <f t="shared" si="453"/>
        <v>734</v>
      </c>
      <c r="BI838" s="294">
        <f t="shared" si="451"/>
        <v>4409</v>
      </c>
      <c r="BJ838" s="243"/>
      <c r="BL838" s="307">
        <f>(3*BH838-2)/4</f>
        <v>550</v>
      </c>
      <c r="BM838" s="21">
        <f>8*BL838+9</f>
        <v>4409</v>
      </c>
      <c r="BN838" s="45"/>
      <c r="BQ838" s="33"/>
      <c r="BR838" s="308"/>
      <c r="BT838" s="308"/>
      <c r="BY838" s="21"/>
      <c r="BZ838" s="21"/>
      <c r="CA838" s="294">
        <f t="shared" si="452"/>
        <v>4411</v>
      </c>
      <c r="CB838" s="243">
        <f>(3*BH838+2)/2</f>
        <v>1102</v>
      </c>
      <c r="CC838" s="35">
        <f>4*CB838+3</f>
        <v>4411</v>
      </c>
      <c r="CD838" s="243"/>
      <c r="CF838" s="243"/>
    </row>
    <row r="839" spans="4:84" ht="14.25" customHeight="1">
      <c r="D839" s="53"/>
      <c r="G839" s="53"/>
      <c r="O839" s="45"/>
      <c r="P839" s="21"/>
      <c r="R839" s="339"/>
      <c r="S839" s="31"/>
      <c r="T839" s="31"/>
      <c r="U839" s="31"/>
      <c r="V839" s="31"/>
      <c r="W839" s="31"/>
      <c r="X839" s="31"/>
      <c r="Y839" s="31"/>
      <c r="Z839" s="31"/>
      <c r="AC839" s="27"/>
      <c r="AE839" s="17"/>
      <c r="AG839" s="18"/>
      <c r="AK839" s="54"/>
      <c r="AN839" s="239"/>
      <c r="AO839" s="240">
        <f t="shared" si="613"/>
        <v>1561</v>
      </c>
      <c r="AP839" s="221">
        <f t="shared" si="615"/>
        <v>4684</v>
      </c>
      <c r="AQ839" s="240">
        <f>AP839/4</f>
        <v>1171</v>
      </c>
      <c r="AR839" s="281">
        <v>4</v>
      </c>
      <c r="AS839" s="236">
        <f t="shared" si="614"/>
        <v>2</v>
      </c>
      <c r="AT839" s="232"/>
      <c r="BH839" s="21">
        <f t="shared" si="453"/>
        <v>735</v>
      </c>
      <c r="BI839" s="294">
        <f t="shared" si="451"/>
        <v>4415</v>
      </c>
      <c r="BJ839" s="243">
        <f>(3*BH839+1)/2</f>
        <v>1103</v>
      </c>
      <c r="BK839" s="35">
        <f>BJ839*4+3</f>
        <v>4415</v>
      </c>
      <c r="BL839" s="243"/>
      <c r="BN839" s="45"/>
      <c r="BQ839" s="33"/>
      <c r="BR839" s="308"/>
      <c r="BT839" s="308"/>
      <c r="BY839" s="21"/>
      <c r="BZ839" s="21"/>
      <c r="CA839" s="294">
        <f t="shared" si="452"/>
        <v>4417</v>
      </c>
      <c r="CB839" s="243"/>
      <c r="CD839" s="243">
        <f>(3*BH839-1)/4</f>
        <v>551</v>
      </c>
      <c r="CE839" s="35">
        <f>CD839*8+9</f>
        <v>4417</v>
      </c>
      <c r="CF839" s="243"/>
    </row>
    <row r="840" spans="4:84" ht="14.25" customHeight="1">
      <c r="D840" s="53"/>
      <c r="G840" s="53"/>
      <c r="O840" s="191">
        <f>-1+4*(Q840+1)</f>
        <v>791</v>
      </c>
      <c r="P840" s="192">
        <f>-1+6*(Q840+1)</f>
        <v>1187</v>
      </c>
      <c r="Q840" s="27">
        <v>197</v>
      </c>
      <c r="R840" s="33"/>
      <c r="S840" s="213">
        <f t="shared" ref="S840:S841" si="625">4*P840+1</f>
        <v>4749</v>
      </c>
      <c r="T840" s="35">
        <f t="shared" ref="T840:Z840" si="626">4*S840+1</f>
        <v>18997</v>
      </c>
      <c r="U840" s="35">
        <f t="shared" si="626"/>
        <v>75989</v>
      </c>
      <c r="V840" s="35">
        <f t="shared" si="626"/>
        <v>303957</v>
      </c>
      <c r="W840" s="35">
        <f t="shared" si="626"/>
        <v>1215829</v>
      </c>
      <c r="X840" s="35">
        <f t="shared" si="626"/>
        <v>4863317</v>
      </c>
      <c r="Y840" s="35">
        <f t="shared" si="626"/>
        <v>19453269</v>
      </c>
      <c r="Z840" s="35">
        <f t="shared" si="626"/>
        <v>77813077</v>
      </c>
      <c r="AE840" s="17"/>
      <c r="AG840" s="18"/>
      <c r="AK840" s="54"/>
      <c r="AN840" s="219"/>
      <c r="AO840" s="220">
        <f t="shared" si="613"/>
        <v>1563</v>
      </c>
      <c r="AP840" s="221">
        <f t="shared" si="615"/>
        <v>4690</v>
      </c>
      <c r="AQ840" s="220">
        <f>AQ838+6</f>
        <v>2345</v>
      </c>
      <c r="AR840" s="281">
        <v>2</v>
      </c>
      <c r="AS840" s="236">
        <f t="shared" si="614"/>
        <v>1</v>
      </c>
      <c r="AT840" s="232"/>
      <c r="BH840" s="27">
        <f t="shared" si="453"/>
        <v>736</v>
      </c>
      <c r="BI840" s="294">
        <f t="shared" si="451"/>
        <v>4421</v>
      </c>
      <c r="BJ840" s="243"/>
      <c r="BL840" s="337"/>
      <c r="BN840" s="45"/>
      <c r="BQ840" s="33"/>
      <c r="BR840" s="308"/>
      <c r="BT840" s="308"/>
      <c r="BY840" s="21"/>
      <c r="BZ840" s="21"/>
      <c r="CA840" s="294">
        <f t="shared" si="452"/>
        <v>4423</v>
      </c>
      <c r="CB840" s="243">
        <f>(3*BH840+2)/2</f>
        <v>1105</v>
      </c>
      <c r="CC840" s="35">
        <f>4*CB840+3</f>
        <v>4423</v>
      </c>
      <c r="CD840" s="243"/>
      <c r="CF840" s="243"/>
    </row>
    <row r="841" spans="4:84" ht="14.25" customHeight="1">
      <c r="D841" s="53"/>
      <c r="G841" s="53"/>
      <c r="O841" s="196">
        <f>1+8*(Q840+1)</f>
        <v>1585</v>
      </c>
      <c r="P841" s="197">
        <f>P840+2</f>
        <v>1189</v>
      </c>
      <c r="Q841" s="198"/>
      <c r="R841" s="33"/>
      <c r="S841" s="35">
        <f t="shared" si="625"/>
        <v>4757</v>
      </c>
      <c r="T841" s="35">
        <f t="shared" ref="T841:Z841" si="627">4*S841+1</f>
        <v>19029</v>
      </c>
      <c r="U841" s="35">
        <f t="shared" si="627"/>
        <v>76117</v>
      </c>
      <c r="V841" s="35">
        <f t="shared" si="627"/>
        <v>304469</v>
      </c>
      <c r="W841" s="35">
        <f t="shared" si="627"/>
        <v>1217877</v>
      </c>
      <c r="X841" s="35">
        <f t="shared" si="627"/>
        <v>4871509</v>
      </c>
      <c r="Y841" s="35">
        <f t="shared" si="627"/>
        <v>19486037</v>
      </c>
      <c r="Z841" s="35">
        <f t="shared" si="627"/>
        <v>77944149</v>
      </c>
      <c r="AC841" s="27"/>
      <c r="AE841" s="17"/>
      <c r="AG841" s="18"/>
      <c r="AK841" s="54"/>
      <c r="AN841" s="227"/>
      <c r="AO841" s="269">
        <f t="shared" si="613"/>
        <v>1565</v>
      </c>
      <c r="AP841" s="221">
        <f t="shared" si="615"/>
        <v>4696</v>
      </c>
      <c r="AQ841" s="269">
        <f>AP841/AR841</f>
        <v>587</v>
      </c>
      <c r="AR841" s="281">
        <v>8</v>
      </c>
      <c r="AS841" s="236">
        <f t="shared" si="614"/>
        <v>3</v>
      </c>
      <c r="AT841" s="232"/>
      <c r="BH841" s="21">
        <f t="shared" si="453"/>
        <v>737</v>
      </c>
      <c r="BI841" s="294">
        <f t="shared" si="451"/>
        <v>4427</v>
      </c>
      <c r="BJ841" s="243">
        <f>(3*BH841+1)/2</f>
        <v>1106</v>
      </c>
      <c r="BK841" s="35">
        <f>BJ841*4+3</f>
        <v>4427</v>
      </c>
      <c r="BL841" s="243"/>
      <c r="BM841" s="21"/>
      <c r="BN841" s="45"/>
      <c r="BQ841" s="33"/>
      <c r="BR841" s="308"/>
      <c r="BT841" s="308"/>
      <c r="BY841" s="21"/>
      <c r="BZ841" s="21"/>
      <c r="CA841" s="294">
        <f t="shared" si="452"/>
        <v>4429</v>
      </c>
      <c r="CB841" s="243"/>
      <c r="CD841" s="243"/>
      <c r="CF841" s="243"/>
    </row>
    <row r="842" spans="4:84" ht="14.25" customHeight="1">
      <c r="D842" s="53"/>
      <c r="G842" s="53"/>
      <c r="O842" s="181"/>
      <c r="P842" s="260"/>
      <c r="R842" s="33"/>
      <c r="AC842" s="21"/>
      <c r="AE842" s="17"/>
      <c r="AG842" s="18"/>
      <c r="AK842" s="54"/>
      <c r="AN842" s="219"/>
      <c r="AO842" s="220">
        <f t="shared" si="613"/>
        <v>1567</v>
      </c>
      <c r="AP842" s="221">
        <f t="shared" si="615"/>
        <v>4702</v>
      </c>
      <c r="AQ842" s="220">
        <f>AQ840+6</f>
        <v>2351</v>
      </c>
      <c r="AR842" s="281">
        <v>2</v>
      </c>
      <c r="AS842" s="236">
        <f t="shared" si="614"/>
        <v>1</v>
      </c>
      <c r="AT842" s="232"/>
      <c r="BH842" s="21">
        <f t="shared" si="453"/>
        <v>738</v>
      </c>
      <c r="BI842" s="294">
        <f t="shared" si="451"/>
        <v>4433</v>
      </c>
      <c r="BJ842" s="243"/>
      <c r="BL842" s="307">
        <f>(3*BH842-2)/4</f>
        <v>553</v>
      </c>
      <c r="BM842" s="21">
        <f>8*BL842+9</f>
        <v>4433</v>
      </c>
      <c r="BN842" s="45"/>
      <c r="BQ842" s="33"/>
      <c r="BR842" s="308"/>
      <c r="BT842" s="308"/>
      <c r="BY842" s="21"/>
      <c r="BZ842" s="21"/>
      <c r="CA842" s="294">
        <f t="shared" si="452"/>
        <v>4435</v>
      </c>
      <c r="CB842" s="243">
        <f>(3*BH842+2)/2</f>
        <v>1108</v>
      </c>
      <c r="CC842" s="35">
        <f>4*CB842+3</f>
        <v>4435</v>
      </c>
      <c r="CD842" s="243"/>
      <c r="CF842" s="243"/>
    </row>
    <row r="843" spans="4:84" ht="14.25" customHeight="1">
      <c r="D843" s="53"/>
      <c r="G843" s="53"/>
      <c r="O843" s="45"/>
      <c r="P843" s="21"/>
      <c r="R843" s="339"/>
      <c r="S843" s="31"/>
      <c r="T843" s="31"/>
      <c r="U843" s="31"/>
      <c r="V843" s="31"/>
      <c r="W843" s="31"/>
      <c r="X843" s="31"/>
      <c r="Y843" s="31"/>
      <c r="Z843" s="31"/>
      <c r="AC843" s="27"/>
      <c r="AE843" s="17"/>
      <c r="AG843" s="18"/>
      <c r="AK843" s="54"/>
      <c r="AN843" s="239"/>
      <c r="AO843" s="240">
        <f t="shared" si="613"/>
        <v>1569</v>
      </c>
      <c r="AP843" s="221">
        <f t="shared" si="615"/>
        <v>4708</v>
      </c>
      <c r="AQ843" s="240">
        <f>AP843/4</f>
        <v>1177</v>
      </c>
      <c r="AR843" s="281">
        <v>4</v>
      </c>
      <c r="AS843" s="236">
        <f t="shared" si="614"/>
        <v>2</v>
      </c>
      <c r="AT843" s="232"/>
      <c r="BH843" s="21">
        <f t="shared" si="453"/>
        <v>739</v>
      </c>
      <c r="BI843" s="294">
        <f t="shared" si="451"/>
        <v>4439</v>
      </c>
      <c r="BJ843" s="243">
        <f>(3*BH843+1)/2</f>
        <v>1109</v>
      </c>
      <c r="BK843" s="35">
        <f>BJ843*4+3</f>
        <v>4439</v>
      </c>
      <c r="BL843" s="243"/>
      <c r="BN843" s="45"/>
      <c r="BQ843" s="33"/>
      <c r="BR843" s="308"/>
      <c r="BT843" s="308"/>
      <c r="BY843" s="21"/>
      <c r="BZ843" s="21"/>
      <c r="CA843" s="294">
        <f t="shared" si="452"/>
        <v>4441</v>
      </c>
      <c r="CB843" s="243"/>
      <c r="CD843" s="243">
        <f>(3*BH843-1)/4</f>
        <v>554</v>
      </c>
      <c r="CE843" s="35">
        <f>CD843*8+9</f>
        <v>4441</v>
      </c>
      <c r="CF843" s="243"/>
    </row>
    <row r="844" spans="4:84" ht="14.25" customHeight="1">
      <c r="D844" s="53"/>
      <c r="G844" s="53"/>
      <c r="O844" s="191">
        <f>-1+4*(Q844+1)</f>
        <v>795</v>
      </c>
      <c r="P844" s="192">
        <f>-1+6*(Q844+1)</f>
        <v>1193</v>
      </c>
      <c r="Q844" s="27">
        <v>198</v>
      </c>
      <c r="R844" s="33"/>
      <c r="S844" s="213">
        <f t="shared" ref="S844:S845" si="628">4*P844+1</f>
        <v>4773</v>
      </c>
      <c r="T844" s="35">
        <f t="shared" ref="T844:Z844" si="629">4*S844+1</f>
        <v>19093</v>
      </c>
      <c r="U844" s="35">
        <f t="shared" si="629"/>
        <v>76373</v>
      </c>
      <c r="V844" s="35">
        <f t="shared" si="629"/>
        <v>305493</v>
      </c>
      <c r="W844" s="35">
        <f t="shared" si="629"/>
        <v>1221973</v>
      </c>
      <c r="X844" s="35">
        <f t="shared" si="629"/>
        <v>4887893</v>
      </c>
      <c r="Y844" s="35">
        <f t="shared" si="629"/>
        <v>19551573</v>
      </c>
      <c r="Z844" s="35">
        <f t="shared" si="629"/>
        <v>78206293</v>
      </c>
      <c r="AE844" s="17"/>
      <c r="AG844" s="18"/>
      <c r="AK844" s="54"/>
      <c r="AN844" s="219"/>
      <c r="AO844" s="220">
        <f t="shared" si="613"/>
        <v>1571</v>
      </c>
      <c r="AP844" s="221">
        <f t="shared" si="615"/>
        <v>4714</v>
      </c>
      <c r="AQ844" s="220">
        <f>AQ842+6</f>
        <v>2357</v>
      </c>
      <c r="AR844" s="281">
        <v>2</v>
      </c>
      <c r="AS844" s="236">
        <f t="shared" si="614"/>
        <v>1</v>
      </c>
      <c r="AT844" s="232"/>
      <c r="BH844" s="27">
        <f t="shared" si="453"/>
        <v>740</v>
      </c>
      <c r="BI844" s="294">
        <f t="shared" si="451"/>
        <v>4445</v>
      </c>
      <c r="BJ844" s="243"/>
      <c r="BL844" s="337"/>
      <c r="BN844" s="45"/>
      <c r="BQ844" s="33"/>
      <c r="BR844" s="308"/>
      <c r="BT844" s="308"/>
      <c r="BY844" s="21"/>
      <c r="BZ844" s="21"/>
      <c r="CA844" s="294">
        <f t="shared" si="452"/>
        <v>4447</v>
      </c>
      <c r="CB844" s="243">
        <f>(3*BH844+2)/2</f>
        <v>1111</v>
      </c>
      <c r="CC844" s="35">
        <f>4*CB844+3</f>
        <v>4447</v>
      </c>
      <c r="CD844" s="243"/>
      <c r="CF844" s="243"/>
    </row>
    <row r="845" spans="4:84" ht="14.25" customHeight="1">
      <c r="D845" s="53"/>
      <c r="G845" s="53"/>
      <c r="O845" s="196">
        <f>1+8*(Q844+1)</f>
        <v>1593</v>
      </c>
      <c r="P845" s="197">
        <f>P844+2</f>
        <v>1195</v>
      </c>
      <c r="Q845" s="198"/>
      <c r="R845" s="33"/>
      <c r="S845" s="35">
        <f t="shared" si="628"/>
        <v>4781</v>
      </c>
      <c r="T845" s="35">
        <f t="shared" ref="T845:Z845" si="630">4*S845+1</f>
        <v>19125</v>
      </c>
      <c r="U845" s="35">
        <f t="shared" si="630"/>
        <v>76501</v>
      </c>
      <c r="V845" s="35">
        <f t="shared" si="630"/>
        <v>306005</v>
      </c>
      <c r="W845" s="35">
        <f t="shared" si="630"/>
        <v>1224021</v>
      </c>
      <c r="X845" s="35">
        <f t="shared" si="630"/>
        <v>4896085</v>
      </c>
      <c r="Y845" s="35">
        <f t="shared" si="630"/>
        <v>19584341</v>
      </c>
      <c r="Z845" s="35">
        <f t="shared" si="630"/>
        <v>78337365</v>
      </c>
      <c r="AC845" s="27"/>
      <c r="AE845" s="17"/>
      <c r="AG845" s="18"/>
      <c r="AK845" s="54"/>
      <c r="AN845" s="227"/>
      <c r="AO845" s="269">
        <f t="shared" si="613"/>
        <v>1573</v>
      </c>
      <c r="AP845" s="221">
        <f t="shared" si="615"/>
        <v>4720</v>
      </c>
      <c r="AQ845" s="269">
        <f>AP845/AR845</f>
        <v>295</v>
      </c>
      <c r="AR845" s="281">
        <v>16</v>
      </c>
      <c r="AS845" s="236">
        <f t="shared" si="614"/>
        <v>4</v>
      </c>
      <c r="AT845" s="232"/>
      <c r="BH845" s="21">
        <f t="shared" si="453"/>
        <v>741</v>
      </c>
      <c r="BI845" s="294">
        <f t="shared" si="451"/>
        <v>4451</v>
      </c>
      <c r="BJ845" s="243">
        <f>(3*BH845+1)/2</f>
        <v>1112</v>
      </c>
      <c r="BK845" s="35">
        <f>BJ845*4+3</f>
        <v>4451</v>
      </c>
      <c r="BL845" s="243"/>
      <c r="BM845" s="21"/>
      <c r="BN845" s="45"/>
      <c r="BQ845" s="33"/>
      <c r="BR845" s="308"/>
      <c r="BT845" s="308"/>
      <c r="BY845" s="21"/>
      <c r="BZ845" s="21"/>
      <c r="CA845" s="294">
        <f t="shared" si="452"/>
        <v>4453</v>
      </c>
      <c r="CB845" s="243"/>
      <c r="CD845" s="243"/>
      <c r="CF845" s="243"/>
    </row>
    <row r="846" spans="4:84" ht="14.25" customHeight="1">
      <c r="D846" s="53"/>
      <c r="G846" s="53"/>
      <c r="O846" s="181"/>
      <c r="P846" s="260"/>
      <c r="R846" s="33"/>
      <c r="AC846" s="21"/>
      <c r="AE846" s="17"/>
      <c r="AG846" s="18"/>
      <c r="AK846" s="54"/>
      <c r="AN846" s="219"/>
      <c r="AO846" s="220">
        <f t="shared" si="613"/>
        <v>1575</v>
      </c>
      <c r="AP846" s="221">
        <f t="shared" si="615"/>
        <v>4726</v>
      </c>
      <c r="AQ846" s="220">
        <f>AQ844+6</f>
        <v>2363</v>
      </c>
      <c r="AR846" s="281">
        <v>2</v>
      </c>
      <c r="AS846" s="236">
        <f t="shared" si="614"/>
        <v>1</v>
      </c>
      <c r="AT846" s="232"/>
      <c r="BH846" s="21">
        <f t="shared" si="453"/>
        <v>742</v>
      </c>
      <c r="BI846" s="294">
        <f t="shared" si="451"/>
        <v>4457</v>
      </c>
      <c r="BJ846" s="243"/>
      <c r="BL846" s="307">
        <f>(3*BH846-2)/4</f>
        <v>556</v>
      </c>
      <c r="BM846" s="21">
        <f>8*BL846+9</f>
        <v>4457</v>
      </c>
      <c r="BN846" s="45"/>
      <c r="BQ846" s="33"/>
      <c r="BR846" s="308"/>
      <c r="BT846" s="308"/>
      <c r="BY846" s="21"/>
      <c r="BZ846" s="21"/>
      <c r="CA846" s="294">
        <f t="shared" si="452"/>
        <v>4459</v>
      </c>
      <c r="CB846" s="243">
        <f>(3*BH846+2)/2</f>
        <v>1114</v>
      </c>
      <c r="CC846" s="35">
        <f>4*CB846+3</f>
        <v>4459</v>
      </c>
      <c r="CD846" s="243"/>
      <c r="CF846" s="243"/>
    </row>
    <row r="847" spans="4:84" ht="14.25" customHeight="1">
      <c r="D847" s="53"/>
      <c r="G847" s="53"/>
      <c r="O847" s="45"/>
      <c r="P847" s="21"/>
      <c r="R847" s="339"/>
      <c r="S847" s="31"/>
      <c r="T847" s="31"/>
      <c r="U847" s="31"/>
      <c r="V847" s="31"/>
      <c r="W847" s="31"/>
      <c r="X847" s="31"/>
      <c r="Y847" s="31"/>
      <c r="Z847" s="31"/>
      <c r="AC847" s="27"/>
      <c r="AE847" s="17"/>
      <c r="AG847" s="18"/>
      <c r="AK847" s="54"/>
      <c r="AN847" s="239"/>
      <c r="AO847" s="240">
        <f t="shared" si="613"/>
        <v>1577</v>
      </c>
      <c r="AP847" s="221">
        <f t="shared" si="615"/>
        <v>4732</v>
      </c>
      <c r="AQ847" s="240">
        <f>AP847/4</f>
        <v>1183</v>
      </c>
      <c r="AR847" s="281">
        <v>4</v>
      </c>
      <c r="AS847" s="236">
        <f t="shared" si="614"/>
        <v>2</v>
      </c>
      <c r="AT847" s="232"/>
      <c r="BH847" s="21">
        <f t="shared" si="453"/>
        <v>743</v>
      </c>
      <c r="BI847" s="294">
        <f t="shared" si="451"/>
        <v>4463</v>
      </c>
      <c r="BJ847" s="243">
        <f>(3*BH847+1)/2</f>
        <v>1115</v>
      </c>
      <c r="BK847" s="35">
        <f>BJ847*4+3</f>
        <v>4463</v>
      </c>
      <c r="BL847" s="306"/>
      <c r="BN847" s="45"/>
      <c r="BQ847" s="33"/>
      <c r="BR847" s="308"/>
      <c r="BT847" s="308"/>
      <c r="BY847" s="21"/>
      <c r="BZ847" s="21"/>
      <c r="CA847" s="294">
        <f t="shared" si="452"/>
        <v>4465</v>
      </c>
      <c r="CB847" s="243"/>
      <c r="CD847" s="243">
        <f>(3*BH847-1)/4</f>
        <v>557</v>
      </c>
      <c r="CE847" s="35">
        <f>CD847*8+9</f>
        <v>4465</v>
      </c>
      <c r="CF847" s="243"/>
    </row>
    <row r="848" spans="4:84" ht="14.25" customHeight="1">
      <c r="D848" s="53"/>
      <c r="G848" s="53"/>
      <c r="O848" s="191">
        <f>-1+4*(Q848+1)</f>
        <v>799</v>
      </c>
      <c r="P848" s="192">
        <f>-1+6*(Q848+1)</f>
        <v>1199</v>
      </c>
      <c r="Q848" s="27">
        <v>199</v>
      </c>
      <c r="R848" s="33"/>
      <c r="S848" s="213">
        <f t="shared" ref="S848:S849" si="631">4*P848+1</f>
        <v>4797</v>
      </c>
      <c r="T848" s="35">
        <f t="shared" ref="T848:Z848" si="632">4*S848+1</f>
        <v>19189</v>
      </c>
      <c r="U848" s="35">
        <f t="shared" si="632"/>
        <v>76757</v>
      </c>
      <c r="V848" s="35">
        <f t="shared" si="632"/>
        <v>307029</v>
      </c>
      <c r="W848" s="35">
        <f t="shared" si="632"/>
        <v>1228117</v>
      </c>
      <c r="X848" s="35">
        <f t="shared" si="632"/>
        <v>4912469</v>
      </c>
      <c r="Y848" s="35">
        <f t="shared" si="632"/>
        <v>19649877</v>
      </c>
      <c r="Z848" s="35">
        <f t="shared" si="632"/>
        <v>78599509</v>
      </c>
      <c r="AE848" s="17"/>
      <c r="AG848" s="18"/>
      <c r="AK848" s="54"/>
      <c r="AN848" s="219"/>
      <c r="AO848" s="220">
        <f t="shared" si="613"/>
        <v>1579</v>
      </c>
      <c r="AP848" s="221">
        <f t="shared" si="615"/>
        <v>4738</v>
      </c>
      <c r="AQ848" s="220">
        <f>AQ846+6</f>
        <v>2369</v>
      </c>
      <c r="AR848" s="281">
        <v>2</v>
      </c>
      <c r="AS848" s="236">
        <f t="shared" si="614"/>
        <v>1</v>
      </c>
      <c r="AT848" s="232"/>
      <c r="BH848" s="27">
        <f t="shared" si="453"/>
        <v>744</v>
      </c>
      <c r="BI848" s="294">
        <f t="shared" si="451"/>
        <v>4469</v>
      </c>
      <c r="BJ848" s="243"/>
      <c r="BL848" s="306"/>
      <c r="BN848" s="731"/>
      <c r="BO848" s="732"/>
      <c r="BP848" s="316"/>
      <c r="BQ848" s="33"/>
      <c r="BR848" s="308"/>
      <c r="BT848" s="308"/>
      <c r="BY848" s="21"/>
      <c r="BZ848" s="21"/>
      <c r="CA848" s="294">
        <f t="shared" si="452"/>
        <v>4471</v>
      </c>
      <c r="CB848" s="243">
        <f>(3*BH848+2)/2</f>
        <v>1117</v>
      </c>
      <c r="CC848" s="35">
        <f>4*CB848+3</f>
        <v>4471</v>
      </c>
      <c r="CD848" s="243"/>
      <c r="CF848" s="243"/>
    </row>
    <row r="849" spans="4:84" ht="14.25" customHeight="1">
      <c r="D849" s="53"/>
      <c r="G849" s="53"/>
      <c r="O849" s="196">
        <f>1+8*(Q848+1)</f>
        <v>1601</v>
      </c>
      <c r="P849" s="197">
        <f>P848+2</f>
        <v>1201</v>
      </c>
      <c r="Q849" s="198"/>
      <c r="R849" s="33"/>
      <c r="S849" s="35">
        <f t="shared" si="631"/>
        <v>4805</v>
      </c>
      <c r="T849" s="35">
        <f t="shared" ref="T849:Z849" si="633">4*S849+1</f>
        <v>19221</v>
      </c>
      <c r="U849" s="35">
        <f t="shared" si="633"/>
        <v>76885</v>
      </c>
      <c r="V849" s="35">
        <f t="shared" si="633"/>
        <v>307541</v>
      </c>
      <c r="W849" s="35">
        <f t="shared" si="633"/>
        <v>1230165</v>
      </c>
      <c r="X849" s="35">
        <f t="shared" si="633"/>
        <v>4920661</v>
      </c>
      <c r="Y849" s="35">
        <f t="shared" si="633"/>
        <v>19682645</v>
      </c>
      <c r="Z849" s="35">
        <f t="shared" si="633"/>
        <v>78730581</v>
      </c>
      <c r="AC849" s="27"/>
      <c r="AE849" s="17"/>
      <c r="AG849" s="18"/>
      <c r="AK849" s="54"/>
      <c r="AN849" s="227"/>
      <c r="AO849" s="269">
        <f t="shared" si="613"/>
        <v>1581</v>
      </c>
      <c r="AP849" s="221">
        <f t="shared" si="615"/>
        <v>4744</v>
      </c>
      <c r="AQ849" s="269">
        <f>AP849/AR849</f>
        <v>593</v>
      </c>
      <c r="AR849" s="281">
        <v>8</v>
      </c>
      <c r="AS849" s="236">
        <f t="shared" si="614"/>
        <v>3</v>
      </c>
      <c r="AT849" s="232"/>
      <c r="BH849" s="21">
        <f t="shared" si="453"/>
        <v>745</v>
      </c>
      <c r="BI849" s="294">
        <f t="shared" si="451"/>
        <v>4475</v>
      </c>
      <c r="BJ849" s="243">
        <f>(3*BH849+1)/2</f>
        <v>1118</v>
      </c>
      <c r="BK849" s="35">
        <f>BJ849*4+3</f>
        <v>4475</v>
      </c>
      <c r="BL849" s="307"/>
      <c r="BM849" s="21"/>
      <c r="BN849" s="45"/>
      <c r="BQ849" s="33"/>
      <c r="BR849" s="308"/>
      <c r="BT849" s="308"/>
      <c r="BY849" s="21"/>
      <c r="BZ849" s="21"/>
      <c r="CA849" s="294">
        <f t="shared" si="452"/>
        <v>4477</v>
      </c>
      <c r="CB849" s="243"/>
      <c r="CD849" s="243"/>
      <c r="CF849" s="243"/>
    </row>
    <row r="850" spans="4:84" ht="14.25" customHeight="1">
      <c r="D850" s="53"/>
      <c r="G850" s="53"/>
      <c r="O850" s="181"/>
      <c r="P850" s="260"/>
      <c r="R850" s="33"/>
      <c r="AC850" s="21"/>
      <c r="AE850" s="17"/>
      <c r="AG850" s="18"/>
      <c r="AK850" s="54"/>
      <c r="AN850" s="219"/>
      <c r="AO850" s="220">
        <f t="shared" si="613"/>
        <v>1583</v>
      </c>
      <c r="AP850" s="221">
        <f t="shared" si="615"/>
        <v>4750</v>
      </c>
      <c r="AQ850" s="220">
        <f>AQ848+6</f>
        <v>2375</v>
      </c>
      <c r="AR850" s="281">
        <v>2</v>
      </c>
      <c r="AS850" s="236">
        <f t="shared" si="614"/>
        <v>1</v>
      </c>
      <c r="AT850" s="232"/>
      <c r="BH850" s="21">
        <f t="shared" si="453"/>
        <v>746</v>
      </c>
      <c r="BI850" s="294">
        <f t="shared" si="451"/>
        <v>4481</v>
      </c>
      <c r="BJ850" s="243"/>
      <c r="BL850" s="307">
        <f>(3*BH850-2)/4</f>
        <v>559</v>
      </c>
      <c r="BM850" s="21">
        <f>8*BL850+9</f>
        <v>4481</v>
      </c>
      <c r="BN850" s="45"/>
      <c r="BQ850" s="33"/>
      <c r="BR850" s="308"/>
      <c r="BT850" s="308"/>
      <c r="BY850" s="21"/>
      <c r="BZ850" s="21"/>
      <c r="CA850" s="294">
        <f t="shared" si="452"/>
        <v>4483</v>
      </c>
      <c r="CB850" s="243">
        <f>(3*BH850+2)/2</f>
        <v>1120</v>
      </c>
      <c r="CC850" s="35">
        <f>4*CB850+3</f>
        <v>4483</v>
      </c>
      <c r="CD850" s="243"/>
      <c r="CF850" s="243"/>
    </row>
    <row r="851" spans="4:84" ht="14.25" customHeight="1">
      <c r="D851" s="53"/>
      <c r="G851" s="53"/>
      <c r="O851" s="45"/>
      <c r="P851" s="21"/>
      <c r="R851" s="339"/>
      <c r="S851" s="31"/>
      <c r="T851" s="31"/>
      <c r="U851" s="31"/>
      <c r="V851" s="31"/>
      <c r="W851" s="31"/>
      <c r="X851" s="31"/>
      <c r="Y851" s="31"/>
      <c r="Z851" s="31"/>
      <c r="AC851" s="27"/>
      <c r="AE851" s="17"/>
      <c r="AG851" s="18"/>
      <c r="AK851" s="54"/>
      <c r="AN851" s="239"/>
      <c r="AO851" s="240">
        <f t="shared" si="613"/>
        <v>1585</v>
      </c>
      <c r="AP851" s="221">
        <f t="shared" si="615"/>
        <v>4756</v>
      </c>
      <c r="AQ851" s="240">
        <f>AP851/4</f>
        <v>1189</v>
      </c>
      <c r="AR851" s="281">
        <v>4</v>
      </c>
      <c r="AS851" s="236">
        <f t="shared" si="614"/>
        <v>2</v>
      </c>
      <c r="AT851" s="232"/>
      <c r="BH851" s="21">
        <f t="shared" si="453"/>
        <v>747</v>
      </c>
      <c r="BI851" s="294">
        <f t="shared" si="451"/>
        <v>4487</v>
      </c>
      <c r="BJ851" s="243">
        <f>(3*BH851+1)/2</f>
        <v>1121</v>
      </c>
      <c r="BK851" s="35">
        <f>BJ851*4+3</f>
        <v>4487</v>
      </c>
      <c r="BL851" s="243"/>
      <c r="BN851" s="45"/>
      <c r="BQ851" s="33"/>
      <c r="BR851" s="308"/>
      <c r="BT851" s="308"/>
      <c r="BY851" s="21"/>
      <c r="BZ851" s="21"/>
      <c r="CA851" s="294">
        <f t="shared" si="452"/>
        <v>4489</v>
      </c>
      <c r="CB851" s="243"/>
      <c r="CD851" s="243">
        <f>(3*BH851-1)/4</f>
        <v>560</v>
      </c>
      <c r="CE851" s="35">
        <f>CD851*8+9</f>
        <v>4489</v>
      </c>
      <c r="CF851" s="243"/>
    </row>
    <row r="852" spans="4:84" ht="14.25" customHeight="1">
      <c r="D852" s="53"/>
      <c r="G852" s="53"/>
      <c r="O852" s="191">
        <f>-1+4*(Q852+1)</f>
        <v>803</v>
      </c>
      <c r="P852" s="192">
        <f>-1+6*(Q852+1)</f>
        <v>1205</v>
      </c>
      <c r="Q852" s="27">
        <v>200</v>
      </c>
      <c r="R852" s="33"/>
      <c r="S852" s="213">
        <f t="shared" ref="S852:S853" si="634">4*P852+1</f>
        <v>4821</v>
      </c>
      <c r="T852" s="35">
        <f t="shared" ref="T852:Z852" si="635">4*S852+1</f>
        <v>19285</v>
      </c>
      <c r="U852" s="35">
        <f t="shared" si="635"/>
        <v>77141</v>
      </c>
      <c r="V852" s="35">
        <f t="shared" si="635"/>
        <v>308565</v>
      </c>
      <c r="W852" s="35">
        <f t="shared" si="635"/>
        <v>1234261</v>
      </c>
      <c r="X852" s="35">
        <f t="shared" si="635"/>
        <v>4937045</v>
      </c>
      <c r="Y852" s="35">
        <f t="shared" si="635"/>
        <v>19748181</v>
      </c>
      <c r="Z852" s="35">
        <f t="shared" si="635"/>
        <v>78992725</v>
      </c>
      <c r="AE852" s="17"/>
      <c r="AG852" s="18"/>
      <c r="AK852" s="54"/>
      <c r="AN852" s="219"/>
      <c r="AO852" s="220">
        <f t="shared" si="613"/>
        <v>1587</v>
      </c>
      <c r="AP852" s="221">
        <f t="shared" si="615"/>
        <v>4762</v>
      </c>
      <c r="AQ852" s="220">
        <f>AQ850+6</f>
        <v>2381</v>
      </c>
      <c r="AR852" s="281">
        <v>2</v>
      </c>
      <c r="AS852" s="236">
        <f t="shared" si="614"/>
        <v>1</v>
      </c>
      <c r="AT852" s="232"/>
      <c r="BH852" s="27">
        <f t="shared" si="453"/>
        <v>748</v>
      </c>
      <c r="BI852" s="294">
        <f t="shared" si="451"/>
        <v>4493</v>
      </c>
      <c r="BJ852" s="243"/>
      <c r="BL852" s="337"/>
      <c r="BN852" s="45"/>
      <c r="BQ852" s="33"/>
      <c r="BR852" s="308"/>
      <c r="BT852" s="308"/>
      <c r="BY852" s="21"/>
      <c r="BZ852" s="21"/>
      <c r="CA852" s="294">
        <f t="shared" si="452"/>
        <v>4495</v>
      </c>
      <c r="CB852" s="243">
        <f>(3*BH852+2)/2</f>
        <v>1123</v>
      </c>
      <c r="CC852" s="35">
        <f>4*CB852+3</f>
        <v>4495</v>
      </c>
      <c r="CD852" s="243"/>
      <c r="CF852" s="243"/>
    </row>
    <row r="853" spans="4:84" ht="14.25" customHeight="1">
      <c r="D853" s="53"/>
      <c r="G853" s="53"/>
      <c r="O853" s="196">
        <f>1+8*(Q852+1)</f>
        <v>1609</v>
      </c>
      <c r="P853" s="197">
        <f>P852+2</f>
        <v>1207</v>
      </c>
      <c r="Q853" s="198"/>
      <c r="R853" s="33"/>
      <c r="S853" s="35">
        <f t="shared" si="634"/>
        <v>4829</v>
      </c>
      <c r="T853" s="35">
        <f t="shared" ref="T853:Z853" si="636">4*S853+1</f>
        <v>19317</v>
      </c>
      <c r="U853" s="35">
        <f t="shared" si="636"/>
        <v>77269</v>
      </c>
      <c r="V853" s="35">
        <f t="shared" si="636"/>
        <v>309077</v>
      </c>
      <c r="W853" s="35">
        <f t="shared" si="636"/>
        <v>1236309</v>
      </c>
      <c r="X853" s="35">
        <f t="shared" si="636"/>
        <v>4945237</v>
      </c>
      <c r="Y853" s="35">
        <f t="shared" si="636"/>
        <v>19780949</v>
      </c>
      <c r="Z853" s="35">
        <f t="shared" si="636"/>
        <v>79123797</v>
      </c>
      <c r="AC853" s="27"/>
      <c r="AE853" s="17"/>
      <c r="AG853" s="18"/>
      <c r="AK853" s="54"/>
      <c r="AN853" s="227"/>
      <c r="AO853" s="269">
        <f t="shared" si="613"/>
        <v>1589</v>
      </c>
      <c r="AP853" s="221">
        <f t="shared" si="615"/>
        <v>4768</v>
      </c>
      <c r="AQ853" s="269">
        <f>AP853/AR853</f>
        <v>149</v>
      </c>
      <c r="AR853" s="281">
        <v>32</v>
      </c>
      <c r="AS853" s="236">
        <f t="shared" si="614"/>
        <v>5</v>
      </c>
      <c r="AT853" s="232"/>
      <c r="BH853" s="21">
        <f t="shared" si="453"/>
        <v>749</v>
      </c>
      <c r="BI853" s="294">
        <f t="shared" si="451"/>
        <v>4499</v>
      </c>
      <c r="BJ853" s="243">
        <f>(3*BH853+1)/2</f>
        <v>1124</v>
      </c>
      <c r="BK853" s="35">
        <f>BJ853*4+3</f>
        <v>4499</v>
      </c>
      <c r="BL853" s="243"/>
      <c r="BM853" s="21"/>
      <c r="BN853" s="45"/>
      <c r="BQ853" s="33"/>
      <c r="BR853" s="308"/>
      <c r="BT853" s="308"/>
      <c r="BY853" s="21"/>
      <c r="BZ853" s="21"/>
      <c r="CA853" s="294">
        <f t="shared" si="452"/>
        <v>4501</v>
      </c>
      <c r="CB853" s="243"/>
      <c r="CD853" s="243"/>
      <c r="CF853" s="243"/>
    </row>
    <row r="854" spans="4:84" ht="14.25" customHeight="1">
      <c r="D854" s="53"/>
      <c r="G854" s="53"/>
      <c r="O854" s="181"/>
      <c r="P854" s="260"/>
      <c r="R854" s="33"/>
      <c r="AC854" s="21"/>
      <c r="AE854" s="17"/>
      <c r="AG854" s="18"/>
      <c r="AK854" s="54"/>
      <c r="AN854" s="219"/>
      <c r="AO854" s="220">
        <f t="shared" si="613"/>
        <v>1591</v>
      </c>
      <c r="AP854" s="221">
        <f t="shared" si="615"/>
        <v>4774</v>
      </c>
      <c r="AQ854" s="220">
        <f>AQ852+6</f>
        <v>2387</v>
      </c>
      <c r="AR854" s="281">
        <v>2</v>
      </c>
      <c r="AS854" s="236">
        <f t="shared" si="614"/>
        <v>1</v>
      </c>
      <c r="AT854" s="232"/>
      <c r="BH854" s="21">
        <f t="shared" si="453"/>
        <v>750</v>
      </c>
      <c r="BI854" s="294">
        <f t="shared" si="451"/>
        <v>4505</v>
      </c>
      <c r="BJ854" s="243"/>
      <c r="BL854" s="307">
        <f>(3*BH854-2)/4</f>
        <v>562</v>
      </c>
      <c r="BM854" s="21">
        <f>8*BL854+9</f>
        <v>4505</v>
      </c>
      <c r="BN854" s="45"/>
      <c r="BQ854" s="33"/>
      <c r="BR854" s="308"/>
      <c r="BT854" s="308"/>
      <c r="BY854" s="21"/>
      <c r="BZ854" s="21"/>
      <c r="CA854" s="294">
        <f t="shared" si="452"/>
        <v>4507</v>
      </c>
      <c r="CB854" s="243">
        <f>(3*BH854+2)/2</f>
        <v>1126</v>
      </c>
      <c r="CC854" s="35">
        <f>4*CB854+3</f>
        <v>4507</v>
      </c>
      <c r="CD854" s="243"/>
      <c r="CF854" s="243"/>
    </row>
    <row r="855" spans="4:84" ht="14.25" customHeight="1">
      <c r="D855" s="53"/>
      <c r="G855" s="53"/>
      <c r="O855" s="45"/>
      <c r="P855" s="21"/>
      <c r="R855" s="339"/>
      <c r="S855" s="31"/>
      <c r="T855" s="31"/>
      <c r="U855" s="31"/>
      <c r="V855" s="31"/>
      <c r="W855" s="31"/>
      <c r="X855" s="31"/>
      <c r="Y855" s="31"/>
      <c r="Z855" s="31"/>
      <c r="AC855" s="27"/>
      <c r="AE855" s="17"/>
      <c r="AG855" s="18"/>
      <c r="AK855" s="54"/>
      <c r="AN855" s="239"/>
      <c r="AO855" s="240">
        <f t="shared" si="613"/>
        <v>1593</v>
      </c>
      <c r="AP855" s="221">
        <f t="shared" si="615"/>
        <v>4780</v>
      </c>
      <c r="AQ855" s="240">
        <f>AP855/4</f>
        <v>1195</v>
      </c>
      <c r="AR855" s="281">
        <v>4</v>
      </c>
      <c r="AS855" s="236">
        <f t="shared" si="614"/>
        <v>2</v>
      </c>
      <c r="AT855" s="232"/>
      <c r="BH855" s="21">
        <f t="shared" si="453"/>
        <v>751</v>
      </c>
      <c r="BI855" s="294">
        <f t="shared" si="451"/>
        <v>4511</v>
      </c>
      <c r="BJ855" s="243">
        <f>(3*BH855+1)/2</f>
        <v>1127</v>
      </c>
      <c r="BK855" s="35">
        <f>BJ855*4+3</f>
        <v>4511</v>
      </c>
      <c r="BL855" s="243"/>
      <c r="BN855" s="45"/>
      <c r="BQ855" s="33"/>
      <c r="BR855" s="308"/>
      <c r="BT855" s="308"/>
      <c r="BY855" s="21"/>
      <c r="BZ855" s="21"/>
      <c r="CA855" s="294">
        <f t="shared" si="452"/>
        <v>4513</v>
      </c>
      <c r="CB855" s="243"/>
      <c r="CD855" s="243">
        <f>(3*BH855-1)/4</f>
        <v>563</v>
      </c>
      <c r="CE855" s="35">
        <f>CD855*8+9</f>
        <v>4513</v>
      </c>
      <c r="CF855" s="243"/>
    </row>
    <row r="856" spans="4:84" ht="14.25" customHeight="1">
      <c r="D856" s="53"/>
      <c r="G856" s="53"/>
      <c r="O856" s="191">
        <f>-1+4*(Q856+1)</f>
        <v>807</v>
      </c>
      <c r="P856" s="192">
        <f>-1+6*(Q856+1)</f>
        <v>1211</v>
      </c>
      <c r="Q856" s="27">
        <v>201</v>
      </c>
      <c r="R856" s="33"/>
      <c r="S856" s="213">
        <f t="shared" ref="S856:S857" si="637">4*P856+1</f>
        <v>4845</v>
      </c>
      <c r="T856" s="35">
        <f t="shared" ref="T856:Z856" si="638">4*S856+1</f>
        <v>19381</v>
      </c>
      <c r="U856" s="35">
        <f t="shared" si="638"/>
        <v>77525</v>
      </c>
      <c r="V856" s="35">
        <f t="shared" si="638"/>
        <v>310101</v>
      </c>
      <c r="W856" s="35">
        <f t="shared" si="638"/>
        <v>1240405</v>
      </c>
      <c r="X856" s="35">
        <f t="shared" si="638"/>
        <v>4961621</v>
      </c>
      <c r="Y856" s="35">
        <f t="shared" si="638"/>
        <v>19846485</v>
      </c>
      <c r="Z856" s="35">
        <f t="shared" si="638"/>
        <v>79385941</v>
      </c>
      <c r="AE856" s="17"/>
      <c r="AG856" s="18"/>
      <c r="AK856" s="54"/>
      <c r="AN856" s="219"/>
      <c r="AO856" s="220">
        <f t="shared" si="613"/>
        <v>1595</v>
      </c>
      <c r="AP856" s="221">
        <f t="shared" si="615"/>
        <v>4786</v>
      </c>
      <c r="AQ856" s="220">
        <f>AQ854+6</f>
        <v>2393</v>
      </c>
      <c r="AR856" s="281">
        <v>2</v>
      </c>
      <c r="AS856" s="236">
        <f t="shared" si="614"/>
        <v>1</v>
      </c>
      <c r="AT856" s="232"/>
      <c r="BH856" s="27">
        <f t="shared" si="453"/>
        <v>752</v>
      </c>
      <c r="BI856" s="294">
        <f t="shared" si="451"/>
        <v>4517</v>
      </c>
      <c r="BJ856" s="243"/>
      <c r="BL856" s="337"/>
      <c r="BN856" s="45"/>
      <c r="BQ856" s="33"/>
      <c r="BR856" s="308"/>
      <c r="BT856" s="308"/>
      <c r="BY856" s="21"/>
      <c r="BZ856" s="21"/>
      <c r="CA856" s="294">
        <f t="shared" si="452"/>
        <v>4519</v>
      </c>
      <c r="CB856" s="243">
        <f>(3*BH856+2)/2</f>
        <v>1129</v>
      </c>
      <c r="CC856" s="35">
        <f>4*CB856+3</f>
        <v>4519</v>
      </c>
      <c r="CD856" s="243"/>
      <c r="CF856" s="243"/>
    </row>
    <row r="857" spans="4:84" ht="14.25" customHeight="1">
      <c r="D857" s="53"/>
      <c r="G857" s="53"/>
      <c r="O857" s="196">
        <f>1+8*(Q856+1)</f>
        <v>1617</v>
      </c>
      <c r="P857" s="197">
        <f>P856+2</f>
        <v>1213</v>
      </c>
      <c r="Q857" s="198"/>
      <c r="R857" s="33"/>
      <c r="S857" s="35">
        <f t="shared" si="637"/>
        <v>4853</v>
      </c>
      <c r="T857" s="35">
        <f t="shared" ref="T857:Z857" si="639">4*S857+1</f>
        <v>19413</v>
      </c>
      <c r="U857" s="35">
        <f t="shared" si="639"/>
        <v>77653</v>
      </c>
      <c r="V857" s="35">
        <f t="shared" si="639"/>
        <v>310613</v>
      </c>
      <c r="W857" s="35">
        <f t="shared" si="639"/>
        <v>1242453</v>
      </c>
      <c r="X857" s="35">
        <f t="shared" si="639"/>
        <v>4969813</v>
      </c>
      <c r="Y857" s="35">
        <f t="shared" si="639"/>
        <v>19879253</v>
      </c>
      <c r="Z857" s="35">
        <f t="shared" si="639"/>
        <v>79517013</v>
      </c>
      <c r="AC857" s="27"/>
      <c r="AE857" s="17"/>
      <c r="AG857" s="18"/>
      <c r="AK857" s="54"/>
      <c r="AN857" s="227"/>
      <c r="AO857" s="269">
        <f t="shared" si="613"/>
        <v>1597</v>
      </c>
      <c r="AP857" s="221">
        <f t="shared" si="615"/>
        <v>4792</v>
      </c>
      <c r="AQ857" s="269">
        <f>AP857/AR857</f>
        <v>599</v>
      </c>
      <c r="AR857" s="281">
        <v>8</v>
      </c>
      <c r="AS857" s="236">
        <f t="shared" si="614"/>
        <v>3</v>
      </c>
      <c r="AT857" s="232"/>
      <c r="BH857" s="21">
        <f t="shared" si="453"/>
        <v>753</v>
      </c>
      <c r="BI857" s="294">
        <f t="shared" si="451"/>
        <v>4523</v>
      </c>
      <c r="BJ857" s="243">
        <f>(3*BH857+1)/2</f>
        <v>1130</v>
      </c>
      <c r="BK857" s="35">
        <f>BJ857*4+3</f>
        <v>4523</v>
      </c>
      <c r="BL857" s="243"/>
      <c r="BM857" s="21"/>
      <c r="BN857" s="45"/>
      <c r="BQ857" s="33"/>
      <c r="BR857" s="308"/>
      <c r="BT857" s="308"/>
      <c r="BY857" s="21"/>
      <c r="BZ857" s="21"/>
      <c r="CA857" s="294">
        <f t="shared" si="452"/>
        <v>4525</v>
      </c>
      <c r="CB857" s="243"/>
      <c r="CD857" s="243"/>
      <c r="CF857" s="243"/>
    </row>
    <row r="858" spans="4:84" ht="14.25" customHeight="1">
      <c r="D858" s="53"/>
      <c r="G858" s="53"/>
      <c r="O858" s="181"/>
      <c r="P858" s="260"/>
      <c r="R858" s="33"/>
      <c r="AC858" s="21"/>
      <c r="AE858" s="17"/>
      <c r="AG858" s="18"/>
      <c r="AK858" s="54"/>
      <c r="AN858" s="219"/>
      <c r="AO858" s="220">
        <f t="shared" si="613"/>
        <v>1599</v>
      </c>
      <c r="AP858" s="221">
        <f t="shared" si="615"/>
        <v>4798</v>
      </c>
      <c r="AQ858" s="220">
        <f>AQ856+6</f>
        <v>2399</v>
      </c>
      <c r="AR858" s="281">
        <v>2</v>
      </c>
      <c r="AS858" s="236">
        <f t="shared" si="614"/>
        <v>1</v>
      </c>
      <c r="AT858" s="232"/>
      <c r="BH858" s="21">
        <f t="shared" si="453"/>
        <v>754</v>
      </c>
      <c r="BI858" s="294">
        <f t="shared" si="451"/>
        <v>4529</v>
      </c>
      <c r="BJ858" s="243"/>
      <c r="BL858" s="307">
        <f>(3*BH858-2)/4</f>
        <v>565</v>
      </c>
      <c r="BM858" s="21">
        <f>8*BL858+9</f>
        <v>4529</v>
      </c>
      <c r="BN858" s="45"/>
      <c r="BQ858" s="33"/>
      <c r="BR858" s="308"/>
      <c r="BT858" s="308"/>
      <c r="BY858" s="21"/>
      <c r="BZ858" s="21"/>
      <c r="CA858" s="294">
        <f t="shared" si="452"/>
        <v>4531</v>
      </c>
      <c r="CB858" s="243">
        <f>(3*BH858+2)/2</f>
        <v>1132</v>
      </c>
      <c r="CC858" s="35">
        <f>4*CB858+3</f>
        <v>4531</v>
      </c>
      <c r="CD858" s="243"/>
      <c r="CF858" s="243"/>
    </row>
    <row r="859" spans="4:84" ht="14.25" customHeight="1">
      <c r="D859" s="53"/>
      <c r="G859" s="53"/>
      <c r="O859" s="45"/>
      <c r="P859" s="21"/>
      <c r="R859" s="339"/>
      <c r="S859" s="31"/>
      <c r="T859" s="31"/>
      <c r="U859" s="31"/>
      <c r="V859" s="31"/>
      <c r="W859" s="31"/>
      <c r="X859" s="31"/>
      <c r="Y859" s="31"/>
      <c r="Z859" s="31"/>
      <c r="AC859" s="27"/>
      <c r="AE859" s="17"/>
      <c r="AG859" s="18"/>
      <c r="AK859" s="54"/>
      <c r="AN859" s="239"/>
      <c r="AO859" s="240">
        <f t="shared" si="613"/>
        <v>1601</v>
      </c>
      <c r="AP859" s="221">
        <f t="shared" si="615"/>
        <v>4804</v>
      </c>
      <c r="AQ859" s="240">
        <f>AP859/4</f>
        <v>1201</v>
      </c>
      <c r="AR859" s="281">
        <v>4</v>
      </c>
      <c r="AS859" s="236">
        <f t="shared" si="614"/>
        <v>2</v>
      </c>
      <c r="AT859" s="232"/>
      <c r="BH859" s="21">
        <f t="shared" si="453"/>
        <v>755</v>
      </c>
      <c r="BI859" s="294">
        <f t="shared" si="451"/>
        <v>4535</v>
      </c>
      <c r="BJ859" s="243">
        <f>(3*BH859+1)/2</f>
        <v>1133</v>
      </c>
      <c r="BK859" s="35">
        <f>BJ859*4+3</f>
        <v>4535</v>
      </c>
      <c r="BL859" s="243"/>
      <c r="BN859" s="45"/>
      <c r="BQ859" s="33"/>
      <c r="BR859" s="308"/>
      <c r="BT859" s="308"/>
      <c r="BY859" s="21"/>
      <c r="BZ859" s="21"/>
      <c r="CA859" s="294">
        <f t="shared" si="452"/>
        <v>4537</v>
      </c>
      <c r="CB859" s="243"/>
      <c r="CD859" s="243">
        <f>(3*BH859-1)/4</f>
        <v>566</v>
      </c>
      <c r="CE859" s="35">
        <f>CD859*8+9</f>
        <v>4537</v>
      </c>
      <c r="CF859" s="243"/>
    </row>
    <row r="860" spans="4:84" ht="14.25" customHeight="1">
      <c r="D860" s="53"/>
      <c r="G860" s="53"/>
      <c r="O860" s="191">
        <f>-1+4*(Q860+1)</f>
        <v>811</v>
      </c>
      <c r="P860" s="192">
        <f>-1+6*(Q860+1)</f>
        <v>1217</v>
      </c>
      <c r="Q860" s="27">
        <v>202</v>
      </c>
      <c r="R860" s="33"/>
      <c r="S860" s="213">
        <f t="shared" ref="S860:S861" si="640">4*P860+1</f>
        <v>4869</v>
      </c>
      <c r="T860" s="35">
        <f t="shared" ref="T860:Z860" si="641">4*S860+1</f>
        <v>19477</v>
      </c>
      <c r="U860" s="35">
        <f t="shared" si="641"/>
        <v>77909</v>
      </c>
      <c r="V860" s="35">
        <f t="shared" si="641"/>
        <v>311637</v>
      </c>
      <c r="W860" s="35">
        <f t="shared" si="641"/>
        <v>1246549</v>
      </c>
      <c r="X860" s="35">
        <f t="shared" si="641"/>
        <v>4986197</v>
      </c>
      <c r="Y860" s="35">
        <f t="shared" si="641"/>
        <v>19944789</v>
      </c>
      <c r="Z860" s="35">
        <f t="shared" si="641"/>
        <v>79779157</v>
      </c>
      <c r="AE860" s="17"/>
      <c r="AG860" s="18"/>
      <c r="AK860" s="54"/>
      <c r="AN860" s="219"/>
      <c r="AO860" s="220">
        <f t="shared" si="613"/>
        <v>1603</v>
      </c>
      <c r="AP860" s="221">
        <f t="shared" si="615"/>
        <v>4810</v>
      </c>
      <c r="AQ860" s="220">
        <f>AQ858+6</f>
        <v>2405</v>
      </c>
      <c r="AR860" s="281">
        <v>2</v>
      </c>
      <c r="AS860" s="236">
        <f t="shared" si="614"/>
        <v>1</v>
      </c>
      <c r="AT860" s="232"/>
      <c r="BH860" s="27">
        <f t="shared" si="453"/>
        <v>756</v>
      </c>
      <c r="BI860" s="294">
        <f t="shared" si="451"/>
        <v>4541</v>
      </c>
      <c r="BJ860" s="243"/>
      <c r="BL860" s="337"/>
      <c r="BN860" s="45"/>
      <c r="BQ860" s="33"/>
      <c r="BR860" s="308"/>
      <c r="BT860" s="308"/>
      <c r="BY860" s="21"/>
      <c r="BZ860" s="21"/>
      <c r="CA860" s="294">
        <f t="shared" si="452"/>
        <v>4543</v>
      </c>
      <c r="CB860" s="243">
        <f>(3*BH860+2)/2</f>
        <v>1135</v>
      </c>
      <c r="CC860" s="35">
        <f>4*CB860+3</f>
        <v>4543</v>
      </c>
      <c r="CD860" s="243"/>
      <c r="CF860" s="243"/>
    </row>
    <row r="861" spans="4:84" ht="14.25" customHeight="1">
      <c r="D861" s="53"/>
      <c r="G861" s="53"/>
      <c r="O861" s="196">
        <f>1+8*(Q860+1)</f>
        <v>1625</v>
      </c>
      <c r="P861" s="197">
        <f>P860+2</f>
        <v>1219</v>
      </c>
      <c r="Q861" s="198"/>
      <c r="R861" s="33"/>
      <c r="S861" s="35">
        <f t="shared" si="640"/>
        <v>4877</v>
      </c>
      <c r="T861" s="35">
        <f t="shared" ref="T861:Z861" si="642">4*S861+1</f>
        <v>19509</v>
      </c>
      <c r="U861" s="35">
        <f t="shared" si="642"/>
        <v>78037</v>
      </c>
      <c r="V861" s="35">
        <f t="shared" si="642"/>
        <v>312149</v>
      </c>
      <c r="W861" s="35">
        <f t="shared" si="642"/>
        <v>1248597</v>
      </c>
      <c r="X861" s="35">
        <f t="shared" si="642"/>
        <v>4994389</v>
      </c>
      <c r="Y861" s="35">
        <f t="shared" si="642"/>
        <v>19977557</v>
      </c>
      <c r="Z861" s="35">
        <f t="shared" si="642"/>
        <v>79910229</v>
      </c>
      <c r="AC861" s="27"/>
      <c r="AE861" s="17"/>
      <c r="AG861" s="18"/>
      <c r="AK861" s="54"/>
      <c r="AN861" s="227"/>
      <c r="AO861" s="269">
        <f t="shared" si="613"/>
        <v>1605</v>
      </c>
      <c r="AP861" s="221">
        <f t="shared" si="615"/>
        <v>4816</v>
      </c>
      <c r="AQ861" s="269">
        <f>AP861/AR861</f>
        <v>301</v>
      </c>
      <c r="AR861" s="281">
        <v>16</v>
      </c>
      <c r="AS861" s="236">
        <f t="shared" si="614"/>
        <v>4</v>
      </c>
      <c r="AT861" s="232"/>
      <c r="BH861" s="21">
        <f t="shared" si="453"/>
        <v>757</v>
      </c>
      <c r="BI861" s="294">
        <f t="shared" si="451"/>
        <v>4547</v>
      </c>
      <c r="BJ861" s="243">
        <f>(3*BH861+1)/2</f>
        <v>1136</v>
      </c>
      <c r="BK861" s="35">
        <f>BJ861*4+3</f>
        <v>4547</v>
      </c>
      <c r="BL861" s="243"/>
      <c r="BM861" s="21"/>
      <c r="BN861" s="45"/>
      <c r="BQ861" s="33"/>
      <c r="BR861" s="308"/>
      <c r="BT861" s="308"/>
      <c r="BY861" s="21"/>
      <c r="BZ861" s="21"/>
      <c r="CA861" s="294">
        <f t="shared" si="452"/>
        <v>4549</v>
      </c>
      <c r="CB861" s="243"/>
      <c r="CD861" s="243"/>
      <c r="CF861" s="243"/>
    </row>
    <row r="862" spans="4:84" ht="14.25" customHeight="1">
      <c r="D862" s="53"/>
      <c r="G862" s="53"/>
      <c r="O862" s="181"/>
      <c r="P862" s="260"/>
      <c r="R862" s="33"/>
      <c r="AC862" s="21"/>
      <c r="AE862" s="17"/>
      <c r="AG862" s="18"/>
      <c r="AK862" s="54"/>
      <c r="AN862" s="219"/>
      <c r="AO862" s="220">
        <f t="shared" si="613"/>
        <v>1607</v>
      </c>
      <c r="AP862" s="221">
        <f t="shared" si="615"/>
        <v>4822</v>
      </c>
      <c r="AQ862" s="220">
        <f>AQ860+6</f>
        <v>2411</v>
      </c>
      <c r="AR862" s="281">
        <v>2</v>
      </c>
      <c r="AS862" s="236">
        <f t="shared" si="614"/>
        <v>1</v>
      </c>
      <c r="AT862" s="232"/>
      <c r="BH862" s="21">
        <f t="shared" si="453"/>
        <v>758</v>
      </c>
      <c r="BI862" s="294">
        <f t="shared" si="451"/>
        <v>4553</v>
      </c>
      <c r="BJ862" s="243"/>
      <c r="BL862" s="307">
        <f>(3*BH862-2)/4</f>
        <v>568</v>
      </c>
      <c r="BM862" s="21">
        <f>8*BL862+9</f>
        <v>4553</v>
      </c>
      <c r="BN862" s="45"/>
      <c r="BQ862" s="33"/>
      <c r="BR862" s="308"/>
      <c r="BT862" s="308"/>
      <c r="BY862" s="21"/>
      <c r="BZ862" s="21"/>
      <c r="CA862" s="294">
        <f t="shared" si="452"/>
        <v>4555</v>
      </c>
      <c r="CB862" s="243">
        <f>(3*BH862+2)/2</f>
        <v>1138</v>
      </c>
      <c r="CC862" s="35">
        <f>4*CB862+3</f>
        <v>4555</v>
      </c>
      <c r="CD862" s="243"/>
      <c r="CF862" s="243"/>
    </row>
    <row r="863" spans="4:84" ht="14.25" customHeight="1">
      <c r="D863" s="53"/>
      <c r="G863" s="53"/>
      <c r="O863" s="45"/>
      <c r="P863" s="21"/>
      <c r="R863" s="339"/>
      <c r="S863" s="31"/>
      <c r="T863" s="31"/>
      <c r="U863" s="31"/>
      <c r="V863" s="31"/>
      <c r="W863" s="31"/>
      <c r="X863" s="31"/>
      <c r="Y863" s="31"/>
      <c r="Z863" s="31"/>
      <c r="AC863" s="27"/>
      <c r="AE863" s="17"/>
      <c r="AG863" s="18"/>
      <c r="AK863" s="54"/>
      <c r="AN863" s="239"/>
      <c r="AO863" s="240">
        <f t="shared" si="613"/>
        <v>1609</v>
      </c>
      <c r="AP863" s="221">
        <f t="shared" si="615"/>
        <v>4828</v>
      </c>
      <c r="AQ863" s="240">
        <f>AP863/4</f>
        <v>1207</v>
      </c>
      <c r="AR863" s="281">
        <v>4</v>
      </c>
      <c r="AS863" s="236">
        <f t="shared" si="614"/>
        <v>2</v>
      </c>
      <c r="AT863" s="232"/>
      <c r="BH863" s="21">
        <f t="shared" si="453"/>
        <v>759</v>
      </c>
      <c r="BI863" s="294">
        <f t="shared" si="451"/>
        <v>4559</v>
      </c>
      <c r="BJ863" s="243">
        <f>(3*BH863+1)/2</f>
        <v>1139</v>
      </c>
      <c r="BK863" s="35">
        <f>BJ863*4+3</f>
        <v>4559</v>
      </c>
      <c r="BL863" s="306"/>
      <c r="BN863" s="45"/>
      <c r="BQ863" s="33"/>
      <c r="BR863" s="308"/>
      <c r="BT863" s="308"/>
      <c r="BY863" s="21"/>
      <c r="BZ863" s="21"/>
      <c r="CA863" s="294">
        <f t="shared" si="452"/>
        <v>4561</v>
      </c>
      <c r="CB863" s="243"/>
      <c r="CD863" s="243">
        <f>(3*BH863-1)/4</f>
        <v>569</v>
      </c>
      <c r="CE863" s="35">
        <f>CD863*8+9</f>
        <v>4561</v>
      </c>
      <c r="CF863" s="243"/>
    </row>
    <row r="864" spans="4:84" ht="14.25" customHeight="1">
      <c r="D864" s="53"/>
      <c r="G864" s="53"/>
      <c r="O864" s="191">
        <f>-1+4*(Q864+1)</f>
        <v>815</v>
      </c>
      <c r="P864" s="192">
        <f>-1+6*(Q864+1)</f>
        <v>1223</v>
      </c>
      <c r="Q864" s="27">
        <v>203</v>
      </c>
      <c r="R864" s="33"/>
      <c r="S864" s="213">
        <f t="shared" ref="S864:S865" si="643">4*P864+1</f>
        <v>4893</v>
      </c>
      <c r="T864" s="35">
        <f t="shared" ref="T864:Z864" si="644">4*S864+1</f>
        <v>19573</v>
      </c>
      <c r="U864" s="35">
        <f t="shared" si="644"/>
        <v>78293</v>
      </c>
      <c r="V864" s="35">
        <f t="shared" si="644"/>
        <v>313173</v>
      </c>
      <c r="W864" s="35">
        <f t="shared" si="644"/>
        <v>1252693</v>
      </c>
      <c r="X864" s="35">
        <f t="shared" si="644"/>
        <v>5010773</v>
      </c>
      <c r="Y864" s="35">
        <f t="shared" si="644"/>
        <v>20043093</v>
      </c>
      <c r="Z864" s="35">
        <f t="shared" si="644"/>
        <v>80172373</v>
      </c>
      <c r="AE864" s="17"/>
      <c r="AG864" s="18"/>
      <c r="AK864" s="54"/>
      <c r="AN864" s="219"/>
      <c r="AO864" s="220">
        <f t="shared" si="613"/>
        <v>1611</v>
      </c>
      <c r="AP864" s="221">
        <f t="shared" si="615"/>
        <v>4834</v>
      </c>
      <c r="AQ864" s="220">
        <f>AQ862+6</f>
        <v>2417</v>
      </c>
      <c r="AR864" s="281">
        <v>2</v>
      </c>
      <c r="AS864" s="236">
        <f t="shared" si="614"/>
        <v>1</v>
      </c>
      <c r="AT864" s="232"/>
      <c r="BH864" s="27">
        <f t="shared" si="453"/>
        <v>760</v>
      </c>
      <c r="BI864" s="294">
        <f t="shared" si="451"/>
        <v>4565</v>
      </c>
      <c r="BJ864" s="243"/>
      <c r="BL864" s="306"/>
      <c r="BN864" s="738"/>
      <c r="BO864" s="732"/>
      <c r="BP864" s="328"/>
      <c r="BQ864" s="33"/>
      <c r="BR864" s="308"/>
      <c r="BT864" s="308"/>
      <c r="BY864" s="21"/>
      <c r="BZ864" s="21"/>
      <c r="CA864" s="294">
        <f t="shared" si="452"/>
        <v>4567</v>
      </c>
      <c r="CB864" s="243">
        <f>(3*BH864+2)/2</f>
        <v>1141</v>
      </c>
      <c r="CC864" s="35">
        <f>4*CB864+3</f>
        <v>4567</v>
      </c>
      <c r="CD864" s="243"/>
      <c r="CF864" s="243"/>
    </row>
    <row r="865" spans="4:84" ht="14.25" customHeight="1">
      <c r="D865" s="53"/>
      <c r="G865" s="53"/>
      <c r="O865" s="196">
        <f>1+8*(Q864+1)</f>
        <v>1633</v>
      </c>
      <c r="P865" s="197">
        <f>P864+2</f>
        <v>1225</v>
      </c>
      <c r="Q865" s="198"/>
      <c r="R865" s="33"/>
      <c r="S865" s="35">
        <f t="shared" si="643"/>
        <v>4901</v>
      </c>
      <c r="T865" s="35">
        <f t="shared" ref="T865:Z865" si="645">4*S865+1</f>
        <v>19605</v>
      </c>
      <c r="U865" s="35">
        <f t="shared" si="645"/>
        <v>78421</v>
      </c>
      <c r="V865" s="35">
        <f t="shared" si="645"/>
        <v>313685</v>
      </c>
      <c r="W865" s="35">
        <f t="shared" si="645"/>
        <v>1254741</v>
      </c>
      <c r="X865" s="35">
        <f t="shared" si="645"/>
        <v>5018965</v>
      </c>
      <c r="Y865" s="35">
        <f t="shared" si="645"/>
        <v>20075861</v>
      </c>
      <c r="Z865" s="35">
        <f t="shared" si="645"/>
        <v>80303445</v>
      </c>
      <c r="AC865" s="27"/>
      <c r="AE865" s="17"/>
      <c r="AG865" s="18"/>
      <c r="AK865" s="54"/>
      <c r="AN865" s="227"/>
      <c r="AO865" s="269">
        <f t="shared" si="613"/>
        <v>1613</v>
      </c>
      <c r="AP865" s="221">
        <f t="shared" si="615"/>
        <v>4840</v>
      </c>
      <c r="AQ865" s="269">
        <f>AP865/AR865</f>
        <v>605</v>
      </c>
      <c r="AR865" s="281">
        <v>8</v>
      </c>
      <c r="AS865" s="236">
        <f t="shared" si="614"/>
        <v>3</v>
      </c>
      <c r="AT865" s="232"/>
      <c r="BH865" s="21">
        <f t="shared" si="453"/>
        <v>761</v>
      </c>
      <c r="BI865" s="294">
        <f t="shared" si="451"/>
        <v>4571</v>
      </c>
      <c r="BJ865" s="243">
        <f>(3*BH865+1)/2</f>
        <v>1142</v>
      </c>
      <c r="BK865" s="35">
        <f>BJ865*4+3</f>
        <v>4571</v>
      </c>
      <c r="BL865" s="307"/>
      <c r="BM865" s="21"/>
      <c r="BN865" s="45"/>
      <c r="BQ865" s="33"/>
      <c r="BR865" s="308"/>
      <c r="BT865" s="308"/>
      <c r="BY865" s="21"/>
      <c r="BZ865" s="21"/>
      <c r="CA865" s="294">
        <f t="shared" si="452"/>
        <v>4573</v>
      </c>
      <c r="CB865" s="243"/>
      <c r="CD865" s="243"/>
      <c r="CF865" s="243"/>
    </row>
    <row r="866" spans="4:84" ht="14.25" customHeight="1">
      <c r="D866" s="53"/>
      <c r="G866" s="53"/>
      <c r="O866" s="181"/>
      <c r="P866" s="260"/>
      <c r="R866" s="33"/>
      <c r="AC866" s="21"/>
      <c r="AE866" s="17"/>
      <c r="AG866" s="18"/>
      <c r="AK866" s="54"/>
      <c r="AN866" s="219"/>
      <c r="AO866" s="220">
        <f t="shared" si="613"/>
        <v>1615</v>
      </c>
      <c r="AP866" s="221">
        <f t="shared" si="615"/>
        <v>4846</v>
      </c>
      <c r="AQ866" s="220">
        <f>AQ864+6</f>
        <v>2423</v>
      </c>
      <c r="AR866" s="281">
        <v>2</v>
      </c>
      <c r="AS866" s="236">
        <f t="shared" si="614"/>
        <v>1</v>
      </c>
      <c r="AT866" s="232"/>
      <c r="BH866" s="21">
        <f t="shared" si="453"/>
        <v>762</v>
      </c>
      <c r="BI866" s="294">
        <f t="shared" si="451"/>
        <v>4577</v>
      </c>
      <c r="BJ866" s="243"/>
      <c r="BL866" s="243">
        <f>(3*BH866-2)/4</f>
        <v>571</v>
      </c>
      <c r="BM866" s="21">
        <f>8*BL866+9</f>
        <v>4577</v>
      </c>
      <c r="BN866" s="45"/>
      <c r="BQ866" s="33"/>
      <c r="BR866" s="308"/>
      <c r="BT866" s="308"/>
      <c r="BY866" s="21"/>
      <c r="BZ866" s="21"/>
      <c r="CA866" s="294">
        <f t="shared" si="452"/>
        <v>4579</v>
      </c>
      <c r="CB866" s="243">
        <f>(3*BH866+2)/2</f>
        <v>1144</v>
      </c>
      <c r="CC866" s="35">
        <f>4*CB866+3</f>
        <v>4579</v>
      </c>
      <c r="CD866" s="243"/>
      <c r="CF866" s="243"/>
    </row>
    <row r="867" spans="4:84" ht="14.25" customHeight="1">
      <c r="D867" s="53"/>
      <c r="G867" s="53"/>
      <c r="O867" s="45"/>
      <c r="P867" s="21"/>
      <c r="R867" s="339"/>
      <c r="S867" s="31"/>
      <c r="T867" s="31"/>
      <c r="U867" s="31"/>
      <c r="V867" s="31"/>
      <c r="W867" s="31"/>
      <c r="X867" s="31"/>
      <c r="Y867" s="31"/>
      <c r="Z867" s="31"/>
      <c r="AC867" s="27"/>
      <c r="AE867" s="17"/>
      <c r="AG867" s="18"/>
      <c r="AK867" s="54"/>
      <c r="AN867" s="239"/>
      <c r="AO867" s="240">
        <f t="shared" si="613"/>
        <v>1617</v>
      </c>
      <c r="AP867" s="221">
        <f t="shared" si="615"/>
        <v>4852</v>
      </c>
      <c r="AQ867" s="240">
        <f>AP867/4</f>
        <v>1213</v>
      </c>
      <c r="AR867" s="281">
        <v>4</v>
      </c>
      <c r="AS867" s="236">
        <f t="shared" si="614"/>
        <v>2</v>
      </c>
      <c r="AT867" s="232"/>
      <c r="BH867" s="21">
        <f t="shared" si="453"/>
        <v>763</v>
      </c>
      <c r="BI867" s="294">
        <f t="shared" si="451"/>
        <v>4583</v>
      </c>
      <c r="BJ867" s="243">
        <f>(3*BH867+1)/2</f>
        <v>1145</v>
      </c>
      <c r="BK867" s="35">
        <f>BJ867*4+3</f>
        <v>4583</v>
      </c>
      <c r="BL867" s="307"/>
      <c r="BN867" s="45"/>
      <c r="BQ867" s="33"/>
      <c r="BR867" s="308"/>
      <c r="BT867" s="308"/>
      <c r="BY867" s="21"/>
      <c r="BZ867" s="21"/>
      <c r="CA867" s="294">
        <f t="shared" si="452"/>
        <v>4585</v>
      </c>
      <c r="CB867" s="243"/>
      <c r="CD867" s="243">
        <f>(3*BH867-1)/4</f>
        <v>572</v>
      </c>
      <c r="CE867" s="35">
        <f>CD867*8+9</f>
        <v>4585</v>
      </c>
      <c r="CF867" s="243"/>
    </row>
    <row r="868" spans="4:84" ht="14.25" customHeight="1">
      <c r="D868" s="53"/>
      <c r="G868" s="53"/>
      <c r="O868" s="191">
        <f>-1+4*(Q868+1)</f>
        <v>819</v>
      </c>
      <c r="P868" s="192">
        <f>-1+6*(Q868+1)</f>
        <v>1229</v>
      </c>
      <c r="Q868" s="27">
        <v>204</v>
      </c>
      <c r="R868" s="33"/>
      <c r="S868" s="213">
        <f t="shared" ref="S868:S869" si="646">4*P868+1</f>
        <v>4917</v>
      </c>
      <c r="T868" s="35">
        <f t="shared" ref="T868:Z868" si="647">4*S868+1</f>
        <v>19669</v>
      </c>
      <c r="U868" s="35">
        <f t="shared" si="647"/>
        <v>78677</v>
      </c>
      <c r="V868" s="35">
        <f t="shared" si="647"/>
        <v>314709</v>
      </c>
      <c r="W868" s="35">
        <f t="shared" si="647"/>
        <v>1258837</v>
      </c>
      <c r="X868" s="35">
        <f t="shared" si="647"/>
        <v>5035349</v>
      </c>
      <c r="Y868" s="35">
        <f t="shared" si="647"/>
        <v>20141397</v>
      </c>
      <c r="Z868" s="35">
        <f t="shared" si="647"/>
        <v>80565589</v>
      </c>
      <c r="AE868" s="17"/>
      <c r="AG868" s="18"/>
      <c r="AK868" s="54"/>
      <c r="AN868" s="219"/>
      <c r="AO868" s="220">
        <f t="shared" si="613"/>
        <v>1619</v>
      </c>
      <c r="AP868" s="221">
        <f t="shared" si="615"/>
        <v>4858</v>
      </c>
      <c r="AQ868" s="220">
        <f>AQ866+6</f>
        <v>2429</v>
      </c>
      <c r="AR868" s="281">
        <v>2</v>
      </c>
      <c r="AS868" s="236">
        <f t="shared" si="614"/>
        <v>1</v>
      </c>
      <c r="AT868" s="232"/>
      <c r="BH868" s="27">
        <f t="shared" si="453"/>
        <v>764</v>
      </c>
      <c r="BI868" s="294">
        <f t="shared" si="451"/>
        <v>4589</v>
      </c>
      <c r="BJ868" s="243"/>
      <c r="BL868" s="307"/>
      <c r="BN868" s="45"/>
      <c r="BQ868" s="33"/>
      <c r="BR868" s="308"/>
      <c r="BT868" s="308"/>
      <c r="BY868" s="21"/>
      <c r="BZ868" s="21"/>
      <c r="CA868" s="294">
        <f t="shared" si="452"/>
        <v>4591</v>
      </c>
      <c r="CB868" s="243">
        <f>(3*BH868+2)/2</f>
        <v>1147</v>
      </c>
      <c r="CC868" s="35">
        <f>4*CB868+3</f>
        <v>4591</v>
      </c>
      <c r="CD868" s="243"/>
      <c r="CF868" s="243"/>
    </row>
    <row r="869" spans="4:84" ht="14.25" customHeight="1">
      <c r="D869" s="53"/>
      <c r="G869" s="53"/>
      <c r="O869" s="196">
        <f>1+8*(Q868+1)</f>
        <v>1641</v>
      </c>
      <c r="P869" s="197">
        <f>P868+2</f>
        <v>1231</v>
      </c>
      <c r="Q869" s="198"/>
      <c r="R869" s="33"/>
      <c r="S869" s="35">
        <f t="shared" si="646"/>
        <v>4925</v>
      </c>
      <c r="T869" s="35">
        <f t="shared" ref="T869:Z869" si="648">4*S869+1</f>
        <v>19701</v>
      </c>
      <c r="U869" s="35">
        <f t="shared" si="648"/>
        <v>78805</v>
      </c>
      <c r="V869" s="35">
        <f t="shared" si="648"/>
        <v>315221</v>
      </c>
      <c r="W869" s="35">
        <f t="shared" si="648"/>
        <v>1260885</v>
      </c>
      <c r="X869" s="35">
        <f t="shared" si="648"/>
        <v>5043541</v>
      </c>
      <c r="Y869" s="35">
        <f t="shared" si="648"/>
        <v>20174165</v>
      </c>
      <c r="Z869" s="35">
        <f t="shared" si="648"/>
        <v>80696661</v>
      </c>
      <c r="AC869" s="27"/>
      <c r="AE869" s="17"/>
      <c r="AG869" s="18"/>
      <c r="AK869" s="54"/>
      <c r="AN869" s="227"/>
      <c r="AO869" s="269">
        <f t="shared" si="613"/>
        <v>1621</v>
      </c>
      <c r="AP869" s="221">
        <f t="shared" si="615"/>
        <v>4864</v>
      </c>
      <c r="AQ869" s="269">
        <f>AP869/AR869</f>
        <v>19</v>
      </c>
      <c r="AR869" s="281">
        <v>256</v>
      </c>
      <c r="AS869" s="236">
        <f t="shared" si="614"/>
        <v>8</v>
      </c>
      <c r="AT869" s="232"/>
      <c r="BH869" s="21">
        <f t="shared" si="453"/>
        <v>765</v>
      </c>
      <c r="BI869" s="294">
        <f t="shared" ref="BI869:BI1123" si="649">6*BH869+5</f>
        <v>4595</v>
      </c>
      <c r="BJ869" s="243">
        <f>(3*BH869+1)/2</f>
        <v>1148</v>
      </c>
      <c r="BK869" s="35">
        <f>BJ869*4+3</f>
        <v>4595</v>
      </c>
      <c r="BL869" s="307"/>
      <c r="BM869" s="21"/>
      <c r="BN869" s="45"/>
      <c r="BQ869" s="33"/>
      <c r="BR869" s="308"/>
      <c r="BT869" s="308"/>
      <c r="BY869" s="21"/>
      <c r="BZ869" s="21"/>
      <c r="CA869" s="294">
        <f t="shared" ref="CA869:CA1123" si="650">6*BH869+7</f>
        <v>4597</v>
      </c>
      <c r="CB869" s="243"/>
      <c r="CD869" s="243"/>
      <c r="CF869" s="243"/>
    </row>
    <row r="870" spans="4:84" ht="14.25" customHeight="1">
      <c r="D870" s="53"/>
      <c r="G870" s="53"/>
      <c r="O870" s="181"/>
      <c r="P870" s="260"/>
      <c r="R870" s="33"/>
      <c r="AC870" s="21"/>
      <c r="AE870" s="17"/>
      <c r="AG870" s="18"/>
      <c r="AK870" s="54"/>
      <c r="AN870" s="219"/>
      <c r="AO870" s="220">
        <f t="shared" si="613"/>
        <v>1623</v>
      </c>
      <c r="AP870" s="221">
        <f t="shared" si="615"/>
        <v>4870</v>
      </c>
      <c r="AQ870" s="220">
        <f>AQ868+6</f>
        <v>2435</v>
      </c>
      <c r="AR870" s="281">
        <v>2</v>
      </c>
      <c r="AS870" s="236">
        <f t="shared" si="614"/>
        <v>1</v>
      </c>
      <c r="AT870" s="232"/>
      <c r="BH870" s="21">
        <f t="shared" ref="BH870:BH1124" si="651">BH869+1</f>
        <v>766</v>
      </c>
      <c r="BI870" s="294">
        <f t="shared" si="649"/>
        <v>4601</v>
      </c>
      <c r="BJ870" s="243"/>
      <c r="BL870" s="243">
        <f>(3*BH870-2)/4</f>
        <v>574</v>
      </c>
      <c r="BM870" s="21">
        <f>8*BL870+9</f>
        <v>4601</v>
      </c>
      <c r="BN870" s="45"/>
      <c r="BQ870" s="33"/>
      <c r="BR870" s="308"/>
      <c r="BT870" s="308"/>
      <c r="BY870" s="21"/>
      <c r="BZ870" s="21"/>
      <c r="CA870" s="294">
        <f t="shared" si="650"/>
        <v>4603</v>
      </c>
      <c r="CB870" s="243">
        <f>(3*BH870+2)/2</f>
        <v>1150</v>
      </c>
      <c r="CC870" s="35">
        <f>4*CB870+3</f>
        <v>4603</v>
      </c>
      <c r="CD870" s="243"/>
      <c r="CF870" s="243"/>
    </row>
    <row r="871" spans="4:84" ht="14.25" customHeight="1">
      <c r="D871" s="53"/>
      <c r="G871" s="53"/>
      <c r="O871" s="45"/>
      <c r="P871" s="21"/>
      <c r="R871" s="339"/>
      <c r="S871" s="31"/>
      <c r="T871" s="31"/>
      <c r="U871" s="31"/>
      <c r="V871" s="31"/>
      <c r="W871" s="31"/>
      <c r="X871" s="31"/>
      <c r="Y871" s="31"/>
      <c r="Z871" s="31"/>
      <c r="AC871" s="27"/>
      <c r="AE871" s="17"/>
      <c r="AG871" s="18"/>
      <c r="AK871" s="54"/>
      <c r="AN871" s="239"/>
      <c r="AO871" s="240">
        <f t="shared" si="613"/>
        <v>1625</v>
      </c>
      <c r="AP871" s="221">
        <f t="shared" si="615"/>
        <v>4876</v>
      </c>
      <c r="AQ871" s="240">
        <f>AP871/4</f>
        <v>1219</v>
      </c>
      <c r="AR871" s="281">
        <v>4</v>
      </c>
      <c r="AS871" s="236">
        <f t="shared" si="614"/>
        <v>2</v>
      </c>
      <c r="AT871" s="232"/>
      <c r="BH871" s="21">
        <f t="shared" si="651"/>
        <v>767</v>
      </c>
      <c r="BI871" s="294">
        <f t="shared" si="649"/>
        <v>4607</v>
      </c>
      <c r="BJ871" s="243">
        <f>(3*BH871+1)/2</f>
        <v>1151</v>
      </c>
      <c r="BK871" s="35">
        <f>BJ871*4+3</f>
        <v>4607</v>
      </c>
      <c r="BL871" s="307"/>
      <c r="BN871" s="45"/>
      <c r="BQ871" s="33"/>
      <c r="BR871" s="308"/>
      <c r="BT871" s="308"/>
      <c r="BY871" s="21"/>
      <c r="BZ871" s="21"/>
      <c r="CA871" s="294">
        <f t="shared" si="650"/>
        <v>4609</v>
      </c>
      <c r="CB871" s="243"/>
      <c r="CD871" s="243">
        <f>(3*BH871-1)/4</f>
        <v>575</v>
      </c>
      <c r="CE871" s="35">
        <f>CD871*8+9</f>
        <v>4609</v>
      </c>
      <c r="CF871" s="243"/>
    </row>
    <row r="872" spans="4:84" ht="14.25" customHeight="1">
      <c r="D872" s="53"/>
      <c r="G872" s="53"/>
      <c r="O872" s="191">
        <f>-1+4*(Q872+1)</f>
        <v>823</v>
      </c>
      <c r="P872" s="192">
        <f>-1+6*(Q872+1)</f>
        <v>1235</v>
      </c>
      <c r="Q872" s="27">
        <v>205</v>
      </c>
      <c r="R872" s="33"/>
      <c r="S872" s="213">
        <f t="shared" ref="S872:S873" si="652">4*P872+1</f>
        <v>4941</v>
      </c>
      <c r="T872" s="35">
        <f t="shared" ref="T872:Z872" si="653">4*S872+1</f>
        <v>19765</v>
      </c>
      <c r="U872" s="35">
        <f t="shared" si="653"/>
        <v>79061</v>
      </c>
      <c r="V872" s="35">
        <f t="shared" si="653"/>
        <v>316245</v>
      </c>
      <c r="W872" s="35">
        <f t="shared" si="653"/>
        <v>1264981</v>
      </c>
      <c r="X872" s="35">
        <f t="shared" si="653"/>
        <v>5059925</v>
      </c>
      <c r="Y872" s="35">
        <f t="shared" si="653"/>
        <v>20239701</v>
      </c>
      <c r="Z872" s="35">
        <f t="shared" si="653"/>
        <v>80958805</v>
      </c>
      <c r="AE872" s="17"/>
      <c r="AG872" s="18"/>
      <c r="AK872" s="54"/>
      <c r="AN872" s="219"/>
      <c r="AO872" s="220">
        <f t="shared" si="613"/>
        <v>1627</v>
      </c>
      <c r="AP872" s="221">
        <f t="shared" si="615"/>
        <v>4882</v>
      </c>
      <c r="AQ872" s="220">
        <f>AQ870+6</f>
        <v>2441</v>
      </c>
      <c r="AR872" s="281">
        <v>2</v>
      </c>
      <c r="AS872" s="236">
        <f t="shared" si="614"/>
        <v>1</v>
      </c>
      <c r="AT872" s="232"/>
      <c r="BH872" s="27">
        <f t="shared" si="651"/>
        <v>768</v>
      </c>
      <c r="BI872" s="294">
        <f t="shared" si="649"/>
        <v>4613</v>
      </c>
      <c r="BJ872" s="243"/>
      <c r="BL872" s="307"/>
      <c r="BN872" s="45"/>
      <c r="BQ872" s="33"/>
      <c r="BR872" s="308"/>
      <c r="BT872" s="308"/>
      <c r="BY872" s="21"/>
      <c r="BZ872" s="21"/>
      <c r="CA872" s="294">
        <f t="shared" si="650"/>
        <v>4615</v>
      </c>
      <c r="CB872" s="243">
        <f>(3*BH872+2)/2</f>
        <v>1153</v>
      </c>
      <c r="CC872" s="35">
        <f>4*CB872+3</f>
        <v>4615</v>
      </c>
      <c r="CD872" s="243"/>
      <c r="CF872" s="243"/>
    </row>
    <row r="873" spans="4:84" ht="14.25" customHeight="1">
      <c r="D873" s="53"/>
      <c r="G873" s="53"/>
      <c r="O873" s="196">
        <f>1+8*(Q872+1)</f>
        <v>1649</v>
      </c>
      <c r="P873" s="197">
        <f>P872+2</f>
        <v>1237</v>
      </c>
      <c r="Q873" s="198"/>
      <c r="R873" s="33"/>
      <c r="S873" s="35">
        <f t="shared" si="652"/>
        <v>4949</v>
      </c>
      <c r="T873" s="35">
        <f t="shared" ref="T873:Z873" si="654">4*S873+1</f>
        <v>19797</v>
      </c>
      <c r="U873" s="35">
        <f t="shared" si="654"/>
        <v>79189</v>
      </c>
      <c r="V873" s="35">
        <f t="shared" si="654"/>
        <v>316757</v>
      </c>
      <c r="W873" s="35">
        <f t="shared" si="654"/>
        <v>1267029</v>
      </c>
      <c r="X873" s="35">
        <f t="shared" si="654"/>
        <v>5068117</v>
      </c>
      <c r="Y873" s="35">
        <f t="shared" si="654"/>
        <v>20272469</v>
      </c>
      <c r="Z873" s="35">
        <f t="shared" si="654"/>
        <v>81089877</v>
      </c>
      <c r="AC873" s="27"/>
      <c r="AE873" s="17"/>
      <c r="AG873" s="18"/>
      <c r="AK873" s="54"/>
      <c r="AN873" s="227"/>
      <c r="AO873" s="269">
        <f t="shared" si="613"/>
        <v>1629</v>
      </c>
      <c r="AP873" s="221">
        <f t="shared" si="615"/>
        <v>4888</v>
      </c>
      <c r="AQ873" s="269">
        <f>AP873/AR873</f>
        <v>611</v>
      </c>
      <c r="AR873" s="281">
        <v>8</v>
      </c>
      <c r="AS873" s="236">
        <f t="shared" si="614"/>
        <v>3</v>
      </c>
      <c r="AT873" s="232"/>
      <c r="BH873" s="21">
        <f t="shared" si="651"/>
        <v>769</v>
      </c>
      <c r="BI873" s="294">
        <f t="shared" si="649"/>
        <v>4619</v>
      </c>
      <c r="BJ873" s="243">
        <f>(3*BH873+1)/2</f>
        <v>1154</v>
      </c>
      <c r="BK873" s="35">
        <f>BJ873*4+3</f>
        <v>4619</v>
      </c>
      <c r="BL873" s="307"/>
      <c r="BM873" s="21"/>
      <c r="BN873" s="45"/>
      <c r="BQ873" s="33"/>
      <c r="BR873" s="308"/>
      <c r="BT873" s="308"/>
      <c r="BY873" s="21"/>
      <c r="BZ873" s="21"/>
      <c r="CA873" s="294">
        <f t="shared" si="650"/>
        <v>4621</v>
      </c>
      <c r="CB873" s="243"/>
      <c r="CD873" s="243"/>
      <c r="CF873" s="243"/>
    </row>
    <row r="874" spans="4:84" ht="14.25" customHeight="1">
      <c r="D874" s="53"/>
      <c r="G874" s="53"/>
      <c r="O874" s="181"/>
      <c r="P874" s="260"/>
      <c r="R874" s="33"/>
      <c r="AC874" s="21"/>
      <c r="AE874" s="17"/>
      <c r="AG874" s="18"/>
      <c r="AK874" s="54"/>
      <c r="AN874" s="219"/>
      <c r="AO874" s="220">
        <f t="shared" si="613"/>
        <v>1631</v>
      </c>
      <c r="AP874" s="221">
        <f t="shared" si="615"/>
        <v>4894</v>
      </c>
      <c r="AQ874" s="220">
        <f>AQ872+6</f>
        <v>2447</v>
      </c>
      <c r="AR874" s="281">
        <v>2</v>
      </c>
      <c r="AS874" s="236">
        <f t="shared" si="614"/>
        <v>1</v>
      </c>
      <c r="AT874" s="232"/>
      <c r="BH874" s="21">
        <f t="shared" si="651"/>
        <v>770</v>
      </c>
      <c r="BI874" s="294">
        <f t="shared" si="649"/>
        <v>4625</v>
      </c>
      <c r="BJ874" s="243"/>
      <c r="BL874" s="243">
        <f>(3*BH874-2)/4</f>
        <v>577</v>
      </c>
      <c r="BM874" s="21">
        <f>8*BL874+9</f>
        <v>4625</v>
      </c>
      <c r="BN874" s="45"/>
      <c r="BQ874" s="33"/>
      <c r="BR874" s="308"/>
      <c r="BT874" s="308"/>
      <c r="BY874" s="21"/>
      <c r="BZ874" s="21"/>
      <c r="CA874" s="294">
        <f t="shared" si="650"/>
        <v>4627</v>
      </c>
      <c r="CB874" s="243">
        <f>(3*BH874+2)/2</f>
        <v>1156</v>
      </c>
      <c r="CC874" s="35">
        <f>4*CB874+3</f>
        <v>4627</v>
      </c>
      <c r="CD874" s="243"/>
      <c r="CF874" s="243"/>
    </row>
    <row r="875" spans="4:84" ht="14.25" customHeight="1">
      <c r="D875" s="53"/>
      <c r="G875" s="53"/>
      <c r="O875" s="45"/>
      <c r="P875" s="21"/>
      <c r="R875" s="339"/>
      <c r="S875" s="31"/>
      <c r="T875" s="31"/>
      <c r="U875" s="31"/>
      <c r="V875" s="31"/>
      <c r="W875" s="31"/>
      <c r="X875" s="31"/>
      <c r="Y875" s="31"/>
      <c r="Z875" s="31"/>
      <c r="AC875" s="27"/>
      <c r="AE875" s="17"/>
      <c r="AG875" s="18"/>
      <c r="AK875" s="54"/>
      <c r="AN875" s="239"/>
      <c r="AO875" s="240">
        <f t="shared" si="613"/>
        <v>1633</v>
      </c>
      <c r="AP875" s="221">
        <f t="shared" si="615"/>
        <v>4900</v>
      </c>
      <c r="AQ875" s="240">
        <f>AP875/4</f>
        <v>1225</v>
      </c>
      <c r="AR875" s="281">
        <v>4</v>
      </c>
      <c r="AS875" s="236">
        <f t="shared" si="614"/>
        <v>2</v>
      </c>
      <c r="AT875" s="232"/>
      <c r="BH875" s="21">
        <f t="shared" si="651"/>
        <v>771</v>
      </c>
      <c r="BI875" s="294">
        <f t="shared" si="649"/>
        <v>4631</v>
      </c>
      <c r="BJ875" s="243">
        <f>(3*BH875+1)/2</f>
        <v>1157</v>
      </c>
      <c r="BK875" s="35">
        <f>BJ875*4+3</f>
        <v>4631</v>
      </c>
      <c r="BL875" s="307"/>
      <c r="BN875" s="45"/>
      <c r="BQ875" s="33"/>
      <c r="BR875" s="308"/>
      <c r="BT875" s="308"/>
      <c r="BY875" s="21"/>
      <c r="BZ875" s="21"/>
      <c r="CA875" s="294">
        <f t="shared" si="650"/>
        <v>4633</v>
      </c>
      <c r="CB875" s="243"/>
      <c r="CD875" s="243">
        <f>(3*BH875-1)/4</f>
        <v>578</v>
      </c>
      <c r="CE875" s="35">
        <f>CD875*8+9</f>
        <v>4633</v>
      </c>
      <c r="CF875" s="243"/>
    </row>
    <row r="876" spans="4:84" ht="14.25" customHeight="1">
      <c r="D876" s="53"/>
      <c r="G876" s="53"/>
      <c r="O876" s="191">
        <f>-1+4*(Q876+1)</f>
        <v>827</v>
      </c>
      <c r="P876" s="192">
        <f>-1+6*(Q876+1)</f>
        <v>1241</v>
      </c>
      <c r="Q876" s="27">
        <v>206</v>
      </c>
      <c r="R876" s="33"/>
      <c r="S876" s="213">
        <f t="shared" ref="S876:S877" si="655">4*P876+1</f>
        <v>4965</v>
      </c>
      <c r="T876" s="35">
        <f t="shared" ref="T876:Z876" si="656">4*S876+1</f>
        <v>19861</v>
      </c>
      <c r="U876" s="35">
        <f t="shared" si="656"/>
        <v>79445</v>
      </c>
      <c r="V876" s="35">
        <f t="shared" si="656"/>
        <v>317781</v>
      </c>
      <c r="W876" s="35">
        <f t="shared" si="656"/>
        <v>1271125</v>
      </c>
      <c r="X876" s="35">
        <f t="shared" si="656"/>
        <v>5084501</v>
      </c>
      <c r="Y876" s="35">
        <f t="shared" si="656"/>
        <v>20338005</v>
      </c>
      <c r="Z876" s="35">
        <f t="shared" si="656"/>
        <v>81352021</v>
      </c>
      <c r="AE876" s="17"/>
      <c r="AG876" s="18"/>
      <c r="AK876" s="54"/>
      <c r="AN876" s="219"/>
      <c r="AO876" s="220">
        <f t="shared" si="613"/>
        <v>1635</v>
      </c>
      <c r="AP876" s="221">
        <f t="shared" si="615"/>
        <v>4906</v>
      </c>
      <c r="AQ876" s="220">
        <f>AQ874+6</f>
        <v>2453</v>
      </c>
      <c r="AR876" s="281">
        <v>2</v>
      </c>
      <c r="AS876" s="236">
        <f t="shared" si="614"/>
        <v>1</v>
      </c>
      <c r="AT876" s="232"/>
      <c r="BH876" s="27">
        <f t="shared" si="651"/>
        <v>772</v>
      </c>
      <c r="BI876" s="294">
        <f t="shared" si="649"/>
        <v>4637</v>
      </c>
      <c r="BJ876" s="243"/>
      <c r="BL876" s="307"/>
      <c r="BN876" s="45"/>
      <c r="BQ876" s="33"/>
      <c r="BR876" s="308"/>
      <c r="BT876" s="308"/>
      <c r="BY876" s="21"/>
      <c r="BZ876" s="21"/>
      <c r="CA876" s="294">
        <f t="shared" si="650"/>
        <v>4639</v>
      </c>
      <c r="CB876" s="243">
        <f>(3*BH876+2)/2</f>
        <v>1159</v>
      </c>
      <c r="CC876" s="35">
        <f>4*CB876+3</f>
        <v>4639</v>
      </c>
      <c r="CD876" s="243"/>
      <c r="CF876" s="243"/>
    </row>
    <row r="877" spans="4:84" ht="14.25" customHeight="1">
      <c r="D877" s="53"/>
      <c r="G877" s="53"/>
      <c r="O877" s="196">
        <f>1+8*(Q876+1)</f>
        <v>1657</v>
      </c>
      <c r="P877" s="197">
        <f>P876+2</f>
        <v>1243</v>
      </c>
      <c r="Q877" s="198"/>
      <c r="R877" s="33"/>
      <c r="S877" s="35">
        <f t="shared" si="655"/>
        <v>4973</v>
      </c>
      <c r="T877" s="35">
        <f t="shared" ref="T877:Z877" si="657">4*S877+1</f>
        <v>19893</v>
      </c>
      <c r="U877" s="35">
        <f t="shared" si="657"/>
        <v>79573</v>
      </c>
      <c r="V877" s="35">
        <f t="shared" si="657"/>
        <v>318293</v>
      </c>
      <c r="W877" s="35">
        <f t="shared" si="657"/>
        <v>1273173</v>
      </c>
      <c r="X877" s="35">
        <f t="shared" si="657"/>
        <v>5092693</v>
      </c>
      <c r="Y877" s="35">
        <f t="shared" si="657"/>
        <v>20370773</v>
      </c>
      <c r="Z877" s="35">
        <f t="shared" si="657"/>
        <v>81483093</v>
      </c>
      <c r="AC877" s="27"/>
      <c r="AE877" s="17"/>
      <c r="AG877" s="18"/>
      <c r="AK877" s="54"/>
      <c r="AN877" s="227"/>
      <c r="AO877" s="269">
        <f t="shared" si="613"/>
        <v>1637</v>
      </c>
      <c r="AP877" s="221">
        <f t="shared" si="615"/>
        <v>4912</v>
      </c>
      <c r="AQ877" s="269">
        <f>AP877/AR877</f>
        <v>307</v>
      </c>
      <c r="AR877" s="281">
        <v>16</v>
      </c>
      <c r="AS877" s="236">
        <f t="shared" si="614"/>
        <v>4</v>
      </c>
      <c r="AT877" s="232"/>
      <c r="BH877" s="21">
        <f t="shared" si="651"/>
        <v>773</v>
      </c>
      <c r="BI877" s="294">
        <f t="shared" si="649"/>
        <v>4643</v>
      </c>
      <c r="BJ877" s="243">
        <f>(3*BH877+1)/2</f>
        <v>1160</v>
      </c>
      <c r="BK877" s="35">
        <f>BJ877*4+3</f>
        <v>4643</v>
      </c>
      <c r="BL877" s="307"/>
      <c r="BM877" s="21"/>
      <c r="BN877" s="45"/>
      <c r="BQ877" s="33"/>
      <c r="BR877" s="308"/>
      <c r="BT877" s="308"/>
      <c r="BY877" s="21"/>
      <c r="BZ877" s="21"/>
      <c r="CA877" s="294">
        <f t="shared" si="650"/>
        <v>4645</v>
      </c>
      <c r="CB877" s="243"/>
      <c r="CD877" s="243"/>
      <c r="CF877" s="243"/>
    </row>
    <row r="878" spans="4:84" ht="14.25" customHeight="1">
      <c r="D878" s="53"/>
      <c r="G878" s="53"/>
      <c r="O878" s="181"/>
      <c r="P878" s="260"/>
      <c r="R878" s="33"/>
      <c r="AC878" s="21"/>
      <c r="AE878" s="17"/>
      <c r="AG878" s="18"/>
      <c r="AK878" s="54"/>
      <c r="AN878" s="219"/>
      <c r="AO878" s="220">
        <f t="shared" si="613"/>
        <v>1639</v>
      </c>
      <c r="AP878" s="221">
        <f t="shared" si="615"/>
        <v>4918</v>
      </c>
      <c r="AQ878" s="220">
        <f>AQ876+6</f>
        <v>2459</v>
      </c>
      <c r="AR878" s="281">
        <v>2</v>
      </c>
      <c r="AS878" s="236">
        <f t="shared" si="614"/>
        <v>1</v>
      </c>
      <c r="AT878" s="232"/>
      <c r="BH878" s="21">
        <f t="shared" si="651"/>
        <v>774</v>
      </c>
      <c r="BI878" s="294">
        <f t="shared" si="649"/>
        <v>4649</v>
      </c>
      <c r="BJ878" s="243"/>
      <c r="BL878" s="243">
        <f>(3*BH878-2)/4</f>
        <v>580</v>
      </c>
      <c r="BM878" s="21">
        <f>8*BL878+9</f>
        <v>4649</v>
      </c>
      <c r="BN878" s="45"/>
      <c r="BQ878" s="33"/>
      <c r="BR878" s="308"/>
      <c r="BT878" s="308"/>
      <c r="BY878" s="21"/>
      <c r="BZ878" s="21"/>
      <c r="CA878" s="294">
        <f t="shared" si="650"/>
        <v>4651</v>
      </c>
      <c r="CB878" s="243">
        <f>(3*BH878+2)/2</f>
        <v>1162</v>
      </c>
      <c r="CC878" s="35">
        <f>4*CB878+3</f>
        <v>4651</v>
      </c>
      <c r="CD878" s="243"/>
      <c r="CF878" s="243"/>
    </row>
    <row r="879" spans="4:84" ht="14.25" customHeight="1">
      <c r="D879" s="53"/>
      <c r="G879" s="53"/>
      <c r="O879" s="45"/>
      <c r="P879" s="21"/>
      <c r="R879" s="339"/>
      <c r="S879" s="31"/>
      <c r="T879" s="31"/>
      <c r="U879" s="31"/>
      <c r="V879" s="31"/>
      <c r="W879" s="31"/>
      <c r="X879" s="31"/>
      <c r="Y879" s="31"/>
      <c r="Z879" s="31"/>
      <c r="AC879" s="27"/>
      <c r="AE879" s="17"/>
      <c r="AG879" s="18"/>
      <c r="AK879" s="54"/>
      <c r="AN879" s="239"/>
      <c r="AO879" s="240">
        <f t="shared" si="613"/>
        <v>1641</v>
      </c>
      <c r="AP879" s="221">
        <f t="shared" si="615"/>
        <v>4924</v>
      </c>
      <c r="AQ879" s="240">
        <f>AP879/4</f>
        <v>1231</v>
      </c>
      <c r="AR879" s="281">
        <v>4</v>
      </c>
      <c r="AS879" s="236">
        <f t="shared" si="614"/>
        <v>2</v>
      </c>
      <c r="AT879" s="232"/>
      <c r="BH879" s="21">
        <f t="shared" si="651"/>
        <v>775</v>
      </c>
      <c r="BI879" s="294">
        <f t="shared" si="649"/>
        <v>4655</v>
      </c>
      <c r="BJ879" s="243">
        <f>(3*BH879+1)/2</f>
        <v>1163</v>
      </c>
      <c r="BK879" s="35">
        <f>BJ879*4+3</f>
        <v>4655</v>
      </c>
      <c r="BL879" s="307"/>
      <c r="BN879" s="45"/>
      <c r="BQ879" s="33"/>
      <c r="BR879" s="308"/>
      <c r="BT879" s="308"/>
      <c r="BY879" s="21"/>
      <c r="BZ879" s="21"/>
      <c r="CA879" s="294">
        <f t="shared" si="650"/>
        <v>4657</v>
      </c>
      <c r="CB879" s="243"/>
      <c r="CD879" s="243">
        <f>(3*BH879-1)/4</f>
        <v>581</v>
      </c>
      <c r="CE879" s="35">
        <f>CD879*8+9</f>
        <v>4657</v>
      </c>
      <c r="CF879" s="243"/>
    </row>
    <row r="880" spans="4:84" ht="14.25" customHeight="1">
      <c r="D880" s="53"/>
      <c r="G880" s="53"/>
      <c r="O880" s="191">
        <f>-1+4*(Q880+1)</f>
        <v>831</v>
      </c>
      <c r="P880" s="192">
        <f>-1+6*(Q880+1)</f>
        <v>1247</v>
      </c>
      <c r="Q880" s="27">
        <v>207</v>
      </c>
      <c r="R880" s="33"/>
      <c r="S880" s="213">
        <f t="shared" ref="S880:S881" si="658">4*P880+1</f>
        <v>4989</v>
      </c>
      <c r="T880" s="35">
        <f t="shared" ref="T880:Z880" si="659">4*S880+1</f>
        <v>19957</v>
      </c>
      <c r="U880" s="35">
        <f t="shared" si="659"/>
        <v>79829</v>
      </c>
      <c r="V880" s="35">
        <f t="shared" si="659"/>
        <v>319317</v>
      </c>
      <c r="W880" s="35">
        <f t="shared" si="659"/>
        <v>1277269</v>
      </c>
      <c r="X880" s="35">
        <f t="shared" si="659"/>
        <v>5109077</v>
      </c>
      <c r="Y880" s="35">
        <f t="shared" si="659"/>
        <v>20436309</v>
      </c>
      <c r="Z880" s="35">
        <f t="shared" si="659"/>
        <v>81745237</v>
      </c>
      <c r="AE880" s="17"/>
      <c r="AG880" s="18"/>
      <c r="AK880" s="54"/>
      <c r="AN880" s="219"/>
      <c r="AO880" s="220">
        <f t="shared" si="613"/>
        <v>1643</v>
      </c>
      <c r="AP880" s="221">
        <f t="shared" si="615"/>
        <v>4930</v>
      </c>
      <c r="AQ880" s="220">
        <f>AQ878+6</f>
        <v>2465</v>
      </c>
      <c r="AR880" s="281">
        <v>2</v>
      </c>
      <c r="AS880" s="236">
        <f t="shared" si="614"/>
        <v>1</v>
      </c>
      <c r="AT880" s="232"/>
      <c r="BH880" s="27">
        <f t="shared" si="651"/>
        <v>776</v>
      </c>
      <c r="BI880" s="294">
        <f t="shared" si="649"/>
        <v>4661</v>
      </c>
      <c r="BJ880" s="243"/>
      <c r="BL880" s="307"/>
      <c r="BN880" s="45"/>
      <c r="BQ880" s="33"/>
      <c r="BR880" s="308"/>
      <c r="BT880" s="308"/>
      <c r="BY880" s="21"/>
      <c r="BZ880" s="21"/>
      <c r="CA880" s="294">
        <f t="shared" si="650"/>
        <v>4663</v>
      </c>
      <c r="CB880" s="243">
        <f>(3*BH880+2)/2</f>
        <v>1165</v>
      </c>
      <c r="CC880" s="35">
        <f>4*CB880+3</f>
        <v>4663</v>
      </c>
      <c r="CD880" s="243"/>
      <c r="CF880" s="243"/>
    </row>
    <row r="881" spans="4:88" ht="14.25" customHeight="1">
      <c r="D881" s="53"/>
      <c r="G881" s="53"/>
      <c r="O881" s="196">
        <f>1+8*(Q880+1)</f>
        <v>1665</v>
      </c>
      <c r="P881" s="197">
        <f>P880+2</f>
        <v>1249</v>
      </c>
      <c r="Q881" s="198"/>
      <c r="R881" s="33"/>
      <c r="S881" s="35">
        <f t="shared" si="658"/>
        <v>4997</v>
      </c>
      <c r="T881" s="35">
        <f t="shared" ref="T881:Z881" si="660">4*S881+1</f>
        <v>19989</v>
      </c>
      <c r="U881" s="35">
        <f t="shared" si="660"/>
        <v>79957</v>
      </c>
      <c r="V881" s="35">
        <f t="shared" si="660"/>
        <v>319829</v>
      </c>
      <c r="W881" s="35">
        <f t="shared" si="660"/>
        <v>1279317</v>
      </c>
      <c r="X881" s="35">
        <f t="shared" si="660"/>
        <v>5117269</v>
      </c>
      <c r="Y881" s="35">
        <f t="shared" si="660"/>
        <v>20469077</v>
      </c>
      <c r="Z881" s="35">
        <f t="shared" si="660"/>
        <v>81876309</v>
      </c>
      <c r="AC881" s="27"/>
      <c r="AE881" s="17"/>
      <c r="AG881" s="18"/>
      <c r="AK881" s="54"/>
      <c r="AN881" s="227"/>
      <c r="AO881" s="269">
        <f t="shared" si="613"/>
        <v>1645</v>
      </c>
      <c r="AP881" s="221">
        <f t="shared" si="615"/>
        <v>4936</v>
      </c>
      <c r="AQ881" s="269">
        <f>AP881/AR881</f>
        <v>617</v>
      </c>
      <c r="AR881" s="281">
        <v>8</v>
      </c>
      <c r="AS881" s="236">
        <f t="shared" si="614"/>
        <v>3</v>
      </c>
      <c r="AT881" s="232"/>
      <c r="BH881" s="21">
        <f t="shared" si="651"/>
        <v>777</v>
      </c>
      <c r="BI881" s="294">
        <f t="shared" si="649"/>
        <v>4667</v>
      </c>
      <c r="BJ881" s="243">
        <f>(3*BH881+1)/2</f>
        <v>1166</v>
      </c>
      <c r="BK881" s="35">
        <f>BJ881*4+3</f>
        <v>4667</v>
      </c>
      <c r="BL881" s="307"/>
      <c r="BM881" s="21"/>
      <c r="BN881" s="45"/>
      <c r="BQ881" s="33"/>
      <c r="BR881" s="308"/>
      <c r="BT881" s="308"/>
      <c r="BY881" s="21"/>
      <c r="BZ881" s="21"/>
      <c r="CA881" s="294">
        <f t="shared" si="650"/>
        <v>4669</v>
      </c>
      <c r="CB881" s="243"/>
      <c r="CD881" s="243"/>
      <c r="CF881" s="243"/>
    </row>
    <row r="882" spans="4:88" ht="14.25" customHeight="1">
      <c r="D882" s="53"/>
      <c r="G882" s="53"/>
      <c r="O882" s="181"/>
      <c r="P882" s="260"/>
      <c r="R882" s="33"/>
      <c r="AC882" s="21"/>
      <c r="AE882" s="17"/>
      <c r="AG882" s="18"/>
      <c r="AK882" s="54"/>
      <c r="AN882" s="219"/>
      <c r="AO882" s="220">
        <f t="shared" si="613"/>
        <v>1647</v>
      </c>
      <c r="AP882" s="221">
        <f t="shared" si="615"/>
        <v>4942</v>
      </c>
      <c r="AQ882" s="220">
        <f>AQ880+6</f>
        <v>2471</v>
      </c>
      <c r="AR882" s="281">
        <v>2</v>
      </c>
      <c r="AS882" s="236">
        <f t="shared" si="614"/>
        <v>1</v>
      </c>
      <c r="AT882" s="232"/>
      <c r="BH882" s="21">
        <f t="shared" si="651"/>
        <v>778</v>
      </c>
      <c r="BI882" s="294">
        <f t="shared" si="649"/>
        <v>4673</v>
      </c>
      <c r="BJ882" s="243"/>
      <c r="BL882" s="243">
        <f>(3*BH882-2)/4</f>
        <v>583</v>
      </c>
      <c r="BM882" s="21">
        <f>8*BL882+9</f>
        <v>4673</v>
      </c>
      <c r="BN882" s="45"/>
      <c r="BQ882" s="33"/>
      <c r="BR882" s="308"/>
      <c r="BT882" s="308"/>
      <c r="BY882" s="21"/>
      <c r="BZ882" s="21"/>
      <c r="CA882" s="294">
        <f t="shared" si="650"/>
        <v>4675</v>
      </c>
      <c r="CB882" s="243">
        <f>(3*BH882+2)/2</f>
        <v>1168</v>
      </c>
      <c r="CC882" s="35">
        <f>4*CB882+3</f>
        <v>4675</v>
      </c>
      <c r="CD882" s="243"/>
      <c r="CF882" s="243"/>
    </row>
    <row r="883" spans="4:88" ht="14.25" customHeight="1">
      <c r="D883" s="53"/>
      <c r="G883" s="53"/>
      <c r="O883" s="45"/>
      <c r="P883" s="21"/>
      <c r="R883" s="339"/>
      <c r="S883" s="31"/>
      <c r="T883" s="31"/>
      <c r="U883" s="31"/>
      <c r="V883" s="31"/>
      <c r="W883" s="31"/>
      <c r="X883" s="31"/>
      <c r="Y883" s="31"/>
      <c r="Z883" s="31"/>
      <c r="AC883" s="27"/>
      <c r="AE883" s="17"/>
      <c r="AG883" s="18"/>
      <c r="AK883" s="54"/>
      <c r="AN883" s="239"/>
      <c r="AO883" s="240">
        <f t="shared" si="613"/>
        <v>1649</v>
      </c>
      <c r="AP883" s="221">
        <f t="shared" si="615"/>
        <v>4948</v>
      </c>
      <c r="AQ883" s="240">
        <f>AP883/4</f>
        <v>1237</v>
      </c>
      <c r="AR883" s="281">
        <v>4</v>
      </c>
      <c r="AS883" s="236">
        <f t="shared" si="614"/>
        <v>2</v>
      </c>
      <c r="AT883" s="232"/>
      <c r="BH883" s="21">
        <f t="shared" si="651"/>
        <v>779</v>
      </c>
      <c r="BI883" s="294">
        <f t="shared" si="649"/>
        <v>4679</v>
      </c>
      <c r="BJ883" s="243">
        <f>(3*BH883+1)/2</f>
        <v>1169</v>
      </c>
      <c r="BK883" s="35">
        <f>BJ883*4+3</f>
        <v>4679</v>
      </c>
      <c r="BL883" s="307"/>
      <c r="BN883" s="45"/>
      <c r="BQ883" s="33"/>
      <c r="BR883" s="308"/>
      <c r="BT883" s="308"/>
      <c r="BY883" s="21"/>
      <c r="BZ883" s="21"/>
      <c r="CA883" s="294">
        <f t="shared" si="650"/>
        <v>4681</v>
      </c>
      <c r="CB883" s="243"/>
      <c r="CD883" s="243">
        <f>(3*BH883-1)/4</f>
        <v>584</v>
      </c>
      <c r="CE883" s="35">
        <f>CD883*8+9</f>
        <v>4681</v>
      </c>
      <c r="CF883" s="33"/>
      <c r="CJ883" s="21"/>
    </row>
    <row r="884" spans="4:88" ht="14.25" customHeight="1">
      <c r="D884" s="53"/>
      <c r="G884" s="53"/>
      <c r="O884" s="191">
        <f>-1+4*(Q884+1)</f>
        <v>835</v>
      </c>
      <c r="P884" s="192">
        <f>-1+6*(Q884+1)</f>
        <v>1253</v>
      </c>
      <c r="Q884" s="27">
        <v>208</v>
      </c>
      <c r="R884" s="33"/>
      <c r="S884" s="213">
        <f t="shared" ref="S884:S885" si="661">4*P884+1</f>
        <v>5013</v>
      </c>
      <c r="T884" s="35">
        <f t="shared" ref="T884:Z884" si="662">4*S884+1</f>
        <v>20053</v>
      </c>
      <c r="U884" s="35">
        <f t="shared" si="662"/>
        <v>80213</v>
      </c>
      <c r="V884" s="35">
        <f t="shared" si="662"/>
        <v>320853</v>
      </c>
      <c r="W884" s="35">
        <f t="shared" si="662"/>
        <v>1283413</v>
      </c>
      <c r="X884" s="35">
        <f t="shared" si="662"/>
        <v>5133653</v>
      </c>
      <c r="Y884" s="35">
        <f t="shared" si="662"/>
        <v>20534613</v>
      </c>
      <c r="Z884" s="35">
        <f t="shared" si="662"/>
        <v>82138453</v>
      </c>
      <c r="AE884" s="17"/>
      <c r="AG884" s="18"/>
      <c r="AK884" s="54"/>
      <c r="AN884" s="219"/>
      <c r="AO884" s="220">
        <f t="shared" si="613"/>
        <v>1651</v>
      </c>
      <c r="AP884" s="221">
        <f t="shared" si="615"/>
        <v>4954</v>
      </c>
      <c r="AQ884" s="220">
        <f>AQ882+6</f>
        <v>2477</v>
      </c>
      <c r="AR884" s="281">
        <v>2</v>
      </c>
      <c r="AS884" s="236">
        <f t="shared" si="614"/>
        <v>1</v>
      </c>
      <c r="AT884" s="232"/>
      <c r="BH884" s="27">
        <f t="shared" si="651"/>
        <v>780</v>
      </c>
      <c r="BI884" s="294">
        <f t="shared" si="649"/>
        <v>4685</v>
      </c>
      <c r="BJ884" s="243"/>
      <c r="BL884" s="307"/>
      <c r="BN884" s="45"/>
      <c r="BQ884" s="33"/>
      <c r="BR884" s="308"/>
      <c r="BT884" s="308"/>
      <c r="BY884" s="21"/>
      <c r="BZ884" s="21"/>
      <c r="CA884" s="294">
        <f t="shared" si="650"/>
        <v>4687</v>
      </c>
      <c r="CB884" s="243">
        <f>(3*BH884+2)/2</f>
        <v>1171</v>
      </c>
      <c r="CC884" s="35">
        <f>4*CB884+3</f>
        <v>4687</v>
      </c>
      <c r="CD884" s="243"/>
      <c r="CF884" s="33"/>
      <c r="CJ884" s="21"/>
    </row>
    <row r="885" spans="4:88" ht="14.25" customHeight="1">
      <c r="D885" s="53"/>
      <c r="G885" s="53"/>
      <c r="O885" s="196">
        <f>1+8*(Q884+1)</f>
        <v>1673</v>
      </c>
      <c r="P885" s="197">
        <f>P884+2</f>
        <v>1255</v>
      </c>
      <c r="Q885" s="198"/>
      <c r="R885" s="33"/>
      <c r="S885" s="35">
        <f t="shared" si="661"/>
        <v>5021</v>
      </c>
      <c r="T885" s="35">
        <f t="shared" ref="T885:Z885" si="663">4*S885+1</f>
        <v>20085</v>
      </c>
      <c r="U885" s="35">
        <f t="shared" si="663"/>
        <v>80341</v>
      </c>
      <c r="V885" s="35">
        <f t="shared" si="663"/>
        <v>321365</v>
      </c>
      <c r="W885" s="35">
        <f t="shared" si="663"/>
        <v>1285461</v>
      </c>
      <c r="X885" s="35">
        <f t="shared" si="663"/>
        <v>5141845</v>
      </c>
      <c r="Y885" s="35">
        <f t="shared" si="663"/>
        <v>20567381</v>
      </c>
      <c r="Z885" s="35">
        <f t="shared" si="663"/>
        <v>82269525</v>
      </c>
      <c r="AC885" s="27"/>
      <c r="AE885" s="17"/>
      <c r="AG885" s="18"/>
      <c r="AK885" s="54"/>
      <c r="AN885" s="227"/>
      <c r="AO885" s="269">
        <f t="shared" si="613"/>
        <v>1653</v>
      </c>
      <c r="AP885" s="221">
        <f t="shared" si="615"/>
        <v>4960</v>
      </c>
      <c r="AQ885" s="269">
        <f>AP885/AR885</f>
        <v>155</v>
      </c>
      <c r="AR885" s="281">
        <v>32</v>
      </c>
      <c r="AS885" s="236">
        <f t="shared" si="614"/>
        <v>5</v>
      </c>
      <c r="AT885" s="232"/>
      <c r="BH885" s="21">
        <f t="shared" si="651"/>
        <v>781</v>
      </c>
      <c r="BI885" s="294">
        <f t="shared" si="649"/>
        <v>4691</v>
      </c>
      <c r="BJ885" s="243">
        <f>(3*BH885+1)/2</f>
        <v>1172</v>
      </c>
      <c r="BK885" s="35">
        <f>BJ885*4+3</f>
        <v>4691</v>
      </c>
      <c r="BL885" s="307"/>
      <c r="BM885" s="21"/>
      <c r="BN885" s="45"/>
      <c r="BQ885" s="33"/>
      <c r="BR885" s="308"/>
      <c r="BT885" s="308"/>
      <c r="BY885" s="21"/>
      <c r="BZ885" s="21"/>
      <c r="CA885" s="294">
        <f t="shared" si="650"/>
        <v>4693</v>
      </c>
      <c r="CB885" s="243"/>
      <c r="CD885" s="243"/>
      <c r="CF885" s="33"/>
      <c r="CJ885" s="21"/>
    </row>
    <row r="886" spans="4:88" ht="14.25" customHeight="1">
      <c r="D886" s="53"/>
      <c r="G886" s="53"/>
      <c r="O886" s="181"/>
      <c r="P886" s="260"/>
      <c r="R886" s="33"/>
      <c r="AC886" s="21"/>
      <c r="AE886" s="17"/>
      <c r="AG886" s="18"/>
      <c r="AK886" s="54"/>
      <c r="AN886" s="219"/>
      <c r="AO886" s="220">
        <f t="shared" si="613"/>
        <v>1655</v>
      </c>
      <c r="AP886" s="221">
        <f t="shared" si="615"/>
        <v>4966</v>
      </c>
      <c r="AQ886" s="220">
        <f>AQ884+6</f>
        <v>2483</v>
      </c>
      <c r="AR886" s="281">
        <v>2</v>
      </c>
      <c r="AS886" s="236">
        <f t="shared" si="614"/>
        <v>1</v>
      </c>
      <c r="AT886" s="232"/>
      <c r="BH886" s="21">
        <f t="shared" si="651"/>
        <v>782</v>
      </c>
      <c r="BI886" s="294">
        <f t="shared" si="649"/>
        <v>4697</v>
      </c>
      <c r="BJ886" s="243"/>
      <c r="BL886" s="243">
        <f>(3*BH886-2)/4</f>
        <v>586</v>
      </c>
      <c r="BM886" s="21">
        <f>8*BL886+9</f>
        <v>4697</v>
      </c>
      <c r="BN886" s="45"/>
      <c r="BQ886" s="33"/>
      <c r="BR886" s="308"/>
      <c r="BT886" s="308"/>
      <c r="BY886" s="21"/>
      <c r="BZ886" s="21"/>
      <c r="CA886" s="294">
        <f t="shared" si="650"/>
        <v>4699</v>
      </c>
      <c r="CB886" s="243">
        <f>(3*BH886+2)/2</f>
        <v>1174</v>
      </c>
      <c r="CC886" s="35">
        <f>4*CB886+3</f>
        <v>4699</v>
      </c>
      <c r="CD886" s="243"/>
      <c r="CF886" s="33"/>
      <c r="CJ886" s="21"/>
    </row>
    <row r="887" spans="4:88" ht="14.25" customHeight="1">
      <c r="D887" s="53"/>
      <c r="G887" s="53"/>
      <c r="O887" s="45"/>
      <c r="P887" s="21"/>
      <c r="R887" s="339"/>
      <c r="S887" s="31"/>
      <c r="T887" s="31"/>
      <c r="U887" s="31"/>
      <c r="V887" s="31"/>
      <c r="W887" s="31"/>
      <c r="X887" s="31"/>
      <c r="Y887" s="31"/>
      <c r="Z887" s="31"/>
      <c r="AC887" s="27"/>
      <c r="AE887" s="17"/>
      <c r="AG887" s="18"/>
      <c r="AK887" s="54"/>
      <c r="AN887" s="239"/>
      <c r="AO887" s="240">
        <f t="shared" si="613"/>
        <v>1657</v>
      </c>
      <c r="AP887" s="221">
        <f t="shared" si="615"/>
        <v>4972</v>
      </c>
      <c r="AQ887" s="240">
        <f>AP887/4</f>
        <v>1243</v>
      </c>
      <c r="AR887" s="281">
        <v>4</v>
      </c>
      <c r="AS887" s="236">
        <f t="shared" si="614"/>
        <v>2</v>
      </c>
      <c r="AT887" s="232"/>
      <c r="BH887" s="21">
        <f t="shared" si="651"/>
        <v>783</v>
      </c>
      <c r="BI887" s="294">
        <f t="shared" si="649"/>
        <v>4703</v>
      </c>
      <c r="BJ887" s="243">
        <f>(3*BH887+1)/2</f>
        <v>1175</v>
      </c>
      <c r="BK887" s="35">
        <f>BJ887*4+3</f>
        <v>4703</v>
      </c>
      <c r="BL887" s="307"/>
      <c r="BN887" s="45"/>
      <c r="BQ887" s="33"/>
      <c r="BR887" s="308"/>
      <c r="BT887" s="308"/>
      <c r="BY887" s="21"/>
      <c r="BZ887" s="21"/>
      <c r="CA887" s="294">
        <f t="shared" si="650"/>
        <v>4705</v>
      </c>
      <c r="CB887" s="243"/>
      <c r="CD887" s="243">
        <f>(3*BH887-1)/4</f>
        <v>587</v>
      </c>
      <c r="CE887" s="35">
        <f>CD887*8+9</f>
        <v>4705</v>
      </c>
      <c r="CF887" s="33"/>
      <c r="CJ887" s="21"/>
    </row>
    <row r="888" spans="4:88" ht="14.25" customHeight="1">
      <c r="D888" s="53"/>
      <c r="G888" s="53"/>
      <c r="O888" s="191">
        <f>-1+4*(Q888+1)</f>
        <v>839</v>
      </c>
      <c r="P888" s="192">
        <f>-1+6*(Q888+1)</f>
        <v>1259</v>
      </c>
      <c r="Q888" s="27">
        <v>209</v>
      </c>
      <c r="R888" s="33"/>
      <c r="S888" s="213">
        <f t="shared" ref="S888:S889" si="664">4*P888+1</f>
        <v>5037</v>
      </c>
      <c r="T888" s="35">
        <f t="shared" ref="T888:Z888" si="665">4*S888+1</f>
        <v>20149</v>
      </c>
      <c r="U888" s="35">
        <f t="shared" si="665"/>
        <v>80597</v>
      </c>
      <c r="V888" s="35">
        <f t="shared" si="665"/>
        <v>322389</v>
      </c>
      <c r="W888" s="35">
        <f t="shared" si="665"/>
        <v>1289557</v>
      </c>
      <c r="X888" s="35">
        <f t="shared" si="665"/>
        <v>5158229</v>
      </c>
      <c r="Y888" s="35">
        <f t="shared" si="665"/>
        <v>20632917</v>
      </c>
      <c r="Z888" s="35">
        <f t="shared" si="665"/>
        <v>82531669</v>
      </c>
      <c r="AE888" s="17"/>
      <c r="AG888" s="18"/>
      <c r="AK888" s="54"/>
      <c r="AN888" s="219"/>
      <c r="AO888" s="220">
        <f t="shared" si="613"/>
        <v>1659</v>
      </c>
      <c r="AP888" s="221">
        <f t="shared" si="615"/>
        <v>4978</v>
      </c>
      <c r="AQ888" s="220">
        <f>AQ886+6</f>
        <v>2489</v>
      </c>
      <c r="AR888" s="281">
        <v>2</v>
      </c>
      <c r="AS888" s="236">
        <f t="shared" si="614"/>
        <v>1</v>
      </c>
      <c r="AT888" s="232"/>
      <c r="BH888" s="27">
        <f t="shared" si="651"/>
        <v>784</v>
      </c>
      <c r="BI888" s="294">
        <f t="shared" si="649"/>
        <v>4709</v>
      </c>
      <c r="BJ888" s="243"/>
      <c r="BL888" s="307"/>
      <c r="BN888" s="45"/>
      <c r="BQ888" s="33"/>
      <c r="BR888" s="308"/>
      <c r="BT888" s="308"/>
      <c r="BY888" s="21"/>
      <c r="BZ888" s="21"/>
      <c r="CA888" s="294">
        <f t="shared" si="650"/>
        <v>4711</v>
      </c>
      <c r="CB888" s="243">
        <f>(3*BH888+2)/2</f>
        <v>1177</v>
      </c>
      <c r="CC888" s="35">
        <f>4*CB888+3</f>
        <v>4711</v>
      </c>
      <c r="CD888" s="243"/>
      <c r="CF888" s="33"/>
      <c r="CJ888" s="21"/>
    </row>
    <row r="889" spans="4:88" ht="14.25" customHeight="1">
      <c r="D889" s="53"/>
      <c r="G889" s="53"/>
      <c r="O889" s="196">
        <f>1+8*(Q888+1)</f>
        <v>1681</v>
      </c>
      <c r="P889" s="197">
        <f>P888+2</f>
        <v>1261</v>
      </c>
      <c r="Q889" s="198"/>
      <c r="R889" s="33"/>
      <c r="S889" s="35">
        <f t="shared" si="664"/>
        <v>5045</v>
      </c>
      <c r="T889" s="35">
        <f t="shared" ref="T889:Z889" si="666">4*S889+1</f>
        <v>20181</v>
      </c>
      <c r="U889" s="35">
        <f t="shared" si="666"/>
        <v>80725</v>
      </c>
      <c r="V889" s="35">
        <f t="shared" si="666"/>
        <v>322901</v>
      </c>
      <c r="W889" s="35">
        <f t="shared" si="666"/>
        <v>1291605</v>
      </c>
      <c r="X889" s="35">
        <f t="shared" si="666"/>
        <v>5166421</v>
      </c>
      <c r="Y889" s="35">
        <f t="shared" si="666"/>
        <v>20665685</v>
      </c>
      <c r="Z889" s="35">
        <f t="shared" si="666"/>
        <v>82662741</v>
      </c>
      <c r="AC889" s="27"/>
      <c r="AE889" s="17"/>
      <c r="AG889" s="18"/>
      <c r="AK889" s="54"/>
      <c r="AN889" s="227"/>
      <c r="AO889" s="269">
        <f t="shared" si="613"/>
        <v>1661</v>
      </c>
      <c r="AP889" s="221">
        <f t="shared" si="615"/>
        <v>4984</v>
      </c>
      <c r="AQ889" s="269">
        <f>AP889/AR889</f>
        <v>623</v>
      </c>
      <c r="AR889" s="281">
        <v>8</v>
      </c>
      <c r="AS889" s="236">
        <f t="shared" si="614"/>
        <v>3</v>
      </c>
      <c r="AT889" s="232"/>
      <c r="BH889" s="21">
        <f t="shared" si="651"/>
        <v>785</v>
      </c>
      <c r="BI889" s="294">
        <f t="shared" si="649"/>
        <v>4715</v>
      </c>
      <c r="BJ889" s="243">
        <f>(3*BH889+1)/2</f>
        <v>1178</v>
      </c>
      <c r="BK889" s="35">
        <f>BJ889*4+3</f>
        <v>4715</v>
      </c>
      <c r="BL889" s="307"/>
      <c r="BM889" s="21"/>
      <c r="BN889" s="45"/>
      <c r="BQ889" s="33"/>
      <c r="BR889" s="308"/>
      <c r="BT889" s="308"/>
      <c r="BY889" s="21"/>
      <c r="BZ889" s="21"/>
      <c r="CA889" s="294">
        <f t="shared" si="650"/>
        <v>4717</v>
      </c>
      <c r="CB889" s="243"/>
      <c r="CD889" s="243"/>
      <c r="CF889" s="33"/>
      <c r="CJ889" s="21"/>
    </row>
    <row r="890" spans="4:88" ht="14.25" customHeight="1">
      <c r="D890" s="53"/>
      <c r="G890" s="53"/>
      <c r="O890" s="181"/>
      <c r="P890" s="260"/>
      <c r="R890" s="33"/>
      <c r="AC890" s="21"/>
      <c r="AE890" s="17"/>
      <c r="AG890" s="18"/>
      <c r="AK890" s="54"/>
      <c r="AN890" s="219"/>
      <c r="AO890" s="220">
        <f t="shared" si="613"/>
        <v>1663</v>
      </c>
      <c r="AP890" s="221">
        <f t="shared" si="615"/>
        <v>4990</v>
      </c>
      <c r="AQ890" s="220">
        <f>AQ888+6</f>
        <v>2495</v>
      </c>
      <c r="AR890" s="281">
        <v>2</v>
      </c>
      <c r="AS890" s="236">
        <f t="shared" si="614"/>
        <v>1</v>
      </c>
      <c r="AT890" s="232"/>
      <c r="BH890" s="21">
        <f t="shared" si="651"/>
        <v>786</v>
      </c>
      <c r="BI890" s="294">
        <f t="shared" si="649"/>
        <v>4721</v>
      </c>
      <c r="BJ890" s="243"/>
      <c r="BL890" s="243">
        <f>(3*BH890-2)/4</f>
        <v>589</v>
      </c>
      <c r="BM890" s="21">
        <f>8*BL890+9</f>
        <v>4721</v>
      </c>
      <c r="BN890" s="45"/>
      <c r="BQ890" s="33"/>
      <c r="BR890" s="308"/>
      <c r="BT890" s="308"/>
      <c r="BY890" s="21"/>
      <c r="BZ890" s="21"/>
      <c r="CA890" s="294">
        <f t="shared" si="650"/>
        <v>4723</v>
      </c>
      <c r="CB890" s="243">
        <f>(3*BH890+2)/2</f>
        <v>1180</v>
      </c>
      <c r="CC890" s="35">
        <f>4*CB890+3</f>
        <v>4723</v>
      </c>
      <c r="CD890" s="243"/>
      <c r="CF890" s="33"/>
      <c r="CJ890" s="21"/>
    </row>
    <row r="891" spans="4:88" ht="14.25" customHeight="1">
      <c r="D891" s="53"/>
      <c r="G891" s="53"/>
      <c r="O891" s="45"/>
      <c r="P891" s="21"/>
      <c r="R891" s="339"/>
      <c r="S891" s="31"/>
      <c r="T891" s="31"/>
      <c r="U891" s="31"/>
      <c r="V891" s="31"/>
      <c r="W891" s="31"/>
      <c r="X891" s="31"/>
      <c r="Y891" s="31"/>
      <c r="Z891" s="31"/>
      <c r="AC891" s="27"/>
      <c r="AE891" s="17"/>
      <c r="AG891" s="18"/>
      <c r="AK891" s="54"/>
      <c r="AN891" s="239"/>
      <c r="AO891" s="240">
        <f t="shared" si="613"/>
        <v>1665</v>
      </c>
      <c r="AP891" s="221">
        <f t="shared" si="615"/>
        <v>4996</v>
      </c>
      <c r="AQ891" s="240">
        <f>AP891/4</f>
        <v>1249</v>
      </c>
      <c r="AR891" s="281">
        <v>4</v>
      </c>
      <c r="AS891" s="236">
        <f t="shared" si="614"/>
        <v>2</v>
      </c>
      <c r="AT891" s="232"/>
      <c r="BH891" s="21">
        <f t="shared" si="651"/>
        <v>787</v>
      </c>
      <c r="BI891" s="294">
        <f t="shared" si="649"/>
        <v>4727</v>
      </c>
      <c r="BJ891" s="243">
        <f>(3*BH891+1)/2</f>
        <v>1181</v>
      </c>
      <c r="BK891" s="35">
        <f>BJ891*4+3</f>
        <v>4727</v>
      </c>
      <c r="BL891" s="307"/>
      <c r="BN891" s="45"/>
      <c r="BQ891" s="33"/>
      <c r="BR891" s="308"/>
      <c r="BT891" s="308"/>
      <c r="BY891" s="21"/>
      <c r="BZ891" s="21"/>
      <c r="CA891" s="294">
        <f t="shared" si="650"/>
        <v>4729</v>
      </c>
      <c r="CB891" s="243"/>
      <c r="CD891" s="243">
        <f>(3*BH891-1)/4</f>
        <v>590</v>
      </c>
      <c r="CE891" s="35">
        <f>CD891*8+9</f>
        <v>4729</v>
      </c>
      <c r="CF891" s="33"/>
      <c r="CJ891" s="21"/>
    </row>
    <row r="892" spans="4:88" ht="14.25" customHeight="1">
      <c r="D892" s="53"/>
      <c r="G892" s="53"/>
      <c r="O892" s="191">
        <f>-1+4*(Q892+1)</f>
        <v>843</v>
      </c>
      <c r="P892" s="192">
        <f>-1+6*(Q892+1)</f>
        <v>1265</v>
      </c>
      <c r="Q892" s="27">
        <v>210</v>
      </c>
      <c r="R892" s="33"/>
      <c r="S892" s="213">
        <f t="shared" ref="S892:S893" si="667">4*P892+1</f>
        <v>5061</v>
      </c>
      <c r="T892" s="35">
        <f t="shared" ref="T892:Z892" si="668">4*S892+1</f>
        <v>20245</v>
      </c>
      <c r="U892" s="35">
        <f t="shared" si="668"/>
        <v>80981</v>
      </c>
      <c r="V892" s="35">
        <f t="shared" si="668"/>
        <v>323925</v>
      </c>
      <c r="W892" s="35">
        <f t="shared" si="668"/>
        <v>1295701</v>
      </c>
      <c r="X892" s="35">
        <f t="shared" si="668"/>
        <v>5182805</v>
      </c>
      <c r="Y892" s="35">
        <f t="shared" si="668"/>
        <v>20731221</v>
      </c>
      <c r="Z892" s="35">
        <f t="shared" si="668"/>
        <v>82924885</v>
      </c>
      <c r="AE892" s="17"/>
      <c r="AG892" s="18"/>
      <c r="AK892" s="54"/>
      <c r="AN892" s="219"/>
      <c r="AO892" s="220">
        <f t="shared" si="613"/>
        <v>1667</v>
      </c>
      <c r="AP892" s="221">
        <f t="shared" si="615"/>
        <v>5002</v>
      </c>
      <c r="AQ892" s="220">
        <f>AQ890+6</f>
        <v>2501</v>
      </c>
      <c r="AR892" s="281">
        <v>2</v>
      </c>
      <c r="AS892" s="236">
        <f t="shared" si="614"/>
        <v>1</v>
      </c>
      <c r="AT892" s="232"/>
      <c r="BH892" s="27">
        <f t="shared" si="651"/>
        <v>788</v>
      </c>
      <c r="BI892" s="294">
        <f t="shared" si="649"/>
        <v>4733</v>
      </c>
      <c r="BJ892" s="243"/>
      <c r="BL892" s="307"/>
      <c r="BN892" s="45"/>
      <c r="BQ892" s="33"/>
      <c r="BR892" s="308"/>
      <c r="BT892" s="308"/>
      <c r="BY892" s="21"/>
      <c r="BZ892" s="21"/>
      <c r="CA892" s="294">
        <f t="shared" si="650"/>
        <v>4735</v>
      </c>
      <c r="CB892" s="243">
        <f>(3*BH892+2)/2</f>
        <v>1183</v>
      </c>
      <c r="CC892" s="35">
        <f>4*CB892+3</f>
        <v>4735</v>
      </c>
      <c r="CD892" s="243"/>
      <c r="CF892" s="33"/>
      <c r="CJ892" s="21"/>
    </row>
    <row r="893" spans="4:88" ht="14.25" customHeight="1">
      <c r="D893" s="53"/>
      <c r="G893" s="53"/>
      <c r="O893" s="196">
        <f>1+8*(Q892+1)</f>
        <v>1689</v>
      </c>
      <c r="P893" s="197">
        <f>P892+2</f>
        <v>1267</v>
      </c>
      <c r="Q893" s="198"/>
      <c r="R893" s="33"/>
      <c r="S893" s="35">
        <f t="shared" si="667"/>
        <v>5069</v>
      </c>
      <c r="T893" s="35">
        <f t="shared" ref="T893:Z893" si="669">4*S893+1</f>
        <v>20277</v>
      </c>
      <c r="U893" s="35">
        <f t="shared" si="669"/>
        <v>81109</v>
      </c>
      <c r="V893" s="35">
        <f t="shared" si="669"/>
        <v>324437</v>
      </c>
      <c r="W893" s="35">
        <f t="shared" si="669"/>
        <v>1297749</v>
      </c>
      <c r="X893" s="35">
        <f t="shared" si="669"/>
        <v>5190997</v>
      </c>
      <c r="Y893" s="35">
        <f t="shared" si="669"/>
        <v>20763989</v>
      </c>
      <c r="Z893" s="35">
        <f t="shared" si="669"/>
        <v>83055957</v>
      </c>
      <c r="AC893" s="27"/>
      <c r="AE893" s="17"/>
      <c r="AG893" s="18"/>
      <c r="AK893" s="54"/>
      <c r="AN893" s="227"/>
      <c r="AO893" s="269">
        <f t="shared" si="613"/>
        <v>1669</v>
      </c>
      <c r="AP893" s="221">
        <f t="shared" si="615"/>
        <v>5008</v>
      </c>
      <c r="AQ893" s="269">
        <f>AP893/AR893</f>
        <v>313</v>
      </c>
      <c r="AR893" s="281">
        <v>16</v>
      </c>
      <c r="AS893" s="236">
        <f t="shared" si="614"/>
        <v>4</v>
      </c>
      <c r="AT893" s="232"/>
      <c r="BH893" s="21">
        <f t="shared" si="651"/>
        <v>789</v>
      </c>
      <c r="BI893" s="294">
        <f t="shared" si="649"/>
        <v>4739</v>
      </c>
      <c r="BJ893" s="243">
        <f>(3*BH893+1)/2</f>
        <v>1184</v>
      </c>
      <c r="BK893" s="35">
        <f>BJ893*4+3</f>
        <v>4739</v>
      </c>
      <c r="BL893" s="307"/>
      <c r="BM893" s="21"/>
      <c r="BN893" s="45"/>
      <c r="BQ893" s="33"/>
      <c r="BR893" s="308"/>
      <c r="BT893" s="308"/>
      <c r="BY893" s="21"/>
      <c r="BZ893" s="21"/>
      <c r="CA893" s="294">
        <f t="shared" si="650"/>
        <v>4741</v>
      </c>
      <c r="CB893" s="243"/>
      <c r="CD893" s="243"/>
      <c r="CF893" s="33"/>
      <c r="CJ893" s="21"/>
    </row>
    <row r="894" spans="4:88" ht="14.25" customHeight="1">
      <c r="D894" s="53"/>
      <c r="G894" s="53"/>
      <c r="O894" s="181"/>
      <c r="P894" s="260"/>
      <c r="R894" s="33"/>
      <c r="AC894" s="21"/>
      <c r="AE894" s="17"/>
      <c r="AG894" s="18"/>
      <c r="AK894" s="54"/>
      <c r="AN894" s="219"/>
      <c r="AO894" s="220">
        <f t="shared" si="613"/>
        <v>1671</v>
      </c>
      <c r="AP894" s="221">
        <f t="shared" si="615"/>
        <v>5014</v>
      </c>
      <c r="AQ894" s="220">
        <f>AQ892+6</f>
        <v>2507</v>
      </c>
      <c r="AR894" s="281">
        <v>2</v>
      </c>
      <c r="AS894" s="236">
        <f t="shared" si="614"/>
        <v>1</v>
      </c>
      <c r="AT894" s="232"/>
      <c r="BH894" s="21">
        <f t="shared" si="651"/>
        <v>790</v>
      </c>
      <c r="BI894" s="294">
        <f t="shared" si="649"/>
        <v>4745</v>
      </c>
      <c r="BJ894" s="243"/>
      <c r="BL894" s="243">
        <f>(3*BH894-2)/4</f>
        <v>592</v>
      </c>
      <c r="BM894" s="21">
        <f>8*BL894+9</f>
        <v>4745</v>
      </c>
      <c r="BN894" s="45"/>
      <c r="BQ894" s="33"/>
      <c r="BR894" s="308"/>
      <c r="BT894" s="308"/>
      <c r="BY894" s="21"/>
      <c r="BZ894" s="21"/>
      <c r="CA894" s="294">
        <f t="shared" si="650"/>
        <v>4747</v>
      </c>
      <c r="CB894" s="243">
        <f>(3*BH894+2)/2</f>
        <v>1186</v>
      </c>
      <c r="CC894" s="35">
        <f>4*CB894+3</f>
        <v>4747</v>
      </c>
      <c r="CD894" s="243"/>
      <c r="CF894" s="33"/>
      <c r="CJ894" s="21"/>
    </row>
    <row r="895" spans="4:88" ht="14.25" customHeight="1">
      <c r="D895" s="53"/>
      <c r="G895" s="53"/>
      <c r="O895" s="45"/>
      <c r="P895" s="21"/>
      <c r="R895" s="339"/>
      <c r="S895" s="31"/>
      <c r="T895" s="31"/>
      <c r="U895" s="31"/>
      <c r="V895" s="31"/>
      <c r="W895" s="31"/>
      <c r="X895" s="31"/>
      <c r="Y895" s="31"/>
      <c r="Z895" s="31"/>
      <c r="AC895" s="27"/>
      <c r="AE895" s="17"/>
      <c r="AG895" s="18"/>
      <c r="AK895" s="54"/>
      <c r="AN895" s="239"/>
      <c r="AO895" s="240">
        <f t="shared" si="613"/>
        <v>1673</v>
      </c>
      <c r="AP895" s="221">
        <f t="shared" si="615"/>
        <v>5020</v>
      </c>
      <c r="AQ895" s="240">
        <f>AP895/4</f>
        <v>1255</v>
      </c>
      <c r="AR895" s="281">
        <v>4</v>
      </c>
      <c r="AS895" s="236">
        <f t="shared" si="614"/>
        <v>2</v>
      </c>
      <c r="AT895" s="232"/>
      <c r="BH895" s="21">
        <f t="shared" si="651"/>
        <v>791</v>
      </c>
      <c r="BI895" s="294">
        <f t="shared" si="649"/>
        <v>4751</v>
      </c>
      <c r="BJ895" s="243">
        <f>(3*BH895+1)/2</f>
        <v>1187</v>
      </c>
      <c r="BK895" s="35">
        <f>BJ895*4+3</f>
        <v>4751</v>
      </c>
      <c r="BL895" s="307"/>
      <c r="BN895" s="45"/>
      <c r="BQ895" s="33"/>
      <c r="BR895" s="308"/>
      <c r="BT895" s="308"/>
      <c r="BY895" s="21"/>
      <c r="BZ895" s="21"/>
      <c r="CA895" s="294">
        <f t="shared" si="650"/>
        <v>4753</v>
      </c>
      <c r="CB895" s="243"/>
      <c r="CD895" s="243">
        <f>(3*BH895-1)/4</f>
        <v>593</v>
      </c>
      <c r="CE895" s="35">
        <f>CD895*8+9</f>
        <v>4753</v>
      </c>
      <c r="CF895" s="33"/>
      <c r="CJ895" s="21"/>
    </row>
    <row r="896" spans="4:88" ht="14.25" customHeight="1">
      <c r="D896" s="53"/>
      <c r="G896" s="53"/>
      <c r="O896" s="191">
        <f>-1+4*(Q896+1)</f>
        <v>847</v>
      </c>
      <c r="P896" s="192">
        <f>-1+6*(Q896+1)</f>
        <v>1271</v>
      </c>
      <c r="Q896" s="27">
        <v>211</v>
      </c>
      <c r="R896" s="33"/>
      <c r="S896" s="213">
        <f t="shared" ref="S896:S897" si="670">4*P896+1</f>
        <v>5085</v>
      </c>
      <c r="T896" s="35">
        <f t="shared" ref="T896:Z896" si="671">4*S896+1</f>
        <v>20341</v>
      </c>
      <c r="U896" s="35">
        <f t="shared" si="671"/>
        <v>81365</v>
      </c>
      <c r="V896" s="35">
        <f t="shared" si="671"/>
        <v>325461</v>
      </c>
      <c r="W896" s="35">
        <f t="shared" si="671"/>
        <v>1301845</v>
      </c>
      <c r="X896" s="35">
        <f t="shared" si="671"/>
        <v>5207381</v>
      </c>
      <c r="Y896" s="35">
        <f t="shared" si="671"/>
        <v>20829525</v>
      </c>
      <c r="Z896" s="35">
        <f t="shared" si="671"/>
        <v>83318101</v>
      </c>
      <c r="AE896" s="17"/>
      <c r="AG896" s="18"/>
      <c r="AK896" s="54"/>
      <c r="AN896" s="219"/>
      <c r="AO896" s="220">
        <f t="shared" si="613"/>
        <v>1675</v>
      </c>
      <c r="AP896" s="221">
        <f t="shared" si="615"/>
        <v>5026</v>
      </c>
      <c r="AQ896" s="220">
        <f>AQ894+6</f>
        <v>2513</v>
      </c>
      <c r="AR896" s="281">
        <v>2</v>
      </c>
      <c r="AS896" s="236">
        <f t="shared" si="614"/>
        <v>1</v>
      </c>
      <c r="AT896" s="232"/>
      <c r="BH896" s="27">
        <f t="shared" si="651"/>
        <v>792</v>
      </c>
      <c r="BI896" s="294">
        <f t="shared" si="649"/>
        <v>4757</v>
      </c>
      <c r="BJ896" s="243"/>
      <c r="BL896" s="307"/>
      <c r="BN896" s="45"/>
      <c r="BQ896" s="33"/>
      <c r="BR896" s="308"/>
      <c r="BT896" s="308"/>
      <c r="BY896" s="21"/>
      <c r="BZ896" s="21"/>
      <c r="CA896" s="294">
        <f t="shared" si="650"/>
        <v>4759</v>
      </c>
      <c r="CB896" s="243">
        <f>(3*BH896+2)/2</f>
        <v>1189</v>
      </c>
      <c r="CC896" s="35">
        <f>4*CB896+3</f>
        <v>4759</v>
      </c>
      <c r="CD896" s="243"/>
      <c r="CF896" s="33"/>
      <c r="CJ896" s="21"/>
    </row>
    <row r="897" spans="4:88" ht="14.25" customHeight="1">
      <c r="D897" s="53"/>
      <c r="G897" s="53"/>
      <c r="O897" s="196">
        <f>1+8*(Q896+1)</f>
        <v>1697</v>
      </c>
      <c r="P897" s="197">
        <f>P896+2</f>
        <v>1273</v>
      </c>
      <c r="Q897" s="198"/>
      <c r="R897" s="33"/>
      <c r="S897" s="35">
        <f t="shared" si="670"/>
        <v>5093</v>
      </c>
      <c r="T897" s="35">
        <f t="shared" ref="T897:Z897" si="672">4*S897+1</f>
        <v>20373</v>
      </c>
      <c r="U897" s="35">
        <f t="shared" si="672"/>
        <v>81493</v>
      </c>
      <c r="V897" s="35">
        <f t="shared" si="672"/>
        <v>325973</v>
      </c>
      <c r="W897" s="35">
        <f t="shared" si="672"/>
        <v>1303893</v>
      </c>
      <c r="X897" s="35">
        <f t="shared" si="672"/>
        <v>5215573</v>
      </c>
      <c r="Y897" s="35">
        <f t="shared" si="672"/>
        <v>20862293</v>
      </c>
      <c r="Z897" s="35">
        <f t="shared" si="672"/>
        <v>83449173</v>
      </c>
      <c r="AC897" s="27"/>
      <c r="AE897" s="17"/>
      <c r="AG897" s="18"/>
      <c r="AK897" s="54"/>
      <c r="AN897" s="227"/>
      <c r="AO897" s="269">
        <f t="shared" si="613"/>
        <v>1677</v>
      </c>
      <c r="AP897" s="221">
        <f t="shared" si="615"/>
        <v>5032</v>
      </c>
      <c r="AQ897" s="269">
        <f>AP897/AR897</f>
        <v>629</v>
      </c>
      <c r="AR897" s="281">
        <v>8</v>
      </c>
      <c r="AS897" s="236">
        <f t="shared" si="614"/>
        <v>3</v>
      </c>
      <c r="AT897" s="232"/>
      <c r="BH897" s="21">
        <f t="shared" si="651"/>
        <v>793</v>
      </c>
      <c r="BI897" s="294">
        <f t="shared" si="649"/>
        <v>4763</v>
      </c>
      <c r="BJ897" s="243">
        <f>(3*BH897+1)/2</f>
        <v>1190</v>
      </c>
      <c r="BK897" s="35">
        <f>BJ897*4+3</f>
        <v>4763</v>
      </c>
      <c r="BL897" s="307"/>
      <c r="BM897" s="21"/>
      <c r="BN897" s="45"/>
      <c r="BQ897" s="33"/>
      <c r="BR897" s="308"/>
      <c r="BT897" s="308"/>
      <c r="BY897" s="21"/>
      <c r="BZ897" s="21"/>
      <c r="CA897" s="294">
        <f t="shared" si="650"/>
        <v>4765</v>
      </c>
      <c r="CB897" s="243"/>
      <c r="CD897" s="243"/>
      <c r="CF897" s="33"/>
      <c r="CJ897" s="21"/>
    </row>
    <row r="898" spans="4:88" ht="14.25" customHeight="1">
      <c r="D898" s="53"/>
      <c r="G898" s="53"/>
      <c r="O898" s="181"/>
      <c r="P898" s="260"/>
      <c r="R898" s="33"/>
      <c r="AC898" s="21"/>
      <c r="AE898" s="17"/>
      <c r="AG898" s="18"/>
      <c r="AK898" s="54"/>
      <c r="AN898" s="219"/>
      <c r="AO898" s="220">
        <f t="shared" si="613"/>
        <v>1679</v>
      </c>
      <c r="AP898" s="221">
        <f t="shared" si="615"/>
        <v>5038</v>
      </c>
      <c r="AQ898" s="220">
        <f>AQ896+6</f>
        <v>2519</v>
      </c>
      <c r="AR898" s="281">
        <v>2</v>
      </c>
      <c r="AS898" s="236">
        <f t="shared" si="614"/>
        <v>1</v>
      </c>
      <c r="AT898" s="232"/>
      <c r="BH898" s="21">
        <f t="shared" si="651"/>
        <v>794</v>
      </c>
      <c r="BI898" s="294">
        <f t="shared" si="649"/>
        <v>4769</v>
      </c>
      <c r="BJ898" s="243"/>
      <c r="BL898" s="243">
        <f>(3*BH898-2)/4</f>
        <v>595</v>
      </c>
      <c r="BM898" s="21">
        <f>8*BL898+9</f>
        <v>4769</v>
      </c>
      <c r="BN898" s="45"/>
      <c r="BQ898" s="33"/>
      <c r="BR898" s="308"/>
      <c r="BT898" s="308"/>
      <c r="BY898" s="21"/>
      <c r="BZ898" s="21"/>
      <c r="CA898" s="294">
        <f t="shared" si="650"/>
        <v>4771</v>
      </c>
      <c r="CB898" s="243">
        <f>(3*BH898+2)/2</f>
        <v>1192</v>
      </c>
      <c r="CC898" s="35">
        <f>4*CB898+3</f>
        <v>4771</v>
      </c>
      <c r="CD898" s="243"/>
      <c r="CF898" s="33"/>
      <c r="CJ898" s="21"/>
    </row>
    <row r="899" spans="4:88" ht="14.25" customHeight="1">
      <c r="D899" s="53"/>
      <c r="G899" s="53"/>
      <c r="O899" s="45"/>
      <c r="P899" s="21"/>
      <c r="R899" s="339"/>
      <c r="S899" s="31"/>
      <c r="T899" s="31"/>
      <c r="U899" s="31"/>
      <c r="V899" s="31"/>
      <c r="W899" s="31"/>
      <c r="X899" s="31"/>
      <c r="Y899" s="31"/>
      <c r="Z899" s="31"/>
      <c r="AC899" s="27"/>
      <c r="AE899" s="17"/>
      <c r="AG899" s="18"/>
      <c r="AK899" s="54"/>
      <c r="AN899" s="239"/>
      <c r="AO899" s="240">
        <f t="shared" si="613"/>
        <v>1681</v>
      </c>
      <c r="AP899" s="221">
        <f t="shared" si="615"/>
        <v>5044</v>
      </c>
      <c r="AQ899" s="240">
        <f>AP899/4</f>
        <v>1261</v>
      </c>
      <c r="AR899" s="281">
        <v>4</v>
      </c>
      <c r="AS899" s="236">
        <f t="shared" si="614"/>
        <v>2</v>
      </c>
      <c r="AT899" s="232"/>
      <c r="BH899" s="21">
        <f t="shared" si="651"/>
        <v>795</v>
      </c>
      <c r="BI899" s="294">
        <f t="shared" si="649"/>
        <v>4775</v>
      </c>
      <c r="BJ899" s="243">
        <f>(3*BH899+1)/2</f>
        <v>1193</v>
      </c>
      <c r="BK899" s="35">
        <f>BJ899*4+3</f>
        <v>4775</v>
      </c>
      <c r="BL899" s="307"/>
      <c r="BN899" s="45"/>
      <c r="BQ899" s="33"/>
      <c r="BR899" s="308"/>
      <c r="BT899" s="308"/>
      <c r="BY899" s="21"/>
      <c r="BZ899" s="21"/>
      <c r="CA899" s="294">
        <f t="shared" si="650"/>
        <v>4777</v>
      </c>
      <c r="CB899" s="243"/>
      <c r="CD899" s="243">
        <f>(3*BH899-1)/4</f>
        <v>596</v>
      </c>
      <c r="CE899" s="35">
        <f>CD899*8+9</f>
        <v>4777</v>
      </c>
      <c r="CF899" s="33"/>
      <c r="CJ899" s="21"/>
    </row>
    <row r="900" spans="4:88" ht="14.25" customHeight="1">
      <c r="D900" s="53"/>
      <c r="G900" s="53"/>
      <c r="O900" s="191">
        <f>-1+4*(Q900+1)</f>
        <v>851</v>
      </c>
      <c r="P900" s="192">
        <f>-1+6*(Q900+1)</f>
        <v>1277</v>
      </c>
      <c r="Q900" s="27">
        <v>212</v>
      </c>
      <c r="R900" s="33"/>
      <c r="S900" s="213">
        <f t="shared" ref="S900:S901" si="673">4*P900+1</f>
        <v>5109</v>
      </c>
      <c r="T900" s="35">
        <f t="shared" ref="T900:Z900" si="674">4*S900+1</f>
        <v>20437</v>
      </c>
      <c r="U900" s="35">
        <f t="shared" si="674"/>
        <v>81749</v>
      </c>
      <c r="V900" s="35">
        <f t="shared" si="674"/>
        <v>326997</v>
      </c>
      <c r="W900" s="35">
        <f t="shared" si="674"/>
        <v>1307989</v>
      </c>
      <c r="X900" s="35">
        <f t="shared" si="674"/>
        <v>5231957</v>
      </c>
      <c r="Y900" s="35">
        <f t="shared" si="674"/>
        <v>20927829</v>
      </c>
      <c r="Z900" s="35">
        <f t="shared" si="674"/>
        <v>83711317</v>
      </c>
      <c r="AE900" s="17"/>
      <c r="AG900" s="18"/>
      <c r="AK900" s="54"/>
      <c r="AN900" s="219"/>
      <c r="AO900" s="220">
        <f t="shared" si="613"/>
        <v>1683</v>
      </c>
      <c r="AP900" s="221">
        <f t="shared" si="615"/>
        <v>5050</v>
      </c>
      <c r="AQ900" s="220">
        <f>AQ898+6</f>
        <v>2525</v>
      </c>
      <c r="AR900" s="281">
        <v>2</v>
      </c>
      <c r="AS900" s="236">
        <f t="shared" si="614"/>
        <v>1</v>
      </c>
      <c r="AT900" s="232"/>
      <c r="BH900" s="27">
        <f t="shared" si="651"/>
        <v>796</v>
      </c>
      <c r="BI900" s="294">
        <f t="shared" si="649"/>
        <v>4781</v>
      </c>
      <c r="BJ900" s="243"/>
      <c r="BL900" s="307"/>
      <c r="BN900" s="45"/>
      <c r="BQ900" s="33"/>
      <c r="BR900" s="308"/>
      <c r="BT900" s="308"/>
      <c r="BY900" s="21"/>
      <c r="BZ900" s="21"/>
      <c r="CA900" s="294">
        <f t="shared" si="650"/>
        <v>4783</v>
      </c>
      <c r="CB900" s="243">
        <f>(3*BH900+2)/2</f>
        <v>1195</v>
      </c>
      <c r="CC900" s="35">
        <f>4*CB900+3</f>
        <v>4783</v>
      </c>
      <c r="CD900" s="243"/>
      <c r="CF900" s="33"/>
      <c r="CJ900" s="21"/>
    </row>
    <row r="901" spans="4:88" ht="14.25" customHeight="1">
      <c r="D901" s="53"/>
      <c r="G901" s="53"/>
      <c r="O901" s="196">
        <f>1+8*(Q900+1)</f>
        <v>1705</v>
      </c>
      <c r="P901" s="197">
        <f>P900+2</f>
        <v>1279</v>
      </c>
      <c r="Q901" s="198"/>
      <c r="R901" s="33"/>
      <c r="S901" s="35">
        <f t="shared" si="673"/>
        <v>5117</v>
      </c>
      <c r="T901" s="35">
        <f t="shared" ref="T901:Z901" si="675">4*S901+1</f>
        <v>20469</v>
      </c>
      <c r="U901" s="35">
        <f t="shared" si="675"/>
        <v>81877</v>
      </c>
      <c r="V901" s="35">
        <f t="shared" si="675"/>
        <v>327509</v>
      </c>
      <c r="W901" s="35">
        <f t="shared" si="675"/>
        <v>1310037</v>
      </c>
      <c r="X901" s="35">
        <f t="shared" si="675"/>
        <v>5240149</v>
      </c>
      <c r="Y901" s="35">
        <f t="shared" si="675"/>
        <v>20960597</v>
      </c>
      <c r="Z901" s="35">
        <f t="shared" si="675"/>
        <v>83842389</v>
      </c>
      <c r="AC901" s="27"/>
      <c r="AE901" s="17"/>
      <c r="AG901" s="18"/>
      <c r="AK901" s="54"/>
      <c r="AN901" s="227"/>
      <c r="AO901" s="269">
        <f t="shared" si="613"/>
        <v>1685</v>
      </c>
      <c r="AP901" s="221">
        <f t="shared" si="615"/>
        <v>5056</v>
      </c>
      <c r="AQ901" s="269">
        <f>AP901/AR901</f>
        <v>79</v>
      </c>
      <c r="AR901" s="281">
        <v>64</v>
      </c>
      <c r="AS901" s="236">
        <f t="shared" si="614"/>
        <v>6</v>
      </c>
      <c r="AT901" s="232"/>
      <c r="BH901" s="21">
        <f t="shared" si="651"/>
        <v>797</v>
      </c>
      <c r="BI901" s="294">
        <f t="shared" si="649"/>
        <v>4787</v>
      </c>
      <c r="BJ901" s="243">
        <f>(3*BH901+1)/2</f>
        <v>1196</v>
      </c>
      <c r="BK901" s="35">
        <f>BJ901*4+3</f>
        <v>4787</v>
      </c>
      <c r="BL901" s="307"/>
      <c r="BM901" s="21"/>
      <c r="BN901" s="45"/>
      <c r="BQ901" s="33"/>
      <c r="BR901" s="308"/>
      <c r="BT901" s="308"/>
      <c r="BY901" s="21"/>
      <c r="BZ901" s="21"/>
      <c r="CA901" s="294">
        <f t="shared" si="650"/>
        <v>4789</v>
      </c>
      <c r="CB901" s="243"/>
      <c r="CD901" s="243"/>
      <c r="CF901" s="33"/>
      <c r="CJ901" s="21"/>
    </row>
    <row r="902" spans="4:88" ht="14.25" customHeight="1">
      <c r="D902" s="53"/>
      <c r="G902" s="53"/>
      <c r="O902" s="181"/>
      <c r="P902" s="260"/>
      <c r="R902" s="33"/>
      <c r="AC902" s="21"/>
      <c r="AE902" s="17"/>
      <c r="AG902" s="18"/>
      <c r="AK902" s="54"/>
      <c r="AN902" s="219"/>
      <c r="AO902" s="220">
        <f t="shared" si="613"/>
        <v>1687</v>
      </c>
      <c r="AP902" s="221">
        <f t="shared" si="615"/>
        <v>5062</v>
      </c>
      <c r="AQ902" s="220">
        <f>AQ900+6</f>
        <v>2531</v>
      </c>
      <c r="AR902" s="281">
        <v>2</v>
      </c>
      <c r="AS902" s="236">
        <f t="shared" si="614"/>
        <v>1</v>
      </c>
      <c r="AT902" s="232"/>
      <c r="BH902" s="21">
        <f t="shared" si="651"/>
        <v>798</v>
      </c>
      <c r="BI902" s="294">
        <f t="shared" si="649"/>
        <v>4793</v>
      </c>
      <c r="BJ902" s="243"/>
      <c r="BL902" s="243">
        <f>(3*BH902-2)/4</f>
        <v>598</v>
      </c>
      <c r="BM902" s="21">
        <f>8*BL902+9</f>
        <v>4793</v>
      </c>
      <c r="BN902" s="45"/>
      <c r="BQ902" s="33"/>
      <c r="BR902" s="308"/>
      <c r="BT902" s="308"/>
      <c r="BY902" s="21"/>
      <c r="BZ902" s="21"/>
      <c r="CA902" s="294">
        <f t="shared" si="650"/>
        <v>4795</v>
      </c>
      <c r="CB902" s="243">
        <f>(3*BH902+2)/2</f>
        <v>1198</v>
      </c>
      <c r="CC902" s="35">
        <f>4*CB902+3</f>
        <v>4795</v>
      </c>
      <c r="CD902" s="243"/>
      <c r="CF902" s="33"/>
      <c r="CJ902" s="21"/>
    </row>
    <row r="903" spans="4:88" ht="14.25" customHeight="1">
      <c r="D903" s="53"/>
      <c r="G903" s="53"/>
      <c r="O903" s="45"/>
      <c r="P903" s="21"/>
      <c r="R903" s="339"/>
      <c r="S903" s="31"/>
      <c r="T903" s="31"/>
      <c r="U903" s="31"/>
      <c r="V903" s="31"/>
      <c r="W903" s="31"/>
      <c r="X903" s="31"/>
      <c r="Y903" s="31"/>
      <c r="Z903" s="31"/>
      <c r="AC903" s="27"/>
      <c r="AE903" s="17"/>
      <c r="AG903" s="18"/>
      <c r="AK903" s="54"/>
      <c r="AN903" s="239"/>
      <c r="AO903" s="240">
        <f t="shared" si="613"/>
        <v>1689</v>
      </c>
      <c r="AP903" s="221">
        <f t="shared" si="615"/>
        <v>5068</v>
      </c>
      <c r="AQ903" s="240">
        <f>AP903/4</f>
        <v>1267</v>
      </c>
      <c r="AR903" s="281">
        <v>4</v>
      </c>
      <c r="AS903" s="236">
        <f t="shared" si="614"/>
        <v>2</v>
      </c>
      <c r="AT903" s="232"/>
      <c r="BH903" s="21">
        <f t="shared" si="651"/>
        <v>799</v>
      </c>
      <c r="BI903" s="294">
        <f t="shared" si="649"/>
        <v>4799</v>
      </c>
      <c r="BJ903" s="243">
        <f>(3*BH903+1)/2</f>
        <v>1199</v>
      </c>
      <c r="BK903" s="35">
        <f>BJ903*4+3</f>
        <v>4799</v>
      </c>
      <c r="BL903" s="307"/>
      <c r="BN903" s="45"/>
      <c r="BQ903" s="33"/>
      <c r="BR903" s="308"/>
      <c r="BT903" s="308"/>
      <c r="BY903" s="21"/>
      <c r="BZ903" s="21"/>
      <c r="CA903" s="294">
        <f t="shared" si="650"/>
        <v>4801</v>
      </c>
      <c r="CB903" s="243"/>
      <c r="CD903" s="243">
        <f>(3*BH903-1)/4</f>
        <v>599</v>
      </c>
      <c r="CE903" s="35">
        <f>CD903*8+9</f>
        <v>4801</v>
      </c>
      <c r="CF903" s="33"/>
      <c r="CJ903" s="21"/>
    </row>
    <row r="904" spans="4:88" ht="14.25" customHeight="1">
      <c r="D904" s="53"/>
      <c r="G904" s="53"/>
      <c r="O904" s="191">
        <f>-1+4*(Q904+1)</f>
        <v>855</v>
      </c>
      <c r="P904" s="192">
        <f>-1+6*(Q904+1)</f>
        <v>1283</v>
      </c>
      <c r="Q904" s="27">
        <v>213</v>
      </c>
      <c r="R904" s="33"/>
      <c r="S904" s="213">
        <f t="shared" ref="S904:S905" si="676">4*P904+1</f>
        <v>5133</v>
      </c>
      <c r="T904" s="35">
        <f t="shared" ref="T904:Z904" si="677">4*S904+1</f>
        <v>20533</v>
      </c>
      <c r="U904" s="35">
        <f t="shared" si="677"/>
        <v>82133</v>
      </c>
      <c r="V904" s="35">
        <f t="shared" si="677"/>
        <v>328533</v>
      </c>
      <c r="W904" s="35">
        <f t="shared" si="677"/>
        <v>1314133</v>
      </c>
      <c r="X904" s="35">
        <f t="shared" si="677"/>
        <v>5256533</v>
      </c>
      <c r="Y904" s="35">
        <f t="shared" si="677"/>
        <v>21026133</v>
      </c>
      <c r="Z904" s="35">
        <f t="shared" si="677"/>
        <v>84104533</v>
      </c>
      <c r="AE904" s="17"/>
      <c r="AG904" s="18"/>
      <c r="AK904" s="54"/>
      <c r="AN904" s="219"/>
      <c r="AO904" s="220">
        <f t="shared" si="613"/>
        <v>1691</v>
      </c>
      <c r="AP904" s="221">
        <f t="shared" si="615"/>
        <v>5074</v>
      </c>
      <c r="AQ904" s="220">
        <f>AQ902+6</f>
        <v>2537</v>
      </c>
      <c r="AR904" s="281">
        <v>2</v>
      </c>
      <c r="AS904" s="236">
        <f t="shared" si="614"/>
        <v>1</v>
      </c>
      <c r="AT904" s="232"/>
      <c r="BH904" s="27">
        <f t="shared" si="651"/>
        <v>800</v>
      </c>
      <c r="BI904" s="294">
        <f t="shared" si="649"/>
        <v>4805</v>
      </c>
      <c r="BJ904" s="243"/>
      <c r="BL904" s="307"/>
      <c r="BN904" s="45"/>
      <c r="BQ904" s="33"/>
      <c r="BR904" s="308"/>
      <c r="BT904" s="308"/>
      <c r="BY904" s="21"/>
      <c r="BZ904" s="21"/>
      <c r="CA904" s="294">
        <f t="shared" si="650"/>
        <v>4807</v>
      </c>
      <c r="CB904" s="243">
        <f>(3*BH904+2)/2</f>
        <v>1201</v>
      </c>
      <c r="CC904" s="35">
        <f>4*CB904+3</f>
        <v>4807</v>
      </c>
      <c r="CD904" s="243"/>
      <c r="CF904" s="33"/>
      <c r="CJ904" s="21"/>
    </row>
    <row r="905" spans="4:88" ht="14.25" customHeight="1">
      <c r="D905" s="53"/>
      <c r="G905" s="53"/>
      <c r="O905" s="196">
        <f>1+8*(Q904+1)</f>
        <v>1713</v>
      </c>
      <c r="P905" s="197">
        <f>P904+2</f>
        <v>1285</v>
      </c>
      <c r="Q905" s="198"/>
      <c r="R905" s="33"/>
      <c r="S905" s="35">
        <f t="shared" si="676"/>
        <v>5141</v>
      </c>
      <c r="T905" s="35">
        <f t="shared" ref="T905:Z905" si="678">4*S905+1</f>
        <v>20565</v>
      </c>
      <c r="U905" s="35">
        <f t="shared" si="678"/>
        <v>82261</v>
      </c>
      <c r="V905" s="35">
        <f t="shared" si="678"/>
        <v>329045</v>
      </c>
      <c r="W905" s="35">
        <f t="shared" si="678"/>
        <v>1316181</v>
      </c>
      <c r="X905" s="35">
        <f t="shared" si="678"/>
        <v>5264725</v>
      </c>
      <c r="Y905" s="35">
        <f t="shared" si="678"/>
        <v>21058901</v>
      </c>
      <c r="Z905" s="35">
        <f t="shared" si="678"/>
        <v>84235605</v>
      </c>
      <c r="AC905" s="27"/>
      <c r="AE905" s="17"/>
      <c r="AG905" s="18"/>
      <c r="AK905" s="54"/>
      <c r="AN905" s="227"/>
      <c r="AO905" s="269">
        <f t="shared" si="613"/>
        <v>1693</v>
      </c>
      <c r="AP905" s="221">
        <f t="shared" si="615"/>
        <v>5080</v>
      </c>
      <c r="AQ905" s="269">
        <f>AP905/AR905</f>
        <v>635</v>
      </c>
      <c r="AR905" s="281">
        <v>8</v>
      </c>
      <c r="AS905" s="236">
        <f t="shared" si="614"/>
        <v>3</v>
      </c>
      <c r="AT905" s="232"/>
      <c r="BH905" s="21">
        <f t="shared" si="651"/>
        <v>801</v>
      </c>
      <c r="BI905" s="294">
        <f t="shared" si="649"/>
        <v>4811</v>
      </c>
      <c r="BJ905" s="243">
        <f>(3*BH905+1)/2</f>
        <v>1202</v>
      </c>
      <c r="BK905" s="35">
        <f>BJ905*4+3</f>
        <v>4811</v>
      </c>
      <c r="BL905" s="307"/>
      <c r="BM905" s="21"/>
      <c r="BN905" s="45"/>
      <c r="BQ905" s="33"/>
      <c r="BR905" s="308"/>
      <c r="BT905" s="308"/>
      <c r="BY905" s="21"/>
      <c r="BZ905" s="21"/>
      <c r="CA905" s="294">
        <f t="shared" si="650"/>
        <v>4813</v>
      </c>
      <c r="CB905" s="243"/>
      <c r="CD905" s="243"/>
      <c r="CF905" s="33"/>
      <c r="CJ905" s="21"/>
    </row>
    <row r="906" spans="4:88" ht="14.25" customHeight="1">
      <c r="D906" s="53"/>
      <c r="G906" s="53"/>
      <c r="O906" s="181"/>
      <c r="P906" s="260"/>
      <c r="R906" s="33"/>
      <c r="AC906" s="21"/>
      <c r="AE906" s="17"/>
      <c r="AG906" s="18"/>
      <c r="AK906" s="54"/>
      <c r="AN906" s="219"/>
      <c r="AO906" s="220">
        <f t="shared" si="613"/>
        <v>1695</v>
      </c>
      <c r="AP906" s="221">
        <f t="shared" si="615"/>
        <v>5086</v>
      </c>
      <c r="AQ906" s="220">
        <f>AQ904+6</f>
        <v>2543</v>
      </c>
      <c r="AR906" s="281">
        <v>2</v>
      </c>
      <c r="AS906" s="236">
        <f t="shared" si="614"/>
        <v>1</v>
      </c>
      <c r="AT906" s="232"/>
      <c r="BH906" s="21">
        <f t="shared" si="651"/>
        <v>802</v>
      </c>
      <c r="BI906" s="294">
        <f t="shared" si="649"/>
        <v>4817</v>
      </c>
      <c r="BJ906" s="243"/>
      <c r="BL906" s="243">
        <f>(3*BH906-2)/4</f>
        <v>601</v>
      </c>
      <c r="BM906" s="21">
        <f>8*BL906+9</f>
        <v>4817</v>
      </c>
      <c r="BN906" s="45"/>
      <c r="BQ906" s="33"/>
      <c r="BR906" s="308"/>
      <c r="BT906" s="308"/>
      <c r="BY906" s="21"/>
      <c r="BZ906" s="21"/>
      <c r="CA906" s="294">
        <f t="shared" si="650"/>
        <v>4819</v>
      </c>
      <c r="CB906" s="243">
        <f>(3*BH906+2)/2</f>
        <v>1204</v>
      </c>
      <c r="CC906" s="35">
        <f>4*CB906+3</f>
        <v>4819</v>
      </c>
      <c r="CD906" s="243"/>
      <c r="CF906" s="33"/>
      <c r="CJ906" s="21"/>
    </row>
    <row r="907" spans="4:88" ht="14.25" customHeight="1">
      <c r="D907" s="53"/>
      <c r="G907" s="53"/>
      <c r="O907" s="45"/>
      <c r="P907" s="21"/>
      <c r="R907" s="339"/>
      <c r="S907" s="31"/>
      <c r="T907" s="31"/>
      <c r="U907" s="31"/>
      <c r="V907" s="31"/>
      <c r="W907" s="31"/>
      <c r="X907" s="31"/>
      <c r="Y907" s="31"/>
      <c r="Z907" s="31"/>
      <c r="AC907" s="27"/>
      <c r="AE907" s="17"/>
      <c r="AG907" s="18"/>
      <c r="AK907" s="54"/>
      <c r="AN907" s="239"/>
      <c r="AO907" s="240">
        <f t="shared" si="613"/>
        <v>1697</v>
      </c>
      <c r="AP907" s="221">
        <f t="shared" si="615"/>
        <v>5092</v>
      </c>
      <c r="AQ907" s="240">
        <f>AP907/4</f>
        <v>1273</v>
      </c>
      <c r="AR907" s="281">
        <v>4</v>
      </c>
      <c r="AS907" s="236">
        <f t="shared" si="614"/>
        <v>2</v>
      </c>
      <c r="AT907" s="232"/>
      <c r="BH907" s="21">
        <f t="shared" si="651"/>
        <v>803</v>
      </c>
      <c r="BI907" s="294">
        <f t="shared" si="649"/>
        <v>4823</v>
      </c>
      <c r="BJ907" s="243">
        <f>(3*BH907+1)/2</f>
        <v>1205</v>
      </c>
      <c r="BK907" s="35">
        <f>BJ907*4+3</f>
        <v>4823</v>
      </c>
      <c r="BL907" s="307"/>
      <c r="BN907" s="45"/>
      <c r="BQ907" s="33"/>
      <c r="BR907" s="308"/>
      <c r="BT907" s="308"/>
      <c r="BY907" s="21"/>
      <c r="BZ907" s="21"/>
      <c r="CA907" s="294">
        <f t="shared" si="650"/>
        <v>4825</v>
      </c>
      <c r="CB907" s="243"/>
      <c r="CD907" s="243">
        <f>(3*BH907-1)/4</f>
        <v>602</v>
      </c>
      <c r="CE907" s="35">
        <f>CD907*8+9</f>
        <v>4825</v>
      </c>
      <c r="CF907" s="33"/>
      <c r="CJ907" s="21"/>
    </row>
    <row r="908" spans="4:88" ht="14.25" customHeight="1">
      <c r="D908" s="53"/>
      <c r="G908" s="53"/>
      <c r="O908" s="191">
        <f>-1+4*(Q908+1)</f>
        <v>859</v>
      </c>
      <c r="P908" s="192">
        <f>-1+6*(Q908+1)</f>
        <v>1289</v>
      </c>
      <c r="Q908" s="27">
        <v>214</v>
      </c>
      <c r="R908" s="33"/>
      <c r="S908" s="213">
        <f t="shared" ref="S908:S909" si="679">4*P908+1</f>
        <v>5157</v>
      </c>
      <c r="T908" s="35">
        <f t="shared" ref="T908:Z908" si="680">4*S908+1</f>
        <v>20629</v>
      </c>
      <c r="U908" s="35">
        <f t="shared" si="680"/>
        <v>82517</v>
      </c>
      <c r="V908" s="35">
        <f t="shared" si="680"/>
        <v>330069</v>
      </c>
      <c r="W908" s="35">
        <f t="shared" si="680"/>
        <v>1320277</v>
      </c>
      <c r="X908" s="35">
        <f t="shared" si="680"/>
        <v>5281109</v>
      </c>
      <c r="Y908" s="35">
        <f t="shared" si="680"/>
        <v>21124437</v>
      </c>
      <c r="Z908" s="35">
        <f t="shared" si="680"/>
        <v>84497749</v>
      </c>
      <c r="AE908" s="17"/>
      <c r="AG908" s="18"/>
      <c r="AK908" s="54"/>
      <c r="AN908" s="219"/>
      <c r="AO908" s="220">
        <f t="shared" si="613"/>
        <v>1699</v>
      </c>
      <c r="AP908" s="221">
        <f t="shared" si="615"/>
        <v>5098</v>
      </c>
      <c r="AQ908" s="220">
        <f>AQ906+6</f>
        <v>2549</v>
      </c>
      <c r="AR908" s="281">
        <v>2</v>
      </c>
      <c r="AS908" s="236">
        <f t="shared" si="614"/>
        <v>1</v>
      </c>
      <c r="AT908" s="232"/>
      <c r="BH908" s="27">
        <f t="shared" si="651"/>
        <v>804</v>
      </c>
      <c r="BI908" s="294">
        <f t="shared" si="649"/>
        <v>4829</v>
      </c>
      <c r="BJ908" s="243"/>
      <c r="BL908" s="307"/>
      <c r="BN908" s="45"/>
      <c r="BQ908" s="33"/>
      <c r="BR908" s="308"/>
      <c r="BT908" s="308"/>
      <c r="BY908" s="21"/>
      <c r="BZ908" s="21"/>
      <c r="CA908" s="294">
        <f t="shared" si="650"/>
        <v>4831</v>
      </c>
      <c r="CB908" s="243">
        <f>(3*BH908+2)/2</f>
        <v>1207</v>
      </c>
      <c r="CC908" s="35">
        <f>4*CB908+3</f>
        <v>4831</v>
      </c>
      <c r="CD908" s="243"/>
      <c r="CF908" s="33"/>
      <c r="CJ908" s="21"/>
    </row>
    <row r="909" spans="4:88" ht="14.25" customHeight="1">
      <c r="D909" s="53"/>
      <c r="G909" s="53"/>
      <c r="O909" s="196">
        <f>1+8*(Q908+1)</f>
        <v>1721</v>
      </c>
      <c r="P909" s="197">
        <f>P908+2</f>
        <v>1291</v>
      </c>
      <c r="Q909" s="198"/>
      <c r="R909" s="33"/>
      <c r="S909" s="35">
        <f t="shared" si="679"/>
        <v>5165</v>
      </c>
      <c r="T909" s="35">
        <f t="shared" ref="T909:Z909" si="681">4*S909+1</f>
        <v>20661</v>
      </c>
      <c r="U909" s="35">
        <f t="shared" si="681"/>
        <v>82645</v>
      </c>
      <c r="V909" s="35">
        <f t="shared" si="681"/>
        <v>330581</v>
      </c>
      <c r="W909" s="35">
        <f t="shared" si="681"/>
        <v>1322325</v>
      </c>
      <c r="X909" s="35">
        <f t="shared" si="681"/>
        <v>5289301</v>
      </c>
      <c r="Y909" s="35">
        <f t="shared" si="681"/>
        <v>21157205</v>
      </c>
      <c r="Z909" s="35">
        <f t="shared" si="681"/>
        <v>84628821</v>
      </c>
      <c r="AC909" s="27"/>
      <c r="AE909" s="17"/>
      <c r="AG909" s="18"/>
      <c r="AK909" s="54"/>
      <c r="AN909" s="227"/>
      <c r="AO909" s="269">
        <f t="shared" si="613"/>
        <v>1701</v>
      </c>
      <c r="AP909" s="221">
        <f t="shared" si="615"/>
        <v>5104</v>
      </c>
      <c r="AQ909" s="269">
        <f>AP909/AR909</f>
        <v>319</v>
      </c>
      <c r="AR909" s="281">
        <v>16</v>
      </c>
      <c r="AS909" s="236">
        <f t="shared" si="614"/>
        <v>4</v>
      </c>
      <c r="AT909" s="232"/>
      <c r="BH909" s="21">
        <f t="shared" si="651"/>
        <v>805</v>
      </c>
      <c r="BI909" s="294">
        <f t="shared" si="649"/>
        <v>4835</v>
      </c>
      <c r="BJ909" s="243">
        <f>(3*BH909+1)/2</f>
        <v>1208</v>
      </c>
      <c r="BK909" s="35">
        <f>BJ909*4+3</f>
        <v>4835</v>
      </c>
      <c r="BL909" s="307"/>
      <c r="BM909" s="21"/>
      <c r="BN909" s="45"/>
      <c r="BQ909" s="33"/>
      <c r="BR909" s="308"/>
      <c r="BT909" s="308"/>
      <c r="BY909" s="21"/>
      <c r="BZ909" s="21"/>
      <c r="CA909" s="294">
        <f t="shared" si="650"/>
        <v>4837</v>
      </c>
      <c r="CB909" s="243"/>
      <c r="CD909" s="243"/>
      <c r="CF909" s="33"/>
      <c r="CJ909" s="21"/>
    </row>
    <row r="910" spans="4:88" ht="14.25" customHeight="1">
      <c r="D910" s="53"/>
      <c r="G910" s="53"/>
      <c r="O910" s="181"/>
      <c r="P910" s="260"/>
      <c r="R910" s="33"/>
      <c r="AC910" s="21"/>
      <c r="AE910" s="17"/>
      <c r="AG910" s="18"/>
      <c r="AK910" s="54"/>
      <c r="AN910" s="219"/>
      <c r="AO910" s="220">
        <f t="shared" si="613"/>
        <v>1703</v>
      </c>
      <c r="AP910" s="221">
        <f t="shared" si="615"/>
        <v>5110</v>
      </c>
      <c r="AQ910" s="220">
        <f>AQ908+6</f>
        <v>2555</v>
      </c>
      <c r="AR910" s="281">
        <v>2</v>
      </c>
      <c r="AS910" s="236">
        <f t="shared" si="614"/>
        <v>1</v>
      </c>
      <c r="AT910" s="232"/>
      <c r="BH910" s="21">
        <f t="shared" si="651"/>
        <v>806</v>
      </c>
      <c r="BI910" s="294">
        <f t="shared" si="649"/>
        <v>4841</v>
      </c>
      <c r="BJ910" s="243"/>
      <c r="BL910" s="243">
        <f>(3*BH910-2)/4</f>
        <v>604</v>
      </c>
      <c r="BM910" s="21">
        <f>8*BL910+9</f>
        <v>4841</v>
      </c>
      <c r="BN910" s="45"/>
      <c r="BQ910" s="33"/>
      <c r="BR910" s="308"/>
      <c r="BT910" s="308"/>
      <c r="BY910" s="21"/>
      <c r="BZ910" s="21"/>
      <c r="CA910" s="294">
        <f t="shared" si="650"/>
        <v>4843</v>
      </c>
      <c r="CB910" s="243">
        <f>(3*BH910+2)/2</f>
        <v>1210</v>
      </c>
      <c r="CC910" s="35">
        <f>4*CB910+3</f>
        <v>4843</v>
      </c>
      <c r="CD910" s="243"/>
      <c r="CF910" s="33"/>
      <c r="CJ910" s="21"/>
    </row>
    <row r="911" spans="4:88" ht="14.25" customHeight="1">
      <c r="D911" s="53"/>
      <c r="G911" s="53"/>
      <c r="O911" s="45"/>
      <c r="P911" s="21"/>
      <c r="R911" s="339"/>
      <c r="S911" s="31"/>
      <c r="T911" s="31"/>
      <c r="U911" s="31"/>
      <c r="V911" s="31"/>
      <c r="W911" s="31"/>
      <c r="X911" s="31"/>
      <c r="Y911" s="31"/>
      <c r="Z911" s="31"/>
      <c r="AC911" s="27"/>
      <c r="AE911" s="17"/>
      <c r="AG911" s="18"/>
      <c r="AK911" s="54"/>
      <c r="AN911" s="239"/>
      <c r="AO911" s="240">
        <f t="shared" si="613"/>
        <v>1705</v>
      </c>
      <c r="AP911" s="221">
        <f t="shared" si="615"/>
        <v>5116</v>
      </c>
      <c r="AQ911" s="240">
        <f>AP911/4</f>
        <v>1279</v>
      </c>
      <c r="AR911" s="281">
        <v>4</v>
      </c>
      <c r="AS911" s="236">
        <f t="shared" si="614"/>
        <v>2</v>
      </c>
      <c r="AT911" s="232"/>
      <c r="BH911" s="21">
        <f t="shared" si="651"/>
        <v>807</v>
      </c>
      <c r="BI911" s="294">
        <f t="shared" si="649"/>
        <v>4847</v>
      </c>
      <c r="BJ911" s="243">
        <f>(3*BH911+1)/2</f>
        <v>1211</v>
      </c>
      <c r="BK911" s="35">
        <f>BJ911*4+3</f>
        <v>4847</v>
      </c>
      <c r="BL911" s="307"/>
      <c r="BN911" s="45"/>
      <c r="BQ911" s="33"/>
      <c r="BR911" s="308"/>
      <c r="BT911" s="308"/>
      <c r="BY911" s="21"/>
      <c r="BZ911" s="21"/>
      <c r="CA911" s="294">
        <f t="shared" si="650"/>
        <v>4849</v>
      </c>
      <c r="CB911" s="243"/>
      <c r="CD911" s="243">
        <f>(3*BH911-1)/4</f>
        <v>605</v>
      </c>
      <c r="CE911" s="35">
        <f>CD911*8+9</f>
        <v>4849</v>
      </c>
      <c r="CF911" s="33"/>
      <c r="CJ911" s="21"/>
    </row>
    <row r="912" spans="4:88" ht="14.25" customHeight="1">
      <c r="D912" s="53"/>
      <c r="G912" s="53"/>
      <c r="O912" s="191">
        <f>-1+4*(Q912+1)</f>
        <v>863</v>
      </c>
      <c r="P912" s="192">
        <f>-1+6*(Q912+1)</f>
        <v>1295</v>
      </c>
      <c r="Q912" s="27">
        <v>215</v>
      </c>
      <c r="R912" s="33"/>
      <c r="S912" s="213">
        <f t="shared" ref="S912:S913" si="682">4*P912+1</f>
        <v>5181</v>
      </c>
      <c r="T912" s="35">
        <f t="shared" ref="T912:Z912" si="683">4*S912+1</f>
        <v>20725</v>
      </c>
      <c r="U912" s="35">
        <f t="shared" si="683"/>
        <v>82901</v>
      </c>
      <c r="V912" s="35">
        <f t="shared" si="683"/>
        <v>331605</v>
      </c>
      <c r="W912" s="35">
        <f t="shared" si="683"/>
        <v>1326421</v>
      </c>
      <c r="X912" s="35">
        <f t="shared" si="683"/>
        <v>5305685</v>
      </c>
      <c r="Y912" s="35">
        <f t="shared" si="683"/>
        <v>21222741</v>
      </c>
      <c r="Z912" s="35">
        <f t="shared" si="683"/>
        <v>84890965</v>
      </c>
      <c r="AE912" s="17"/>
      <c r="AG912" s="18"/>
      <c r="AK912" s="54"/>
      <c r="AN912" s="219"/>
      <c r="AO912" s="220">
        <f t="shared" si="613"/>
        <v>1707</v>
      </c>
      <c r="AP912" s="221">
        <f t="shared" si="615"/>
        <v>5122</v>
      </c>
      <c r="AQ912" s="220">
        <f>AQ910+6</f>
        <v>2561</v>
      </c>
      <c r="AR912" s="281">
        <v>2</v>
      </c>
      <c r="AS912" s="236">
        <f t="shared" si="614"/>
        <v>1</v>
      </c>
      <c r="AT912" s="232"/>
      <c r="BH912" s="27">
        <f t="shared" si="651"/>
        <v>808</v>
      </c>
      <c r="BI912" s="294">
        <f t="shared" si="649"/>
        <v>4853</v>
      </c>
      <c r="BJ912" s="243"/>
      <c r="BL912" s="307"/>
      <c r="BN912" s="45"/>
      <c r="BQ912" s="33"/>
      <c r="BR912" s="308"/>
      <c r="BT912" s="308"/>
      <c r="BY912" s="21"/>
      <c r="BZ912" s="21"/>
      <c r="CA912" s="294">
        <f t="shared" si="650"/>
        <v>4855</v>
      </c>
      <c r="CB912" s="243">
        <f>(3*BH912+2)/2</f>
        <v>1213</v>
      </c>
      <c r="CC912" s="35">
        <f>4*CB912+3</f>
        <v>4855</v>
      </c>
      <c r="CD912" s="243"/>
      <c r="CF912" s="33"/>
      <c r="CJ912" s="21"/>
    </row>
    <row r="913" spans="4:88" ht="14.25" customHeight="1">
      <c r="D913" s="53"/>
      <c r="G913" s="53"/>
      <c r="O913" s="196">
        <f>1+8*(Q912+1)</f>
        <v>1729</v>
      </c>
      <c r="P913" s="197">
        <f>P912+2</f>
        <v>1297</v>
      </c>
      <c r="Q913" s="198"/>
      <c r="R913" s="33"/>
      <c r="S913" s="35">
        <f t="shared" si="682"/>
        <v>5189</v>
      </c>
      <c r="T913" s="35">
        <f t="shared" ref="T913:Z913" si="684">4*S913+1</f>
        <v>20757</v>
      </c>
      <c r="U913" s="35">
        <f t="shared" si="684"/>
        <v>83029</v>
      </c>
      <c r="V913" s="35">
        <f t="shared" si="684"/>
        <v>332117</v>
      </c>
      <c r="W913" s="35">
        <f t="shared" si="684"/>
        <v>1328469</v>
      </c>
      <c r="X913" s="35">
        <f t="shared" si="684"/>
        <v>5313877</v>
      </c>
      <c r="Y913" s="35">
        <f t="shared" si="684"/>
        <v>21255509</v>
      </c>
      <c r="Z913" s="35">
        <f t="shared" si="684"/>
        <v>85022037</v>
      </c>
      <c r="AC913" s="27"/>
      <c r="AE913" s="17"/>
      <c r="AG913" s="18"/>
      <c r="AK913" s="54"/>
      <c r="AN913" s="227"/>
      <c r="AO913" s="269">
        <f t="shared" si="613"/>
        <v>1709</v>
      </c>
      <c r="AP913" s="221">
        <f t="shared" si="615"/>
        <v>5128</v>
      </c>
      <c r="AQ913" s="269">
        <f>AP913/AR913</f>
        <v>641</v>
      </c>
      <c r="AR913" s="281">
        <v>8</v>
      </c>
      <c r="AS913" s="236">
        <f t="shared" si="614"/>
        <v>3</v>
      </c>
      <c r="AT913" s="232"/>
      <c r="BH913" s="21">
        <f t="shared" si="651"/>
        <v>809</v>
      </c>
      <c r="BI913" s="294">
        <f t="shared" si="649"/>
        <v>4859</v>
      </c>
      <c r="BJ913" s="243">
        <f>(3*BH913+1)/2</f>
        <v>1214</v>
      </c>
      <c r="BK913" s="35">
        <f>BJ913*4+3</f>
        <v>4859</v>
      </c>
      <c r="BL913" s="307"/>
      <c r="BM913" s="21"/>
      <c r="BN913" s="45"/>
      <c r="BQ913" s="33"/>
      <c r="BR913" s="308"/>
      <c r="BT913" s="308"/>
      <c r="BY913" s="21"/>
      <c r="BZ913" s="21"/>
      <c r="CA913" s="294">
        <f t="shared" si="650"/>
        <v>4861</v>
      </c>
      <c r="CB913" s="243"/>
      <c r="CD913" s="243"/>
      <c r="CF913" s="33"/>
      <c r="CJ913" s="21"/>
    </row>
    <row r="914" spans="4:88" ht="14.25" customHeight="1">
      <c r="D914" s="53"/>
      <c r="G914" s="53"/>
      <c r="O914" s="181"/>
      <c r="P914" s="260"/>
      <c r="R914" s="33"/>
      <c r="AC914" s="21"/>
      <c r="AE914" s="17"/>
      <c r="AG914" s="18"/>
      <c r="AK914" s="54"/>
      <c r="AN914" s="219"/>
      <c r="AO914" s="220">
        <f t="shared" si="613"/>
        <v>1711</v>
      </c>
      <c r="AP914" s="221">
        <f t="shared" si="615"/>
        <v>5134</v>
      </c>
      <c r="AQ914" s="220">
        <f>AQ912+6</f>
        <v>2567</v>
      </c>
      <c r="AR914" s="281">
        <v>2</v>
      </c>
      <c r="AS914" s="236">
        <f t="shared" si="614"/>
        <v>1</v>
      </c>
      <c r="AT914" s="232"/>
      <c r="BH914" s="21">
        <f t="shared" si="651"/>
        <v>810</v>
      </c>
      <c r="BI914" s="294">
        <f t="shared" si="649"/>
        <v>4865</v>
      </c>
      <c r="BJ914" s="243"/>
      <c r="BL914" s="243">
        <f>(3*BH914-2)/4</f>
        <v>607</v>
      </c>
      <c r="BM914" s="21">
        <f>8*BL914+9</f>
        <v>4865</v>
      </c>
      <c r="BN914" s="45"/>
      <c r="BQ914" s="33"/>
      <c r="BR914" s="308"/>
      <c r="BT914" s="308"/>
      <c r="BY914" s="21"/>
      <c r="BZ914" s="21"/>
      <c r="CA914" s="294">
        <f t="shared" si="650"/>
        <v>4867</v>
      </c>
      <c r="CB914" s="243">
        <f>(3*BH914+2)/2</f>
        <v>1216</v>
      </c>
      <c r="CC914" s="35">
        <f>4*CB914+3</f>
        <v>4867</v>
      </c>
      <c r="CD914" s="243"/>
      <c r="CF914" s="33"/>
      <c r="CJ914" s="21"/>
    </row>
    <row r="915" spans="4:88" ht="14.25" customHeight="1">
      <c r="D915" s="53"/>
      <c r="G915" s="53"/>
      <c r="O915" s="45"/>
      <c r="P915" s="21"/>
      <c r="R915" s="339"/>
      <c r="S915" s="31"/>
      <c r="T915" s="31"/>
      <c r="U915" s="31"/>
      <c r="V915" s="31"/>
      <c r="W915" s="31"/>
      <c r="X915" s="31"/>
      <c r="Y915" s="31"/>
      <c r="Z915" s="31"/>
      <c r="AC915" s="27"/>
      <c r="AE915" s="17"/>
      <c r="AG915" s="18"/>
      <c r="AK915" s="54"/>
      <c r="AN915" s="239"/>
      <c r="AO915" s="240">
        <f t="shared" si="613"/>
        <v>1713</v>
      </c>
      <c r="AP915" s="221">
        <f t="shared" si="615"/>
        <v>5140</v>
      </c>
      <c r="AQ915" s="240">
        <f>AP915/4</f>
        <v>1285</v>
      </c>
      <c r="AR915" s="281">
        <v>4</v>
      </c>
      <c r="AS915" s="236">
        <f t="shared" si="614"/>
        <v>2</v>
      </c>
      <c r="AT915" s="232"/>
      <c r="BH915" s="21">
        <f t="shared" si="651"/>
        <v>811</v>
      </c>
      <c r="BI915" s="294">
        <f t="shared" si="649"/>
        <v>4871</v>
      </c>
      <c r="BJ915" s="243">
        <f>(3*BH915+1)/2</f>
        <v>1217</v>
      </c>
      <c r="BK915" s="35">
        <f>BJ915*4+3</f>
        <v>4871</v>
      </c>
      <c r="BL915" s="307"/>
      <c r="BN915" s="45"/>
      <c r="BQ915" s="33"/>
      <c r="BR915" s="308"/>
      <c r="BT915" s="308"/>
      <c r="BY915" s="21"/>
      <c r="BZ915" s="21"/>
      <c r="CA915" s="294">
        <f t="shared" si="650"/>
        <v>4873</v>
      </c>
      <c r="CB915" s="243"/>
      <c r="CD915" s="243">
        <f>(3*BH915-1)/4</f>
        <v>608</v>
      </c>
      <c r="CE915" s="35">
        <f>CD915*8+9</f>
        <v>4873</v>
      </c>
      <c r="CF915" s="33"/>
      <c r="CJ915" s="21"/>
    </row>
    <row r="916" spans="4:88" ht="14.25" customHeight="1">
      <c r="D916" s="53"/>
      <c r="G916" s="53"/>
      <c r="O916" s="191">
        <f>-1+4*(Q916+1)</f>
        <v>867</v>
      </c>
      <c r="P916" s="192">
        <f>-1+6*(Q916+1)</f>
        <v>1301</v>
      </c>
      <c r="Q916" s="27">
        <v>216</v>
      </c>
      <c r="R916" s="33"/>
      <c r="S916" s="213">
        <f t="shared" ref="S916:S917" si="685">4*P916+1</f>
        <v>5205</v>
      </c>
      <c r="T916" s="35">
        <f t="shared" ref="T916:Z916" si="686">4*S916+1</f>
        <v>20821</v>
      </c>
      <c r="U916" s="35">
        <f t="shared" si="686"/>
        <v>83285</v>
      </c>
      <c r="V916" s="35">
        <f t="shared" si="686"/>
        <v>333141</v>
      </c>
      <c r="W916" s="35">
        <f t="shared" si="686"/>
        <v>1332565</v>
      </c>
      <c r="X916" s="35">
        <f t="shared" si="686"/>
        <v>5330261</v>
      </c>
      <c r="Y916" s="35">
        <f t="shared" si="686"/>
        <v>21321045</v>
      </c>
      <c r="Z916" s="35">
        <f t="shared" si="686"/>
        <v>85284181</v>
      </c>
      <c r="AE916" s="17"/>
      <c r="AG916" s="18"/>
      <c r="AK916" s="54"/>
      <c r="AN916" s="219"/>
      <c r="AO916" s="220">
        <f t="shared" si="613"/>
        <v>1715</v>
      </c>
      <c r="AP916" s="221">
        <f t="shared" si="615"/>
        <v>5146</v>
      </c>
      <c r="AQ916" s="220">
        <f>AQ914+6</f>
        <v>2573</v>
      </c>
      <c r="AR916" s="281">
        <v>2</v>
      </c>
      <c r="AS916" s="236">
        <f t="shared" si="614"/>
        <v>1</v>
      </c>
      <c r="AT916" s="232"/>
      <c r="BH916" s="27">
        <f t="shared" si="651"/>
        <v>812</v>
      </c>
      <c r="BI916" s="294">
        <f t="shared" si="649"/>
        <v>4877</v>
      </c>
      <c r="BJ916" s="243"/>
      <c r="BL916" s="307"/>
      <c r="BN916" s="45"/>
      <c r="BQ916" s="33"/>
      <c r="BR916" s="308"/>
      <c r="BT916" s="308"/>
      <c r="BY916" s="21"/>
      <c r="BZ916" s="21"/>
      <c r="CA916" s="294">
        <f t="shared" si="650"/>
        <v>4879</v>
      </c>
      <c r="CB916" s="243">
        <f>(3*BH916+2)/2</f>
        <v>1219</v>
      </c>
      <c r="CC916" s="35">
        <f>4*CB916+3</f>
        <v>4879</v>
      </c>
      <c r="CD916" s="243"/>
      <c r="CF916" s="33"/>
      <c r="CJ916" s="21"/>
    </row>
    <row r="917" spans="4:88" ht="14.25" customHeight="1">
      <c r="D917" s="53"/>
      <c r="G917" s="53"/>
      <c r="O917" s="196">
        <f>1+8*(Q916+1)</f>
        <v>1737</v>
      </c>
      <c r="P917" s="197">
        <f>P916+2</f>
        <v>1303</v>
      </c>
      <c r="Q917" s="198"/>
      <c r="R917" s="33"/>
      <c r="S917" s="35">
        <f t="shared" si="685"/>
        <v>5213</v>
      </c>
      <c r="T917" s="35">
        <f t="shared" ref="T917:Z917" si="687">4*S917+1</f>
        <v>20853</v>
      </c>
      <c r="U917" s="35">
        <f t="shared" si="687"/>
        <v>83413</v>
      </c>
      <c r="V917" s="35">
        <f t="shared" si="687"/>
        <v>333653</v>
      </c>
      <c r="W917" s="35">
        <f t="shared" si="687"/>
        <v>1334613</v>
      </c>
      <c r="X917" s="35">
        <f t="shared" si="687"/>
        <v>5338453</v>
      </c>
      <c r="Y917" s="35">
        <f t="shared" si="687"/>
        <v>21353813</v>
      </c>
      <c r="Z917" s="35">
        <f t="shared" si="687"/>
        <v>85415253</v>
      </c>
      <c r="AC917" s="27"/>
      <c r="AE917" s="17"/>
      <c r="AG917" s="18"/>
      <c r="AK917" s="54"/>
      <c r="AN917" s="227"/>
      <c r="AO917" s="269">
        <f t="shared" si="613"/>
        <v>1717</v>
      </c>
      <c r="AP917" s="221">
        <f t="shared" si="615"/>
        <v>5152</v>
      </c>
      <c r="AQ917" s="269">
        <f>AP917/AR917</f>
        <v>161</v>
      </c>
      <c r="AR917" s="281">
        <v>32</v>
      </c>
      <c r="AS917" s="236">
        <f t="shared" si="614"/>
        <v>5</v>
      </c>
      <c r="AT917" s="232"/>
      <c r="BH917" s="21">
        <f t="shared" si="651"/>
        <v>813</v>
      </c>
      <c r="BI917" s="294">
        <f t="shared" si="649"/>
        <v>4883</v>
      </c>
      <c r="BJ917" s="243">
        <f>(3*BH917+1)/2</f>
        <v>1220</v>
      </c>
      <c r="BK917" s="35">
        <f>BJ917*4+3</f>
        <v>4883</v>
      </c>
      <c r="BL917" s="307"/>
      <c r="BM917" s="21"/>
      <c r="BN917" s="45"/>
      <c r="BQ917" s="33"/>
      <c r="BR917" s="308"/>
      <c r="BT917" s="308"/>
      <c r="BY917" s="21"/>
      <c r="BZ917" s="21"/>
      <c r="CA917" s="294">
        <f t="shared" si="650"/>
        <v>4885</v>
      </c>
      <c r="CB917" s="243"/>
      <c r="CD917" s="243"/>
      <c r="CF917" s="33"/>
      <c r="CJ917" s="21"/>
    </row>
    <row r="918" spans="4:88" ht="14.25" customHeight="1">
      <c r="D918" s="53"/>
      <c r="G918" s="53"/>
      <c r="O918" s="181"/>
      <c r="P918" s="260"/>
      <c r="R918" s="33"/>
      <c r="AC918" s="21"/>
      <c r="AE918" s="17"/>
      <c r="AG918" s="18"/>
      <c r="AK918" s="54"/>
      <c r="AN918" s="219"/>
      <c r="AO918" s="220">
        <f t="shared" si="613"/>
        <v>1719</v>
      </c>
      <c r="AP918" s="221">
        <f t="shared" si="615"/>
        <v>5158</v>
      </c>
      <c r="AQ918" s="220">
        <f>AQ916+6</f>
        <v>2579</v>
      </c>
      <c r="AR918" s="281">
        <v>2</v>
      </c>
      <c r="AS918" s="236">
        <f t="shared" si="614"/>
        <v>1</v>
      </c>
      <c r="AT918" s="232"/>
      <c r="BH918" s="21">
        <f t="shared" si="651"/>
        <v>814</v>
      </c>
      <c r="BI918" s="294">
        <f t="shared" si="649"/>
        <v>4889</v>
      </c>
      <c r="BJ918" s="243"/>
      <c r="BL918" s="243">
        <f>(3*BH918-2)/4</f>
        <v>610</v>
      </c>
      <c r="BM918" s="21">
        <f>8*BL918+9</f>
        <v>4889</v>
      </c>
      <c r="BN918" s="45"/>
      <c r="BQ918" s="33"/>
      <c r="BR918" s="308"/>
      <c r="BT918" s="308"/>
      <c r="BY918" s="21"/>
      <c r="BZ918" s="21"/>
      <c r="CA918" s="294">
        <f t="shared" si="650"/>
        <v>4891</v>
      </c>
      <c r="CB918" s="243">
        <f>(3*BH918+2)/2</f>
        <v>1222</v>
      </c>
      <c r="CC918" s="35">
        <f>4*CB918+3</f>
        <v>4891</v>
      </c>
      <c r="CD918" s="243"/>
      <c r="CF918" s="33"/>
      <c r="CJ918" s="21"/>
    </row>
    <row r="919" spans="4:88" ht="14.25" customHeight="1">
      <c r="D919" s="53"/>
      <c r="G919" s="53"/>
      <c r="O919" s="45"/>
      <c r="P919" s="21"/>
      <c r="R919" s="339"/>
      <c r="S919" s="31"/>
      <c r="T919" s="31"/>
      <c r="U919" s="31"/>
      <c r="V919" s="31"/>
      <c r="W919" s="31"/>
      <c r="X919" s="31"/>
      <c r="Y919" s="31"/>
      <c r="Z919" s="31"/>
      <c r="AC919" s="27"/>
      <c r="AE919" s="17"/>
      <c r="AG919" s="18"/>
      <c r="AK919" s="54"/>
      <c r="AN919" s="239"/>
      <c r="AO919" s="240">
        <f t="shared" si="613"/>
        <v>1721</v>
      </c>
      <c r="AP919" s="221">
        <f t="shared" si="615"/>
        <v>5164</v>
      </c>
      <c r="AQ919" s="240">
        <f>AP919/4</f>
        <v>1291</v>
      </c>
      <c r="AR919" s="281">
        <v>4</v>
      </c>
      <c r="AS919" s="236">
        <f t="shared" si="614"/>
        <v>2</v>
      </c>
      <c r="AT919" s="232"/>
      <c r="BH919" s="21">
        <f t="shared" si="651"/>
        <v>815</v>
      </c>
      <c r="BI919" s="294">
        <f t="shared" si="649"/>
        <v>4895</v>
      </c>
      <c r="BJ919" s="243">
        <f>(3*BH919+1)/2</f>
        <v>1223</v>
      </c>
      <c r="BK919" s="35">
        <f>BJ919*4+3</f>
        <v>4895</v>
      </c>
      <c r="BL919" s="307"/>
      <c r="BN919" s="45"/>
      <c r="BQ919" s="33"/>
      <c r="BR919" s="308"/>
      <c r="BT919" s="308"/>
      <c r="BY919" s="21"/>
      <c r="BZ919" s="21"/>
      <c r="CA919" s="294">
        <f t="shared" si="650"/>
        <v>4897</v>
      </c>
      <c r="CB919" s="243"/>
      <c r="CD919" s="243">
        <f>(3*BH919-1)/4</f>
        <v>611</v>
      </c>
      <c r="CE919" s="35">
        <f>CD919*8+9</f>
        <v>4897</v>
      </c>
      <c r="CF919" s="33"/>
      <c r="CJ919" s="21"/>
    </row>
    <row r="920" spans="4:88" ht="14.25" customHeight="1">
      <c r="D920" s="53"/>
      <c r="G920" s="53"/>
      <c r="O920" s="191">
        <f>-1+4*(Q920+1)</f>
        <v>871</v>
      </c>
      <c r="P920" s="192">
        <f>-1+6*(Q920+1)</f>
        <v>1307</v>
      </c>
      <c r="Q920" s="27">
        <v>217</v>
      </c>
      <c r="R920" s="33"/>
      <c r="S920" s="213">
        <f t="shared" ref="S920:S921" si="688">4*P920+1</f>
        <v>5229</v>
      </c>
      <c r="T920" s="35">
        <f t="shared" ref="T920:Z920" si="689">4*S920+1</f>
        <v>20917</v>
      </c>
      <c r="U920" s="35">
        <f t="shared" si="689"/>
        <v>83669</v>
      </c>
      <c r="V920" s="35">
        <f t="shared" si="689"/>
        <v>334677</v>
      </c>
      <c r="W920" s="35">
        <f t="shared" si="689"/>
        <v>1338709</v>
      </c>
      <c r="X920" s="35">
        <f t="shared" si="689"/>
        <v>5354837</v>
      </c>
      <c r="Y920" s="35">
        <f t="shared" si="689"/>
        <v>21419349</v>
      </c>
      <c r="Z920" s="35">
        <f t="shared" si="689"/>
        <v>85677397</v>
      </c>
      <c r="AE920" s="17"/>
      <c r="AG920" s="18"/>
      <c r="AK920" s="54"/>
      <c r="AN920" s="219"/>
      <c r="AO920" s="220">
        <f t="shared" si="613"/>
        <v>1723</v>
      </c>
      <c r="AP920" s="221">
        <f t="shared" si="615"/>
        <v>5170</v>
      </c>
      <c r="AQ920" s="220">
        <f>AQ918+6</f>
        <v>2585</v>
      </c>
      <c r="AR920" s="281">
        <v>2</v>
      </c>
      <c r="AS920" s="236">
        <f t="shared" si="614"/>
        <v>1</v>
      </c>
      <c r="AT920" s="232"/>
      <c r="BH920" s="27">
        <f t="shared" si="651"/>
        <v>816</v>
      </c>
      <c r="BI920" s="294">
        <f t="shared" si="649"/>
        <v>4901</v>
      </c>
      <c r="BJ920" s="243"/>
      <c r="BL920" s="307"/>
      <c r="BN920" s="45"/>
      <c r="BQ920" s="33"/>
      <c r="BR920" s="308"/>
      <c r="BT920" s="308"/>
      <c r="BY920" s="21"/>
      <c r="BZ920" s="21"/>
      <c r="CA920" s="294">
        <f t="shared" si="650"/>
        <v>4903</v>
      </c>
      <c r="CB920" s="243">
        <f>(3*BH920+2)/2</f>
        <v>1225</v>
      </c>
      <c r="CC920" s="35">
        <f>4*CB920+3</f>
        <v>4903</v>
      </c>
      <c r="CD920" s="243"/>
      <c r="CF920" s="33"/>
      <c r="CJ920" s="21"/>
    </row>
    <row r="921" spans="4:88" ht="14.25" customHeight="1">
      <c r="D921" s="53"/>
      <c r="G921" s="53"/>
      <c r="O921" s="196">
        <f>1+8*(Q920+1)</f>
        <v>1745</v>
      </c>
      <c r="P921" s="197">
        <f>P920+2</f>
        <v>1309</v>
      </c>
      <c r="Q921" s="198"/>
      <c r="R921" s="33"/>
      <c r="S921" s="35">
        <f t="shared" si="688"/>
        <v>5237</v>
      </c>
      <c r="T921" s="35">
        <f t="shared" ref="T921:Z921" si="690">4*S921+1</f>
        <v>20949</v>
      </c>
      <c r="U921" s="35">
        <f t="shared" si="690"/>
        <v>83797</v>
      </c>
      <c r="V921" s="35">
        <f t="shared" si="690"/>
        <v>335189</v>
      </c>
      <c r="W921" s="35">
        <f t="shared" si="690"/>
        <v>1340757</v>
      </c>
      <c r="X921" s="35">
        <f t="shared" si="690"/>
        <v>5363029</v>
      </c>
      <c r="Y921" s="35">
        <f t="shared" si="690"/>
        <v>21452117</v>
      </c>
      <c r="Z921" s="35">
        <f t="shared" si="690"/>
        <v>85808469</v>
      </c>
      <c r="AC921" s="27"/>
      <c r="AE921" s="17"/>
      <c r="AG921" s="18"/>
      <c r="AK921" s="54"/>
      <c r="AN921" s="227"/>
      <c r="AO921" s="269">
        <f t="shared" si="613"/>
        <v>1725</v>
      </c>
      <c r="AP921" s="221">
        <f t="shared" si="615"/>
        <v>5176</v>
      </c>
      <c r="AQ921" s="269">
        <f>AP921/AR921</f>
        <v>647</v>
      </c>
      <c r="AR921" s="281">
        <v>8</v>
      </c>
      <c r="AS921" s="236">
        <f t="shared" si="614"/>
        <v>3</v>
      </c>
      <c r="AT921" s="232"/>
      <c r="BH921" s="21">
        <f t="shared" si="651"/>
        <v>817</v>
      </c>
      <c r="BI921" s="294">
        <f t="shared" si="649"/>
        <v>4907</v>
      </c>
      <c r="BJ921" s="243">
        <f>(3*BH921+1)/2</f>
        <v>1226</v>
      </c>
      <c r="BK921" s="35">
        <f>BJ921*4+3</f>
        <v>4907</v>
      </c>
      <c r="BL921" s="307"/>
      <c r="BM921" s="21"/>
      <c r="BN921" s="45"/>
      <c r="BQ921" s="33"/>
      <c r="BR921" s="308"/>
      <c r="BT921" s="308"/>
      <c r="BY921" s="21"/>
      <c r="BZ921" s="21"/>
      <c r="CA921" s="294">
        <f t="shared" si="650"/>
        <v>4909</v>
      </c>
      <c r="CB921" s="243"/>
      <c r="CD921" s="243"/>
      <c r="CF921" s="33"/>
      <c r="CJ921" s="21"/>
    </row>
    <row r="922" spans="4:88" ht="14.25" customHeight="1">
      <c r="D922" s="53"/>
      <c r="G922" s="53"/>
      <c r="O922" s="181"/>
      <c r="P922" s="260"/>
      <c r="R922" s="33"/>
      <c r="AC922" s="21"/>
      <c r="AE922" s="17"/>
      <c r="AG922" s="18"/>
      <c r="AK922" s="54"/>
      <c r="AN922" s="219"/>
      <c r="AO922" s="220">
        <f t="shared" si="613"/>
        <v>1727</v>
      </c>
      <c r="AP922" s="221">
        <f t="shared" si="615"/>
        <v>5182</v>
      </c>
      <c r="AQ922" s="220">
        <f>AQ920+6</f>
        <v>2591</v>
      </c>
      <c r="AR922" s="281">
        <v>2</v>
      </c>
      <c r="AS922" s="236">
        <f t="shared" si="614"/>
        <v>1</v>
      </c>
      <c r="AT922" s="232"/>
      <c r="BH922" s="21">
        <f t="shared" si="651"/>
        <v>818</v>
      </c>
      <c r="BI922" s="294">
        <f t="shared" si="649"/>
        <v>4913</v>
      </c>
      <c r="BJ922" s="243"/>
      <c r="BL922" s="243">
        <f>(3*BH922-2)/4</f>
        <v>613</v>
      </c>
      <c r="BM922" s="21">
        <f>8*BL922+9</f>
        <v>4913</v>
      </c>
      <c r="BN922" s="45"/>
      <c r="BQ922" s="33"/>
      <c r="BR922" s="308"/>
      <c r="BT922" s="308"/>
      <c r="BY922" s="21"/>
      <c r="BZ922" s="21"/>
      <c r="CA922" s="294">
        <f t="shared" si="650"/>
        <v>4915</v>
      </c>
      <c r="CB922" s="243">
        <f>(3*BH922+2)/2</f>
        <v>1228</v>
      </c>
      <c r="CC922" s="35">
        <f>4*CB922+3</f>
        <v>4915</v>
      </c>
      <c r="CD922" s="243"/>
      <c r="CF922" s="33"/>
      <c r="CJ922" s="21"/>
    </row>
    <row r="923" spans="4:88" ht="14.25" customHeight="1">
      <c r="D923" s="53"/>
      <c r="G923" s="53"/>
      <c r="O923" s="45"/>
      <c r="P923" s="21"/>
      <c r="R923" s="339"/>
      <c r="S923" s="31"/>
      <c r="T923" s="31"/>
      <c r="U923" s="31"/>
      <c r="V923" s="31"/>
      <c r="W923" s="31"/>
      <c r="X923" s="31"/>
      <c r="Y923" s="31"/>
      <c r="Z923" s="31"/>
      <c r="AC923" s="27"/>
      <c r="AE923" s="17"/>
      <c r="AG923" s="18"/>
      <c r="AK923" s="54"/>
      <c r="AN923" s="239"/>
      <c r="AO923" s="240">
        <f t="shared" si="613"/>
        <v>1729</v>
      </c>
      <c r="AP923" s="221">
        <f t="shared" si="615"/>
        <v>5188</v>
      </c>
      <c r="AQ923" s="240">
        <f>AP923/4</f>
        <v>1297</v>
      </c>
      <c r="AR923" s="281">
        <v>4</v>
      </c>
      <c r="AS923" s="236">
        <f t="shared" si="614"/>
        <v>2</v>
      </c>
      <c r="AT923" s="232"/>
      <c r="BH923" s="21">
        <f t="shared" si="651"/>
        <v>819</v>
      </c>
      <c r="BI923" s="294">
        <f t="shared" si="649"/>
        <v>4919</v>
      </c>
      <c r="BJ923" s="243">
        <f>(3*BH923+1)/2</f>
        <v>1229</v>
      </c>
      <c r="BK923" s="35">
        <f>BJ923*4+3</f>
        <v>4919</v>
      </c>
      <c r="BL923" s="307"/>
      <c r="BN923" s="45"/>
      <c r="BQ923" s="33"/>
      <c r="BR923" s="308"/>
      <c r="BT923" s="308"/>
      <c r="BY923" s="21"/>
      <c r="BZ923" s="21"/>
      <c r="CA923" s="294">
        <f t="shared" si="650"/>
        <v>4921</v>
      </c>
      <c r="CB923" s="243"/>
      <c r="CD923" s="243">
        <f>(3*BH923-1)/4</f>
        <v>614</v>
      </c>
      <c r="CE923" s="35">
        <f>CD923*8+9</f>
        <v>4921</v>
      </c>
      <c r="CF923" s="33"/>
      <c r="CJ923" s="21"/>
    </row>
    <row r="924" spans="4:88" ht="14.25" customHeight="1">
      <c r="D924" s="53"/>
      <c r="G924" s="53"/>
      <c r="O924" s="191">
        <f>-1+4*(Q924+1)</f>
        <v>875</v>
      </c>
      <c r="P924" s="192">
        <f>-1+6*(Q924+1)</f>
        <v>1313</v>
      </c>
      <c r="Q924" s="27">
        <v>218</v>
      </c>
      <c r="R924" s="33"/>
      <c r="S924" s="213">
        <f t="shared" ref="S924:S925" si="691">4*P924+1</f>
        <v>5253</v>
      </c>
      <c r="T924" s="35">
        <f t="shared" ref="T924:Z924" si="692">4*S924+1</f>
        <v>21013</v>
      </c>
      <c r="U924" s="35">
        <f t="shared" si="692"/>
        <v>84053</v>
      </c>
      <c r="V924" s="35">
        <f t="shared" si="692"/>
        <v>336213</v>
      </c>
      <c r="W924" s="35">
        <f t="shared" si="692"/>
        <v>1344853</v>
      </c>
      <c r="X924" s="35">
        <f t="shared" si="692"/>
        <v>5379413</v>
      </c>
      <c r="Y924" s="35">
        <f t="shared" si="692"/>
        <v>21517653</v>
      </c>
      <c r="Z924" s="35">
        <f t="shared" si="692"/>
        <v>86070613</v>
      </c>
      <c r="AE924" s="17"/>
      <c r="AG924" s="18"/>
      <c r="AK924" s="54"/>
      <c r="AN924" s="219"/>
      <c r="AO924" s="220">
        <f t="shared" si="613"/>
        <v>1731</v>
      </c>
      <c r="AP924" s="221">
        <f t="shared" si="615"/>
        <v>5194</v>
      </c>
      <c r="AQ924" s="220">
        <f>AQ922+6</f>
        <v>2597</v>
      </c>
      <c r="AR924" s="281">
        <v>2</v>
      </c>
      <c r="AS924" s="236">
        <f t="shared" si="614"/>
        <v>1</v>
      </c>
      <c r="AT924" s="232"/>
      <c r="BH924" s="27">
        <f t="shared" si="651"/>
        <v>820</v>
      </c>
      <c r="BI924" s="294">
        <f t="shared" si="649"/>
        <v>4925</v>
      </c>
      <c r="BJ924" s="243"/>
      <c r="BL924" s="307"/>
      <c r="BN924" s="45"/>
      <c r="BQ924" s="33"/>
      <c r="BR924" s="308"/>
      <c r="BT924" s="308"/>
      <c r="BY924" s="21"/>
      <c r="BZ924" s="21"/>
      <c r="CA924" s="294">
        <f t="shared" si="650"/>
        <v>4927</v>
      </c>
      <c r="CB924" s="243">
        <f>(3*BH924+2)/2</f>
        <v>1231</v>
      </c>
      <c r="CC924" s="35">
        <f>4*CB924+3</f>
        <v>4927</v>
      </c>
      <c r="CD924" s="243"/>
      <c r="CF924" s="33"/>
      <c r="CJ924" s="21"/>
    </row>
    <row r="925" spans="4:88" ht="14.25" customHeight="1">
      <c r="D925" s="53"/>
      <c r="G925" s="53"/>
      <c r="O925" s="196">
        <f>1+8*(Q924+1)</f>
        <v>1753</v>
      </c>
      <c r="P925" s="197">
        <f>P924+2</f>
        <v>1315</v>
      </c>
      <c r="Q925" s="198"/>
      <c r="R925" s="33"/>
      <c r="S925" s="35">
        <f t="shared" si="691"/>
        <v>5261</v>
      </c>
      <c r="T925" s="35">
        <f t="shared" ref="T925:Z925" si="693">4*S925+1</f>
        <v>21045</v>
      </c>
      <c r="U925" s="35">
        <f t="shared" si="693"/>
        <v>84181</v>
      </c>
      <c r="V925" s="35">
        <f t="shared" si="693"/>
        <v>336725</v>
      </c>
      <c r="W925" s="35">
        <f t="shared" si="693"/>
        <v>1346901</v>
      </c>
      <c r="X925" s="35">
        <f t="shared" si="693"/>
        <v>5387605</v>
      </c>
      <c r="Y925" s="35">
        <f t="shared" si="693"/>
        <v>21550421</v>
      </c>
      <c r="Z925" s="35">
        <f t="shared" si="693"/>
        <v>86201685</v>
      </c>
      <c r="AC925" s="27"/>
      <c r="AE925" s="17"/>
      <c r="AG925" s="18"/>
      <c r="AK925" s="54"/>
      <c r="AN925" s="227"/>
      <c r="AO925" s="269">
        <f t="shared" si="613"/>
        <v>1733</v>
      </c>
      <c r="AP925" s="221">
        <f t="shared" si="615"/>
        <v>5200</v>
      </c>
      <c r="AQ925" s="269">
        <f>AP925/AR925</f>
        <v>325</v>
      </c>
      <c r="AR925" s="281">
        <v>16</v>
      </c>
      <c r="AS925" s="236">
        <f t="shared" si="614"/>
        <v>4</v>
      </c>
      <c r="AT925" s="232"/>
      <c r="BH925" s="21">
        <f t="shared" si="651"/>
        <v>821</v>
      </c>
      <c r="BI925" s="294">
        <f t="shared" si="649"/>
        <v>4931</v>
      </c>
      <c r="BJ925" s="243">
        <f>(3*BH925+1)/2</f>
        <v>1232</v>
      </c>
      <c r="BK925" s="35">
        <f>BJ925*4+3</f>
        <v>4931</v>
      </c>
      <c r="BL925" s="307"/>
      <c r="BM925" s="21"/>
      <c r="BN925" s="45"/>
      <c r="BQ925" s="33"/>
      <c r="BR925" s="308"/>
      <c r="BT925" s="308"/>
      <c r="BY925" s="21"/>
      <c r="BZ925" s="21"/>
      <c r="CA925" s="294">
        <f t="shared" si="650"/>
        <v>4933</v>
      </c>
      <c r="CB925" s="243"/>
      <c r="CD925" s="243"/>
      <c r="CF925" s="33"/>
      <c r="CJ925" s="21"/>
    </row>
    <row r="926" spans="4:88" ht="14.25" customHeight="1">
      <c r="D926" s="53"/>
      <c r="G926" s="53"/>
      <c r="O926" s="181"/>
      <c r="P926" s="260"/>
      <c r="R926" s="33"/>
      <c r="AC926" s="21"/>
      <c r="AE926" s="17"/>
      <c r="AG926" s="18"/>
      <c r="AK926" s="54"/>
      <c r="AN926" s="219"/>
      <c r="AO926" s="220">
        <f t="shared" si="613"/>
        <v>1735</v>
      </c>
      <c r="AP926" s="221">
        <f t="shared" si="615"/>
        <v>5206</v>
      </c>
      <c r="AQ926" s="220">
        <f>AQ924+6</f>
        <v>2603</v>
      </c>
      <c r="AR926" s="281">
        <v>2</v>
      </c>
      <c r="AS926" s="236">
        <f t="shared" si="614"/>
        <v>1</v>
      </c>
      <c r="AT926" s="232"/>
      <c r="BH926" s="21">
        <f t="shared" si="651"/>
        <v>822</v>
      </c>
      <c r="BI926" s="294">
        <f t="shared" si="649"/>
        <v>4937</v>
      </c>
      <c r="BJ926" s="243"/>
      <c r="BL926" s="243">
        <f>(3*BH926-2)/4</f>
        <v>616</v>
      </c>
      <c r="BM926" s="21">
        <f>8*BL926+9</f>
        <v>4937</v>
      </c>
      <c r="BN926" s="45"/>
      <c r="BQ926" s="33"/>
      <c r="BR926" s="308"/>
      <c r="BT926" s="308"/>
      <c r="BY926" s="21"/>
      <c r="BZ926" s="21"/>
      <c r="CA926" s="294">
        <f t="shared" si="650"/>
        <v>4939</v>
      </c>
      <c r="CB926" s="243">
        <f>(3*BH926+2)/2</f>
        <v>1234</v>
      </c>
      <c r="CC926" s="35">
        <f>4*CB926+3</f>
        <v>4939</v>
      </c>
      <c r="CD926" s="243"/>
      <c r="CF926" s="33"/>
      <c r="CJ926" s="21"/>
    </row>
    <row r="927" spans="4:88" ht="14.25" customHeight="1">
      <c r="D927" s="53"/>
      <c r="G927" s="53"/>
      <c r="O927" s="45"/>
      <c r="P927" s="21"/>
      <c r="R927" s="339"/>
      <c r="S927" s="31"/>
      <c r="T927" s="31"/>
      <c r="U927" s="31"/>
      <c r="V927" s="31"/>
      <c r="W927" s="31"/>
      <c r="X927" s="31"/>
      <c r="Y927" s="31"/>
      <c r="Z927" s="31"/>
      <c r="AC927" s="27"/>
      <c r="AE927" s="17"/>
      <c r="AG927" s="18"/>
      <c r="AK927" s="54"/>
      <c r="AN927" s="239"/>
      <c r="AO927" s="240">
        <f t="shared" si="613"/>
        <v>1737</v>
      </c>
      <c r="AP927" s="221">
        <f t="shared" si="615"/>
        <v>5212</v>
      </c>
      <c r="AQ927" s="240">
        <f>AP927/4</f>
        <v>1303</v>
      </c>
      <c r="AR927" s="281">
        <v>4</v>
      </c>
      <c r="AS927" s="236">
        <f t="shared" si="614"/>
        <v>2</v>
      </c>
      <c r="AT927" s="232"/>
      <c r="BH927" s="21">
        <f t="shared" si="651"/>
        <v>823</v>
      </c>
      <c r="BI927" s="294">
        <f t="shared" si="649"/>
        <v>4943</v>
      </c>
      <c r="BJ927" s="243">
        <f>(3*BH927+1)/2</f>
        <v>1235</v>
      </c>
      <c r="BK927" s="35">
        <f>BJ927*4+3</f>
        <v>4943</v>
      </c>
      <c r="BL927" s="307"/>
      <c r="BN927" s="45"/>
      <c r="BQ927" s="33"/>
      <c r="BR927" s="308"/>
      <c r="BT927" s="308"/>
      <c r="BY927" s="21"/>
      <c r="BZ927" s="21"/>
      <c r="CA927" s="294">
        <f t="shared" si="650"/>
        <v>4945</v>
      </c>
      <c r="CB927" s="243"/>
      <c r="CD927" s="243">
        <f>(3*BH927-1)/4</f>
        <v>617</v>
      </c>
      <c r="CE927" s="35">
        <f>CD927*8+9</f>
        <v>4945</v>
      </c>
      <c r="CF927" s="33"/>
      <c r="CJ927" s="21"/>
    </row>
    <row r="928" spans="4:88" ht="14.25" customHeight="1">
      <c r="D928" s="53"/>
      <c r="G928" s="53"/>
      <c r="O928" s="191">
        <f>-1+4*(Q928+1)</f>
        <v>879</v>
      </c>
      <c r="P928" s="192">
        <f>-1+6*(Q928+1)</f>
        <v>1319</v>
      </c>
      <c r="Q928" s="27">
        <v>219</v>
      </c>
      <c r="R928" s="33"/>
      <c r="S928" s="213">
        <f t="shared" ref="S928:S929" si="694">4*P928+1</f>
        <v>5277</v>
      </c>
      <c r="T928" s="35">
        <f t="shared" ref="T928:Z928" si="695">4*S928+1</f>
        <v>21109</v>
      </c>
      <c r="U928" s="35">
        <f t="shared" si="695"/>
        <v>84437</v>
      </c>
      <c r="V928" s="35">
        <f t="shared" si="695"/>
        <v>337749</v>
      </c>
      <c r="W928" s="35">
        <f t="shared" si="695"/>
        <v>1350997</v>
      </c>
      <c r="X928" s="35">
        <f t="shared" si="695"/>
        <v>5403989</v>
      </c>
      <c r="Y928" s="35">
        <f t="shared" si="695"/>
        <v>21615957</v>
      </c>
      <c r="Z928" s="35">
        <f t="shared" si="695"/>
        <v>86463829</v>
      </c>
      <c r="AE928" s="17"/>
      <c r="AG928" s="18"/>
      <c r="AK928" s="54"/>
      <c r="AN928" s="219"/>
      <c r="AO928" s="220">
        <f t="shared" si="613"/>
        <v>1739</v>
      </c>
      <c r="AP928" s="221">
        <f t="shared" si="615"/>
        <v>5218</v>
      </c>
      <c r="AQ928" s="220">
        <f>AQ926+6</f>
        <v>2609</v>
      </c>
      <c r="AR928" s="281">
        <v>2</v>
      </c>
      <c r="AS928" s="236">
        <f t="shared" si="614"/>
        <v>1</v>
      </c>
      <c r="AT928" s="232"/>
      <c r="BH928" s="27">
        <f t="shared" si="651"/>
        <v>824</v>
      </c>
      <c r="BI928" s="294">
        <f t="shared" si="649"/>
        <v>4949</v>
      </c>
      <c r="BJ928" s="243"/>
      <c r="BL928" s="307"/>
      <c r="BN928" s="45"/>
      <c r="BQ928" s="33"/>
      <c r="BR928" s="308"/>
      <c r="BT928" s="308"/>
      <c r="BY928" s="21"/>
      <c r="BZ928" s="21"/>
      <c r="CA928" s="294">
        <f t="shared" si="650"/>
        <v>4951</v>
      </c>
      <c r="CB928" s="243">
        <f>(3*BH928+2)/2</f>
        <v>1237</v>
      </c>
      <c r="CC928" s="35">
        <f>4*CB928+3</f>
        <v>4951</v>
      </c>
      <c r="CD928" s="243"/>
      <c r="CF928" s="33"/>
      <c r="CJ928" s="21"/>
    </row>
    <row r="929" spans="4:88" ht="14.25" customHeight="1">
      <c r="D929" s="53"/>
      <c r="G929" s="53"/>
      <c r="O929" s="196">
        <f>1+8*(Q928+1)</f>
        <v>1761</v>
      </c>
      <c r="P929" s="197">
        <f>P928+2</f>
        <v>1321</v>
      </c>
      <c r="Q929" s="198"/>
      <c r="R929" s="33"/>
      <c r="S929" s="35">
        <f t="shared" si="694"/>
        <v>5285</v>
      </c>
      <c r="T929" s="35">
        <f t="shared" ref="T929:Z929" si="696">4*S929+1</f>
        <v>21141</v>
      </c>
      <c r="U929" s="35">
        <f t="shared" si="696"/>
        <v>84565</v>
      </c>
      <c r="V929" s="35">
        <f t="shared" si="696"/>
        <v>338261</v>
      </c>
      <c r="W929" s="35">
        <f t="shared" si="696"/>
        <v>1353045</v>
      </c>
      <c r="X929" s="35">
        <f t="shared" si="696"/>
        <v>5412181</v>
      </c>
      <c r="Y929" s="35">
        <f t="shared" si="696"/>
        <v>21648725</v>
      </c>
      <c r="Z929" s="35">
        <f t="shared" si="696"/>
        <v>86594901</v>
      </c>
      <c r="AC929" s="27"/>
      <c r="AE929" s="17"/>
      <c r="AG929" s="18"/>
      <c r="AK929" s="54"/>
      <c r="AN929" s="227"/>
      <c r="AO929" s="269">
        <f t="shared" si="613"/>
        <v>1741</v>
      </c>
      <c r="AP929" s="221">
        <f t="shared" si="615"/>
        <v>5224</v>
      </c>
      <c r="AQ929" s="269">
        <f>AP929/AR929</f>
        <v>653</v>
      </c>
      <c r="AR929" s="281">
        <v>8</v>
      </c>
      <c r="AS929" s="236">
        <f t="shared" si="614"/>
        <v>3</v>
      </c>
      <c r="AT929" s="232"/>
      <c r="BH929" s="21">
        <f t="shared" si="651"/>
        <v>825</v>
      </c>
      <c r="BI929" s="294">
        <f t="shared" si="649"/>
        <v>4955</v>
      </c>
      <c r="BJ929" s="243">
        <f>(3*BH929+1)/2</f>
        <v>1238</v>
      </c>
      <c r="BK929" s="35">
        <f>BJ929*4+3</f>
        <v>4955</v>
      </c>
      <c r="BL929" s="307"/>
      <c r="BM929" s="21"/>
      <c r="BN929" s="45"/>
      <c r="BQ929" s="33"/>
      <c r="BR929" s="308"/>
      <c r="BT929" s="308"/>
      <c r="BY929" s="21"/>
      <c r="BZ929" s="21"/>
      <c r="CA929" s="294">
        <f t="shared" si="650"/>
        <v>4957</v>
      </c>
      <c r="CB929" s="243"/>
      <c r="CD929" s="243"/>
      <c r="CF929" s="33"/>
      <c r="CJ929" s="21"/>
    </row>
    <row r="930" spans="4:88" ht="14.25" customHeight="1">
      <c r="D930" s="53"/>
      <c r="G930" s="53"/>
      <c r="O930" s="181"/>
      <c r="P930" s="260"/>
      <c r="R930" s="33"/>
      <c r="AC930" s="21"/>
      <c r="AE930" s="17"/>
      <c r="AG930" s="18"/>
      <c r="AK930" s="54"/>
      <c r="AN930" s="219"/>
      <c r="AO930" s="220">
        <f t="shared" si="613"/>
        <v>1743</v>
      </c>
      <c r="AP930" s="221">
        <f t="shared" si="615"/>
        <v>5230</v>
      </c>
      <c r="AQ930" s="220">
        <f>AQ928+6</f>
        <v>2615</v>
      </c>
      <c r="AR930" s="281">
        <v>2</v>
      </c>
      <c r="AS930" s="236">
        <f t="shared" si="614"/>
        <v>1</v>
      </c>
      <c r="AT930" s="232"/>
      <c r="BH930" s="21">
        <f t="shared" si="651"/>
        <v>826</v>
      </c>
      <c r="BI930" s="294">
        <f t="shared" si="649"/>
        <v>4961</v>
      </c>
      <c r="BJ930" s="243"/>
      <c r="BL930" s="243">
        <f>(3*BH930-2)/4</f>
        <v>619</v>
      </c>
      <c r="BM930" s="21">
        <f>8*BL930+9</f>
        <v>4961</v>
      </c>
      <c r="BN930" s="45"/>
      <c r="BQ930" s="33"/>
      <c r="BR930" s="308"/>
      <c r="BT930" s="308"/>
      <c r="BY930" s="21"/>
      <c r="BZ930" s="21"/>
      <c r="CA930" s="294">
        <f t="shared" si="650"/>
        <v>4963</v>
      </c>
      <c r="CB930" s="243">
        <f>(3*BH930+2)/2</f>
        <v>1240</v>
      </c>
      <c r="CC930" s="35">
        <f>4*CB930+3</f>
        <v>4963</v>
      </c>
      <c r="CD930" s="243"/>
      <c r="CF930" s="33"/>
      <c r="CJ930" s="21"/>
    </row>
    <row r="931" spans="4:88" ht="14.25" customHeight="1">
      <c r="D931" s="53"/>
      <c r="G931" s="53"/>
      <c r="O931" s="45"/>
      <c r="P931" s="21"/>
      <c r="R931" s="339"/>
      <c r="S931" s="31"/>
      <c r="T931" s="31"/>
      <c r="U931" s="31"/>
      <c r="V931" s="31"/>
      <c r="W931" s="31"/>
      <c r="X931" s="31"/>
      <c r="Y931" s="31"/>
      <c r="Z931" s="31"/>
      <c r="AC931" s="27"/>
      <c r="AE931" s="17"/>
      <c r="AG931" s="18"/>
      <c r="AK931" s="54"/>
      <c r="AN931" s="239"/>
      <c r="AO931" s="240">
        <f t="shared" si="613"/>
        <v>1745</v>
      </c>
      <c r="AP931" s="221">
        <f t="shared" si="615"/>
        <v>5236</v>
      </c>
      <c r="AQ931" s="240">
        <f>AP931/4</f>
        <v>1309</v>
      </c>
      <c r="AR931" s="281">
        <v>4</v>
      </c>
      <c r="AS931" s="236">
        <f t="shared" si="614"/>
        <v>2</v>
      </c>
      <c r="AT931" s="232"/>
      <c r="BH931" s="21">
        <f t="shared" si="651"/>
        <v>827</v>
      </c>
      <c r="BI931" s="294">
        <f t="shared" si="649"/>
        <v>4967</v>
      </c>
      <c r="BJ931" s="243">
        <f>(3*BH931+1)/2</f>
        <v>1241</v>
      </c>
      <c r="BK931" s="35">
        <f>BJ931*4+3</f>
        <v>4967</v>
      </c>
      <c r="BL931" s="307"/>
      <c r="BN931" s="45"/>
      <c r="BQ931" s="33"/>
      <c r="BR931" s="308"/>
      <c r="BT931" s="308"/>
      <c r="BY931" s="21"/>
      <c r="BZ931" s="21"/>
      <c r="CA931" s="294">
        <f t="shared" si="650"/>
        <v>4969</v>
      </c>
      <c r="CB931" s="243"/>
      <c r="CD931" s="243">
        <f>(3*BH931-1)/4</f>
        <v>620</v>
      </c>
      <c r="CE931" s="35">
        <f>CD931*8+9</f>
        <v>4969</v>
      </c>
      <c r="CF931" s="33"/>
      <c r="CJ931" s="21"/>
    </row>
    <row r="932" spans="4:88" ht="14.25" customHeight="1">
      <c r="D932" s="53"/>
      <c r="G932" s="53"/>
      <c r="O932" s="191">
        <f>-1+4*(Q932+1)</f>
        <v>883</v>
      </c>
      <c r="P932" s="192">
        <f>-1+6*(Q932+1)</f>
        <v>1325</v>
      </c>
      <c r="Q932" s="27">
        <v>220</v>
      </c>
      <c r="R932" s="33"/>
      <c r="S932" s="213">
        <f t="shared" ref="S932:S933" si="697">4*P932+1</f>
        <v>5301</v>
      </c>
      <c r="T932" s="35">
        <f t="shared" ref="T932:Z932" si="698">4*S932+1</f>
        <v>21205</v>
      </c>
      <c r="U932" s="35">
        <f t="shared" si="698"/>
        <v>84821</v>
      </c>
      <c r="V932" s="35">
        <f t="shared" si="698"/>
        <v>339285</v>
      </c>
      <c r="W932" s="35">
        <f t="shared" si="698"/>
        <v>1357141</v>
      </c>
      <c r="X932" s="35">
        <f t="shared" si="698"/>
        <v>5428565</v>
      </c>
      <c r="Y932" s="35">
        <f t="shared" si="698"/>
        <v>21714261</v>
      </c>
      <c r="Z932" s="35">
        <f t="shared" si="698"/>
        <v>86857045</v>
      </c>
      <c r="AE932" s="17"/>
      <c r="AG932" s="18"/>
      <c r="AK932" s="54"/>
      <c r="AN932" s="219"/>
      <c r="AO932" s="220">
        <f t="shared" si="613"/>
        <v>1747</v>
      </c>
      <c r="AP932" s="221">
        <f t="shared" si="615"/>
        <v>5242</v>
      </c>
      <c r="AQ932" s="220">
        <f>AQ930+6</f>
        <v>2621</v>
      </c>
      <c r="AR932" s="281">
        <v>2</v>
      </c>
      <c r="AS932" s="236">
        <f t="shared" si="614"/>
        <v>1</v>
      </c>
      <c r="AT932" s="232"/>
      <c r="BH932" s="27">
        <f t="shared" si="651"/>
        <v>828</v>
      </c>
      <c r="BI932" s="294">
        <f t="shared" si="649"/>
        <v>4973</v>
      </c>
      <c r="BJ932" s="243"/>
      <c r="BL932" s="307"/>
      <c r="BN932" s="45"/>
      <c r="BQ932" s="33"/>
      <c r="BR932" s="308"/>
      <c r="BT932" s="308"/>
      <c r="BY932" s="21"/>
      <c r="BZ932" s="21"/>
      <c r="CA932" s="294">
        <f t="shared" si="650"/>
        <v>4975</v>
      </c>
      <c r="CB932" s="243">
        <f>(3*BH932+2)/2</f>
        <v>1243</v>
      </c>
      <c r="CC932" s="35">
        <f>4*CB932+3</f>
        <v>4975</v>
      </c>
      <c r="CD932" s="243"/>
      <c r="CF932" s="33"/>
      <c r="CJ932" s="21"/>
    </row>
    <row r="933" spans="4:88" ht="14.25" customHeight="1">
      <c r="D933" s="53"/>
      <c r="G933" s="53"/>
      <c r="O933" s="196">
        <f>1+8*(Q932+1)</f>
        <v>1769</v>
      </c>
      <c r="P933" s="197">
        <f>P932+2</f>
        <v>1327</v>
      </c>
      <c r="Q933" s="198"/>
      <c r="R933" s="33"/>
      <c r="S933" s="35">
        <f t="shared" si="697"/>
        <v>5309</v>
      </c>
      <c r="T933" s="35">
        <f t="shared" ref="T933:Z933" si="699">4*S933+1</f>
        <v>21237</v>
      </c>
      <c r="U933" s="35">
        <f t="shared" si="699"/>
        <v>84949</v>
      </c>
      <c r="V933" s="35">
        <f t="shared" si="699"/>
        <v>339797</v>
      </c>
      <c r="W933" s="35">
        <f t="shared" si="699"/>
        <v>1359189</v>
      </c>
      <c r="X933" s="35">
        <f t="shared" si="699"/>
        <v>5436757</v>
      </c>
      <c r="Y933" s="35">
        <f t="shared" si="699"/>
        <v>21747029</v>
      </c>
      <c r="Z933" s="35">
        <f t="shared" si="699"/>
        <v>86988117</v>
      </c>
      <c r="AC933" s="27"/>
      <c r="AE933" s="17"/>
      <c r="AG933" s="18"/>
      <c r="AK933" s="54"/>
      <c r="AN933" s="227"/>
      <c r="AO933" s="269">
        <f t="shared" si="613"/>
        <v>1749</v>
      </c>
      <c r="AP933" s="221">
        <f t="shared" si="615"/>
        <v>5248</v>
      </c>
      <c r="AQ933" s="269">
        <f>AP933/AR933</f>
        <v>41</v>
      </c>
      <c r="AR933" s="281">
        <v>128</v>
      </c>
      <c r="AS933" s="236">
        <f t="shared" si="614"/>
        <v>7</v>
      </c>
      <c r="AT933" s="232"/>
      <c r="BH933" s="21">
        <f t="shared" si="651"/>
        <v>829</v>
      </c>
      <c r="BI933" s="294">
        <f t="shared" si="649"/>
        <v>4979</v>
      </c>
      <c r="BJ933" s="243">
        <f>(3*BH933+1)/2</f>
        <v>1244</v>
      </c>
      <c r="BK933" s="35">
        <f>BJ933*4+3</f>
        <v>4979</v>
      </c>
      <c r="BL933" s="307"/>
      <c r="BM933" s="21"/>
      <c r="BN933" s="45"/>
      <c r="BQ933" s="33"/>
      <c r="BR933" s="308"/>
      <c r="BT933" s="308"/>
      <c r="BY933" s="21"/>
      <c r="BZ933" s="21"/>
      <c r="CA933" s="294">
        <f t="shared" si="650"/>
        <v>4981</v>
      </c>
      <c r="CB933" s="243"/>
      <c r="CD933" s="243"/>
      <c r="CF933" s="33"/>
      <c r="CJ933" s="21"/>
    </row>
    <row r="934" spans="4:88" ht="14.25" customHeight="1">
      <c r="D934" s="53"/>
      <c r="G934" s="53"/>
      <c r="O934" s="181"/>
      <c r="P934" s="260"/>
      <c r="R934" s="33"/>
      <c r="AC934" s="21"/>
      <c r="AE934" s="17"/>
      <c r="AG934" s="18"/>
      <c r="AK934" s="54"/>
      <c r="AN934" s="219"/>
      <c r="AO934" s="220">
        <f t="shared" si="613"/>
        <v>1751</v>
      </c>
      <c r="AP934" s="221">
        <f t="shared" si="615"/>
        <v>5254</v>
      </c>
      <c r="AQ934" s="220">
        <f>AQ932+6</f>
        <v>2627</v>
      </c>
      <c r="AR934" s="281">
        <v>2</v>
      </c>
      <c r="AS934" s="236">
        <f t="shared" si="614"/>
        <v>1</v>
      </c>
      <c r="AT934" s="232"/>
      <c r="BH934" s="21">
        <f t="shared" si="651"/>
        <v>830</v>
      </c>
      <c r="BI934" s="294">
        <f t="shared" si="649"/>
        <v>4985</v>
      </c>
      <c r="BJ934" s="243"/>
      <c r="BL934" s="243">
        <f>(3*BH934-2)/4</f>
        <v>622</v>
      </c>
      <c r="BM934" s="21">
        <f>8*BL934+9</f>
        <v>4985</v>
      </c>
      <c r="BN934" s="45"/>
      <c r="BQ934" s="33"/>
      <c r="BR934" s="308"/>
      <c r="BT934" s="308"/>
      <c r="BY934" s="21"/>
      <c r="BZ934" s="21"/>
      <c r="CA934" s="294">
        <f t="shared" si="650"/>
        <v>4987</v>
      </c>
      <c r="CB934" s="243">
        <f>(3*BH934+2)/2</f>
        <v>1246</v>
      </c>
      <c r="CC934" s="35">
        <f>4*CB934+3</f>
        <v>4987</v>
      </c>
      <c r="CD934" s="243"/>
      <c r="CF934" s="33"/>
      <c r="CJ934" s="21"/>
    </row>
    <row r="935" spans="4:88" ht="14.25" customHeight="1">
      <c r="D935" s="53"/>
      <c r="G935" s="53"/>
      <c r="O935" s="45"/>
      <c r="P935" s="21"/>
      <c r="R935" s="339"/>
      <c r="S935" s="31"/>
      <c r="T935" s="31"/>
      <c r="U935" s="31"/>
      <c r="V935" s="31"/>
      <c r="W935" s="31"/>
      <c r="X935" s="31"/>
      <c r="Y935" s="31"/>
      <c r="Z935" s="31"/>
      <c r="AC935" s="27"/>
      <c r="AE935" s="17"/>
      <c r="AG935" s="18"/>
      <c r="AK935" s="54"/>
      <c r="AN935" s="239"/>
      <c r="AO935" s="240">
        <f t="shared" si="613"/>
        <v>1753</v>
      </c>
      <c r="AP935" s="221">
        <f t="shared" si="615"/>
        <v>5260</v>
      </c>
      <c r="AQ935" s="240">
        <f>AP935/4</f>
        <v>1315</v>
      </c>
      <c r="AR935" s="281">
        <v>4</v>
      </c>
      <c r="AS935" s="236">
        <f t="shared" si="614"/>
        <v>2</v>
      </c>
      <c r="AT935" s="232"/>
      <c r="BH935" s="21">
        <f t="shared" si="651"/>
        <v>831</v>
      </c>
      <c r="BI935" s="294">
        <f t="shared" si="649"/>
        <v>4991</v>
      </c>
      <c r="BJ935" s="243">
        <f>(3*BH935+1)/2</f>
        <v>1247</v>
      </c>
      <c r="BK935" s="35">
        <f>BJ935*4+3</f>
        <v>4991</v>
      </c>
      <c r="BL935" s="307"/>
      <c r="BN935" s="45"/>
      <c r="BQ935" s="33"/>
      <c r="BR935" s="308"/>
      <c r="BT935" s="308"/>
      <c r="BY935" s="21"/>
      <c r="BZ935" s="21"/>
      <c r="CA935" s="294">
        <f t="shared" si="650"/>
        <v>4993</v>
      </c>
      <c r="CB935" s="243"/>
      <c r="CD935" s="243">
        <f>(3*BH935-1)/4</f>
        <v>623</v>
      </c>
      <c r="CE935" s="35">
        <f>CD935*8+9</f>
        <v>4993</v>
      </c>
      <c r="CF935" s="33"/>
      <c r="CJ935" s="21"/>
    </row>
    <row r="936" spans="4:88" ht="14.25" customHeight="1">
      <c r="D936" s="53"/>
      <c r="G936" s="53"/>
      <c r="O936" s="191">
        <f>-1+4*(Q936+1)</f>
        <v>887</v>
      </c>
      <c r="P936" s="192">
        <f>-1+6*(Q936+1)</f>
        <v>1331</v>
      </c>
      <c r="Q936" s="27">
        <v>221</v>
      </c>
      <c r="R936" s="33"/>
      <c r="S936" s="213">
        <f t="shared" ref="S936:S937" si="700">4*P936+1</f>
        <v>5325</v>
      </c>
      <c r="T936" s="35">
        <f t="shared" ref="T936:Z936" si="701">4*S936+1</f>
        <v>21301</v>
      </c>
      <c r="U936" s="35">
        <f t="shared" si="701"/>
        <v>85205</v>
      </c>
      <c r="V936" s="35">
        <f t="shared" si="701"/>
        <v>340821</v>
      </c>
      <c r="W936" s="35">
        <f t="shared" si="701"/>
        <v>1363285</v>
      </c>
      <c r="X936" s="35">
        <f t="shared" si="701"/>
        <v>5453141</v>
      </c>
      <c r="Y936" s="35">
        <f t="shared" si="701"/>
        <v>21812565</v>
      </c>
      <c r="Z936" s="35">
        <f t="shared" si="701"/>
        <v>87250261</v>
      </c>
      <c r="AE936" s="17"/>
      <c r="AG936" s="18"/>
      <c r="AK936" s="54"/>
      <c r="AN936" s="219"/>
      <c r="AO936" s="220">
        <f t="shared" si="613"/>
        <v>1755</v>
      </c>
      <c r="AP936" s="221">
        <f t="shared" si="615"/>
        <v>5266</v>
      </c>
      <c r="AQ936" s="220">
        <f>AQ934+6</f>
        <v>2633</v>
      </c>
      <c r="AR936" s="281">
        <v>2</v>
      </c>
      <c r="AS936" s="236">
        <f t="shared" si="614"/>
        <v>1</v>
      </c>
      <c r="AT936" s="232"/>
      <c r="BH936" s="27">
        <f t="shared" si="651"/>
        <v>832</v>
      </c>
      <c r="BI936" s="294">
        <f t="shared" si="649"/>
        <v>4997</v>
      </c>
      <c r="BJ936" s="243"/>
      <c r="BL936" s="307"/>
      <c r="BN936" s="45"/>
      <c r="BQ936" s="33"/>
      <c r="BR936" s="308"/>
      <c r="BT936" s="308"/>
      <c r="BY936" s="21"/>
      <c r="BZ936" s="21"/>
      <c r="CA936" s="294">
        <f t="shared" si="650"/>
        <v>4999</v>
      </c>
      <c r="CB936" s="243">
        <f>(3*BH936+2)/2</f>
        <v>1249</v>
      </c>
      <c r="CC936" s="35">
        <f>4*CB936+3</f>
        <v>4999</v>
      </c>
      <c r="CD936" s="243"/>
      <c r="CF936" s="33"/>
      <c r="CJ936" s="21"/>
    </row>
    <row r="937" spans="4:88" ht="14.25" customHeight="1">
      <c r="D937" s="53"/>
      <c r="G937" s="53"/>
      <c r="O937" s="196">
        <f>1+8*(Q936+1)</f>
        <v>1777</v>
      </c>
      <c r="P937" s="197">
        <f>P936+2</f>
        <v>1333</v>
      </c>
      <c r="Q937" s="198"/>
      <c r="R937" s="33"/>
      <c r="S937" s="35">
        <f t="shared" si="700"/>
        <v>5333</v>
      </c>
      <c r="T937" s="35">
        <f t="shared" ref="T937:Z937" si="702">4*S937+1</f>
        <v>21333</v>
      </c>
      <c r="U937" s="35">
        <f t="shared" si="702"/>
        <v>85333</v>
      </c>
      <c r="V937" s="35">
        <f t="shared" si="702"/>
        <v>341333</v>
      </c>
      <c r="W937" s="35">
        <f t="shared" si="702"/>
        <v>1365333</v>
      </c>
      <c r="X937" s="35">
        <f t="shared" si="702"/>
        <v>5461333</v>
      </c>
      <c r="Y937" s="35">
        <f t="shared" si="702"/>
        <v>21845333</v>
      </c>
      <c r="Z937" s="35">
        <f t="shared" si="702"/>
        <v>87381333</v>
      </c>
      <c r="AC937" s="27"/>
      <c r="AE937" s="17"/>
      <c r="AG937" s="18"/>
      <c r="AK937" s="54"/>
      <c r="AN937" s="227"/>
      <c r="AO937" s="269">
        <f t="shared" si="613"/>
        <v>1757</v>
      </c>
      <c r="AP937" s="221">
        <f t="shared" si="615"/>
        <v>5272</v>
      </c>
      <c r="AQ937" s="269">
        <f>AP937/AR937</f>
        <v>659</v>
      </c>
      <c r="AR937" s="281">
        <v>8</v>
      </c>
      <c r="AS937" s="236">
        <f t="shared" si="614"/>
        <v>3</v>
      </c>
      <c r="AT937" s="232"/>
      <c r="BH937" s="21">
        <f t="shared" si="651"/>
        <v>833</v>
      </c>
      <c r="BI937" s="294">
        <f t="shared" si="649"/>
        <v>5003</v>
      </c>
      <c r="BJ937" s="243">
        <f>(3*BH937+1)/2</f>
        <v>1250</v>
      </c>
      <c r="BK937" s="35">
        <f>BJ937*4+3</f>
        <v>5003</v>
      </c>
      <c r="BL937" s="307"/>
      <c r="BM937" s="21"/>
      <c r="BN937" s="45"/>
      <c r="BQ937" s="33"/>
      <c r="BR937" s="308"/>
      <c r="BT937" s="308"/>
      <c r="BY937" s="21"/>
      <c r="BZ937" s="21"/>
      <c r="CA937" s="294">
        <f t="shared" si="650"/>
        <v>5005</v>
      </c>
      <c r="CB937" s="243"/>
      <c r="CD937" s="243"/>
      <c r="CF937" s="33"/>
      <c r="CJ937" s="21"/>
    </row>
    <row r="938" spans="4:88" ht="14.25" customHeight="1">
      <c r="D938" s="53"/>
      <c r="G938" s="53"/>
      <c r="O938" s="181"/>
      <c r="P938" s="260"/>
      <c r="R938" s="33"/>
      <c r="AC938" s="21"/>
      <c r="AE938" s="17"/>
      <c r="AG938" s="18"/>
      <c r="AK938" s="54"/>
      <c r="AN938" s="219"/>
      <c r="AO938" s="220">
        <f t="shared" si="613"/>
        <v>1759</v>
      </c>
      <c r="AP938" s="221">
        <f t="shared" si="615"/>
        <v>5278</v>
      </c>
      <c r="AQ938" s="220">
        <f>AQ936+6</f>
        <v>2639</v>
      </c>
      <c r="AR938" s="281">
        <v>2</v>
      </c>
      <c r="AS938" s="236">
        <f t="shared" si="614"/>
        <v>1</v>
      </c>
      <c r="AT938" s="232"/>
      <c r="BH938" s="21">
        <f t="shared" si="651"/>
        <v>834</v>
      </c>
      <c r="BI938" s="294">
        <f t="shared" si="649"/>
        <v>5009</v>
      </c>
      <c r="BJ938" s="243"/>
      <c r="BL938" s="243">
        <f>(3*BH938-2)/4</f>
        <v>625</v>
      </c>
      <c r="BM938" s="21">
        <f>8*BL938+9</f>
        <v>5009</v>
      </c>
      <c r="BN938" s="45"/>
      <c r="BQ938" s="33"/>
      <c r="BR938" s="308"/>
      <c r="BT938" s="308"/>
      <c r="BY938" s="21"/>
      <c r="BZ938" s="21"/>
      <c r="CA938" s="294">
        <f t="shared" si="650"/>
        <v>5011</v>
      </c>
      <c r="CB938" s="243">
        <f>(3*BH938+2)/2</f>
        <v>1252</v>
      </c>
      <c r="CC938" s="35">
        <f>4*CB938+3</f>
        <v>5011</v>
      </c>
      <c r="CD938" s="243"/>
      <c r="CF938" s="33"/>
      <c r="CJ938" s="21"/>
    </row>
    <row r="939" spans="4:88" ht="14.25" customHeight="1">
      <c r="D939" s="53"/>
      <c r="G939" s="53"/>
      <c r="O939" s="45"/>
      <c r="P939" s="21"/>
      <c r="R939" s="339"/>
      <c r="S939" s="31"/>
      <c r="T939" s="31"/>
      <c r="U939" s="31"/>
      <c r="V939" s="31"/>
      <c r="W939" s="31"/>
      <c r="X939" s="31"/>
      <c r="Y939" s="31"/>
      <c r="Z939" s="31"/>
      <c r="AC939" s="27"/>
      <c r="AE939" s="17"/>
      <c r="AG939" s="18"/>
      <c r="AK939" s="54"/>
      <c r="AN939" s="239"/>
      <c r="AO939" s="240">
        <f t="shared" si="613"/>
        <v>1761</v>
      </c>
      <c r="AP939" s="221">
        <f t="shared" si="615"/>
        <v>5284</v>
      </c>
      <c r="AQ939" s="240">
        <f>AP939/4</f>
        <v>1321</v>
      </c>
      <c r="AR939" s="281">
        <v>4</v>
      </c>
      <c r="AS939" s="236">
        <f t="shared" si="614"/>
        <v>2</v>
      </c>
      <c r="AT939" s="232"/>
      <c r="BH939" s="21">
        <f t="shared" si="651"/>
        <v>835</v>
      </c>
      <c r="BI939" s="294">
        <f t="shared" si="649"/>
        <v>5015</v>
      </c>
      <c r="BJ939" s="243">
        <f>(3*BH939+1)/2</f>
        <v>1253</v>
      </c>
      <c r="BK939" s="35">
        <f>BJ939*4+3</f>
        <v>5015</v>
      </c>
      <c r="BL939" s="307"/>
      <c r="BN939" s="45"/>
      <c r="BQ939" s="33"/>
      <c r="BR939" s="308"/>
      <c r="BT939" s="308"/>
      <c r="BY939" s="21"/>
      <c r="BZ939" s="21"/>
      <c r="CA939" s="294">
        <f t="shared" si="650"/>
        <v>5017</v>
      </c>
      <c r="CB939" s="243"/>
      <c r="CD939" s="243">
        <f>(3*BH939-1)/4</f>
        <v>626</v>
      </c>
      <c r="CE939" s="35">
        <f>CD939*8+9</f>
        <v>5017</v>
      </c>
      <c r="CF939" s="33"/>
      <c r="CJ939" s="21"/>
    </row>
    <row r="940" spans="4:88" ht="14.25" customHeight="1">
      <c r="D940" s="53"/>
      <c r="G940" s="53"/>
      <c r="O940" s="191">
        <f>-1+4*(Q940+1)</f>
        <v>891</v>
      </c>
      <c r="P940" s="192">
        <f>-1+6*(Q940+1)</f>
        <v>1337</v>
      </c>
      <c r="Q940" s="27">
        <v>222</v>
      </c>
      <c r="R940" s="33"/>
      <c r="S940" s="213">
        <f t="shared" ref="S940:S941" si="703">4*P940+1</f>
        <v>5349</v>
      </c>
      <c r="T940" s="35">
        <f t="shared" ref="T940:Z940" si="704">4*S940+1</f>
        <v>21397</v>
      </c>
      <c r="U940" s="35">
        <f t="shared" si="704"/>
        <v>85589</v>
      </c>
      <c r="V940" s="35">
        <f t="shared" si="704"/>
        <v>342357</v>
      </c>
      <c r="W940" s="35">
        <f t="shared" si="704"/>
        <v>1369429</v>
      </c>
      <c r="X940" s="35">
        <f t="shared" si="704"/>
        <v>5477717</v>
      </c>
      <c r="Y940" s="35">
        <f t="shared" si="704"/>
        <v>21910869</v>
      </c>
      <c r="Z940" s="35">
        <f t="shared" si="704"/>
        <v>87643477</v>
      </c>
      <c r="AE940" s="17"/>
      <c r="AG940" s="18"/>
      <c r="AK940" s="54"/>
      <c r="AN940" s="219"/>
      <c r="AO940" s="220">
        <f t="shared" si="613"/>
        <v>1763</v>
      </c>
      <c r="AP940" s="221">
        <f t="shared" si="615"/>
        <v>5290</v>
      </c>
      <c r="AQ940" s="220">
        <f>AQ938+6</f>
        <v>2645</v>
      </c>
      <c r="AR940" s="281">
        <v>2</v>
      </c>
      <c r="AS940" s="236">
        <f t="shared" si="614"/>
        <v>1</v>
      </c>
      <c r="AT940" s="232"/>
      <c r="BH940" s="27">
        <f t="shared" si="651"/>
        <v>836</v>
      </c>
      <c r="BI940" s="294">
        <f t="shared" si="649"/>
        <v>5021</v>
      </c>
      <c r="BJ940" s="243"/>
      <c r="BL940" s="307"/>
      <c r="BN940" s="45"/>
      <c r="BQ940" s="33"/>
      <c r="BR940" s="308"/>
      <c r="BT940" s="308"/>
      <c r="BY940" s="21"/>
      <c r="BZ940" s="21"/>
      <c r="CA940" s="294">
        <f t="shared" si="650"/>
        <v>5023</v>
      </c>
      <c r="CB940" s="243">
        <f>(3*BH940+2)/2</f>
        <v>1255</v>
      </c>
      <c r="CC940" s="35">
        <f>4*CB940+3</f>
        <v>5023</v>
      </c>
      <c r="CD940" s="243"/>
      <c r="CF940" s="33"/>
      <c r="CJ940" s="21"/>
    </row>
    <row r="941" spans="4:88" ht="14.25" customHeight="1">
      <c r="D941" s="53"/>
      <c r="G941" s="53"/>
      <c r="O941" s="196">
        <f>1+8*(Q940+1)</f>
        <v>1785</v>
      </c>
      <c r="P941" s="197">
        <f>P940+2</f>
        <v>1339</v>
      </c>
      <c r="Q941" s="198"/>
      <c r="R941" s="33"/>
      <c r="S941" s="35">
        <f t="shared" si="703"/>
        <v>5357</v>
      </c>
      <c r="T941" s="35">
        <f t="shared" ref="T941:Z941" si="705">4*S941+1</f>
        <v>21429</v>
      </c>
      <c r="U941" s="35">
        <f t="shared" si="705"/>
        <v>85717</v>
      </c>
      <c r="V941" s="35">
        <f t="shared" si="705"/>
        <v>342869</v>
      </c>
      <c r="W941" s="35">
        <f t="shared" si="705"/>
        <v>1371477</v>
      </c>
      <c r="X941" s="35">
        <f t="shared" si="705"/>
        <v>5485909</v>
      </c>
      <c r="Y941" s="35">
        <f t="shared" si="705"/>
        <v>21943637</v>
      </c>
      <c r="Z941" s="35">
        <f t="shared" si="705"/>
        <v>87774549</v>
      </c>
      <c r="AC941" s="27"/>
      <c r="AE941" s="17"/>
      <c r="AG941" s="18"/>
      <c r="AK941" s="54"/>
      <c r="AN941" s="227"/>
      <c r="AO941" s="269">
        <f t="shared" si="613"/>
        <v>1765</v>
      </c>
      <c r="AP941" s="221">
        <f t="shared" si="615"/>
        <v>5296</v>
      </c>
      <c r="AQ941" s="269">
        <f>AP941/AR941</f>
        <v>331</v>
      </c>
      <c r="AR941" s="281">
        <v>16</v>
      </c>
      <c r="AS941" s="236">
        <f t="shared" si="614"/>
        <v>4</v>
      </c>
      <c r="AT941" s="232"/>
      <c r="BH941" s="21">
        <f t="shared" si="651"/>
        <v>837</v>
      </c>
      <c r="BI941" s="294">
        <f t="shared" si="649"/>
        <v>5027</v>
      </c>
      <c r="BJ941" s="243">
        <f>(3*BH941+1)/2</f>
        <v>1256</v>
      </c>
      <c r="BK941" s="35">
        <f>BJ941*4+3</f>
        <v>5027</v>
      </c>
      <c r="BL941" s="307"/>
      <c r="BM941" s="21"/>
      <c r="BN941" s="45"/>
      <c r="BQ941" s="33"/>
      <c r="BR941" s="308"/>
      <c r="BT941" s="308"/>
      <c r="BY941" s="21"/>
      <c r="BZ941" s="21"/>
      <c r="CA941" s="294">
        <f t="shared" si="650"/>
        <v>5029</v>
      </c>
      <c r="CB941" s="243"/>
      <c r="CD941" s="243"/>
      <c r="CF941" s="33"/>
      <c r="CJ941" s="21"/>
    </row>
    <row r="942" spans="4:88" ht="14.25" customHeight="1">
      <c r="D942" s="53"/>
      <c r="G942" s="53"/>
      <c r="O942" s="181"/>
      <c r="P942" s="260"/>
      <c r="R942" s="33"/>
      <c r="AC942" s="21"/>
      <c r="AE942" s="17"/>
      <c r="AG942" s="18"/>
      <c r="AK942" s="54"/>
      <c r="AN942" s="219"/>
      <c r="AO942" s="220">
        <f t="shared" si="613"/>
        <v>1767</v>
      </c>
      <c r="AP942" s="221">
        <f t="shared" si="615"/>
        <v>5302</v>
      </c>
      <c r="AQ942" s="220">
        <f>AQ940+6</f>
        <v>2651</v>
      </c>
      <c r="AR942" s="281">
        <v>2</v>
      </c>
      <c r="AS942" s="236">
        <f t="shared" si="614"/>
        <v>1</v>
      </c>
      <c r="AT942" s="232"/>
      <c r="BH942" s="21">
        <f t="shared" si="651"/>
        <v>838</v>
      </c>
      <c r="BI942" s="294">
        <f t="shared" si="649"/>
        <v>5033</v>
      </c>
      <c r="BJ942" s="243"/>
      <c r="BL942" s="243">
        <f>(3*BH942-2)/4</f>
        <v>628</v>
      </c>
      <c r="BM942" s="21">
        <f>8*BL942+9</f>
        <v>5033</v>
      </c>
      <c r="BN942" s="45"/>
      <c r="BQ942" s="33"/>
      <c r="BR942" s="308"/>
      <c r="BT942" s="308"/>
      <c r="BY942" s="21"/>
      <c r="BZ942" s="21"/>
      <c r="CA942" s="294">
        <f t="shared" si="650"/>
        <v>5035</v>
      </c>
      <c r="CB942" s="243">
        <f>(3*BH942+2)/2</f>
        <v>1258</v>
      </c>
      <c r="CC942" s="35">
        <f>4*CB942+3</f>
        <v>5035</v>
      </c>
      <c r="CD942" s="243"/>
      <c r="CF942" s="33"/>
      <c r="CJ942" s="21"/>
    </row>
    <row r="943" spans="4:88" ht="14.25" customHeight="1">
      <c r="D943" s="53"/>
      <c r="G943" s="53"/>
      <c r="O943" s="45"/>
      <c r="P943" s="21"/>
      <c r="R943" s="339"/>
      <c r="S943" s="31"/>
      <c r="T943" s="31"/>
      <c r="U943" s="31"/>
      <c r="V943" s="31"/>
      <c r="W943" s="31"/>
      <c r="X943" s="31"/>
      <c r="Y943" s="31"/>
      <c r="Z943" s="31"/>
      <c r="AC943" s="27"/>
      <c r="AE943" s="17"/>
      <c r="AG943" s="18"/>
      <c r="AK943" s="54"/>
      <c r="AN943" s="239"/>
      <c r="AO943" s="240">
        <f t="shared" si="613"/>
        <v>1769</v>
      </c>
      <c r="AP943" s="221">
        <f t="shared" si="615"/>
        <v>5308</v>
      </c>
      <c r="AQ943" s="240">
        <f>AP943/4</f>
        <v>1327</v>
      </c>
      <c r="AR943" s="281">
        <v>4</v>
      </c>
      <c r="AS943" s="236">
        <f t="shared" si="614"/>
        <v>2</v>
      </c>
      <c r="AT943" s="232"/>
      <c r="BH943" s="21">
        <f t="shared" si="651"/>
        <v>839</v>
      </c>
      <c r="BI943" s="294">
        <f t="shared" si="649"/>
        <v>5039</v>
      </c>
      <c r="BJ943" s="243">
        <f>(3*BH943+1)/2</f>
        <v>1259</v>
      </c>
      <c r="BK943" s="35">
        <f>BJ943*4+3</f>
        <v>5039</v>
      </c>
      <c r="BL943" s="307"/>
      <c r="BN943" s="45"/>
      <c r="BQ943" s="33"/>
      <c r="BR943" s="308"/>
      <c r="BT943" s="308"/>
      <c r="BY943" s="21"/>
      <c r="BZ943" s="21"/>
      <c r="CA943" s="294">
        <f t="shared" si="650"/>
        <v>5041</v>
      </c>
      <c r="CB943" s="243"/>
      <c r="CD943" s="243">
        <f>(3*BH943-1)/4</f>
        <v>629</v>
      </c>
      <c r="CE943" s="35">
        <f>CD943*8+9</f>
        <v>5041</v>
      </c>
      <c r="CF943" s="33"/>
      <c r="CJ943" s="21"/>
    </row>
    <row r="944" spans="4:88" ht="14.25" customHeight="1">
      <c r="D944" s="53"/>
      <c r="G944" s="53"/>
      <c r="O944" s="191">
        <f>-1+4*(Q944+1)</f>
        <v>895</v>
      </c>
      <c r="P944" s="192">
        <f>-1+6*(Q944+1)</f>
        <v>1343</v>
      </c>
      <c r="Q944" s="27">
        <v>223</v>
      </c>
      <c r="R944" s="33"/>
      <c r="S944" s="213">
        <f t="shared" ref="S944:S945" si="706">4*P944+1</f>
        <v>5373</v>
      </c>
      <c r="T944" s="35">
        <f t="shared" ref="T944:Z944" si="707">4*S944+1</f>
        <v>21493</v>
      </c>
      <c r="U944" s="35">
        <f t="shared" si="707"/>
        <v>85973</v>
      </c>
      <c r="V944" s="35">
        <f t="shared" si="707"/>
        <v>343893</v>
      </c>
      <c r="W944" s="35">
        <f t="shared" si="707"/>
        <v>1375573</v>
      </c>
      <c r="X944" s="35">
        <f t="shared" si="707"/>
        <v>5502293</v>
      </c>
      <c r="Y944" s="35">
        <f t="shared" si="707"/>
        <v>22009173</v>
      </c>
      <c r="Z944" s="35">
        <f t="shared" si="707"/>
        <v>88036693</v>
      </c>
      <c r="AE944" s="17"/>
      <c r="AG944" s="18"/>
      <c r="AK944" s="54"/>
      <c r="AN944" s="219"/>
      <c r="AO944" s="220">
        <f t="shared" si="613"/>
        <v>1771</v>
      </c>
      <c r="AP944" s="221">
        <f t="shared" si="615"/>
        <v>5314</v>
      </c>
      <c r="AQ944" s="220">
        <f>AQ942+6</f>
        <v>2657</v>
      </c>
      <c r="AR944" s="281">
        <v>2</v>
      </c>
      <c r="AS944" s="236">
        <f t="shared" si="614"/>
        <v>1</v>
      </c>
      <c r="AT944" s="232"/>
      <c r="BH944" s="27">
        <f t="shared" si="651"/>
        <v>840</v>
      </c>
      <c r="BI944" s="294">
        <f t="shared" si="649"/>
        <v>5045</v>
      </c>
      <c r="BJ944" s="243"/>
      <c r="BL944" s="307"/>
      <c r="BN944" s="45"/>
      <c r="BQ944" s="33"/>
      <c r="BR944" s="308"/>
      <c r="BT944" s="308"/>
      <c r="BY944" s="21"/>
      <c r="BZ944" s="21"/>
      <c r="CA944" s="294">
        <f t="shared" si="650"/>
        <v>5047</v>
      </c>
      <c r="CB944" s="243">
        <f>(3*BH944+2)/2</f>
        <v>1261</v>
      </c>
      <c r="CC944" s="35">
        <f>4*CB944+3</f>
        <v>5047</v>
      </c>
      <c r="CD944" s="243"/>
      <c r="CF944" s="33"/>
      <c r="CJ944" s="21"/>
    </row>
    <row r="945" spans="4:88" ht="14.25" customHeight="1">
      <c r="D945" s="53"/>
      <c r="G945" s="53"/>
      <c r="O945" s="196">
        <f>1+8*(Q944+1)</f>
        <v>1793</v>
      </c>
      <c r="P945" s="197">
        <f>P944+2</f>
        <v>1345</v>
      </c>
      <c r="Q945" s="198"/>
      <c r="R945" s="33"/>
      <c r="S945" s="35">
        <f t="shared" si="706"/>
        <v>5381</v>
      </c>
      <c r="T945" s="35">
        <f t="shared" ref="T945:Z945" si="708">4*S945+1</f>
        <v>21525</v>
      </c>
      <c r="U945" s="35">
        <f t="shared" si="708"/>
        <v>86101</v>
      </c>
      <c r="V945" s="35">
        <f t="shared" si="708"/>
        <v>344405</v>
      </c>
      <c r="W945" s="35">
        <f t="shared" si="708"/>
        <v>1377621</v>
      </c>
      <c r="X945" s="35">
        <f t="shared" si="708"/>
        <v>5510485</v>
      </c>
      <c r="Y945" s="35">
        <f t="shared" si="708"/>
        <v>22041941</v>
      </c>
      <c r="Z945" s="35">
        <f t="shared" si="708"/>
        <v>88167765</v>
      </c>
      <c r="AC945" s="27"/>
      <c r="AE945" s="17"/>
      <c r="AG945" s="18"/>
      <c r="AK945" s="54"/>
      <c r="AN945" s="227"/>
      <c r="AO945" s="269">
        <f t="shared" si="613"/>
        <v>1773</v>
      </c>
      <c r="AP945" s="221">
        <f t="shared" si="615"/>
        <v>5320</v>
      </c>
      <c r="AQ945" s="269">
        <f>AP945/AR945</f>
        <v>665</v>
      </c>
      <c r="AR945" s="281">
        <v>8</v>
      </c>
      <c r="AS945" s="236">
        <f t="shared" si="614"/>
        <v>3</v>
      </c>
      <c r="AT945" s="232"/>
      <c r="BH945" s="21">
        <f t="shared" si="651"/>
        <v>841</v>
      </c>
      <c r="BI945" s="294">
        <f t="shared" si="649"/>
        <v>5051</v>
      </c>
      <c r="BJ945" s="243">
        <f>(3*BH945+1)/2</f>
        <v>1262</v>
      </c>
      <c r="BK945" s="35">
        <f>BJ945*4+3</f>
        <v>5051</v>
      </c>
      <c r="BL945" s="307"/>
      <c r="BM945" s="21"/>
      <c r="BN945" s="45"/>
      <c r="BQ945" s="33"/>
      <c r="BR945" s="308"/>
      <c r="BT945" s="308"/>
      <c r="BY945" s="21"/>
      <c r="BZ945" s="21"/>
      <c r="CA945" s="294">
        <f t="shared" si="650"/>
        <v>5053</v>
      </c>
      <c r="CB945" s="243"/>
      <c r="CD945" s="243"/>
      <c r="CF945" s="33"/>
      <c r="CJ945" s="21"/>
    </row>
    <row r="946" spans="4:88" ht="14.25" customHeight="1">
      <c r="D946" s="53"/>
      <c r="G946" s="53"/>
      <c r="O946" s="181"/>
      <c r="P946" s="260"/>
      <c r="R946" s="33"/>
      <c r="AC946" s="21"/>
      <c r="AE946" s="17"/>
      <c r="AG946" s="18"/>
      <c r="AK946" s="54"/>
      <c r="AN946" s="219"/>
      <c r="AO946" s="220">
        <f t="shared" si="613"/>
        <v>1775</v>
      </c>
      <c r="AP946" s="221">
        <f t="shared" si="615"/>
        <v>5326</v>
      </c>
      <c r="AQ946" s="220">
        <f>AQ944+6</f>
        <v>2663</v>
      </c>
      <c r="AR946" s="281">
        <v>2</v>
      </c>
      <c r="AS946" s="236">
        <f t="shared" si="614"/>
        <v>1</v>
      </c>
      <c r="AT946" s="232"/>
      <c r="BH946" s="21">
        <f t="shared" si="651"/>
        <v>842</v>
      </c>
      <c r="BI946" s="294">
        <f t="shared" si="649"/>
        <v>5057</v>
      </c>
      <c r="BJ946" s="243"/>
      <c r="BL946" s="243">
        <f>(3*BH946-2)/4</f>
        <v>631</v>
      </c>
      <c r="BM946" s="21">
        <f>8*BL946+9</f>
        <v>5057</v>
      </c>
      <c r="BN946" s="45"/>
      <c r="BQ946" s="33"/>
      <c r="BR946" s="308"/>
      <c r="BT946" s="308"/>
      <c r="BY946" s="21"/>
      <c r="BZ946" s="21"/>
      <c r="CA946" s="294">
        <f t="shared" si="650"/>
        <v>5059</v>
      </c>
      <c r="CB946" s="243">
        <f>(3*BH946+2)/2</f>
        <v>1264</v>
      </c>
      <c r="CC946" s="35">
        <f>4*CB946+3</f>
        <v>5059</v>
      </c>
      <c r="CD946" s="243"/>
      <c r="CF946" s="33"/>
      <c r="CJ946" s="21"/>
    </row>
    <row r="947" spans="4:88" ht="14.25" customHeight="1">
      <c r="D947" s="53"/>
      <c r="G947" s="53"/>
      <c r="O947" s="45"/>
      <c r="P947" s="21"/>
      <c r="R947" s="339"/>
      <c r="S947" s="31"/>
      <c r="T947" s="31"/>
      <c r="U947" s="31"/>
      <c r="V947" s="31"/>
      <c r="W947" s="31"/>
      <c r="X947" s="31"/>
      <c r="Y947" s="31"/>
      <c r="Z947" s="31"/>
      <c r="AC947" s="27"/>
      <c r="AE947" s="17"/>
      <c r="AG947" s="18"/>
      <c r="AK947" s="54"/>
      <c r="AN947" s="239"/>
      <c r="AO947" s="240">
        <f t="shared" si="613"/>
        <v>1777</v>
      </c>
      <c r="AP947" s="221">
        <f t="shared" si="615"/>
        <v>5332</v>
      </c>
      <c r="AQ947" s="240">
        <f>AP947/4</f>
        <v>1333</v>
      </c>
      <c r="AR947" s="281">
        <v>4</v>
      </c>
      <c r="AS947" s="236">
        <f t="shared" si="614"/>
        <v>2</v>
      </c>
      <c r="AT947" s="232"/>
      <c r="BH947" s="21">
        <f t="shared" si="651"/>
        <v>843</v>
      </c>
      <c r="BI947" s="294">
        <f t="shared" si="649"/>
        <v>5063</v>
      </c>
      <c r="BJ947" s="243">
        <f>(3*BH947+1)/2</f>
        <v>1265</v>
      </c>
      <c r="BK947" s="35">
        <f>BJ947*4+3</f>
        <v>5063</v>
      </c>
      <c r="BL947" s="307"/>
      <c r="BN947" s="45"/>
      <c r="BQ947" s="33"/>
      <c r="BR947" s="308"/>
      <c r="BT947" s="308"/>
      <c r="BY947" s="21"/>
      <c r="BZ947" s="21"/>
      <c r="CA947" s="294">
        <f t="shared" si="650"/>
        <v>5065</v>
      </c>
      <c r="CB947" s="243"/>
      <c r="CD947" s="243">
        <f>(3*BH947-1)/4</f>
        <v>632</v>
      </c>
      <c r="CE947" s="35">
        <f>CD947*8+9</f>
        <v>5065</v>
      </c>
      <c r="CF947" s="33"/>
      <c r="CJ947" s="21"/>
    </row>
    <row r="948" spans="4:88" ht="14.25" customHeight="1">
      <c r="D948" s="53"/>
      <c r="G948" s="53"/>
      <c r="O948" s="191">
        <f>-1+4*(Q948+1)</f>
        <v>899</v>
      </c>
      <c r="P948" s="192">
        <f>-1+6*(Q948+1)</f>
        <v>1349</v>
      </c>
      <c r="Q948" s="27">
        <v>224</v>
      </c>
      <c r="R948" s="33"/>
      <c r="S948" s="213">
        <f t="shared" ref="S948:S949" si="709">4*P948+1</f>
        <v>5397</v>
      </c>
      <c r="T948" s="35">
        <f t="shared" ref="T948:Z948" si="710">4*S948+1</f>
        <v>21589</v>
      </c>
      <c r="U948" s="35">
        <f t="shared" si="710"/>
        <v>86357</v>
      </c>
      <c r="V948" s="35">
        <f t="shared" si="710"/>
        <v>345429</v>
      </c>
      <c r="W948" s="35">
        <f t="shared" si="710"/>
        <v>1381717</v>
      </c>
      <c r="X948" s="35">
        <f t="shared" si="710"/>
        <v>5526869</v>
      </c>
      <c r="Y948" s="35">
        <f t="shared" si="710"/>
        <v>22107477</v>
      </c>
      <c r="Z948" s="35">
        <f t="shared" si="710"/>
        <v>88429909</v>
      </c>
      <c r="AE948" s="17"/>
      <c r="AG948" s="18"/>
      <c r="AK948" s="54"/>
      <c r="AN948" s="219"/>
      <c r="AO948" s="220">
        <f t="shared" si="613"/>
        <v>1779</v>
      </c>
      <c r="AP948" s="221">
        <f t="shared" si="615"/>
        <v>5338</v>
      </c>
      <c r="AQ948" s="220">
        <f>AQ946+6</f>
        <v>2669</v>
      </c>
      <c r="AR948" s="281">
        <v>2</v>
      </c>
      <c r="AS948" s="236">
        <f t="shared" si="614"/>
        <v>1</v>
      </c>
      <c r="AT948" s="232"/>
      <c r="BH948" s="27">
        <f t="shared" si="651"/>
        <v>844</v>
      </c>
      <c r="BI948" s="294">
        <f t="shared" si="649"/>
        <v>5069</v>
      </c>
      <c r="BJ948" s="243"/>
      <c r="BL948" s="307"/>
      <c r="BN948" s="45"/>
      <c r="BQ948" s="33"/>
      <c r="BR948" s="308"/>
      <c r="BT948" s="308"/>
      <c r="BY948" s="21"/>
      <c r="BZ948" s="21"/>
      <c r="CA948" s="294">
        <f t="shared" si="650"/>
        <v>5071</v>
      </c>
      <c r="CB948" s="243">
        <f>(3*BH948+2)/2</f>
        <v>1267</v>
      </c>
      <c r="CC948" s="35">
        <f>4*CB948+3</f>
        <v>5071</v>
      </c>
      <c r="CD948" s="243"/>
      <c r="CF948" s="33"/>
      <c r="CJ948" s="21"/>
    </row>
    <row r="949" spans="4:88" ht="14.25" customHeight="1">
      <c r="D949" s="53"/>
      <c r="G949" s="53"/>
      <c r="O949" s="196">
        <f>1+8*(Q948+1)</f>
        <v>1801</v>
      </c>
      <c r="P949" s="197">
        <f>P948+2</f>
        <v>1351</v>
      </c>
      <c r="Q949" s="198"/>
      <c r="R949" s="33"/>
      <c r="S949" s="35">
        <f t="shared" si="709"/>
        <v>5405</v>
      </c>
      <c r="T949" s="35">
        <f t="shared" ref="T949:Z949" si="711">4*S949+1</f>
        <v>21621</v>
      </c>
      <c r="U949" s="35">
        <f t="shared" si="711"/>
        <v>86485</v>
      </c>
      <c r="V949" s="35">
        <f t="shared" si="711"/>
        <v>345941</v>
      </c>
      <c r="W949" s="35">
        <f t="shared" si="711"/>
        <v>1383765</v>
      </c>
      <c r="X949" s="35">
        <f t="shared" si="711"/>
        <v>5535061</v>
      </c>
      <c r="Y949" s="35">
        <f t="shared" si="711"/>
        <v>22140245</v>
      </c>
      <c r="Z949" s="35">
        <f t="shared" si="711"/>
        <v>88560981</v>
      </c>
      <c r="AC949" s="27"/>
      <c r="AE949" s="17"/>
      <c r="AG949" s="18"/>
      <c r="AK949" s="54"/>
      <c r="AN949" s="227"/>
      <c r="AO949" s="269">
        <f t="shared" si="613"/>
        <v>1781</v>
      </c>
      <c r="AP949" s="221">
        <f t="shared" si="615"/>
        <v>5344</v>
      </c>
      <c r="AQ949" s="269">
        <f>AP949/AR949</f>
        <v>167</v>
      </c>
      <c r="AR949" s="281">
        <v>32</v>
      </c>
      <c r="AS949" s="236">
        <f t="shared" si="614"/>
        <v>5</v>
      </c>
      <c r="AT949" s="232"/>
      <c r="BH949" s="21">
        <f t="shared" si="651"/>
        <v>845</v>
      </c>
      <c r="BI949" s="294">
        <f t="shared" si="649"/>
        <v>5075</v>
      </c>
      <c r="BJ949" s="243">
        <f>(3*BH949+1)/2</f>
        <v>1268</v>
      </c>
      <c r="BK949" s="35">
        <f>BJ949*4+3</f>
        <v>5075</v>
      </c>
      <c r="BL949" s="307"/>
      <c r="BM949" s="21"/>
      <c r="BN949" s="45"/>
      <c r="BQ949" s="33"/>
      <c r="BR949" s="308"/>
      <c r="BT949" s="308"/>
      <c r="BY949" s="21"/>
      <c r="BZ949" s="21"/>
      <c r="CA949" s="294">
        <f t="shared" si="650"/>
        <v>5077</v>
      </c>
      <c r="CB949" s="243"/>
      <c r="CD949" s="243"/>
      <c r="CF949" s="33"/>
      <c r="CJ949" s="21"/>
    </row>
    <row r="950" spans="4:88" ht="14.25" customHeight="1">
      <c r="D950" s="53"/>
      <c r="G950" s="53"/>
      <c r="O950" s="181"/>
      <c r="P950" s="260"/>
      <c r="R950" s="33"/>
      <c r="AC950" s="21"/>
      <c r="AE950" s="17"/>
      <c r="AG950" s="18"/>
      <c r="AK950" s="54"/>
      <c r="AN950" s="219"/>
      <c r="AO950" s="220">
        <f t="shared" si="613"/>
        <v>1783</v>
      </c>
      <c r="AP950" s="221">
        <f t="shared" si="615"/>
        <v>5350</v>
      </c>
      <c r="AQ950" s="220">
        <f>AQ948+6</f>
        <v>2675</v>
      </c>
      <c r="AR950" s="281">
        <v>2</v>
      </c>
      <c r="AS950" s="236">
        <f t="shared" si="614"/>
        <v>1</v>
      </c>
      <c r="AT950" s="232"/>
      <c r="BH950" s="21">
        <f t="shared" si="651"/>
        <v>846</v>
      </c>
      <c r="BI950" s="294">
        <f t="shared" si="649"/>
        <v>5081</v>
      </c>
      <c r="BJ950" s="243"/>
      <c r="BL950" s="243">
        <f>(3*BH950-2)/4</f>
        <v>634</v>
      </c>
      <c r="BM950" s="21">
        <f>8*BL950+9</f>
        <v>5081</v>
      </c>
      <c r="BN950" s="45"/>
      <c r="BQ950" s="33"/>
      <c r="BR950" s="308"/>
      <c r="BT950" s="308"/>
      <c r="BY950" s="21"/>
      <c r="BZ950" s="21"/>
      <c r="CA950" s="294">
        <f t="shared" si="650"/>
        <v>5083</v>
      </c>
      <c r="CB950" s="243">
        <f>(3*BH950+2)/2</f>
        <v>1270</v>
      </c>
      <c r="CC950" s="35">
        <f>4*CB950+3</f>
        <v>5083</v>
      </c>
      <c r="CD950" s="243"/>
      <c r="CF950" s="33"/>
      <c r="CJ950" s="21"/>
    </row>
    <row r="951" spans="4:88" ht="14.25" customHeight="1">
      <c r="D951" s="53"/>
      <c r="G951" s="53"/>
      <c r="O951" s="45"/>
      <c r="P951" s="21"/>
      <c r="R951" s="339"/>
      <c r="S951" s="31"/>
      <c r="T951" s="31"/>
      <c r="U951" s="31"/>
      <c r="V951" s="31"/>
      <c r="W951" s="31"/>
      <c r="X951" s="31"/>
      <c r="Y951" s="31"/>
      <c r="Z951" s="31"/>
      <c r="AC951" s="27"/>
      <c r="AE951" s="17"/>
      <c r="AG951" s="18"/>
      <c r="AK951" s="54"/>
      <c r="AN951" s="239"/>
      <c r="AO951" s="240">
        <f t="shared" si="613"/>
        <v>1785</v>
      </c>
      <c r="AP951" s="221">
        <f t="shared" si="615"/>
        <v>5356</v>
      </c>
      <c r="AQ951" s="240">
        <f>AP951/4</f>
        <v>1339</v>
      </c>
      <c r="AR951" s="281">
        <v>4</v>
      </c>
      <c r="AS951" s="236">
        <f t="shared" si="614"/>
        <v>2</v>
      </c>
      <c r="AT951" s="232"/>
      <c r="BH951" s="21">
        <f t="shared" si="651"/>
        <v>847</v>
      </c>
      <c r="BI951" s="294">
        <f t="shared" si="649"/>
        <v>5087</v>
      </c>
      <c r="BJ951" s="243">
        <f>(3*BH951+1)/2</f>
        <v>1271</v>
      </c>
      <c r="BK951" s="35">
        <f>BJ951*4+3</f>
        <v>5087</v>
      </c>
      <c r="BL951" s="307"/>
      <c r="BN951" s="45"/>
      <c r="BQ951" s="33"/>
      <c r="BR951" s="308"/>
      <c r="BT951" s="308"/>
      <c r="BY951" s="21"/>
      <c r="BZ951" s="21"/>
      <c r="CA951" s="294">
        <f t="shared" si="650"/>
        <v>5089</v>
      </c>
      <c r="CB951" s="243"/>
      <c r="CD951" s="243">
        <f>(3*BH951-1)/4</f>
        <v>635</v>
      </c>
      <c r="CE951" s="35">
        <f>CD951*8+9</f>
        <v>5089</v>
      </c>
      <c r="CF951" s="33"/>
      <c r="CJ951" s="21"/>
    </row>
    <row r="952" spans="4:88" ht="14.25" customHeight="1">
      <c r="D952" s="53"/>
      <c r="G952" s="53"/>
      <c r="O952" s="191">
        <f>-1+4*(Q952+1)</f>
        <v>903</v>
      </c>
      <c r="P952" s="192">
        <f>-1+6*(Q952+1)</f>
        <v>1355</v>
      </c>
      <c r="Q952" s="27">
        <v>225</v>
      </c>
      <c r="R952" s="33"/>
      <c r="S952" s="213">
        <f t="shared" ref="S952:S953" si="712">4*P952+1</f>
        <v>5421</v>
      </c>
      <c r="T952" s="35">
        <f t="shared" ref="T952:Z952" si="713">4*S952+1</f>
        <v>21685</v>
      </c>
      <c r="U952" s="35">
        <f t="shared" si="713"/>
        <v>86741</v>
      </c>
      <c r="V952" s="35">
        <f t="shared" si="713"/>
        <v>346965</v>
      </c>
      <c r="W952" s="35">
        <f t="shared" si="713"/>
        <v>1387861</v>
      </c>
      <c r="X952" s="35">
        <f t="shared" si="713"/>
        <v>5551445</v>
      </c>
      <c r="Y952" s="35">
        <f t="shared" si="713"/>
        <v>22205781</v>
      </c>
      <c r="Z952" s="35">
        <f t="shared" si="713"/>
        <v>88823125</v>
      </c>
      <c r="AE952" s="17"/>
      <c r="AG952" s="18"/>
      <c r="AK952" s="54"/>
      <c r="AN952" s="219"/>
      <c r="AO952" s="220">
        <f t="shared" si="613"/>
        <v>1787</v>
      </c>
      <c r="AP952" s="221">
        <f t="shared" si="615"/>
        <v>5362</v>
      </c>
      <c r="AQ952" s="220">
        <f>AQ950+6</f>
        <v>2681</v>
      </c>
      <c r="AR952" s="281">
        <v>2</v>
      </c>
      <c r="AS952" s="236">
        <f t="shared" si="614"/>
        <v>1</v>
      </c>
      <c r="AT952" s="232"/>
      <c r="BH952" s="27">
        <f t="shared" si="651"/>
        <v>848</v>
      </c>
      <c r="BI952" s="294">
        <f t="shared" si="649"/>
        <v>5093</v>
      </c>
      <c r="BJ952" s="243"/>
      <c r="BL952" s="307"/>
      <c r="BN952" s="45"/>
      <c r="BQ952" s="33"/>
      <c r="BR952" s="308"/>
      <c r="BT952" s="308"/>
      <c r="BY952" s="21"/>
      <c r="BZ952" s="21"/>
      <c r="CA952" s="294">
        <f t="shared" si="650"/>
        <v>5095</v>
      </c>
      <c r="CB952" s="243">
        <f>(3*BH952+2)/2</f>
        <v>1273</v>
      </c>
      <c r="CC952" s="35">
        <f>4*CB952+3</f>
        <v>5095</v>
      </c>
      <c r="CD952" s="243"/>
      <c r="CF952" s="33"/>
      <c r="CJ952" s="21"/>
    </row>
    <row r="953" spans="4:88" ht="14.25" customHeight="1">
      <c r="D953" s="53"/>
      <c r="G953" s="53"/>
      <c r="O953" s="196">
        <f>1+8*(Q952+1)</f>
        <v>1809</v>
      </c>
      <c r="P953" s="197">
        <f>P952+2</f>
        <v>1357</v>
      </c>
      <c r="Q953" s="198"/>
      <c r="R953" s="33"/>
      <c r="S953" s="35">
        <f t="shared" si="712"/>
        <v>5429</v>
      </c>
      <c r="T953" s="35">
        <f t="shared" ref="T953:Z953" si="714">4*S953+1</f>
        <v>21717</v>
      </c>
      <c r="U953" s="35">
        <f t="shared" si="714"/>
        <v>86869</v>
      </c>
      <c r="V953" s="35">
        <f t="shared" si="714"/>
        <v>347477</v>
      </c>
      <c r="W953" s="35">
        <f t="shared" si="714"/>
        <v>1389909</v>
      </c>
      <c r="X953" s="35">
        <f t="shared" si="714"/>
        <v>5559637</v>
      </c>
      <c r="Y953" s="35">
        <f t="shared" si="714"/>
        <v>22238549</v>
      </c>
      <c r="Z953" s="35">
        <f t="shared" si="714"/>
        <v>88954197</v>
      </c>
      <c r="AC953" s="27"/>
      <c r="AE953" s="17"/>
      <c r="AG953" s="18"/>
      <c r="AK953" s="54"/>
      <c r="AN953" s="227"/>
      <c r="AO953" s="269">
        <f t="shared" si="613"/>
        <v>1789</v>
      </c>
      <c r="AP953" s="221">
        <f t="shared" si="615"/>
        <v>5368</v>
      </c>
      <c r="AQ953" s="269">
        <f>AP953/AR953</f>
        <v>671</v>
      </c>
      <c r="AR953" s="281">
        <v>8</v>
      </c>
      <c r="AS953" s="236">
        <f t="shared" si="614"/>
        <v>3</v>
      </c>
      <c r="AT953" s="232"/>
      <c r="BH953" s="21">
        <f t="shared" si="651"/>
        <v>849</v>
      </c>
      <c r="BI953" s="294">
        <f t="shared" si="649"/>
        <v>5099</v>
      </c>
      <c r="BJ953" s="243">
        <f>(3*BH953+1)/2</f>
        <v>1274</v>
      </c>
      <c r="BK953" s="35">
        <f>BJ953*4+3</f>
        <v>5099</v>
      </c>
      <c r="BL953" s="307"/>
      <c r="BM953" s="21"/>
      <c r="BN953" s="45"/>
      <c r="BQ953" s="33"/>
      <c r="BR953" s="308"/>
      <c r="BT953" s="308"/>
      <c r="BY953" s="21"/>
      <c r="BZ953" s="21"/>
      <c r="CA953" s="294">
        <f t="shared" si="650"/>
        <v>5101</v>
      </c>
      <c r="CB953" s="243"/>
      <c r="CD953" s="243"/>
      <c r="CF953" s="33"/>
      <c r="CJ953" s="21"/>
    </row>
    <row r="954" spans="4:88" ht="14.25" customHeight="1">
      <c r="D954" s="53"/>
      <c r="G954" s="53"/>
      <c r="O954" s="181"/>
      <c r="P954" s="260"/>
      <c r="R954" s="33"/>
      <c r="AC954" s="21"/>
      <c r="AE954" s="17"/>
      <c r="AG954" s="18"/>
      <c r="AK954" s="54"/>
      <c r="AN954" s="219"/>
      <c r="AO954" s="220">
        <f t="shared" si="613"/>
        <v>1791</v>
      </c>
      <c r="AP954" s="221">
        <f t="shared" si="615"/>
        <v>5374</v>
      </c>
      <c r="AQ954" s="220">
        <f>AQ952+6</f>
        <v>2687</v>
      </c>
      <c r="AR954" s="281">
        <v>2</v>
      </c>
      <c r="AS954" s="236">
        <f t="shared" si="614"/>
        <v>1</v>
      </c>
      <c r="AT954" s="232"/>
      <c r="BH954" s="21">
        <f t="shared" si="651"/>
        <v>850</v>
      </c>
      <c r="BI954" s="294">
        <f t="shared" si="649"/>
        <v>5105</v>
      </c>
      <c r="BJ954" s="243"/>
      <c r="BL954" s="243">
        <f>(3*BH954-2)/4</f>
        <v>637</v>
      </c>
      <c r="BM954" s="21">
        <f>8*BL954+9</f>
        <v>5105</v>
      </c>
      <c r="BN954" s="45"/>
      <c r="BQ954" s="33"/>
      <c r="BR954" s="308"/>
      <c r="BT954" s="308"/>
      <c r="BY954" s="21"/>
      <c r="BZ954" s="21"/>
      <c r="CA954" s="294">
        <f t="shared" si="650"/>
        <v>5107</v>
      </c>
      <c r="CB954" s="243">
        <f>(3*BH954+2)/2</f>
        <v>1276</v>
      </c>
      <c r="CC954" s="35">
        <f>4*CB954+3</f>
        <v>5107</v>
      </c>
      <c r="CD954" s="243"/>
      <c r="CF954" s="33"/>
      <c r="CJ954" s="21"/>
    </row>
    <row r="955" spans="4:88" ht="14.25" customHeight="1">
      <c r="D955" s="53"/>
      <c r="G955" s="53"/>
      <c r="O955" s="45"/>
      <c r="P955" s="21"/>
      <c r="R955" s="339"/>
      <c r="S955" s="31"/>
      <c r="T955" s="31"/>
      <c r="U955" s="31"/>
      <c r="V955" s="31"/>
      <c r="W955" s="31"/>
      <c r="X955" s="31"/>
      <c r="Y955" s="31"/>
      <c r="Z955" s="31"/>
      <c r="AC955" s="27"/>
      <c r="AE955" s="17"/>
      <c r="AG955" s="18"/>
      <c r="AK955" s="54"/>
      <c r="AN955" s="239"/>
      <c r="AO955" s="240">
        <f t="shared" si="613"/>
        <v>1793</v>
      </c>
      <c r="AP955" s="221">
        <f t="shared" si="615"/>
        <v>5380</v>
      </c>
      <c r="AQ955" s="240">
        <f>AP955/4</f>
        <v>1345</v>
      </c>
      <c r="AR955" s="281">
        <v>4</v>
      </c>
      <c r="AS955" s="236">
        <f t="shared" si="614"/>
        <v>2</v>
      </c>
      <c r="AT955" s="232"/>
      <c r="BH955" s="21">
        <f t="shared" si="651"/>
        <v>851</v>
      </c>
      <c r="BI955" s="294">
        <f t="shared" si="649"/>
        <v>5111</v>
      </c>
      <c r="BJ955" s="243">
        <f>(3*BH955+1)/2</f>
        <v>1277</v>
      </c>
      <c r="BK955" s="35">
        <f>BJ955*4+3</f>
        <v>5111</v>
      </c>
      <c r="BL955" s="307"/>
      <c r="BN955" s="45"/>
      <c r="BQ955" s="33"/>
      <c r="BR955" s="308"/>
      <c r="BT955" s="308"/>
      <c r="BY955" s="21"/>
      <c r="BZ955" s="21"/>
      <c r="CA955" s="294">
        <f t="shared" si="650"/>
        <v>5113</v>
      </c>
      <c r="CB955" s="243"/>
      <c r="CD955" s="243">
        <f>(3*BH955-1)/4</f>
        <v>638</v>
      </c>
      <c r="CE955" s="35">
        <f>CD955*8+9</f>
        <v>5113</v>
      </c>
      <c r="CF955" s="33"/>
      <c r="CJ955" s="21"/>
    </row>
    <row r="956" spans="4:88" ht="14.25" customHeight="1">
      <c r="D956" s="53"/>
      <c r="G956" s="53"/>
      <c r="O956" s="191">
        <f>-1+4*(Q956+1)</f>
        <v>907</v>
      </c>
      <c r="P956" s="192">
        <f>-1+6*(Q956+1)</f>
        <v>1361</v>
      </c>
      <c r="Q956" s="27">
        <v>226</v>
      </c>
      <c r="R956" s="33"/>
      <c r="S956" s="213">
        <f t="shared" ref="S956:S957" si="715">4*P956+1</f>
        <v>5445</v>
      </c>
      <c r="T956" s="35">
        <f t="shared" ref="T956:Z956" si="716">4*S956+1</f>
        <v>21781</v>
      </c>
      <c r="U956" s="35">
        <f t="shared" si="716"/>
        <v>87125</v>
      </c>
      <c r="V956" s="35">
        <f t="shared" si="716"/>
        <v>348501</v>
      </c>
      <c r="W956" s="35">
        <f t="shared" si="716"/>
        <v>1394005</v>
      </c>
      <c r="X956" s="35">
        <f t="shared" si="716"/>
        <v>5576021</v>
      </c>
      <c r="Y956" s="35">
        <f t="shared" si="716"/>
        <v>22304085</v>
      </c>
      <c r="Z956" s="35">
        <f t="shared" si="716"/>
        <v>89216341</v>
      </c>
      <c r="AE956" s="17"/>
      <c r="AG956" s="18"/>
      <c r="AK956" s="54"/>
      <c r="AN956" s="219"/>
      <c r="AO956" s="220">
        <f t="shared" si="613"/>
        <v>1795</v>
      </c>
      <c r="AP956" s="221">
        <f t="shared" si="615"/>
        <v>5386</v>
      </c>
      <c r="AQ956" s="220">
        <f>AQ954+6</f>
        <v>2693</v>
      </c>
      <c r="AR956" s="281">
        <v>2</v>
      </c>
      <c r="AS956" s="236">
        <f t="shared" si="614"/>
        <v>1</v>
      </c>
      <c r="AT956" s="232"/>
      <c r="BH956" s="27">
        <f t="shared" si="651"/>
        <v>852</v>
      </c>
      <c r="BI956" s="294">
        <f t="shared" si="649"/>
        <v>5117</v>
      </c>
      <c r="BJ956" s="243"/>
      <c r="BL956" s="307"/>
      <c r="BN956" s="45"/>
      <c r="BQ956" s="33"/>
      <c r="BR956" s="308"/>
      <c r="BT956" s="308"/>
      <c r="BY956" s="21"/>
      <c r="BZ956" s="21"/>
      <c r="CA956" s="294">
        <f t="shared" si="650"/>
        <v>5119</v>
      </c>
      <c r="CB956" s="243">
        <f>(3*BH956+2)/2</f>
        <v>1279</v>
      </c>
      <c r="CC956" s="35">
        <f>4*CB956+3</f>
        <v>5119</v>
      </c>
      <c r="CD956" s="243"/>
      <c r="CF956" s="33"/>
      <c r="CJ956" s="21"/>
    </row>
    <row r="957" spans="4:88" ht="14.25" customHeight="1">
      <c r="D957" s="53"/>
      <c r="G957" s="53"/>
      <c r="O957" s="196">
        <f>1+8*(Q956+1)</f>
        <v>1817</v>
      </c>
      <c r="P957" s="197">
        <f>P956+2</f>
        <v>1363</v>
      </c>
      <c r="Q957" s="198"/>
      <c r="R957" s="33"/>
      <c r="S957" s="35">
        <f t="shared" si="715"/>
        <v>5453</v>
      </c>
      <c r="T957" s="35">
        <f t="shared" ref="T957:Z957" si="717">4*S957+1</f>
        <v>21813</v>
      </c>
      <c r="U957" s="35">
        <f t="shared" si="717"/>
        <v>87253</v>
      </c>
      <c r="V957" s="35">
        <f t="shared" si="717"/>
        <v>349013</v>
      </c>
      <c r="W957" s="35">
        <f t="shared" si="717"/>
        <v>1396053</v>
      </c>
      <c r="X957" s="35">
        <f t="shared" si="717"/>
        <v>5584213</v>
      </c>
      <c r="Y957" s="35">
        <f t="shared" si="717"/>
        <v>22336853</v>
      </c>
      <c r="Z957" s="35">
        <f t="shared" si="717"/>
        <v>89347413</v>
      </c>
      <c r="AC957" s="27"/>
      <c r="AE957" s="17"/>
      <c r="AG957" s="18"/>
      <c r="AK957" s="54"/>
      <c r="AN957" s="227"/>
      <c r="AO957" s="269">
        <f t="shared" si="613"/>
        <v>1797</v>
      </c>
      <c r="AP957" s="221">
        <f t="shared" si="615"/>
        <v>5392</v>
      </c>
      <c r="AQ957" s="269">
        <f>AP957/AR957</f>
        <v>337</v>
      </c>
      <c r="AR957" s="281">
        <v>16</v>
      </c>
      <c r="AS957" s="236">
        <f t="shared" si="614"/>
        <v>4</v>
      </c>
      <c r="AT957" s="232"/>
      <c r="BH957" s="21">
        <f t="shared" si="651"/>
        <v>853</v>
      </c>
      <c r="BI957" s="294">
        <f t="shared" si="649"/>
        <v>5123</v>
      </c>
      <c r="BJ957" s="243">
        <f>(3*BH957+1)/2</f>
        <v>1280</v>
      </c>
      <c r="BK957" s="35">
        <f>BJ957*4+3</f>
        <v>5123</v>
      </c>
      <c r="BL957" s="307"/>
      <c r="BM957" s="21"/>
      <c r="BN957" s="45"/>
      <c r="BQ957" s="33"/>
      <c r="BR957" s="308"/>
      <c r="BT957" s="308"/>
      <c r="BY957" s="21"/>
      <c r="BZ957" s="21"/>
      <c r="CA957" s="294">
        <f t="shared" si="650"/>
        <v>5125</v>
      </c>
      <c r="CB957" s="243"/>
      <c r="CD957" s="243"/>
      <c r="CF957" s="33"/>
      <c r="CJ957" s="21"/>
    </row>
    <row r="958" spans="4:88" ht="14.25" customHeight="1">
      <c r="D958" s="53"/>
      <c r="G958" s="53"/>
      <c r="O958" s="181"/>
      <c r="P958" s="260"/>
      <c r="R958" s="33"/>
      <c r="AC958" s="21"/>
      <c r="AE958" s="17"/>
      <c r="AG958" s="18"/>
      <c r="AK958" s="54"/>
      <c r="AN958" s="219"/>
      <c r="AO958" s="220">
        <f t="shared" si="613"/>
        <v>1799</v>
      </c>
      <c r="AP958" s="221">
        <f t="shared" si="615"/>
        <v>5398</v>
      </c>
      <c r="AQ958" s="220">
        <f>AQ956+6</f>
        <v>2699</v>
      </c>
      <c r="AR958" s="281">
        <v>2</v>
      </c>
      <c r="AS958" s="236">
        <f t="shared" si="614"/>
        <v>1</v>
      </c>
      <c r="AT958" s="232"/>
      <c r="BH958" s="21">
        <f t="shared" si="651"/>
        <v>854</v>
      </c>
      <c r="BI958" s="294">
        <f t="shared" si="649"/>
        <v>5129</v>
      </c>
      <c r="BJ958" s="243"/>
      <c r="BL958" s="243">
        <f>(3*BH958-2)/4</f>
        <v>640</v>
      </c>
      <c r="BM958" s="21">
        <f>8*BL958+9</f>
        <v>5129</v>
      </c>
      <c r="BN958" s="45"/>
      <c r="BQ958" s="33"/>
      <c r="BR958" s="308"/>
      <c r="BT958" s="308"/>
      <c r="BY958" s="21"/>
      <c r="BZ958" s="21"/>
      <c r="CA958" s="294">
        <f t="shared" si="650"/>
        <v>5131</v>
      </c>
      <c r="CB958" s="243">
        <f>(3*BH958+2)/2</f>
        <v>1282</v>
      </c>
      <c r="CC958" s="35">
        <f>4*CB958+3</f>
        <v>5131</v>
      </c>
      <c r="CD958" s="243"/>
      <c r="CF958" s="33"/>
      <c r="CJ958" s="21"/>
    </row>
    <row r="959" spans="4:88" ht="14.25" customHeight="1">
      <c r="D959" s="53"/>
      <c r="G959" s="53"/>
      <c r="O959" s="45"/>
      <c r="P959" s="21"/>
      <c r="R959" s="339"/>
      <c r="S959" s="31"/>
      <c r="T959" s="31"/>
      <c r="U959" s="31"/>
      <c r="V959" s="31"/>
      <c r="W959" s="31"/>
      <c r="X959" s="31"/>
      <c r="Y959" s="31"/>
      <c r="Z959" s="31"/>
      <c r="AC959" s="27"/>
      <c r="AE959" s="17"/>
      <c r="AG959" s="18"/>
      <c r="AK959" s="54"/>
      <c r="AN959" s="239"/>
      <c r="AO959" s="240">
        <f t="shared" si="613"/>
        <v>1801</v>
      </c>
      <c r="AP959" s="221">
        <f t="shared" si="615"/>
        <v>5404</v>
      </c>
      <c r="AQ959" s="240">
        <f>AP959/4</f>
        <v>1351</v>
      </c>
      <c r="AR959" s="281">
        <v>4</v>
      </c>
      <c r="AS959" s="236">
        <f t="shared" si="614"/>
        <v>2</v>
      </c>
      <c r="AT959" s="232"/>
      <c r="BH959" s="21">
        <f t="shared" si="651"/>
        <v>855</v>
      </c>
      <c r="BI959" s="294">
        <f t="shared" si="649"/>
        <v>5135</v>
      </c>
      <c r="BJ959" s="243">
        <f>(3*BH959+1)/2</f>
        <v>1283</v>
      </c>
      <c r="BK959" s="35">
        <f>BJ959*4+3</f>
        <v>5135</v>
      </c>
      <c r="BL959" s="307"/>
      <c r="BN959" s="45"/>
      <c r="BQ959" s="33"/>
      <c r="BR959" s="308"/>
      <c r="BT959" s="308"/>
      <c r="BY959" s="21"/>
      <c r="BZ959" s="21"/>
      <c r="CA959" s="294">
        <f t="shared" si="650"/>
        <v>5137</v>
      </c>
      <c r="CB959" s="243"/>
      <c r="CD959" s="243">
        <f>(3*BH959-1)/4</f>
        <v>641</v>
      </c>
      <c r="CE959" s="35">
        <f>CD959*8+9</f>
        <v>5137</v>
      </c>
      <c r="CF959" s="33"/>
      <c r="CJ959" s="21"/>
    </row>
    <row r="960" spans="4:88" ht="14.25" customHeight="1">
      <c r="D960" s="53"/>
      <c r="G960" s="53"/>
      <c r="O960" s="191">
        <f>-1+4*(Q960+1)</f>
        <v>911</v>
      </c>
      <c r="P960" s="192">
        <f>-1+6*(Q960+1)</f>
        <v>1367</v>
      </c>
      <c r="Q960" s="27">
        <v>227</v>
      </c>
      <c r="R960" s="33"/>
      <c r="S960" s="213">
        <f t="shared" ref="S960:S961" si="718">4*P960+1</f>
        <v>5469</v>
      </c>
      <c r="T960" s="35">
        <f t="shared" ref="T960:Z960" si="719">4*S960+1</f>
        <v>21877</v>
      </c>
      <c r="U960" s="35">
        <f t="shared" si="719"/>
        <v>87509</v>
      </c>
      <c r="V960" s="35">
        <f t="shared" si="719"/>
        <v>350037</v>
      </c>
      <c r="W960" s="35">
        <f t="shared" si="719"/>
        <v>1400149</v>
      </c>
      <c r="X960" s="35">
        <f t="shared" si="719"/>
        <v>5600597</v>
      </c>
      <c r="Y960" s="35">
        <f t="shared" si="719"/>
        <v>22402389</v>
      </c>
      <c r="Z960" s="35">
        <f t="shared" si="719"/>
        <v>89609557</v>
      </c>
      <c r="AE960" s="17"/>
      <c r="AG960" s="18"/>
      <c r="AK960" s="54"/>
      <c r="AN960" s="219"/>
      <c r="AO960" s="220">
        <f t="shared" si="613"/>
        <v>1803</v>
      </c>
      <c r="AP960" s="221">
        <f t="shared" si="615"/>
        <v>5410</v>
      </c>
      <c r="AQ960" s="220">
        <f>AQ958+6</f>
        <v>2705</v>
      </c>
      <c r="AR960" s="281">
        <v>2</v>
      </c>
      <c r="AS960" s="236">
        <f t="shared" si="614"/>
        <v>1</v>
      </c>
      <c r="AT960" s="232"/>
      <c r="BH960" s="27">
        <f t="shared" si="651"/>
        <v>856</v>
      </c>
      <c r="BI960" s="294">
        <f t="shared" si="649"/>
        <v>5141</v>
      </c>
      <c r="BJ960" s="243"/>
      <c r="BL960" s="307"/>
      <c r="BN960" s="45"/>
      <c r="BQ960" s="33"/>
      <c r="BR960" s="308"/>
      <c r="BT960" s="308"/>
      <c r="BY960" s="21"/>
      <c r="BZ960" s="21"/>
      <c r="CA960" s="294">
        <f t="shared" si="650"/>
        <v>5143</v>
      </c>
      <c r="CB960" s="243">
        <f>(3*BH960+2)/2</f>
        <v>1285</v>
      </c>
      <c r="CC960" s="35">
        <f>4*CB960+3</f>
        <v>5143</v>
      </c>
      <c r="CD960" s="243"/>
      <c r="CF960" s="33"/>
      <c r="CJ960" s="21"/>
    </row>
    <row r="961" spans="4:88" ht="14.25" customHeight="1">
      <c r="D961" s="53"/>
      <c r="G961" s="53"/>
      <c r="O961" s="196">
        <f>1+8*(Q960+1)</f>
        <v>1825</v>
      </c>
      <c r="P961" s="197">
        <f>P960+2</f>
        <v>1369</v>
      </c>
      <c r="Q961" s="198"/>
      <c r="R961" s="33"/>
      <c r="S961" s="35">
        <f t="shared" si="718"/>
        <v>5477</v>
      </c>
      <c r="T961" s="35">
        <f t="shared" ref="T961:Z961" si="720">4*S961+1</f>
        <v>21909</v>
      </c>
      <c r="U961" s="35">
        <f t="shared" si="720"/>
        <v>87637</v>
      </c>
      <c r="V961" s="35">
        <f t="shared" si="720"/>
        <v>350549</v>
      </c>
      <c r="W961" s="35">
        <f t="shared" si="720"/>
        <v>1402197</v>
      </c>
      <c r="X961" s="35">
        <f t="shared" si="720"/>
        <v>5608789</v>
      </c>
      <c r="Y961" s="35">
        <f t="shared" si="720"/>
        <v>22435157</v>
      </c>
      <c r="Z961" s="35">
        <f t="shared" si="720"/>
        <v>89740629</v>
      </c>
      <c r="AC961" s="27"/>
      <c r="AE961" s="17"/>
      <c r="AG961" s="18"/>
      <c r="AK961" s="54"/>
      <c r="AN961" s="227"/>
      <c r="AO961" s="269">
        <f t="shared" si="613"/>
        <v>1805</v>
      </c>
      <c r="AP961" s="221">
        <f t="shared" si="615"/>
        <v>5416</v>
      </c>
      <c r="AQ961" s="269">
        <f>AP961/AR961</f>
        <v>677</v>
      </c>
      <c r="AR961" s="281">
        <v>8</v>
      </c>
      <c r="AS961" s="236">
        <f t="shared" si="614"/>
        <v>3</v>
      </c>
      <c r="AT961" s="232"/>
      <c r="BH961" s="21">
        <f t="shared" si="651"/>
        <v>857</v>
      </c>
      <c r="BI961" s="294">
        <f t="shared" si="649"/>
        <v>5147</v>
      </c>
      <c r="BJ961" s="243">
        <f>(3*BH961+1)/2</f>
        <v>1286</v>
      </c>
      <c r="BK961" s="35">
        <f>BJ961*4+3</f>
        <v>5147</v>
      </c>
      <c r="BL961" s="307"/>
      <c r="BM961" s="21"/>
      <c r="BN961" s="45"/>
      <c r="BQ961" s="33"/>
      <c r="BR961" s="308"/>
      <c r="BT961" s="308"/>
      <c r="BY961" s="21"/>
      <c r="BZ961" s="21"/>
      <c r="CA961" s="294">
        <f t="shared" si="650"/>
        <v>5149</v>
      </c>
      <c r="CB961" s="243"/>
      <c r="CD961" s="243"/>
      <c r="CF961" s="33"/>
      <c r="CJ961" s="21"/>
    </row>
    <row r="962" spans="4:88" ht="14.25" customHeight="1">
      <c r="D962" s="53"/>
      <c r="G962" s="53"/>
      <c r="O962" s="181"/>
      <c r="P962" s="260"/>
      <c r="R962" s="33"/>
      <c r="AC962" s="21"/>
      <c r="AE962" s="17"/>
      <c r="AG962" s="18"/>
      <c r="AK962" s="54"/>
      <c r="AN962" s="219"/>
      <c r="AO962" s="220">
        <f t="shared" si="613"/>
        <v>1807</v>
      </c>
      <c r="AP962" s="221">
        <f t="shared" si="615"/>
        <v>5422</v>
      </c>
      <c r="AQ962" s="220">
        <f>AQ960+6</f>
        <v>2711</v>
      </c>
      <c r="AR962" s="281">
        <v>2</v>
      </c>
      <c r="AS962" s="236">
        <f t="shared" si="614"/>
        <v>1</v>
      </c>
      <c r="AT962" s="232"/>
      <c r="BH962" s="21">
        <f t="shared" si="651"/>
        <v>858</v>
      </c>
      <c r="BI962" s="294">
        <f t="shared" si="649"/>
        <v>5153</v>
      </c>
      <c r="BJ962" s="243"/>
      <c r="BL962" s="243">
        <f>(3*BH962-2)/4</f>
        <v>643</v>
      </c>
      <c r="BM962" s="21">
        <f>8*BL962+9</f>
        <v>5153</v>
      </c>
      <c r="BN962" s="45"/>
      <c r="BQ962" s="33"/>
      <c r="BR962" s="308"/>
      <c r="BT962" s="308"/>
      <c r="BY962" s="21"/>
      <c r="BZ962" s="21"/>
      <c r="CA962" s="294">
        <f t="shared" si="650"/>
        <v>5155</v>
      </c>
      <c r="CB962" s="243">
        <f>(3*BH962+2)/2</f>
        <v>1288</v>
      </c>
      <c r="CC962" s="35">
        <f>4*CB962+3</f>
        <v>5155</v>
      </c>
      <c r="CD962" s="243"/>
      <c r="CF962" s="33"/>
      <c r="CJ962" s="21"/>
    </row>
    <row r="963" spans="4:88" ht="14.25" customHeight="1">
      <c r="D963" s="53"/>
      <c r="G963" s="53"/>
      <c r="O963" s="45"/>
      <c r="P963" s="21"/>
      <c r="R963" s="339"/>
      <c r="S963" s="31"/>
      <c r="T963" s="31"/>
      <c r="U963" s="31"/>
      <c r="V963" s="31"/>
      <c r="W963" s="31"/>
      <c r="X963" s="31"/>
      <c r="Y963" s="31"/>
      <c r="Z963" s="31"/>
      <c r="AC963" s="27"/>
      <c r="AE963" s="17"/>
      <c r="AG963" s="18"/>
      <c r="AK963" s="54"/>
      <c r="AN963" s="239"/>
      <c r="AO963" s="240">
        <f t="shared" si="613"/>
        <v>1809</v>
      </c>
      <c r="AP963" s="221">
        <f t="shared" si="615"/>
        <v>5428</v>
      </c>
      <c r="AQ963" s="240">
        <f>AP963/4</f>
        <v>1357</v>
      </c>
      <c r="AR963" s="281">
        <v>4</v>
      </c>
      <c r="AS963" s="236">
        <f t="shared" si="614"/>
        <v>2</v>
      </c>
      <c r="AT963" s="232"/>
      <c r="BH963" s="21">
        <f t="shared" si="651"/>
        <v>859</v>
      </c>
      <c r="BI963" s="294">
        <f t="shared" si="649"/>
        <v>5159</v>
      </c>
      <c r="BJ963" s="243">
        <f>(3*BH963+1)/2</f>
        <v>1289</v>
      </c>
      <c r="BK963" s="35">
        <f>BJ963*4+3</f>
        <v>5159</v>
      </c>
      <c r="BL963" s="307"/>
      <c r="BN963" s="45"/>
      <c r="BQ963" s="33"/>
      <c r="BR963" s="308"/>
      <c r="BT963" s="308"/>
      <c r="BY963" s="21"/>
      <c r="BZ963" s="21"/>
      <c r="CA963" s="294">
        <f t="shared" si="650"/>
        <v>5161</v>
      </c>
      <c r="CB963" s="243"/>
      <c r="CD963" s="243">
        <f>(3*BH963-1)/4</f>
        <v>644</v>
      </c>
      <c r="CE963" s="35">
        <f>CD963*8+9</f>
        <v>5161</v>
      </c>
      <c r="CF963" s="33"/>
      <c r="CJ963" s="21"/>
    </row>
    <row r="964" spans="4:88" ht="14.25" customHeight="1">
      <c r="D964" s="53"/>
      <c r="G964" s="53"/>
      <c r="O964" s="191">
        <f>-1+4*(Q964+1)</f>
        <v>915</v>
      </c>
      <c r="P964" s="192">
        <f>-1+6*(Q964+1)</f>
        <v>1373</v>
      </c>
      <c r="Q964" s="27">
        <v>228</v>
      </c>
      <c r="R964" s="33"/>
      <c r="S964" s="213">
        <f t="shared" ref="S964:S965" si="721">4*P964+1</f>
        <v>5493</v>
      </c>
      <c r="T964" s="35">
        <f t="shared" ref="T964:Z964" si="722">4*S964+1</f>
        <v>21973</v>
      </c>
      <c r="U964" s="35">
        <f t="shared" si="722"/>
        <v>87893</v>
      </c>
      <c r="V964" s="35">
        <f t="shared" si="722"/>
        <v>351573</v>
      </c>
      <c r="W964" s="35">
        <f t="shared" si="722"/>
        <v>1406293</v>
      </c>
      <c r="X964" s="35">
        <f t="shared" si="722"/>
        <v>5625173</v>
      </c>
      <c r="Y964" s="35">
        <f t="shared" si="722"/>
        <v>22500693</v>
      </c>
      <c r="Z964" s="35">
        <f t="shared" si="722"/>
        <v>90002773</v>
      </c>
      <c r="AE964" s="17"/>
      <c r="AG964" s="18"/>
      <c r="AK964" s="54"/>
      <c r="AN964" s="219"/>
      <c r="AO964" s="220">
        <f t="shared" si="613"/>
        <v>1811</v>
      </c>
      <c r="AP964" s="221">
        <f t="shared" si="615"/>
        <v>5434</v>
      </c>
      <c r="AQ964" s="220">
        <f>AQ962+6</f>
        <v>2717</v>
      </c>
      <c r="AR964" s="281">
        <v>2</v>
      </c>
      <c r="AS964" s="236">
        <f t="shared" si="614"/>
        <v>1</v>
      </c>
      <c r="AT964" s="232"/>
      <c r="BH964" s="27">
        <f t="shared" si="651"/>
        <v>860</v>
      </c>
      <c r="BI964" s="294">
        <f t="shared" si="649"/>
        <v>5165</v>
      </c>
      <c r="BJ964" s="243"/>
      <c r="BL964" s="307"/>
      <c r="BN964" s="45"/>
      <c r="BQ964" s="33"/>
      <c r="BR964" s="308"/>
      <c r="BT964" s="308"/>
      <c r="BY964" s="21"/>
      <c r="BZ964" s="21"/>
      <c r="CA964" s="294">
        <f t="shared" si="650"/>
        <v>5167</v>
      </c>
      <c r="CB964" s="243">
        <f>(3*BH964+2)/2</f>
        <v>1291</v>
      </c>
      <c r="CC964" s="35">
        <f>4*CB964+3</f>
        <v>5167</v>
      </c>
      <c r="CD964" s="243"/>
      <c r="CF964" s="33"/>
      <c r="CJ964" s="21"/>
    </row>
    <row r="965" spans="4:88" ht="14.25" customHeight="1">
      <c r="D965" s="53"/>
      <c r="G965" s="53"/>
      <c r="O965" s="196">
        <f>1+8*(Q964+1)</f>
        <v>1833</v>
      </c>
      <c r="P965" s="197">
        <f>P964+2</f>
        <v>1375</v>
      </c>
      <c r="Q965" s="198"/>
      <c r="R965" s="33"/>
      <c r="S965" s="35">
        <f t="shared" si="721"/>
        <v>5501</v>
      </c>
      <c r="T965" s="35">
        <f t="shared" ref="T965:Z965" si="723">4*S965+1</f>
        <v>22005</v>
      </c>
      <c r="U965" s="35">
        <f t="shared" si="723"/>
        <v>88021</v>
      </c>
      <c r="V965" s="35">
        <f t="shared" si="723"/>
        <v>352085</v>
      </c>
      <c r="W965" s="35">
        <f t="shared" si="723"/>
        <v>1408341</v>
      </c>
      <c r="X965" s="35">
        <f t="shared" si="723"/>
        <v>5633365</v>
      </c>
      <c r="Y965" s="35">
        <f t="shared" si="723"/>
        <v>22533461</v>
      </c>
      <c r="Z965" s="35">
        <f t="shared" si="723"/>
        <v>90133845</v>
      </c>
      <c r="AC965" s="27"/>
      <c r="AE965" s="17"/>
      <c r="AG965" s="18"/>
      <c r="AK965" s="54"/>
      <c r="AN965" s="227"/>
      <c r="AO965" s="269">
        <f t="shared" si="613"/>
        <v>1813</v>
      </c>
      <c r="AP965" s="221">
        <f t="shared" si="615"/>
        <v>5440</v>
      </c>
      <c r="AQ965" s="269">
        <f>AP965/AR965</f>
        <v>85</v>
      </c>
      <c r="AR965" s="281">
        <v>64</v>
      </c>
      <c r="AS965" s="236">
        <f t="shared" si="614"/>
        <v>6</v>
      </c>
      <c r="AT965" s="232"/>
      <c r="BH965" s="21">
        <f t="shared" si="651"/>
        <v>861</v>
      </c>
      <c r="BI965" s="294">
        <f t="shared" si="649"/>
        <v>5171</v>
      </c>
      <c r="BJ965" s="243">
        <f>(3*BH965+1)/2</f>
        <v>1292</v>
      </c>
      <c r="BK965" s="35">
        <f>BJ965*4+3</f>
        <v>5171</v>
      </c>
      <c r="BL965" s="307"/>
      <c r="BM965" s="21"/>
      <c r="BN965" s="45"/>
      <c r="BQ965" s="33"/>
      <c r="BR965" s="308"/>
      <c r="BT965" s="308"/>
      <c r="BY965" s="21"/>
      <c r="BZ965" s="21"/>
      <c r="CA965" s="294">
        <f t="shared" si="650"/>
        <v>5173</v>
      </c>
      <c r="CB965" s="243"/>
      <c r="CD965" s="243"/>
      <c r="CF965" s="33"/>
      <c r="CJ965" s="21"/>
    </row>
    <row r="966" spans="4:88" ht="14.25" customHeight="1">
      <c r="D966" s="53"/>
      <c r="G966" s="53"/>
      <c r="O966" s="181"/>
      <c r="P966" s="260"/>
      <c r="R966" s="33"/>
      <c r="AC966" s="21"/>
      <c r="AE966" s="17"/>
      <c r="AG966" s="18"/>
      <c r="AK966" s="54"/>
      <c r="AN966" s="219"/>
      <c r="AO966" s="220">
        <f t="shared" si="613"/>
        <v>1815</v>
      </c>
      <c r="AP966" s="221">
        <f t="shared" si="615"/>
        <v>5446</v>
      </c>
      <c r="AQ966" s="220">
        <f>AQ964+6</f>
        <v>2723</v>
      </c>
      <c r="AR966" s="281">
        <v>2</v>
      </c>
      <c r="AS966" s="236">
        <f t="shared" si="614"/>
        <v>1</v>
      </c>
      <c r="AT966" s="232"/>
      <c r="BH966" s="21">
        <f t="shared" si="651"/>
        <v>862</v>
      </c>
      <c r="BI966" s="294">
        <f t="shared" si="649"/>
        <v>5177</v>
      </c>
      <c r="BJ966" s="243"/>
      <c r="BL966" s="243">
        <f>(3*BH966-2)/4</f>
        <v>646</v>
      </c>
      <c r="BM966" s="21">
        <f>8*BL966+9</f>
        <v>5177</v>
      </c>
      <c r="BN966" s="45"/>
      <c r="BQ966" s="33"/>
      <c r="BR966" s="308"/>
      <c r="BT966" s="308"/>
      <c r="BY966" s="21"/>
      <c r="BZ966" s="21"/>
      <c r="CA966" s="294">
        <f t="shared" si="650"/>
        <v>5179</v>
      </c>
      <c r="CB966" s="243">
        <f>(3*BH966+2)/2</f>
        <v>1294</v>
      </c>
      <c r="CC966" s="35">
        <f>4*CB966+3</f>
        <v>5179</v>
      </c>
      <c r="CD966" s="243"/>
      <c r="CF966" s="33"/>
      <c r="CJ966" s="21"/>
    </row>
    <row r="967" spans="4:88" ht="14.25" customHeight="1">
      <c r="D967" s="53"/>
      <c r="G967" s="53"/>
      <c r="O967" s="45"/>
      <c r="P967" s="21"/>
      <c r="R967" s="339"/>
      <c r="S967" s="31"/>
      <c r="T967" s="31"/>
      <c r="U967" s="31"/>
      <c r="V967" s="31"/>
      <c r="W967" s="31"/>
      <c r="X967" s="31"/>
      <c r="Y967" s="31"/>
      <c r="Z967" s="31"/>
      <c r="AC967" s="27"/>
      <c r="AE967" s="17"/>
      <c r="AG967" s="18"/>
      <c r="AK967" s="54"/>
      <c r="AN967" s="239"/>
      <c r="AO967" s="240">
        <f t="shared" si="613"/>
        <v>1817</v>
      </c>
      <c r="AP967" s="221">
        <f t="shared" si="615"/>
        <v>5452</v>
      </c>
      <c r="AQ967" s="240">
        <f>AP967/4</f>
        <v>1363</v>
      </c>
      <c r="AR967" s="281">
        <v>4</v>
      </c>
      <c r="AS967" s="236">
        <f t="shared" si="614"/>
        <v>2</v>
      </c>
      <c r="AT967" s="232"/>
      <c r="BH967" s="21">
        <f t="shared" si="651"/>
        <v>863</v>
      </c>
      <c r="BI967" s="294">
        <f t="shared" si="649"/>
        <v>5183</v>
      </c>
      <c r="BJ967" s="243">
        <f>(3*BH967+1)/2</f>
        <v>1295</v>
      </c>
      <c r="BK967" s="35">
        <f>BJ967*4+3</f>
        <v>5183</v>
      </c>
      <c r="BL967" s="307"/>
      <c r="BN967" s="45"/>
      <c r="BQ967" s="33"/>
      <c r="BR967" s="308"/>
      <c r="BT967" s="308"/>
      <c r="BY967" s="21"/>
      <c r="BZ967" s="21"/>
      <c r="CA967" s="294">
        <f t="shared" si="650"/>
        <v>5185</v>
      </c>
      <c r="CB967" s="243"/>
      <c r="CD967" s="243">
        <f>(3*BH967-1)/4</f>
        <v>647</v>
      </c>
      <c r="CE967" s="35">
        <f>CD967*8+9</f>
        <v>5185</v>
      </c>
      <c r="CF967" s="33"/>
      <c r="CJ967" s="21"/>
    </row>
    <row r="968" spans="4:88" ht="14.25" customHeight="1">
      <c r="D968" s="53"/>
      <c r="G968" s="53"/>
      <c r="O968" s="191">
        <f>-1+4*(Q968+1)</f>
        <v>919</v>
      </c>
      <c r="P968" s="192">
        <f>-1+6*(Q968+1)</f>
        <v>1379</v>
      </c>
      <c r="Q968" s="27">
        <v>229</v>
      </c>
      <c r="R968" s="33"/>
      <c r="S968" s="213">
        <f t="shared" ref="S968:S969" si="724">4*P968+1</f>
        <v>5517</v>
      </c>
      <c r="T968" s="35">
        <f t="shared" ref="T968:Z968" si="725">4*S968+1</f>
        <v>22069</v>
      </c>
      <c r="U968" s="35">
        <f t="shared" si="725"/>
        <v>88277</v>
      </c>
      <c r="V968" s="35">
        <f t="shared" si="725"/>
        <v>353109</v>
      </c>
      <c r="W968" s="35">
        <f t="shared" si="725"/>
        <v>1412437</v>
      </c>
      <c r="X968" s="35">
        <f t="shared" si="725"/>
        <v>5649749</v>
      </c>
      <c r="Y968" s="35">
        <f t="shared" si="725"/>
        <v>22598997</v>
      </c>
      <c r="Z968" s="35">
        <f t="shared" si="725"/>
        <v>90395989</v>
      </c>
      <c r="AE968" s="17"/>
      <c r="AG968" s="18"/>
      <c r="AK968" s="54"/>
      <c r="AN968" s="219"/>
      <c r="AO968" s="220">
        <f t="shared" si="613"/>
        <v>1819</v>
      </c>
      <c r="AP968" s="221">
        <f t="shared" si="615"/>
        <v>5458</v>
      </c>
      <c r="AQ968" s="220">
        <f>AQ966+6</f>
        <v>2729</v>
      </c>
      <c r="AR968" s="281">
        <v>2</v>
      </c>
      <c r="AS968" s="236">
        <f t="shared" si="614"/>
        <v>1</v>
      </c>
      <c r="AT968" s="232"/>
      <c r="BH968" s="27">
        <f t="shared" si="651"/>
        <v>864</v>
      </c>
      <c r="BI968" s="294">
        <f t="shared" si="649"/>
        <v>5189</v>
      </c>
      <c r="BJ968" s="243"/>
      <c r="BL968" s="307"/>
      <c r="BN968" s="45"/>
      <c r="BQ968" s="33"/>
      <c r="BR968" s="308"/>
      <c r="BT968" s="308"/>
      <c r="BY968" s="21"/>
      <c r="BZ968" s="21"/>
      <c r="CA968" s="294">
        <f t="shared" si="650"/>
        <v>5191</v>
      </c>
      <c r="CB968" s="243">
        <f>(3*BH968+2)/2</f>
        <v>1297</v>
      </c>
      <c r="CC968" s="35">
        <f>4*CB968+3</f>
        <v>5191</v>
      </c>
      <c r="CD968" s="243"/>
      <c r="CF968" s="33"/>
      <c r="CJ968" s="21"/>
    </row>
    <row r="969" spans="4:88" ht="14.25" customHeight="1">
      <c r="D969" s="53"/>
      <c r="G969" s="53"/>
      <c r="O969" s="196">
        <f>1+8*(Q968+1)</f>
        <v>1841</v>
      </c>
      <c r="P969" s="197">
        <f>P968+2</f>
        <v>1381</v>
      </c>
      <c r="Q969" s="198"/>
      <c r="R969" s="33"/>
      <c r="S969" s="35">
        <f t="shared" si="724"/>
        <v>5525</v>
      </c>
      <c r="T969" s="35">
        <f t="shared" ref="T969:Z969" si="726">4*S969+1</f>
        <v>22101</v>
      </c>
      <c r="U969" s="35">
        <f t="shared" si="726"/>
        <v>88405</v>
      </c>
      <c r="V969" s="35">
        <f t="shared" si="726"/>
        <v>353621</v>
      </c>
      <c r="W969" s="35">
        <f t="shared" si="726"/>
        <v>1414485</v>
      </c>
      <c r="X969" s="35">
        <f t="shared" si="726"/>
        <v>5657941</v>
      </c>
      <c r="Y969" s="35">
        <f t="shared" si="726"/>
        <v>22631765</v>
      </c>
      <c r="Z969" s="35">
        <f t="shared" si="726"/>
        <v>90527061</v>
      </c>
      <c r="AC969" s="27"/>
      <c r="AE969" s="17"/>
      <c r="AG969" s="18"/>
      <c r="AK969" s="54"/>
      <c r="AN969" s="227"/>
      <c r="AO969" s="269">
        <f t="shared" si="613"/>
        <v>1821</v>
      </c>
      <c r="AP969" s="221">
        <f t="shared" si="615"/>
        <v>5464</v>
      </c>
      <c r="AQ969" s="269">
        <f>AP969/AR969</f>
        <v>683</v>
      </c>
      <c r="AR969" s="281">
        <v>8</v>
      </c>
      <c r="AS969" s="236">
        <f t="shared" si="614"/>
        <v>3</v>
      </c>
      <c r="AT969" s="232"/>
      <c r="BH969" s="21">
        <f t="shared" si="651"/>
        <v>865</v>
      </c>
      <c r="BI969" s="294">
        <f t="shared" si="649"/>
        <v>5195</v>
      </c>
      <c r="BJ969" s="243">
        <f>(3*BH969+1)/2</f>
        <v>1298</v>
      </c>
      <c r="BK969" s="35">
        <f>BJ969*4+3</f>
        <v>5195</v>
      </c>
      <c r="BL969" s="307"/>
      <c r="BM969" s="21"/>
      <c r="BN969" s="45"/>
      <c r="BQ969" s="33"/>
      <c r="BR969" s="308"/>
      <c r="BT969" s="308"/>
      <c r="BY969" s="21"/>
      <c r="BZ969" s="21"/>
      <c r="CA969" s="294">
        <f t="shared" si="650"/>
        <v>5197</v>
      </c>
      <c r="CB969" s="243"/>
      <c r="CD969" s="243"/>
      <c r="CF969" s="33"/>
      <c r="CJ969" s="21"/>
    </row>
    <row r="970" spans="4:88" ht="14.25" customHeight="1">
      <c r="D970" s="53"/>
      <c r="G970" s="53"/>
      <c r="O970" s="181"/>
      <c r="P970" s="260"/>
      <c r="R970" s="33"/>
      <c r="AC970" s="21"/>
      <c r="AE970" s="17"/>
      <c r="AG970" s="18"/>
      <c r="AK970" s="54"/>
      <c r="AN970" s="219"/>
      <c r="AO970" s="220">
        <f t="shared" si="613"/>
        <v>1823</v>
      </c>
      <c r="AP970" s="221">
        <f t="shared" si="615"/>
        <v>5470</v>
      </c>
      <c r="AQ970" s="220">
        <f>AQ968+6</f>
        <v>2735</v>
      </c>
      <c r="AR970" s="281">
        <v>2</v>
      </c>
      <c r="AS970" s="236">
        <f t="shared" si="614"/>
        <v>1</v>
      </c>
      <c r="AT970" s="232"/>
      <c r="BH970" s="21">
        <f t="shared" si="651"/>
        <v>866</v>
      </c>
      <c r="BI970" s="294">
        <f t="shared" si="649"/>
        <v>5201</v>
      </c>
      <c r="BJ970" s="243"/>
      <c r="BL970" s="243">
        <f>(3*BH970-2)/4</f>
        <v>649</v>
      </c>
      <c r="BM970" s="21">
        <f>8*BL970+9</f>
        <v>5201</v>
      </c>
      <c r="BN970" s="45"/>
      <c r="BQ970" s="33"/>
      <c r="BR970" s="308"/>
      <c r="BT970" s="308"/>
      <c r="BY970" s="21"/>
      <c r="BZ970" s="21"/>
      <c r="CA970" s="294">
        <f t="shared" si="650"/>
        <v>5203</v>
      </c>
      <c r="CB970" s="243">
        <f>(3*BH970+2)/2</f>
        <v>1300</v>
      </c>
      <c r="CC970" s="35">
        <f>4*CB970+3</f>
        <v>5203</v>
      </c>
      <c r="CD970" s="243"/>
      <c r="CF970" s="33"/>
      <c r="CJ970" s="21"/>
    </row>
    <row r="971" spans="4:88" ht="14.25" customHeight="1">
      <c r="D971" s="53"/>
      <c r="G971" s="53"/>
      <c r="O971" s="45"/>
      <c r="P971" s="21"/>
      <c r="R971" s="339"/>
      <c r="S971" s="31"/>
      <c r="T971" s="31"/>
      <c r="U971" s="31"/>
      <c r="V971" s="31"/>
      <c r="W971" s="31"/>
      <c r="X971" s="31"/>
      <c r="Y971" s="31"/>
      <c r="Z971" s="31"/>
      <c r="AC971" s="27"/>
      <c r="AE971" s="17"/>
      <c r="AG971" s="18"/>
      <c r="AK971" s="54"/>
      <c r="AN971" s="239"/>
      <c r="AO971" s="240">
        <f t="shared" si="613"/>
        <v>1825</v>
      </c>
      <c r="AP971" s="221">
        <f t="shared" si="615"/>
        <v>5476</v>
      </c>
      <c r="AQ971" s="240">
        <f>AP971/4</f>
        <v>1369</v>
      </c>
      <c r="AR971" s="281">
        <v>4</v>
      </c>
      <c r="AS971" s="236">
        <f t="shared" si="614"/>
        <v>2</v>
      </c>
      <c r="AT971" s="232"/>
      <c r="BH971" s="21">
        <f t="shared" si="651"/>
        <v>867</v>
      </c>
      <c r="BI971" s="294">
        <f t="shared" si="649"/>
        <v>5207</v>
      </c>
      <c r="BJ971" s="243">
        <f>(3*BH971+1)/2</f>
        <v>1301</v>
      </c>
      <c r="BK971" s="35">
        <f>BJ971*4+3</f>
        <v>5207</v>
      </c>
      <c r="BL971" s="307"/>
      <c r="BN971" s="45"/>
      <c r="BQ971" s="33"/>
      <c r="BR971" s="308"/>
      <c r="BT971" s="308"/>
      <c r="BY971" s="21"/>
      <c r="BZ971" s="21"/>
      <c r="CA971" s="294">
        <f t="shared" si="650"/>
        <v>5209</v>
      </c>
      <c r="CB971" s="243"/>
      <c r="CD971" s="243">
        <f>(3*BH971-1)/4</f>
        <v>650</v>
      </c>
      <c r="CE971" s="35">
        <f>CD971*8+9</f>
        <v>5209</v>
      </c>
      <c r="CF971" s="33"/>
      <c r="CJ971" s="21"/>
    </row>
    <row r="972" spans="4:88" ht="14.25" customHeight="1">
      <c r="D972" s="53"/>
      <c r="G972" s="53"/>
      <c r="O972" s="191">
        <f>-1+4*(Q972+1)</f>
        <v>923</v>
      </c>
      <c r="P972" s="192">
        <f>-1+6*(Q972+1)</f>
        <v>1385</v>
      </c>
      <c r="Q972" s="27">
        <v>230</v>
      </c>
      <c r="R972" s="33"/>
      <c r="S972" s="213">
        <f t="shared" ref="S972:S973" si="727">4*P972+1</f>
        <v>5541</v>
      </c>
      <c r="T972" s="35">
        <f t="shared" ref="T972:Z972" si="728">4*S972+1</f>
        <v>22165</v>
      </c>
      <c r="U972" s="35">
        <f t="shared" si="728"/>
        <v>88661</v>
      </c>
      <c r="V972" s="35">
        <f t="shared" si="728"/>
        <v>354645</v>
      </c>
      <c r="W972" s="35">
        <f t="shared" si="728"/>
        <v>1418581</v>
      </c>
      <c r="X972" s="35">
        <f t="shared" si="728"/>
        <v>5674325</v>
      </c>
      <c r="Y972" s="35">
        <f t="shared" si="728"/>
        <v>22697301</v>
      </c>
      <c r="Z972" s="35">
        <f t="shared" si="728"/>
        <v>90789205</v>
      </c>
      <c r="AE972" s="17"/>
      <c r="AG972" s="18"/>
      <c r="AK972" s="54"/>
      <c r="AN972" s="219"/>
      <c r="AO972" s="220">
        <f t="shared" si="613"/>
        <v>1827</v>
      </c>
      <c r="AP972" s="221">
        <f t="shared" si="615"/>
        <v>5482</v>
      </c>
      <c r="AQ972" s="220">
        <f>AQ970+6</f>
        <v>2741</v>
      </c>
      <c r="AR972" s="281">
        <v>2</v>
      </c>
      <c r="AS972" s="236">
        <f t="shared" si="614"/>
        <v>1</v>
      </c>
      <c r="AT972" s="232"/>
      <c r="BH972" s="27">
        <f t="shared" si="651"/>
        <v>868</v>
      </c>
      <c r="BI972" s="294">
        <f t="shared" si="649"/>
        <v>5213</v>
      </c>
      <c r="BJ972" s="243"/>
      <c r="BL972" s="307"/>
      <c r="BN972" s="45"/>
      <c r="BQ972" s="33"/>
      <c r="BR972" s="308"/>
      <c r="BT972" s="308"/>
      <c r="BY972" s="21"/>
      <c r="BZ972" s="21"/>
      <c r="CA972" s="294">
        <f t="shared" si="650"/>
        <v>5215</v>
      </c>
      <c r="CB972" s="243">
        <f>(3*BH972+2)/2</f>
        <v>1303</v>
      </c>
      <c r="CC972" s="35">
        <f>4*CB972+3</f>
        <v>5215</v>
      </c>
      <c r="CD972" s="243"/>
      <c r="CF972" s="33"/>
      <c r="CJ972" s="21"/>
    </row>
    <row r="973" spans="4:88" ht="14.25" customHeight="1">
      <c r="D973" s="53"/>
      <c r="G973" s="53"/>
      <c r="O973" s="196">
        <f>1+8*(Q972+1)</f>
        <v>1849</v>
      </c>
      <c r="P973" s="197">
        <f>P972+2</f>
        <v>1387</v>
      </c>
      <c r="Q973" s="198"/>
      <c r="R973" s="33"/>
      <c r="S973" s="35">
        <f t="shared" si="727"/>
        <v>5549</v>
      </c>
      <c r="T973" s="35">
        <f t="shared" ref="T973:Z973" si="729">4*S973+1</f>
        <v>22197</v>
      </c>
      <c r="U973" s="35">
        <f t="shared" si="729"/>
        <v>88789</v>
      </c>
      <c r="V973" s="35">
        <f t="shared" si="729"/>
        <v>355157</v>
      </c>
      <c r="W973" s="35">
        <f t="shared" si="729"/>
        <v>1420629</v>
      </c>
      <c r="X973" s="35">
        <f t="shared" si="729"/>
        <v>5682517</v>
      </c>
      <c r="Y973" s="35">
        <f t="shared" si="729"/>
        <v>22730069</v>
      </c>
      <c r="Z973" s="35">
        <f t="shared" si="729"/>
        <v>90920277</v>
      </c>
      <c r="AC973" s="27"/>
      <c r="AE973" s="17"/>
      <c r="AG973" s="18"/>
      <c r="AK973" s="54"/>
      <c r="AN973" s="227"/>
      <c r="AO973" s="269">
        <f t="shared" si="613"/>
        <v>1829</v>
      </c>
      <c r="AP973" s="221">
        <f t="shared" si="615"/>
        <v>5488</v>
      </c>
      <c r="AQ973" s="269">
        <f>AP973/AR973</f>
        <v>343</v>
      </c>
      <c r="AR973" s="281">
        <v>16</v>
      </c>
      <c r="AS973" s="236">
        <f t="shared" si="614"/>
        <v>4</v>
      </c>
      <c r="AT973" s="232"/>
      <c r="BH973" s="21">
        <f t="shared" si="651"/>
        <v>869</v>
      </c>
      <c r="BI973" s="294">
        <f t="shared" si="649"/>
        <v>5219</v>
      </c>
      <c r="BJ973" s="243">
        <f>(3*BH973+1)/2</f>
        <v>1304</v>
      </c>
      <c r="BK973" s="35">
        <f>BJ973*4+3</f>
        <v>5219</v>
      </c>
      <c r="BL973" s="307"/>
      <c r="BM973" s="21"/>
      <c r="BN973" s="45"/>
      <c r="BQ973" s="33"/>
      <c r="BR973" s="308"/>
      <c r="BT973" s="308"/>
      <c r="BY973" s="21"/>
      <c r="BZ973" s="21"/>
      <c r="CA973" s="294">
        <f t="shared" si="650"/>
        <v>5221</v>
      </c>
      <c r="CB973" s="243"/>
      <c r="CD973" s="243"/>
      <c r="CF973" s="33"/>
      <c r="CJ973" s="21"/>
    </row>
    <row r="974" spans="4:88" ht="14.25" customHeight="1">
      <c r="D974" s="53"/>
      <c r="G974" s="53"/>
      <c r="O974" s="181"/>
      <c r="P974" s="260"/>
      <c r="R974" s="33"/>
      <c r="AC974" s="21"/>
      <c r="AE974" s="17"/>
      <c r="AG974" s="18"/>
      <c r="AK974" s="54"/>
      <c r="AN974" s="219"/>
      <c r="AO974" s="220">
        <f t="shared" si="613"/>
        <v>1831</v>
      </c>
      <c r="AP974" s="221">
        <f t="shared" si="615"/>
        <v>5494</v>
      </c>
      <c r="AQ974" s="220">
        <f>AQ972+6</f>
        <v>2747</v>
      </c>
      <c r="AR974" s="281">
        <v>2</v>
      </c>
      <c r="AS974" s="236">
        <f t="shared" si="614"/>
        <v>1</v>
      </c>
      <c r="AT974" s="232"/>
      <c r="BH974" s="21">
        <f t="shared" si="651"/>
        <v>870</v>
      </c>
      <c r="BI974" s="294">
        <f t="shared" si="649"/>
        <v>5225</v>
      </c>
      <c r="BJ974" s="243"/>
      <c r="BL974" s="243">
        <f>(3*BH974-2)/4</f>
        <v>652</v>
      </c>
      <c r="BM974" s="21">
        <f>8*BL974+9</f>
        <v>5225</v>
      </c>
      <c r="BN974" s="45"/>
      <c r="BQ974" s="33"/>
      <c r="BR974" s="308"/>
      <c r="BT974" s="308"/>
      <c r="BY974" s="21"/>
      <c r="BZ974" s="21"/>
      <c r="CA974" s="294">
        <f t="shared" si="650"/>
        <v>5227</v>
      </c>
      <c r="CB974" s="243">
        <f>(3*BH974+2)/2</f>
        <v>1306</v>
      </c>
      <c r="CC974" s="35">
        <f>4*CB974+3</f>
        <v>5227</v>
      </c>
      <c r="CD974" s="243"/>
      <c r="CF974" s="33"/>
      <c r="CJ974" s="21"/>
    </row>
    <row r="975" spans="4:88" ht="14.25" customHeight="1">
      <c r="D975" s="53"/>
      <c r="G975" s="53"/>
      <c r="O975" s="45"/>
      <c r="P975" s="21"/>
      <c r="R975" s="339"/>
      <c r="S975" s="31"/>
      <c r="T975" s="31"/>
      <c r="U975" s="31"/>
      <c r="V975" s="31"/>
      <c r="W975" s="31"/>
      <c r="X975" s="31"/>
      <c r="Y975" s="31"/>
      <c r="Z975" s="31"/>
      <c r="AC975" s="27"/>
      <c r="AE975" s="17"/>
      <c r="AG975" s="18"/>
      <c r="AK975" s="54"/>
      <c r="AN975" s="239"/>
      <c r="AO975" s="240">
        <f t="shared" si="613"/>
        <v>1833</v>
      </c>
      <c r="AP975" s="221">
        <f t="shared" si="615"/>
        <v>5500</v>
      </c>
      <c r="AQ975" s="240">
        <f>AP975/4</f>
        <v>1375</v>
      </c>
      <c r="AR975" s="281">
        <v>4</v>
      </c>
      <c r="AS975" s="236">
        <f t="shared" si="614"/>
        <v>2</v>
      </c>
      <c r="AT975" s="232"/>
      <c r="BH975" s="21">
        <f t="shared" si="651"/>
        <v>871</v>
      </c>
      <c r="BI975" s="294">
        <f t="shared" si="649"/>
        <v>5231</v>
      </c>
      <c r="BJ975" s="243">
        <f>(3*BH975+1)/2</f>
        <v>1307</v>
      </c>
      <c r="BK975" s="35">
        <f>BJ975*4+3</f>
        <v>5231</v>
      </c>
      <c r="BL975" s="307"/>
      <c r="BN975" s="45"/>
      <c r="BQ975" s="33"/>
      <c r="BR975" s="308"/>
      <c r="BT975" s="308"/>
      <c r="BY975" s="21"/>
      <c r="BZ975" s="21"/>
      <c r="CA975" s="294">
        <f t="shared" si="650"/>
        <v>5233</v>
      </c>
      <c r="CB975" s="243"/>
      <c r="CD975" s="243">
        <f>(3*BH975-1)/4</f>
        <v>653</v>
      </c>
      <c r="CE975" s="35">
        <f>CD975*8+9</f>
        <v>5233</v>
      </c>
      <c r="CF975" s="33"/>
      <c r="CJ975" s="21"/>
    </row>
    <row r="976" spans="4:88" ht="14.25" customHeight="1">
      <c r="D976" s="53"/>
      <c r="G976" s="53"/>
      <c r="O976" s="191">
        <f>-1+4*(Q976+1)</f>
        <v>927</v>
      </c>
      <c r="P976" s="192">
        <f>-1+6*(Q976+1)</f>
        <v>1391</v>
      </c>
      <c r="Q976" s="27">
        <v>231</v>
      </c>
      <c r="R976" s="33"/>
      <c r="S976" s="213">
        <f t="shared" ref="S976:S977" si="730">4*P976+1</f>
        <v>5565</v>
      </c>
      <c r="T976" s="35">
        <f t="shared" ref="T976:Z976" si="731">4*S976+1</f>
        <v>22261</v>
      </c>
      <c r="U976" s="35">
        <f t="shared" si="731"/>
        <v>89045</v>
      </c>
      <c r="V976" s="35">
        <f t="shared" si="731"/>
        <v>356181</v>
      </c>
      <c r="W976" s="35">
        <f t="shared" si="731"/>
        <v>1424725</v>
      </c>
      <c r="X976" s="35">
        <f t="shared" si="731"/>
        <v>5698901</v>
      </c>
      <c r="Y976" s="35">
        <f t="shared" si="731"/>
        <v>22795605</v>
      </c>
      <c r="Z976" s="35">
        <f t="shared" si="731"/>
        <v>91182421</v>
      </c>
      <c r="AE976" s="17"/>
      <c r="AG976" s="18"/>
      <c r="AK976" s="54"/>
      <c r="AN976" s="219"/>
      <c r="AO976" s="220">
        <f t="shared" si="613"/>
        <v>1835</v>
      </c>
      <c r="AP976" s="221">
        <f t="shared" si="615"/>
        <v>5506</v>
      </c>
      <c r="AQ976" s="220">
        <f>AQ974+6</f>
        <v>2753</v>
      </c>
      <c r="AR976" s="281">
        <v>2</v>
      </c>
      <c r="AS976" s="236">
        <f t="shared" si="614"/>
        <v>1</v>
      </c>
      <c r="AT976" s="232"/>
      <c r="BH976" s="27">
        <f t="shared" si="651"/>
        <v>872</v>
      </c>
      <c r="BI976" s="294">
        <f t="shared" si="649"/>
        <v>5237</v>
      </c>
      <c r="BJ976" s="243"/>
      <c r="BL976" s="307"/>
      <c r="BN976" s="45"/>
      <c r="BQ976" s="33"/>
      <c r="BR976" s="308"/>
      <c r="BT976" s="308"/>
      <c r="BY976" s="21"/>
      <c r="BZ976" s="21"/>
      <c r="CA976" s="294">
        <f t="shared" si="650"/>
        <v>5239</v>
      </c>
      <c r="CB976" s="243">
        <f>(3*BH976+2)/2</f>
        <v>1309</v>
      </c>
      <c r="CC976" s="35">
        <f>4*CB976+3</f>
        <v>5239</v>
      </c>
      <c r="CD976" s="243"/>
      <c r="CF976" s="33"/>
      <c r="CJ976" s="21"/>
    </row>
    <row r="977" spans="4:88" ht="14.25" customHeight="1">
      <c r="D977" s="53"/>
      <c r="G977" s="53"/>
      <c r="O977" s="196">
        <f>1+8*(Q976+1)</f>
        <v>1857</v>
      </c>
      <c r="P977" s="197">
        <f>P976+2</f>
        <v>1393</v>
      </c>
      <c r="Q977" s="198"/>
      <c r="R977" s="33"/>
      <c r="S977" s="35">
        <f t="shared" si="730"/>
        <v>5573</v>
      </c>
      <c r="T977" s="35">
        <f t="shared" ref="T977:Z977" si="732">4*S977+1</f>
        <v>22293</v>
      </c>
      <c r="U977" s="35">
        <f t="shared" si="732"/>
        <v>89173</v>
      </c>
      <c r="V977" s="35">
        <f t="shared" si="732"/>
        <v>356693</v>
      </c>
      <c r="W977" s="35">
        <f t="shared" si="732"/>
        <v>1426773</v>
      </c>
      <c r="X977" s="35">
        <f t="shared" si="732"/>
        <v>5707093</v>
      </c>
      <c r="Y977" s="35">
        <f t="shared" si="732"/>
        <v>22828373</v>
      </c>
      <c r="Z977" s="35">
        <f t="shared" si="732"/>
        <v>91313493</v>
      </c>
      <c r="AC977" s="27"/>
      <c r="AE977" s="17"/>
      <c r="AG977" s="18"/>
      <c r="AK977" s="54"/>
      <c r="AN977" s="227"/>
      <c r="AO977" s="269">
        <f t="shared" si="613"/>
        <v>1837</v>
      </c>
      <c r="AP977" s="221">
        <f t="shared" si="615"/>
        <v>5512</v>
      </c>
      <c r="AQ977" s="269">
        <f>AP977/AR977</f>
        <v>689</v>
      </c>
      <c r="AR977" s="281">
        <v>8</v>
      </c>
      <c r="AS977" s="236">
        <f t="shared" si="614"/>
        <v>3</v>
      </c>
      <c r="AT977" s="232"/>
      <c r="BH977" s="21">
        <f t="shared" si="651"/>
        <v>873</v>
      </c>
      <c r="BI977" s="294">
        <f t="shared" si="649"/>
        <v>5243</v>
      </c>
      <c r="BJ977" s="243">
        <f>(3*BH977+1)/2</f>
        <v>1310</v>
      </c>
      <c r="BK977" s="35">
        <f>BJ977*4+3</f>
        <v>5243</v>
      </c>
      <c r="BL977" s="307"/>
      <c r="BM977" s="21"/>
      <c r="BN977" s="45"/>
      <c r="BQ977" s="33"/>
      <c r="BR977" s="308"/>
      <c r="BT977" s="308"/>
      <c r="BY977" s="21"/>
      <c r="BZ977" s="21"/>
      <c r="CA977" s="294">
        <f t="shared" si="650"/>
        <v>5245</v>
      </c>
      <c r="CB977" s="243"/>
      <c r="CD977" s="243"/>
      <c r="CF977" s="33"/>
      <c r="CJ977" s="21"/>
    </row>
    <row r="978" spans="4:88" ht="14.25" customHeight="1">
      <c r="D978" s="53"/>
      <c r="G978" s="53"/>
      <c r="O978" s="181"/>
      <c r="P978" s="260"/>
      <c r="R978" s="33"/>
      <c r="AC978" s="21"/>
      <c r="AE978" s="17"/>
      <c r="AG978" s="18"/>
      <c r="AK978" s="54"/>
      <c r="AN978" s="219"/>
      <c r="AO978" s="220">
        <f t="shared" si="613"/>
        <v>1839</v>
      </c>
      <c r="AP978" s="221">
        <f t="shared" si="615"/>
        <v>5518</v>
      </c>
      <c r="AQ978" s="220">
        <f>AQ976+6</f>
        <v>2759</v>
      </c>
      <c r="AR978" s="281">
        <v>2</v>
      </c>
      <c r="AS978" s="236">
        <f t="shared" si="614"/>
        <v>1</v>
      </c>
      <c r="AT978" s="232"/>
      <c r="BH978" s="21">
        <f t="shared" si="651"/>
        <v>874</v>
      </c>
      <c r="BI978" s="294">
        <f t="shared" si="649"/>
        <v>5249</v>
      </c>
      <c r="BJ978" s="243"/>
      <c r="BL978" s="243">
        <f>(3*BH978-2)/4</f>
        <v>655</v>
      </c>
      <c r="BM978" s="21">
        <f>8*BL978+9</f>
        <v>5249</v>
      </c>
      <c r="BN978" s="45"/>
      <c r="BQ978" s="33"/>
      <c r="BR978" s="308"/>
      <c r="BT978" s="308"/>
      <c r="BY978" s="21"/>
      <c r="BZ978" s="21"/>
      <c r="CA978" s="294">
        <f t="shared" si="650"/>
        <v>5251</v>
      </c>
      <c r="CB978" s="243">
        <f>(3*BH978+2)/2</f>
        <v>1312</v>
      </c>
      <c r="CC978" s="35">
        <f>4*CB978+3</f>
        <v>5251</v>
      </c>
      <c r="CD978" s="243"/>
      <c r="CF978" s="33"/>
      <c r="CJ978" s="21"/>
    </row>
    <row r="979" spans="4:88" ht="14.25" customHeight="1">
      <c r="D979" s="53"/>
      <c r="G979" s="53"/>
      <c r="O979" s="45"/>
      <c r="P979" s="21"/>
      <c r="R979" s="339"/>
      <c r="S979" s="31"/>
      <c r="T979" s="31"/>
      <c r="U979" s="31"/>
      <c r="V979" s="31"/>
      <c r="W979" s="31"/>
      <c r="X979" s="31"/>
      <c r="Y979" s="31"/>
      <c r="Z979" s="31"/>
      <c r="AC979" s="27"/>
      <c r="AE979" s="17"/>
      <c r="AG979" s="18"/>
      <c r="AK979" s="54"/>
      <c r="AN979" s="239"/>
      <c r="AO979" s="240">
        <f t="shared" si="613"/>
        <v>1841</v>
      </c>
      <c r="AP979" s="221">
        <f t="shared" si="615"/>
        <v>5524</v>
      </c>
      <c r="AQ979" s="240">
        <f>AP979/4</f>
        <v>1381</v>
      </c>
      <c r="AR979" s="281">
        <v>4</v>
      </c>
      <c r="AS979" s="236">
        <f t="shared" si="614"/>
        <v>2</v>
      </c>
      <c r="AT979" s="232"/>
      <c r="BH979" s="21">
        <f t="shared" si="651"/>
        <v>875</v>
      </c>
      <c r="BI979" s="294">
        <f t="shared" si="649"/>
        <v>5255</v>
      </c>
      <c r="BJ979" s="243">
        <f>(3*BH979+1)/2</f>
        <v>1313</v>
      </c>
      <c r="BK979" s="35">
        <f>BJ979*4+3</f>
        <v>5255</v>
      </c>
      <c r="BL979" s="307"/>
      <c r="BN979" s="45"/>
      <c r="BQ979" s="33"/>
      <c r="BR979" s="308"/>
      <c r="BT979" s="308"/>
      <c r="BY979" s="21"/>
      <c r="BZ979" s="21"/>
      <c r="CA979" s="294">
        <f t="shared" si="650"/>
        <v>5257</v>
      </c>
      <c r="CB979" s="243"/>
      <c r="CD979" s="243">
        <f>(3*BH979-1)/4</f>
        <v>656</v>
      </c>
      <c r="CE979" s="35">
        <f>CD979*8+9</f>
        <v>5257</v>
      </c>
      <c r="CF979" s="33"/>
      <c r="CJ979" s="21"/>
    </row>
    <row r="980" spans="4:88" ht="14.25" customHeight="1">
      <c r="D980" s="53"/>
      <c r="G980" s="53"/>
      <c r="O980" s="191">
        <f>-1+4*(Q980+1)</f>
        <v>931</v>
      </c>
      <c r="P980" s="192">
        <f>-1+6*(Q980+1)</f>
        <v>1397</v>
      </c>
      <c r="Q980" s="27">
        <v>232</v>
      </c>
      <c r="R980" s="33"/>
      <c r="S980" s="213">
        <f t="shared" ref="S980:S981" si="733">4*P980+1</f>
        <v>5589</v>
      </c>
      <c r="T980" s="35">
        <f t="shared" ref="T980:Z980" si="734">4*S980+1</f>
        <v>22357</v>
      </c>
      <c r="U980" s="35">
        <f t="shared" si="734"/>
        <v>89429</v>
      </c>
      <c r="V980" s="35">
        <f t="shared" si="734"/>
        <v>357717</v>
      </c>
      <c r="W980" s="35">
        <f t="shared" si="734"/>
        <v>1430869</v>
      </c>
      <c r="X980" s="35">
        <f t="shared" si="734"/>
        <v>5723477</v>
      </c>
      <c r="Y980" s="35">
        <f t="shared" si="734"/>
        <v>22893909</v>
      </c>
      <c r="Z980" s="35">
        <f t="shared" si="734"/>
        <v>91575637</v>
      </c>
      <c r="AE980" s="17"/>
      <c r="AG980" s="18"/>
      <c r="AK980" s="54"/>
      <c r="AN980" s="219"/>
      <c r="AO980" s="220">
        <f t="shared" si="613"/>
        <v>1843</v>
      </c>
      <c r="AP980" s="221">
        <f t="shared" si="615"/>
        <v>5530</v>
      </c>
      <c r="AQ980" s="220">
        <f>AQ978+6</f>
        <v>2765</v>
      </c>
      <c r="AR980" s="281">
        <v>2</v>
      </c>
      <c r="AS980" s="236">
        <f t="shared" si="614"/>
        <v>1</v>
      </c>
      <c r="AT980" s="232"/>
      <c r="BH980" s="27">
        <f t="shared" si="651"/>
        <v>876</v>
      </c>
      <c r="BI980" s="294">
        <f t="shared" si="649"/>
        <v>5261</v>
      </c>
      <c r="BJ980" s="243"/>
      <c r="BL980" s="307"/>
      <c r="BN980" s="45"/>
      <c r="BQ980" s="33"/>
      <c r="BR980" s="308"/>
      <c r="BT980" s="308"/>
      <c r="BY980" s="21"/>
      <c r="BZ980" s="21"/>
      <c r="CA980" s="294">
        <f t="shared" si="650"/>
        <v>5263</v>
      </c>
      <c r="CB980" s="243">
        <f>(3*BH980+2)/2</f>
        <v>1315</v>
      </c>
      <c r="CC980" s="35">
        <f>4*CB980+3</f>
        <v>5263</v>
      </c>
      <c r="CD980" s="243"/>
      <c r="CF980" s="33"/>
      <c r="CJ980" s="21"/>
    </row>
    <row r="981" spans="4:88" ht="14.25" customHeight="1">
      <c r="D981" s="53"/>
      <c r="G981" s="53"/>
      <c r="O981" s="196">
        <f>1+8*(Q980+1)</f>
        <v>1865</v>
      </c>
      <c r="P981" s="197">
        <f>P980+2</f>
        <v>1399</v>
      </c>
      <c r="Q981" s="198"/>
      <c r="R981" s="33"/>
      <c r="S981" s="35">
        <f t="shared" si="733"/>
        <v>5597</v>
      </c>
      <c r="T981" s="35">
        <f t="shared" ref="T981:Z981" si="735">4*S981+1</f>
        <v>22389</v>
      </c>
      <c r="U981" s="35">
        <f t="shared" si="735"/>
        <v>89557</v>
      </c>
      <c r="V981" s="35">
        <f t="shared" si="735"/>
        <v>358229</v>
      </c>
      <c r="W981" s="35">
        <f t="shared" si="735"/>
        <v>1432917</v>
      </c>
      <c r="X981" s="35">
        <f t="shared" si="735"/>
        <v>5731669</v>
      </c>
      <c r="Y981" s="35">
        <f t="shared" si="735"/>
        <v>22926677</v>
      </c>
      <c r="Z981" s="35">
        <f t="shared" si="735"/>
        <v>91706709</v>
      </c>
      <c r="AC981" s="27"/>
      <c r="AE981" s="17"/>
      <c r="AG981" s="18"/>
      <c r="AK981" s="54"/>
      <c r="AN981" s="227"/>
      <c r="AO981" s="269">
        <f t="shared" si="613"/>
        <v>1845</v>
      </c>
      <c r="AP981" s="221">
        <f t="shared" si="615"/>
        <v>5536</v>
      </c>
      <c r="AQ981" s="269">
        <f>AP981/AR981</f>
        <v>173</v>
      </c>
      <c r="AR981" s="281">
        <v>32</v>
      </c>
      <c r="AS981" s="236">
        <f t="shared" si="614"/>
        <v>5</v>
      </c>
      <c r="AT981" s="232"/>
      <c r="BH981" s="21">
        <f t="shared" si="651"/>
        <v>877</v>
      </c>
      <c r="BI981" s="294">
        <f t="shared" si="649"/>
        <v>5267</v>
      </c>
      <c r="BJ981" s="243">
        <f>(3*BH981+1)/2</f>
        <v>1316</v>
      </c>
      <c r="BK981" s="35">
        <f>BJ981*4+3</f>
        <v>5267</v>
      </c>
      <c r="BL981" s="307"/>
      <c r="BM981" s="21"/>
      <c r="BN981" s="45"/>
      <c r="BQ981" s="33"/>
      <c r="BR981" s="308"/>
      <c r="BT981" s="308"/>
      <c r="BY981" s="21"/>
      <c r="BZ981" s="21"/>
      <c r="CA981" s="294">
        <f t="shared" si="650"/>
        <v>5269</v>
      </c>
      <c r="CB981" s="243"/>
      <c r="CD981" s="243"/>
      <c r="CF981" s="33"/>
      <c r="CJ981" s="21"/>
    </row>
    <row r="982" spans="4:88" ht="14.25" customHeight="1">
      <c r="D982" s="53"/>
      <c r="G982" s="53"/>
      <c r="O982" s="181"/>
      <c r="P982" s="260"/>
      <c r="R982" s="33"/>
      <c r="AC982" s="21"/>
      <c r="AE982" s="17"/>
      <c r="AG982" s="18"/>
      <c r="AK982" s="54"/>
      <c r="AN982" s="219"/>
      <c r="AO982" s="220">
        <f t="shared" si="613"/>
        <v>1847</v>
      </c>
      <c r="AP982" s="221">
        <f t="shared" si="615"/>
        <v>5542</v>
      </c>
      <c r="AQ982" s="220">
        <f>AQ980+6</f>
        <v>2771</v>
      </c>
      <c r="AR982" s="281">
        <v>2</v>
      </c>
      <c r="AS982" s="236">
        <f t="shared" si="614"/>
        <v>1</v>
      </c>
      <c r="AT982" s="232"/>
      <c r="BH982" s="21">
        <f t="shared" si="651"/>
        <v>878</v>
      </c>
      <c r="BI982" s="294">
        <f t="shared" si="649"/>
        <v>5273</v>
      </c>
      <c r="BJ982" s="243"/>
      <c r="BL982" s="243">
        <f>(3*BH982-2)/4</f>
        <v>658</v>
      </c>
      <c r="BM982" s="21">
        <f>8*BL982+9</f>
        <v>5273</v>
      </c>
      <c r="BN982" s="45"/>
      <c r="BQ982" s="33"/>
      <c r="BR982" s="308"/>
      <c r="BT982" s="308"/>
      <c r="BY982" s="21"/>
      <c r="BZ982" s="21"/>
      <c r="CA982" s="294">
        <f t="shared" si="650"/>
        <v>5275</v>
      </c>
      <c r="CB982" s="243">
        <f>(3*BH982+2)/2</f>
        <v>1318</v>
      </c>
      <c r="CC982" s="35">
        <f>4*CB982+3</f>
        <v>5275</v>
      </c>
      <c r="CD982" s="243"/>
      <c r="CF982" s="33"/>
      <c r="CJ982" s="21"/>
    </row>
    <row r="983" spans="4:88" ht="14.25" customHeight="1">
      <c r="D983" s="53"/>
      <c r="G983" s="53"/>
      <c r="O983" s="45"/>
      <c r="P983" s="21"/>
      <c r="R983" s="339"/>
      <c r="S983" s="31"/>
      <c r="T983" s="31"/>
      <c r="U983" s="31"/>
      <c r="V983" s="31"/>
      <c r="W983" s="31"/>
      <c r="X983" s="31"/>
      <c r="Y983" s="31"/>
      <c r="Z983" s="31"/>
      <c r="AC983" s="27"/>
      <c r="AE983" s="17"/>
      <c r="AG983" s="18"/>
      <c r="AK983" s="54"/>
      <c r="AN983" s="239"/>
      <c r="AO983" s="240">
        <f t="shared" si="613"/>
        <v>1849</v>
      </c>
      <c r="AP983" s="221">
        <f t="shared" si="615"/>
        <v>5548</v>
      </c>
      <c r="AQ983" s="240">
        <f>AP983/4</f>
        <v>1387</v>
      </c>
      <c r="AR983" s="281">
        <v>4</v>
      </c>
      <c r="AS983" s="236">
        <f t="shared" si="614"/>
        <v>2</v>
      </c>
      <c r="AT983" s="232"/>
      <c r="BH983" s="21">
        <f t="shared" si="651"/>
        <v>879</v>
      </c>
      <c r="BI983" s="294">
        <f t="shared" si="649"/>
        <v>5279</v>
      </c>
      <c r="BJ983" s="243">
        <f>(3*BH983+1)/2</f>
        <v>1319</v>
      </c>
      <c r="BK983" s="35">
        <f>BJ983*4+3</f>
        <v>5279</v>
      </c>
      <c r="BL983" s="307"/>
      <c r="BN983" s="45"/>
      <c r="BQ983" s="33"/>
      <c r="BR983" s="308"/>
      <c r="BT983" s="308"/>
      <c r="BY983" s="21"/>
      <c r="BZ983" s="21"/>
      <c r="CA983" s="294">
        <f t="shared" si="650"/>
        <v>5281</v>
      </c>
      <c r="CB983" s="243"/>
      <c r="CD983" s="243">
        <f>(3*BH983-1)/4</f>
        <v>659</v>
      </c>
      <c r="CE983" s="35">
        <f>CD983*8+9</f>
        <v>5281</v>
      </c>
      <c r="CF983" s="33"/>
      <c r="CJ983" s="21"/>
    </row>
    <row r="984" spans="4:88" ht="14.25" customHeight="1">
      <c r="D984" s="53"/>
      <c r="G984" s="53"/>
      <c r="O984" s="191">
        <f>-1+4*(Q984+1)</f>
        <v>935</v>
      </c>
      <c r="P984" s="192">
        <f>-1+6*(Q984+1)</f>
        <v>1403</v>
      </c>
      <c r="Q984" s="27">
        <v>233</v>
      </c>
      <c r="R984" s="33"/>
      <c r="S984" s="213">
        <f t="shared" ref="S984:S985" si="736">4*P984+1</f>
        <v>5613</v>
      </c>
      <c r="T984" s="35">
        <f t="shared" ref="T984:Z984" si="737">4*S984+1</f>
        <v>22453</v>
      </c>
      <c r="U984" s="35">
        <f t="shared" si="737"/>
        <v>89813</v>
      </c>
      <c r="V984" s="35">
        <f t="shared" si="737"/>
        <v>359253</v>
      </c>
      <c r="W984" s="35">
        <f t="shared" si="737"/>
        <v>1437013</v>
      </c>
      <c r="X984" s="35">
        <f t="shared" si="737"/>
        <v>5748053</v>
      </c>
      <c r="Y984" s="35">
        <f t="shared" si="737"/>
        <v>22992213</v>
      </c>
      <c r="Z984" s="35">
        <f t="shared" si="737"/>
        <v>91968853</v>
      </c>
      <c r="AE984" s="17"/>
      <c r="AG984" s="18"/>
      <c r="AK984" s="54"/>
      <c r="AN984" s="219"/>
      <c r="AO984" s="220">
        <f t="shared" si="613"/>
        <v>1851</v>
      </c>
      <c r="AP984" s="221">
        <f t="shared" si="615"/>
        <v>5554</v>
      </c>
      <c r="AQ984" s="220">
        <f>AQ982+6</f>
        <v>2777</v>
      </c>
      <c r="AR984" s="281">
        <v>2</v>
      </c>
      <c r="AS984" s="236">
        <f t="shared" si="614"/>
        <v>1</v>
      </c>
      <c r="AT984" s="232"/>
      <c r="BH984" s="27">
        <f t="shared" si="651"/>
        <v>880</v>
      </c>
      <c r="BI984" s="294">
        <f t="shared" si="649"/>
        <v>5285</v>
      </c>
      <c r="BJ984" s="243"/>
      <c r="BL984" s="307"/>
      <c r="BN984" s="45"/>
      <c r="BQ984" s="33"/>
      <c r="BR984" s="308"/>
      <c r="BT984" s="308"/>
      <c r="BY984" s="21"/>
      <c r="BZ984" s="21"/>
      <c r="CA984" s="294">
        <f t="shared" si="650"/>
        <v>5287</v>
      </c>
      <c r="CB984" s="243">
        <f>(3*BH984+2)/2</f>
        <v>1321</v>
      </c>
      <c r="CC984" s="35">
        <f>4*CB984+3</f>
        <v>5287</v>
      </c>
      <c r="CD984" s="243"/>
      <c r="CF984" s="33"/>
      <c r="CJ984" s="21"/>
    </row>
    <row r="985" spans="4:88" ht="14.25" customHeight="1">
      <c r="D985" s="53"/>
      <c r="G985" s="53"/>
      <c r="O985" s="196">
        <f>1+8*(Q984+1)</f>
        <v>1873</v>
      </c>
      <c r="P985" s="197">
        <f>P984+2</f>
        <v>1405</v>
      </c>
      <c r="Q985" s="198"/>
      <c r="R985" s="33"/>
      <c r="S985" s="35">
        <f t="shared" si="736"/>
        <v>5621</v>
      </c>
      <c r="T985" s="35">
        <f t="shared" ref="T985:Z985" si="738">4*S985+1</f>
        <v>22485</v>
      </c>
      <c r="U985" s="35">
        <f t="shared" si="738"/>
        <v>89941</v>
      </c>
      <c r="V985" s="35">
        <f t="shared" si="738"/>
        <v>359765</v>
      </c>
      <c r="W985" s="35">
        <f t="shared" si="738"/>
        <v>1439061</v>
      </c>
      <c r="X985" s="35">
        <f t="shared" si="738"/>
        <v>5756245</v>
      </c>
      <c r="Y985" s="35">
        <f t="shared" si="738"/>
        <v>23024981</v>
      </c>
      <c r="Z985" s="35">
        <f t="shared" si="738"/>
        <v>92099925</v>
      </c>
      <c r="AC985" s="27"/>
      <c r="AE985" s="17"/>
      <c r="AG985" s="18"/>
      <c r="AK985" s="54"/>
      <c r="AN985" s="227"/>
      <c r="AO985" s="269">
        <f t="shared" si="613"/>
        <v>1853</v>
      </c>
      <c r="AP985" s="221">
        <f t="shared" si="615"/>
        <v>5560</v>
      </c>
      <c r="AQ985" s="269">
        <f>AP985/AR985</f>
        <v>695</v>
      </c>
      <c r="AR985" s="281">
        <v>8</v>
      </c>
      <c r="AS985" s="236">
        <f t="shared" si="614"/>
        <v>3</v>
      </c>
      <c r="AT985" s="232"/>
      <c r="BH985" s="21">
        <f t="shared" si="651"/>
        <v>881</v>
      </c>
      <c r="BI985" s="294">
        <f t="shared" si="649"/>
        <v>5291</v>
      </c>
      <c r="BJ985" s="243">
        <f>(3*BH985+1)/2</f>
        <v>1322</v>
      </c>
      <c r="BK985" s="35">
        <f>BJ985*4+3</f>
        <v>5291</v>
      </c>
      <c r="BL985" s="307"/>
      <c r="BM985" s="21"/>
      <c r="BN985" s="45"/>
      <c r="BQ985" s="33"/>
      <c r="BR985" s="308"/>
      <c r="BT985" s="308"/>
      <c r="BY985" s="21"/>
      <c r="BZ985" s="21"/>
      <c r="CA985" s="294">
        <f t="shared" si="650"/>
        <v>5293</v>
      </c>
      <c r="CB985" s="243"/>
      <c r="CD985" s="243"/>
      <c r="CF985" s="33"/>
      <c r="CJ985" s="21"/>
    </row>
    <row r="986" spans="4:88" ht="14.25" customHeight="1">
      <c r="D986" s="53"/>
      <c r="G986" s="53"/>
      <c r="O986" s="181"/>
      <c r="P986" s="260"/>
      <c r="R986" s="33"/>
      <c r="AC986" s="21"/>
      <c r="AE986" s="17"/>
      <c r="AG986" s="18"/>
      <c r="AK986" s="54"/>
      <c r="AN986" s="219"/>
      <c r="AO986" s="220">
        <f t="shared" si="613"/>
        <v>1855</v>
      </c>
      <c r="AP986" s="221">
        <f t="shared" si="615"/>
        <v>5566</v>
      </c>
      <c r="AQ986" s="220">
        <f>AQ984+6</f>
        <v>2783</v>
      </c>
      <c r="AR986" s="281">
        <v>2</v>
      </c>
      <c r="AS986" s="236">
        <f t="shared" si="614"/>
        <v>1</v>
      </c>
      <c r="AT986" s="232"/>
      <c r="BH986" s="21">
        <f t="shared" si="651"/>
        <v>882</v>
      </c>
      <c r="BI986" s="294">
        <f t="shared" si="649"/>
        <v>5297</v>
      </c>
      <c r="BJ986" s="243"/>
      <c r="BL986" s="243">
        <f>(3*BH986-2)/4</f>
        <v>661</v>
      </c>
      <c r="BM986" s="21">
        <f>8*BL986+9</f>
        <v>5297</v>
      </c>
      <c r="BN986" s="45"/>
      <c r="BQ986" s="33"/>
      <c r="BR986" s="308"/>
      <c r="BT986" s="308"/>
      <c r="BY986" s="21"/>
      <c r="BZ986" s="21"/>
      <c r="CA986" s="294">
        <f t="shared" si="650"/>
        <v>5299</v>
      </c>
      <c r="CB986" s="243">
        <f>(3*BH986+2)/2</f>
        <v>1324</v>
      </c>
      <c r="CC986" s="35">
        <f>4*CB986+3</f>
        <v>5299</v>
      </c>
      <c r="CD986" s="243"/>
      <c r="CF986" s="33"/>
      <c r="CJ986" s="21"/>
    </row>
    <row r="987" spans="4:88" ht="14.25" customHeight="1">
      <c r="D987" s="53"/>
      <c r="G987" s="53"/>
      <c r="O987" s="45"/>
      <c r="P987" s="21"/>
      <c r="R987" s="339"/>
      <c r="S987" s="31"/>
      <c r="T987" s="31"/>
      <c r="U987" s="31"/>
      <c r="V987" s="31"/>
      <c r="W987" s="31"/>
      <c r="X987" s="31"/>
      <c r="Y987" s="31"/>
      <c r="Z987" s="31"/>
      <c r="AC987" s="27"/>
      <c r="AE987" s="17"/>
      <c r="AG987" s="18"/>
      <c r="AK987" s="54"/>
      <c r="AN987" s="239"/>
      <c r="AO987" s="240">
        <f t="shared" si="613"/>
        <v>1857</v>
      </c>
      <c r="AP987" s="221">
        <f t="shared" si="615"/>
        <v>5572</v>
      </c>
      <c r="AQ987" s="240">
        <f>AP987/4</f>
        <v>1393</v>
      </c>
      <c r="AR987" s="281">
        <v>4</v>
      </c>
      <c r="AS987" s="236">
        <f t="shared" si="614"/>
        <v>2</v>
      </c>
      <c r="AT987" s="232"/>
      <c r="BH987" s="21">
        <f t="shared" si="651"/>
        <v>883</v>
      </c>
      <c r="BI987" s="294">
        <f t="shared" si="649"/>
        <v>5303</v>
      </c>
      <c r="BJ987" s="243">
        <f>(3*BH987+1)/2</f>
        <v>1325</v>
      </c>
      <c r="BK987" s="35">
        <f>BJ987*4+3</f>
        <v>5303</v>
      </c>
      <c r="BL987" s="307"/>
      <c r="BN987" s="45"/>
      <c r="BQ987" s="33"/>
      <c r="BR987" s="308"/>
      <c r="BT987" s="308"/>
      <c r="BY987" s="21"/>
      <c r="BZ987" s="21"/>
      <c r="CA987" s="294">
        <f t="shared" si="650"/>
        <v>5305</v>
      </c>
      <c r="CB987" s="243"/>
      <c r="CD987" s="243">
        <f>(3*BH987-1)/4</f>
        <v>662</v>
      </c>
      <c r="CE987" s="35">
        <f>CD987*8+9</f>
        <v>5305</v>
      </c>
      <c r="CF987" s="33"/>
      <c r="CJ987" s="21"/>
    </row>
    <row r="988" spans="4:88" ht="14.25" customHeight="1">
      <c r="D988" s="53"/>
      <c r="G988" s="53"/>
      <c r="O988" s="191">
        <f>-1+4*(Q988+1)</f>
        <v>939</v>
      </c>
      <c r="P988" s="192">
        <f>-1+6*(Q988+1)</f>
        <v>1409</v>
      </c>
      <c r="Q988" s="27">
        <v>234</v>
      </c>
      <c r="R988" s="33"/>
      <c r="S988" s="213">
        <f t="shared" ref="S988:S989" si="739">4*P988+1</f>
        <v>5637</v>
      </c>
      <c r="T988" s="35">
        <f t="shared" ref="T988:Z988" si="740">4*S988+1</f>
        <v>22549</v>
      </c>
      <c r="U988" s="35">
        <f t="shared" si="740"/>
        <v>90197</v>
      </c>
      <c r="V988" s="35">
        <f t="shared" si="740"/>
        <v>360789</v>
      </c>
      <c r="W988" s="35">
        <f t="shared" si="740"/>
        <v>1443157</v>
      </c>
      <c r="X988" s="35">
        <f t="shared" si="740"/>
        <v>5772629</v>
      </c>
      <c r="Y988" s="35">
        <f t="shared" si="740"/>
        <v>23090517</v>
      </c>
      <c r="Z988" s="35">
        <f t="shared" si="740"/>
        <v>92362069</v>
      </c>
      <c r="AE988" s="17"/>
      <c r="AG988" s="18"/>
      <c r="AK988" s="54"/>
      <c r="AN988" s="219"/>
      <c r="AO988" s="220">
        <f t="shared" si="613"/>
        <v>1859</v>
      </c>
      <c r="AP988" s="221">
        <f t="shared" si="615"/>
        <v>5578</v>
      </c>
      <c r="AQ988" s="220">
        <f>AQ986+6</f>
        <v>2789</v>
      </c>
      <c r="AR988" s="281">
        <v>2</v>
      </c>
      <c r="AS988" s="236">
        <f t="shared" si="614"/>
        <v>1</v>
      </c>
      <c r="AT988" s="232"/>
      <c r="BH988" s="27">
        <f t="shared" si="651"/>
        <v>884</v>
      </c>
      <c r="BI988" s="294">
        <f t="shared" si="649"/>
        <v>5309</v>
      </c>
      <c r="BJ988" s="243"/>
      <c r="BL988" s="307"/>
      <c r="BN988" s="45"/>
      <c r="BQ988" s="33"/>
      <c r="BR988" s="308"/>
      <c r="BT988" s="308"/>
      <c r="BY988" s="21"/>
      <c r="BZ988" s="21"/>
      <c r="CA988" s="294">
        <f t="shared" si="650"/>
        <v>5311</v>
      </c>
      <c r="CB988" s="243">
        <f>(3*BH988+2)/2</f>
        <v>1327</v>
      </c>
      <c r="CC988" s="35">
        <f>4*CB988+3</f>
        <v>5311</v>
      </c>
      <c r="CD988" s="243"/>
      <c r="CF988" s="33"/>
      <c r="CJ988" s="21"/>
    </row>
    <row r="989" spans="4:88" ht="14.25" customHeight="1">
      <c r="D989" s="53"/>
      <c r="G989" s="53"/>
      <c r="O989" s="196">
        <f>1+8*(Q988+1)</f>
        <v>1881</v>
      </c>
      <c r="P989" s="197">
        <f>P988+2</f>
        <v>1411</v>
      </c>
      <c r="Q989" s="198"/>
      <c r="R989" s="33"/>
      <c r="S989" s="35">
        <f t="shared" si="739"/>
        <v>5645</v>
      </c>
      <c r="T989" s="35">
        <f t="shared" ref="T989:Z989" si="741">4*S989+1</f>
        <v>22581</v>
      </c>
      <c r="U989" s="35">
        <f t="shared" si="741"/>
        <v>90325</v>
      </c>
      <c r="V989" s="35">
        <f t="shared" si="741"/>
        <v>361301</v>
      </c>
      <c r="W989" s="35">
        <f t="shared" si="741"/>
        <v>1445205</v>
      </c>
      <c r="X989" s="35">
        <f t="shared" si="741"/>
        <v>5780821</v>
      </c>
      <c r="Y989" s="35">
        <f t="shared" si="741"/>
        <v>23123285</v>
      </c>
      <c r="Z989" s="35">
        <f t="shared" si="741"/>
        <v>92493141</v>
      </c>
      <c r="AC989" s="27"/>
      <c r="AE989" s="17"/>
      <c r="AG989" s="18"/>
      <c r="AK989" s="54"/>
      <c r="AN989" s="227"/>
      <c r="AO989" s="269">
        <f t="shared" si="613"/>
        <v>1861</v>
      </c>
      <c r="AP989" s="221">
        <f t="shared" si="615"/>
        <v>5584</v>
      </c>
      <c r="AQ989" s="269">
        <f>AP989/AR989</f>
        <v>349</v>
      </c>
      <c r="AR989" s="281">
        <v>16</v>
      </c>
      <c r="AS989" s="236">
        <f t="shared" si="614"/>
        <v>4</v>
      </c>
      <c r="AT989" s="232"/>
      <c r="BH989" s="21">
        <f t="shared" si="651"/>
        <v>885</v>
      </c>
      <c r="BI989" s="294">
        <f t="shared" si="649"/>
        <v>5315</v>
      </c>
      <c r="BJ989" s="243">
        <f>(3*BH989+1)/2</f>
        <v>1328</v>
      </c>
      <c r="BK989" s="35">
        <f>BJ989*4+3</f>
        <v>5315</v>
      </c>
      <c r="BL989" s="307"/>
      <c r="BM989" s="21"/>
      <c r="BN989" s="45"/>
      <c r="BQ989" s="33"/>
      <c r="BR989" s="308"/>
      <c r="BT989" s="308"/>
      <c r="BY989" s="21"/>
      <c r="BZ989" s="21"/>
      <c r="CA989" s="294">
        <f t="shared" si="650"/>
        <v>5317</v>
      </c>
      <c r="CB989" s="243"/>
      <c r="CD989" s="243"/>
      <c r="CF989" s="33"/>
      <c r="CJ989" s="21"/>
    </row>
    <row r="990" spans="4:88" ht="14.25" customHeight="1">
      <c r="D990" s="53"/>
      <c r="G990" s="53"/>
      <c r="O990" s="181"/>
      <c r="P990" s="260"/>
      <c r="R990" s="33"/>
      <c r="AC990" s="21"/>
      <c r="AE990" s="17"/>
      <c r="AG990" s="18"/>
      <c r="AK990" s="54"/>
      <c r="AN990" s="219"/>
      <c r="AO990" s="220">
        <f t="shared" si="613"/>
        <v>1863</v>
      </c>
      <c r="AP990" s="221">
        <f t="shared" si="615"/>
        <v>5590</v>
      </c>
      <c r="AQ990" s="220">
        <f>AQ988+6</f>
        <v>2795</v>
      </c>
      <c r="AR990" s="281">
        <f t="shared" ref="AR990:AR992" si="742">AP990/AQ990</f>
        <v>2</v>
      </c>
      <c r="AS990" s="236">
        <f t="shared" si="614"/>
        <v>1</v>
      </c>
      <c r="AT990" s="232"/>
      <c r="BH990" s="21">
        <f t="shared" si="651"/>
        <v>886</v>
      </c>
      <c r="BI990" s="294">
        <f t="shared" si="649"/>
        <v>5321</v>
      </c>
      <c r="BJ990" s="243"/>
      <c r="BL990" s="243">
        <f>(3*BH990-2)/4</f>
        <v>664</v>
      </c>
      <c r="BM990" s="21">
        <f>8*BL990+9</f>
        <v>5321</v>
      </c>
      <c r="BN990" s="45"/>
      <c r="BQ990" s="33"/>
      <c r="BR990" s="308"/>
      <c r="BT990" s="308"/>
      <c r="BY990" s="21"/>
      <c r="BZ990" s="21"/>
      <c r="CA990" s="294">
        <f t="shared" si="650"/>
        <v>5323</v>
      </c>
      <c r="CB990" s="243">
        <f>(3*BH990+2)/2</f>
        <v>1330</v>
      </c>
      <c r="CC990" s="35">
        <f>4*CB990+3</f>
        <v>5323</v>
      </c>
      <c r="CD990" s="243"/>
      <c r="CF990" s="33"/>
      <c r="CJ990" s="21"/>
    </row>
    <row r="991" spans="4:88" ht="14.25" customHeight="1">
      <c r="D991" s="53"/>
      <c r="G991" s="53"/>
      <c r="O991" s="45"/>
      <c r="P991" s="21"/>
      <c r="R991" s="339"/>
      <c r="S991" s="31"/>
      <c r="T991" s="31"/>
      <c r="U991" s="31"/>
      <c r="V991" s="31"/>
      <c r="W991" s="31"/>
      <c r="X991" s="31"/>
      <c r="Y991" s="31"/>
      <c r="Z991" s="31"/>
      <c r="AC991" s="27"/>
      <c r="AE991" s="17"/>
      <c r="AG991" s="18"/>
      <c r="AK991" s="54"/>
      <c r="AN991" s="239"/>
      <c r="AO991" s="240">
        <f t="shared" si="613"/>
        <v>1865</v>
      </c>
      <c r="AP991" s="221">
        <f t="shared" si="615"/>
        <v>5596</v>
      </c>
      <c r="AQ991" s="240">
        <f>AP991/4</f>
        <v>1399</v>
      </c>
      <c r="AR991" s="281">
        <f t="shared" si="742"/>
        <v>4</v>
      </c>
      <c r="AS991" s="236">
        <f t="shared" si="614"/>
        <v>2</v>
      </c>
      <c r="AT991" s="232"/>
      <c r="BH991" s="21">
        <f t="shared" si="651"/>
        <v>887</v>
      </c>
      <c r="BI991" s="294">
        <f t="shared" si="649"/>
        <v>5327</v>
      </c>
      <c r="BJ991" s="243">
        <f>(3*BH991+1)/2</f>
        <v>1331</v>
      </c>
      <c r="BK991" s="35">
        <f>BJ991*4+3</f>
        <v>5327</v>
      </c>
      <c r="BL991" s="307"/>
      <c r="BN991" s="45"/>
      <c r="BQ991" s="33"/>
      <c r="BR991" s="308"/>
      <c r="BT991" s="308"/>
      <c r="BY991" s="21"/>
      <c r="BZ991" s="21"/>
      <c r="CA991" s="294">
        <f t="shared" si="650"/>
        <v>5329</v>
      </c>
      <c r="CB991" s="243"/>
      <c r="CD991" s="243">
        <f>(3*BH991-1)/4</f>
        <v>665</v>
      </c>
      <c r="CE991" s="35">
        <f>CD991*8+9</f>
        <v>5329</v>
      </c>
      <c r="CF991" s="33"/>
      <c r="CJ991" s="21"/>
    </row>
    <row r="992" spans="4:88" ht="14.25" customHeight="1">
      <c r="D992" s="53"/>
      <c r="G992" s="53"/>
      <c r="O992" s="191">
        <f>-1+4*(Q992+1)</f>
        <v>943</v>
      </c>
      <c r="P992" s="192">
        <f>-1+6*(Q992+1)</f>
        <v>1415</v>
      </c>
      <c r="Q992" s="27">
        <v>235</v>
      </c>
      <c r="R992" s="33"/>
      <c r="S992" s="213">
        <f t="shared" ref="S992:S993" si="743">4*P992+1</f>
        <v>5661</v>
      </c>
      <c r="T992" s="35">
        <f t="shared" ref="T992:Z992" si="744">4*S992+1</f>
        <v>22645</v>
      </c>
      <c r="U992" s="35">
        <f t="shared" si="744"/>
        <v>90581</v>
      </c>
      <c r="V992" s="35">
        <f t="shared" si="744"/>
        <v>362325</v>
      </c>
      <c r="W992" s="35">
        <f t="shared" si="744"/>
        <v>1449301</v>
      </c>
      <c r="X992" s="35">
        <f t="shared" si="744"/>
        <v>5797205</v>
      </c>
      <c r="Y992" s="35">
        <f t="shared" si="744"/>
        <v>23188821</v>
      </c>
      <c r="Z992" s="35">
        <f t="shared" si="744"/>
        <v>92755285</v>
      </c>
      <c r="AE992" s="17"/>
      <c r="AG992" s="18"/>
      <c r="AK992" s="54"/>
      <c r="AN992" s="219"/>
      <c r="AO992" s="220">
        <f t="shared" si="613"/>
        <v>1867</v>
      </c>
      <c r="AP992" s="221">
        <f t="shared" si="615"/>
        <v>5602</v>
      </c>
      <c r="AQ992" s="220">
        <f>AQ990+6</f>
        <v>2801</v>
      </c>
      <c r="AR992" s="281">
        <f t="shared" si="742"/>
        <v>2</v>
      </c>
      <c r="AS992" s="236">
        <f t="shared" si="614"/>
        <v>1</v>
      </c>
      <c r="AT992" s="232"/>
      <c r="BH992" s="27">
        <f t="shared" si="651"/>
        <v>888</v>
      </c>
      <c r="BI992" s="294">
        <f t="shared" si="649"/>
        <v>5333</v>
      </c>
      <c r="BJ992" s="243"/>
      <c r="BL992" s="307"/>
      <c r="BN992" s="45"/>
      <c r="BQ992" s="33"/>
      <c r="BR992" s="308"/>
      <c r="BT992" s="308"/>
      <c r="BY992" s="21"/>
      <c r="BZ992" s="21"/>
      <c r="CA992" s="294">
        <f t="shared" si="650"/>
        <v>5335</v>
      </c>
      <c r="CB992" s="243">
        <f>(3*BH992+2)/2</f>
        <v>1333</v>
      </c>
      <c r="CC992" s="35">
        <f>4*CB992+3</f>
        <v>5335</v>
      </c>
      <c r="CD992" s="243"/>
      <c r="CF992" s="33"/>
      <c r="CJ992" s="21"/>
    </row>
    <row r="993" spans="4:88" ht="14.25" customHeight="1">
      <c r="D993" s="53"/>
      <c r="G993" s="53"/>
      <c r="O993" s="196">
        <f>1+8*(Q992+1)</f>
        <v>1889</v>
      </c>
      <c r="P993" s="197">
        <f>P992+2</f>
        <v>1417</v>
      </c>
      <c r="Q993" s="198"/>
      <c r="R993" s="33"/>
      <c r="S993" s="35">
        <f t="shared" si="743"/>
        <v>5669</v>
      </c>
      <c r="T993" s="35">
        <f t="shared" ref="T993:Z993" si="745">4*S993+1</f>
        <v>22677</v>
      </c>
      <c r="U993" s="35">
        <f t="shared" si="745"/>
        <v>90709</v>
      </c>
      <c r="V993" s="35">
        <f t="shared" si="745"/>
        <v>362837</v>
      </c>
      <c r="W993" s="35">
        <f t="shared" si="745"/>
        <v>1451349</v>
      </c>
      <c r="X993" s="35">
        <f t="shared" si="745"/>
        <v>5805397</v>
      </c>
      <c r="Y993" s="35">
        <f t="shared" si="745"/>
        <v>23221589</v>
      </c>
      <c r="Z993" s="35">
        <f t="shared" si="745"/>
        <v>92886357</v>
      </c>
      <c r="AC993" s="27"/>
      <c r="AE993" s="17"/>
      <c r="AG993" s="18"/>
      <c r="AK993" s="54"/>
      <c r="AN993" s="227"/>
      <c r="AO993" s="269">
        <f t="shared" si="613"/>
        <v>1869</v>
      </c>
      <c r="AP993" s="221">
        <f t="shared" si="615"/>
        <v>5608</v>
      </c>
      <c r="AQ993" s="269">
        <f>AP993/AR993</f>
        <v>701</v>
      </c>
      <c r="AR993" s="281">
        <v>8</v>
      </c>
      <c r="AS993" s="236">
        <f t="shared" si="614"/>
        <v>3</v>
      </c>
      <c r="AT993" s="232"/>
      <c r="BH993" s="21">
        <f t="shared" si="651"/>
        <v>889</v>
      </c>
      <c r="BI993" s="294">
        <f t="shared" si="649"/>
        <v>5339</v>
      </c>
      <c r="BJ993" s="243">
        <f>(3*BH993+1)/2</f>
        <v>1334</v>
      </c>
      <c r="BK993" s="35">
        <f>BJ993*4+3</f>
        <v>5339</v>
      </c>
      <c r="BL993" s="307"/>
      <c r="BM993" s="21"/>
      <c r="BN993" s="45"/>
      <c r="BQ993" s="33"/>
      <c r="BR993" s="308"/>
      <c r="BT993" s="308"/>
      <c r="BY993" s="21"/>
      <c r="BZ993" s="21"/>
      <c r="CA993" s="294">
        <f t="shared" si="650"/>
        <v>5341</v>
      </c>
      <c r="CB993" s="243"/>
      <c r="CD993" s="243"/>
      <c r="CF993" s="33"/>
      <c r="CJ993" s="21"/>
    </row>
    <row r="994" spans="4:88" ht="14.25" customHeight="1">
      <c r="D994" s="53"/>
      <c r="G994" s="53"/>
      <c r="O994" s="181"/>
      <c r="P994" s="260"/>
      <c r="R994" s="33"/>
      <c r="AC994" s="21"/>
      <c r="AE994" s="17"/>
      <c r="AG994" s="18"/>
      <c r="AK994" s="54"/>
      <c r="AN994" s="219"/>
      <c r="AO994" s="220">
        <f t="shared" si="613"/>
        <v>1871</v>
      </c>
      <c r="AP994" s="221">
        <f t="shared" si="615"/>
        <v>5614</v>
      </c>
      <c r="AQ994" s="220">
        <f>AQ992+6</f>
        <v>2807</v>
      </c>
      <c r="AR994" s="281">
        <f t="shared" ref="AR994:AR996" si="746">AP994/AQ994</f>
        <v>2</v>
      </c>
      <c r="AS994" s="236">
        <f t="shared" si="614"/>
        <v>1</v>
      </c>
      <c r="AT994" s="232"/>
      <c r="BH994" s="21">
        <f t="shared" si="651"/>
        <v>890</v>
      </c>
      <c r="BI994" s="294">
        <f t="shared" si="649"/>
        <v>5345</v>
      </c>
      <c r="BJ994" s="243"/>
      <c r="BL994" s="243">
        <f>(3*BH994-2)/4</f>
        <v>667</v>
      </c>
      <c r="BM994" s="21">
        <f>8*BL994+9</f>
        <v>5345</v>
      </c>
      <c r="BN994" s="45"/>
      <c r="BQ994" s="33"/>
      <c r="BR994" s="308"/>
      <c r="BT994" s="308"/>
      <c r="BY994" s="21"/>
      <c r="BZ994" s="21"/>
      <c r="CA994" s="294">
        <f t="shared" si="650"/>
        <v>5347</v>
      </c>
      <c r="CB994" s="243">
        <f>(3*BH994+2)/2</f>
        <v>1336</v>
      </c>
      <c r="CC994" s="35">
        <f>4*CB994+3</f>
        <v>5347</v>
      </c>
      <c r="CD994" s="243"/>
      <c r="CF994" s="33"/>
      <c r="CJ994" s="21"/>
    </row>
    <row r="995" spans="4:88" ht="14.25" customHeight="1">
      <c r="D995" s="53"/>
      <c r="G995" s="53"/>
      <c r="O995" s="45"/>
      <c r="P995" s="21"/>
      <c r="R995" s="339"/>
      <c r="S995" s="31"/>
      <c r="T995" s="31"/>
      <c r="U995" s="31"/>
      <c r="V995" s="31"/>
      <c r="W995" s="31"/>
      <c r="X995" s="31"/>
      <c r="Y995" s="31"/>
      <c r="Z995" s="31"/>
      <c r="AC995" s="27"/>
      <c r="AE995" s="17"/>
      <c r="AG995" s="18"/>
      <c r="AK995" s="54"/>
      <c r="AN995" s="239"/>
      <c r="AO995" s="240">
        <f t="shared" si="613"/>
        <v>1873</v>
      </c>
      <c r="AP995" s="221">
        <f t="shared" si="615"/>
        <v>5620</v>
      </c>
      <c r="AQ995" s="240">
        <f>AP995/4</f>
        <v>1405</v>
      </c>
      <c r="AR995" s="281">
        <f t="shared" si="746"/>
        <v>4</v>
      </c>
      <c r="AS995" s="236">
        <f t="shared" si="614"/>
        <v>2</v>
      </c>
      <c r="AT995" s="232"/>
      <c r="BH995" s="21">
        <f t="shared" si="651"/>
        <v>891</v>
      </c>
      <c r="BI995" s="294">
        <f t="shared" si="649"/>
        <v>5351</v>
      </c>
      <c r="BJ995" s="243">
        <f>(3*BH995+1)/2</f>
        <v>1337</v>
      </c>
      <c r="BK995" s="35">
        <f>BJ995*4+3</f>
        <v>5351</v>
      </c>
      <c r="BL995" s="307"/>
      <c r="BN995" s="45"/>
      <c r="BQ995" s="33"/>
      <c r="BR995" s="308"/>
      <c r="BT995" s="308"/>
      <c r="BY995" s="21"/>
      <c r="BZ995" s="21"/>
      <c r="CA995" s="294">
        <f t="shared" si="650"/>
        <v>5353</v>
      </c>
      <c r="CB995" s="243"/>
      <c r="CD995" s="243">
        <f>(3*BH995-1)/4</f>
        <v>668</v>
      </c>
      <c r="CE995" s="35">
        <f>CD995*8+9</f>
        <v>5353</v>
      </c>
      <c r="CF995" s="33"/>
      <c r="CJ995" s="21"/>
    </row>
    <row r="996" spans="4:88" ht="14.25" customHeight="1">
      <c r="D996" s="53"/>
      <c r="G996" s="53"/>
      <c r="O996" s="191">
        <f>-1+4*(Q996+1)</f>
        <v>947</v>
      </c>
      <c r="P996" s="192">
        <f>-1+6*(Q996+1)</f>
        <v>1421</v>
      </c>
      <c r="Q996" s="27">
        <v>236</v>
      </c>
      <c r="R996" s="33"/>
      <c r="S996" s="213">
        <f t="shared" ref="S996:S997" si="747">4*P996+1</f>
        <v>5685</v>
      </c>
      <c r="T996" s="35">
        <f t="shared" ref="T996:Z996" si="748">4*S996+1</f>
        <v>22741</v>
      </c>
      <c r="U996" s="35">
        <f t="shared" si="748"/>
        <v>90965</v>
      </c>
      <c r="V996" s="35">
        <f t="shared" si="748"/>
        <v>363861</v>
      </c>
      <c r="W996" s="35">
        <f t="shared" si="748"/>
        <v>1455445</v>
      </c>
      <c r="X996" s="35">
        <f t="shared" si="748"/>
        <v>5821781</v>
      </c>
      <c r="Y996" s="35">
        <f t="shared" si="748"/>
        <v>23287125</v>
      </c>
      <c r="Z996" s="35">
        <f t="shared" si="748"/>
        <v>93148501</v>
      </c>
      <c r="AE996" s="17"/>
      <c r="AG996" s="18"/>
      <c r="AK996" s="54"/>
      <c r="AN996" s="219"/>
      <c r="AO996" s="220">
        <f t="shared" si="613"/>
        <v>1875</v>
      </c>
      <c r="AP996" s="221">
        <f t="shared" si="615"/>
        <v>5626</v>
      </c>
      <c r="AQ996" s="220">
        <f>AQ994+6</f>
        <v>2813</v>
      </c>
      <c r="AR996" s="281">
        <f t="shared" si="746"/>
        <v>2</v>
      </c>
      <c r="AS996" s="236">
        <f t="shared" si="614"/>
        <v>1</v>
      </c>
      <c r="AT996" s="232"/>
      <c r="BH996" s="27">
        <f t="shared" si="651"/>
        <v>892</v>
      </c>
      <c r="BI996" s="294">
        <f t="shared" si="649"/>
        <v>5357</v>
      </c>
      <c r="BJ996" s="243"/>
      <c r="BL996" s="307"/>
      <c r="BN996" s="45"/>
      <c r="BQ996" s="33"/>
      <c r="BR996" s="308"/>
      <c r="BT996" s="308"/>
      <c r="BY996" s="21"/>
      <c r="BZ996" s="21"/>
      <c r="CA996" s="294">
        <f t="shared" si="650"/>
        <v>5359</v>
      </c>
      <c r="CB996" s="243">
        <f>(3*BH996+2)/2</f>
        <v>1339</v>
      </c>
      <c r="CC996" s="35">
        <f>4*CB996+3</f>
        <v>5359</v>
      </c>
      <c r="CD996" s="243"/>
      <c r="CF996" s="33"/>
      <c r="CJ996" s="21"/>
    </row>
    <row r="997" spans="4:88" ht="14.25" customHeight="1">
      <c r="D997" s="53"/>
      <c r="G997" s="53"/>
      <c r="O997" s="196">
        <f>1+8*(Q996+1)</f>
        <v>1897</v>
      </c>
      <c r="P997" s="197">
        <f>P996+2</f>
        <v>1423</v>
      </c>
      <c r="Q997" s="198"/>
      <c r="R997" s="33"/>
      <c r="S997" s="35">
        <f t="shared" si="747"/>
        <v>5693</v>
      </c>
      <c r="T997" s="35">
        <f t="shared" ref="T997:Z997" si="749">4*S997+1</f>
        <v>22773</v>
      </c>
      <c r="U997" s="35">
        <f t="shared" si="749"/>
        <v>91093</v>
      </c>
      <c r="V997" s="35">
        <f t="shared" si="749"/>
        <v>364373</v>
      </c>
      <c r="W997" s="35">
        <f t="shared" si="749"/>
        <v>1457493</v>
      </c>
      <c r="X997" s="35">
        <f t="shared" si="749"/>
        <v>5829973</v>
      </c>
      <c r="Y997" s="35">
        <f t="shared" si="749"/>
        <v>23319893</v>
      </c>
      <c r="Z997" s="35">
        <f t="shared" si="749"/>
        <v>93279573</v>
      </c>
      <c r="AC997" s="27"/>
      <c r="AE997" s="17"/>
      <c r="AG997" s="18"/>
      <c r="AK997" s="54"/>
      <c r="AN997" s="227"/>
      <c r="AO997" s="269">
        <f t="shared" si="613"/>
        <v>1877</v>
      </c>
      <c r="AP997" s="221">
        <f t="shared" si="615"/>
        <v>5632</v>
      </c>
      <c r="AQ997" s="269">
        <f>AP997/AR997</f>
        <v>11</v>
      </c>
      <c r="AR997" s="281">
        <v>512</v>
      </c>
      <c r="AS997" s="236">
        <f t="shared" si="614"/>
        <v>9</v>
      </c>
      <c r="AT997" s="232"/>
      <c r="BH997" s="21">
        <f t="shared" si="651"/>
        <v>893</v>
      </c>
      <c r="BI997" s="294">
        <f t="shared" si="649"/>
        <v>5363</v>
      </c>
      <c r="BJ997" s="243">
        <f>(3*BH997+1)/2</f>
        <v>1340</v>
      </c>
      <c r="BK997" s="35">
        <f>BJ997*4+3</f>
        <v>5363</v>
      </c>
      <c r="BL997" s="307"/>
      <c r="BM997" s="21"/>
      <c r="BN997" s="45"/>
      <c r="BQ997" s="33"/>
      <c r="BR997" s="308"/>
      <c r="BT997" s="308"/>
      <c r="BY997" s="21"/>
      <c r="BZ997" s="21"/>
      <c r="CA997" s="294">
        <f t="shared" si="650"/>
        <v>5365</v>
      </c>
      <c r="CB997" s="243"/>
      <c r="CD997" s="243"/>
      <c r="CF997" s="33"/>
      <c r="CJ997" s="21"/>
    </row>
    <row r="998" spans="4:88" ht="14.25" customHeight="1">
      <c r="D998" s="53"/>
      <c r="G998" s="53"/>
      <c r="O998" s="181"/>
      <c r="P998" s="260"/>
      <c r="R998" s="33"/>
      <c r="AC998" s="21"/>
      <c r="AE998" s="17"/>
      <c r="AG998" s="18"/>
      <c r="AK998" s="54"/>
      <c r="AN998" s="219"/>
      <c r="AO998" s="220">
        <f t="shared" si="613"/>
        <v>1879</v>
      </c>
      <c r="AP998" s="221">
        <f t="shared" si="615"/>
        <v>5638</v>
      </c>
      <c r="AQ998" s="220">
        <f>AQ996+6</f>
        <v>2819</v>
      </c>
      <c r="AR998" s="281">
        <v>2</v>
      </c>
      <c r="AS998" s="236">
        <f t="shared" si="614"/>
        <v>1</v>
      </c>
      <c r="AT998" s="232"/>
      <c r="BH998" s="21">
        <f t="shared" si="651"/>
        <v>894</v>
      </c>
      <c r="BI998" s="294">
        <f t="shared" si="649"/>
        <v>5369</v>
      </c>
      <c r="BJ998" s="243"/>
      <c r="BL998" s="243">
        <f>(3*BH998-2)/4</f>
        <v>670</v>
      </c>
      <c r="BM998" s="21">
        <f>8*BL998+9</f>
        <v>5369</v>
      </c>
      <c r="BN998" s="45"/>
      <c r="BQ998" s="33"/>
      <c r="BR998" s="308"/>
      <c r="BT998" s="308"/>
      <c r="BY998" s="21"/>
      <c r="BZ998" s="21"/>
      <c r="CA998" s="294">
        <f t="shared" si="650"/>
        <v>5371</v>
      </c>
      <c r="CB998" s="243">
        <f>(3*BH998+2)/2</f>
        <v>1342</v>
      </c>
      <c r="CC998" s="35">
        <f>4*CB998+3</f>
        <v>5371</v>
      </c>
      <c r="CD998" s="243"/>
      <c r="CF998" s="33"/>
      <c r="CJ998" s="21"/>
    </row>
    <row r="999" spans="4:88" ht="14.25" customHeight="1">
      <c r="D999" s="53"/>
      <c r="G999" s="53"/>
      <c r="O999" s="45"/>
      <c r="P999" s="21"/>
      <c r="R999" s="339"/>
      <c r="S999" s="31"/>
      <c r="T999" s="31"/>
      <c r="U999" s="31"/>
      <c r="V999" s="31"/>
      <c r="W999" s="31"/>
      <c r="X999" s="31"/>
      <c r="Y999" s="31"/>
      <c r="Z999" s="31"/>
      <c r="AC999" s="27"/>
      <c r="AE999" s="17"/>
      <c r="AG999" s="18"/>
      <c r="AK999" s="54"/>
      <c r="AN999" s="239"/>
      <c r="AO999" s="240">
        <f t="shared" si="613"/>
        <v>1881</v>
      </c>
      <c r="AP999" s="221">
        <f t="shared" si="615"/>
        <v>5644</v>
      </c>
      <c r="AQ999" s="240">
        <f>AP999/4</f>
        <v>1411</v>
      </c>
      <c r="AR999" s="281">
        <v>4</v>
      </c>
      <c r="AS999" s="236">
        <f t="shared" si="614"/>
        <v>2</v>
      </c>
      <c r="AT999" s="232"/>
      <c r="BH999" s="21">
        <f t="shared" si="651"/>
        <v>895</v>
      </c>
      <c r="BI999" s="294">
        <f t="shared" si="649"/>
        <v>5375</v>
      </c>
      <c r="BJ999" s="243">
        <f>(3*BH999+1)/2</f>
        <v>1343</v>
      </c>
      <c r="BK999" s="35">
        <f>BJ999*4+3</f>
        <v>5375</v>
      </c>
      <c r="BL999" s="307"/>
      <c r="BN999" s="45"/>
      <c r="BQ999" s="33"/>
      <c r="BR999" s="308"/>
      <c r="BT999" s="308"/>
      <c r="BY999" s="21"/>
      <c r="BZ999" s="21"/>
      <c r="CA999" s="294">
        <f t="shared" si="650"/>
        <v>5377</v>
      </c>
      <c r="CB999" s="243"/>
      <c r="CD999" s="243">
        <f>(3*BH999-1)/4</f>
        <v>671</v>
      </c>
      <c r="CE999" s="35">
        <f>CD999*8+9</f>
        <v>5377</v>
      </c>
      <c r="CF999" s="33"/>
      <c r="CJ999" s="21"/>
    </row>
    <row r="1000" spans="4:88" ht="14.25" customHeight="1">
      <c r="D1000" s="53"/>
      <c r="G1000" s="53"/>
      <c r="O1000" s="191">
        <f>-1+4*(Q1000+1)</f>
        <v>951</v>
      </c>
      <c r="P1000" s="192">
        <f>-1+6*(Q1000+1)</f>
        <v>1427</v>
      </c>
      <c r="Q1000" s="27">
        <v>237</v>
      </c>
      <c r="R1000" s="33"/>
      <c r="S1000" s="213">
        <f t="shared" ref="S1000:S1001" si="750">4*P1000+1</f>
        <v>5709</v>
      </c>
      <c r="T1000" s="35">
        <f t="shared" ref="T1000:Z1000" si="751">4*S1000+1</f>
        <v>22837</v>
      </c>
      <c r="U1000" s="35">
        <f t="shared" si="751"/>
        <v>91349</v>
      </c>
      <c r="V1000" s="35">
        <f t="shared" si="751"/>
        <v>365397</v>
      </c>
      <c r="W1000" s="35">
        <f t="shared" si="751"/>
        <v>1461589</v>
      </c>
      <c r="X1000" s="35">
        <f t="shared" si="751"/>
        <v>5846357</v>
      </c>
      <c r="Y1000" s="35">
        <f t="shared" si="751"/>
        <v>23385429</v>
      </c>
      <c r="Z1000" s="35">
        <f t="shared" si="751"/>
        <v>93541717</v>
      </c>
      <c r="AE1000" s="17"/>
      <c r="AG1000" s="18"/>
      <c r="AK1000" s="54"/>
      <c r="AN1000" s="219"/>
      <c r="AO1000" s="220">
        <f t="shared" si="613"/>
        <v>1883</v>
      </c>
      <c r="AP1000" s="221">
        <f t="shared" si="615"/>
        <v>5650</v>
      </c>
      <c r="AQ1000" s="220">
        <f>AQ998+6</f>
        <v>2825</v>
      </c>
      <c r="AR1000" s="281">
        <v>2</v>
      </c>
      <c r="AS1000" s="236">
        <f t="shared" si="614"/>
        <v>1</v>
      </c>
      <c r="AT1000" s="232"/>
      <c r="BH1000" s="27">
        <f t="shared" si="651"/>
        <v>896</v>
      </c>
      <c r="BI1000" s="294">
        <f t="shared" si="649"/>
        <v>5381</v>
      </c>
      <c r="BJ1000" s="243"/>
      <c r="BL1000" s="307"/>
      <c r="BN1000" s="45"/>
      <c r="BQ1000" s="33"/>
      <c r="BR1000" s="308"/>
      <c r="BT1000" s="308"/>
      <c r="BY1000" s="21"/>
      <c r="BZ1000" s="21"/>
      <c r="CA1000" s="294">
        <f t="shared" si="650"/>
        <v>5383</v>
      </c>
      <c r="CB1000" s="243">
        <f>(3*BH1000+2)/2</f>
        <v>1345</v>
      </c>
      <c r="CC1000" s="35">
        <f>4*CB1000+3</f>
        <v>5383</v>
      </c>
      <c r="CD1000" s="243"/>
      <c r="CF1000" s="33"/>
      <c r="CJ1000" s="21"/>
    </row>
    <row r="1001" spans="4:88" ht="14.25" customHeight="1">
      <c r="D1001" s="53"/>
      <c r="G1001" s="53"/>
      <c r="O1001" s="196">
        <f>1+8*(Q1000+1)</f>
        <v>1905</v>
      </c>
      <c r="P1001" s="197">
        <f>P1000+2</f>
        <v>1429</v>
      </c>
      <c r="Q1001" s="198"/>
      <c r="R1001" s="33"/>
      <c r="S1001" s="35">
        <f t="shared" si="750"/>
        <v>5717</v>
      </c>
      <c r="T1001" s="35">
        <f t="shared" ref="T1001:Z1001" si="752">4*S1001+1</f>
        <v>22869</v>
      </c>
      <c r="U1001" s="35">
        <f t="shared" si="752"/>
        <v>91477</v>
      </c>
      <c r="V1001" s="35">
        <f t="shared" si="752"/>
        <v>365909</v>
      </c>
      <c r="W1001" s="35">
        <f t="shared" si="752"/>
        <v>1463637</v>
      </c>
      <c r="X1001" s="35">
        <f t="shared" si="752"/>
        <v>5854549</v>
      </c>
      <c r="Y1001" s="35">
        <f t="shared" si="752"/>
        <v>23418197</v>
      </c>
      <c r="Z1001" s="35">
        <f t="shared" si="752"/>
        <v>93672789</v>
      </c>
      <c r="AC1001" s="27"/>
      <c r="AE1001" s="17"/>
      <c r="AG1001" s="18"/>
      <c r="AK1001" s="54"/>
      <c r="AN1001" s="227"/>
      <c r="AO1001" s="269">
        <f t="shared" si="613"/>
        <v>1885</v>
      </c>
      <c r="AP1001" s="221">
        <f t="shared" si="615"/>
        <v>5656</v>
      </c>
      <c r="AQ1001" s="269">
        <f>AP1001/AR1001</f>
        <v>707</v>
      </c>
      <c r="AR1001" s="281">
        <v>8</v>
      </c>
      <c r="AS1001" s="236">
        <f t="shared" si="614"/>
        <v>3</v>
      </c>
      <c r="AT1001" s="232"/>
      <c r="BH1001" s="21">
        <f t="shared" si="651"/>
        <v>897</v>
      </c>
      <c r="BI1001" s="294">
        <f t="shared" si="649"/>
        <v>5387</v>
      </c>
      <c r="BJ1001" s="243">
        <f>(3*BH1001+1)/2</f>
        <v>1346</v>
      </c>
      <c r="BK1001" s="35">
        <f>BJ1001*4+3</f>
        <v>5387</v>
      </c>
      <c r="BL1001" s="307"/>
      <c r="BM1001" s="21"/>
      <c r="BN1001" s="45"/>
      <c r="BQ1001" s="33"/>
      <c r="BR1001" s="308"/>
      <c r="BT1001" s="308"/>
      <c r="BY1001" s="21"/>
      <c r="BZ1001" s="21"/>
      <c r="CA1001" s="294">
        <f t="shared" si="650"/>
        <v>5389</v>
      </c>
      <c r="CB1001" s="243"/>
      <c r="CD1001" s="243"/>
      <c r="CF1001" s="33"/>
      <c r="CJ1001" s="21"/>
    </row>
    <row r="1002" spans="4:88" ht="14.25" customHeight="1">
      <c r="D1002" s="53"/>
      <c r="G1002" s="53"/>
      <c r="O1002" s="181"/>
      <c r="P1002" s="260"/>
      <c r="R1002" s="33"/>
      <c r="AC1002" s="21"/>
      <c r="AE1002" s="17"/>
      <c r="AG1002" s="18"/>
      <c r="AK1002" s="54"/>
      <c r="AN1002" s="219"/>
      <c r="AO1002" s="220">
        <f t="shared" si="613"/>
        <v>1887</v>
      </c>
      <c r="AP1002" s="221">
        <f t="shared" si="615"/>
        <v>5662</v>
      </c>
      <c r="AQ1002" s="220">
        <f>AQ1000+6</f>
        <v>2831</v>
      </c>
      <c r="AR1002" s="281">
        <v>2</v>
      </c>
      <c r="AS1002" s="236">
        <f t="shared" si="614"/>
        <v>1</v>
      </c>
      <c r="AT1002" s="232"/>
      <c r="BH1002" s="21">
        <f t="shared" si="651"/>
        <v>898</v>
      </c>
      <c r="BI1002" s="294">
        <f t="shared" si="649"/>
        <v>5393</v>
      </c>
      <c r="BJ1002" s="243"/>
      <c r="BL1002" s="243">
        <f>(3*BH1002-2)/4</f>
        <v>673</v>
      </c>
      <c r="BM1002" s="21">
        <f>8*BL1002+9</f>
        <v>5393</v>
      </c>
      <c r="BN1002" s="45"/>
      <c r="BQ1002" s="33"/>
      <c r="BR1002" s="308"/>
      <c r="BT1002" s="308"/>
      <c r="BY1002" s="21"/>
      <c r="BZ1002" s="21"/>
      <c r="CA1002" s="294">
        <f t="shared" si="650"/>
        <v>5395</v>
      </c>
      <c r="CB1002" s="243">
        <f>(3*BH1002+2)/2</f>
        <v>1348</v>
      </c>
      <c r="CC1002" s="35">
        <f>4*CB1002+3</f>
        <v>5395</v>
      </c>
      <c r="CD1002" s="243"/>
      <c r="CF1002" s="33"/>
      <c r="CJ1002" s="21"/>
    </row>
    <row r="1003" spans="4:88" ht="14.25" customHeight="1">
      <c r="D1003" s="53"/>
      <c r="G1003" s="53"/>
      <c r="O1003" s="45"/>
      <c r="P1003" s="21"/>
      <c r="R1003" s="339"/>
      <c r="S1003" s="31"/>
      <c r="T1003" s="31"/>
      <c r="U1003" s="31"/>
      <c r="V1003" s="31"/>
      <c r="W1003" s="31"/>
      <c r="X1003" s="31"/>
      <c r="Y1003" s="31"/>
      <c r="Z1003" s="31"/>
      <c r="AC1003" s="27"/>
      <c r="AE1003" s="17"/>
      <c r="AG1003" s="18"/>
      <c r="AK1003" s="54"/>
      <c r="AN1003" s="239"/>
      <c r="AO1003" s="240">
        <f t="shared" si="613"/>
        <v>1889</v>
      </c>
      <c r="AP1003" s="221">
        <f t="shared" si="615"/>
        <v>5668</v>
      </c>
      <c r="AQ1003" s="240">
        <f>AP1003/4</f>
        <v>1417</v>
      </c>
      <c r="AR1003" s="281">
        <v>4</v>
      </c>
      <c r="AS1003" s="236">
        <f t="shared" si="614"/>
        <v>2</v>
      </c>
      <c r="AT1003" s="232"/>
      <c r="BH1003" s="21">
        <f t="shared" si="651"/>
        <v>899</v>
      </c>
      <c r="BI1003" s="294">
        <f t="shared" si="649"/>
        <v>5399</v>
      </c>
      <c r="BJ1003" s="243">
        <f>(3*BH1003+1)/2</f>
        <v>1349</v>
      </c>
      <c r="BK1003" s="35">
        <f>BJ1003*4+3</f>
        <v>5399</v>
      </c>
      <c r="BL1003" s="307"/>
      <c r="BN1003" s="45"/>
      <c r="BQ1003" s="33"/>
      <c r="BR1003" s="308"/>
      <c r="BT1003" s="308"/>
      <c r="BY1003" s="21"/>
      <c r="BZ1003" s="21"/>
      <c r="CA1003" s="294">
        <f t="shared" si="650"/>
        <v>5401</v>
      </c>
      <c r="CB1003" s="243"/>
      <c r="CD1003" s="243">
        <f>(3*BH1003-1)/4</f>
        <v>674</v>
      </c>
      <c r="CE1003" s="35">
        <f>CD1003*8+9</f>
        <v>5401</v>
      </c>
      <c r="CF1003" s="33"/>
      <c r="CJ1003" s="21"/>
    </row>
    <row r="1004" spans="4:88" ht="14.25" customHeight="1">
      <c r="D1004" s="53"/>
      <c r="G1004" s="53"/>
      <c r="O1004" s="191">
        <f>-1+4*(Q1004+1)</f>
        <v>955</v>
      </c>
      <c r="P1004" s="192">
        <f>-1+6*(Q1004+1)</f>
        <v>1433</v>
      </c>
      <c r="Q1004" s="27">
        <v>238</v>
      </c>
      <c r="R1004" s="33"/>
      <c r="S1004" s="213">
        <f t="shared" ref="S1004:S1005" si="753">4*P1004+1</f>
        <v>5733</v>
      </c>
      <c r="T1004" s="35">
        <f t="shared" ref="T1004:Z1004" si="754">4*S1004+1</f>
        <v>22933</v>
      </c>
      <c r="U1004" s="35">
        <f t="shared" si="754"/>
        <v>91733</v>
      </c>
      <c r="V1004" s="35">
        <f t="shared" si="754"/>
        <v>366933</v>
      </c>
      <c r="W1004" s="35">
        <f t="shared" si="754"/>
        <v>1467733</v>
      </c>
      <c r="X1004" s="35">
        <f t="shared" si="754"/>
        <v>5870933</v>
      </c>
      <c r="Y1004" s="35">
        <f t="shared" si="754"/>
        <v>23483733</v>
      </c>
      <c r="Z1004" s="35">
        <f t="shared" si="754"/>
        <v>93934933</v>
      </c>
      <c r="AE1004" s="17"/>
      <c r="AG1004" s="18"/>
      <c r="AK1004" s="54"/>
      <c r="AN1004" s="219"/>
      <c r="AO1004" s="220">
        <f t="shared" si="613"/>
        <v>1891</v>
      </c>
      <c r="AP1004" s="221">
        <f t="shared" si="615"/>
        <v>5674</v>
      </c>
      <c r="AQ1004" s="220">
        <f>AQ1002+6</f>
        <v>2837</v>
      </c>
      <c r="AR1004" s="281">
        <v>2</v>
      </c>
      <c r="AS1004" s="236">
        <f t="shared" si="614"/>
        <v>1</v>
      </c>
      <c r="AT1004" s="232"/>
      <c r="BH1004" s="27">
        <f t="shared" si="651"/>
        <v>900</v>
      </c>
      <c r="BI1004" s="294">
        <f t="shared" si="649"/>
        <v>5405</v>
      </c>
      <c r="BJ1004" s="243"/>
      <c r="BL1004" s="307"/>
      <c r="BN1004" s="45"/>
      <c r="BQ1004" s="33"/>
      <c r="BR1004" s="308"/>
      <c r="BT1004" s="308"/>
      <c r="BY1004" s="21"/>
      <c r="BZ1004" s="21"/>
      <c r="CA1004" s="294">
        <f t="shared" si="650"/>
        <v>5407</v>
      </c>
      <c r="CB1004" s="243">
        <f>(3*BH1004+2)/2</f>
        <v>1351</v>
      </c>
      <c r="CC1004" s="35">
        <f>4*CB1004+3</f>
        <v>5407</v>
      </c>
      <c r="CD1004" s="243"/>
      <c r="CF1004" s="33"/>
      <c r="CJ1004" s="21"/>
    </row>
    <row r="1005" spans="4:88" ht="14.25" customHeight="1">
      <c r="D1005" s="53"/>
      <c r="G1005" s="53"/>
      <c r="O1005" s="196">
        <f>1+8*(Q1004+1)</f>
        <v>1913</v>
      </c>
      <c r="P1005" s="197">
        <f>P1004+2</f>
        <v>1435</v>
      </c>
      <c r="Q1005" s="198"/>
      <c r="R1005" s="33"/>
      <c r="S1005" s="35">
        <f t="shared" si="753"/>
        <v>5741</v>
      </c>
      <c r="T1005" s="35">
        <f t="shared" ref="T1005:Z1005" si="755">4*S1005+1</f>
        <v>22965</v>
      </c>
      <c r="U1005" s="35">
        <f t="shared" si="755"/>
        <v>91861</v>
      </c>
      <c r="V1005" s="35">
        <f t="shared" si="755"/>
        <v>367445</v>
      </c>
      <c r="W1005" s="35">
        <f t="shared" si="755"/>
        <v>1469781</v>
      </c>
      <c r="X1005" s="35">
        <f t="shared" si="755"/>
        <v>5879125</v>
      </c>
      <c r="Y1005" s="35">
        <f t="shared" si="755"/>
        <v>23516501</v>
      </c>
      <c r="Z1005" s="35">
        <f t="shared" si="755"/>
        <v>94066005</v>
      </c>
      <c r="AC1005" s="27"/>
      <c r="AE1005" s="17"/>
      <c r="AG1005" s="18"/>
      <c r="AK1005" s="54"/>
      <c r="AN1005" s="227"/>
      <c r="AO1005" s="269">
        <f t="shared" si="613"/>
        <v>1893</v>
      </c>
      <c r="AP1005" s="221">
        <f t="shared" si="615"/>
        <v>5680</v>
      </c>
      <c r="AQ1005" s="269">
        <f>AP1005/AR1005</f>
        <v>355</v>
      </c>
      <c r="AR1005" s="281">
        <v>16</v>
      </c>
      <c r="AS1005" s="236">
        <f t="shared" si="614"/>
        <v>4</v>
      </c>
      <c r="AT1005" s="232"/>
      <c r="BH1005" s="21">
        <f t="shared" si="651"/>
        <v>901</v>
      </c>
      <c r="BI1005" s="294">
        <f t="shared" si="649"/>
        <v>5411</v>
      </c>
      <c r="BJ1005" s="243">
        <f>(3*BH1005+1)/2</f>
        <v>1352</v>
      </c>
      <c r="BK1005" s="35">
        <f>BJ1005*4+3</f>
        <v>5411</v>
      </c>
      <c r="BL1005" s="307"/>
      <c r="BM1005" s="21"/>
      <c r="BN1005" s="45"/>
      <c r="BQ1005" s="33"/>
      <c r="BR1005" s="308"/>
      <c r="BT1005" s="308"/>
      <c r="BY1005" s="21"/>
      <c r="BZ1005" s="21"/>
      <c r="CA1005" s="294">
        <f t="shared" si="650"/>
        <v>5413</v>
      </c>
      <c r="CB1005" s="243"/>
      <c r="CD1005" s="243"/>
      <c r="CF1005" s="33"/>
      <c r="CJ1005" s="21"/>
    </row>
    <row r="1006" spans="4:88" ht="14.25" customHeight="1">
      <c r="D1006" s="53"/>
      <c r="G1006" s="53"/>
      <c r="O1006" s="181"/>
      <c r="P1006" s="260"/>
      <c r="R1006" s="33"/>
      <c r="AC1006" s="21"/>
      <c r="AE1006" s="17"/>
      <c r="AG1006" s="18"/>
      <c r="AK1006" s="54"/>
      <c r="AN1006" s="219"/>
      <c r="AO1006" s="220">
        <f t="shared" si="613"/>
        <v>1895</v>
      </c>
      <c r="AP1006" s="221">
        <f t="shared" si="615"/>
        <v>5686</v>
      </c>
      <c r="AQ1006" s="220">
        <f>AQ1004+6</f>
        <v>2843</v>
      </c>
      <c r="AR1006" s="281">
        <v>2</v>
      </c>
      <c r="AS1006" s="236">
        <f t="shared" si="614"/>
        <v>1</v>
      </c>
      <c r="AT1006" s="232"/>
      <c r="BH1006" s="21">
        <f t="shared" si="651"/>
        <v>902</v>
      </c>
      <c r="BI1006" s="294">
        <f t="shared" si="649"/>
        <v>5417</v>
      </c>
      <c r="BJ1006" s="243"/>
      <c r="BL1006" s="243">
        <f>(3*BH1006-2)/4</f>
        <v>676</v>
      </c>
      <c r="BM1006" s="21">
        <f>8*BL1006+9</f>
        <v>5417</v>
      </c>
      <c r="BN1006" s="45"/>
      <c r="BQ1006" s="33"/>
      <c r="BR1006" s="308"/>
      <c r="BT1006" s="308"/>
      <c r="BY1006" s="21"/>
      <c r="BZ1006" s="21"/>
      <c r="CA1006" s="294">
        <f t="shared" si="650"/>
        <v>5419</v>
      </c>
      <c r="CB1006" s="243">
        <f>(3*BH1006+2)/2</f>
        <v>1354</v>
      </c>
      <c r="CC1006" s="35">
        <f>4*CB1006+3</f>
        <v>5419</v>
      </c>
      <c r="CD1006" s="243"/>
      <c r="CF1006" s="33"/>
      <c r="CJ1006" s="21"/>
    </row>
    <row r="1007" spans="4:88" ht="14.25" customHeight="1">
      <c r="D1007" s="53"/>
      <c r="G1007" s="53"/>
      <c r="O1007" s="45"/>
      <c r="P1007" s="21"/>
      <c r="R1007" s="339"/>
      <c r="S1007" s="31"/>
      <c r="T1007" s="31"/>
      <c r="U1007" s="31"/>
      <c r="V1007" s="31"/>
      <c r="W1007" s="31"/>
      <c r="X1007" s="31"/>
      <c r="Y1007" s="31"/>
      <c r="Z1007" s="31"/>
      <c r="AC1007" s="27"/>
      <c r="AE1007" s="17"/>
      <c r="AG1007" s="18"/>
      <c r="AK1007" s="54"/>
      <c r="AN1007" s="239"/>
      <c r="AO1007" s="240">
        <f t="shared" si="613"/>
        <v>1897</v>
      </c>
      <c r="AP1007" s="221">
        <f t="shared" si="615"/>
        <v>5692</v>
      </c>
      <c r="AQ1007" s="240">
        <f>AP1007/4</f>
        <v>1423</v>
      </c>
      <c r="AR1007" s="281">
        <v>4</v>
      </c>
      <c r="AS1007" s="236">
        <f t="shared" si="614"/>
        <v>2</v>
      </c>
      <c r="AT1007" s="232"/>
      <c r="BH1007" s="21">
        <f t="shared" si="651"/>
        <v>903</v>
      </c>
      <c r="BI1007" s="294">
        <f t="shared" si="649"/>
        <v>5423</v>
      </c>
      <c r="BJ1007" s="243">
        <f>(3*BH1007+1)/2</f>
        <v>1355</v>
      </c>
      <c r="BK1007" s="35">
        <f>BJ1007*4+3</f>
        <v>5423</v>
      </c>
      <c r="BL1007" s="307"/>
      <c r="BN1007" s="45"/>
      <c r="BQ1007" s="33"/>
      <c r="BR1007" s="308"/>
      <c r="BT1007" s="308"/>
      <c r="BY1007" s="21"/>
      <c r="BZ1007" s="21"/>
      <c r="CA1007" s="294">
        <f t="shared" si="650"/>
        <v>5425</v>
      </c>
      <c r="CB1007" s="243"/>
      <c r="CD1007" s="243">
        <f>(3*BH1007-1)/4</f>
        <v>677</v>
      </c>
      <c r="CE1007" s="35">
        <f>CD1007*8+9</f>
        <v>5425</v>
      </c>
      <c r="CF1007" s="33"/>
      <c r="CJ1007" s="21"/>
    </row>
    <row r="1008" spans="4:88" ht="14.25" customHeight="1">
      <c r="D1008" s="53"/>
      <c r="G1008" s="53"/>
      <c r="O1008" s="191">
        <f>-1+4*(Q1008+1)</f>
        <v>959</v>
      </c>
      <c r="P1008" s="192">
        <f>-1+6*(Q1008+1)</f>
        <v>1439</v>
      </c>
      <c r="Q1008" s="27">
        <v>239</v>
      </c>
      <c r="R1008" s="33"/>
      <c r="S1008" s="213">
        <f t="shared" ref="S1008:S1009" si="756">4*P1008+1</f>
        <v>5757</v>
      </c>
      <c r="T1008" s="35">
        <f t="shared" ref="T1008:Z1008" si="757">4*S1008+1</f>
        <v>23029</v>
      </c>
      <c r="U1008" s="35">
        <f t="shared" si="757"/>
        <v>92117</v>
      </c>
      <c r="V1008" s="35">
        <f t="shared" si="757"/>
        <v>368469</v>
      </c>
      <c r="W1008" s="35">
        <f t="shared" si="757"/>
        <v>1473877</v>
      </c>
      <c r="X1008" s="35">
        <f t="shared" si="757"/>
        <v>5895509</v>
      </c>
      <c r="Y1008" s="35">
        <f t="shared" si="757"/>
        <v>23582037</v>
      </c>
      <c r="Z1008" s="35">
        <f t="shared" si="757"/>
        <v>94328149</v>
      </c>
      <c r="AE1008" s="17"/>
      <c r="AG1008" s="18"/>
      <c r="AK1008" s="54"/>
      <c r="AN1008" s="219"/>
      <c r="AO1008" s="220">
        <f t="shared" si="613"/>
        <v>1899</v>
      </c>
      <c r="AP1008" s="221">
        <f t="shared" si="615"/>
        <v>5698</v>
      </c>
      <c r="AQ1008" s="220">
        <f>AQ1006+6</f>
        <v>2849</v>
      </c>
      <c r="AR1008" s="281">
        <v>2</v>
      </c>
      <c r="AS1008" s="236">
        <f t="shared" si="614"/>
        <v>1</v>
      </c>
      <c r="AT1008" s="232"/>
      <c r="BH1008" s="27">
        <f t="shared" si="651"/>
        <v>904</v>
      </c>
      <c r="BI1008" s="294">
        <f t="shared" si="649"/>
        <v>5429</v>
      </c>
      <c r="BJ1008" s="243"/>
      <c r="BL1008" s="307"/>
      <c r="BN1008" s="45"/>
      <c r="BQ1008" s="33"/>
      <c r="BR1008" s="308"/>
      <c r="BT1008" s="308"/>
      <c r="BY1008" s="21"/>
      <c r="BZ1008" s="21"/>
      <c r="CA1008" s="294">
        <f t="shared" si="650"/>
        <v>5431</v>
      </c>
      <c r="CB1008" s="243">
        <f>(3*BH1008+2)/2</f>
        <v>1357</v>
      </c>
      <c r="CC1008" s="35">
        <f>4*CB1008+3</f>
        <v>5431</v>
      </c>
      <c r="CD1008" s="243"/>
      <c r="CF1008" s="33"/>
      <c r="CJ1008" s="21"/>
    </row>
    <row r="1009" spans="4:88" ht="14.25" customHeight="1">
      <c r="D1009" s="53"/>
      <c r="G1009" s="53"/>
      <c r="O1009" s="196">
        <f>1+8*(Q1008+1)</f>
        <v>1921</v>
      </c>
      <c r="P1009" s="197">
        <f>P1008+2</f>
        <v>1441</v>
      </c>
      <c r="Q1009" s="198"/>
      <c r="R1009" s="33"/>
      <c r="S1009" s="35">
        <f t="shared" si="756"/>
        <v>5765</v>
      </c>
      <c r="T1009" s="35">
        <f t="shared" ref="T1009:Z1009" si="758">4*S1009+1</f>
        <v>23061</v>
      </c>
      <c r="U1009" s="35">
        <f t="shared" si="758"/>
        <v>92245</v>
      </c>
      <c r="V1009" s="35">
        <f t="shared" si="758"/>
        <v>368981</v>
      </c>
      <c r="W1009" s="35">
        <f t="shared" si="758"/>
        <v>1475925</v>
      </c>
      <c r="X1009" s="35">
        <f t="shared" si="758"/>
        <v>5903701</v>
      </c>
      <c r="Y1009" s="35">
        <f t="shared" si="758"/>
        <v>23614805</v>
      </c>
      <c r="Z1009" s="35">
        <f t="shared" si="758"/>
        <v>94459221</v>
      </c>
      <c r="AC1009" s="27"/>
      <c r="AE1009" s="17"/>
      <c r="AG1009" s="18"/>
      <c r="AK1009" s="54"/>
      <c r="AN1009" s="227"/>
      <c r="AO1009" s="269">
        <f t="shared" si="613"/>
        <v>1901</v>
      </c>
      <c r="AP1009" s="221">
        <f t="shared" si="615"/>
        <v>5704</v>
      </c>
      <c r="AQ1009" s="269">
        <f>AP1009/AR1009</f>
        <v>713</v>
      </c>
      <c r="AR1009" s="281">
        <v>8</v>
      </c>
      <c r="AS1009" s="236">
        <f t="shared" si="614"/>
        <v>3</v>
      </c>
      <c r="AT1009" s="232"/>
      <c r="BH1009" s="21">
        <f t="shared" si="651"/>
        <v>905</v>
      </c>
      <c r="BI1009" s="294">
        <f t="shared" si="649"/>
        <v>5435</v>
      </c>
      <c r="BJ1009" s="243">
        <f>(3*BH1009+1)/2</f>
        <v>1358</v>
      </c>
      <c r="BK1009" s="35">
        <f>BJ1009*4+3</f>
        <v>5435</v>
      </c>
      <c r="BL1009" s="307"/>
      <c r="BM1009" s="21"/>
      <c r="BN1009" s="45"/>
      <c r="BQ1009" s="33"/>
      <c r="BR1009" s="308"/>
      <c r="BT1009" s="308"/>
      <c r="BY1009" s="21"/>
      <c r="BZ1009" s="21"/>
      <c r="CA1009" s="294">
        <f t="shared" si="650"/>
        <v>5437</v>
      </c>
      <c r="CB1009" s="243"/>
      <c r="CD1009" s="243"/>
      <c r="CF1009" s="33"/>
      <c r="CJ1009" s="21"/>
    </row>
    <row r="1010" spans="4:88" ht="14.25" customHeight="1">
      <c r="D1010" s="53"/>
      <c r="G1010" s="53"/>
      <c r="O1010" s="181"/>
      <c r="P1010" s="260"/>
      <c r="R1010" s="33"/>
      <c r="AC1010" s="21"/>
      <c r="AE1010" s="17"/>
      <c r="AG1010" s="18"/>
      <c r="AK1010" s="54"/>
      <c r="AN1010" s="219"/>
      <c r="AO1010" s="220">
        <f t="shared" si="613"/>
        <v>1903</v>
      </c>
      <c r="AP1010" s="221">
        <f t="shared" si="615"/>
        <v>5710</v>
      </c>
      <c r="AQ1010" s="220">
        <f>AQ1008+6</f>
        <v>2855</v>
      </c>
      <c r="AR1010" s="281">
        <v>2</v>
      </c>
      <c r="AS1010" s="236">
        <f t="shared" si="614"/>
        <v>1</v>
      </c>
      <c r="AT1010" s="232"/>
      <c r="BH1010" s="21">
        <f t="shared" si="651"/>
        <v>906</v>
      </c>
      <c r="BI1010" s="294">
        <f t="shared" si="649"/>
        <v>5441</v>
      </c>
      <c r="BJ1010" s="243"/>
      <c r="BL1010" s="243">
        <f>(3*BH1010-2)/4</f>
        <v>679</v>
      </c>
      <c r="BM1010" s="21">
        <f>8*BL1010+9</f>
        <v>5441</v>
      </c>
      <c r="BN1010" s="45"/>
      <c r="BQ1010" s="33"/>
      <c r="BR1010" s="308"/>
      <c r="BT1010" s="308"/>
      <c r="BY1010" s="21"/>
      <c r="BZ1010" s="21"/>
      <c r="CA1010" s="294">
        <f t="shared" si="650"/>
        <v>5443</v>
      </c>
      <c r="CB1010" s="243">
        <f>(3*BH1010+2)/2</f>
        <v>1360</v>
      </c>
      <c r="CC1010" s="35">
        <f>4*CB1010+3</f>
        <v>5443</v>
      </c>
      <c r="CD1010" s="243"/>
      <c r="CF1010" s="33"/>
      <c r="CJ1010" s="21"/>
    </row>
    <row r="1011" spans="4:88" ht="14.25" customHeight="1">
      <c r="D1011" s="53"/>
      <c r="G1011" s="53"/>
      <c r="O1011" s="45"/>
      <c r="P1011" s="21"/>
      <c r="R1011" s="339"/>
      <c r="S1011" s="31"/>
      <c r="T1011" s="31"/>
      <c r="U1011" s="31"/>
      <c r="V1011" s="31"/>
      <c r="W1011" s="31"/>
      <c r="X1011" s="31"/>
      <c r="Y1011" s="31"/>
      <c r="Z1011" s="31"/>
      <c r="AC1011" s="27"/>
      <c r="AE1011" s="17"/>
      <c r="AG1011" s="18"/>
      <c r="AK1011" s="54"/>
      <c r="AN1011" s="239"/>
      <c r="AO1011" s="240">
        <f t="shared" si="613"/>
        <v>1905</v>
      </c>
      <c r="AP1011" s="221">
        <f t="shared" si="615"/>
        <v>5716</v>
      </c>
      <c r="AQ1011" s="240">
        <f>AP1011/4</f>
        <v>1429</v>
      </c>
      <c r="AR1011" s="281">
        <v>4</v>
      </c>
      <c r="AS1011" s="236">
        <f t="shared" si="614"/>
        <v>2</v>
      </c>
      <c r="AT1011" s="232"/>
      <c r="BH1011" s="21">
        <f t="shared" si="651"/>
        <v>907</v>
      </c>
      <c r="BI1011" s="294">
        <f t="shared" si="649"/>
        <v>5447</v>
      </c>
      <c r="BJ1011" s="243">
        <f>(3*BH1011+1)/2</f>
        <v>1361</v>
      </c>
      <c r="BK1011" s="35">
        <f>BJ1011*4+3</f>
        <v>5447</v>
      </c>
      <c r="BL1011" s="307"/>
      <c r="BN1011" s="45"/>
      <c r="BQ1011" s="33"/>
      <c r="BR1011" s="308"/>
      <c r="BT1011" s="308"/>
      <c r="BY1011" s="21"/>
      <c r="BZ1011" s="21"/>
      <c r="CA1011" s="294">
        <f t="shared" si="650"/>
        <v>5449</v>
      </c>
      <c r="CB1011" s="243"/>
      <c r="CD1011" s="243">
        <f>(3*BH1011-1)/4</f>
        <v>680</v>
      </c>
      <c r="CE1011" s="35">
        <f>CD1011*8+9</f>
        <v>5449</v>
      </c>
      <c r="CF1011" s="33"/>
      <c r="CJ1011" s="21"/>
    </row>
    <row r="1012" spans="4:88" ht="14.25" customHeight="1">
      <c r="D1012" s="53"/>
      <c r="G1012" s="53"/>
      <c r="O1012" s="191">
        <f>-1+4*(Q1012+1)</f>
        <v>963</v>
      </c>
      <c r="P1012" s="192">
        <f>-1+6*(Q1012+1)</f>
        <v>1445</v>
      </c>
      <c r="Q1012" s="27">
        <v>240</v>
      </c>
      <c r="R1012" s="33"/>
      <c r="S1012" s="213">
        <f t="shared" ref="S1012:S1013" si="759">4*P1012+1</f>
        <v>5781</v>
      </c>
      <c r="T1012" s="35">
        <f t="shared" ref="T1012:Z1012" si="760">4*S1012+1</f>
        <v>23125</v>
      </c>
      <c r="U1012" s="35">
        <f t="shared" si="760"/>
        <v>92501</v>
      </c>
      <c r="V1012" s="35">
        <f t="shared" si="760"/>
        <v>370005</v>
      </c>
      <c r="W1012" s="35">
        <f t="shared" si="760"/>
        <v>1480021</v>
      </c>
      <c r="X1012" s="35">
        <f t="shared" si="760"/>
        <v>5920085</v>
      </c>
      <c r="Y1012" s="35">
        <f t="shared" si="760"/>
        <v>23680341</v>
      </c>
      <c r="Z1012" s="35">
        <f t="shared" si="760"/>
        <v>94721365</v>
      </c>
      <c r="AE1012" s="17"/>
      <c r="AG1012" s="18"/>
      <c r="AK1012" s="54"/>
      <c r="AN1012" s="219"/>
      <c r="AO1012" s="220">
        <f t="shared" si="613"/>
        <v>1907</v>
      </c>
      <c r="AP1012" s="221">
        <f t="shared" si="615"/>
        <v>5722</v>
      </c>
      <c r="AQ1012" s="220">
        <f>AQ1010+6</f>
        <v>2861</v>
      </c>
      <c r="AR1012" s="281">
        <v>2</v>
      </c>
      <c r="AS1012" s="236">
        <f t="shared" si="614"/>
        <v>1</v>
      </c>
      <c r="AT1012" s="232"/>
      <c r="BH1012" s="27">
        <f t="shared" si="651"/>
        <v>908</v>
      </c>
      <c r="BI1012" s="294">
        <f t="shared" si="649"/>
        <v>5453</v>
      </c>
      <c r="BJ1012" s="243"/>
      <c r="BL1012" s="307"/>
      <c r="BN1012" s="45"/>
      <c r="BQ1012" s="33"/>
      <c r="BR1012" s="308"/>
      <c r="BT1012" s="308"/>
      <c r="BY1012" s="21"/>
      <c r="BZ1012" s="21"/>
      <c r="CA1012" s="294">
        <f t="shared" si="650"/>
        <v>5455</v>
      </c>
      <c r="CB1012" s="243">
        <f>(3*BH1012+2)/2</f>
        <v>1363</v>
      </c>
      <c r="CC1012" s="35">
        <f>4*CB1012+3</f>
        <v>5455</v>
      </c>
      <c r="CD1012" s="243"/>
      <c r="CF1012" s="33"/>
      <c r="CJ1012" s="21"/>
    </row>
    <row r="1013" spans="4:88" ht="14.25" customHeight="1">
      <c r="D1013" s="53"/>
      <c r="G1013" s="53"/>
      <c r="O1013" s="196">
        <f>1+8*(Q1012+1)</f>
        <v>1929</v>
      </c>
      <c r="P1013" s="197">
        <f>P1012+2</f>
        <v>1447</v>
      </c>
      <c r="Q1013" s="198"/>
      <c r="R1013" s="33"/>
      <c r="S1013" s="35">
        <f t="shared" si="759"/>
        <v>5789</v>
      </c>
      <c r="T1013" s="35">
        <f t="shared" ref="T1013:Z1013" si="761">4*S1013+1</f>
        <v>23157</v>
      </c>
      <c r="U1013" s="35">
        <f t="shared" si="761"/>
        <v>92629</v>
      </c>
      <c r="V1013" s="35">
        <f t="shared" si="761"/>
        <v>370517</v>
      </c>
      <c r="W1013" s="35">
        <f t="shared" si="761"/>
        <v>1482069</v>
      </c>
      <c r="X1013" s="35">
        <f t="shared" si="761"/>
        <v>5928277</v>
      </c>
      <c r="Y1013" s="35">
        <f t="shared" si="761"/>
        <v>23713109</v>
      </c>
      <c r="Z1013" s="35">
        <f t="shared" si="761"/>
        <v>94852437</v>
      </c>
      <c r="AC1013" s="27"/>
      <c r="AE1013" s="17"/>
      <c r="AG1013" s="18"/>
      <c r="AK1013" s="54"/>
      <c r="AN1013" s="227"/>
      <c r="AO1013" s="269">
        <f t="shared" si="613"/>
        <v>1909</v>
      </c>
      <c r="AP1013" s="221">
        <f t="shared" si="615"/>
        <v>5728</v>
      </c>
      <c r="AQ1013" s="269">
        <f>AP1013/AR1013</f>
        <v>179</v>
      </c>
      <c r="AR1013" s="281">
        <v>32</v>
      </c>
      <c r="AS1013" s="236">
        <f t="shared" si="614"/>
        <v>5</v>
      </c>
      <c r="AT1013" s="232"/>
      <c r="BH1013" s="21">
        <f t="shared" si="651"/>
        <v>909</v>
      </c>
      <c r="BI1013" s="294">
        <f t="shared" si="649"/>
        <v>5459</v>
      </c>
      <c r="BJ1013" s="243">
        <f>(3*BH1013+1)/2</f>
        <v>1364</v>
      </c>
      <c r="BK1013" s="35">
        <f>BJ1013*4+3</f>
        <v>5459</v>
      </c>
      <c r="BL1013" s="307"/>
      <c r="BM1013" s="21"/>
      <c r="BN1013" s="45"/>
      <c r="BQ1013" s="33"/>
      <c r="BR1013" s="308"/>
      <c r="BT1013" s="308"/>
      <c r="BY1013" s="21"/>
      <c r="BZ1013" s="21"/>
      <c r="CA1013" s="294">
        <f t="shared" si="650"/>
        <v>5461</v>
      </c>
      <c r="CB1013" s="243"/>
      <c r="CD1013" s="243"/>
      <c r="CF1013" s="33"/>
      <c r="CJ1013" s="21"/>
    </row>
    <row r="1014" spans="4:88" ht="14.25" customHeight="1">
      <c r="D1014" s="53"/>
      <c r="G1014" s="53"/>
      <c r="O1014" s="181"/>
      <c r="P1014" s="260"/>
      <c r="R1014" s="33"/>
      <c r="AC1014" s="21"/>
      <c r="AE1014" s="17"/>
      <c r="AG1014" s="18"/>
      <c r="AK1014" s="54"/>
      <c r="AN1014" s="219"/>
      <c r="AO1014" s="220">
        <f t="shared" si="613"/>
        <v>1911</v>
      </c>
      <c r="AP1014" s="221">
        <f t="shared" si="615"/>
        <v>5734</v>
      </c>
      <c r="AQ1014" s="220">
        <f>AQ1012+6</f>
        <v>2867</v>
      </c>
      <c r="AR1014" s="281">
        <v>2</v>
      </c>
      <c r="AS1014" s="236">
        <f t="shared" si="614"/>
        <v>1</v>
      </c>
      <c r="AT1014" s="232"/>
      <c r="BH1014" s="21">
        <f t="shared" si="651"/>
        <v>910</v>
      </c>
      <c r="BI1014" s="294">
        <f t="shared" si="649"/>
        <v>5465</v>
      </c>
      <c r="BJ1014" s="243"/>
      <c r="BL1014" s="243">
        <f>(3*BH1014-2)/4</f>
        <v>682</v>
      </c>
      <c r="BM1014" s="21">
        <f>8*BL1014+9</f>
        <v>5465</v>
      </c>
      <c r="BN1014" s="45"/>
      <c r="BQ1014" s="33"/>
      <c r="BR1014" s="308"/>
      <c r="BT1014" s="308"/>
      <c r="BY1014" s="21"/>
      <c r="BZ1014" s="21"/>
      <c r="CA1014" s="294">
        <f t="shared" si="650"/>
        <v>5467</v>
      </c>
      <c r="CB1014" s="243">
        <f>(3*BH1014+2)/2</f>
        <v>1366</v>
      </c>
      <c r="CC1014" s="35">
        <f>4*CB1014+3</f>
        <v>5467</v>
      </c>
      <c r="CD1014" s="243"/>
      <c r="CF1014" s="33"/>
      <c r="CJ1014" s="21"/>
    </row>
    <row r="1015" spans="4:88" ht="14.25" customHeight="1">
      <c r="D1015" s="53"/>
      <c r="G1015" s="53"/>
      <c r="O1015" s="45"/>
      <c r="P1015" s="21"/>
      <c r="R1015" s="339"/>
      <c r="S1015" s="31"/>
      <c r="T1015" s="31"/>
      <c r="U1015" s="31"/>
      <c r="V1015" s="31"/>
      <c r="W1015" s="31"/>
      <c r="X1015" s="31"/>
      <c r="Y1015" s="31"/>
      <c r="Z1015" s="31"/>
      <c r="AC1015" s="27"/>
      <c r="AE1015" s="17"/>
      <c r="AG1015" s="18"/>
      <c r="AK1015" s="54"/>
      <c r="AN1015" s="239"/>
      <c r="AO1015" s="240">
        <f t="shared" si="613"/>
        <v>1913</v>
      </c>
      <c r="AP1015" s="221">
        <f t="shared" si="615"/>
        <v>5740</v>
      </c>
      <c r="AQ1015" s="240">
        <f>AP1015/4</f>
        <v>1435</v>
      </c>
      <c r="AR1015" s="281">
        <v>4</v>
      </c>
      <c r="AS1015" s="236">
        <f t="shared" si="614"/>
        <v>2</v>
      </c>
      <c r="AT1015" s="232"/>
      <c r="BH1015" s="21">
        <f t="shared" si="651"/>
        <v>911</v>
      </c>
      <c r="BI1015" s="294">
        <f t="shared" si="649"/>
        <v>5471</v>
      </c>
      <c r="BJ1015" s="243">
        <f>(3*BH1015+1)/2</f>
        <v>1367</v>
      </c>
      <c r="BK1015" s="35">
        <f>BJ1015*4+3</f>
        <v>5471</v>
      </c>
      <c r="BL1015" s="307"/>
      <c r="BN1015" s="45"/>
      <c r="BQ1015" s="33"/>
      <c r="BR1015" s="308"/>
      <c r="BT1015" s="308"/>
      <c r="BY1015" s="21"/>
      <c r="BZ1015" s="21"/>
      <c r="CA1015" s="294">
        <f t="shared" si="650"/>
        <v>5473</v>
      </c>
      <c r="CB1015" s="243"/>
      <c r="CD1015" s="243">
        <f>(3*BH1015-1)/4</f>
        <v>683</v>
      </c>
      <c r="CE1015" s="35">
        <f>CD1015*8+9</f>
        <v>5473</v>
      </c>
      <c r="CF1015" s="33"/>
      <c r="CJ1015" s="21"/>
    </row>
    <row r="1016" spans="4:88" ht="14.25" customHeight="1">
      <c r="D1016" s="53"/>
      <c r="G1016" s="53"/>
      <c r="O1016" s="191">
        <f>-1+4*(Q1016+1)</f>
        <v>967</v>
      </c>
      <c r="P1016" s="192">
        <f>-1+6*(Q1016+1)</f>
        <v>1451</v>
      </c>
      <c r="Q1016" s="27">
        <v>241</v>
      </c>
      <c r="R1016" s="33"/>
      <c r="S1016" s="213">
        <f t="shared" ref="S1016:S1017" si="762">4*P1016+1</f>
        <v>5805</v>
      </c>
      <c r="T1016" s="35">
        <f t="shared" ref="T1016:Z1016" si="763">4*S1016+1</f>
        <v>23221</v>
      </c>
      <c r="U1016" s="35">
        <f t="shared" si="763"/>
        <v>92885</v>
      </c>
      <c r="V1016" s="35">
        <f t="shared" si="763"/>
        <v>371541</v>
      </c>
      <c r="W1016" s="35">
        <f t="shared" si="763"/>
        <v>1486165</v>
      </c>
      <c r="X1016" s="35">
        <f t="shared" si="763"/>
        <v>5944661</v>
      </c>
      <c r="Y1016" s="35">
        <f t="shared" si="763"/>
        <v>23778645</v>
      </c>
      <c r="Z1016" s="35">
        <f t="shared" si="763"/>
        <v>95114581</v>
      </c>
      <c r="AE1016" s="17"/>
      <c r="AG1016" s="18"/>
      <c r="AK1016" s="54"/>
      <c r="AN1016" s="219"/>
      <c r="AO1016" s="220">
        <f t="shared" si="613"/>
        <v>1915</v>
      </c>
      <c r="AP1016" s="221">
        <f t="shared" si="615"/>
        <v>5746</v>
      </c>
      <c r="AQ1016" s="220">
        <f>AQ1014+6</f>
        <v>2873</v>
      </c>
      <c r="AR1016" s="281">
        <v>2</v>
      </c>
      <c r="AS1016" s="236">
        <f t="shared" si="614"/>
        <v>1</v>
      </c>
      <c r="AT1016" s="232"/>
      <c r="BH1016" s="27">
        <f t="shared" si="651"/>
        <v>912</v>
      </c>
      <c r="BI1016" s="294">
        <f t="shared" si="649"/>
        <v>5477</v>
      </c>
      <c r="BJ1016" s="243"/>
      <c r="BL1016" s="307"/>
      <c r="BN1016" s="45"/>
      <c r="BQ1016" s="33"/>
      <c r="BR1016" s="308"/>
      <c r="BT1016" s="308"/>
      <c r="BY1016" s="21"/>
      <c r="BZ1016" s="21"/>
      <c r="CA1016" s="294">
        <f t="shared" si="650"/>
        <v>5479</v>
      </c>
      <c r="CB1016" s="243">
        <f>(3*BH1016+2)/2</f>
        <v>1369</v>
      </c>
      <c r="CC1016" s="35">
        <f>4*CB1016+3</f>
        <v>5479</v>
      </c>
      <c r="CD1016" s="243"/>
      <c r="CF1016" s="33"/>
      <c r="CJ1016" s="21"/>
    </row>
    <row r="1017" spans="4:88" ht="14.25" customHeight="1">
      <c r="D1017" s="53"/>
      <c r="G1017" s="53"/>
      <c r="O1017" s="196">
        <f>1+8*(Q1016+1)</f>
        <v>1937</v>
      </c>
      <c r="P1017" s="197">
        <f>P1016+2</f>
        <v>1453</v>
      </c>
      <c r="Q1017" s="198"/>
      <c r="R1017" s="33"/>
      <c r="S1017" s="35">
        <f t="shared" si="762"/>
        <v>5813</v>
      </c>
      <c r="T1017" s="35">
        <f t="shared" ref="T1017:Z1017" si="764">4*S1017+1</f>
        <v>23253</v>
      </c>
      <c r="U1017" s="35">
        <f t="shared" si="764"/>
        <v>93013</v>
      </c>
      <c r="V1017" s="35">
        <f t="shared" si="764"/>
        <v>372053</v>
      </c>
      <c r="W1017" s="35">
        <f t="shared" si="764"/>
        <v>1488213</v>
      </c>
      <c r="X1017" s="35">
        <f t="shared" si="764"/>
        <v>5952853</v>
      </c>
      <c r="Y1017" s="35">
        <f t="shared" si="764"/>
        <v>23811413</v>
      </c>
      <c r="Z1017" s="35">
        <f t="shared" si="764"/>
        <v>95245653</v>
      </c>
      <c r="AC1017" s="27"/>
      <c r="AE1017" s="17"/>
      <c r="AG1017" s="18"/>
      <c r="AK1017" s="54"/>
      <c r="AN1017" s="227"/>
      <c r="AO1017" s="269">
        <f t="shared" si="613"/>
        <v>1917</v>
      </c>
      <c r="AP1017" s="221">
        <f t="shared" si="615"/>
        <v>5752</v>
      </c>
      <c r="AQ1017" s="269">
        <f>AP1017/AR1017</f>
        <v>719</v>
      </c>
      <c r="AR1017" s="281">
        <v>8</v>
      </c>
      <c r="AS1017" s="236">
        <f t="shared" si="614"/>
        <v>3</v>
      </c>
      <c r="AT1017" s="232"/>
      <c r="BH1017" s="21">
        <f t="shared" si="651"/>
        <v>913</v>
      </c>
      <c r="BI1017" s="294">
        <f t="shared" si="649"/>
        <v>5483</v>
      </c>
      <c r="BJ1017" s="243">
        <f>(3*BH1017+1)/2</f>
        <v>1370</v>
      </c>
      <c r="BK1017" s="35">
        <f>BJ1017*4+3</f>
        <v>5483</v>
      </c>
      <c r="BL1017" s="307"/>
      <c r="BM1017" s="21"/>
      <c r="BN1017" s="45"/>
      <c r="BQ1017" s="33"/>
      <c r="BR1017" s="308"/>
      <c r="BT1017" s="308"/>
      <c r="BY1017" s="21"/>
      <c r="BZ1017" s="21"/>
      <c r="CA1017" s="294">
        <f t="shared" si="650"/>
        <v>5485</v>
      </c>
      <c r="CB1017" s="243"/>
      <c r="CD1017" s="243"/>
      <c r="CF1017" s="33"/>
      <c r="CJ1017" s="21"/>
    </row>
    <row r="1018" spans="4:88" ht="14.25" customHeight="1">
      <c r="D1018" s="53"/>
      <c r="G1018" s="53"/>
      <c r="O1018" s="181"/>
      <c r="P1018" s="260"/>
      <c r="R1018" s="33"/>
      <c r="AC1018" s="21"/>
      <c r="AE1018" s="17"/>
      <c r="AG1018" s="18"/>
      <c r="AK1018" s="54"/>
      <c r="AN1018" s="219"/>
      <c r="AO1018" s="220">
        <f t="shared" si="613"/>
        <v>1919</v>
      </c>
      <c r="AP1018" s="221">
        <f t="shared" si="615"/>
        <v>5758</v>
      </c>
      <c r="AQ1018" s="220">
        <f>AQ1016+6</f>
        <v>2879</v>
      </c>
      <c r="AR1018" s="281">
        <v>2</v>
      </c>
      <c r="AS1018" s="236">
        <f t="shared" si="614"/>
        <v>1</v>
      </c>
      <c r="AT1018" s="232"/>
      <c r="BH1018" s="21">
        <f t="shared" si="651"/>
        <v>914</v>
      </c>
      <c r="BI1018" s="294">
        <f t="shared" si="649"/>
        <v>5489</v>
      </c>
      <c r="BJ1018" s="243"/>
      <c r="BL1018" s="243">
        <f>(3*BH1018-2)/4</f>
        <v>685</v>
      </c>
      <c r="BM1018" s="21">
        <f>8*BL1018+9</f>
        <v>5489</v>
      </c>
      <c r="BN1018" s="45"/>
      <c r="BQ1018" s="33"/>
      <c r="BR1018" s="308"/>
      <c r="BT1018" s="308"/>
      <c r="BY1018" s="21"/>
      <c r="BZ1018" s="21"/>
      <c r="CA1018" s="294">
        <f t="shared" si="650"/>
        <v>5491</v>
      </c>
      <c r="CB1018" s="243">
        <f>(3*BH1018+2)/2</f>
        <v>1372</v>
      </c>
      <c r="CC1018" s="35">
        <f>4*CB1018+3</f>
        <v>5491</v>
      </c>
      <c r="CD1018" s="243"/>
      <c r="CF1018" s="33"/>
      <c r="CJ1018" s="21"/>
    </row>
    <row r="1019" spans="4:88" ht="14.25" customHeight="1">
      <c r="D1019" s="53"/>
      <c r="G1019" s="53"/>
      <c r="O1019" s="45"/>
      <c r="P1019" s="21"/>
      <c r="R1019" s="339"/>
      <c r="S1019" s="31"/>
      <c r="T1019" s="31"/>
      <c r="U1019" s="31"/>
      <c r="V1019" s="31"/>
      <c r="W1019" s="31"/>
      <c r="X1019" s="31"/>
      <c r="Y1019" s="31"/>
      <c r="Z1019" s="31"/>
      <c r="AC1019" s="27"/>
      <c r="AE1019" s="17"/>
      <c r="AG1019" s="18"/>
      <c r="AK1019" s="54"/>
      <c r="AN1019" s="239"/>
      <c r="AO1019" s="240">
        <f t="shared" si="613"/>
        <v>1921</v>
      </c>
      <c r="AP1019" s="221">
        <f t="shared" si="615"/>
        <v>5764</v>
      </c>
      <c r="AQ1019" s="240">
        <f>AP1019/4</f>
        <v>1441</v>
      </c>
      <c r="AR1019" s="281">
        <v>4</v>
      </c>
      <c r="AS1019" s="236">
        <f t="shared" si="614"/>
        <v>2</v>
      </c>
      <c r="AT1019" s="232"/>
      <c r="BH1019" s="21">
        <f t="shared" si="651"/>
        <v>915</v>
      </c>
      <c r="BI1019" s="294">
        <f t="shared" si="649"/>
        <v>5495</v>
      </c>
      <c r="BJ1019" s="243">
        <f>(3*BH1019+1)/2</f>
        <v>1373</v>
      </c>
      <c r="BK1019" s="35">
        <f>BJ1019*4+3</f>
        <v>5495</v>
      </c>
      <c r="BL1019" s="307"/>
      <c r="BN1019" s="45"/>
      <c r="BQ1019" s="33"/>
      <c r="BR1019" s="308"/>
      <c r="BT1019" s="308"/>
      <c r="BY1019" s="21"/>
      <c r="BZ1019" s="21"/>
      <c r="CA1019" s="294">
        <f t="shared" si="650"/>
        <v>5497</v>
      </c>
      <c r="CB1019" s="243"/>
      <c r="CD1019" s="243">
        <f>(3*BH1019-1)/4</f>
        <v>686</v>
      </c>
      <c r="CE1019" s="35">
        <f>CD1019*8+9</f>
        <v>5497</v>
      </c>
      <c r="CF1019" s="33"/>
      <c r="CJ1019" s="21"/>
    </row>
    <row r="1020" spans="4:88" ht="14.25" customHeight="1">
      <c r="D1020" s="53"/>
      <c r="G1020" s="53"/>
      <c r="O1020" s="191">
        <f>-1+4*(Q1020+1)</f>
        <v>971</v>
      </c>
      <c r="P1020" s="192">
        <f>-1+6*(Q1020+1)</f>
        <v>1457</v>
      </c>
      <c r="Q1020" s="27">
        <v>242</v>
      </c>
      <c r="R1020" s="33"/>
      <c r="S1020" s="213">
        <f t="shared" ref="S1020:S1021" si="765">4*P1020+1</f>
        <v>5829</v>
      </c>
      <c r="T1020" s="35">
        <f t="shared" ref="T1020:Z1020" si="766">4*S1020+1</f>
        <v>23317</v>
      </c>
      <c r="U1020" s="35">
        <f t="shared" si="766"/>
        <v>93269</v>
      </c>
      <c r="V1020" s="35">
        <f t="shared" si="766"/>
        <v>373077</v>
      </c>
      <c r="W1020" s="35">
        <f t="shared" si="766"/>
        <v>1492309</v>
      </c>
      <c r="X1020" s="35">
        <f t="shared" si="766"/>
        <v>5969237</v>
      </c>
      <c r="Y1020" s="35">
        <f t="shared" si="766"/>
        <v>23876949</v>
      </c>
      <c r="Z1020" s="35">
        <f t="shared" si="766"/>
        <v>95507797</v>
      </c>
      <c r="AE1020" s="17"/>
      <c r="AG1020" s="18"/>
      <c r="AK1020" s="54"/>
      <c r="AN1020" s="219"/>
      <c r="AO1020" s="220">
        <f t="shared" si="613"/>
        <v>1923</v>
      </c>
      <c r="AP1020" s="221">
        <f t="shared" si="615"/>
        <v>5770</v>
      </c>
      <c r="AQ1020" s="220">
        <f>AQ1018+6</f>
        <v>2885</v>
      </c>
      <c r="AR1020" s="281">
        <v>2</v>
      </c>
      <c r="AS1020" s="236">
        <f t="shared" si="614"/>
        <v>1</v>
      </c>
      <c r="AT1020" s="232"/>
      <c r="BH1020" s="27">
        <f t="shared" si="651"/>
        <v>916</v>
      </c>
      <c r="BI1020" s="294">
        <f t="shared" si="649"/>
        <v>5501</v>
      </c>
      <c r="BJ1020" s="243"/>
      <c r="BL1020" s="307"/>
      <c r="BN1020" s="45"/>
      <c r="BQ1020" s="33"/>
      <c r="BR1020" s="308"/>
      <c r="BT1020" s="308"/>
      <c r="BY1020" s="21"/>
      <c r="BZ1020" s="21"/>
      <c r="CA1020" s="294">
        <f t="shared" si="650"/>
        <v>5503</v>
      </c>
      <c r="CB1020" s="243">
        <f>(3*BH1020+2)/2</f>
        <v>1375</v>
      </c>
      <c r="CC1020" s="35">
        <f>4*CB1020+3</f>
        <v>5503</v>
      </c>
      <c r="CD1020" s="243"/>
      <c r="CF1020" s="33"/>
      <c r="CJ1020" s="21"/>
    </row>
    <row r="1021" spans="4:88" ht="14.25" customHeight="1">
      <c r="D1021" s="53"/>
      <c r="G1021" s="53"/>
      <c r="O1021" s="196">
        <f>1+8*(Q1020+1)</f>
        <v>1945</v>
      </c>
      <c r="P1021" s="197">
        <f>P1020+2</f>
        <v>1459</v>
      </c>
      <c r="Q1021" s="198"/>
      <c r="R1021" s="33"/>
      <c r="S1021" s="35">
        <f t="shared" si="765"/>
        <v>5837</v>
      </c>
      <c r="T1021" s="35">
        <f t="shared" ref="T1021:Z1021" si="767">4*S1021+1</f>
        <v>23349</v>
      </c>
      <c r="U1021" s="35">
        <f t="shared" si="767"/>
        <v>93397</v>
      </c>
      <c r="V1021" s="35">
        <f t="shared" si="767"/>
        <v>373589</v>
      </c>
      <c r="W1021" s="35">
        <f t="shared" si="767"/>
        <v>1494357</v>
      </c>
      <c r="X1021" s="35">
        <f t="shared" si="767"/>
        <v>5977429</v>
      </c>
      <c r="Y1021" s="35">
        <f t="shared" si="767"/>
        <v>23909717</v>
      </c>
      <c r="Z1021" s="35">
        <f t="shared" si="767"/>
        <v>95638869</v>
      </c>
      <c r="AC1021" s="27"/>
      <c r="AE1021" s="17"/>
      <c r="AG1021" s="18"/>
      <c r="AK1021" s="54"/>
      <c r="AN1021" s="227"/>
      <c r="AO1021" s="269">
        <f t="shared" si="613"/>
        <v>1925</v>
      </c>
      <c r="AP1021" s="221">
        <f t="shared" si="615"/>
        <v>5776</v>
      </c>
      <c r="AQ1021" s="269">
        <f>AP1021/AR1021</f>
        <v>361</v>
      </c>
      <c r="AR1021" s="281">
        <v>16</v>
      </c>
      <c r="AS1021" s="236">
        <f t="shared" si="614"/>
        <v>4</v>
      </c>
      <c r="AT1021" s="232"/>
      <c r="BH1021" s="21">
        <f t="shared" si="651"/>
        <v>917</v>
      </c>
      <c r="BI1021" s="294">
        <f t="shared" si="649"/>
        <v>5507</v>
      </c>
      <c r="BJ1021" s="243">
        <f>(3*BH1021+1)/2</f>
        <v>1376</v>
      </c>
      <c r="BK1021" s="35">
        <f>BJ1021*4+3</f>
        <v>5507</v>
      </c>
      <c r="BL1021" s="307"/>
      <c r="BM1021" s="21"/>
      <c r="BN1021" s="45"/>
      <c r="BQ1021" s="33"/>
      <c r="BR1021" s="308"/>
      <c r="BT1021" s="308"/>
      <c r="BY1021" s="21"/>
      <c r="BZ1021" s="21"/>
      <c r="CA1021" s="294">
        <f t="shared" si="650"/>
        <v>5509</v>
      </c>
      <c r="CB1021" s="243"/>
      <c r="CD1021" s="243"/>
      <c r="CF1021" s="33"/>
      <c r="CJ1021" s="21"/>
    </row>
    <row r="1022" spans="4:88" ht="14.25" customHeight="1">
      <c r="D1022" s="53"/>
      <c r="G1022" s="53"/>
      <c r="O1022" s="181"/>
      <c r="P1022" s="260"/>
      <c r="R1022" s="33"/>
      <c r="AC1022" s="21"/>
      <c r="AE1022" s="17"/>
      <c r="AG1022" s="18"/>
      <c r="AK1022" s="54"/>
      <c r="AN1022" s="219"/>
      <c r="AO1022" s="220">
        <f t="shared" si="613"/>
        <v>1927</v>
      </c>
      <c r="AP1022" s="221">
        <f t="shared" si="615"/>
        <v>5782</v>
      </c>
      <c r="AQ1022" s="220">
        <f>AQ1020+6</f>
        <v>2891</v>
      </c>
      <c r="AR1022" s="281">
        <v>2</v>
      </c>
      <c r="AS1022" s="236">
        <f t="shared" si="614"/>
        <v>1</v>
      </c>
      <c r="AT1022" s="232"/>
      <c r="BH1022" s="21">
        <f t="shared" si="651"/>
        <v>918</v>
      </c>
      <c r="BI1022" s="294">
        <f t="shared" si="649"/>
        <v>5513</v>
      </c>
      <c r="BJ1022" s="243"/>
      <c r="BL1022" s="243">
        <f>(3*BH1022-2)/4</f>
        <v>688</v>
      </c>
      <c r="BM1022" s="21">
        <f>8*BL1022+9</f>
        <v>5513</v>
      </c>
      <c r="BN1022" s="45"/>
      <c r="BQ1022" s="33"/>
      <c r="BR1022" s="308"/>
      <c r="BT1022" s="308"/>
      <c r="BY1022" s="21"/>
      <c r="BZ1022" s="21"/>
      <c r="CA1022" s="294">
        <f t="shared" si="650"/>
        <v>5515</v>
      </c>
      <c r="CB1022" s="243">
        <f>(3*BH1022+2)/2</f>
        <v>1378</v>
      </c>
      <c r="CC1022" s="35">
        <f>4*CB1022+3</f>
        <v>5515</v>
      </c>
      <c r="CD1022" s="243"/>
      <c r="CF1022" s="33"/>
      <c r="CJ1022" s="21"/>
    </row>
    <row r="1023" spans="4:88" ht="14.25" customHeight="1">
      <c r="D1023" s="53"/>
      <c r="G1023" s="53"/>
      <c r="O1023" s="45"/>
      <c r="P1023" s="21"/>
      <c r="R1023" s="339"/>
      <c r="S1023" s="31"/>
      <c r="T1023" s="31"/>
      <c r="U1023" s="31"/>
      <c r="V1023" s="31"/>
      <c r="W1023" s="31"/>
      <c r="X1023" s="31"/>
      <c r="Y1023" s="31"/>
      <c r="Z1023" s="31"/>
      <c r="AC1023" s="27"/>
      <c r="AE1023" s="17"/>
      <c r="AG1023" s="18"/>
      <c r="AK1023" s="54"/>
      <c r="AN1023" s="239"/>
      <c r="AO1023" s="240">
        <f t="shared" si="613"/>
        <v>1929</v>
      </c>
      <c r="AP1023" s="221">
        <f t="shared" si="615"/>
        <v>5788</v>
      </c>
      <c r="AQ1023" s="240">
        <f>AP1023/4</f>
        <v>1447</v>
      </c>
      <c r="AR1023" s="281">
        <v>4</v>
      </c>
      <c r="AS1023" s="236">
        <f t="shared" si="614"/>
        <v>2</v>
      </c>
      <c r="AT1023" s="232"/>
      <c r="BH1023" s="21">
        <f t="shared" si="651"/>
        <v>919</v>
      </c>
      <c r="BI1023" s="294">
        <f t="shared" si="649"/>
        <v>5519</v>
      </c>
      <c r="BJ1023" s="243">
        <f>(3*BH1023+1)/2</f>
        <v>1379</v>
      </c>
      <c r="BK1023" s="35">
        <f>BJ1023*4+3</f>
        <v>5519</v>
      </c>
      <c r="BL1023" s="307"/>
      <c r="BN1023" s="45"/>
      <c r="BQ1023" s="33"/>
      <c r="BR1023" s="308"/>
      <c r="BT1023" s="308"/>
      <c r="BY1023" s="21"/>
      <c r="BZ1023" s="21"/>
      <c r="CA1023" s="294">
        <f t="shared" si="650"/>
        <v>5521</v>
      </c>
      <c r="CB1023" s="243"/>
      <c r="CD1023" s="243">
        <f>(3*BH1023-1)/4</f>
        <v>689</v>
      </c>
      <c r="CE1023" s="35">
        <f>CD1023*8+9</f>
        <v>5521</v>
      </c>
      <c r="CF1023" s="33"/>
      <c r="CJ1023" s="21"/>
    </row>
    <row r="1024" spans="4:88" ht="14.25" customHeight="1">
      <c r="D1024" s="53"/>
      <c r="G1024" s="53"/>
      <c r="O1024" s="191">
        <f>-1+4*(Q1024+1)</f>
        <v>975</v>
      </c>
      <c r="P1024" s="192">
        <f>-1+6*(Q1024+1)</f>
        <v>1463</v>
      </c>
      <c r="Q1024" s="27">
        <v>243</v>
      </c>
      <c r="R1024" s="33"/>
      <c r="S1024" s="213">
        <f t="shared" ref="S1024:S1025" si="768">4*P1024+1</f>
        <v>5853</v>
      </c>
      <c r="T1024" s="35">
        <f t="shared" ref="T1024:Z1024" si="769">4*S1024+1</f>
        <v>23413</v>
      </c>
      <c r="U1024" s="35">
        <f t="shared" si="769"/>
        <v>93653</v>
      </c>
      <c r="V1024" s="35">
        <f t="shared" si="769"/>
        <v>374613</v>
      </c>
      <c r="W1024" s="35">
        <f t="shared" si="769"/>
        <v>1498453</v>
      </c>
      <c r="X1024" s="35">
        <f t="shared" si="769"/>
        <v>5993813</v>
      </c>
      <c r="Y1024" s="35">
        <f t="shared" si="769"/>
        <v>23975253</v>
      </c>
      <c r="Z1024" s="35">
        <f t="shared" si="769"/>
        <v>95901013</v>
      </c>
      <c r="AE1024" s="17"/>
      <c r="AG1024" s="18"/>
      <c r="AK1024" s="54"/>
      <c r="AN1024" s="219"/>
      <c r="AO1024" s="220">
        <f t="shared" si="613"/>
        <v>1931</v>
      </c>
      <c r="AP1024" s="221">
        <f t="shared" si="615"/>
        <v>5794</v>
      </c>
      <c r="AQ1024" s="220">
        <f>AQ1022+6</f>
        <v>2897</v>
      </c>
      <c r="AR1024" s="281">
        <v>2</v>
      </c>
      <c r="AS1024" s="236">
        <f t="shared" si="614"/>
        <v>1</v>
      </c>
      <c r="AT1024" s="232"/>
      <c r="BH1024" s="27">
        <f t="shared" si="651"/>
        <v>920</v>
      </c>
      <c r="BI1024" s="294">
        <f t="shared" si="649"/>
        <v>5525</v>
      </c>
      <c r="BJ1024" s="243"/>
      <c r="BL1024" s="307"/>
      <c r="BN1024" s="45"/>
      <c r="BQ1024" s="33"/>
      <c r="BR1024" s="308"/>
      <c r="BT1024" s="308"/>
      <c r="BY1024" s="21"/>
      <c r="BZ1024" s="21"/>
      <c r="CA1024" s="294">
        <f t="shared" si="650"/>
        <v>5527</v>
      </c>
      <c r="CB1024" s="243">
        <f>(3*BH1024+2)/2</f>
        <v>1381</v>
      </c>
      <c r="CC1024" s="35">
        <f>4*CB1024+3</f>
        <v>5527</v>
      </c>
      <c r="CD1024" s="243"/>
      <c r="CF1024" s="33"/>
      <c r="CJ1024" s="21"/>
    </row>
    <row r="1025" spans="4:88" ht="14.25" customHeight="1">
      <c r="D1025" s="53"/>
      <c r="G1025" s="53"/>
      <c r="O1025" s="196">
        <f>1+8*(Q1024+1)</f>
        <v>1953</v>
      </c>
      <c r="P1025" s="197">
        <f>P1024+2</f>
        <v>1465</v>
      </c>
      <c r="Q1025" s="198"/>
      <c r="R1025" s="33"/>
      <c r="S1025" s="35">
        <f t="shared" si="768"/>
        <v>5861</v>
      </c>
      <c r="T1025" s="35">
        <f t="shared" ref="T1025:Z1025" si="770">4*S1025+1</f>
        <v>23445</v>
      </c>
      <c r="U1025" s="35">
        <f t="shared" si="770"/>
        <v>93781</v>
      </c>
      <c r="V1025" s="35">
        <f t="shared" si="770"/>
        <v>375125</v>
      </c>
      <c r="W1025" s="35">
        <f t="shared" si="770"/>
        <v>1500501</v>
      </c>
      <c r="X1025" s="35">
        <f t="shared" si="770"/>
        <v>6002005</v>
      </c>
      <c r="Y1025" s="35">
        <f t="shared" si="770"/>
        <v>24008021</v>
      </c>
      <c r="Z1025" s="35">
        <f t="shared" si="770"/>
        <v>96032085</v>
      </c>
      <c r="AC1025" s="27"/>
      <c r="AE1025" s="17"/>
      <c r="AG1025" s="18"/>
      <c r="AK1025" s="54"/>
      <c r="AN1025" s="227"/>
      <c r="AO1025" s="269">
        <f t="shared" si="613"/>
        <v>1933</v>
      </c>
      <c r="AP1025" s="221">
        <f t="shared" si="615"/>
        <v>5800</v>
      </c>
      <c r="AQ1025" s="269">
        <f>AP1025/AR1025</f>
        <v>725</v>
      </c>
      <c r="AR1025" s="281">
        <v>8</v>
      </c>
      <c r="AS1025" s="236">
        <f t="shared" si="614"/>
        <v>3</v>
      </c>
      <c r="AT1025" s="232"/>
      <c r="BH1025" s="21">
        <f t="shared" si="651"/>
        <v>921</v>
      </c>
      <c r="BI1025" s="294">
        <f t="shared" si="649"/>
        <v>5531</v>
      </c>
      <c r="BJ1025" s="243">
        <f>(3*BH1025+1)/2</f>
        <v>1382</v>
      </c>
      <c r="BK1025" s="35">
        <f>BJ1025*4+3</f>
        <v>5531</v>
      </c>
      <c r="BL1025" s="307"/>
      <c r="BM1025" s="21"/>
      <c r="BN1025" s="45"/>
      <c r="BQ1025" s="33"/>
      <c r="BR1025" s="308"/>
      <c r="BT1025" s="308"/>
      <c r="BY1025" s="21"/>
      <c r="BZ1025" s="21"/>
      <c r="CA1025" s="294">
        <f t="shared" si="650"/>
        <v>5533</v>
      </c>
      <c r="CB1025" s="243"/>
      <c r="CD1025" s="243"/>
      <c r="CF1025" s="33"/>
      <c r="CJ1025" s="21"/>
    </row>
    <row r="1026" spans="4:88" ht="14.25" customHeight="1">
      <c r="D1026" s="53"/>
      <c r="G1026" s="53"/>
      <c r="O1026" s="181"/>
      <c r="P1026" s="260"/>
      <c r="R1026" s="33"/>
      <c r="AC1026" s="21"/>
      <c r="AE1026" s="17"/>
      <c r="AG1026" s="18"/>
      <c r="AK1026" s="54"/>
      <c r="AN1026" s="219"/>
      <c r="AO1026" s="220">
        <f t="shared" si="613"/>
        <v>1935</v>
      </c>
      <c r="AP1026" s="221">
        <f t="shared" si="615"/>
        <v>5806</v>
      </c>
      <c r="AQ1026" s="220">
        <f>AQ1024+6</f>
        <v>2903</v>
      </c>
      <c r="AR1026" s="281">
        <v>2</v>
      </c>
      <c r="AS1026" s="236">
        <f t="shared" si="614"/>
        <v>1</v>
      </c>
      <c r="AT1026" s="232"/>
      <c r="BH1026" s="21">
        <f t="shared" si="651"/>
        <v>922</v>
      </c>
      <c r="BI1026" s="294">
        <f t="shared" si="649"/>
        <v>5537</v>
      </c>
      <c r="BJ1026" s="243"/>
      <c r="BL1026" s="243">
        <f>(3*BH1026-2)/4</f>
        <v>691</v>
      </c>
      <c r="BM1026" s="21">
        <f>8*BL1026+9</f>
        <v>5537</v>
      </c>
      <c r="BN1026" s="45"/>
      <c r="BQ1026" s="33"/>
      <c r="BR1026" s="308"/>
      <c r="BT1026" s="308"/>
      <c r="BY1026" s="21"/>
      <c r="BZ1026" s="21"/>
      <c r="CA1026" s="294">
        <f t="shared" si="650"/>
        <v>5539</v>
      </c>
      <c r="CB1026" s="243">
        <f>(3*BH1026+2)/2</f>
        <v>1384</v>
      </c>
      <c r="CC1026" s="35">
        <f>4*CB1026+3</f>
        <v>5539</v>
      </c>
      <c r="CD1026" s="243"/>
      <c r="CF1026" s="33"/>
      <c r="CJ1026" s="21"/>
    </row>
    <row r="1027" spans="4:88" ht="14.25" customHeight="1">
      <c r="D1027" s="53"/>
      <c r="G1027" s="53"/>
      <c r="O1027" s="45"/>
      <c r="P1027" s="21"/>
      <c r="R1027" s="339"/>
      <c r="S1027" s="31"/>
      <c r="T1027" s="31"/>
      <c r="U1027" s="31"/>
      <c r="V1027" s="31"/>
      <c r="W1027" s="31"/>
      <c r="X1027" s="31"/>
      <c r="Y1027" s="31"/>
      <c r="Z1027" s="31"/>
      <c r="AC1027" s="27"/>
      <c r="AE1027" s="17"/>
      <c r="AG1027" s="18"/>
      <c r="AK1027" s="54"/>
      <c r="AN1027" s="239"/>
      <c r="AO1027" s="240">
        <f t="shared" si="613"/>
        <v>1937</v>
      </c>
      <c r="AP1027" s="221">
        <f t="shared" si="615"/>
        <v>5812</v>
      </c>
      <c r="AQ1027" s="240">
        <f>AP1027/4</f>
        <v>1453</v>
      </c>
      <c r="AR1027" s="281">
        <v>4</v>
      </c>
      <c r="AS1027" s="236">
        <f t="shared" si="614"/>
        <v>2</v>
      </c>
      <c r="AT1027" s="232"/>
      <c r="BH1027" s="21">
        <f t="shared" si="651"/>
        <v>923</v>
      </c>
      <c r="BI1027" s="294">
        <f t="shared" si="649"/>
        <v>5543</v>
      </c>
      <c r="BJ1027" s="243">
        <f>(3*BH1027+1)/2</f>
        <v>1385</v>
      </c>
      <c r="BK1027" s="35">
        <f>BJ1027*4+3</f>
        <v>5543</v>
      </c>
      <c r="BL1027" s="307"/>
      <c r="BN1027" s="45"/>
      <c r="BQ1027" s="33"/>
      <c r="BR1027" s="308"/>
      <c r="BT1027" s="308"/>
      <c r="BY1027" s="21"/>
      <c r="BZ1027" s="21"/>
      <c r="CA1027" s="294">
        <f t="shared" si="650"/>
        <v>5545</v>
      </c>
      <c r="CB1027" s="243"/>
      <c r="CD1027" s="243">
        <f>(3*BH1027-1)/4</f>
        <v>692</v>
      </c>
      <c r="CE1027" s="35">
        <f>CD1027*8+9</f>
        <v>5545</v>
      </c>
      <c r="CF1027" s="33"/>
      <c r="CJ1027" s="21"/>
    </row>
    <row r="1028" spans="4:88" ht="14.25" customHeight="1">
      <c r="D1028" s="53"/>
      <c r="G1028" s="53"/>
      <c r="O1028" s="191">
        <f>-1+4*(Q1028+1)</f>
        <v>979</v>
      </c>
      <c r="P1028" s="192">
        <f>-1+6*(Q1028+1)</f>
        <v>1469</v>
      </c>
      <c r="Q1028" s="27">
        <v>244</v>
      </c>
      <c r="R1028" s="33"/>
      <c r="S1028" s="213">
        <f t="shared" ref="S1028:S1029" si="771">4*P1028+1</f>
        <v>5877</v>
      </c>
      <c r="T1028" s="35">
        <f t="shared" ref="T1028:Z1028" si="772">4*S1028+1</f>
        <v>23509</v>
      </c>
      <c r="U1028" s="35">
        <f t="shared" si="772"/>
        <v>94037</v>
      </c>
      <c r="V1028" s="35">
        <f t="shared" si="772"/>
        <v>376149</v>
      </c>
      <c r="W1028" s="35">
        <f t="shared" si="772"/>
        <v>1504597</v>
      </c>
      <c r="X1028" s="35">
        <f t="shared" si="772"/>
        <v>6018389</v>
      </c>
      <c r="Y1028" s="35">
        <f t="shared" si="772"/>
        <v>24073557</v>
      </c>
      <c r="Z1028" s="35">
        <f t="shared" si="772"/>
        <v>96294229</v>
      </c>
      <c r="AE1028" s="17"/>
      <c r="AG1028" s="18"/>
      <c r="AK1028" s="54"/>
      <c r="AN1028" s="219"/>
      <c r="AO1028" s="220">
        <f t="shared" si="613"/>
        <v>1939</v>
      </c>
      <c r="AP1028" s="221">
        <f t="shared" si="615"/>
        <v>5818</v>
      </c>
      <c r="AQ1028" s="220">
        <f>AQ1026+6</f>
        <v>2909</v>
      </c>
      <c r="AR1028" s="281">
        <v>2</v>
      </c>
      <c r="AS1028" s="236">
        <f t="shared" si="614"/>
        <v>1</v>
      </c>
      <c r="AT1028" s="232"/>
      <c r="BH1028" s="27">
        <f t="shared" si="651"/>
        <v>924</v>
      </c>
      <c r="BI1028" s="294">
        <f t="shared" si="649"/>
        <v>5549</v>
      </c>
      <c r="BJ1028" s="243"/>
      <c r="BL1028" s="307"/>
      <c r="BN1028" s="45"/>
      <c r="BQ1028" s="33"/>
      <c r="BR1028" s="308"/>
      <c r="BT1028" s="308"/>
      <c r="BY1028" s="21"/>
      <c r="BZ1028" s="21"/>
      <c r="CA1028" s="294">
        <f t="shared" si="650"/>
        <v>5551</v>
      </c>
      <c r="CB1028" s="243">
        <f>(3*BH1028+2)/2</f>
        <v>1387</v>
      </c>
      <c r="CC1028" s="35">
        <f>4*CB1028+3</f>
        <v>5551</v>
      </c>
      <c r="CD1028" s="243"/>
      <c r="CF1028" s="33"/>
      <c r="CJ1028" s="21"/>
    </row>
    <row r="1029" spans="4:88" ht="14.25" customHeight="1">
      <c r="D1029" s="53"/>
      <c r="G1029" s="53"/>
      <c r="O1029" s="196">
        <f>1+8*(Q1028+1)</f>
        <v>1961</v>
      </c>
      <c r="P1029" s="197">
        <f>P1028+2</f>
        <v>1471</v>
      </c>
      <c r="Q1029" s="198"/>
      <c r="R1029" s="33"/>
      <c r="S1029" s="35">
        <f t="shared" si="771"/>
        <v>5885</v>
      </c>
      <c r="T1029" s="35">
        <f t="shared" ref="T1029:Z1029" si="773">4*S1029+1</f>
        <v>23541</v>
      </c>
      <c r="U1029" s="35">
        <f t="shared" si="773"/>
        <v>94165</v>
      </c>
      <c r="V1029" s="35">
        <f t="shared" si="773"/>
        <v>376661</v>
      </c>
      <c r="W1029" s="35">
        <f t="shared" si="773"/>
        <v>1506645</v>
      </c>
      <c r="X1029" s="35">
        <f t="shared" si="773"/>
        <v>6026581</v>
      </c>
      <c r="Y1029" s="35">
        <f t="shared" si="773"/>
        <v>24106325</v>
      </c>
      <c r="Z1029" s="35">
        <f t="shared" si="773"/>
        <v>96425301</v>
      </c>
      <c r="AC1029" s="27"/>
      <c r="AE1029" s="17"/>
      <c r="AG1029" s="18"/>
      <c r="AK1029" s="54"/>
      <c r="AN1029" s="227"/>
      <c r="AO1029" s="269">
        <f t="shared" si="613"/>
        <v>1941</v>
      </c>
      <c r="AP1029" s="221">
        <f t="shared" si="615"/>
        <v>5824</v>
      </c>
      <c r="AQ1029" s="269">
        <f>AP1029/AR1029</f>
        <v>91</v>
      </c>
      <c r="AR1029" s="281">
        <v>64</v>
      </c>
      <c r="AS1029" s="236">
        <f t="shared" si="614"/>
        <v>6</v>
      </c>
      <c r="AT1029" s="232"/>
      <c r="BH1029" s="21">
        <f t="shared" si="651"/>
        <v>925</v>
      </c>
      <c r="BI1029" s="294">
        <f t="shared" si="649"/>
        <v>5555</v>
      </c>
      <c r="BJ1029" s="243">
        <f>(3*BH1029+1)/2</f>
        <v>1388</v>
      </c>
      <c r="BK1029" s="35">
        <f>BJ1029*4+3</f>
        <v>5555</v>
      </c>
      <c r="BL1029" s="307"/>
      <c r="BM1029" s="21"/>
      <c r="BN1029" s="45"/>
      <c r="BQ1029" s="33"/>
      <c r="BR1029" s="308"/>
      <c r="BT1029" s="308"/>
      <c r="BY1029" s="21"/>
      <c r="BZ1029" s="21"/>
      <c r="CA1029" s="294">
        <f t="shared" si="650"/>
        <v>5557</v>
      </c>
      <c r="CB1029" s="243"/>
      <c r="CD1029" s="243"/>
      <c r="CF1029" s="33"/>
      <c r="CJ1029" s="21"/>
    </row>
    <row r="1030" spans="4:88" ht="14.25" customHeight="1">
      <c r="D1030" s="53"/>
      <c r="G1030" s="53"/>
      <c r="O1030" s="181"/>
      <c r="P1030" s="260"/>
      <c r="R1030" s="33"/>
      <c r="AC1030" s="21"/>
      <c r="AE1030" s="17"/>
      <c r="AG1030" s="18"/>
      <c r="AK1030" s="54"/>
      <c r="AN1030" s="219"/>
      <c r="AO1030" s="220">
        <f t="shared" si="613"/>
        <v>1943</v>
      </c>
      <c r="AP1030" s="221">
        <f t="shared" si="615"/>
        <v>5830</v>
      </c>
      <c r="AQ1030" s="220">
        <f>AQ1028+6</f>
        <v>2915</v>
      </c>
      <c r="AR1030" s="281">
        <v>2</v>
      </c>
      <c r="AS1030" s="236">
        <f t="shared" si="614"/>
        <v>1</v>
      </c>
      <c r="AT1030" s="232"/>
      <c r="BH1030" s="21">
        <f t="shared" si="651"/>
        <v>926</v>
      </c>
      <c r="BI1030" s="294">
        <f t="shared" si="649"/>
        <v>5561</v>
      </c>
      <c r="BJ1030" s="243"/>
      <c r="BL1030" s="243">
        <f>(3*BH1030-2)/4</f>
        <v>694</v>
      </c>
      <c r="BM1030" s="21">
        <f>8*BL1030+9</f>
        <v>5561</v>
      </c>
      <c r="BN1030" s="45"/>
      <c r="BQ1030" s="33"/>
      <c r="BR1030" s="308"/>
      <c r="BT1030" s="308"/>
      <c r="BY1030" s="21"/>
      <c r="BZ1030" s="21"/>
      <c r="CA1030" s="294">
        <f t="shared" si="650"/>
        <v>5563</v>
      </c>
      <c r="CB1030" s="243">
        <f>(3*BH1030+2)/2</f>
        <v>1390</v>
      </c>
      <c r="CC1030" s="35">
        <f>4*CB1030+3</f>
        <v>5563</v>
      </c>
      <c r="CD1030" s="243"/>
      <c r="CF1030" s="33"/>
      <c r="CJ1030" s="21"/>
    </row>
    <row r="1031" spans="4:88" ht="14.25" customHeight="1">
      <c r="D1031" s="53"/>
      <c r="G1031" s="53"/>
      <c r="O1031" s="45"/>
      <c r="P1031" s="21"/>
      <c r="R1031" s="339"/>
      <c r="S1031" s="31"/>
      <c r="T1031" s="31"/>
      <c r="U1031" s="31"/>
      <c r="V1031" s="31"/>
      <c r="W1031" s="31"/>
      <c r="X1031" s="31"/>
      <c r="Y1031" s="31"/>
      <c r="Z1031" s="31"/>
      <c r="AC1031" s="27"/>
      <c r="AE1031" s="17"/>
      <c r="AG1031" s="18"/>
      <c r="AK1031" s="54"/>
      <c r="AN1031" s="239"/>
      <c r="AO1031" s="240">
        <f t="shared" si="613"/>
        <v>1945</v>
      </c>
      <c r="AP1031" s="221">
        <f t="shared" si="615"/>
        <v>5836</v>
      </c>
      <c r="AQ1031" s="240">
        <f>AP1031/4</f>
        <v>1459</v>
      </c>
      <c r="AR1031" s="281">
        <v>4</v>
      </c>
      <c r="AS1031" s="236">
        <f t="shared" si="614"/>
        <v>2</v>
      </c>
      <c r="AT1031" s="232"/>
      <c r="BH1031" s="21">
        <f t="shared" si="651"/>
        <v>927</v>
      </c>
      <c r="BI1031" s="294">
        <f t="shared" si="649"/>
        <v>5567</v>
      </c>
      <c r="BJ1031" s="243">
        <f>(3*BH1031+1)/2</f>
        <v>1391</v>
      </c>
      <c r="BK1031" s="35">
        <f>BJ1031*4+3</f>
        <v>5567</v>
      </c>
      <c r="BL1031" s="307"/>
      <c r="BN1031" s="45"/>
      <c r="BQ1031" s="33"/>
      <c r="BR1031" s="308"/>
      <c r="BT1031" s="308"/>
      <c r="BY1031" s="21"/>
      <c r="BZ1031" s="21"/>
      <c r="CA1031" s="294">
        <f t="shared" si="650"/>
        <v>5569</v>
      </c>
      <c r="CB1031" s="243"/>
      <c r="CD1031" s="243">
        <f>(3*BH1031-1)/4</f>
        <v>695</v>
      </c>
      <c r="CE1031" s="35">
        <f>CD1031*8+9</f>
        <v>5569</v>
      </c>
      <c r="CF1031" s="33"/>
      <c r="CJ1031" s="21"/>
    </row>
    <row r="1032" spans="4:88" ht="14.25" customHeight="1">
      <c r="D1032" s="53"/>
      <c r="G1032" s="53"/>
      <c r="O1032" s="191">
        <f>-1+4*(Q1032+1)</f>
        <v>983</v>
      </c>
      <c r="P1032" s="192">
        <f>-1+6*(Q1032+1)</f>
        <v>1475</v>
      </c>
      <c r="Q1032" s="27">
        <v>245</v>
      </c>
      <c r="R1032" s="33"/>
      <c r="S1032" s="213">
        <f t="shared" ref="S1032:S1033" si="774">4*P1032+1</f>
        <v>5901</v>
      </c>
      <c r="T1032" s="35">
        <f t="shared" ref="T1032:Z1032" si="775">4*S1032+1</f>
        <v>23605</v>
      </c>
      <c r="U1032" s="35">
        <f t="shared" si="775"/>
        <v>94421</v>
      </c>
      <c r="V1032" s="35">
        <f t="shared" si="775"/>
        <v>377685</v>
      </c>
      <c r="W1032" s="35">
        <f t="shared" si="775"/>
        <v>1510741</v>
      </c>
      <c r="X1032" s="35">
        <f t="shared" si="775"/>
        <v>6042965</v>
      </c>
      <c r="Y1032" s="35">
        <f t="shared" si="775"/>
        <v>24171861</v>
      </c>
      <c r="Z1032" s="35">
        <f t="shared" si="775"/>
        <v>96687445</v>
      </c>
      <c r="AE1032" s="17"/>
      <c r="AG1032" s="18"/>
      <c r="AK1032" s="54"/>
      <c r="AN1032" s="219"/>
      <c r="AO1032" s="220">
        <f t="shared" si="613"/>
        <v>1947</v>
      </c>
      <c r="AP1032" s="221">
        <f t="shared" si="615"/>
        <v>5842</v>
      </c>
      <c r="AQ1032" s="220">
        <f>AQ1030+6</f>
        <v>2921</v>
      </c>
      <c r="AR1032" s="281">
        <v>2</v>
      </c>
      <c r="AS1032" s="236">
        <f t="shared" si="614"/>
        <v>1</v>
      </c>
      <c r="AT1032" s="232"/>
      <c r="BH1032" s="27">
        <f t="shared" si="651"/>
        <v>928</v>
      </c>
      <c r="BI1032" s="294">
        <f t="shared" si="649"/>
        <v>5573</v>
      </c>
      <c r="BJ1032" s="243"/>
      <c r="BL1032" s="307"/>
      <c r="BN1032" s="45"/>
      <c r="BQ1032" s="33"/>
      <c r="BR1032" s="308"/>
      <c r="BT1032" s="308"/>
      <c r="BY1032" s="21"/>
      <c r="BZ1032" s="21"/>
      <c r="CA1032" s="294">
        <f t="shared" si="650"/>
        <v>5575</v>
      </c>
      <c r="CB1032" s="243">
        <f>(3*BH1032+2)/2</f>
        <v>1393</v>
      </c>
      <c r="CC1032" s="35">
        <f>4*CB1032+3</f>
        <v>5575</v>
      </c>
      <c r="CD1032" s="243"/>
      <c r="CF1032" s="33"/>
      <c r="CJ1032" s="21"/>
    </row>
    <row r="1033" spans="4:88" ht="14.25" customHeight="1">
      <c r="D1033" s="53"/>
      <c r="G1033" s="53"/>
      <c r="O1033" s="196">
        <f>1+8*(Q1032+1)</f>
        <v>1969</v>
      </c>
      <c r="P1033" s="197">
        <f>P1032+2</f>
        <v>1477</v>
      </c>
      <c r="Q1033" s="198"/>
      <c r="R1033" s="33"/>
      <c r="S1033" s="35">
        <f t="shared" si="774"/>
        <v>5909</v>
      </c>
      <c r="T1033" s="35">
        <f t="shared" ref="T1033:Z1033" si="776">4*S1033+1</f>
        <v>23637</v>
      </c>
      <c r="U1033" s="35">
        <f t="shared" si="776"/>
        <v>94549</v>
      </c>
      <c r="V1033" s="35">
        <f t="shared" si="776"/>
        <v>378197</v>
      </c>
      <c r="W1033" s="35">
        <f t="shared" si="776"/>
        <v>1512789</v>
      </c>
      <c r="X1033" s="35">
        <f t="shared" si="776"/>
        <v>6051157</v>
      </c>
      <c r="Y1033" s="35">
        <f t="shared" si="776"/>
        <v>24204629</v>
      </c>
      <c r="Z1033" s="35">
        <f t="shared" si="776"/>
        <v>96818517</v>
      </c>
      <c r="AC1033" s="27"/>
      <c r="AE1033" s="17"/>
      <c r="AG1033" s="18"/>
      <c r="AK1033" s="54"/>
      <c r="AN1033" s="227"/>
      <c r="AO1033" s="269">
        <f t="shared" si="613"/>
        <v>1949</v>
      </c>
      <c r="AP1033" s="221">
        <f t="shared" si="615"/>
        <v>5848</v>
      </c>
      <c r="AQ1033" s="269">
        <f>AP1033/AR1033</f>
        <v>731</v>
      </c>
      <c r="AR1033" s="281">
        <v>8</v>
      </c>
      <c r="AS1033" s="236">
        <f t="shared" si="614"/>
        <v>3</v>
      </c>
      <c r="AT1033" s="232"/>
      <c r="BH1033" s="21">
        <f t="shared" si="651"/>
        <v>929</v>
      </c>
      <c r="BI1033" s="294">
        <f t="shared" si="649"/>
        <v>5579</v>
      </c>
      <c r="BJ1033" s="243">
        <f>(3*BH1033+1)/2</f>
        <v>1394</v>
      </c>
      <c r="BK1033" s="35">
        <f>BJ1033*4+3</f>
        <v>5579</v>
      </c>
      <c r="BL1033" s="307"/>
      <c r="BM1033" s="21"/>
      <c r="BN1033" s="45"/>
      <c r="BQ1033" s="33"/>
      <c r="BR1033" s="308"/>
      <c r="BT1033" s="308"/>
      <c r="BY1033" s="21"/>
      <c r="BZ1033" s="21"/>
      <c r="CA1033" s="294">
        <f t="shared" si="650"/>
        <v>5581</v>
      </c>
      <c r="CB1033" s="243"/>
      <c r="CD1033" s="243"/>
      <c r="CF1033" s="33"/>
      <c r="CJ1033" s="21"/>
    </row>
    <row r="1034" spans="4:88" ht="14.25" customHeight="1">
      <c r="D1034" s="53"/>
      <c r="G1034" s="53"/>
      <c r="O1034" s="181"/>
      <c r="P1034" s="260"/>
      <c r="R1034" s="33"/>
      <c r="AC1034" s="21"/>
      <c r="AE1034" s="17"/>
      <c r="AG1034" s="18"/>
      <c r="AK1034" s="54"/>
      <c r="AN1034" s="219"/>
      <c r="AO1034" s="220">
        <f t="shared" si="613"/>
        <v>1951</v>
      </c>
      <c r="AP1034" s="221">
        <f t="shared" si="615"/>
        <v>5854</v>
      </c>
      <c r="AQ1034" s="220">
        <f>AQ1032+6</f>
        <v>2927</v>
      </c>
      <c r="AR1034" s="281">
        <v>2</v>
      </c>
      <c r="AS1034" s="236">
        <f t="shared" si="614"/>
        <v>1</v>
      </c>
      <c r="AT1034" s="232"/>
      <c r="BH1034" s="21">
        <f t="shared" si="651"/>
        <v>930</v>
      </c>
      <c r="BI1034" s="294">
        <f t="shared" si="649"/>
        <v>5585</v>
      </c>
      <c r="BJ1034" s="243"/>
      <c r="BL1034" s="243">
        <f>(3*BH1034-2)/4</f>
        <v>697</v>
      </c>
      <c r="BM1034" s="21">
        <f>8*BL1034+9</f>
        <v>5585</v>
      </c>
      <c r="BN1034" s="45"/>
      <c r="BQ1034" s="33"/>
      <c r="BR1034" s="308"/>
      <c r="BT1034" s="308"/>
      <c r="BY1034" s="21"/>
      <c r="BZ1034" s="21"/>
      <c r="CA1034" s="294">
        <f t="shared" si="650"/>
        <v>5587</v>
      </c>
      <c r="CB1034" s="243">
        <f>(3*BH1034+2)/2</f>
        <v>1396</v>
      </c>
      <c r="CC1034" s="35">
        <f>4*CB1034+3</f>
        <v>5587</v>
      </c>
      <c r="CD1034" s="243"/>
      <c r="CF1034" s="33"/>
      <c r="CJ1034" s="21"/>
    </row>
    <row r="1035" spans="4:88" ht="14.25" customHeight="1">
      <c r="D1035" s="53"/>
      <c r="G1035" s="53"/>
      <c r="O1035" s="45"/>
      <c r="P1035" s="21"/>
      <c r="R1035" s="339"/>
      <c r="S1035" s="31"/>
      <c r="T1035" s="31"/>
      <c r="U1035" s="31"/>
      <c r="V1035" s="31"/>
      <c r="W1035" s="31"/>
      <c r="X1035" s="31"/>
      <c r="Y1035" s="31"/>
      <c r="Z1035" s="31"/>
      <c r="AC1035" s="27"/>
      <c r="AE1035" s="17"/>
      <c r="AG1035" s="18"/>
      <c r="AK1035" s="54"/>
      <c r="AN1035" s="239"/>
      <c r="AO1035" s="240">
        <f t="shared" si="613"/>
        <v>1953</v>
      </c>
      <c r="AP1035" s="221">
        <f t="shared" si="615"/>
        <v>5860</v>
      </c>
      <c r="AQ1035" s="240">
        <f>AP1035/4</f>
        <v>1465</v>
      </c>
      <c r="AR1035" s="281">
        <v>4</v>
      </c>
      <c r="AS1035" s="236">
        <f t="shared" si="614"/>
        <v>2</v>
      </c>
      <c r="AT1035" s="232"/>
      <c r="BH1035" s="21">
        <f t="shared" si="651"/>
        <v>931</v>
      </c>
      <c r="BI1035" s="294">
        <f t="shared" si="649"/>
        <v>5591</v>
      </c>
      <c r="BJ1035" s="243">
        <f>(3*BH1035+1)/2</f>
        <v>1397</v>
      </c>
      <c r="BK1035" s="35">
        <f>BJ1035*4+3</f>
        <v>5591</v>
      </c>
      <c r="BL1035" s="307"/>
      <c r="BN1035" s="45"/>
      <c r="BQ1035" s="33"/>
      <c r="BR1035" s="308"/>
      <c r="BT1035" s="308"/>
      <c r="BY1035" s="21"/>
      <c r="BZ1035" s="21"/>
      <c r="CA1035" s="294">
        <f t="shared" si="650"/>
        <v>5593</v>
      </c>
      <c r="CB1035" s="243"/>
      <c r="CD1035" s="243">
        <f>(3*BH1035-1)/4</f>
        <v>698</v>
      </c>
      <c r="CE1035" s="35">
        <f>CD1035*8+9</f>
        <v>5593</v>
      </c>
      <c r="CF1035" s="33"/>
      <c r="CJ1035" s="21"/>
    </row>
    <row r="1036" spans="4:88" ht="14.25" customHeight="1">
      <c r="D1036" s="53"/>
      <c r="G1036" s="53"/>
      <c r="O1036" s="191">
        <f>-1+4*(Q1036+1)</f>
        <v>987</v>
      </c>
      <c r="P1036" s="192">
        <f>-1+6*(Q1036+1)</f>
        <v>1481</v>
      </c>
      <c r="Q1036" s="27">
        <v>246</v>
      </c>
      <c r="R1036" s="33"/>
      <c r="S1036" s="213">
        <f t="shared" ref="S1036:S1037" si="777">4*P1036+1</f>
        <v>5925</v>
      </c>
      <c r="T1036" s="35">
        <f t="shared" ref="T1036:Z1036" si="778">4*S1036+1</f>
        <v>23701</v>
      </c>
      <c r="U1036" s="35">
        <f t="shared" si="778"/>
        <v>94805</v>
      </c>
      <c r="V1036" s="35">
        <f t="shared" si="778"/>
        <v>379221</v>
      </c>
      <c r="W1036" s="35">
        <f t="shared" si="778"/>
        <v>1516885</v>
      </c>
      <c r="X1036" s="35">
        <f t="shared" si="778"/>
        <v>6067541</v>
      </c>
      <c r="Y1036" s="35">
        <f t="shared" si="778"/>
        <v>24270165</v>
      </c>
      <c r="Z1036" s="35">
        <f t="shared" si="778"/>
        <v>97080661</v>
      </c>
      <c r="AE1036" s="17"/>
      <c r="AG1036" s="18"/>
      <c r="AK1036" s="54"/>
      <c r="AN1036" s="219"/>
      <c r="AO1036" s="220">
        <f t="shared" si="613"/>
        <v>1955</v>
      </c>
      <c r="AP1036" s="221">
        <f t="shared" si="615"/>
        <v>5866</v>
      </c>
      <c r="AQ1036" s="220">
        <f>AQ1034+6</f>
        <v>2933</v>
      </c>
      <c r="AR1036" s="281">
        <v>2</v>
      </c>
      <c r="AS1036" s="236">
        <f t="shared" si="614"/>
        <v>1</v>
      </c>
      <c r="AT1036" s="232"/>
      <c r="BH1036" s="27">
        <f t="shared" si="651"/>
        <v>932</v>
      </c>
      <c r="BI1036" s="294">
        <f t="shared" si="649"/>
        <v>5597</v>
      </c>
      <c r="BJ1036" s="243"/>
      <c r="BL1036" s="307"/>
      <c r="BN1036" s="45"/>
      <c r="BQ1036" s="33"/>
      <c r="BR1036" s="308"/>
      <c r="BT1036" s="308"/>
      <c r="BY1036" s="21"/>
      <c r="BZ1036" s="21"/>
      <c r="CA1036" s="294">
        <f t="shared" si="650"/>
        <v>5599</v>
      </c>
      <c r="CB1036" s="243">
        <f>(3*BH1036+2)/2</f>
        <v>1399</v>
      </c>
      <c r="CC1036" s="35">
        <f>4*CB1036+3</f>
        <v>5599</v>
      </c>
      <c r="CD1036" s="243"/>
      <c r="CF1036" s="33"/>
      <c r="CJ1036" s="21"/>
    </row>
    <row r="1037" spans="4:88" ht="14.25" customHeight="1">
      <c r="D1037" s="53"/>
      <c r="G1037" s="53"/>
      <c r="O1037" s="196">
        <f>1+8*(Q1036+1)</f>
        <v>1977</v>
      </c>
      <c r="P1037" s="197">
        <f>P1036+2</f>
        <v>1483</v>
      </c>
      <c r="Q1037" s="198"/>
      <c r="R1037" s="33"/>
      <c r="S1037" s="35">
        <f t="shared" si="777"/>
        <v>5933</v>
      </c>
      <c r="T1037" s="35">
        <f t="shared" ref="T1037:Z1037" si="779">4*S1037+1</f>
        <v>23733</v>
      </c>
      <c r="U1037" s="35">
        <f t="shared" si="779"/>
        <v>94933</v>
      </c>
      <c r="V1037" s="35">
        <f t="shared" si="779"/>
        <v>379733</v>
      </c>
      <c r="W1037" s="35">
        <f t="shared" si="779"/>
        <v>1518933</v>
      </c>
      <c r="X1037" s="35">
        <f t="shared" si="779"/>
        <v>6075733</v>
      </c>
      <c r="Y1037" s="35">
        <f t="shared" si="779"/>
        <v>24302933</v>
      </c>
      <c r="Z1037" s="35">
        <f t="shared" si="779"/>
        <v>97211733</v>
      </c>
      <c r="AC1037" s="27"/>
      <c r="AE1037" s="17"/>
      <c r="AG1037" s="18"/>
      <c r="AK1037" s="54"/>
      <c r="AN1037" s="227"/>
      <c r="AO1037" s="269">
        <f t="shared" si="613"/>
        <v>1957</v>
      </c>
      <c r="AP1037" s="221">
        <f t="shared" si="615"/>
        <v>5872</v>
      </c>
      <c r="AQ1037" s="269">
        <f>AP1037/AR1037</f>
        <v>367</v>
      </c>
      <c r="AR1037" s="281">
        <v>16</v>
      </c>
      <c r="AS1037" s="236">
        <f t="shared" si="614"/>
        <v>4</v>
      </c>
      <c r="AT1037" s="232"/>
      <c r="BH1037" s="21">
        <f t="shared" si="651"/>
        <v>933</v>
      </c>
      <c r="BI1037" s="294">
        <f t="shared" si="649"/>
        <v>5603</v>
      </c>
      <c r="BJ1037" s="243">
        <f>(3*BH1037+1)/2</f>
        <v>1400</v>
      </c>
      <c r="BK1037" s="35">
        <f>BJ1037*4+3</f>
        <v>5603</v>
      </c>
      <c r="BL1037" s="307"/>
      <c r="BM1037" s="21"/>
      <c r="BN1037" s="45"/>
      <c r="BQ1037" s="33"/>
      <c r="BR1037" s="308"/>
      <c r="BT1037" s="308"/>
      <c r="BY1037" s="21"/>
      <c r="BZ1037" s="21"/>
      <c r="CA1037" s="294">
        <f t="shared" si="650"/>
        <v>5605</v>
      </c>
      <c r="CB1037" s="243"/>
      <c r="CD1037" s="243"/>
      <c r="CF1037" s="33"/>
      <c r="CJ1037" s="21"/>
    </row>
    <row r="1038" spans="4:88" ht="14.25" customHeight="1">
      <c r="D1038" s="53"/>
      <c r="G1038" s="53"/>
      <c r="O1038" s="181"/>
      <c r="P1038" s="260"/>
      <c r="R1038" s="33"/>
      <c r="AC1038" s="21"/>
      <c r="AE1038" s="17"/>
      <c r="AG1038" s="18"/>
      <c r="AK1038" s="54"/>
      <c r="AN1038" s="219"/>
      <c r="AO1038" s="220">
        <f t="shared" si="613"/>
        <v>1959</v>
      </c>
      <c r="AP1038" s="221">
        <f t="shared" si="615"/>
        <v>5878</v>
      </c>
      <c r="AQ1038" s="220">
        <f>AQ1036+6</f>
        <v>2939</v>
      </c>
      <c r="AR1038" s="281">
        <v>2</v>
      </c>
      <c r="AS1038" s="236">
        <f t="shared" si="614"/>
        <v>1</v>
      </c>
      <c r="AT1038" s="232"/>
      <c r="BH1038" s="21">
        <f t="shared" si="651"/>
        <v>934</v>
      </c>
      <c r="BI1038" s="294">
        <f t="shared" si="649"/>
        <v>5609</v>
      </c>
      <c r="BJ1038" s="243"/>
      <c r="BL1038" s="243">
        <f>(3*BH1038-2)/4</f>
        <v>700</v>
      </c>
      <c r="BM1038" s="21">
        <f>8*BL1038+9</f>
        <v>5609</v>
      </c>
      <c r="BN1038" s="45"/>
      <c r="BQ1038" s="33"/>
      <c r="BR1038" s="308"/>
      <c r="BT1038" s="308"/>
      <c r="BY1038" s="21"/>
      <c r="BZ1038" s="21"/>
      <c r="CA1038" s="294">
        <f t="shared" si="650"/>
        <v>5611</v>
      </c>
      <c r="CB1038" s="243">
        <f>(3*BH1038+2)/2</f>
        <v>1402</v>
      </c>
      <c r="CC1038" s="35">
        <f>4*CB1038+3</f>
        <v>5611</v>
      </c>
      <c r="CD1038" s="243"/>
      <c r="CF1038" s="33"/>
      <c r="CJ1038" s="21"/>
    </row>
    <row r="1039" spans="4:88" ht="14.25" customHeight="1">
      <c r="D1039" s="53"/>
      <c r="G1039" s="53"/>
      <c r="O1039" s="45"/>
      <c r="P1039" s="21"/>
      <c r="R1039" s="339"/>
      <c r="S1039" s="31"/>
      <c r="T1039" s="31"/>
      <c r="U1039" s="31"/>
      <c r="V1039" s="31"/>
      <c r="W1039" s="31"/>
      <c r="X1039" s="31"/>
      <c r="Y1039" s="31"/>
      <c r="Z1039" s="31"/>
      <c r="AC1039" s="27"/>
      <c r="AE1039" s="17"/>
      <c r="AG1039" s="18"/>
      <c r="AK1039" s="54"/>
      <c r="AN1039" s="239"/>
      <c r="AO1039" s="240">
        <f t="shared" si="613"/>
        <v>1961</v>
      </c>
      <c r="AP1039" s="221">
        <f t="shared" si="615"/>
        <v>5884</v>
      </c>
      <c r="AQ1039" s="240">
        <f>AP1039/4</f>
        <v>1471</v>
      </c>
      <c r="AR1039" s="281">
        <v>4</v>
      </c>
      <c r="AS1039" s="236">
        <f t="shared" si="614"/>
        <v>2</v>
      </c>
      <c r="AT1039" s="232"/>
      <c r="BH1039" s="21">
        <f t="shared" si="651"/>
        <v>935</v>
      </c>
      <c r="BI1039" s="294">
        <f t="shared" si="649"/>
        <v>5615</v>
      </c>
      <c r="BJ1039" s="243">
        <f>(3*BH1039+1)/2</f>
        <v>1403</v>
      </c>
      <c r="BK1039" s="35">
        <f>BJ1039*4+3</f>
        <v>5615</v>
      </c>
      <c r="BL1039" s="307"/>
      <c r="BN1039" s="45"/>
      <c r="BQ1039" s="33"/>
      <c r="BR1039" s="308"/>
      <c r="BT1039" s="308"/>
      <c r="BY1039" s="21"/>
      <c r="BZ1039" s="21"/>
      <c r="CA1039" s="294">
        <f t="shared" si="650"/>
        <v>5617</v>
      </c>
      <c r="CB1039" s="243"/>
      <c r="CD1039" s="243">
        <f>(3*BH1039-1)/4</f>
        <v>701</v>
      </c>
      <c r="CE1039" s="35">
        <f>CD1039*8+9</f>
        <v>5617</v>
      </c>
      <c r="CF1039" s="33"/>
      <c r="CJ1039" s="21"/>
    </row>
    <row r="1040" spans="4:88" ht="14.25" customHeight="1">
      <c r="D1040" s="53"/>
      <c r="G1040" s="53"/>
      <c r="O1040" s="191">
        <f>-1+4*(Q1040+1)</f>
        <v>991</v>
      </c>
      <c r="P1040" s="192">
        <f>-1+6*(Q1040+1)</f>
        <v>1487</v>
      </c>
      <c r="Q1040" s="27">
        <v>247</v>
      </c>
      <c r="R1040" s="33"/>
      <c r="S1040" s="213">
        <f t="shared" ref="S1040:S1041" si="780">4*P1040+1</f>
        <v>5949</v>
      </c>
      <c r="T1040" s="35">
        <f t="shared" ref="T1040:Z1040" si="781">4*S1040+1</f>
        <v>23797</v>
      </c>
      <c r="U1040" s="35">
        <f t="shared" si="781"/>
        <v>95189</v>
      </c>
      <c r="V1040" s="35">
        <f t="shared" si="781"/>
        <v>380757</v>
      </c>
      <c r="W1040" s="35">
        <f t="shared" si="781"/>
        <v>1523029</v>
      </c>
      <c r="X1040" s="35">
        <f t="shared" si="781"/>
        <v>6092117</v>
      </c>
      <c r="Y1040" s="35">
        <f t="shared" si="781"/>
        <v>24368469</v>
      </c>
      <c r="Z1040" s="35">
        <f t="shared" si="781"/>
        <v>97473877</v>
      </c>
      <c r="AE1040" s="17"/>
      <c r="AG1040" s="18"/>
      <c r="AK1040" s="54"/>
      <c r="AN1040" s="219"/>
      <c r="AO1040" s="220">
        <f t="shared" si="613"/>
        <v>1963</v>
      </c>
      <c r="AP1040" s="221">
        <f t="shared" si="615"/>
        <v>5890</v>
      </c>
      <c r="AQ1040" s="220">
        <f>AQ1038+6</f>
        <v>2945</v>
      </c>
      <c r="AR1040" s="281">
        <v>2</v>
      </c>
      <c r="AS1040" s="236">
        <f t="shared" si="614"/>
        <v>1</v>
      </c>
      <c r="AT1040" s="232"/>
      <c r="BH1040" s="27">
        <f t="shared" si="651"/>
        <v>936</v>
      </c>
      <c r="BI1040" s="294">
        <f t="shared" si="649"/>
        <v>5621</v>
      </c>
      <c r="BJ1040" s="243"/>
      <c r="BL1040" s="307"/>
      <c r="BN1040" s="45"/>
      <c r="BQ1040" s="33"/>
      <c r="BR1040" s="308"/>
      <c r="BT1040" s="308"/>
      <c r="BY1040" s="21"/>
      <c r="BZ1040" s="21"/>
      <c r="CA1040" s="294">
        <f t="shared" si="650"/>
        <v>5623</v>
      </c>
      <c r="CB1040" s="243">
        <f>(3*BH1040+2)/2</f>
        <v>1405</v>
      </c>
      <c r="CC1040" s="35">
        <f>4*CB1040+3</f>
        <v>5623</v>
      </c>
      <c r="CD1040" s="243"/>
      <c r="CF1040" s="33"/>
      <c r="CJ1040" s="21"/>
    </row>
    <row r="1041" spans="4:88" ht="14.25" customHeight="1">
      <c r="D1041" s="53"/>
      <c r="G1041" s="53"/>
      <c r="O1041" s="196">
        <f>1+8*(Q1040+1)</f>
        <v>1985</v>
      </c>
      <c r="P1041" s="197">
        <f>P1040+2</f>
        <v>1489</v>
      </c>
      <c r="Q1041" s="198"/>
      <c r="R1041" s="33"/>
      <c r="S1041" s="35">
        <f t="shared" si="780"/>
        <v>5957</v>
      </c>
      <c r="T1041" s="35">
        <f t="shared" ref="T1041:Z1041" si="782">4*S1041+1</f>
        <v>23829</v>
      </c>
      <c r="U1041" s="35">
        <f t="shared" si="782"/>
        <v>95317</v>
      </c>
      <c r="V1041" s="35">
        <f t="shared" si="782"/>
        <v>381269</v>
      </c>
      <c r="W1041" s="35">
        <f t="shared" si="782"/>
        <v>1525077</v>
      </c>
      <c r="X1041" s="35">
        <f t="shared" si="782"/>
        <v>6100309</v>
      </c>
      <c r="Y1041" s="35">
        <f t="shared" si="782"/>
        <v>24401237</v>
      </c>
      <c r="Z1041" s="35">
        <f t="shared" si="782"/>
        <v>97604949</v>
      </c>
      <c r="AC1041" s="27"/>
      <c r="AE1041" s="17"/>
      <c r="AG1041" s="18"/>
      <c r="AK1041" s="54"/>
      <c r="AN1041" s="227"/>
      <c r="AO1041" s="269">
        <f t="shared" si="613"/>
        <v>1965</v>
      </c>
      <c r="AP1041" s="221">
        <f t="shared" si="615"/>
        <v>5896</v>
      </c>
      <c r="AQ1041" s="269">
        <f>AP1041/AR1041</f>
        <v>737</v>
      </c>
      <c r="AR1041" s="281">
        <v>8</v>
      </c>
      <c r="AS1041" s="236">
        <f t="shared" si="614"/>
        <v>3</v>
      </c>
      <c r="AT1041" s="232"/>
      <c r="BH1041" s="21">
        <f t="shared" si="651"/>
        <v>937</v>
      </c>
      <c r="BI1041" s="294">
        <f t="shared" si="649"/>
        <v>5627</v>
      </c>
      <c r="BJ1041" s="243">
        <f>(3*BH1041+1)/2</f>
        <v>1406</v>
      </c>
      <c r="BK1041" s="35">
        <f>BJ1041*4+3</f>
        <v>5627</v>
      </c>
      <c r="BL1041" s="307"/>
      <c r="BM1041" s="21"/>
      <c r="BN1041" s="45"/>
      <c r="BQ1041" s="33"/>
      <c r="BR1041" s="308"/>
      <c r="BT1041" s="308"/>
      <c r="BY1041" s="21"/>
      <c r="BZ1041" s="21"/>
      <c r="CA1041" s="294">
        <f t="shared" si="650"/>
        <v>5629</v>
      </c>
      <c r="CB1041" s="243"/>
      <c r="CD1041" s="243"/>
      <c r="CF1041" s="33"/>
      <c r="CJ1041" s="21"/>
    </row>
    <row r="1042" spans="4:88" ht="14.25" customHeight="1">
      <c r="D1042" s="53"/>
      <c r="G1042" s="53"/>
      <c r="O1042" s="181"/>
      <c r="P1042" s="260"/>
      <c r="R1042" s="33"/>
      <c r="AC1042" s="21"/>
      <c r="AE1042" s="17"/>
      <c r="AG1042" s="18"/>
      <c r="AK1042" s="54"/>
      <c r="AN1042" s="219"/>
      <c r="AO1042" s="220">
        <f t="shared" si="613"/>
        <v>1967</v>
      </c>
      <c r="AP1042" s="221">
        <f t="shared" si="615"/>
        <v>5902</v>
      </c>
      <c r="AQ1042" s="220">
        <f>AQ1040+6</f>
        <v>2951</v>
      </c>
      <c r="AR1042" s="281">
        <v>2</v>
      </c>
      <c r="AS1042" s="236">
        <f t="shared" si="614"/>
        <v>1</v>
      </c>
      <c r="AT1042" s="232"/>
      <c r="BH1042" s="21">
        <f t="shared" si="651"/>
        <v>938</v>
      </c>
      <c r="BI1042" s="294">
        <f t="shared" si="649"/>
        <v>5633</v>
      </c>
      <c r="BJ1042" s="243"/>
      <c r="BL1042" s="243">
        <f>(3*BH1042-2)/4</f>
        <v>703</v>
      </c>
      <c r="BM1042" s="21">
        <f>8*BL1042+9</f>
        <v>5633</v>
      </c>
      <c r="BN1042" s="45"/>
      <c r="BQ1042" s="33"/>
      <c r="BR1042" s="308"/>
      <c r="BT1042" s="308"/>
      <c r="BY1042" s="21"/>
      <c r="BZ1042" s="21"/>
      <c r="CA1042" s="294">
        <f t="shared" si="650"/>
        <v>5635</v>
      </c>
      <c r="CB1042" s="243">
        <f>(3*BH1042+2)/2</f>
        <v>1408</v>
      </c>
      <c r="CC1042" s="35">
        <f>4*CB1042+3</f>
        <v>5635</v>
      </c>
      <c r="CD1042" s="243"/>
      <c r="CF1042" s="33"/>
      <c r="CJ1042" s="21"/>
    </row>
    <row r="1043" spans="4:88" ht="14.25" customHeight="1">
      <c r="D1043" s="53"/>
      <c r="G1043" s="53"/>
      <c r="O1043" s="45"/>
      <c r="P1043" s="21"/>
      <c r="R1043" s="33"/>
      <c r="AC1043" s="27"/>
      <c r="AE1043" s="17"/>
      <c r="AG1043" s="18"/>
      <c r="AK1043" s="54"/>
      <c r="AN1043" s="239"/>
      <c r="AO1043" s="240">
        <f t="shared" si="613"/>
        <v>1969</v>
      </c>
      <c r="AP1043" s="221">
        <f t="shared" si="615"/>
        <v>5908</v>
      </c>
      <c r="AQ1043" s="240">
        <f>AP1043/4</f>
        <v>1477</v>
      </c>
      <c r="AR1043" s="281">
        <v>4</v>
      </c>
      <c r="AS1043" s="236">
        <f t="shared" si="614"/>
        <v>2</v>
      </c>
      <c r="AT1043" s="232"/>
      <c r="BH1043" s="21">
        <f t="shared" si="651"/>
        <v>939</v>
      </c>
      <c r="BI1043" s="294">
        <f t="shared" si="649"/>
        <v>5639</v>
      </c>
      <c r="BJ1043" s="243">
        <f>(3*BH1043+1)/2</f>
        <v>1409</v>
      </c>
      <c r="BK1043" s="35">
        <f>BJ1043*4+3</f>
        <v>5639</v>
      </c>
      <c r="BL1043" s="307"/>
      <c r="BN1043" s="45"/>
      <c r="BQ1043" s="33"/>
      <c r="BR1043" s="308"/>
      <c r="BT1043" s="308"/>
      <c r="BY1043" s="21"/>
      <c r="BZ1043" s="21"/>
      <c r="CA1043" s="294">
        <f t="shared" si="650"/>
        <v>5641</v>
      </c>
      <c r="CB1043" s="243"/>
      <c r="CD1043" s="243">
        <f>(3*BH1043-1)/4</f>
        <v>704</v>
      </c>
      <c r="CE1043" s="35">
        <f>CD1043*8+9</f>
        <v>5641</v>
      </c>
      <c r="CF1043" s="33"/>
      <c r="CJ1043" s="21"/>
    </row>
    <row r="1044" spans="4:88" ht="14.25" customHeight="1">
      <c r="D1044" s="53"/>
      <c r="G1044" s="53"/>
      <c r="O1044" s="191">
        <f>-1+4*(Q1044+1)</f>
        <v>995</v>
      </c>
      <c r="P1044" s="192">
        <f>-1+6*(Q1044+1)</f>
        <v>1493</v>
      </c>
      <c r="Q1044" s="27">
        <v>248</v>
      </c>
      <c r="R1044" s="33"/>
      <c r="S1044" s="213">
        <f t="shared" ref="S1044:S1045" si="783">4*P1044+1</f>
        <v>5973</v>
      </c>
      <c r="T1044" s="35">
        <f t="shared" ref="T1044:Z1044" si="784">4*S1044+1</f>
        <v>23893</v>
      </c>
      <c r="U1044" s="35">
        <f t="shared" si="784"/>
        <v>95573</v>
      </c>
      <c r="V1044" s="35">
        <f t="shared" si="784"/>
        <v>382293</v>
      </c>
      <c r="W1044" s="35">
        <f t="shared" si="784"/>
        <v>1529173</v>
      </c>
      <c r="X1044" s="35">
        <f t="shared" si="784"/>
        <v>6116693</v>
      </c>
      <c r="Y1044" s="35">
        <f t="shared" si="784"/>
        <v>24466773</v>
      </c>
      <c r="Z1044" s="35">
        <f t="shared" si="784"/>
        <v>97867093</v>
      </c>
      <c r="AE1044" s="17"/>
      <c r="AG1044" s="18"/>
      <c r="AK1044" s="54"/>
      <c r="AN1044" s="219"/>
      <c r="AO1044" s="220">
        <f t="shared" si="613"/>
        <v>1971</v>
      </c>
      <c r="AP1044" s="221">
        <f t="shared" si="615"/>
        <v>5914</v>
      </c>
      <c r="AQ1044" s="220">
        <f>AQ1042+6</f>
        <v>2957</v>
      </c>
      <c r="AR1044" s="281">
        <v>2</v>
      </c>
      <c r="AS1044" s="236">
        <f t="shared" si="614"/>
        <v>1</v>
      </c>
      <c r="AT1044" s="232"/>
      <c r="BH1044" s="27">
        <f t="shared" si="651"/>
        <v>940</v>
      </c>
      <c r="BI1044" s="294">
        <f t="shared" si="649"/>
        <v>5645</v>
      </c>
      <c r="BJ1044" s="243"/>
      <c r="BL1044" s="307"/>
      <c r="BN1044" s="45"/>
      <c r="BQ1044" s="33"/>
      <c r="BR1044" s="308"/>
      <c r="BT1044" s="308"/>
      <c r="BY1044" s="21"/>
      <c r="BZ1044" s="21"/>
      <c r="CA1044" s="294">
        <f t="shared" si="650"/>
        <v>5647</v>
      </c>
      <c r="CB1044" s="243">
        <f>(3*BH1044+2)/2</f>
        <v>1411</v>
      </c>
      <c r="CC1044" s="35">
        <f>4*CB1044+3</f>
        <v>5647</v>
      </c>
      <c r="CD1044" s="243"/>
      <c r="CF1044" s="33"/>
      <c r="CJ1044" s="21"/>
    </row>
    <row r="1045" spans="4:88" ht="14.25" customHeight="1">
      <c r="D1045" s="53"/>
      <c r="G1045" s="53"/>
      <c r="O1045" s="196">
        <f>1+8*(Q1044+1)</f>
        <v>1993</v>
      </c>
      <c r="P1045" s="197">
        <f>P1044+2</f>
        <v>1495</v>
      </c>
      <c r="Q1045" s="198"/>
      <c r="R1045" s="33"/>
      <c r="S1045" s="35">
        <f t="shared" si="783"/>
        <v>5981</v>
      </c>
      <c r="T1045" s="35">
        <f t="shared" ref="T1045:Z1045" si="785">4*S1045+1</f>
        <v>23925</v>
      </c>
      <c r="U1045" s="35">
        <f t="shared" si="785"/>
        <v>95701</v>
      </c>
      <c r="V1045" s="35">
        <f t="shared" si="785"/>
        <v>382805</v>
      </c>
      <c r="W1045" s="35">
        <f t="shared" si="785"/>
        <v>1531221</v>
      </c>
      <c r="X1045" s="35">
        <f t="shared" si="785"/>
        <v>6124885</v>
      </c>
      <c r="Y1045" s="35">
        <f t="shared" si="785"/>
        <v>24499541</v>
      </c>
      <c r="Z1045" s="35">
        <f t="shared" si="785"/>
        <v>97998165</v>
      </c>
      <c r="AC1045" s="27"/>
      <c r="AE1045" s="17"/>
      <c r="AG1045" s="18"/>
      <c r="AK1045" s="54"/>
      <c r="AN1045" s="227"/>
      <c r="AO1045" s="269">
        <f t="shared" si="613"/>
        <v>1973</v>
      </c>
      <c r="AP1045" s="221">
        <f t="shared" si="615"/>
        <v>5920</v>
      </c>
      <c r="AQ1045" s="269">
        <f>AP1045/AR1045</f>
        <v>185</v>
      </c>
      <c r="AR1045" s="281">
        <v>32</v>
      </c>
      <c r="AS1045" s="236">
        <f t="shared" si="614"/>
        <v>5</v>
      </c>
      <c r="AT1045" s="232"/>
      <c r="BH1045" s="21">
        <f t="shared" si="651"/>
        <v>941</v>
      </c>
      <c r="BI1045" s="294">
        <f t="shared" si="649"/>
        <v>5651</v>
      </c>
      <c r="BJ1045" s="243">
        <f>(3*BH1045+1)/2</f>
        <v>1412</v>
      </c>
      <c r="BK1045" s="35">
        <f>BJ1045*4+3</f>
        <v>5651</v>
      </c>
      <c r="BL1045" s="307"/>
      <c r="BM1045" s="21"/>
      <c r="BN1045" s="45"/>
      <c r="BQ1045" s="33"/>
      <c r="BR1045" s="308"/>
      <c r="BT1045" s="308"/>
      <c r="BY1045" s="21"/>
      <c r="BZ1045" s="21"/>
      <c r="CA1045" s="294">
        <f t="shared" si="650"/>
        <v>5653</v>
      </c>
      <c r="CB1045" s="243"/>
      <c r="CD1045" s="243"/>
      <c r="CF1045" s="33"/>
      <c r="CJ1045" s="21"/>
    </row>
    <row r="1046" spans="4:88" ht="14.25" customHeight="1">
      <c r="D1046" s="53"/>
      <c r="G1046" s="53"/>
      <c r="O1046" s="181"/>
      <c r="P1046" s="260"/>
      <c r="R1046" s="33"/>
      <c r="AC1046" s="21"/>
      <c r="AE1046" s="17"/>
      <c r="AG1046" s="18"/>
      <c r="AK1046" s="54"/>
      <c r="AN1046" s="219"/>
      <c r="AO1046" s="220">
        <f t="shared" si="613"/>
        <v>1975</v>
      </c>
      <c r="AP1046" s="221">
        <f t="shared" si="615"/>
        <v>5926</v>
      </c>
      <c r="AQ1046" s="220">
        <f>AQ1044+6</f>
        <v>2963</v>
      </c>
      <c r="AR1046" s="281">
        <v>2</v>
      </c>
      <c r="AS1046" s="236">
        <f t="shared" si="614"/>
        <v>1</v>
      </c>
      <c r="AT1046" s="232"/>
      <c r="BH1046" s="21">
        <f t="shared" si="651"/>
        <v>942</v>
      </c>
      <c r="BI1046" s="294">
        <f t="shared" si="649"/>
        <v>5657</v>
      </c>
      <c r="BJ1046" s="243"/>
      <c r="BL1046" s="243">
        <f>(3*BH1046-2)/4</f>
        <v>706</v>
      </c>
      <c r="BM1046" s="21">
        <f>8*BL1046+9</f>
        <v>5657</v>
      </c>
      <c r="BN1046" s="45"/>
      <c r="BQ1046" s="33"/>
      <c r="BR1046" s="308"/>
      <c r="BT1046" s="308"/>
      <c r="BY1046" s="21"/>
      <c r="BZ1046" s="21"/>
      <c r="CA1046" s="294">
        <f t="shared" si="650"/>
        <v>5659</v>
      </c>
      <c r="CB1046" s="243">
        <f>(3*BH1046+2)/2</f>
        <v>1414</v>
      </c>
      <c r="CC1046" s="35">
        <f>4*CB1046+3</f>
        <v>5659</v>
      </c>
      <c r="CD1046" s="243"/>
      <c r="CF1046" s="33"/>
      <c r="CJ1046" s="21"/>
    </row>
    <row r="1047" spans="4:88" ht="14.25" customHeight="1">
      <c r="D1047" s="53"/>
      <c r="G1047" s="53"/>
      <c r="O1047" s="45"/>
      <c r="P1047" s="21"/>
      <c r="R1047" s="33"/>
      <c r="AC1047" s="27"/>
      <c r="AE1047" s="17"/>
      <c r="AG1047" s="18"/>
      <c r="AK1047" s="54"/>
      <c r="AN1047" s="239"/>
      <c r="AO1047" s="240">
        <f t="shared" si="613"/>
        <v>1977</v>
      </c>
      <c r="AP1047" s="221">
        <f t="shared" si="615"/>
        <v>5932</v>
      </c>
      <c r="AQ1047" s="240">
        <f>AP1047/4</f>
        <v>1483</v>
      </c>
      <c r="AR1047" s="281">
        <v>4</v>
      </c>
      <c r="AS1047" s="236">
        <f t="shared" si="614"/>
        <v>2</v>
      </c>
      <c r="AT1047" s="232"/>
      <c r="BH1047" s="21">
        <f t="shared" si="651"/>
        <v>943</v>
      </c>
      <c r="BI1047" s="294">
        <f t="shared" si="649"/>
        <v>5663</v>
      </c>
      <c r="BJ1047" s="243">
        <f>(3*BH1047+1)/2</f>
        <v>1415</v>
      </c>
      <c r="BK1047" s="35">
        <f>BJ1047*4+3</f>
        <v>5663</v>
      </c>
      <c r="BL1047" s="307"/>
      <c r="BN1047" s="45"/>
      <c r="BQ1047" s="33"/>
      <c r="BR1047" s="308"/>
      <c r="BT1047" s="308"/>
      <c r="BY1047" s="21"/>
      <c r="BZ1047" s="21"/>
      <c r="CA1047" s="294">
        <f t="shared" si="650"/>
        <v>5665</v>
      </c>
      <c r="CB1047" s="243"/>
      <c r="CD1047" s="243">
        <f>(3*BH1047-1)/4</f>
        <v>707</v>
      </c>
      <c r="CE1047" s="35">
        <f>CD1047*8+9</f>
        <v>5665</v>
      </c>
      <c r="CF1047" s="33"/>
      <c r="CJ1047" s="21"/>
    </row>
    <row r="1048" spans="4:88" ht="14.25" customHeight="1">
      <c r="D1048" s="53"/>
      <c r="G1048" s="53"/>
      <c r="O1048" s="191">
        <f>-1+4*(Q1048+1)</f>
        <v>999</v>
      </c>
      <c r="P1048" s="192">
        <f>-1+6*(Q1048+1)</f>
        <v>1499</v>
      </c>
      <c r="Q1048" s="27">
        <v>249</v>
      </c>
      <c r="R1048" s="33"/>
      <c r="S1048" s="213">
        <f t="shared" ref="S1048:S1049" si="786">4*P1048+1</f>
        <v>5997</v>
      </c>
      <c r="T1048" s="35">
        <f t="shared" ref="T1048:Z1048" si="787">4*S1048+1</f>
        <v>23989</v>
      </c>
      <c r="U1048" s="35">
        <f t="shared" si="787"/>
        <v>95957</v>
      </c>
      <c r="V1048" s="35">
        <f t="shared" si="787"/>
        <v>383829</v>
      </c>
      <c r="W1048" s="35">
        <f t="shared" si="787"/>
        <v>1535317</v>
      </c>
      <c r="X1048" s="35">
        <f t="shared" si="787"/>
        <v>6141269</v>
      </c>
      <c r="Y1048" s="35">
        <f t="shared" si="787"/>
        <v>24565077</v>
      </c>
      <c r="Z1048" s="35">
        <f t="shared" si="787"/>
        <v>98260309</v>
      </c>
      <c r="AE1048" s="17"/>
      <c r="AG1048" s="18"/>
      <c r="AK1048" s="54"/>
      <c r="AN1048" s="219"/>
      <c r="AO1048" s="220">
        <f t="shared" si="613"/>
        <v>1979</v>
      </c>
      <c r="AP1048" s="221">
        <f t="shared" si="615"/>
        <v>5938</v>
      </c>
      <c r="AQ1048" s="220">
        <f>AQ1046+6</f>
        <v>2969</v>
      </c>
      <c r="AR1048" s="281">
        <v>2</v>
      </c>
      <c r="AS1048" s="236">
        <f t="shared" si="614"/>
        <v>1</v>
      </c>
      <c r="AT1048" s="232"/>
      <c r="BH1048" s="27">
        <f t="shared" si="651"/>
        <v>944</v>
      </c>
      <c r="BI1048" s="294">
        <f t="shared" si="649"/>
        <v>5669</v>
      </c>
      <c r="BJ1048" s="243"/>
      <c r="BL1048" s="307"/>
      <c r="BN1048" s="45"/>
      <c r="BQ1048" s="33"/>
      <c r="BR1048" s="308"/>
      <c r="BT1048" s="308"/>
      <c r="BY1048" s="21"/>
      <c r="BZ1048" s="21"/>
      <c r="CA1048" s="294">
        <f t="shared" si="650"/>
        <v>5671</v>
      </c>
      <c r="CB1048" s="243">
        <f>(3*BH1048+2)/2</f>
        <v>1417</v>
      </c>
      <c r="CC1048" s="35">
        <f>4*CB1048+3</f>
        <v>5671</v>
      </c>
      <c r="CD1048" s="243"/>
      <c r="CF1048" s="33"/>
      <c r="CJ1048" s="21"/>
    </row>
    <row r="1049" spans="4:88" ht="14.25" customHeight="1">
      <c r="D1049" s="53"/>
      <c r="G1049" s="53"/>
      <c r="O1049" s="196">
        <f>1+8*(Q1048+1)</f>
        <v>2001</v>
      </c>
      <c r="P1049" s="197">
        <f>P1048+2</f>
        <v>1501</v>
      </c>
      <c r="Q1049" s="198"/>
      <c r="R1049" s="33"/>
      <c r="S1049" s="35">
        <f t="shared" si="786"/>
        <v>6005</v>
      </c>
      <c r="T1049" s="35">
        <f t="shared" ref="T1049:Z1049" si="788">4*S1049+1</f>
        <v>24021</v>
      </c>
      <c r="U1049" s="35">
        <f t="shared" si="788"/>
        <v>96085</v>
      </c>
      <c r="V1049" s="35">
        <f t="shared" si="788"/>
        <v>384341</v>
      </c>
      <c r="W1049" s="35">
        <f t="shared" si="788"/>
        <v>1537365</v>
      </c>
      <c r="X1049" s="35">
        <f t="shared" si="788"/>
        <v>6149461</v>
      </c>
      <c r="Y1049" s="35">
        <f t="shared" si="788"/>
        <v>24597845</v>
      </c>
      <c r="Z1049" s="35">
        <f t="shared" si="788"/>
        <v>98391381</v>
      </c>
      <c r="AC1049" s="27"/>
      <c r="AE1049" s="17"/>
      <c r="AG1049" s="18"/>
      <c r="AK1049" s="54"/>
      <c r="AN1049" s="227"/>
      <c r="AO1049" s="269">
        <f t="shared" si="613"/>
        <v>1981</v>
      </c>
      <c r="AP1049" s="221">
        <f t="shared" si="615"/>
        <v>5944</v>
      </c>
      <c r="AQ1049" s="269">
        <f>AP1049/AR1049</f>
        <v>743</v>
      </c>
      <c r="AR1049" s="281">
        <v>8</v>
      </c>
      <c r="AS1049" s="236">
        <f t="shared" si="614"/>
        <v>3</v>
      </c>
      <c r="AT1049" s="232"/>
      <c r="BH1049" s="21">
        <f t="shared" si="651"/>
        <v>945</v>
      </c>
      <c r="BI1049" s="294">
        <f t="shared" si="649"/>
        <v>5675</v>
      </c>
      <c r="BJ1049" s="243">
        <f>(3*BH1049+1)/2</f>
        <v>1418</v>
      </c>
      <c r="BK1049" s="35">
        <f>BJ1049*4+3</f>
        <v>5675</v>
      </c>
      <c r="BL1049" s="307"/>
      <c r="BM1049" s="21"/>
      <c r="BN1049" s="45"/>
      <c r="BQ1049" s="33"/>
      <c r="BR1049" s="308"/>
      <c r="BT1049" s="308"/>
      <c r="BY1049" s="21"/>
      <c r="BZ1049" s="21"/>
      <c r="CA1049" s="294">
        <f t="shared" si="650"/>
        <v>5677</v>
      </c>
      <c r="CB1049" s="243"/>
      <c r="CD1049" s="243"/>
      <c r="CF1049" s="33"/>
      <c r="CJ1049" s="21"/>
    </row>
    <row r="1050" spans="4:88" ht="14.25" customHeight="1">
      <c r="D1050" s="53"/>
      <c r="G1050" s="53"/>
      <c r="O1050" s="181"/>
      <c r="P1050" s="260"/>
      <c r="R1050" s="33"/>
      <c r="AC1050" s="21"/>
      <c r="AE1050" s="17"/>
      <c r="AG1050" s="18"/>
      <c r="AK1050" s="54"/>
      <c r="AN1050" s="219"/>
      <c r="AO1050" s="220">
        <f t="shared" si="613"/>
        <v>1983</v>
      </c>
      <c r="AP1050" s="221">
        <f t="shared" si="615"/>
        <v>5950</v>
      </c>
      <c r="AQ1050" s="220">
        <f>AQ1048+6</f>
        <v>2975</v>
      </c>
      <c r="AR1050" s="281">
        <v>2</v>
      </c>
      <c r="AS1050" s="236">
        <f t="shared" si="614"/>
        <v>1</v>
      </c>
      <c r="AT1050" s="232"/>
      <c r="BH1050" s="21">
        <f t="shared" si="651"/>
        <v>946</v>
      </c>
      <c r="BI1050" s="294">
        <f t="shared" si="649"/>
        <v>5681</v>
      </c>
      <c r="BJ1050" s="243"/>
      <c r="BL1050" s="243">
        <f>(3*BH1050-2)/4</f>
        <v>709</v>
      </c>
      <c r="BM1050" s="21">
        <f>8*BL1050+9</f>
        <v>5681</v>
      </c>
      <c r="BN1050" s="45"/>
      <c r="BQ1050" s="33"/>
      <c r="BR1050" s="308"/>
      <c r="BT1050" s="308"/>
      <c r="BY1050" s="21"/>
      <c r="BZ1050" s="21"/>
      <c r="CA1050" s="294">
        <f t="shared" si="650"/>
        <v>5683</v>
      </c>
      <c r="CB1050" s="243">
        <f>(3*BH1050+2)/2</f>
        <v>1420</v>
      </c>
      <c r="CC1050" s="35">
        <f>4*CB1050+3</f>
        <v>5683</v>
      </c>
      <c r="CD1050" s="243"/>
      <c r="CF1050" s="33"/>
      <c r="CJ1050" s="21"/>
    </row>
    <row r="1051" spans="4:88" ht="14.25" customHeight="1">
      <c r="D1051" s="53"/>
      <c r="G1051" s="53"/>
      <c r="O1051" s="45"/>
      <c r="P1051" s="21"/>
      <c r="R1051" s="33"/>
      <c r="AC1051" s="27"/>
      <c r="AE1051" s="17"/>
      <c r="AG1051" s="18"/>
      <c r="AK1051" s="54"/>
      <c r="AN1051" s="239"/>
      <c r="AO1051" s="240">
        <f t="shared" si="613"/>
        <v>1985</v>
      </c>
      <c r="AP1051" s="221">
        <f t="shared" si="615"/>
        <v>5956</v>
      </c>
      <c r="AQ1051" s="240">
        <f>AP1051/4</f>
        <v>1489</v>
      </c>
      <c r="AR1051" s="281">
        <v>4</v>
      </c>
      <c r="AS1051" s="236">
        <f t="shared" si="614"/>
        <v>2</v>
      </c>
      <c r="AT1051" s="232"/>
      <c r="BH1051" s="21">
        <f t="shared" si="651"/>
        <v>947</v>
      </c>
      <c r="BI1051" s="294">
        <f t="shared" si="649"/>
        <v>5687</v>
      </c>
      <c r="BJ1051" s="243">
        <f>(3*BH1051+1)/2</f>
        <v>1421</v>
      </c>
      <c r="BK1051" s="35">
        <f>BJ1051*4+3</f>
        <v>5687</v>
      </c>
      <c r="BL1051" s="307"/>
      <c r="BN1051" s="45"/>
      <c r="BQ1051" s="33"/>
      <c r="BR1051" s="308"/>
      <c r="BT1051" s="308"/>
      <c r="BY1051" s="21"/>
      <c r="BZ1051" s="21"/>
      <c r="CA1051" s="294">
        <f t="shared" si="650"/>
        <v>5689</v>
      </c>
      <c r="CB1051" s="243"/>
      <c r="CD1051" s="243">
        <f>(3*BH1051-1)/4</f>
        <v>710</v>
      </c>
      <c r="CE1051" s="35">
        <f>CD1051*8+9</f>
        <v>5689</v>
      </c>
      <c r="CF1051" s="33"/>
      <c r="CJ1051" s="21"/>
    </row>
    <row r="1052" spans="4:88" ht="14.25" customHeight="1">
      <c r="D1052" s="53"/>
      <c r="G1052" s="53"/>
      <c r="O1052" s="191">
        <f>-1+4*(Q1052+1)</f>
        <v>1003</v>
      </c>
      <c r="P1052" s="192">
        <f>-1+6*(Q1052+1)</f>
        <v>1505</v>
      </c>
      <c r="Q1052" s="27">
        <v>250</v>
      </c>
      <c r="R1052" s="33"/>
      <c r="S1052" s="213">
        <f t="shared" ref="S1052:S1053" si="789">4*P1052+1</f>
        <v>6021</v>
      </c>
      <c r="T1052" s="35">
        <f t="shared" ref="T1052:Z1052" si="790">4*S1052+1</f>
        <v>24085</v>
      </c>
      <c r="U1052" s="35">
        <f t="shared" si="790"/>
        <v>96341</v>
      </c>
      <c r="V1052" s="35">
        <f t="shared" si="790"/>
        <v>385365</v>
      </c>
      <c r="W1052" s="35">
        <f t="shared" si="790"/>
        <v>1541461</v>
      </c>
      <c r="X1052" s="35">
        <f t="shared" si="790"/>
        <v>6165845</v>
      </c>
      <c r="Y1052" s="35">
        <f t="shared" si="790"/>
        <v>24663381</v>
      </c>
      <c r="Z1052" s="35">
        <f t="shared" si="790"/>
        <v>98653525</v>
      </c>
      <c r="AE1052" s="17"/>
      <c r="AG1052" s="18"/>
      <c r="AK1052" s="54"/>
      <c r="AN1052" s="219"/>
      <c r="AO1052" s="220">
        <f t="shared" si="613"/>
        <v>1987</v>
      </c>
      <c r="AP1052" s="221">
        <f t="shared" si="615"/>
        <v>5962</v>
      </c>
      <c r="AQ1052" s="220">
        <f>AQ1050+6</f>
        <v>2981</v>
      </c>
      <c r="AR1052" s="281">
        <v>2</v>
      </c>
      <c r="AS1052" s="236">
        <f t="shared" si="614"/>
        <v>1</v>
      </c>
      <c r="AT1052" s="232"/>
      <c r="BH1052" s="27">
        <f t="shared" si="651"/>
        <v>948</v>
      </c>
      <c r="BI1052" s="294">
        <f t="shared" si="649"/>
        <v>5693</v>
      </c>
      <c r="BJ1052" s="243"/>
      <c r="BL1052" s="307"/>
      <c r="BN1052" s="45"/>
      <c r="BQ1052" s="33"/>
      <c r="BR1052" s="308"/>
      <c r="BT1052" s="308"/>
      <c r="BY1052" s="21"/>
      <c r="BZ1052" s="21"/>
      <c r="CA1052" s="294">
        <f t="shared" si="650"/>
        <v>5695</v>
      </c>
      <c r="CB1052" s="243">
        <f>(3*BH1052+2)/2</f>
        <v>1423</v>
      </c>
      <c r="CC1052" s="35">
        <f>4*CB1052+3</f>
        <v>5695</v>
      </c>
      <c r="CD1052" s="243"/>
      <c r="CF1052" s="33"/>
      <c r="CJ1052" s="21"/>
    </row>
    <row r="1053" spans="4:88" ht="14.25" customHeight="1">
      <c r="D1053" s="53"/>
      <c r="G1053" s="53"/>
      <c r="O1053" s="196">
        <f>1+8*(Q1052+1)</f>
        <v>2009</v>
      </c>
      <c r="P1053" s="197">
        <f>P1052+2</f>
        <v>1507</v>
      </c>
      <c r="Q1053" s="198"/>
      <c r="R1053" s="33"/>
      <c r="S1053" s="35">
        <f t="shared" si="789"/>
        <v>6029</v>
      </c>
      <c r="T1053" s="35">
        <f t="shared" ref="T1053:Z1053" si="791">4*S1053+1</f>
        <v>24117</v>
      </c>
      <c r="U1053" s="35">
        <f t="shared" si="791"/>
        <v>96469</v>
      </c>
      <c r="V1053" s="35">
        <f t="shared" si="791"/>
        <v>385877</v>
      </c>
      <c r="W1053" s="35">
        <f t="shared" si="791"/>
        <v>1543509</v>
      </c>
      <c r="X1053" s="35">
        <f t="shared" si="791"/>
        <v>6174037</v>
      </c>
      <c r="Y1053" s="35">
        <f t="shared" si="791"/>
        <v>24696149</v>
      </c>
      <c r="Z1053" s="35">
        <f t="shared" si="791"/>
        <v>98784597</v>
      </c>
      <c r="AC1053" s="27"/>
      <c r="AE1053" s="17"/>
      <c r="AG1053" s="18"/>
      <c r="AK1053" s="54"/>
      <c r="AN1053" s="227"/>
      <c r="AO1053" s="269">
        <f t="shared" si="613"/>
        <v>1989</v>
      </c>
      <c r="AP1053" s="221">
        <f t="shared" si="615"/>
        <v>5968</v>
      </c>
      <c r="AQ1053" s="269">
        <f>AP1053/AR1053</f>
        <v>373</v>
      </c>
      <c r="AR1053" s="281">
        <v>16</v>
      </c>
      <c r="AS1053" s="236">
        <f t="shared" si="614"/>
        <v>4</v>
      </c>
      <c r="AT1053" s="232"/>
      <c r="BH1053" s="21">
        <f t="shared" si="651"/>
        <v>949</v>
      </c>
      <c r="BI1053" s="294">
        <f t="shared" si="649"/>
        <v>5699</v>
      </c>
      <c r="BJ1053" s="243">
        <f>(3*BH1053+1)/2</f>
        <v>1424</v>
      </c>
      <c r="BK1053" s="35">
        <f>BJ1053*4+3</f>
        <v>5699</v>
      </c>
      <c r="BL1053" s="307"/>
      <c r="BM1053" s="21"/>
      <c r="BN1053" s="45"/>
      <c r="BQ1053" s="33"/>
      <c r="BR1053" s="308"/>
      <c r="BT1053" s="308"/>
      <c r="BY1053" s="21"/>
      <c r="BZ1053" s="21"/>
      <c r="CA1053" s="294">
        <f t="shared" si="650"/>
        <v>5701</v>
      </c>
      <c r="CB1053" s="243"/>
      <c r="CD1053" s="243"/>
      <c r="CF1053" s="33"/>
      <c r="CJ1053" s="21"/>
    </row>
    <row r="1054" spans="4:88" ht="14.25" customHeight="1">
      <c r="D1054" s="53"/>
      <c r="G1054" s="53"/>
      <c r="O1054" s="181"/>
      <c r="P1054" s="260"/>
      <c r="R1054" s="33"/>
      <c r="AC1054" s="21"/>
      <c r="AE1054" s="17"/>
      <c r="AG1054" s="18"/>
      <c r="AK1054" s="54"/>
      <c r="AN1054" s="219"/>
      <c r="AO1054" s="220">
        <f t="shared" si="613"/>
        <v>1991</v>
      </c>
      <c r="AP1054" s="221">
        <f t="shared" si="615"/>
        <v>5974</v>
      </c>
      <c r="AQ1054" s="220">
        <f>AQ1052+6</f>
        <v>2987</v>
      </c>
      <c r="AR1054" s="281">
        <v>2</v>
      </c>
      <c r="AS1054" s="236">
        <f t="shared" si="614"/>
        <v>1</v>
      </c>
      <c r="AT1054" s="232"/>
      <c r="BH1054" s="21">
        <f t="shared" si="651"/>
        <v>950</v>
      </c>
      <c r="BI1054" s="294">
        <f t="shared" si="649"/>
        <v>5705</v>
      </c>
      <c r="BJ1054" s="243"/>
      <c r="BL1054" s="243">
        <f>(3*BH1054-2)/4</f>
        <v>712</v>
      </c>
      <c r="BM1054" s="21">
        <f>8*BL1054+9</f>
        <v>5705</v>
      </c>
      <c r="BN1054" s="45"/>
      <c r="BQ1054" s="33"/>
      <c r="BR1054" s="308"/>
      <c r="BT1054" s="308"/>
      <c r="BY1054" s="21"/>
      <c r="BZ1054" s="21"/>
      <c r="CA1054" s="294">
        <f t="shared" si="650"/>
        <v>5707</v>
      </c>
      <c r="CB1054" s="243">
        <f>(3*BH1054+2)/2</f>
        <v>1426</v>
      </c>
      <c r="CC1054" s="35">
        <f>4*CB1054+3</f>
        <v>5707</v>
      </c>
      <c r="CD1054" s="243"/>
      <c r="CF1054" s="33"/>
      <c r="CJ1054" s="21"/>
    </row>
    <row r="1055" spans="4:88" ht="14.25" customHeight="1">
      <c r="D1055" s="53"/>
      <c r="G1055" s="53"/>
      <c r="O1055" s="45"/>
      <c r="P1055" s="21"/>
      <c r="R1055" s="33"/>
      <c r="AC1055" s="27"/>
      <c r="AE1055" s="17"/>
      <c r="AG1055" s="18"/>
      <c r="AK1055" s="54"/>
      <c r="AN1055" s="239"/>
      <c r="AO1055" s="240">
        <f t="shared" si="613"/>
        <v>1993</v>
      </c>
      <c r="AP1055" s="221">
        <f t="shared" si="615"/>
        <v>5980</v>
      </c>
      <c r="AQ1055" s="240">
        <f>AP1055/4</f>
        <v>1495</v>
      </c>
      <c r="AR1055" s="281">
        <v>4</v>
      </c>
      <c r="AS1055" s="236">
        <f t="shared" si="614"/>
        <v>2</v>
      </c>
      <c r="AT1055" s="232"/>
      <c r="BH1055" s="21">
        <f t="shared" si="651"/>
        <v>951</v>
      </c>
      <c r="BI1055" s="294">
        <f t="shared" si="649"/>
        <v>5711</v>
      </c>
      <c r="BJ1055" s="243">
        <f>(3*BH1055+1)/2</f>
        <v>1427</v>
      </c>
      <c r="BK1055" s="35">
        <f>BJ1055*4+3</f>
        <v>5711</v>
      </c>
      <c r="BL1055" s="34"/>
      <c r="BN1055" s="45"/>
      <c r="BQ1055" s="33"/>
      <c r="BR1055" s="308"/>
      <c r="BT1055" s="308"/>
      <c r="BY1055" s="21"/>
      <c r="BZ1055" s="21"/>
      <c r="CA1055" s="294">
        <f t="shared" si="650"/>
        <v>5713</v>
      </c>
      <c r="CB1055" s="243"/>
      <c r="CD1055" s="243">
        <f>(3*BH1055-1)/4</f>
        <v>713</v>
      </c>
      <c r="CE1055" s="35">
        <f>CD1055*8+9</f>
        <v>5713</v>
      </c>
      <c r="CF1055" s="33"/>
      <c r="CJ1055" s="21"/>
    </row>
    <row r="1056" spans="4:88" ht="14.25" customHeight="1">
      <c r="D1056" s="53"/>
      <c r="G1056" s="53"/>
      <c r="O1056" s="191">
        <f>-1+4*(Q1056+1)</f>
        <v>1007</v>
      </c>
      <c r="P1056" s="192">
        <f>-1+6*(Q1056+1)</f>
        <v>1511</v>
      </c>
      <c r="Q1056" s="27">
        <v>251</v>
      </c>
      <c r="R1056" s="33"/>
      <c r="S1056" s="213">
        <f t="shared" ref="S1056:S1057" si="792">4*P1056+1</f>
        <v>6045</v>
      </c>
      <c r="T1056" s="35">
        <f t="shared" ref="T1056:Z1056" si="793">4*S1056+1</f>
        <v>24181</v>
      </c>
      <c r="U1056" s="35">
        <f t="shared" si="793"/>
        <v>96725</v>
      </c>
      <c r="V1056" s="35">
        <f t="shared" si="793"/>
        <v>386901</v>
      </c>
      <c r="W1056" s="35">
        <f t="shared" si="793"/>
        <v>1547605</v>
      </c>
      <c r="X1056" s="35">
        <f t="shared" si="793"/>
        <v>6190421</v>
      </c>
      <c r="Y1056" s="35">
        <f t="shared" si="793"/>
        <v>24761685</v>
      </c>
      <c r="Z1056" s="35">
        <f t="shared" si="793"/>
        <v>99046741</v>
      </c>
      <c r="AE1056" s="17"/>
      <c r="AG1056" s="18"/>
      <c r="AK1056" s="54"/>
      <c r="AN1056" s="219"/>
      <c r="AO1056" s="220">
        <f t="shared" si="613"/>
        <v>1995</v>
      </c>
      <c r="AP1056" s="221">
        <f t="shared" si="615"/>
        <v>5986</v>
      </c>
      <c r="AQ1056" s="220">
        <f>AQ1054+6</f>
        <v>2993</v>
      </c>
      <c r="AR1056" s="281">
        <v>2</v>
      </c>
      <c r="AS1056" s="236">
        <f t="shared" si="614"/>
        <v>1</v>
      </c>
      <c r="AT1056" s="232"/>
      <c r="BH1056" s="27">
        <f t="shared" si="651"/>
        <v>952</v>
      </c>
      <c r="BI1056" s="294">
        <f t="shared" si="649"/>
        <v>5717</v>
      </c>
      <c r="BJ1056" s="243"/>
      <c r="BL1056" s="34"/>
      <c r="BN1056" s="766" t="s">
        <v>454</v>
      </c>
      <c r="BO1056" s="732"/>
      <c r="BP1056" s="340">
        <v>10</v>
      </c>
      <c r="BQ1056" s="33"/>
      <c r="BR1056" s="308"/>
      <c r="BT1056" s="308"/>
      <c r="BY1056" s="21"/>
      <c r="BZ1056" s="21"/>
      <c r="CA1056" s="294">
        <f t="shared" si="650"/>
        <v>5719</v>
      </c>
      <c r="CB1056" s="243">
        <f>(3*BH1056+2)/2</f>
        <v>1429</v>
      </c>
      <c r="CC1056" s="35">
        <f>4*CB1056+3</f>
        <v>5719</v>
      </c>
      <c r="CD1056" s="243"/>
      <c r="CF1056" s="33"/>
      <c r="CJ1056" s="21"/>
    </row>
    <row r="1057" spans="4:88" ht="14.25" customHeight="1">
      <c r="D1057" s="53"/>
      <c r="G1057" s="53"/>
      <c r="O1057" s="196">
        <f>1+8*(Q1056+1)</f>
        <v>2017</v>
      </c>
      <c r="P1057" s="197">
        <f>P1056+2</f>
        <v>1513</v>
      </c>
      <c r="Q1057" s="198"/>
      <c r="R1057" s="33"/>
      <c r="S1057" s="35">
        <f t="shared" si="792"/>
        <v>6053</v>
      </c>
      <c r="T1057" s="35">
        <f t="shared" ref="T1057:Z1057" si="794">4*S1057+1</f>
        <v>24213</v>
      </c>
      <c r="U1057" s="35">
        <f t="shared" si="794"/>
        <v>96853</v>
      </c>
      <c r="V1057" s="35">
        <f t="shared" si="794"/>
        <v>387413</v>
      </c>
      <c r="W1057" s="35">
        <f t="shared" si="794"/>
        <v>1549653</v>
      </c>
      <c r="X1057" s="35">
        <f t="shared" si="794"/>
        <v>6198613</v>
      </c>
      <c r="Y1057" s="35">
        <f t="shared" si="794"/>
        <v>24794453</v>
      </c>
      <c r="Z1057" s="35">
        <f t="shared" si="794"/>
        <v>99177813</v>
      </c>
      <c r="AC1057" s="27"/>
      <c r="AE1057" s="17"/>
      <c r="AG1057" s="18"/>
      <c r="AK1057" s="54"/>
      <c r="AN1057" s="227"/>
      <c r="AO1057" s="269">
        <f t="shared" si="613"/>
        <v>1997</v>
      </c>
      <c r="AP1057" s="221">
        <f t="shared" si="615"/>
        <v>5992</v>
      </c>
      <c r="AQ1057" s="269">
        <f>AP1057/AR1057</f>
        <v>749</v>
      </c>
      <c r="AR1057" s="281">
        <v>8</v>
      </c>
      <c r="AS1057" s="236">
        <f t="shared" si="614"/>
        <v>3</v>
      </c>
      <c r="AT1057" s="232"/>
      <c r="BH1057" s="21">
        <f t="shared" si="651"/>
        <v>953</v>
      </c>
      <c r="BI1057" s="294">
        <f t="shared" si="649"/>
        <v>5723</v>
      </c>
      <c r="BJ1057" s="243">
        <f>(3*BH1057+1)/2</f>
        <v>1430</v>
      </c>
      <c r="BK1057" s="35">
        <f>BJ1057*4+3</f>
        <v>5723</v>
      </c>
      <c r="BL1057" s="307"/>
      <c r="BM1057" s="21"/>
      <c r="BN1057" s="45"/>
      <c r="BQ1057" s="33"/>
      <c r="BR1057" s="308"/>
      <c r="BT1057" s="308"/>
      <c r="BY1057" s="21"/>
      <c r="BZ1057" s="21"/>
      <c r="CA1057" s="294">
        <f t="shared" si="650"/>
        <v>5725</v>
      </c>
      <c r="CB1057" s="243"/>
      <c r="CD1057" s="243"/>
      <c r="CF1057" s="33"/>
      <c r="CJ1057" s="21"/>
    </row>
    <row r="1058" spans="4:88" ht="14.25" customHeight="1">
      <c r="D1058" s="53"/>
      <c r="G1058" s="53"/>
      <c r="O1058" s="181"/>
      <c r="P1058" s="260"/>
      <c r="R1058" s="33"/>
      <c r="AC1058" s="21"/>
      <c r="AE1058" s="17"/>
      <c r="AG1058" s="18"/>
      <c r="AK1058" s="54"/>
      <c r="AN1058" s="219"/>
      <c r="AO1058" s="220">
        <f t="shared" si="613"/>
        <v>1999</v>
      </c>
      <c r="AP1058" s="221">
        <f t="shared" si="615"/>
        <v>5998</v>
      </c>
      <c r="AQ1058" s="220">
        <f>AQ1056+6</f>
        <v>2999</v>
      </c>
      <c r="AR1058" s="281">
        <v>2</v>
      </c>
      <c r="AS1058" s="236">
        <f t="shared" si="614"/>
        <v>1</v>
      </c>
      <c r="AT1058" s="232"/>
      <c r="BH1058" s="21">
        <f t="shared" si="651"/>
        <v>954</v>
      </c>
      <c r="BI1058" s="294">
        <f t="shared" si="649"/>
        <v>5729</v>
      </c>
      <c r="BJ1058" s="243"/>
      <c r="BL1058" s="243">
        <f>(3*BH1058-2)/4</f>
        <v>715</v>
      </c>
      <c r="BM1058" s="21">
        <f>8*BL1058+9</f>
        <v>5729</v>
      </c>
      <c r="BN1058" s="45"/>
      <c r="BQ1058" s="33"/>
      <c r="BR1058" s="308"/>
      <c r="BT1058" s="308"/>
      <c r="BY1058" s="21"/>
      <c r="BZ1058" s="21"/>
      <c r="CA1058" s="294">
        <f t="shared" si="650"/>
        <v>5731</v>
      </c>
      <c r="CB1058" s="243">
        <f>(3*BH1058+2)/2</f>
        <v>1432</v>
      </c>
      <c r="CC1058" s="35">
        <f>4*CB1058+3</f>
        <v>5731</v>
      </c>
      <c r="CD1058" s="243"/>
      <c r="CF1058" s="33"/>
      <c r="CJ1058" s="21"/>
    </row>
    <row r="1059" spans="4:88" ht="14.25" customHeight="1">
      <c r="D1059" s="53"/>
      <c r="G1059" s="53"/>
      <c r="O1059" s="45"/>
      <c r="P1059" s="21"/>
      <c r="R1059" s="33"/>
      <c r="AC1059" s="27"/>
      <c r="AE1059" s="17"/>
      <c r="AG1059" s="18"/>
      <c r="AK1059" s="54"/>
      <c r="AN1059" s="239"/>
      <c r="AO1059" s="240">
        <f t="shared" si="613"/>
        <v>2001</v>
      </c>
      <c r="AP1059" s="221">
        <f t="shared" si="615"/>
        <v>6004</v>
      </c>
      <c r="AQ1059" s="240">
        <f>AP1059/4</f>
        <v>1501</v>
      </c>
      <c r="AR1059" s="281">
        <v>4</v>
      </c>
      <c r="AS1059" s="236">
        <f t="shared" si="614"/>
        <v>2</v>
      </c>
      <c r="AT1059" s="232"/>
      <c r="BH1059" s="21">
        <f t="shared" si="651"/>
        <v>955</v>
      </c>
      <c r="BI1059" s="294">
        <f t="shared" si="649"/>
        <v>5735</v>
      </c>
      <c r="BJ1059" s="243">
        <f>(3*BH1059+1)/2</f>
        <v>1433</v>
      </c>
      <c r="BK1059" s="35">
        <f>BJ1059*4+3</f>
        <v>5735</v>
      </c>
      <c r="BL1059" s="307"/>
      <c r="BN1059" s="45"/>
      <c r="BQ1059" s="33"/>
      <c r="BR1059" s="308"/>
      <c r="BT1059" s="308"/>
      <c r="BY1059" s="21"/>
      <c r="BZ1059" s="21"/>
      <c r="CA1059" s="294">
        <f t="shared" si="650"/>
        <v>5737</v>
      </c>
      <c r="CB1059" s="243"/>
      <c r="CD1059" s="243">
        <f>(3*BH1059-1)/4</f>
        <v>716</v>
      </c>
      <c r="CE1059" s="35">
        <f>CD1059*8+9</f>
        <v>5737</v>
      </c>
      <c r="CF1059" s="33"/>
      <c r="CJ1059" s="21"/>
    </row>
    <row r="1060" spans="4:88" ht="14.25" customHeight="1">
      <c r="D1060" s="53"/>
      <c r="G1060" s="53"/>
      <c r="O1060" s="191">
        <f>-1+4*(Q1060+1)</f>
        <v>1011</v>
      </c>
      <c r="P1060" s="192">
        <f>-1+6*(Q1060+1)</f>
        <v>1517</v>
      </c>
      <c r="Q1060" s="27">
        <v>252</v>
      </c>
      <c r="R1060" s="33"/>
      <c r="S1060" s="213">
        <f t="shared" ref="S1060:S1061" si="795">4*P1060+1</f>
        <v>6069</v>
      </c>
      <c r="T1060" s="35">
        <f t="shared" ref="T1060:Z1060" si="796">4*S1060+1</f>
        <v>24277</v>
      </c>
      <c r="U1060" s="35">
        <f t="shared" si="796"/>
        <v>97109</v>
      </c>
      <c r="V1060" s="35">
        <f t="shared" si="796"/>
        <v>388437</v>
      </c>
      <c r="W1060" s="35">
        <f t="shared" si="796"/>
        <v>1553749</v>
      </c>
      <c r="X1060" s="35">
        <f t="shared" si="796"/>
        <v>6214997</v>
      </c>
      <c r="Y1060" s="35">
        <f t="shared" si="796"/>
        <v>24859989</v>
      </c>
      <c r="Z1060" s="35">
        <f t="shared" si="796"/>
        <v>99439957</v>
      </c>
      <c r="AE1060" s="17"/>
      <c r="AG1060" s="18"/>
      <c r="AK1060" s="54"/>
      <c r="AN1060" s="219"/>
      <c r="AO1060" s="220">
        <f t="shared" si="613"/>
        <v>2003</v>
      </c>
      <c r="AP1060" s="221">
        <f t="shared" si="615"/>
        <v>6010</v>
      </c>
      <c r="AQ1060" s="220">
        <f>AQ1058+6</f>
        <v>3005</v>
      </c>
      <c r="AR1060" s="281">
        <v>2</v>
      </c>
      <c r="AS1060" s="236">
        <f t="shared" si="614"/>
        <v>1</v>
      </c>
      <c r="AT1060" s="232"/>
      <c r="BH1060" s="27">
        <f t="shared" si="651"/>
        <v>956</v>
      </c>
      <c r="BI1060" s="294">
        <f t="shared" si="649"/>
        <v>5741</v>
      </c>
      <c r="BJ1060" s="243"/>
      <c r="BL1060" s="307"/>
      <c r="BN1060" s="45"/>
      <c r="BQ1060" s="33"/>
      <c r="BR1060" s="308"/>
      <c r="BT1060" s="308"/>
      <c r="BY1060" s="21"/>
      <c r="BZ1060" s="21"/>
      <c r="CA1060" s="294">
        <f t="shared" si="650"/>
        <v>5743</v>
      </c>
      <c r="CB1060" s="243">
        <f>(3*BH1060+2)/2</f>
        <v>1435</v>
      </c>
      <c r="CC1060" s="35">
        <f>4*CB1060+3</f>
        <v>5743</v>
      </c>
      <c r="CD1060" s="243"/>
      <c r="CF1060" s="33"/>
      <c r="CJ1060" s="21"/>
    </row>
    <row r="1061" spans="4:88" ht="14.25" customHeight="1">
      <c r="D1061" s="53"/>
      <c r="G1061" s="53"/>
      <c r="O1061" s="196">
        <f>1+8*(Q1060+1)</f>
        <v>2025</v>
      </c>
      <c r="P1061" s="197">
        <f>P1060+2</f>
        <v>1519</v>
      </c>
      <c r="Q1061" s="198"/>
      <c r="R1061" s="33"/>
      <c r="S1061" s="35">
        <f t="shared" si="795"/>
        <v>6077</v>
      </c>
      <c r="T1061" s="35">
        <f t="shared" ref="T1061:Z1061" si="797">4*S1061+1</f>
        <v>24309</v>
      </c>
      <c r="U1061" s="35">
        <f t="shared" si="797"/>
        <v>97237</v>
      </c>
      <c r="V1061" s="35">
        <f t="shared" si="797"/>
        <v>388949</v>
      </c>
      <c r="W1061" s="35">
        <f t="shared" si="797"/>
        <v>1555797</v>
      </c>
      <c r="X1061" s="35">
        <f t="shared" si="797"/>
        <v>6223189</v>
      </c>
      <c r="Y1061" s="35">
        <f t="shared" si="797"/>
        <v>24892757</v>
      </c>
      <c r="Z1061" s="35">
        <f t="shared" si="797"/>
        <v>99571029</v>
      </c>
      <c r="AC1061" s="27"/>
      <c r="AE1061" s="17"/>
      <c r="AG1061" s="18"/>
      <c r="AK1061" s="54"/>
      <c r="AN1061" s="227"/>
      <c r="AO1061" s="269">
        <f t="shared" si="613"/>
        <v>2005</v>
      </c>
      <c r="AP1061" s="221">
        <f t="shared" si="615"/>
        <v>6016</v>
      </c>
      <c r="AQ1061" s="269">
        <f>AP1061/AR1061</f>
        <v>47</v>
      </c>
      <c r="AR1061" s="281">
        <v>128</v>
      </c>
      <c r="AS1061" s="236">
        <f t="shared" si="614"/>
        <v>7</v>
      </c>
      <c r="AT1061" s="232"/>
      <c r="BH1061" s="21">
        <f t="shared" si="651"/>
        <v>957</v>
      </c>
      <c r="BI1061" s="294">
        <f t="shared" si="649"/>
        <v>5747</v>
      </c>
      <c r="BJ1061" s="243">
        <f>(3*BH1061+1)/2</f>
        <v>1436</v>
      </c>
      <c r="BK1061" s="35">
        <f>BJ1061*4+3</f>
        <v>5747</v>
      </c>
      <c r="BL1061" s="307"/>
      <c r="BM1061" s="21"/>
      <c r="BN1061" s="45"/>
      <c r="BQ1061" s="33"/>
      <c r="BR1061" s="308"/>
      <c r="BT1061" s="308"/>
      <c r="BY1061" s="21"/>
      <c r="BZ1061" s="21"/>
      <c r="CA1061" s="294">
        <f t="shared" si="650"/>
        <v>5749</v>
      </c>
      <c r="CB1061" s="243"/>
      <c r="CD1061" s="243"/>
      <c r="CF1061" s="33"/>
      <c r="CJ1061" s="21"/>
    </row>
    <row r="1062" spans="4:88" ht="14.25" customHeight="1">
      <c r="D1062" s="53"/>
      <c r="G1062" s="53"/>
      <c r="O1062" s="181"/>
      <c r="P1062" s="260"/>
      <c r="R1062" s="33"/>
      <c r="AC1062" s="21"/>
      <c r="AE1062" s="17"/>
      <c r="AG1062" s="18"/>
      <c r="AK1062" s="54"/>
      <c r="AN1062" s="219"/>
      <c r="AO1062" s="220">
        <f t="shared" si="613"/>
        <v>2007</v>
      </c>
      <c r="AP1062" s="221">
        <f t="shared" si="615"/>
        <v>6022</v>
      </c>
      <c r="AQ1062" s="220">
        <f>AQ1060+6</f>
        <v>3011</v>
      </c>
      <c r="AR1062" s="281">
        <v>2</v>
      </c>
      <c r="AS1062" s="236">
        <f t="shared" si="614"/>
        <v>1</v>
      </c>
      <c r="AT1062" s="232"/>
      <c r="BH1062" s="21">
        <f t="shared" si="651"/>
        <v>958</v>
      </c>
      <c r="BI1062" s="294">
        <f t="shared" si="649"/>
        <v>5753</v>
      </c>
      <c r="BJ1062" s="243"/>
      <c r="BL1062" s="243">
        <f>(3*BH1062-2)/4</f>
        <v>718</v>
      </c>
      <c r="BM1062" s="21">
        <f>8*BL1062+9</f>
        <v>5753</v>
      </c>
      <c r="BN1062" s="45"/>
      <c r="BQ1062" s="33"/>
      <c r="BR1062" s="308"/>
      <c r="BT1062" s="308"/>
      <c r="BY1062" s="21"/>
      <c r="BZ1062" s="21"/>
      <c r="CA1062" s="294">
        <f t="shared" si="650"/>
        <v>5755</v>
      </c>
      <c r="CB1062" s="243">
        <f>(3*BH1062+2)/2</f>
        <v>1438</v>
      </c>
      <c r="CC1062" s="35">
        <f>4*CB1062+3</f>
        <v>5755</v>
      </c>
      <c r="CD1062" s="243"/>
      <c r="CF1062" s="33"/>
      <c r="CJ1062" s="21"/>
    </row>
    <row r="1063" spans="4:88" ht="14.25" customHeight="1">
      <c r="D1063" s="53"/>
      <c r="G1063" s="53"/>
      <c r="O1063" s="45"/>
      <c r="P1063" s="21"/>
      <c r="R1063" s="33"/>
      <c r="AC1063" s="27"/>
      <c r="AE1063" s="17"/>
      <c r="AG1063" s="18"/>
      <c r="AK1063" s="54"/>
      <c r="AN1063" s="239"/>
      <c r="AO1063" s="240">
        <f t="shared" si="613"/>
        <v>2009</v>
      </c>
      <c r="AP1063" s="221">
        <f t="shared" si="615"/>
        <v>6028</v>
      </c>
      <c r="AQ1063" s="240">
        <f>AP1063/4</f>
        <v>1507</v>
      </c>
      <c r="AR1063" s="281">
        <v>4</v>
      </c>
      <c r="AS1063" s="236">
        <f t="shared" si="614"/>
        <v>2</v>
      </c>
      <c r="AT1063" s="232"/>
      <c r="BH1063" s="21">
        <f t="shared" si="651"/>
        <v>959</v>
      </c>
      <c r="BI1063" s="294">
        <f t="shared" si="649"/>
        <v>5759</v>
      </c>
      <c r="BJ1063" s="243">
        <f>(3*BH1063+1)/2</f>
        <v>1439</v>
      </c>
      <c r="BK1063" s="35">
        <f>BJ1063*4+3</f>
        <v>5759</v>
      </c>
      <c r="BL1063" s="307"/>
      <c r="BN1063" s="45"/>
      <c r="BQ1063" s="33"/>
      <c r="BR1063" s="308"/>
      <c r="BT1063" s="308"/>
      <c r="BY1063" s="21"/>
      <c r="BZ1063" s="21"/>
      <c r="CA1063" s="294">
        <f t="shared" si="650"/>
        <v>5761</v>
      </c>
      <c r="CB1063" s="243"/>
      <c r="CD1063" s="243">
        <f>(3*BH1063-1)/4</f>
        <v>719</v>
      </c>
      <c r="CE1063" s="35">
        <f>CD1063*8+9</f>
        <v>5761</v>
      </c>
      <c r="CF1063" s="33"/>
      <c r="CJ1063" s="21"/>
    </row>
    <row r="1064" spans="4:88" ht="14.25" customHeight="1">
      <c r="D1064" s="53"/>
      <c r="G1064" s="53"/>
      <c r="O1064" s="191">
        <f>-1+4*(Q1064+1)</f>
        <v>1015</v>
      </c>
      <c r="P1064" s="192">
        <f>-1+6*(Q1064+1)</f>
        <v>1523</v>
      </c>
      <c r="Q1064" s="27">
        <v>253</v>
      </c>
      <c r="R1064" s="33"/>
      <c r="S1064" s="213">
        <f t="shared" ref="S1064:S1065" si="798">4*P1064+1</f>
        <v>6093</v>
      </c>
      <c r="T1064" s="35">
        <f t="shared" ref="T1064:Z1064" si="799">4*S1064+1</f>
        <v>24373</v>
      </c>
      <c r="U1064" s="35">
        <f t="shared" si="799"/>
        <v>97493</v>
      </c>
      <c r="V1064" s="35">
        <f t="shared" si="799"/>
        <v>389973</v>
      </c>
      <c r="W1064" s="35">
        <f t="shared" si="799"/>
        <v>1559893</v>
      </c>
      <c r="X1064" s="35">
        <f t="shared" si="799"/>
        <v>6239573</v>
      </c>
      <c r="Y1064" s="35">
        <f t="shared" si="799"/>
        <v>24958293</v>
      </c>
      <c r="Z1064" s="35">
        <f t="shared" si="799"/>
        <v>99833173</v>
      </c>
      <c r="AE1064" s="17"/>
      <c r="AG1064" s="18"/>
      <c r="AK1064" s="54"/>
      <c r="AN1064" s="219"/>
      <c r="AO1064" s="220">
        <f t="shared" si="613"/>
        <v>2011</v>
      </c>
      <c r="AP1064" s="221">
        <f t="shared" si="615"/>
        <v>6034</v>
      </c>
      <c r="AQ1064" s="220">
        <f>AQ1062+6</f>
        <v>3017</v>
      </c>
      <c r="AR1064" s="281">
        <v>2</v>
      </c>
      <c r="AS1064" s="236">
        <f t="shared" si="614"/>
        <v>1</v>
      </c>
      <c r="AT1064" s="232"/>
      <c r="BH1064" s="27">
        <f t="shared" si="651"/>
        <v>960</v>
      </c>
      <c r="BI1064" s="294">
        <f t="shared" si="649"/>
        <v>5765</v>
      </c>
      <c r="BJ1064" s="243"/>
      <c r="BL1064" s="307"/>
      <c r="BN1064" s="45"/>
      <c r="BQ1064" s="33"/>
      <c r="BR1064" s="308"/>
      <c r="BT1064" s="308"/>
      <c r="BY1064" s="21"/>
      <c r="BZ1064" s="21"/>
      <c r="CA1064" s="294">
        <f t="shared" si="650"/>
        <v>5767</v>
      </c>
      <c r="CB1064" s="243">
        <f>(3*BH1064+2)/2</f>
        <v>1441</v>
      </c>
      <c r="CC1064" s="35">
        <f>4*CB1064+3</f>
        <v>5767</v>
      </c>
      <c r="CD1064" s="243"/>
      <c r="CF1064" s="33"/>
      <c r="CJ1064" s="21"/>
    </row>
    <row r="1065" spans="4:88" ht="14.25" customHeight="1">
      <c r="D1065" s="53"/>
      <c r="G1065" s="53"/>
      <c r="O1065" s="196">
        <f>1+8*(Q1064+1)</f>
        <v>2033</v>
      </c>
      <c r="P1065" s="197">
        <f>P1064+2</f>
        <v>1525</v>
      </c>
      <c r="Q1065" s="198"/>
      <c r="R1065" s="33"/>
      <c r="S1065" s="35">
        <f t="shared" si="798"/>
        <v>6101</v>
      </c>
      <c r="T1065" s="35">
        <f t="shared" ref="T1065:Z1065" si="800">4*S1065+1</f>
        <v>24405</v>
      </c>
      <c r="U1065" s="35">
        <f t="shared" si="800"/>
        <v>97621</v>
      </c>
      <c r="V1065" s="35">
        <f t="shared" si="800"/>
        <v>390485</v>
      </c>
      <c r="W1065" s="35">
        <f t="shared" si="800"/>
        <v>1561941</v>
      </c>
      <c r="X1065" s="35">
        <f t="shared" si="800"/>
        <v>6247765</v>
      </c>
      <c r="Y1065" s="35">
        <f t="shared" si="800"/>
        <v>24991061</v>
      </c>
      <c r="Z1065" s="35">
        <f t="shared" si="800"/>
        <v>99964245</v>
      </c>
      <c r="AC1065" s="27"/>
      <c r="AE1065" s="17"/>
      <c r="AG1065" s="18"/>
      <c r="AK1065" s="54"/>
      <c r="AN1065" s="227"/>
      <c r="AO1065" s="269">
        <f t="shared" si="613"/>
        <v>2013</v>
      </c>
      <c r="AP1065" s="221">
        <f t="shared" si="615"/>
        <v>6040</v>
      </c>
      <c r="AQ1065" s="269">
        <f>AP1065/AR1065</f>
        <v>755</v>
      </c>
      <c r="AR1065" s="281">
        <v>8</v>
      </c>
      <c r="AS1065" s="236">
        <f t="shared" si="614"/>
        <v>3</v>
      </c>
      <c r="AT1065" s="232"/>
      <c r="BH1065" s="21">
        <f t="shared" si="651"/>
        <v>961</v>
      </c>
      <c r="BI1065" s="294">
        <f t="shared" si="649"/>
        <v>5771</v>
      </c>
      <c r="BJ1065" s="243">
        <f>(3*BH1065+1)/2</f>
        <v>1442</v>
      </c>
      <c r="BK1065" s="35">
        <f>BJ1065*4+3</f>
        <v>5771</v>
      </c>
      <c r="BL1065" s="307"/>
      <c r="BM1065" s="21"/>
      <c r="BN1065" s="45"/>
      <c r="BQ1065" s="33"/>
      <c r="BR1065" s="308"/>
      <c r="BT1065" s="308"/>
      <c r="BY1065" s="21"/>
      <c r="BZ1065" s="21"/>
      <c r="CA1065" s="294">
        <f t="shared" si="650"/>
        <v>5773</v>
      </c>
      <c r="CB1065" s="243"/>
      <c r="CD1065" s="243"/>
      <c r="CF1065" s="33"/>
      <c r="CJ1065" s="21"/>
    </row>
    <row r="1066" spans="4:88" ht="14.25" customHeight="1">
      <c r="D1066" s="53"/>
      <c r="G1066" s="53"/>
      <c r="O1066" s="181"/>
      <c r="P1066" s="260"/>
      <c r="R1066" s="33"/>
      <c r="AC1066" s="21"/>
      <c r="AE1066" s="17"/>
      <c r="AG1066" s="18"/>
      <c r="AK1066" s="54"/>
      <c r="AN1066" s="219"/>
      <c r="AO1066" s="220">
        <f t="shared" si="613"/>
        <v>2015</v>
      </c>
      <c r="AP1066" s="221">
        <f t="shared" si="615"/>
        <v>6046</v>
      </c>
      <c r="AQ1066" s="220">
        <f>AQ1064+6</f>
        <v>3023</v>
      </c>
      <c r="AR1066" s="281">
        <v>2</v>
      </c>
      <c r="AS1066" s="236">
        <f t="shared" si="614"/>
        <v>1</v>
      </c>
      <c r="AT1066" s="232"/>
      <c r="BH1066" s="21">
        <f t="shared" si="651"/>
        <v>962</v>
      </c>
      <c r="BI1066" s="294">
        <f t="shared" si="649"/>
        <v>5777</v>
      </c>
      <c r="BJ1066" s="243"/>
      <c r="BL1066" s="243">
        <f>(3*BH1066-2)/4</f>
        <v>721</v>
      </c>
      <c r="BM1066" s="21">
        <f>8*BL1066+9</f>
        <v>5777</v>
      </c>
      <c r="BN1066" s="45"/>
      <c r="BQ1066" s="33"/>
      <c r="BR1066" s="308"/>
      <c r="BT1066" s="308"/>
      <c r="BY1066" s="21"/>
      <c r="BZ1066" s="21"/>
      <c r="CA1066" s="294">
        <f t="shared" si="650"/>
        <v>5779</v>
      </c>
      <c r="CB1066" s="243">
        <f>(3*BH1066+2)/2</f>
        <v>1444</v>
      </c>
      <c r="CC1066" s="35">
        <f>4*CB1066+3</f>
        <v>5779</v>
      </c>
      <c r="CD1066" s="243"/>
      <c r="CF1066" s="33"/>
      <c r="CJ1066" s="21"/>
    </row>
    <row r="1067" spans="4:88" ht="14.25" customHeight="1">
      <c r="D1067" s="53"/>
      <c r="G1067" s="53"/>
      <c r="O1067" s="45"/>
      <c r="P1067" s="21"/>
      <c r="R1067" s="33"/>
      <c r="AC1067" s="27"/>
      <c r="AE1067" s="17"/>
      <c r="AG1067" s="18"/>
      <c r="AK1067" s="54"/>
      <c r="AN1067" s="239"/>
      <c r="AO1067" s="240">
        <f t="shared" si="613"/>
        <v>2017</v>
      </c>
      <c r="AP1067" s="221">
        <f t="shared" si="615"/>
        <v>6052</v>
      </c>
      <c r="AQ1067" s="240">
        <f>AP1067/4</f>
        <v>1513</v>
      </c>
      <c r="AR1067" s="281">
        <v>4</v>
      </c>
      <c r="AS1067" s="236">
        <f t="shared" si="614"/>
        <v>2</v>
      </c>
      <c r="AT1067" s="232"/>
      <c r="BH1067" s="21">
        <f t="shared" si="651"/>
        <v>963</v>
      </c>
      <c r="BI1067" s="294">
        <f t="shared" si="649"/>
        <v>5783</v>
      </c>
      <c r="BJ1067" s="243">
        <f>(3*BH1067+1)/2</f>
        <v>1445</v>
      </c>
      <c r="BK1067" s="35">
        <f>BJ1067*4+3</f>
        <v>5783</v>
      </c>
      <c r="BL1067" s="307"/>
      <c r="BN1067" s="45"/>
      <c r="BQ1067" s="33"/>
      <c r="BR1067" s="308"/>
      <c r="BT1067" s="308"/>
      <c r="BY1067" s="21"/>
      <c r="BZ1067" s="21"/>
      <c r="CA1067" s="294">
        <f t="shared" si="650"/>
        <v>5785</v>
      </c>
      <c r="CB1067" s="243"/>
      <c r="CD1067" s="243">
        <f>(3*BH1067-1)/4</f>
        <v>722</v>
      </c>
      <c r="CE1067" s="35">
        <f>CD1067*8+9</f>
        <v>5785</v>
      </c>
      <c r="CF1067" s="33"/>
      <c r="CJ1067" s="21"/>
    </row>
    <row r="1068" spans="4:88" ht="14.25" customHeight="1">
      <c r="D1068" s="53"/>
      <c r="G1068" s="53"/>
      <c r="O1068" s="191">
        <f>-1+4*(Q1068+1)</f>
        <v>1019</v>
      </c>
      <c r="P1068" s="192">
        <f>-1+6*(Q1068+1)</f>
        <v>1529</v>
      </c>
      <c r="Q1068" s="27">
        <v>254</v>
      </c>
      <c r="R1068" s="33"/>
      <c r="S1068" s="213">
        <f t="shared" ref="S1068:S1069" si="801">4*P1068+1</f>
        <v>6117</v>
      </c>
      <c r="T1068" s="35">
        <f t="shared" ref="T1068:Z1068" si="802">4*S1068+1</f>
        <v>24469</v>
      </c>
      <c r="U1068" s="35">
        <f t="shared" si="802"/>
        <v>97877</v>
      </c>
      <c r="V1068" s="35">
        <f t="shared" si="802"/>
        <v>391509</v>
      </c>
      <c r="W1068" s="35">
        <f t="shared" si="802"/>
        <v>1566037</v>
      </c>
      <c r="X1068" s="35">
        <f t="shared" si="802"/>
        <v>6264149</v>
      </c>
      <c r="Y1068" s="35">
        <f t="shared" si="802"/>
        <v>25056597</v>
      </c>
      <c r="Z1068" s="35">
        <f t="shared" si="802"/>
        <v>100226389</v>
      </c>
      <c r="AE1068" s="17"/>
      <c r="AG1068" s="18"/>
      <c r="AK1068" s="54"/>
      <c r="AN1068" s="219"/>
      <c r="AO1068" s="220">
        <f t="shared" si="613"/>
        <v>2019</v>
      </c>
      <c r="AP1068" s="221">
        <f t="shared" si="615"/>
        <v>6058</v>
      </c>
      <c r="AQ1068" s="220">
        <f>AQ1066+6</f>
        <v>3029</v>
      </c>
      <c r="AR1068" s="281">
        <v>2</v>
      </c>
      <c r="AS1068" s="236">
        <f t="shared" si="614"/>
        <v>1</v>
      </c>
      <c r="AT1068" s="232"/>
      <c r="BH1068" s="27">
        <f t="shared" si="651"/>
        <v>964</v>
      </c>
      <c r="BI1068" s="294">
        <f t="shared" si="649"/>
        <v>5789</v>
      </c>
      <c r="BJ1068" s="243"/>
      <c r="BL1068" s="307"/>
      <c r="BN1068" s="45"/>
      <c r="BQ1068" s="33"/>
      <c r="BR1068" s="308"/>
      <c r="BT1068" s="308"/>
      <c r="BY1068" s="21"/>
      <c r="BZ1068" s="21"/>
      <c r="CA1068" s="294">
        <f t="shared" si="650"/>
        <v>5791</v>
      </c>
      <c r="CB1068" s="243">
        <f>(3*BH1068+2)/2</f>
        <v>1447</v>
      </c>
      <c r="CC1068" s="35">
        <f>4*CB1068+3</f>
        <v>5791</v>
      </c>
      <c r="CD1068" s="243"/>
      <c r="CF1068" s="33"/>
      <c r="CJ1068" s="21"/>
    </row>
    <row r="1069" spans="4:88" ht="14.25" customHeight="1">
      <c r="D1069" s="53"/>
      <c r="G1069" s="53"/>
      <c r="O1069" s="196">
        <f>1+8*(Q1068+1)</f>
        <v>2041</v>
      </c>
      <c r="P1069" s="197">
        <f>P1068+2</f>
        <v>1531</v>
      </c>
      <c r="Q1069" s="198"/>
      <c r="R1069" s="33"/>
      <c r="S1069" s="35">
        <f t="shared" si="801"/>
        <v>6125</v>
      </c>
      <c r="T1069" s="35">
        <f t="shared" ref="T1069:Z1069" si="803">4*S1069+1</f>
        <v>24501</v>
      </c>
      <c r="U1069" s="35">
        <f t="shared" si="803"/>
        <v>98005</v>
      </c>
      <c r="V1069" s="35">
        <f t="shared" si="803"/>
        <v>392021</v>
      </c>
      <c r="W1069" s="35">
        <f t="shared" si="803"/>
        <v>1568085</v>
      </c>
      <c r="X1069" s="35">
        <f t="shared" si="803"/>
        <v>6272341</v>
      </c>
      <c r="Y1069" s="35">
        <f t="shared" si="803"/>
        <v>25089365</v>
      </c>
      <c r="Z1069" s="35">
        <f t="shared" si="803"/>
        <v>100357461</v>
      </c>
      <c r="AC1069" s="27"/>
      <c r="AE1069" s="17"/>
      <c r="AG1069" s="18"/>
      <c r="AK1069" s="54"/>
      <c r="AN1069" s="227"/>
      <c r="AO1069" s="269">
        <f t="shared" si="613"/>
        <v>2021</v>
      </c>
      <c r="AP1069" s="221">
        <f t="shared" si="615"/>
        <v>6064</v>
      </c>
      <c r="AQ1069" s="269">
        <f>AP1069/AR1069</f>
        <v>379</v>
      </c>
      <c r="AR1069" s="281">
        <v>16</v>
      </c>
      <c r="AS1069" s="236">
        <f t="shared" si="614"/>
        <v>4</v>
      </c>
      <c r="AT1069" s="232"/>
      <c r="BH1069" s="21">
        <f t="shared" si="651"/>
        <v>965</v>
      </c>
      <c r="BI1069" s="294">
        <f t="shared" si="649"/>
        <v>5795</v>
      </c>
      <c r="BJ1069" s="243">
        <f>(3*BH1069+1)/2</f>
        <v>1448</v>
      </c>
      <c r="BK1069" s="35">
        <f>BJ1069*4+3</f>
        <v>5795</v>
      </c>
      <c r="BL1069" s="307"/>
      <c r="BM1069" s="21"/>
      <c r="BN1069" s="45"/>
      <c r="BQ1069" s="33"/>
      <c r="BR1069" s="308"/>
      <c r="BT1069" s="308"/>
      <c r="BY1069" s="21"/>
      <c r="BZ1069" s="21"/>
      <c r="CA1069" s="294">
        <f t="shared" si="650"/>
        <v>5797</v>
      </c>
      <c r="CB1069" s="243"/>
      <c r="CD1069" s="243"/>
      <c r="CF1069" s="33"/>
      <c r="CJ1069" s="21"/>
    </row>
    <row r="1070" spans="4:88" ht="14.25" customHeight="1">
      <c r="D1070" s="53"/>
      <c r="G1070" s="53"/>
      <c r="O1070" s="181"/>
      <c r="P1070" s="260"/>
      <c r="R1070" s="33"/>
      <c r="AC1070" s="21"/>
      <c r="AE1070" s="17"/>
      <c r="AG1070" s="18"/>
      <c r="AK1070" s="54"/>
      <c r="AN1070" s="219"/>
      <c r="AO1070" s="220">
        <f t="shared" si="613"/>
        <v>2023</v>
      </c>
      <c r="AP1070" s="221">
        <f t="shared" si="615"/>
        <v>6070</v>
      </c>
      <c r="AQ1070" s="220">
        <f>AQ1068+6</f>
        <v>3035</v>
      </c>
      <c r="AR1070" s="281">
        <v>2</v>
      </c>
      <c r="AS1070" s="236">
        <f t="shared" si="614"/>
        <v>1</v>
      </c>
      <c r="AT1070" s="232"/>
      <c r="BH1070" s="21">
        <f t="shared" si="651"/>
        <v>966</v>
      </c>
      <c r="BI1070" s="294">
        <f t="shared" si="649"/>
        <v>5801</v>
      </c>
      <c r="BJ1070" s="243"/>
      <c r="BL1070" s="243">
        <f>(3*BH1070-2)/4</f>
        <v>724</v>
      </c>
      <c r="BM1070" s="21">
        <f>8*BL1070+9</f>
        <v>5801</v>
      </c>
      <c r="BN1070" s="45"/>
      <c r="BQ1070" s="33"/>
      <c r="BR1070" s="308"/>
      <c r="BT1070" s="308"/>
      <c r="BY1070" s="21"/>
      <c r="BZ1070" s="21"/>
      <c r="CA1070" s="294">
        <f t="shared" si="650"/>
        <v>5803</v>
      </c>
      <c r="CB1070" s="243">
        <f>(3*BH1070+2)/2</f>
        <v>1450</v>
      </c>
      <c r="CC1070" s="35">
        <f>4*CB1070+3</f>
        <v>5803</v>
      </c>
      <c r="CD1070" s="243"/>
      <c r="CF1070" s="33"/>
      <c r="CJ1070" s="21"/>
    </row>
    <row r="1071" spans="4:88" ht="14.25" customHeight="1">
      <c r="D1071" s="53"/>
      <c r="G1071" s="53"/>
      <c r="O1071" s="45"/>
      <c r="P1071" s="21"/>
      <c r="R1071" s="33"/>
      <c r="AC1071" s="27"/>
      <c r="AE1071" s="17"/>
      <c r="AG1071" s="18"/>
      <c r="AK1071" s="54"/>
      <c r="AN1071" s="239"/>
      <c r="AO1071" s="240">
        <f t="shared" si="613"/>
        <v>2025</v>
      </c>
      <c r="AP1071" s="221">
        <f t="shared" si="615"/>
        <v>6076</v>
      </c>
      <c r="AQ1071" s="240">
        <f>AP1071/4</f>
        <v>1519</v>
      </c>
      <c r="AR1071" s="281">
        <v>4</v>
      </c>
      <c r="AS1071" s="236">
        <f t="shared" si="614"/>
        <v>2</v>
      </c>
      <c r="AT1071" s="232"/>
      <c r="BH1071" s="21">
        <f t="shared" si="651"/>
        <v>967</v>
      </c>
      <c r="BI1071" s="294">
        <f t="shared" si="649"/>
        <v>5807</v>
      </c>
      <c r="BJ1071" s="243">
        <f>(3*BH1071+1)/2</f>
        <v>1451</v>
      </c>
      <c r="BK1071" s="35">
        <f>BJ1071*4+3</f>
        <v>5807</v>
      </c>
      <c r="BL1071" s="307"/>
      <c r="BN1071" s="45"/>
      <c r="BQ1071" s="33"/>
      <c r="BR1071" s="308"/>
      <c r="BT1071" s="308"/>
      <c r="BY1071" s="21"/>
      <c r="BZ1071" s="21"/>
      <c r="CA1071" s="294">
        <f t="shared" si="650"/>
        <v>5809</v>
      </c>
      <c r="CB1071" s="243"/>
      <c r="CD1071" s="243">
        <f>(3*BH1071-1)/4</f>
        <v>725</v>
      </c>
      <c r="CE1071" s="35">
        <f>CD1071*8+9</f>
        <v>5809</v>
      </c>
      <c r="CF1071" s="33"/>
      <c r="CJ1071" s="21"/>
    </row>
    <row r="1072" spans="4:88" ht="14.25" customHeight="1">
      <c r="D1072" s="53"/>
      <c r="G1072" s="53"/>
      <c r="O1072" s="191">
        <f>-1+4*(Q1072+1)</f>
        <v>1023</v>
      </c>
      <c r="P1072" s="192">
        <f>-1+6*(Q1072+1)</f>
        <v>1535</v>
      </c>
      <c r="Q1072" s="27">
        <v>255</v>
      </c>
      <c r="R1072" s="33"/>
      <c r="S1072" s="213">
        <f t="shared" ref="S1072:S1073" si="804">4*P1072+1</f>
        <v>6141</v>
      </c>
      <c r="T1072" s="35">
        <f t="shared" ref="T1072:Z1072" si="805">4*S1072+1</f>
        <v>24565</v>
      </c>
      <c r="U1072" s="35">
        <f t="shared" si="805"/>
        <v>98261</v>
      </c>
      <c r="V1072" s="35">
        <f t="shared" si="805"/>
        <v>393045</v>
      </c>
      <c r="W1072" s="35">
        <f t="shared" si="805"/>
        <v>1572181</v>
      </c>
      <c r="X1072" s="35">
        <f t="shared" si="805"/>
        <v>6288725</v>
      </c>
      <c r="Y1072" s="35">
        <f t="shared" si="805"/>
        <v>25154901</v>
      </c>
      <c r="Z1072" s="35">
        <f t="shared" si="805"/>
        <v>100619605</v>
      </c>
      <c r="AE1072" s="17"/>
      <c r="AG1072" s="18"/>
      <c r="AK1072" s="54"/>
      <c r="AN1072" s="219"/>
      <c r="AO1072" s="220">
        <f t="shared" si="613"/>
        <v>2027</v>
      </c>
      <c r="AP1072" s="221">
        <f t="shared" si="615"/>
        <v>6082</v>
      </c>
      <c r="AQ1072" s="220">
        <f>AQ1070+6</f>
        <v>3041</v>
      </c>
      <c r="AR1072" s="281">
        <v>2</v>
      </c>
      <c r="AS1072" s="236">
        <f t="shared" si="614"/>
        <v>1</v>
      </c>
      <c r="AT1072" s="232"/>
      <c r="BH1072" s="27">
        <f t="shared" si="651"/>
        <v>968</v>
      </c>
      <c r="BI1072" s="294">
        <f t="shared" si="649"/>
        <v>5813</v>
      </c>
      <c r="BJ1072" s="243"/>
      <c r="BL1072" s="307"/>
      <c r="BN1072" s="45"/>
      <c r="BQ1072" s="33"/>
      <c r="BR1072" s="308"/>
      <c r="BT1072" s="308"/>
      <c r="BY1072" s="21"/>
      <c r="BZ1072" s="21"/>
      <c r="CA1072" s="294">
        <f t="shared" si="650"/>
        <v>5815</v>
      </c>
      <c r="CB1072" s="243">
        <f>(3*BH1072+2)/2</f>
        <v>1453</v>
      </c>
      <c r="CC1072" s="35">
        <f>4*CB1072+3</f>
        <v>5815</v>
      </c>
      <c r="CD1072" s="243"/>
      <c r="CF1072" s="33"/>
      <c r="CJ1072" s="21"/>
    </row>
    <row r="1073" spans="4:88" ht="14.25" customHeight="1">
      <c r="D1073" s="53"/>
      <c r="G1073" s="53"/>
      <c r="O1073" s="196">
        <f>1+8*(Q1072+1)</f>
        <v>2049</v>
      </c>
      <c r="P1073" s="197">
        <f>P1072+2</f>
        <v>1537</v>
      </c>
      <c r="Q1073" s="198"/>
      <c r="R1073" s="33"/>
      <c r="S1073" s="35">
        <f t="shared" si="804"/>
        <v>6149</v>
      </c>
      <c r="T1073" s="35">
        <f t="shared" ref="T1073:Z1073" si="806">4*S1073+1</f>
        <v>24597</v>
      </c>
      <c r="U1073" s="35">
        <f t="shared" si="806"/>
        <v>98389</v>
      </c>
      <c r="V1073" s="35">
        <f t="shared" si="806"/>
        <v>393557</v>
      </c>
      <c r="W1073" s="35">
        <f t="shared" si="806"/>
        <v>1574229</v>
      </c>
      <c r="X1073" s="35">
        <f t="shared" si="806"/>
        <v>6296917</v>
      </c>
      <c r="Y1073" s="35">
        <f t="shared" si="806"/>
        <v>25187669</v>
      </c>
      <c r="Z1073" s="35">
        <f t="shared" si="806"/>
        <v>100750677</v>
      </c>
      <c r="AC1073" s="27"/>
      <c r="AE1073" s="17"/>
      <c r="AG1073" s="18"/>
      <c r="AK1073" s="54"/>
      <c r="AN1073" s="227"/>
      <c r="AO1073" s="269">
        <f t="shared" si="613"/>
        <v>2029</v>
      </c>
      <c r="AP1073" s="221">
        <f t="shared" si="615"/>
        <v>6088</v>
      </c>
      <c r="AQ1073" s="269">
        <f>AP1073/AR1073</f>
        <v>761</v>
      </c>
      <c r="AR1073" s="281">
        <v>8</v>
      </c>
      <c r="AS1073" s="236">
        <f t="shared" si="614"/>
        <v>3</v>
      </c>
      <c r="AT1073" s="232"/>
      <c r="BH1073" s="21">
        <f t="shared" si="651"/>
        <v>969</v>
      </c>
      <c r="BI1073" s="294">
        <f t="shared" si="649"/>
        <v>5819</v>
      </c>
      <c r="BJ1073" s="243">
        <f>(3*BH1073+1)/2</f>
        <v>1454</v>
      </c>
      <c r="BK1073" s="35">
        <f>BJ1073*4+3</f>
        <v>5819</v>
      </c>
      <c r="BL1073" s="307"/>
      <c r="BM1073" s="21"/>
      <c r="BN1073" s="45"/>
      <c r="BQ1073" s="33"/>
      <c r="BR1073" s="308"/>
      <c r="BT1073" s="308"/>
      <c r="BY1073" s="21"/>
      <c r="BZ1073" s="21"/>
      <c r="CA1073" s="294">
        <f t="shared" si="650"/>
        <v>5821</v>
      </c>
      <c r="CB1073" s="243"/>
      <c r="CD1073" s="243"/>
      <c r="CF1073" s="33"/>
      <c r="CJ1073" s="21"/>
    </row>
    <row r="1074" spans="4:88" ht="14.25" customHeight="1">
      <c r="D1074" s="53"/>
      <c r="G1074" s="53"/>
      <c r="O1074" s="181"/>
      <c r="P1074" s="260"/>
      <c r="R1074" s="33"/>
      <c r="AC1074" s="21"/>
      <c r="AE1074" s="17"/>
      <c r="AG1074" s="18"/>
      <c r="AK1074" s="54"/>
      <c r="AN1074" s="219"/>
      <c r="AO1074" s="220">
        <f t="shared" si="613"/>
        <v>2031</v>
      </c>
      <c r="AP1074" s="221">
        <f t="shared" si="615"/>
        <v>6094</v>
      </c>
      <c r="AQ1074" s="220">
        <f>AQ1072+6</f>
        <v>3047</v>
      </c>
      <c r="AR1074" s="281">
        <v>2</v>
      </c>
      <c r="AS1074" s="236">
        <f t="shared" si="614"/>
        <v>1</v>
      </c>
      <c r="AT1074" s="232"/>
      <c r="BH1074" s="21">
        <f t="shared" si="651"/>
        <v>970</v>
      </c>
      <c r="BI1074" s="294">
        <f t="shared" si="649"/>
        <v>5825</v>
      </c>
      <c r="BJ1074" s="243"/>
      <c r="BL1074" s="243">
        <f>(3*BH1074-2)/4</f>
        <v>727</v>
      </c>
      <c r="BM1074" s="21">
        <f>8*BL1074+9</f>
        <v>5825</v>
      </c>
      <c r="BN1074" s="45"/>
      <c r="BQ1074" s="33"/>
      <c r="BR1074" s="308"/>
      <c r="BT1074" s="308"/>
      <c r="BY1074" s="21"/>
      <c r="BZ1074" s="21"/>
      <c r="CA1074" s="294">
        <f t="shared" si="650"/>
        <v>5827</v>
      </c>
      <c r="CB1074" s="243">
        <f>(3*BH1074+2)/2</f>
        <v>1456</v>
      </c>
      <c r="CC1074" s="35">
        <f>4*CB1074+3</f>
        <v>5827</v>
      </c>
      <c r="CD1074" s="243"/>
      <c r="CF1074" s="33"/>
      <c r="CJ1074" s="21"/>
    </row>
    <row r="1075" spans="4:88" ht="14.25" customHeight="1">
      <c r="D1075" s="53"/>
      <c r="G1075" s="53"/>
      <c r="O1075" s="45"/>
      <c r="P1075" s="21"/>
      <c r="R1075" s="33"/>
      <c r="AC1075" s="27"/>
      <c r="AE1075" s="17"/>
      <c r="AG1075" s="18"/>
      <c r="AK1075" s="54"/>
      <c r="AN1075" s="239"/>
      <c r="AO1075" s="240">
        <f t="shared" si="613"/>
        <v>2033</v>
      </c>
      <c r="AP1075" s="221">
        <f t="shared" si="615"/>
        <v>6100</v>
      </c>
      <c r="AQ1075" s="240">
        <f>AP1075/4</f>
        <v>1525</v>
      </c>
      <c r="AR1075" s="281">
        <v>4</v>
      </c>
      <c r="AS1075" s="236">
        <f t="shared" si="614"/>
        <v>2</v>
      </c>
      <c r="AT1075" s="232"/>
      <c r="BH1075" s="21">
        <f t="shared" si="651"/>
        <v>971</v>
      </c>
      <c r="BI1075" s="294">
        <f t="shared" si="649"/>
        <v>5831</v>
      </c>
      <c r="BJ1075" s="243">
        <f>(3*BH1075+1)/2</f>
        <v>1457</v>
      </c>
      <c r="BK1075" s="35">
        <f>BJ1075*4+3</f>
        <v>5831</v>
      </c>
      <c r="BL1075" s="307"/>
      <c r="BN1075" s="45"/>
      <c r="BQ1075" s="33"/>
      <c r="BR1075" s="308"/>
      <c r="BT1075" s="308"/>
      <c r="BY1075" s="21"/>
      <c r="BZ1075" s="21"/>
      <c r="CA1075" s="294">
        <f t="shared" si="650"/>
        <v>5833</v>
      </c>
      <c r="CB1075" s="243"/>
      <c r="CD1075" s="243">
        <f>(3*BH1075-1)/4</f>
        <v>728</v>
      </c>
      <c r="CE1075" s="35">
        <f>CD1075*8+9</f>
        <v>5833</v>
      </c>
      <c r="CF1075" s="33"/>
      <c r="CJ1075" s="21"/>
    </row>
    <row r="1076" spans="4:88" ht="14.25" customHeight="1">
      <c r="D1076" s="53"/>
      <c r="G1076" s="53"/>
      <c r="O1076" s="191">
        <f>-1+4*(Q1076+1)</f>
        <v>1027</v>
      </c>
      <c r="P1076" s="192">
        <f>-1+6*(Q1076+1)</f>
        <v>1541</v>
      </c>
      <c r="Q1076" s="27">
        <v>256</v>
      </c>
      <c r="R1076" s="33"/>
      <c r="S1076" s="213">
        <f t="shared" ref="S1076:S1077" si="807">4*P1076+1</f>
        <v>6165</v>
      </c>
      <c r="T1076" s="35">
        <f t="shared" ref="T1076:Z1076" si="808">4*S1076+1</f>
        <v>24661</v>
      </c>
      <c r="U1076" s="35">
        <f t="shared" si="808"/>
        <v>98645</v>
      </c>
      <c r="V1076" s="35">
        <f t="shared" si="808"/>
        <v>394581</v>
      </c>
      <c r="W1076" s="35">
        <f t="shared" si="808"/>
        <v>1578325</v>
      </c>
      <c r="X1076" s="35">
        <f t="shared" si="808"/>
        <v>6313301</v>
      </c>
      <c r="Y1076" s="35">
        <f t="shared" si="808"/>
        <v>25253205</v>
      </c>
      <c r="Z1076" s="35">
        <f t="shared" si="808"/>
        <v>101012821</v>
      </c>
      <c r="AE1076" s="17"/>
      <c r="AG1076" s="18"/>
      <c r="AK1076" s="54"/>
      <c r="AN1076" s="219"/>
      <c r="AO1076" s="220">
        <f t="shared" si="613"/>
        <v>2035</v>
      </c>
      <c r="AP1076" s="221">
        <f t="shared" si="615"/>
        <v>6106</v>
      </c>
      <c r="AQ1076" s="220">
        <f>AQ1074+6</f>
        <v>3053</v>
      </c>
      <c r="AR1076" s="281">
        <v>2</v>
      </c>
      <c r="AS1076" s="236">
        <f t="shared" si="614"/>
        <v>1</v>
      </c>
      <c r="AT1076" s="232"/>
      <c r="BH1076" s="27">
        <f t="shared" si="651"/>
        <v>972</v>
      </c>
      <c r="BI1076" s="294">
        <f t="shared" si="649"/>
        <v>5837</v>
      </c>
      <c r="BJ1076" s="243"/>
      <c r="BL1076" s="307"/>
      <c r="BN1076" s="45"/>
      <c r="BQ1076" s="33"/>
      <c r="BR1076" s="308"/>
      <c r="BT1076" s="308"/>
      <c r="BY1076" s="21"/>
      <c r="BZ1076" s="21"/>
      <c r="CA1076" s="294">
        <f t="shared" si="650"/>
        <v>5839</v>
      </c>
      <c r="CB1076" s="243">
        <f>(3*BH1076+2)/2</f>
        <v>1459</v>
      </c>
      <c r="CC1076" s="35">
        <f>4*CB1076+3</f>
        <v>5839</v>
      </c>
      <c r="CD1076" s="243"/>
      <c r="CF1076" s="33"/>
      <c r="CJ1076" s="21"/>
    </row>
    <row r="1077" spans="4:88" ht="14.25" customHeight="1">
      <c r="D1077" s="53"/>
      <c r="G1077" s="53"/>
      <c r="O1077" s="196">
        <f>1+8*(Q1076+1)</f>
        <v>2057</v>
      </c>
      <c r="P1077" s="197">
        <f>P1076+2</f>
        <v>1543</v>
      </c>
      <c r="Q1077" s="198"/>
      <c r="R1077" s="33"/>
      <c r="S1077" s="35">
        <f t="shared" si="807"/>
        <v>6173</v>
      </c>
      <c r="T1077" s="35">
        <f t="shared" ref="T1077:Z1077" si="809">4*S1077+1</f>
        <v>24693</v>
      </c>
      <c r="U1077" s="35">
        <f t="shared" si="809"/>
        <v>98773</v>
      </c>
      <c r="V1077" s="35">
        <f t="shared" si="809"/>
        <v>395093</v>
      </c>
      <c r="W1077" s="35">
        <f t="shared" si="809"/>
        <v>1580373</v>
      </c>
      <c r="X1077" s="35">
        <f t="shared" si="809"/>
        <v>6321493</v>
      </c>
      <c r="Y1077" s="35">
        <f t="shared" si="809"/>
        <v>25285973</v>
      </c>
      <c r="Z1077" s="35">
        <f t="shared" si="809"/>
        <v>101143893</v>
      </c>
      <c r="AC1077" s="27"/>
      <c r="AE1077" s="17"/>
      <c r="AG1077" s="18"/>
      <c r="AK1077" s="54"/>
      <c r="AN1077" s="227"/>
      <c r="AO1077" s="269">
        <f t="shared" si="613"/>
        <v>2037</v>
      </c>
      <c r="AP1077" s="221">
        <f t="shared" si="615"/>
        <v>6112</v>
      </c>
      <c r="AQ1077" s="269">
        <f>AP1077/AR1077</f>
        <v>191</v>
      </c>
      <c r="AR1077" s="281">
        <v>32</v>
      </c>
      <c r="AS1077" s="236">
        <f t="shared" si="614"/>
        <v>5</v>
      </c>
      <c r="AT1077" s="232"/>
      <c r="BH1077" s="21">
        <f t="shared" si="651"/>
        <v>973</v>
      </c>
      <c r="BI1077" s="294">
        <f t="shared" si="649"/>
        <v>5843</v>
      </c>
      <c r="BJ1077" s="243">
        <f>(3*BH1077+1)/2</f>
        <v>1460</v>
      </c>
      <c r="BK1077" s="35">
        <f>BJ1077*4+3</f>
        <v>5843</v>
      </c>
      <c r="BL1077" s="307"/>
      <c r="BM1077" s="21"/>
      <c r="BN1077" s="45"/>
      <c r="BQ1077" s="33"/>
      <c r="BR1077" s="308"/>
      <c r="BT1077" s="308"/>
      <c r="BY1077" s="21"/>
      <c r="BZ1077" s="21"/>
      <c r="CA1077" s="294">
        <f t="shared" si="650"/>
        <v>5845</v>
      </c>
      <c r="CB1077" s="243"/>
      <c r="CD1077" s="243"/>
      <c r="CF1077" s="33"/>
      <c r="CJ1077" s="21"/>
    </row>
    <row r="1078" spans="4:88" ht="14.25" customHeight="1">
      <c r="D1078" s="53"/>
      <c r="G1078" s="53"/>
      <c r="O1078" s="181"/>
      <c r="P1078" s="260"/>
      <c r="R1078" s="33"/>
      <c r="AC1078" s="21"/>
      <c r="AE1078" s="17"/>
      <c r="AG1078" s="18"/>
      <c r="AK1078" s="54"/>
      <c r="AN1078" s="219"/>
      <c r="AO1078" s="220">
        <f t="shared" si="613"/>
        <v>2039</v>
      </c>
      <c r="AP1078" s="221">
        <f t="shared" si="615"/>
        <v>6118</v>
      </c>
      <c r="AQ1078" s="220">
        <f>AQ1076+6</f>
        <v>3059</v>
      </c>
      <c r="AR1078" s="281">
        <v>2</v>
      </c>
      <c r="AS1078" s="236">
        <f t="shared" si="614"/>
        <v>1</v>
      </c>
      <c r="AT1078" s="232"/>
      <c r="BH1078" s="21">
        <f t="shared" si="651"/>
        <v>974</v>
      </c>
      <c r="BI1078" s="294">
        <f t="shared" si="649"/>
        <v>5849</v>
      </c>
      <c r="BJ1078" s="243"/>
      <c r="BL1078" s="243">
        <f>(3*BH1078-2)/4</f>
        <v>730</v>
      </c>
      <c r="BM1078" s="21">
        <f>8*BL1078+9</f>
        <v>5849</v>
      </c>
      <c r="BN1078" s="45"/>
      <c r="BQ1078" s="33"/>
      <c r="BR1078" s="308"/>
      <c r="BT1078" s="308"/>
      <c r="BY1078" s="21"/>
      <c r="BZ1078" s="21"/>
      <c r="CA1078" s="294">
        <f t="shared" si="650"/>
        <v>5851</v>
      </c>
      <c r="CB1078" s="243">
        <f>(3*BH1078+2)/2</f>
        <v>1462</v>
      </c>
      <c r="CC1078" s="35">
        <f>4*CB1078+3</f>
        <v>5851</v>
      </c>
      <c r="CD1078" s="243"/>
      <c r="CF1078" s="33"/>
      <c r="CJ1078" s="21"/>
    </row>
    <row r="1079" spans="4:88" ht="14.25" customHeight="1">
      <c r="D1079" s="53"/>
      <c r="G1079" s="53"/>
      <c r="O1079" s="45"/>
      <c r="P1079" s="21"/>
      <c r="R1079" s="33"/>
      <c r="AC1079" s="27"/>
      <c r="AE1079" s="17"/>
      <c r="AG1079" s="18"/>
      <c r="AK1079" s="54"/>
      <c r="AN1079" s="239"/>
      <c r="AO1079" s="240">
        <f t="shared" si="613"/>
        <v>2041</v>
      </c>
      <c r="AP1079" s="221">
        <f t="shared" si="615"/>
        <v>6124</v>
      </c>
      <c r="AQ1079" s="240">
        <f>AP1079/4</f>
        <v>1531</v>
      </c>
      <c r="AR1079" s="281">
        <v>4</v>
      </c>
      <c r="AS1079" s="236">
        <f t="shared" si="614"/>
        <v>2</v>
      </c>
      <c r="AT1079" s="232"/>
      <c r="BH1079" s="21">
        <f t="shared" si="651"/>
        <v>975</v>
      </c>
      <c r="BI1079" s="294">
        <f t="shared" si="649"/>
        <v>5855</v>
      </c>
      <c r="BJ1079" s="243">
        <f>(3*BH1079+1)/2</f>
        <v>1463</v>
      </c>
      <c r="BK1079" s="35">
        <f>BJ1079*4+3</f>
        <v>5855</v>
      </c>
      <c r="BL1079" s="307"/>
      <c r="BN1079" s="45"/>
      <c r="BQ1079" s="33"/>
      <c r="BR1079" s="308"/>
      <c r="BT1079" s="308"/>
      <c r="BY1079" s="21"/>
      <c r="BZ1079" s="21"/>
      <c r="CA1079" s="294">
        <f t="shared" si="650"/>
        <v>5857</v>
      </c>
      <c r="CB1079" s="243"/>
      <c r="CD1079" s="243">
        <f>(3*BH1079-1)/4</f>
        <v>731</v>
      </c>
      <c r="CE1079" s="35">
        <f>CD1079*8+9</f>
        <v>5857</v>
      </c>
      <c r="CF1079" s="33"/>
      <c r="CJ1079" s="21"/>
    </row>
    <row r="1080" spans="4:88" ht="14.25" customHeight="1">
      <c r="D1080" s="53"/>
      <c r="G1080" s="53"/>
      <c r="O1080" s="191">
        <f>-1+4*(Q1080+1)</f>
        <v>1031</v>
      </c>
      <c r="P1080" s="192">
        <f>-1+6*(Q1080+1)</f>
        <v>1547</v>
      </c>
      <c r="Q1080" s="27">
        <v>257</v>
      </c>
      <c r="R1080" s="33"/>
      <c r="S1080" s="213">
        <f t="shared" ref="S1080:S1081" si="810">4*P1080+1</f>
        <v>6189</v>
      </c>
      <c r="T1080" s="35">
        <f t="shared" ref="T1080:Z1080" si="811">4*S1080+1</f>
        <v>24757</v>
      </c>
      <c r="U1080" s="35">
        <f t="shared" si="811"/>
        <v>99029</v>
      </c>
      <c r="V1080" s="35">
        <f t="shared" si="811"/>
        <v>396117</v>
      </c>
      <c r="W1080" s="35">
        <f t="shared" si="811"/>
        <v>1584469</v>
      </c>
      <c r="X1080" s="35">
        <f t="shared" si="811"/>
        <v>6337877</v>
      </c>
      <c r="Y1080" s="35">
        <f t="shared" si="811"/>
        <v>25351509</v>
      </c>
      <c r="Z1080" s="35">
        <f t="shared" si="811"/>
        <v>101406037</v>
      </c>
      <c r="AE1080" s="17"/>
      <c r="AG1080" s="18"/>
      <c r="AK1080" s="54"/>
      <c r="AN1080" s="219"/>
      <c r="AO1080" s="220">
        <f t="shared" ref="AO1080:AO1334" si="812">(AP1080-1)/3</f>
        <v>2043</v>
      </c>
      <c r="AP1080" s="221">
        <f t="shared" si="615"/>
        <v>6130</v>
      </c>
      <c r="AQ1080" s="220">
        <f>AQ1078+6</f>
        <v>3065</v>
      </c>
      <c r="AR1080" s="281">
        <v>2</v>
      </c>
      <c r="AS1080" s="236">
        <f t="shared" ref="AS1080:AS1334" si="813">LOG(AR1080,2)</f>
        <v>1</v>
      </c>
      <c r="AT1080" s="232"/>
      <c r="BH1080" s="27">
        <f t="shared" si="651"/>
        <v>976</v>
      </c>
      <c r="BI1080" s="294">
        <f t="shared" si="649"/>
        <v>5861</v>
      </c>
      <c r="BJ1080" s="243"/>
      <c r="BL1080" s="307"/>
      <c r="BN1080" s="45"/>
      <c r="BQ1080" s="33"/>
      <c r="BR1080" s="308"/>
      <c r="BT1080" s="308"/>
      <c r="BY1080" s="21"/>
      <c r="BZ1080" s="21"/>
      <c r="CA1080" s="294">
        <f t="shared" si="650"/>
        <v>5863</v>
      </c>
      <c r="CB1080" s="243">
        <f>(3*BH1080+2)/2</f>
        <v>1465</v>
      </c>
      <c r="CC1080" s="35">
        <f>4*CB1080+3</f>
        <v>5863</v>
      </c>
      <c r="CD1080" s="243"/>
      <c r="CF1080" s="33"/>
      <c r="CJ1080" s="21"/>
    </row>
    <row r="1081" spans="4:88" ht="14.25" customHeight="1">
      <c r="D1081" s="53"/>
      <c r="G1081" s="53"/>
      <c r="O1081" s="196">
        <f>1+8*(Q1080+1)</f>
        <v>2065</v>
      </c>
      <c r="P1081" s="197">
        <f>P1080+2</f>
        <v>1549</v>
      </c>
      <c r="Q1081" s="198"/>
      <c r="R1081" s="33"/>
      <c r="S1081" s="35">
        <f t="shared" si="810"/>
        <v>6197</v>
      </c>
      <c r="T1081" s="35">
        <f t="shared" ref="T1081:Z1081" si="814">4*S1081+1</f>
        <v>24789</v>
      </c>
      <c r="U1081" s="35">
        <f t="shared" si="814"/>
        <v>99157</v>
      </c>
      <c r="V1081" s="35">
        <f t="shared" si="814"/>
        <v>396629</v>
      </c>
      <c r="W1081" s="35">
        <f t="shared" si="814"/>
        <v>1586517</v>
      </c>
      <c r="X1081" s="35">
        <f t="shared" si="814"/>
        <v>6346069</v>
      </c>
      <c r="Y1081" s="35">
        <f t="shared" si="814"/>
        <v>25384277</v>
      </c>
      <c r="Z1081" s="35">
        <f t="shared" si="814"/>
        <v>101537109</v>
      </c>
      <c r="AC1081" s="27"/>
      <c r="AE1081" s="17"/>
      <c r="AG1081" s="18"/>
      <c r="AK1081" s="54"/>
      <c r="AN1081" s="227"/>
      <c r="AO1081" s="269">
        <f t="shared" si="812"/>
        <v>2045</v>
      </c>
      <c r="AP1081" s="221">
        <f t="shared" ref="AP1081:AP1335" si="815">AP1080+6</f>
        <v>6136</v>
      </c>
      <c r="AQ1081" s="269">
        <f>AP1081/AR1081</f>
        <v>767</v>
      </c>
      <c r="AR1081" s="281">
        <v>8</v>
      </c>
      <c r="AS1081" s="236">
        <f t="shared" si="813"/>
        <v>3</v>
      </c>
      <c r="AT1081" s="232"/>
      <c r="BH1081" s="21">
        <f t="shared" si="651"/>
        <v>977</v>
      </c>
      <c r="BI1081" s="294">
        <f t="shared" si="649"/>
        <v>5867</v>
      </c>
      <c r="BJ1081" s="243">
        <f>(3*BH1081+1)/2</f>
        <v>1466</v>
      </c>
      <c r="BK1081" s="35">
        <f>BJ1081*4+3</f>
        <v>5867</v>
      </c>
      <c r="BL1081" s="307"/>
      <c r="BM1081" s="21"/>
      <c r="BN1081" s="45"/>
      <c r="BQ1081" s="33"/>
      <c r="BR1081" s="308"/>
      <c r="BT1081" s="308"/>
      <c r="BY1081" s="21"/>
      <c r="BZ1081" s="21"/>
      <c r="CA1081" s="294">
        <f t="shared" si="650"/>
        <v>5869</v>
      </c>
      <c r="CB1081" s="243"/>
      <c r="CD1081" s="243"/>
      <c r="CF1081" s="33"/>
      <c r="CJ1081" s="21"/>
    </row>
    <row r="1082" spans="4:88" ht="14.25" customHeight="1">
      <c r="D1082" s="53"/>
      <c r="G1082" s="53"/>
      <c r="O1082" s="181"/>
      <c r="P1082" s="260"/>
      <c r="R1082" s="33"/>
      <c r="AC1082" s="21"/>
      <c r="AE1082" s="17"/>
      <c r="AG1082" s="18"/>
      <c r="AK1082" s="54"/>
      <c r="AN1082" s="219"/>
      <c r="AO1082" s="220">
        <f t="shared" si="812"/>
        <v>2047</v>
      </c>
      <c r="AP1082" s="221">
        <f t="shared" si="815"/>
        <v>6142</v>
      </c>
      <c r="AQ1082" s="220">
        <f>AQ1080+6</f>
        <v>3071</v>
      </c>
      <c r="AR1082" s="281">
        <v>2</v>
      </c>
      <c r="AS1082" s="236">
        <f t="shared" si="813"/>
        <v>1</v>
      </c>
      <c r="AT1082" s="232"/>
      <c r="BH1082" s="21">
        <f t="shared" si="651"/>
        <v>978</v>
      </c>
      <c r="BI1082" s="294">
        <f t="shared" si="649"/>
        <v>5873</v>
      </c>
      <c r="BJ1082" s="243"/>
      <c r="BL1082" s="243">
        <f>(3*BH1082-2)/4</f>
        <v>733</v>
      </c>
      <c r="BM1082" s="21">
        <f>8*BL1082+9</f>
        <v>5873</v>
      </c>
      <c r="BN1082" s="45"/>
      <c r="BQ1082" s="33"/>
      <c r="BR1082" s="308"/>
      <c r="BT1082" s="308"/>
      <c r="BY1082" s="21"/>
      <c r="BZ1082" s="21"/>
      <c r="CA1082" s="294">
        <f t="shared" si="650"/>
        <v>5875</v>
      </c>
      <c r="CB1082" s="243">
        <f>(3*BH1082+2)/2</f>
        <v>1468</v>
      </c>
      <c r="CC1082" s="35">
        <f>4*CB1082+3</f>
        <v>5875</v>
      </c>
      <c r="CD1082" s="243"/>
      <c r="CF1082" s="33"/>
      <c r="CJ1082" s="21"/>
    </row>
    <row r="1083" spans="4:88" ht="14.25" customHeight="1">
      <c r="D1083" s="53"/>
      <c r="G1083" s="53"/>
      <c r="O1083" s="45"/>
      <c r="P1083" s="21"/>
      <c r="R1083" s="33"/>
      <c r="AC1083" s="27"/>
      <c r="AE1083" s="17"/>
      <c r="AG1083" s="18"/>
      <c r="AK1083" s="54"/>
      <c r="AN1083" s="239"/>
      <c r="AO1083" s="240">
        <f t="shared" si="812"/>
        <v>2049</v>
      </c>
      <c r="AP1083" s="221">
        <f t="shared" si="815"/>
        <v>6148</v>
      </c>
      <c r="AQ1083" s="240">
        <f>AP1083/4</f>
        <v>1537</v>
      </c>
      <c r="AR1083" s="281">
        <v>4</v>
      </c>
      <c r="AS1083" s="236">
        <f t="shared" si="813"/>
        <v>2</v>
      </c>
      <c r="AT1083" s="232"/>
      <c r="BH1083" s="21">
        <f t="shared" si="651"/>
        <v>979</v>
      </c>
      <c r="BI1083" s="294">
        <f t="shared" si="649"/>
        <v>5879</v>
      </c>
      <c r="BJ1083" s="243">
        <f>(3*BH1083+1)/2</f>
        <v>1469</v>
      </c>
      <c r="BK1083" s="35">
        <f>BJ1083*4+3</f>
        <v>5879</v>
      </c>
      <c r="BL1083" s="307"/>
      <c r="BN1083" s="45"/>
      <c r="BQ1083" s="33"/>
      <c r="BR1083" s="308"/>
      <c r="BT1083" s="308"/>
      <c r="BY1083" s="21"/>
      <c r="BZ1083" s="21"/>
      <c r="CA1083" s="294">
        <f t="shared" si="650"/>
        <v>5881</v>
      </c>
      <c r="CB1083" s="243"/>
      <c r="CD1083" s="243">
        <f>(3*BH1083-1)/4</f>
        <v>734</v>
      </c>
      <c r="CE1083" s="35">
        <f>CD1083*8+9</f>
        <v>5881</v>
      </c>
      <c r="CF1083" s="33"/>
      <c r="CJ1083" s="21"/>
    </row>
    <row r="1084" spans="4:88" ht="14.25" customHeight="1">
      <c r="D1084" s="53"/>
      <c r="G1084" s="53"/>
      <c r="O1084" s="191">
        <f>-1+4*(Q1084+1)</f>
        <v>1035</v>
      </c>
      <c r="P1084" s="192">
        <f>-1+6*(Q1084+1)</f>
        <v>1553</v>
      </c>
      <c r="Q1084" s="27">
        <v>258</v>
      </c>
      <c r="R1084" s="33"/>
      <c r="S1084" s="213">
        <f t="shared" ref="S1084:S1085" si="816">4*P1084+1</f>
        <v>6213</v>
      </c>
      <c r="T1084" s="35">
        <f t="shared" ref="T1084:Z1084" si="817">4*S1084+1</f>
        <v>24853</v>
      </c>
      <c r="U1084" s="35">
        <f t="shared" si="817"/>
        <v>99413</v>
      </c>
      <c r="V1084" s="35">
        <f t="shared" si="817"/>
        <v>397653</v>
      </c>
      <c r="W1084" s="35">
        <f t="shared" si="817"/>
        <v>1590613</v>
      </c>
      <c r="X1084" s="35">
        <f t="shared" si="817"/>
        <v>6362453</v>
      </c>
      <c r="Y1084" s="35">
        <f t="shared" si="817"/>
        <v>25449813</v>
      </c>
      <c r="Z1084" s="35">
        <f t="shared" si="817"/>
        <v>101799253</v>
      </c>
      <c r="AE1084" s="17"/>
      <c r="AG1084" s="18"/>
      <c r="AK1084" s="54"/>
      <c r="AN1084" s="219"/>
      <c r="AO1084" s="220">
        <f t="shared" si="812"/>
        <v>2051</v>
      </c>
      <c r="AP1084" s="221">
        <f t="shared" si="815"/>
        <v>6154</v>
      </c>
      <c r="AQ1084" s="220">
        <f>AQ1082+6</f>
        <v>3077</v>
      </c>
      <c r="AR1084" s="281">
        <v>2</v>
      </c>
      <c r="AS1084" s="236">
        <f t="shared" si="813"/>
        <v>1</v>
      </c>
      <c r="AT1084" s="232"/>
      <c r="BH1084" s="27">
        <f t="shared" si="651"/>
        <v>980</v>
      </c>
      <c r="BI1084" s="294">
        <f t="shared" si="649"/>
        <v>5885</v>
      </c>
      <c r="BJ1084" s="243"/>
      <c r="BL1084" s="307"/>
      <c r="BN1084" s="45"/>
      <c r="BQ1084" s="33"/>
      <c r="BR1084" s="308"/>
      <c r="BT1084" s="308"/>
      <c r="BY1084" s="21"/>
      <c r="BZ1084" s="21"/>
      <c r="CA1084" s="294">
        <f t="shared" si="650"/>
        <v>5887</v>
      </c>
      <c r="CB1084" s="243">
        <f>(3*BH1084+2)/2</f>
        <v>1471</v>
      </c>
      <c r="CC1084" s="35">
        <f>4*CB1084+3</f>
        <v>5887</v>
      </c>
      <c r="CD1084" s="243"/>
      <c r="CF1084" s="33"/>
      <c r="CJ1084" s="21"/>
    </row>
    <row r="1085" spans="4:88" ht="14.25" customHeight="1">
      <c r="D1085" s="53"/>
      <c r="G1085" s="53"/>
      <c r="O1085" s="196">
        <f>1+8*(Q1084+1)</f>
        <v>2073</v>
      </c>
      <c r="P1085" s="197">
        <f>P1084+2</f>
        <v>1555</v>
      </c>
      <c r="Q1085" s="198"/>
      <c r="R1085" s="33"/>
      <c r="S1085" s="35">
        <f t="shared" si="816"/>
        <v>6221</v>
      </c>
      <c r="T1085" s="35">
        <f t="shared" ref="T1085:Z1085" si="818">4*S1085+1</f>
        <v>24885</v>
      </c>
      <c r="U1085" s="35">
        <f t="shared" si="818"/>
        <v>99541</v>
      </c>
      <c r="V1085" s="35">
        <f t="shared" si="818"/>
        <v>398165</v>
      </c>
      <c r="W1085" s="35">
        <f t="shared" si="818"/>
        <v>1592661</v>
      </c>
      <c r="X1085" s="35">
        <f t="shared" si="818"/>
        <v>6370645</v>
      </c>
      <c r="Y1085" s="35">
        <f t="shared" si="818"/>
        <v>25482581</v>
      </c>
      <c r="Z1085" s="35">
        <f t="shared" si="818"/>
        <v>101930325</v>
      </c>
      <c r="AC1085" s="27"/>
      <c r="AE1085" s="17"/>
      <c r="AG1085" s="18"/>
      <c r="AK1085" s="54"/>
      <c r="AN1085" s="227"/>
      <c r="AO1085" s="269">
        <f t="shared" si="812"/>
        <v>2053</v>
      </c>
      <c r="AP1085" s="221">
        <f t="shared" si="815"/>
        <v>6160</v>
      </c>
      <c r="AQ1085" s="269">
        <f>AP1085/AR1085</f>
        <v>385</v>
      </c>
      <c r="AR1085" s="281">
        <v>16</v>
      </c>
      <c r="AS1085" s="236">
        <f t="shared" si="813"/>
        <v>4</v>
      </c>
      <c r="AT1085" s="232"/>
      <c r="BH1085" s="21">
        <f t="shared" si="651"/>
        <v>981</v>
      </c>
      <c r="BI1085" s="294">
        <f t="shared" si="649"/>
        <v>5891</v>
      </c>
      <c r="BJ1085" s="243">
        <f>(3*BH1085+1)/2</f>
        <v>1472</v>
      </c>
      <c r="BK1085" s="35">
        <f>BJ1085*4+3</f>
        <v>5891</v>
      </c>
      <c r="BL1085" s="307"/>
      <c r="BM1085" s="21"/>
      <c r="BN1085" s="45"/>
      <c r="BQ1085" s="33"/>
      <c r="BR1085" s="308"/>
      <c r="BT1085" s="308"/>
      <c r="BY1085" s="21"/>
      <c r="BZ1085" s="21"/>
      <c r="CA1085" s="294">
        <f t="shared" si="650"/>
        <v>5893</v>
      </c>
      <c r="CB1085" s="243"/>
      <c r="CD1085" s="243"/>
      <c r="CF1085" s="33"/>
      <c r="CJ1085" s="21"/>
    </row>
    <row r="1086" spans="4:88" ht="14.25" customHeight="1">
      <c r="D1086" s="53"/>
      <c r="G1086" s="53"/>
      <c r="O1086" s="181"/>
      <c r="P1086" s="260"/>
      <c r="R1086" s="33"/>
      <c r="AC1086" s="21"/>
      <c r="AE1086" s="17"/>
      <c r="AG1086" s="18"/>
      <c r="AK1086" s="54"/>
      <c r="AN1086" s="219"/>
      <c r="AO1086" s="220">
        <f t="shared" si="812"/>
        <v>2055</v>
      </c>
      <c r="AP1086" s="221">
        <f t="shared" si="815"/>
        <v>6166</v>
      </c>
      <c r="AQ1086" s="220">
        <f>AQ1084+6</f>
        <v>3083</v>
      </c>
      <c r="AR1086" s="281">
        <v>2</v>
      </c>
      <c r="AS1086" s="236">
        <f t="shared" si="813"/>
        <v>1</v>
      </c>
      <c r="AT1086" s="232"/>
      <c r="BH1086" s="21">
        <f t="shared" si="651"/>
        <v>982</v>
      </c>
      <c r="BI1086" s="294">
        <f t="shared" si="649"/>
        <v>5897</v>
      </c>
      <c r="BJ1086" s="243"/>
      <c r="BL1086" s="243">
        <f>(3*BH1086-2)/4</f>
        <v>736</v>
      </c>
      <c r="BM1086" s="21">
        <f>8*BL1086+9</f>
        <v>5897</v>
      </c>
      <c r="BN1086" s="45"/>
      <c r="BQ1086" s="33"/>
      <c r="BR1086" s="308"/>
      <c r="BT1086" s="308"/>
      <c r="BY1086" s="21"/>
      <c r="BZ1086" s="21"/>
      <c r="CA1086" s="294">
        <f t="shared" si="650"/>
        <v>5899</v>
      </c>
      <c r="CB1086" s="243">
        <f>(3*BH1086+2)/2</f>
        <v>1474</v>
      </c>
      <c r="CC1086" s="35">
        <f>4*CB1086+3</f>
        <v>5899</v>
      </c>
      <c r="CD1086" s="243"/>
      <c r="CF1086" s="33"/>
      <c r="CJ1086" s="21"/>
    </row>
    <row r="1087" spans="4:88" ht="14.25" customHeight="1">
      <c r="D1087" s="53"/>
      <c r="G1087" s="53"/>
      <c r="O1087" s="45"/>
      <c r="P1087" s="21"/>
      <c r="R1087" s="33"/>
      <c r="AC1087" s="27"/>
      <c r="AE1087" s="17"/>
      <c r="AG1087" s="18"/>
      <c r="AK1087" s="54"/>
      <c r="AN1087" s="239"/>
      <c r="AO1087" s="240">
        <f t="shared" si="812"/>
        <v>2057</v>
      </c>
      <c r="AP1087" s="221">
        <f t="shared" si="815"/>
        <v>6172</v>
      </c>
      <c r="AQ1087" s="240">
        <f>AP1087/4</f>
        <v>1543</v>
      </c>
      <c r="AR1087" s="281">
        <v>4</v>
      </c>
      <c r="AS1087" s="236">
        <f t="shared" si="813"/>
        <v>2</v>
      </c>
      <c r="AT1087" s="232"/>
      <c r="BH1087" s="21">
        <f t="shared" si="651"/>
        <v>983</v>
      </c>
      <c r="BI1087" s="294">
        <f t="shared" si="649"/>
        <v>5903</v>
      </c>
      <c r="BJ1087" s="243">
        <f>(3*BH1087+1)/2</f>
        <v>1475</v>
      </c>
      <c r="BK1087" s="35">
        <f>BJ1087*4+3</f>
        <v>5903</v>
      </c>
      <c r="BL1087" s="307"/>
      <c r="BN1087" s="45"/>
      <c r="BQ1087" s="33"/>
      <c r="BR1087" s="308"/>
      <c r="BT1087" s="308"/>
      <c r="BY1087" s="21"/>
      <c r="BZ1087" s="21"/>
      <c r="CA1087" s="294">
        <f t="shared" si="650"/>
        <v>5905</v>
      </c>
      <c r="CB1087" s="243"/>
      <c r="CD1087" s="243">
        <f>(3*BH1087-1)/4</f>
        <v>737</v>
      </c>
      <c r="CE1087" s="35">
        <f>CD1087*8+9</f>
        <v>5905</v>
      </c>
      <c r="CF1087" s="33"/>
      <c r="CJ1087" s="21"/>
    </row>
    <row r="1088" spans="4:88" ht="14.25" customHeight="1">
      <c r="D1088" s="53"/>
      <c r="G1088" s="53"/>
      <c r="O1088" s="191">
        <f>-1+4*(Q1088+1)</f>
        <v>1039</v>
      </c>
      <c r="P1088" s="192">
        <f>-1+6*(Q1088+1)</f>
        <v>1559</v>
      </c>
      <c r="Q1088" s="27">
        <v>259</v>
      </c>
      <c r="R1088" s="33"/>
      <c r="S1088" s="213">
        <f t="shared" ref="S1088:S1089" si="819">4*P1088+1</f>
        <v>6237</v>
      </c>
      <c r="T1088" s="35">
        <f t="shared" ref="T1088:Z1088" si="820">4*S1088+1</f>
        <v>24949</v>
      </c>
      <c r="U1088" s="35">
        <f t="shared" si="820"/>
        <v>99797</v>
      </c>
      <c r="V1088" s="35">
        <f t="shared" si="820"/>
        <v>399189</v>
      </c>
      <c r="W1088" s="35">
        <f t="shared" si="820"/>
        <v>1596757</v>
      </c>
      <c r="X1088" s="35">
        <f t="shared" si="820"/>
        <v>6387029</v>
      </c>
      <c r="Y1088" s="35">
        <f t="shared" si="820"/>
        <v>25548117</v>
      </c>
      <c r="Z1088" s="35">
        <f t="shared" si="820"/>
        <v>102192469</v>
      </c>
      <c r="AE1088" s="17"/>
      <c r="AG1088" s="18"/>
      <c r="AK1088" s="54"/>
      <c r="AN1088" s="219"/>
      <c r="AO1088" s="220">
        <f t="shared" si="812"/>
        <v>2059</v>
      </c>
      <c r="AP1088" s="221">
        <f t="shared" si="815"/>
        <v>6178</v>
      </c>
      <c r="AQ1088" s="220">
        <f>AQ1086+6</f>
        <v>3089</v>
      </c>
      <c r="AR1088" s="281">
        <v>2</v>
      </c>
      <c r="AS1088" s="236">
        <f t="shared" si="813"/>
        <v>1</v>
      </c>
      <c r="AT1088" s="232"/>
      <c r="BH1088" s="27">
        <f t="shared" si="651"/>
        <v>984</v>
      </c>
      <c r="BI1088" s="294">
        <f t="shared" si="649"/>
        <v>5909</v>
      </c>
      <c r="BJ1088" s="243"/>
      <c r="BL1088" s="307"/>
      <c r="BN1088" s="45"/>
      <c r="BQ1088" s="33"/>
      <c r="BR1088" s="308"/>
      <c r="BT1088" s="308"/>
      <c r="BY1088" s="21"/>
      <c r="BZ1088" s="21"/>
      <c r="CA1088" s="294">
        <f t="shared" si="650"/>
        <v>5911</v>
      </c>
      <c r="CB1088" s="243">
        <f>(3*BH1088+2)/2</f>
        <v>1477</v>
      </c>
      <c r="CC1088" s="35">
        <f>4*CB1088+3</f>
        <v>5911</v>
      </c>
      <c r="CD1088" s="243"/>
      <c r="CF1088" s="33"/>
      <c r="CJ1088" s="21"/>
    </row>
    <row r="1089" spans="4:88" ht="14.25" customHeight="1">
      <c r="D1089" s="53"/>
      <c r="G1089" s="53"/>
      <c r="O1089" s="196">
        <f>1+8*(Q1088+1)</f>
        <v>2081</v>
      </c>
      <c r="P1089" s="197">
        <f>P1088+2</f>
        <v>1561</v>
      </c>
      <c r="Q1089" s="198"/>
      <c r="R1089" s="33"/>
      <c r="S1089" s="35">
        <f t="shared" si="819"/>
        <v>6245</v>
      </c>
      <c r="T1089" s="35">
        <f t="shared" ref="T1089:Z1089" si="821">4*S1089+1</f>
        <v>24981</v>
      </c>
      <c r="U1089" s="35">
        <f t="shared" si="821"/>
        <v>99925</v>
      </c>
      <c r="V1089" s="35">
        <f t="shared" si="821"/>
        <v>399701</v>
      </c>
      <c r="W1089" s="35">
        <f t="shared" si="821"/>
        <v>1598805</v>
      </c>
      <c r="X1089" s="35">
        <f t="shared" si="821"/>
        <v>6395221</v>
      </c>
      <c r="Y1089" s="35">
        <f t="shared" si="821"/>
        <v>25580885</v>
      </c>
      <c r="Z1089" s="35">
        <f t="shared" si="821"/>
        <v>102323541</v>
      </c>
      <c r="AC1089" s="27"/>
      <c r="AE1089" s="17"/>
      <c r="AG1089" s="18"/>
      <c r="AK1089" s="54"/>
      <c r="AN1089" s="227"/>
      <c r="AO1089" s="269">
        <f t="shared" si="812"/>
        <v>2061</v>
      </c>
      <c r="AP1089" s="221">
        <f t="shared" si="815"/>
        <v>6184</v>
      </c>
      <c r="AQ1089" s="269">
        <f>AP1089/AR1089</f>
        <v>773</v>
      </c>
      <c r="AR1089" s="281">
        <v>8</v>
      </c>
      <c r="AS1089" s="236">
        <f t="shared" si="813"/>
        <v>3</v>
      </c>
      <c r="AT1089" s="232"/>
      <c r="BH1089" s="21">
        <f t="shared" si="651"/>
        <v>985</v>
      </c>
      <c r="BI1089" s="294">
        <f t="shared" si="649"/>
        <v>5915</v>
      </c>
      <c r="BJ1089" s="243">
        <f>(3*BH1089+1)/2</f>
        <v>1478</v>
      </c>
      <c r="BK1089" s="35">
        <f>BJ1089*4+3</f>
        <v>5915</v>
      </c>
      <c r="BL1089" s="307"/>
      <c r="BM1089" s="21"/>
      <c r="BN1089" s="45"/>
      <c r="BQ1089" s="33"/>
      <c r="BR1089" s="308"/>
      <c r="BT1089" s="308"/>
      <c r="BY1089" s="21"/>
      <c r="BZ1089" s="21"/>
      <c r="CA1089" s="294">
        <f t="shared" si="650"/>
        <v>5917</v>
      </c>
      <c r="CB1089" s="243"/>
      <c r="CD1089" s="243"/>
      <c r="CF1089" s="33"/>
      <c r="CJ1089" s="21"/>
    </row>
    <row r="1090" spans="4:88" ht="14.25" customHeight="1">
      <c r="D1090" s="53"/>
      <c r="G1090" s="53"/>
      <c r="O1090" s="181"/>
      <c r="P1090" s="260"/>
      <c r="R1090" s="33"/>
      <c r="AC1090" s="21"/>
      <c r="AE1090" s="17"/>
      <c r="AG1090" s="18"/>
      <c r="AK1090" s="54"/>
      <c r="AN1090" s="219"/>
      <c r="AO1090" s="220">
        <f t="shared" si="812"/>
        <v>2063</v>
      </c>
      <c r="AP1090" s="221">
        <f t="shared" si="815"/>
        <v>6190</v>
      </c>
      <c r="AQ1090" s="220">
        <f>AQ1088+6</f>
        <v>3095</v>
      </c>
      <c r="AR1090" s="281">
        <v>2</v>
      </c>
      <c r="AS1090" s="236">
        <f t="shared" si="813"/>
        <v>1</v>
      </c>
      <c r="AT1090" s="232"/>
      <c r="BH1090" s="21">
        <f t="shared" si="651"/>
        <v>986</v>
      </c>
      <c r="BI1090" s="294">
        <f t="shared" si="649"/>
        <v>5921</v>
      </c>
      <c r="BJ1090" s="243"/>
      <c r="BL1090" s="243">
        <f>(3*BH1090-2)/4</f>
        <v>739</v>
      </c>
      <c r="BM1090" s="21">
        <f>8*BL1090+9</f>
        <v>5921</v>
      </c>
      <c r="BN1090" s="45"/>
      <c r="BQ1090" s="33"/>
      <c r="BR1090" s="308"/>
      <c r="BT1090" s="308"/>
      <c r="BY1090" s="21"/>
      <c r="BZ1090" s="21"/>
      <c r="CA1090" s="294">
        <f t="shared" si="650"/>
        <v>5923</v>
      </c>
      <c r="CB1090" s="243">
        <f>(3*BH1090+2)/2</f>
        <v>1480</v>
      </c>
      <c r="CC1090" s="35">
        <f>4*CB1090+3</f>
        <v>5923</v>
      </c>
      <c r="CD1090" s="243"/>
      <c r="CF1090" s="33"/>
      <c r="CJ1090" s="21"/>
    </row>
    <row r="1091" spans="4:88" ht="14.25" customHeight="1">
      <c r="D1091" s="53"/>
      <c r="G1091" s="53"/>
      <c r="O1091" s="45"/>
      <c r="P1091" s="21"/>
      <c r="R1091" s="33"/>
      <c r="AC1091" s="27"/>
      <c r="AE1091" s="17"/>
      <c r="AG1091" s="18"/>
      <c r="AK1091" s="54"/>
      <c r="AN1091" s="239"/>
      <c r="AO1091" s="240">
        <f t="shared" si="812"/>
        <v>2065</v>
      </c>
      <c r="AP1091" s="221">
        <f t="shared" si="815"/>
        <v>6196</v>
      </c>
      <c r="AQ1091" s="240">
        <f>AP1091/4</f>
        <v>1549</v>
      </c>
      <c r="AR1091" s="281">
        <v>4</v>
      </c>
      <c r="AS1091" s="236">
        <f t="shared" si="813"/>
        <v>2</v>
      </c>
      <c r="AT1091" s="232"/>
      <c r="BH1091" s="21">
        <f t="shared" si="651"/>
        <v>987</v>
      </c>
      <c r="BI1091" s="294">
        <f t="shared" si="649"/>
        <v>5927</v>
      </c>
      <c r="BJ1091" s="243">
        <f>(3*BH1091+1)/2</f>
        <v>1481</v>
      </c>
      <c r="BK1091" s="35">
        <f>BJ1091*4+3</f>
        <v>5927</v>
      </c>
      <c r="BL1091" s="307"/>
      <c r="BN1091" s="45"/>
      <c r="BQ1091" s="33"/>
      <c r="BR1091" s="308"/>
      <c r="BT1091" s="308"/>
      <c r="BY1091" s="21"/>
      <c r="BZ1091" s="21"/>
      <c r="CA1091" s="294">
        <f t="shared" si="650"/>
        <v>5929</v>
      </c>
      <c r="CB1091" s="243"/>
      <c r="CD1091" s="243">
        <f>(3*BH1091-1)/4</f>
        <v>740</v>
      </c>
      <c r="CE1091" s="35">
        <f>CD1091*8+9</f>
        <v>5929</v>
      </c>
      <c r="CF1091" s="33"/>
      <c r="CJ1091" s="21"/>
    </row>
    <row r="1092" spans="4:88" ht="14.25" customHeight="1">
      <c r="D1092" s="53"/>
      <c r="G1092" s="53"/>
      <c r="O1092" s="191">
        <f>-1+4*(Q1092+1)</f>
        <v>1043</v>
      </c>
      <c r="P1092" s="192">
        <f>-1+6*(Q1092+1)</f>
        <v>1565</v>
      </c>
      <c r="Q1092" s="27">
        <v>260</v>
      </c>
      <c r="R1092" s="33"/>
      <c r="S1092" s="213">
        <f t="shared" ref="S1092:S1093" si="822">4*P1092+1</f>
        <v>6261</v>
      </c>
      <c r="T1092" s="35">
        <f t="shared" ref="T1092:Z1092" si="823">4*S1092+1</f>
        <v>25045</v>
      </c>
      <c r="U1092" s="35">
        <f t="shared" si="823"/>
        <v>100181</v>
      </c>
      <c r="V1092" s="35">
        <f t="shared" si="823"/>
        <v>400725</v>
      </c>
      <c r="W1092" s="35">
        <f t="shared" si="823"/>
        <v>1602901</v>
      </c>
      <c r="X1092" s="35">
        <f t="shared" si="823"/>
        <v>6411605</v>
      </c>
      <c r="Y1092" s="35">
        <f t="shared" si="823"/>
        <v>25646421</v>
      </c>
      <c r="Z1092" s="35">
        <f t="shared" si="823"/>
        <v>102585685</v>
      </c>
      <c r="AE1092" s="17"/>
      <c r="AG1092" s="18"/>
      <c r="AK1092" s="54"/>
      <c r="AN1092" s="219"/>
      <c r="AO1092" s="220">
        <f t="shared" si="812"/>
        <v>2067</v>
      </c>
      <c r="AP1092" s="221">
        <f t="shared" si="815"/>
        <v>6202</v>
      </c>
      <c r="AQ1092" s="220">
        <f>AQ1090+6</f>
        <v>3101</v>
      </c>
      <c r="AR1092" s="281">
        <v>2</v>
      </c>
      <c r="AS1092" s="236">
        <f t="shared" si="813"/>
        <v>1</v>
      </c>
      <c r="AT1092" s="232"/>
      <c r="BH1092" s="27">
        <f t="shared" si="651"/>
        <v>988</v>
      </c>
      <c r="BI1092" s="294">
        <f t="shared" si="649"/>
        <v>5933</v>
      </c>
      <c r="BJ1092" s="243"/>
      <c r="BL1092" s="307"/>
      <c r="BN1092" s="45"/>
      <c r="BQ1092" s="33"/>
      <c r="BR1092" s="308"/>
      <c r="BT1092" s="308"/>
      <c r="BY1092" s="21"/>
      <c r="BZ1092" s="21"/>
      <c r="CA1092" s="294">
        <f t="shared" si="650"/>
        <v>5935</v>
      </c>
      <c r="CB1092" s="243">
        <f>(3*BH1092+2)/2</f>
        <v>1483</v>
      </c>
      <c r="CC1092" s="35">
        <f>4*CB1092+3</f>
        <v>5935</v>
      </c>
      <c r="CD1092" s="243"/>
      <c r="CF1092" s="33"/>
      <c r="CJ1092" s="21"/>
    </row>
    <row r="1093" spans="4:88" ht="14.25" customHeight="1">
      <c r="D1093" s="53"/>
      <c r="G1093" s="53"/>
      <c r="O1093" s="196">
        <f>1+8*(Q1092+1)</f>
        <v>2089</v>
      </c>
      <c r="P1093" s="197">
        <f>P1092+2</f>
        <v>1567</v>
      </c>
      <c r="Q1093" s="198"/>
      <c r="R1093" s="33"/>
      <c r="S1093" s="35">
        <f t="shared" si="822"/>
        <v>6269</v>
      </c>
      <c r="T1093" s="35">
        <f t="shared" ref="T1093:Z1093" si="824">4*S1093+1</f>
        <v>25077</v>
      </c>
      <c r="U1093" s="35">
        <f t="shared" si="824"/>
        <v>100309</v>
      </c>
      <c r="V1093" s="35">
        <f t="shared" si="824"/>
        <v>401237</v>
      </c>
      <c r="W1093" s="35">
        <f t="shared" si="824"/>
        <v>1604949</v>
      </c>
      <c r="X1093" s="35">
        <f t="shared" si="824"/>
        <v>6419797</v>
      </c>
      <c r="Y1093" s="35">
        <f t="shared" si="824"/>
        <v>25679189</v>
      </c>
      <c r="Z1093" s="35">
        <f t="shared" si="824"/>
        <v>102716757</v>
      </c>
      <c r="AC1093" s="27"/>
      <c r="AE1093" s="17"/>
      <c r="AG1093" s="18"/>
      <c r="AK1093" s="54"/>
      <c r="AN1093" s="227"/>
      <c r="AO1093" s="269">
        <f t="shared" si="812"/>
        <v>2069</v>
      </c>
      <c r="AP1093" s="221">
        <f t="shared" si="815"/>
        <v>6208</v>
      </c>
      <c r="AQ1093" s="269">
        <f>AP1093/AR1093</f>
        <v>97</v>
      </c>
      <c r="AR1093" s="281">
        <v>64</v>
      </c>
      <c r="AS1093" s="236">
        <f t="shared" si="813"/>
        <v>6</v>
      </c>
      <c r="AT1093" s="232"/>
      <c r="BH1093" s="21">
        <f t="shared" si="651"/>
        <v>989</v>
      </c>
      <c r="BI1093" s="294">
        <f t="shared" si="649"/>
        <v>5939</v>
      </c>
      <c r="BJ1093" s="243">
        <f>(3*BH1093+1)/2</f>
        <v>1484</v>
      </c>
      <c r="BK1093" s="35">
        <f>BJ1093*4+3</f>
        <v>5939</v>
      </c>
      <c r="BL1093" s="307"/>
      <c r="BM1093" s="21"/>
      <c r="BN1093" s="45"/>
      <c r="BQ1093" s="33"/>
      <c r="BR1093" s="308"/>
      <c r="BT1093" s="308"/>
      <c r="BY1093" s="21"/>
      <c r="BZ1093" s="21"/>
      <c r="CA1093" s="294">
        <f t="shared" si="650"/>
        <v>5941</v>
      </c>
      <c r="CB1093" s="243"/>
      <c r="CD1093" s="243"/>
      <c r="CF1093" s="33"/>
      <c r="CJ1093" s="21"/>
    </row>
    <row r="1094" spans="4:88" ht="14.25" customHeight="1">
      <c r="D1094" s="53"/>
      <c r="G1094" s="53"/>
      <c r="O1094" s="181"/>
      <c r="P1094" s="260"/>
      <c r="R1094" s="33"/>
      <c r="AC1094" s="21"/>
      <c r="AE1094" s="17"/>
      <c r="AG1094" s="18"/>
      <c r="AK1094" s="54"/>
      <c r="AN1094" s="219"/>
      <c r="AO1094" s="220">
        <f t="shared" si="812"/>
        <v>2071</v>
      </c>
      <c r="AP1094" s="221">
        <f t="shared" si="815"/>
        <v>6214</v>
      </c>
      <c r="AQ1094" s="220">
        <f>AQ1092+6</f>
        <v>3107</v>
      </c>
      <c r="AR1094" s="281">
        <v>2</v>
      </c>
      <c r="AS1094" s="236">
        <f t="shared" si="813"/>
        <v>1</v>
      </c>
      <c r="AT1094" s="232"/>
      <c r="BH1094" s="21">
        <f t="shared" si="651"/>
        <v>990</v>
      </c>
      <c r="BI1094" s="294">
        <f t="shared" si="649"/>
        <v>5945</v>
      </c>
      <c r="BJ1094" s="243"/>
      <c r="BL1094" s="243">
        <f>(3*BH1094-2)/4</f>
        <v>742</v>
      </c>
      <c r="BM1094" s="21">
        <f>8*BL1094+9</f>
        <v>5945</v>
      </c>
      <c r="BN1094" s="45"/>
      <c r="BQ1094" s="33"/>
      <c r="BR1094" s="308"/>
      <c r="BT1094" s="308"/>
      <c r="BY1094" s="21"/>
      <c r="BZ1094" s="21"/>
      <c r="CA1094" s="294">
        <f t="shared" si="650"/>
        <v>5947</v>
      </c>
      <c r="CB1094" s="243">
        <f>(3*BH1094+2)/2</f>
        <v>1486</v>
      </c>
      <c r="CC1094" s="35">
        <f>4*CB1094+3</f>
        <v>5947</v>
      </c>
      <c r="CD1094" s="243"/>
      <c r="CF1094" s="33"/>
      <c r="CJ1094" s="21"/>
    </row>
    <row r="1095" spans="4:88" ht="14.25" customHeight="1">
      <c r="D1095" s="53"/>
      <c r="G1095" s="53"/>
      <c r="O1095" s="45"/>
      <c r="P1095" s="21"/>
      <c r="R1095" s="33"/>
      <c r="AC1095" s="27"/>
      <c r="AE1095" s="17"/>
      <c r="AG1095" s="18"/>
      <c r="AK1095" s="54"/>
      <c r="AN1095" s="239"/>
      <c r="AO1095" s="240">
        <f t="shared" si="812"/>
        <v>2073</v>
      </c>
      <c r="AP1095" s="221">
        <f t="shared" si="815"/>
        <v>6220</v>
      </c>
      <c r="AQ1095" s="240">
        <f>AP1095/4</f>
        <v>1555</v>
      </c>
      <c r="AR1095" s="281">
        <v>4</v>
      </c>
      <c r="AS1095" s="236">
        <f t="shared" si="813"/>
        <v>2</v>
      </c>
      <c r="AT1095" s="232"/>
      <c r="BH1095" s="21">
        <f t="shared" si="651"/>
        <v>991</v>
      </c>
      <c r="BI1095" s="294">
        <f t="shared" si="649"/>
        <v>5951</v>
      </c>
      <c r="BJ1095" s="243">
        <f>(3*BH1095+1)/2</f>
        <v>1487</v>
      </c>
      <c r="BK1095" s="35">
        <f>BJ1095*4+3</f>
        <v>5951</v>
      </c>
      <c r="BL1095" s="307"/>
      <c r="BN1095" s="45"/>
      <c r="BQ1095" s="33"/>
      <c r="BR1095" s="308"/>
      <c r="BT1095" s="308"/>
      <c r="BY1095" s="21"/>
      <c r="BZ1095" s="21"/>
      <c r="CA1095" s="294">
        <f t="shared" si="650"/>
        <v>5953</v>
      </c>
      <c r="CB1095" s="243"/>
      <c r="CD1095" s="243">
        <f>(3*BH1095-1)/4</f>
        <v>743</v>
      </c>
      <c r="CE1095" s="35">
        <f>CD1095*8+9</f>
        <v>5953</v>
      </c>
      <c r="CF1095" s="33"/>
      <c r="CJ1095" s="21"/>
    </row>
    <row r="1096" spans="4:88" ht="14.25" customHeight="1">
      <c r="D1096" s="53"/>
      <c r="G1096" s="53"/>
      <c r="O1096" s="191">
        <f>-1+4*(Q1096+1)</f>
        <v>1047</v>
      </c>
      <c r="P1096" s="192">
        <f>-1+6*(Q1096+1)</f>
        <v>1571</v>
      </c>
      <c r="Q1096" s="27">
        <v>261</v>
      </c>
      <c r="R1096" s="33"/>
      <c r="S1096" s="213">
        <f t="shared" ref="S1096:S1097" si="825">4*P1096+1</f>
        <v>6285</v>
      </c>
      <c r="T1096" s="35">
        <f t="shared" ref="T1096:Z1096" si="826">4*S1096+1</f>
        <v>25141</v>
      </c>
      <c r="U1096" s="35">
        <f t="shared" si="826"/>
        <v>100565</v>
      </c>
      <c r="V1096" s="35">
        <f t="shared" si="826"/>
        <v>402261</v>
      </c>
      <c r="W1096" s="35">
        <f t="shared" si="826"/>
        <v>1609045</v>
      </c>
      <c r="X1096" s="35">
        <f t="shared" si="826"/>
        <v>6436181</v>
      </c>
      <c r="Y1096" s="35">
        <f t="shared" si="826"/>
        <v>25744725</v>
      </c>
      <c r="Z1096" s="35">
        <f t="shared" si="826"/>
        <v>102978901</v>
      </c>
      <c r="AE1096" s="17"/>
      <c r="AG1096" s="18"/>
      <c r="AK1096" s="54"/>
      <c r="AN1096" s="219"/>
      <c r="AO1096" s="220">
        <f t="shared" si="812"/>
        <v>2075</v>
      </c>
      <c r="AP1096" s="221">
        <f t="shared" si="815"/>
        <v>6226</v>
      </c>
      <c r="AQ1096" s="220">
        <f>AQ1094+6</f>
        <v>3113</v>
      </c>
      <c r="AR1096" s="281">
        <v>2</v>
      </c>
      <c r="AS1096" s="236">
        <f t="shared" si="813"/>
        <v>1</v>
      </c>
      <c r="AT1096" s="232"/>
      <c r="BH1096" s="27">
        <f t="shared" si="651"/>
        <v>992</v>
      </c>
      <c r="BI1096" s="294">
        <f t="shared" si="649"/>
        <v>5957</v>
      </c>
      <c r="BJ1096" s="243"/>
      <c r="BL1096" s="307"/>
      <c r="BN1096" s="45"/>
      <c r="BQ1096" s="33"/>
      <c r="BR1096" s="308"/>
      <c r="BT1096" s="308"/>
      <c r="BY1096" s="21"/>
      <c r="BZ1096" s="21"/>
      <c r="CA1096" s="294">
        <f t="shared" si="650"/>
        <v>5959</v>
      </c>
      <c r="CB1096" s="243">
        <f>(3*BH1096+2)/2</f>
        <v>1489</v>
      </c>
      <c r="CC1096" s="35">
        <f>4*CB1096+3</f>
        <v>5959</v>
      </c>
      <c r="CD1096" s="243"/>
      <c r="CF1096" s="33"/>
      <c r="CJ1096" s="21"/>
    </row>
    <row r="1097" spans="4:88" ht="14.25" customHeight="1">
      <c r="D1097" s="53"/>
      <c r="G1097" s="53"/>
      <c r="O1097" s="196">
        <f>1+8*(Q1096+1)</f>
        <v>2097</v>
      </c>
      <c r="P1097" s="197">
        <f>P1096+2</f>
        <v>1573</v>
      </c>
      <c r="Q1097" s="198"/>
      <c r="R1097" s="33"/>
      <c r="S1097" s="35">
        <f t="shared" si="825"/>
        <v>6293</v>
      </c>
      <c r="T1097" s="35">
        <f t="shared" ref="T1097:Z1097" si="827">4*S1097+1</f>
        <v>25173</v>
      </c>
      <c r="U1097" s="35">
        <f t="shared" si="827"/>
        <v>100693</v>
      </c>
      <c r="V1097" s="35">
        <f t="shared" si="827"/>
        <v>402773</v>
      </c>
      <c r="W1097" s="35">
        <f t="shared" si="827"/>
        <v>1611093</v>
      </c>
      <c r="X1097" s="35">
        <f t="shared" si="827"/>
        <v>6444373</v>
      </c>
      <c r="Y1097" s="35">
        <f t="shared" si="827"/>
        <v>25777493</v>
      </c>
      <c r="Z1097" s="35">
        <f t="shared" si="827"/>
        <v>103109973</v>
      </c>
      <c r="AC1097" s="27"/>
      <c r="AE1097" s="17"/>
      <c r="AG1097" s="18"/>
      <c r="AK1097" s="54"/>
      <c r="AN1097" s="227"/>
      <c r="AO1097" s="269">
        <f t="shared" si="812"/>
        <v>2077</v>
      </c>
      <c r="AP1097" s="221">
        <f t="shared" si="815"/>
        <v>6232</v>
      </c>
      <c r="AQ1097" s="269">
        <f>AP1097/AR1097</f>
        <v>779</v>
      </c>
      <c r="AR1097" s="281">
        <v>8</v>
      </c>
      <c r="AS1097" s="236">
        <f t="shared" si="813"/>
        <v>3</v>
      </c>
      <c r="AT1097" s="232"/>
      <c r="BH1097" s="21">
        <f t="shared" si="651"/>
        <v>993</v>
      </c>
      <c r="BI1097" s="294">
        <f t="shared" si="649"/>
        <v>5963</v>
      </c>
      <c r="BJ1097" s="243">
        <f>(3*BH1097+1)/2</f>
        <v>1490</v>
      </c>
      <c r="BK1097" s="35">
        <f>BJ1097*4+3</f>
        <v>5963</v>
      </c>
      <c r="BL1097" s="307"/>
      <c r="BM1097" s="21"/>
      <c r="BN1097" s="45"/>
      <c r="BQ1097" s="33"/>
      <c r="BR1097" s="308"/>
      <c r="BT1097" s="308"/>
      <c r="BY1097" s="21"/>
      <c r="BZ1097" s="21"/>
      <c r="CA1097" s="294">
        <f t="shared" si="650"/>
        <v>5965</v>
      </c>
      <c r="CB1097" s="243"/>
      <c r="CD1097" s="243"/>
      <c r="CF1097" s="33"/>
      <c r="CJ1097" s="21"/>
    </row>
    <row r="1098" spans="4:88" ht="14.25" customHeight="1">
      <c r="D1098" s="53"/>
      <c r="G1098" s="53"/>
      <c r="O1098" s="181"/>
      <c r="P1098" s="260"/>
      <c r="R1098" s="33"/>
      <c r="AC1098" s="21"/>
      <c r="AE1098" s="17"/>
      <c r="AG1098" s="18"/>
      <c r="AK1098" s="54"/>
      <c r="AN1098" s="219"/>
      <c r="AO1098" s="220">
        <f t="shared" si="812"/>
        <v>2079</v>
      </c>
      <c r="AP1098" s="221">
        <f t="shared" si="815"/>
        <v>6238</v>
      </c>
      <c r="AQ1098" s="220">
        <f>AQ1096+6</f>
        <v>3119</v>
      </c>
      <c r="AR1098" s="281">
        <v>2</v>
      </c>
      <c r="AS1098" s="236">
        <f t="shared" si="813"/>
        <v>1</v>
      </c>
      <c r="AT1098" s="232"/>
      <c r="BH1098" s="21">
        <f t="shared" si="651"/>
        <v>994</v>
      </c>
      <c r="BI1098" s="294">
        <f t="shared" si="649"/>
        <v>5969</v>
      </c>
      <c r="BJ1098" s="243"/>
      <c r="BL1098" s="243">
        <f>(3*BH1098-2)/4</f>
        <v>745</v>
      </c>
      <c r="BM1098" s="21">
        <f>8*BL1098+9</f>
        <v>5969</v>
      </c>
      <c r="BN1098" s="45"/>
      <c r="BQ1098" s="33"/>
      <c r="BR1098" s="308"/>
      <c r="BT1098" s="308"/>
      <c r="BY1098" s="21"/>
      <c r="BZ1098" s="21"/>
      <c r="CA1098" s="294">
        <f t="shared" si="650"/>
        <v>5971</v>
      </c>
      <c r="CB1098" s="243">
        <f>(3*BH1098+2)/2</f>
        <v>1492</v>
      </c>
      <c r="CC1098" s="35">
        <f>4*CB1098+3</f>
        <v>5971</v>
      </c>
      <c r="CD1098" s="243"/>
      <c r="CF1098" s="33"/>
      <c r="CJ1098" s="21"/>
    </row>
    <row r="1099" spans="4:88" ht="14.25" customHeight="1">
      <c r="D1099" s="53"/>
      <c r="G1099" s="53"/>
      <c r="O1099" s="45"/>
      <c r="P1099" s="21"/>
      <c r="R1099" s="33"/>
      <c r="AC1099" s="27"/>
      <c r="AE1099" s="17"/>
      <c r="AG1099" s="18"/>
      <c r="AK1099" s="54"/>
      <c r="AN1099" s="239"/>
      <c r="AO1099" s="240">
        <f t="shared" si="812"/>
        <v>2081</v>
      </c>
      <c r="AP1099" s="221">
        <f t="shared" si="815"/>
        <v>6244</v>
      </c>
      <c r="AQ1099" s="240">
        <f>AP1099/4</f>
        <v>1561</v>
      </c>
      <c r="AR1099" s="281">
        <v>4</v>
      </c>
      <c r="AS1099" s="236">
        <f t="shared" si="813"/>
        <v>2</v>
      </c>
      <c r="AT1099" s="232"/>
      <c r="BH1099" s="21">
        <f t="shared" si="651"/>
        <v>995</v>
      </c>
      <c r="BI1099" s="294">
        <f t="shared" si="649"/>
        <v>5975</v>
      </c>
      <c r="BJ1099" s="243">
        <f>(3*BH1099+1)/2</f>
        <v>1493</v>
      </c>
      <c r="BK1099" s="35">
        <f>BJ1099*4+3</f>
        <v>5975</v>
      </c>
      <c r="BL1099" s="307"/>
      <c r="BN1099" s="45"/>
      <c r="BQ1099" s="33"/>
      <c r="BR1099" s="308"/>
      <c r="BT1099" s="308"/>
      <c r="BY1099" s="21"/>
      <c r="BZ1099" s="21"/>
      <c r="CA1099" s="294">
        <f t="shared" si="650"/>
        <v>5977</v>
      </c>
      <c r="CB1099" s="243"/>
      <c r="CD1099" s="243">
        <f>(3*BH1099-1)/4</f>
        <v>746</v>
      </c>
      <c r="CE1099" s="35">
        <f>CD1099*8+9</f>
        <v>5977</v>
      </c>
      <c r="CF1099" s="33"/>
      <c r="CJ1099" s="21"/>
    </row>
    <row r="1100" spans="4:88" ht="14.25" customHeight="1">
      <c r="D1100" s="53"/>
      <c r="G1100" s="53"/>
      <c r="O1100" s="191">
        <f>-1+4*(Q1100+1)</f>
        <v>1051</v>
      </c>
      <c r="P1100" s="192">
        <f>-1+6*(Q1100+1)</f>
        <v>1577</v>
      </c>
      <c r="Q1100" s="27">
        <v>262</v>
      </c>
      <c r="R1100" s="33"/>
      <c r="S1100" s="213">
        <f t="shared" ref="S1100:S1101" si="828">4*P1100+1</f>
        <v>6309</v>
      </c>
      <c r="T1100" s="35">
        <f t="shared" ref="T1100:Z1100" si="829">4*S1100+1</f>
        <v>25237</v>
      </c>
      <c r="U1100" s="35">
        <f t="shared" si="829"/>
        <v>100949</v>
      </c>
      <c r="V1100" s="35">
        <f t="shared" si="829"/>
        <v>403797</v>
      </c>
      <c r="W1100" s="35">
        <f t="shared" si="829"/>
        <v>1615189</v>
      </c>
      <c r="X1100" s="35">
        <f t="shared" si="829"/>
        <v>6460757</v>
      </c>
      <c r="Y1100" s="35">
        <f t="shared" si="829"/>
        <v>25843029</v>
      </c>
      <c r="Z1100" s="35">
        <f t="shared" si="829"/>
        <v>103372117</v>
      </c>
      <c r="AE1100" s="17"/>
      <c r="AG1100" s="18"/>
      <c r="AK1100" s="54"/>
      <c r="AN1100" s="219"/>
      <c r="AO1100" s="220">
        <f t="shared" si="812"/>
        <v>2083</v>
      </c>
      <c r="AP1100" s="221">
        <f t="shared" si="815"/>
        <v>6250</v>
      </c>
      <c r="AQ1100" s="220">
        <f>AQ1098+6</f>
        <v>3125</v>
      </c>
      <c r="AR1100" s="281">
        <v>2</v>
      </c>
      <c r="AS1100" s="236">
        <f t="shared" si="813"/>
        <v>1</v>
      </c>
      <c r="AT1100" s="232"/>
      <c r="BH1100" s="27">
        <f t="shared" si="651"/>
        <v>996</v>
      </c>
      <c r="BI1100" s="294">
        <f t="shared" si="649"/>
        <v>5981</v>
      </c>
      <c r="BJ1100" s="243"/>
      <c r="BL1100" s="307"/>
      <c r="BN1100" s="45"/>
      <c r="BQ1100" s="33"/>
      <c r="BR1100" s="308"/>
      <c r="BT1100" s="308"/>
      <c r="BY1100" s="21"/>
      <c r="BZ1100" s="21"/>
      <c r="CA1100" s="294">
        <f t="shared" si="650"/>
        <v>5983</v>
      </c>
      <c r="CB1100" s="243">
        <f>(3*BH1100+2)/2</f>
        <v>1495</v>
      </c>
      <c r="CC1100" s="35">
        <f>4*CB1100+3</f>
        <v>5983</v>
      </c>
      <c r="CD1100" s="243"/>
      <c r="CF1100" s="33"/>
      <c r="CJ1100" s="21"/>
    </row>
    <row r="1101" spans="4:88" ht="14.25" customHeight="1">
      <c r="D1101" s="53"/>
      <c r="G1101" s="53"/>
      <c r="O1101" s="196">
        <f>1+8*(Q1100+1)</f>
        <v>2105</v>
      </c>
      <c r="P1101" s="197">
        <f>P1100+2</f>
        <v>1579</v>
      </c>
      <c r="Q1101" s="198"/>
      <c r="R1101" s="33"/>
      <c r="S1101" s="35">
        <f t="shared" si="828"/>
        <v>6317</v>
      </c>
      <c r="T1101" s="35">
        <f t="shared" ref="T1101:Z1101" si="830">4*S1101+1</f>
        <v>25269</v>
      </c>
      <c r="U1101" s="35">
        <f t="shared" si="830"/>
        <v>101077</v>
      </c>
      <c r="V1101" s="35">
        <f t="shared" si="830"/>
        <v>404309</v>
      </c>
      <c r="W1101" s="35">
        <f t="shared" si="830"/>
        <v>1617237</v>
      </c>
      <c r="X1101" s="35">
        <f t="shared" si="830"/>
        <v>6468949</v>
      </c>
      <c r="Y1101" s="35">
        <f t="shared" si="830"/>
        <v>25875797</v>
      </c>
      <c r="Z1101" s="35">
        <f t="shared" si="830"/>
        <v>103503189</v>
      </c>
      <c r="AC1101" s="27"/>
      <c r="AE1101" s="17"/>
      <c r="AG1101" s="18"/>
      <c r="AK1101" s="54"/>
      <c r="AN1101" s="227"/>
      <c r="AO1101" s="269">
        <f t="shared" si="812"/>
        <v>2085</v>
      </c>
      <c r="AP1101" s="221">
        <f t="shared" si="815"/>
        <v>6256</v>
      </c>
      <c r="AQ1101" s="269">
        <f>AP1101/AR1101</f>
        <v>391</v>
      </c>
      <c r="AR1101" s="281">
        <v>16</v>
      </c>
      <c r="AS1101" s="236">
        <f t="shared" si="813"/>
        <v>4</v>
      </c>
      <c r="AT1101" s="232"/>
      <c r="BH1101" s="21">
        <f t="shared" si="651"/>
        <v>997</v>
      </c>
      <c r="BI1101" s="294">
        <f t="shared" si="649"/>
        <v>5987</v>
      </c>
      <c r="BJ1101" s="243">
        <f>(3*BH1101+1)/2</f>
        <v>1496</v>
      </c>
      <c r="BK1101" s="35">
        <f>BJ1101*4+3</f>
        <v>5987</v>
      </c>
      <c r="BL1101" s="307"/>
      <c r="BM1101" s="21"/>
      <c r="BN1101" s="45"/>
      <c r="BQ1101" s="33"/>
      <c r="BR1101" s="308"/>
      <c r="BT1101" s="308"/>
      <c r="BY1101" s="21"/>
      <c r="BZ1101" s="21"/>
      <c r="CA1101" s="294">
        <f t="shared" si="650"/>
        <v>5989</v>
      </c>
      <c r="CB1101" s="243"/>
      <c r="CD1101" s="243"/>
      <c r="CF1101" s="33"/>
      <c r="CJ1101" s="21"/>
    </row>
    <row r="1102" spans="4:88" ht="14.25" customHeight="1">
      <c r="D1102" s="53"/>
      <c r="G1102" s="53"/>
      <c r="O1102" s="181"/>
      <c r="P1102" s="260"/>
      <c r="R1102" s="33"/>
      <c r="AC1102" s="21"/>
      <c r="AE1102" s="17"/>
      <c r="AG1102" s="18"/>
      <c r="AK1102" s="54"/>
      <c r="AN1102" s="219"/>
      <c r="AO1102" s="220">
        <f t="shared" si="812"/>
        <v>2087</v>
      </c>
      <c r="AP1102" s="221">
        <f t="shared" si="815"/>
        <v>6262</v>
      </c>
      <c r="AQ1102" s="220">
        <f>AQ1100+6</f>
        <v>3131</v>
      </c>
      <c r="AR1102" s="281">
        <v>2</v>
      </c>
      <c r="AS1102" s="236">
        <f t="shared" si="813"/>
        <v>1</v>
      </c>
      <c r="AT1102" s="232"/>
      <c r="BH1102" s="21">
        <f t="shared" si="651"/>
        <v>998</v>
      </c>
      <c r="BI1102" s="294">
        <f t="shared" si="649"/>
        <v>5993</v>
      </c>
      <c r="BJ1102" s="243"/>
      <c r="BL1102" s="243">
        <f>(3*BH1102-2)/4</f>
        <v>748</v>
      </c>
      <c r="BM1102" s="21">
        <f>8*BL1102+9</f>
        <v>5993</v>
      </c>
      <c r="BN1102" s="45"/>
      <c r="BQ1102" s="33"/>
      <c r="BR1102" s="308"/>
      <c r="BT1102" s="308"/>
      <c r="BY1102" s="21"/>
      <c r="BZ1102" s="21"/>
      <c r="CA1102" s="294">
        <f t="shared" si="650"/>
        <v>5995</v>
      </c>
      <c r="CB1102" s="243">
        <f>(3*BH1102+2)/2</f>
        <v>1498</v>
      </c>
      <c r="CC1102" s="35">
        <f>4*CB1102+3</f>
        <v>5995</v>
      </c>
      <c r="CD1102" s="243"/>
      <c r="CF1102" s="33"/>
      <c r="CJ1102" s="21"/>
    </row>
    <row r="1103" spans="4:88" ht="14.25" customHeight="1">
      <c r="D1103" s="53"/>
      <c r="G1103" s="53"/>
      <c r="O1103" s="45"/>
      <c r="P1103" s="21"/>
      <c r="R1103" s="33"/>
      <c r="AC1103" s="27"/>
      <c r="AE1103" s="17"/>
      <c r="AG1103" s="18"/>
      <c r="AK1103" s="54"/>
      <c r="AN1103" s="239"/>
      <c r="AO1103" s="240">
        <f t="shared" si="812"/>
        <v>2089</v>
      </c>
      <c r="AP1103" s="221">
        <f t="shared" si="815"/>
        <v>6268</v>
      </c>
      <c r="AQ1103" s="240">
        <f>AP1103/4</f>
        <v>1567</v>
      </c>
      <c r="AR1103" s="281">
        <v>4</v>
      </c>
      <c r="AS1103" s="236">
        <f t="shared" si="813"/>
        <v>2</v>
      </c>
      <c r="AT1103" s="232"/>
      <c r="BH1103" s="21">
        <f t="shared" si="651"/>
        <v>999</v>
      </c>
      <c r="BI1103" s="294">
        <f t="shared" si="649"/>
        <v>5999</v>
      </c>
      <c r="BJ1103" s="243">
        <f>(3*BH1103+1)/2</f>
        <v>1499</v>
      </c>
      <c r="BK1103" s="35">
        <f>BJ1103*4+3</f>
        <v>5999</v>
      </c>
      <c r="BL1103" s="307"/>
      <c r="BN1103" s="45"/>
      <c r="BQ1103" s="33"/>
      <c r="BR1103" s="308"/>
      <c r="BT1103" s="308"/>
      <c r="BY1103" s="21"/>
      <c r="BZ1103" s="21"/>
      <c r="CA1103" s="294">
        <f t="shared" si="650"/>
        <v>6001</v>
      </c>
      <c r="CB1103" s="243"/>
      <c r="CD1103" s="243">
        <f>(3*BH1103-1)/4</f>
        <v>749</v>
      </c>
      <c r="CE1103" s="35">
        <f>CD1103*8+9</f>
        <v>6001</v>
      </c>
      <c r="CF1103" s="33"/>
      <c r="CJ1103" s="21"/>
    </row>
    <row r="1104" spans="4:88" ht="14.25" customHeight="1">
      <c r="D1104" s="53"/>
      <c r="G1104" s="53"/>
      <c r="O1104" s="191">
        <f>-1+4*(Q1104+1)</f>
        <v>1055</v>
      </c>
      <c r="P1104" s="192">
        <f>-1+6*(Q1104+1)</f>
        <v>1583</v>
      </c>
      <c r="Q1104" s="27">
        <v>263</v>
      </c>
      <c r="R1104" s="33"/>
      <c r="S1104" s="213">
        <f t="shared" ref="S1104:S1105" si="831">4*P1104+1</f>
        <v>6333</v>
      </c>
      <c r="T1104" s="35">
        <f t="shared" ref="T1104:Z1104" si="832">4*S1104+1</f>
        <v>25333</v>
      </c>
      <c r="U1104" s="35">
        <f t="shared" si="832"/>
        <v>101333</v>
      </c>
      <c r="V1104" s="35">
        <f t="shared" si="832"/>
        <v>405333</v>
      </c>
      <c r="W1104" s="35">
        <f t="shared" si="832"/>
        <v>1621333</v>
      </c>
      <c r="X1104" s="35">
        <f t="shared" si="832"/>
        <v>6485333</v>
      </c>
      <c r="Y1104" s="35">
        <f t="shared" si="832"/>
        <v>25941333</v>
      </c>
      <c r="Z1104" s="35">
        <f t="shared" si="832"/>
        <v>103765333</v>
      </c>
      <c r="AE1104" s="17"/>
      <c r="AG1104" s="18"/>
      <c r="AK1104" s="54"/>
      <c r="AN1104" s="219"/>
      <c r="AO1104" s="220">
        <f t="shared" si="812"/>
        <v>2091</v>
      </c>
      <c r="AP1104" s="221">
        <f t="shared" si="815"/>
        <v>6274</v>
      </c>
      <c r="AQ1104" s="220">
        <f>AQ1102+6</f>
        <v>3137</v>
      </c>
      <c r="AR1104" s="281">
        <v>2</v>
      </c>
      <c r="AS1104" s="236">
        <f t="shared" si="813"/>
        <v>1</v>
      </c>
      <c r="AT1104" s="232"/>
      <c r="BH1104" s="27">
        <f t="shared" si="651"/>
        <v>1000</v>
      </c>
      <c r="BI1104" s="294">
        <f t="shared" si="649"/>
        <v>6005</v>
      </c>
      <c r="BJ1104" s="243"/>
      <c r="BL1104" s="307"/>
      <c r="BN1104" s="45"/>
      <c r="BQ1104" s="33"/>
      <c r="BR1104" s="308"/>
      <c r="BT1104" s="308"/>
      <c r="BY1104" s="21"/>
      <c r="BZ1104" s="21"/>
      <c r="CA1104" s="294">
        <f t="shared" si="650"/>
        <v>6007</v>
      </c>
      <c r="CB1104" s="243">
        <f>(3*BH1104+2)/2</f>
        <v>1501</v>
      </c>
      <c r="CC1104" s="35">
        <f>4*CB1104+3</f>
        <v>6007</v>
      </c>
      <c r="CD1104" s="243"/>
      <c r="CF1104" s="33"/>
      <c r="CJ1104" s="21"/>
    </row>
    <row r="1105" spans="4:88" ht="14.25" customHeight="1">
      <c r="D1105" s="53"/>
      <c r="G1105" s="53"/>
      <c r="O1105" s="196">
        <f>1+8*(Q1104+1)</f>
        <v>2113</v>
      </c>
      <c r="P1105" s="197">
        <f>P1104+2</f>
        <v>1585</v>
      </c>
      <c r="Q1105" s="198"/>
      <c r="R1105" s="33"/>
      <c r="S1105" s="35">
        <f t="shared" si="831"/>
        <v>6341</v>
      </c>
      <c r="T1105" s="35">
        <f t="shared" ref="T1105:Z1105" si="833">4*S1105+1</f>
        <v>25365</v>
      </c>
      <c r="U1105" s="35">
        <f t="shared" si="833"/>
        <v>101461</v>
      </c>
      <c r="V1105" s="35">
        <f t="shared" si="833"/>
        <v>405845</v>
      </c>
      <c r="W1105" s="35">
        <f t="shared" si="833"/>
        <v>1623381</v>
      </c>
      <c r="X1105" s="35">
        <f t="shared" si="833"/>
        <v>6493525</v>
      </c>
      <c r="Y1105" s="35">
        <f t="shared" si="833"/>
        <v>25974101</v>
      </c>
      <c r="Z1105" s="35">
        <f t="shared" si="833"/>
        <v>103896405</v>
      </c>
      <c r="AC1105" s="27"/>
      <c r="AE1105" s="17"/>
      <c r="AG1105" s="18"/>
      <c r="AK1105" s="54"/>
      <c r="AN1105" s="227"/>
      <c r="AO1105" s="269">
        <f t="shared" si="812"/>
        <v>2093</v>
      </c>
      <c r="AP1105" s="221">
        <f t="shared" si="815"/>
        <v>6280</v>
      </c>
      <c r="AQ1105" s="269">
        <f>AP1105/AR1105</f>
        <v>785</v>
      </c>
      <c r="AR1105" s="281">
        <v>8</v>
      </c>
      <c r="AS1105" s="236">
        <f t="shared" si="813"/>
        <v>3</v>
      </c>
      <c r="AT1105" s="232"/>
      <c r="BH1105" s="21">
        <f t="shared" si="651"/>
        <v>1001</v>
      </c>
      <c r="BI1105" s="294">
        <f t="shared" si="649"/>
        <v>6011</v>
      </c>
      <c r="BJ1105" s="243">
        <f>(3*BH1105+1)/2</f>
        <v>1502</v>
      </c>
      <c r="BK1105" s="35">
        <f>BJ1105*4+3</f>
        <v>6011</v>
      </c>
      <c r="BL1105" s="307"/>
      <c r="BM1105" s="21"/>
      <c r="BN1105" s="45"/>
      <c r="BQ1105" s="33"/>
      <c r="BR1105" s="308"/>
      <c r="BT1105" s="308"/>
      <c r="BY1105" s="21"/>
      <c r="BZ1105" s="21"/>
      <c r="CA1105" s="294">
        <f t="shared" si="650"/>
        <v>6013</v>
      </c>
      <c r="CB1105" s="243"/>
      <c r="CD1105" s="243"/>
      <c r="CF1105" s="33"/>
      <c r="CJ1105" s="21"/>
    </row>
    <row r="1106" spans="4:88" ht="14.25" customHeight="1">
      <c r="D1106" s="53"/>
      <c r="G1106" s="53"/>
      <c r="O1106" s="181"/>
      <c r="P1106" s="260"/>
      <c r="R1106" s="33"/>
      <c r="AC1106" s="21"/>
      <c r="AE1106" s="17"/>
      <c r="AG1106" s="18"/>
      <c r="AK1106" s="54"/>
      <c r="AN1106" s="219"/>
      <c r="AO1106" s="220">
        <f t="shared" si="812"/>
        <v>2095</v>
      </c>
      <c r="AP1106" s="221">
        <f t="shared" si="815"/>
        <v>6286</v>
      </c>
      <c r="AQ1106" s="220">
        <f>AQ1104+6</f>
        <v>3143</v>
      </c>
      <c r="AR1106" s="281">
        <v>2</v>
      </c>
      <c r="AS1106" s="236">
        <f t="shared" si="813"/>
        <v>1</v>
      </c>
      <c r="AT1106" s="232"/>
      <c r="BH1106" s="21">
        <f t="shared" si="651"/>
        <v>1002</v>
      </c>
      <c r="BI1106" s="294">
        <f t="shared" si="649"/>
        <v>6017</v>
      </c>
      <c r="BJ1106" s="243"/>
      <c r="BL1106" s="243">
        <f>(3*BH1106-2)/4</f>
        <v>751</v>
      </c>
      <c r="BM1106" s="21">
        <f>8*BL1106+9</f>
        <v>6017</v>
      </c>
      <c r="BN1106" s="45"/>
      <c r="BQ1106" s="33"/>
      <c r="BR1106" s="308"/>
      <c r="BT1106" s="308"/>
      <c r="BY1106" s="21"/>
      <c r="BZ1106" s="21"/>
      <c r="CA1106" s="294">
        <f t="shared" si="650"/>
        <v>6019</v>
      </c>
      <c r="CB1106" s="243">
        <f>(3*BH1106+2)/2</f>
        <v>1504</v>
      </c>
      <c r="CC1106" s="35">
        <f>4*CB1106+3</f>
        <v>6019</v>
      </c>
      <c r="CD1106" s="243"/>
      <c r="CF1106" s="33"/>
      <c r="CJ1106" s="21"/>
    </row>
    <row r="1107" spans="4:88" ht="14.25" customHeight="1">
      <c r="D1107" s="53"/>
      <c r="G1107" s="53"/>
      <c r="O1107" s="45"/>
      <c r="P1107" s="21"/>
      <c r="R1107" s="33"/>
      <c r="AC1107" s="27"/>
      <c r="AE1107" s="17"/>
      <c r="AG1107" s="18"/>
      <c r="AK1107" s="54"/>
      <c r="AN1107" s="239"/>
      <c r="AO1107" s="240">
        <f t="shared" si="812"/>
        <v>2097</v>
      </c>
      <c r="AP1107" s="221">
        <f t="shared" si="815"/>
        <v>6292</v>
      </c>
      <c r="AQ1107" s="240">
        <f>AP1107/4</f>
        <v>1573</v>
      </c>
      <c r="AR1107" s="281">
        <v>4</v>
      </c>
      <c r="AS1107" s="236">
        <f t="shared" si="813"/>
        <v>2</v>
      </c>
      <c r="AT1107" s="232"/>
      <c r="BH1107" s="21">
        <f t="shared" si="651"/>
        <v>1003</v>
      </c>
      <c r="BI1107" s="294">
        <f t="shared" si="649"/>
        <v>6023</v>
      </c>
      <c r="BJ1107" s="243">
        <f>(3*BH1107+1)/2</f>
        <v>1505</v>
      </c>
      <c r="BK1107" s="35">
        <f>BJ1107*4+3</f>
        <v>6023</v>
      </c>
      <c r="BL1107" s="307"/>
      <c r="BN1107" s="45"/>
      <c r="BQ1107" s="33"/>
      <c r="BR1107" s="308"/>
      <c r="BT1107" s="308"/>
      <c r="BY1107" s="21"/>
      <c r="BZ1107" s="21"/>
      <c r="CA1107" s="294">
        <f t="shared" si="650"/>
        <v>6025</v>
      </c>
      <c r="CB1107" s="243"/>
      <c r="CD1107" s="243">
        <f>(3*BH1107-1)/4</f>
        <v>752</v>
      </c>
      <c r="CE1107" s="35">
        <f>CD1107*8+9</f>
        <v>6025</v>
      </c>
      <c r="CF1107" s="33"/>
      <c r="CJ1107" s="21"/>
    </row>
    <row r="1108" spans="4:88" ht="14.25" customHeight="1">
      <c r="D1108" s="53"/>
      <c r="G1108" s="53"/>
      <c r="O1108" s="191">
        <f>-1+4*(Q1108+1)</f>
        <v>1059</v>
      </c>
      <c r="P1108" s="192">
        <f>-1+6*(Q1108+1)</f>
        <v>1589</v>
      </c>
      <c r="Q1108" s="27">
        <v>264</v>
      </c>
      <c r="R1108" s="33"/>
      <c r="S1108" s="213">
        <f t="shared" ref="S1108:S1109" si="834">4*P1108+1</f>
        <v>6357</v>
      </c>
      <c r="T1108" s="35">
        <f t="shared" ref="T1108:Z1108" si="835">4*S1108+1</f>
        <v>25429</v>
      </c>
      <c r="U1108" s="35">
        <f t="shared" si="835"/>
        <v>101717</v>
      </c>
      <c r="V1108" s="35">
        <f t="shared" si="835"/>
        <v>406869</v>
      </c>
      <c r="W1108" s="35">
        <f t="shared" si="835"/>
        <v>1627477</v>
      </c>
      <c r="X1108" s="35">
        <f t="shared" si="835"/>
        <v>6509909</v>
      </c>
      <c r="Y1108" s="35">
        <f t="shared" si="835"/>
        <v>26039637</v>
      </c>
      <c r="Z1108" s="35">
        <f t="shared" si="835"/>
        <v>104158549</v>
      </c>
      <c r="AE1108" s="17"/>
      <c r="AG1108" s="18"/>
      <c r="AK1108" s="54"/>
      <c r="AN1108" s="219"/>
      <c r="AO1108" s="220">
        <f t="shared" si="812"/>
        <v>2099</v>
      </c>
      <c r="AP1108" s="221">
        <f t="shared" si="815"/>
        <v>6298</v>
      </c>
      <c r="AQ1108" s="220">
        <f>AQ1106+6</f>
        <v>3149</v>
      </c>
      <c r="AR1108" s="281">
        <v>2</v>
      </c>
      <c r="AS1108" s="236">
        <f t="shared" si="813"/>
        <v>1</v>
      </c>
      <c r="AT1108" s="232"/>
      <c r="BH1108" s="27">
        <f t="shared" si="651"/>
        <v>1004</v>
      </c>
      <c r="BI1108" s="294">
        <f t="shared" si="649"/>
        <v>6029</v>
      </c>
      <c r="BJ1108" s="243"/>
      <c r="BL1108" s="307"/>
      <c r="BN1108" s="45"/>
      <c r="BQ1108" s="33"/>
      <c r="BR1108" s="308"/>
      <c r="BT1108" s="308"/>
      <c r="BY1108" s="21"/>
      <c r="BZ1108" s="21"/>
      <c r="CA1108" s="294">
        <f t="shared" si="650"/>
        <v>6031</v>
      </c>
      <c r="CB1108" s="243">
        <f>(3*BH1108+2)/2</f>
        <v>1507</v>
      </c>
      <c r="CC1108" s="35">
        <f>4*CB1108+3</f>
        <v>6031</v>
      </c>
      <c r="CD1108" s="243"/>
      <c r="CF1108" s="33"/>
      <c r="CJ1108" s="21"/>
    </row>
    <row r="1109" spans="4:88" ht="14.25" customHeight="1">
      <c r="D1109" s="53"/>
      <c r="G1109" s="53"/>
      <c r="O1109" s="196">
        <f>1+8*(Q1108+1)</f>
        <v>2121</v>
      </c>
      <c r="P1109" s="197">
        <f>P1108+2</f>
        <v>1591</v>
      </c>
      <c r="Q1109" s="198"/>
      <c r="R1109" s="33"/>
      <c r="S1109" s="35">
        <f t="shared" si="834"/>
        <v>6365</v>
      </c>
      <c r="T1109" s="35">
        <f t="shared" ref="T1109:Z1109" si="836">4*S1109+1</f>
        <v>25461</v>
      </c>
      <c r="U1109" s="35">
        <f t="shared" si="836"/>
        <v>101845</v>
      </c>
      <c r="V1109" s="35">
        <f t="shared" si="836"/>
        <v>407381</v>
      </c>
      <c r="W1109" s="35">
        <f t="shared" si="836"/>
        <v>1629525</v>
      </c>
      <c r="X1109" s="35">
        <f t="shared" si="836"/>
        <v>6518101</v>
      </c>
      <c r="Y1109" s="35">
        <f t="shared" si="836"/>
        <v>26072405</v>
      </c>
      <c r="Z1109" s="35">
        <f t="shared" si="836"/>
        <v>104289621</v>
      </c>
      <c r="AC1109" s="27"/>
      <c r="AE1109" s="17"/>
      <c r="AG1109" s="18"/>
      <c r="AK1109" s="54"/>
      <c r="AN1109" s="227"/>
      <c r="AO1109" s="269">
        <f t="shared" si="812"/>
        <v>2101</v>
      </c>
      <c r="AP1109" s="221">
        <f t="shared" si="815"/>
        <v>6304</v>
      </c>
      <c r="AQ1109" s="269">
        <f>AP1109/AR1109</f>
        <v>197</v>
      </c>
      <c r="AR1109" s="281">
        <v>32</v>
      </c>
      <c r="AS1109" s="236">
        <f t="shared" si="813"/>
        <v>5</v>
      </c>
      <c r="AT1109" s="232"/>
      <c r="BH1109" s="21">
        <f t="shared" si="651"/>
        <v>1005</v>
      </c>
      <c r="BI1109" s="294">
        <f t="shared" si="649"/>
        <v>6035</v>
      </c>
      <c r="BJ1109" s="243">
        <f>(3*BH1109+1)/2</f>
        <v>1508</v>
      </c>
      <c r="BK1109" s="35">
        <f>BJ1109*4+3</f>
        <v>6035</v>
      </c>
      <c r="BL1109" s="307"/>
      <c r="BM1109" s="21"/>
      <c r="BN1109" s="45"/>
      <c r="BQ1109" s="33"/>
      <c r="BR1109" s="308"/>
      <c r="BT1109" s="308"/>
      <c r="BY1109" s="21"/>
      <c r="BZ1109" s="21"/>
      <c r="CA1109" s="294">
        <f t="shared" si="650"/>
        <v>6037</v>
      </c>
      <c r="CB1109" s="243"/>
      <c r="CD1109" s="243"/>
      <c r="CF1109" s="33"/>
      <c r="CJ1109" s="21"/>
    </row>
    <row r="1110" spans="4:88" ht="14.25" customHeight="1">
      <c r="D1110" s="53"/>
      <c r="G1110" s="53"/>
      <c r="O1110" s="181"/>
      <c r="P1110" s="260"/>
      <c r="R1110" s="33"/>
      <c r="AC1110" s="21"/>
      <c r="AE1110" s="17"/>
      <c r="AG1110" s="18"/>
      <c r="AK1110" s="54"/>
      <c r="AN1110" s="219"/>
      <c r="AO1110" s="220">
        <f t="shared" si="812"/>
        <v>2103</v>
      </c>
      <c r="AP1110" s="221">
        <f t="shared" si="815"/>
        <v>6310</v>
      </c>
      <c r="AQ1110" s="220">
        <f>AQ1108+6</f>
        <v>3155</v>
      </c>
      <c r="AR1110" s="281">
        <v>2</v>
      </c>
      <c r="AS1110" s="236">
        <f t="shared" si="813"/>
        <v>1</v>
      </c>
      <c r="AT1110" s="232"/>
      <c r="BH1110" s="21">
        <f t="shared" si="651"/>
        <v>1006</v>
      </c>
      <c r="BI1110" s="294">
        <f t="shared" si="649"/>
        <v>6041</v>
      </c>
      <c r="BJ1110" s="243"/>
      <c r="BL1110" s="243">
        <f>(3*BH1110-2)/4</f>
        <v>754</v>
      </c>
      <c r="BM1110" s="21">
        <f>8*BL1110+9</f>
        <v>6041</v>
      </c>
      <c r="BN1110" s="45"/>
      <c r="BQ1110" s="33"/>
      <c r="BR1110" s="308"/>
      <c r="BT1110" s="308"/>
      <c r="BY1110" s="21"/>
      <c r="BZ1110" s="21"/>
      <c r="CA1110" s="294">
        <f t="shared" si="650"/>
        <v>6043</v>
      </c>
      <c r="CB1110" s="243">
        <f>(3*BH1110+2)/2</f>
        <v>1510</v>
      </c>
      <c r="CC1110" s="35">
        <f>4*CB1110+3</f>
        <v>6043</v>
      </c>
      <c r="CD1110" s="243"/>
      <c r="CF1110" s="33"/>
      <c r="CJ1110" s="21"/>
    </row>
    <row r="1111" spans="4:88" ht="14.25" customHeight="1">
      <c r="D1111" s="53"/>
      <c r="G1111" s="53"/>
      <c r="O1111" s="45"/>
      <c r="P1111" s="21"/>
      <c r="R1111" s="33"/>
      <c r="AC1111" s="27"/>
      <c r="AE1111" s="17"/>
      <c r="AG1111" s="18"/>
      <c r="AK1111" s="54"/>
      <c r="AN1111" s="239"/>
      <c r="AO1111" s="240">
        <f t="shared" si="812"/>
        <v>2105</v>
      </c>
      <c r="AP1111" s="221">
        <f t="shared" si="815"/>
        <v>6316</v>
      </c>
      <c r="AQ1111" s="240">
        <f>AP1111/4</f>
        <v>1579</v>
      </c>
      <c r="AR1111" s="281">
        <v>4</v>
      </c>
      <c r="AS1111" s="236">
        <f t="shared" si="813"/>
        <v>2</v>
      </c>
      <c r="AT1111" s="232"/>
      <c r="BH1111" s="21">
        <f t="shared" si="651"/>
        <v>1007</v>
      </c>
      <c r="BI1111" s="294">
        <f t="shared" si="649"/>
        <v>6047</v>
      </c>
      <c r="BJ1111" s="243">
        <f>(3*BH1111+1)/2</f>
        <v>1511</v>
      </c>
      <c r="BK1111" s="35">
        <f>BJ1111*4+3</f>
        <v>6047</v>
      </c>
      <c r="BL1111" s="307"/>
      <c r="BN1111" s="45"/>
      <c r="BQ1111" s="33"/>
      <c r="BR1111" s="308"/>
      <c r="BT1111" s="308"/>
      <c r="BY1111" s="21"/>
      <c r="BZ1111" s="21"/>
      <c r="CA1111" s="294">
        <f t="shared" si="650"/>
        <v>6049</v>
      </c>
      <c r="CB1111" s="243"/>
      <c r="CD1111" s="243">
        <f>(3*BH1111-1)/4</f>
        <v>755</v>
      </c>
      <c r="CE1111" s="35">
        <f>CD1111*8+9</f>
        <v>6049</v>
      </c>
      <c r="CF1111" s="33"/>
      <c r="CJ1111" s="21"/>
    </row>
    <row r="1112" spans="4:88" ht="14.25" customHeight="1">
      <c r="D1112" s="53"/>
      <c r="G1112" s="53"/>
      <c r="O1112" s="191">
        <f>-1+4*(Q1112+1)</f>
        <v>1063</v>
      </c>
      <c r="P1112" s="192">
        <f>-1+6*(Q1112+1)</f>
        <v>1595</v>
      </c>
      <c r="Q1112" s="27">
        <v>265</v>
      </c>
      <c r="R1112" s="33"/>
      <c r="S1112" s="213">
        <f t="shared" ref="S1112:S1113" si="837">4*P1112+1</f>
        <v>6381</v>
      </c>
      <c r="T1112" s="35">
        <f t="shared" ref="T1112:Z1112" si="838">4*S1112+1</f>
        <v>25525</v>
      </c>
      <c r="U1112" s="35">
        <f t="shared" si="838"/>
        <v>102101</v>
      </c>
      <c r="V1112" s="35">
        <f t="shared" si="838"/>
        <v>408405</v>
      </c>
      <c r="W1112" s="35">
        <f t="shared" si="838"/>
        <v>1633621</v>
      </c>
      <c r="X1112" s="35">
        <f t="shared" si="838"/>
        <v>6534485</v>
      </c>
      <c r="Y1112" s="35">
        <f t="shared" si="838"/>
        <v>26137941</v>
      </c>
      <c r="Z1112" s="35">
        <f t="shared" si="838"/>
        <v>104551765</v>
      </c>
      <c r="AE1112" s="17"/>
      <c r="AG1112" s="18"/>
      <c r="AK1112" s="54"/>
      <c r="AN1112" s="219"/>
      <c r="AO1112" s="220">
        <f t="shared" si="812"/>
        <v>2107</v>
      </c>
      <c r="AP1112" s="221">
        <f t="shared" si="815"/>
        <v>6322</v>
      </c>
      <c r="AQ1112" s="220">
        <f>AQ1110+6</f>
        <v>3161</v>
      </c>
      <c r="AR1112" s="281">
        <v>2</v>
      </c>
      <c r="AS1112" s="236">
        <f t="shared" si="813"/>
        <v>1</v>
      </c>
      <c r="AT1112" s="232"/>
      <c r="BH1112" s="27">
        <f t="shared" si="651"/>
        <v>1008</v>
      </c>
      <c r="BI1112" s="294">
        <f t="shared" si="649"/>
        <v>6053</v>
      </c>
      <c r="BJ1112" s="243"/>
      <c r="BL1112" s="307"/>
      <c r="BN1112" s="45"/>
      <c r="BQ1112" s="33"/>
      <c r="BR1112" s="308"/>
      <c r="BT1112" s="308"/>
      <c r="BY1112" s="21"/>
      <c r="BZ1112" s="21"/>
      <c r="CA1112" s="294">
        <f t="shared" si="650"/>
        <v>6055</v>
      </c>
      <c r="CB1112" s="243">
        <f>(3*BH1112+2)/2</f>
        <v>1513</v>
      </c>
      <c r="CC1112" s="35">
        <f>4*CB1112+3</f>
        <v>6055</v>
      </c>
      <c r="CD1112" s="243"/>
      <c r="CF1112" s="33"/>
      <c r="CJ1112" s="21"/>
    </row>
    <row r="1113" spans="4:88" ht="14.25" customHeight="1">
      <c r="D1113" s="53"/>
      <c r="G1113" s="53"/>
      <c r="O1113" s="196">
        <f>1+8*(Q1112+1)</f>
        <v>2129</v>
      </c>
      <c r="P1113" s="197">
        <f>P1112+2</f>
        <v>1597</v>
      </c>
      <c r="Q1113" s="198"/>
      <c r="R1113" s="33"/>
      <c r="S1113" s="35">
        <f t="shared" si="837"/>
        <v>6389</v>
      </c>
      <c r="T1113" s="35">
        <f t="shared" ref="T1113:Z1113" si="839">4*S1113+1</f>
        <v>25557</v>
      </c>
      <c r="U1113" s="35">
        <f t="shared" si="839"/>
        <v>102229</v>
      </c>
      <c r="V1113" s="35">
        <f t="shared" si="839"/>
        <v>408917</v>
      </c>
      <c r="W1113" s="35">
        <f t="shared" si="839"/>
        <v>1635669</v>
      </c>
      <c r="X1113" s="35">
        <f t="shared" si="839"/>
        <v>6542677</v>
      </c>
      <c r="Y1113" s="35">
        <f t="shared" si="839"/>
        <v>26170709</v>
      </c>
      <c r="Z1113" s="35">
        <f t="shared" si="839"/>
        <v>104682837</v>
      </c>
      <c r="AC1113" s="27"/>
      <c r="AE1113" s="17"/>
      <c r="AG1113" s="18"/>
      <c r="AK1113" s="54"/>
      <c r="AN1113" s="227"/>
      <c r="AO1113" s="269">
        <f t="shared" si="812"/>
        <v>2109</v>
      </c>
      <c r="AP1113" s="221">
        <f t="shared" si="815"/>
        <v>6328</v>
      </c>
      <c r="AQ1113" s="269">
        <f>AP1113/AR1113</f>
        <v>791</v>
      </c>
      <c r="AR1113" s="281">
        <v>8</v>
      </c>
      <c r="AS1113" s="236">
        <f t="shared" si="813"/>
        <v>3</v>
      </c>
      <c r="AT1113" s="232"/>
      <c r="BH1113" s="21">
        <f t="shared" si="651"/>
        <v>1009</v>
      </c>
      <c r="BI1113" s="294">
        <f t="shared" si="649"/>
        <v>6059</v>
      </c>
      <c r="BJ1113" s="243">
        <f>(3*BH1113+1)/2</f>
        <v>1514</v>
      </c>
      <c r="BK1113" s="35">
        <f>BJ1113*4+3</f>
        <v>6059</v>
      </c>
      <c r="BL1113" s="307"/>
      <c r="BM1113" s="21"/>
      <c r="BN1113" s="45"/>
      <c r="BQ1113" s="33"/>
      <c r="BR1113" s="308"/>
      <c r="BT1113" s="308"/>
      <c r="BY1113" s="21"/>
      <c r="BZ1113" s="21"/>
      <c r="CA1113" s="294">
        <f t="shared" si="650"/>
        <v>6061</v>
      </c>
      <c r="CB1113" s="243"/>
      <c r="CD1113" s="243"/>
      <c r="CF1113" s="33"/>
      <c r="CJ1113" s="21"/>
    </row>
    <row r="1114" spans="4:88" ht="14.25" customHeight="1">
      <c r="D1114" s="53"/>
      <c r="G1114" s="53"/>
      <c r="O1114" s="181"/>
      <c r="P1114" s="260"/>
      <c r="R1114" s="33"/>
      <c r="AC1114" s="21"/>
      <c r="AE1114" s="17"/>
      <c r="AG1114" s="18"/>
      <c r="AK1114" s="54"/>
      <c r="AN1114" s="219"/>
      <c r="AO1114" s="220">
        <f t="shared" si="812"/>
        <v>2111</v>
      </c>
      <c r="AP1114" s="221">
        <f t="shared" si="815"/>
        <v>6334</v>
      </c>
      <c r="AQ1114" s="220">
        <f>AQ1112+6</f>
        <v>3167</v>
      </c>
      <c r="AR1114" s="281">
        <v>2</v>
      </c>
      <c r="AS1114" s="236">
        <f t="shared" si="813"/>
        <v>1</v>
      </c>
      <c r="AT1114" s="232"/>
      <c r="BH1114" s="21">
        <f t="shared" si="651"/>
        <v>1010</v>
      </c>
      <c r="BI1114" s="294">
        <f t="shared" si="649"/>
        <v>6065</v>
      </c>
      <c r="BJ1114" s="243"/>
      <c r="BL1114" s="243">
        <f>(3*BH1114-2)/4</f>
        <v>757</v>
      </c>
      <c r="BM1114" s="21">
        <f>8*BL1114+9</f>
        <v>6065</v>
      </c>
      <c r="BN1114" s="45"/>
      <c r="BQ1114" s="33"/>
      <c r="BR1114" s="308"/>
      <c r="BT1114" s="308"/>
      <c r="BY1114" s="21"/>
      <c r="BZ1114" s="21"/>
      <c r="CA1114" s="294">
        <f t="shared" si="650"/>
        <v>6067</v>
      </c>
      <c r="CB1114" s="243">
        <f>(3*BH1114+2)/2</f>
        <v>1516</v>
      </c>
      <c r="CC1114" s="35">
        <f>4*CB1114+3</f>
        <v>6067</v>
      </c>
      <c r="CD1114" s="243"/>
      <c r="CF1114" s="33"/>
      <c r="CJ1114" s="21"/>
    </row>
    <row r="1115" spans="4:88" ht="14.25" customHeight="1">
      <c r="D1115" s="53"/>
      <c r="G1115" s="53"/>
      <c r="O1115" s="45"/>
      <c r="P1115" s="21"/>
      <c r="R1115" s="33"/>
      <c r="AC1115" s="27"/>
      <c r="AE1115" s="17"/>
      <c r="AG1115" s="18"/>
      <c r="AK1115" s="54"/>
      <c r="AN1115" s="239"/>
      <c r="AO1115" s="240">
        <f t="shared" si="812"/>
        <v>2113</v>
      </c>
      <c r="AP1115" s="221">
        <f t="shared" si="815"/>
        <v>6340</v>
      </c>
      <c r="AQ1115" s="240">
        <f>AP1115/4</f>
        <v>1585</v>
      </c>
      <c r="AR1115" s="281">
        <v>4</v>
      </c>
      <c r="AS1115" s="236">
        <f t="shared" si="813"/>
        <v>2</v>
      </c>
      <c r="AT1115" s="232"/>
      <c r="BH1115" s="21">
        <f t="shared" si="651"/>
        <v>1011</v>
      </c>
      <c r="BI1115" s="294">
        <f t="shared" si="649"/>
        <v>6071</v>
      </c>
      <c r="BJ1115" s="243">
        <f>(3*BH1115+1)/2</f>
        <v>1517</v>
      </c>
      <c r="BK1115" s="35">
        <f>BJ1115*4+3</f>
        <v>6071</v>
      </c>
      <c r="BL1115" s="307"/>
      <c r="BN1115" s="45"/>
      <c r="BQ1115" s="33"/>
      <c r="BR1115" s="308"/>
      <c r="BT1115" s="308"/>
      <c r="BY1115" s="21"/>
      <c r="BZ1115" s="21"/>
      <c r="CA1115" s="294">
        <f t="shared" si="650"/>
        <v>6073</v>
      </c>
      <c r="CB1115" s="243"/>
      <c r="CD1115" s="243">
        <f>(3*BH1115-1)/4</f>
        <v>758</v>
      </c>
      <c r="CE1115" s="35">
        <f>CD1115*8+9</f>
        <v>6073</v>
      </c>
      <c r="CF1115" s="33"/>
      <c r="CJ1115" s="21"/>
    </row>
    <row r="1116" spans="4:88" ht="14.25" customHeight="1">
      <c r="D1116" s="53"/>
      <c r="G1116" s="53"/>
      <c r="O1116" s="191">
        <f>-1+4*(Q1116+1)</f>
        <v>1067</v>
      </c>
      <c r="P1116" s="192">
        <f>-1+6*(Q1116+1)</f>
        <v>1601</v>
      </c>
      <c r="Q1116" s="27">
        <v>266</v>
      </c>
      <c r="R1116" s="33"/>
      <c r="S1116" s="213">
        <f t="shared" ref="S1116:S1117" si="840">4*P1116+1</f>
        <v>6405</v>
      </c>
      <c r="T1116" s="35">
        <f t="shared" ref="T1116:Z1116" si="841">4*S1116+1</f>
        <v>25621</v>
      </c>
      <c r="U1116" s="35">
        <f t="shared" si="841"/>
        <v>102485</v>
      </c>
      <c r="V1116" s="35">
        <f t="shared" si="841"/>
        <v>409941</v>
      </c>
      <c r="W1116" s="35">
        <f t="shared" si="841"/>
        <v>1639765</v>
      </c>
      <c r="X1116" s="35">
        <f t="shared" si="841"/>
        <v>6559061</v>
      </c>
      <c r="Y1116" s="35">
        <f t="shared" si="841"/>
        <v>26236245</v>
      </c>
      <c r="Z1116" s="35">
        <f t="shared" si="841"/>
        <v>104944981</v>
      </c>
      <c r="AE1116" s="17"/>
      <c r="AG1116" s="18"/>
      <c r="AK1116" s="54"/>
      <c r="AN1116" s="219"/>
      <c r="AO1116" s="220">
        <f t="shared" si="812"/>
        <v>2115</v>
      </c>
      <c r="AP1116" s="221">
        <f t="shared" si="815"/>
        <v>6346</v>
      </c>
      <c r="AQ1116" s="220">
        <f>AQ1114+6</f>
        <v>3173</v>
      </c>
      <c r="AR1116" s="281">
        <v>2</v>
      </c>
      <c r="AS1116" s="236">
        <f t="shared" si="813"/>
        <v>1</v>
      </c>
      <c r="AT1116" s="232"/>
      <c r="BH1116" s="27">
        <f t="shared" si="651"/>
        <v>1012</v>
      </c>
      <c r="BI1116" s="294">
        <f t="shared" si="649"/>
        <v>6077</v>
      </c>
      <c r="BJ1116" s="243"/>
      <c r="BL1116" s="307"/>
      <c r="BN1116" s="45"/>
      <c r="BQ1116" s="33"/>
      <c r="BR1116" s="308"/>
      <c r="BT1116" s="308"/>
      <c r="BY1116" s="21"/>
      <c r="BZ1116" s="21"/>
      <c r="CA1116" s="294">
        <f t="shared" si="650"/>
        <v>6079</v>
      </c>
      <c r="CB1116" s="243">
        <f>(3*BH1116+2)/2</f>
        <v>1519</v>
      </c>
      <c r="CC1116" s="35">
        <f>4*CB1116+3</f>
        <v>6079</v>
      </c>
      <c r="CD1116" s="243"/>
      <c r="CF1116" s="33"/>
      <c r="CJ1116" s="21"/>
    </row>
    <row r="1117" spans="4:88" ht="14.25" customHeight="1">
      <c r="D1117" s="53"/>
      <c r="G1117" s="53"/>
      <c r="O1117" s="196">
        <f>1+8*(Q1116+1)</f>
        <v>2137</v>
      </c>
      <c r="P1117" s="197">
        <f>P1116+2</f>
        <v>1603</v>
      </c>
      <c r="Q1117" s="198"/>
      <c r="R1117" s="33"/>
      <c r="S1117" s="35">
        <f t="shared" si="840"/>
        <v>6413</v>
      </c>
      <c r="T1117" s="35">
        <f t="shared" ref="T1117:Z1117" si="842">4*S1117+1</f>
        <v>25653</v>
      </c>
      <c r="U1117" s="35">
        <f t="shared" si="842"/>
        <v>102613</v>
      </c>
      <c r="V1117" s="35">
        <f t="shared" si="842"/>
        <v>410453</v>
      </c>
      <c r="W1117" s="35">
        <f t="shared" si="842"/>
        <v>1641813</v>
      </c>
      <c r="X1117" s="35">
        <f t="shared" si="842"/>
        <v>6567253</v>
      </c>
      <c r="Y1117" s="35">
        <f t="shared" si="842"/>
        <v>26269013</v>
      </c>
      <c r="Z1117" s="35">
        <f t="shared" si="842"/>
        <v>105076053</v>
      </c>
      <c r="AC1117" s="27"/>
      <c r="AE1117" s="17"/>
      <c r="AG1117" s="18"/>
      <c r="AK1117" s="54"/>
      <c r="AN1117" s="227"/>
      <c r="AO1117" s="269">
        <f t="shared" si="812"/>
        <v>2117</v>
      </c>
      <c r="AP1117" s="221">
        <f t="shared" si="815"/>
        <v>6352</v>
      </c>
      <c r="AQ1117" s="269">
        <f>AP1117/AR1117</f>
        <v>397</v>
      </c>
      <c r="AR1117" s="281">
        <v>16</v>
      </c>
      <c r="AS1117" s="236">
        <f t="shared" si="813"/>
        <v>4</v>
      </c>
      <c r="AT1117" s="232"/>
      <c r="BH1117" s="21">
        <f t="shared" si="651"/>
        <v>1013</v>
      </c>
      <c r="BI1117" s="294">
        <f t="shared" si="649"/>
        <v>6083</v>
      </c>
      <c r="BJ1117" s="243">
        <f>(3*BH1117+1)/2</f>
        <v>1520</v>
      </c>
      <c r="BK1117" s="35">
        <f>BJ1117*4+3</f>
        <v>6083</v>
      </c>
      <c r="BL1117" s="307"/>
      <c r="BM1117" s="21"/>
      <c r="BN1117" s="45"/>
      <c r="BQ1117" s="33"/>
      <c r="BR1117" s="308"/>
      <c r="BT1117" s="308"/>
      <c r="BY1117" s="21"/>
      <c r="BZ1117" s="21"/>
      <c r="CA1117" s="294">
        <f t="shared" si="650"/>
        <v>6085</v>
      </c>
      <c r="CB1117" s="243"/>
      <c r="CD1117" s="243"/>
      <c r="CF1117" s="33"/>
      <c r="CJ1117" s="21"/>
    </row>
    <row r="1118" spans="4:88" ht="14.25" customHeight="1">
      <c r="D1118" s="53"/>
      <c r="G1118" s="53"/>
      <c r="O1118" s="181"/>
      <c r="P1118" s="260"/>
      <c r="R1118" s="33"/>
      <c r="AC1118" s="21"/>
      <c r="AE1118" s="17"/>
      <c r="AG1118" s="18"/>
      <c r="AK1118" s="54"/>
      <c r="AN1118" s="219"/>
      <c r="AO1118" s="220">
        <f t="shared" si="812"/>
        <v>2119</v>
      </c>
      <c r="AP1118" s="221">
        <f t="shared" si="815"/>
        <v>6358</v>
      </c>
      <c r="AQ1118" s="220">
        <f>AQ1116+6</f>
        <v>3179</v>
      </c>
      <c r="AR1118" s="281">
        <f t="shared" ref="AR1118:AR1120" si="843">AP1118/AQ1118</f>
        <v>2</v>
      </c>
      <c r="AS1118" s="236">
        <f t="shared" si="813"/>
        <v>1</v>
      </c>
      <c r="AT1118" s="232"/>
      <c r="BH1118" s="21">
        <f t="shared" si="651"/>
        <v>1014</v>
      </c>
      <c r="BI1118" s="294">
        <f t="shared" si="649"/>
        <v>6089</v>
      </c>
      <c r="BJ1118" s="243"/>
      <c r="BL1118" s="243">
        <f>(3*BH1118-2)/4</f>
        <v>760</v>
      </c>
      <c r="BM1118" s="21">
        <f>8*BL1118+9</f>
        <v>6089</v>
      </c>
      <c r="BN1118" s="45"/>
      <c r="BQ1118" s="33"/>
      <c r="BR1118" s="308"/>
      <c r="BT1118" s="308"/>
      <c r="BY1118" s="21"/>
      <c r="BZ1118" s="21"/>
      <c r="CA1118" s="294">
        <f t="shared" si="650"/>
        <v>6091</v>
      </c>
      <c r="CB1118" s="243">
        <f>(3*BH1118+2)/2</f>
        <v>1522</v>
      </c>
      <c r="CC1118" s="35">
        <f>4*CB1118+3</f>
        <v>6091</v>
      </c>
      <c r="CD1118" s="243"/>
      <c r="CF1118" s="33"/>
      <c r="CJ1118" s="21"/>
    </row>
    <row r="1119" spans="4:88" ht="14.25" customHeight="1">
      <c r="D1119" s="53"/>
      <c r="G1119" s="53"/>
      <c r="O1119" s="45"/>
      <c r="P1119" s="21"/>
      <c r="R1119" s="33"/>
      <c r="AC1119" s="27"/>
      <c r="AE1119" s="17"/>
      <c r="AG1119" s="18"/>
      <c r="AK1119" s="54"/>
      <c r="AN1119" s="239"/>
      <c r="AO1119" s="240">
        <f t="shared" si="812"/>
        <v>2121</v>
      </c>
      <c r="AP1119" s="221">
        <f t="shared" si="815"/>
        <v>6364</v>
      </c>
      <c r="AQ1119" s="240">
        <f>AP1119/4</f>
        <v>1591</v>
      </c>
      <c r="AR1119" s="281">
        <f t="shared" si="843"/>
        <v>4</v>
      </c>
      <c r="AS1119" s="236">
        <f t="shared" si="813"/>
        <v>2</v>
      </c>
      <c r="AT1119" s="232"/>
      <c r="BH1119" s="21">
        <f t="shared" si="651"/>
        <v>1015</v>
      </c>
      <c r="BI1119" s="294">
        <f t="shared" si="649"/>
        <v>6095</v>
      </c>
      <c r="BJ1119" s="243">
        <f>(3*BH1119+1)/2</f>
        <v>1523</v>
      </c>
      <c r="BK1119" s="35">
        <f>BJ1119*4+3</f>
        <v>6095</v>
      </c>
      <c r="BL1119" s="307"/>
      <c r="BN1119" s="45"/>
      <c r="BQ1119" s="33"/>
      <c r="BR1119" s="308"/>
      <c r="BT1119" s="308"/>
      <c r="BY1119" s="21"/>
      <c r="BZ1119" s="21"/>
      <c r="CA1119" s="294">
        <f t="shared" si="650"/>
        <v>6097</v>
      </c>
      <c r="CB1119" s="243"/>
      <c r="CD1119" s="243">
        <f>(3*BH1119-1)/4</f>
        <v>761</v>
      </c>
      <c r="CE1119" s="35">
        <f>CD1119*8+9</f>
        <v>6097</v>
      </c>
      <c r="CF1119" s="33"/>
      <c r="CJ1119" s="21"/>
    </row>
    <row r="1120" spans="4:88" ht="14.25" customHeight="1">
      <c r="D1120" s="53"/>
      <c r="G1120" s="53"/>
      <c r="O1120" s="191">
        <f>-1+4*(Q1120+1)</f>
        <v>1071</v>
      </c>
      <c r="P1120" s="192">
        <f>-1+6*(Q1120+1)</f>
        <v>1607</v>
      </c>
      <c r="Q1120" s="27">
        <v>267</v>
      </c>
      <c r="R1120" s="33"/>
      <c r="S1120" s="213">
        <f t="shared" ref="S1120:S1121" si="844">4*P1120+1</f>
        <v>6429</v>
      </c>
      <c r="T1120" s="35">
        <f t="shared" ref="T1120:Z1120" si="845">4*S1120+1</f>
        <v>25717</v>
      </c>
      <c r="U1120" s="35">
        <f t="shared" si="845"/>
        <v>102869</v>
      </c>
      <c r="V1120" s="35">
        <f t="shared" si="845"/>
        <v>411477</v>
      </c>
      <c r="W1120" s="35">
        <f t="shared" si="845"/>
        <v>1645909</v>
      </c>
      <c r="X1120" s="35">
        <f t="shared" si="845"/>
        <v>6583637</v>
      </c>
      <c r="Y1120" s="35">
        <f t="shared" si="845"/>
        <v>26334549</v>
      </c>
      <c r="Z1120" s="35">
        <f t="shared" si="845"/>
        <v>105338197</v>
      </c>
      <c r="AE1120" s="17"/>
      <c r="AG1120" s="18"/>
      <c r="AK1120" s="54"/>
      <c r="AN1120" s="219"/>
      <c r="AO1120" s="220">
        <f t="shared" si="812"/>
        <v>2123</v>
      </c>
      <c r="AP1120" s="221">
        <f t="shared" si="815"/>
        <v>6370</v>
      </c>
      <c r="AQ1120" s="220">
        <f>AQ1118+6</f>
        <v>3185</v>
      </c>
      <c r="AR1120" s="281">
        <f t="shared" si="843"/>
        <v>2</v>
      </c>
      <c r="AS1120" s="236">
        <f t="shared" si="813"/>
        <v>1</v>
      </c>
      <c r="AT1120" s="232"/>
      <c r="BH1120" s="27">
        <f t="shared" si="651"/>
        <v>1016</v>
      </c>
      <c r="BI1120" s="294">
        <f t="shared" si="649"/>
        <v>6101</v>
      </c>
      <c r="BJ1120" s="243"/>
      <c r="BL1120" s="307"/>
      <c r="BN1120" s="45"/>
      <c r="BQ1120" s="33"/>
      <c r="BR1120" s="308"/>
      <c r="BT1120" s="308"/>
      <c r="BY1120" s="21"/>
      <c r="BZ1120" s="21"/>
      <c r="CA1120" s="294">
        <f t="shared" si="650"/>
        <v>6103</v>
      </c>
      <c r="CB1120" s="243">
        <f>(3*BH1120+2)/2</f>
        <v>1525</v>
      </c>
      <c r="CC1120" s="35">
        <f>4*CB1120+3</f>
        <v>6103</v>
      </c>
      <c r="CD1120" s="243"/>
      <c r="CF1120" s="33"/>
      <c r="CJ1120" s="21"/>
    </row>
    <row r="1121" spans="4:88" ht="14.25" customHeight="1">
      <c r="D1121" s="53"/>
      <c r="G1121" s="53"/>
      <c r="O1121" s="196">
        <f>1+8*(Q1120+1)</f>
        <v>2145</v>
      </c>
      <c r="P1121" s="197">
        <f>P1120+2</f>
        <v>1609</v>
      </c>
      <c r="Q1121" s="198"/>
      <c r="R1121" s="33"/>
      <c r="S1121" s="35">
        <f t="shared" si="844"/>
        <v>6437</v>
      </c>
      <c r="T1121" s="35">
        <f t="shared" ref="T1121:Z1121" si="846">4*S1121+1</f>
        <v>25749</v>
      </c>
      <c r="U1121" s="35">
        <f t="shared" si="846"/>
        <v>102997</v>
      </c>
      <c r="V1121" s="35">
        <f t="shared" si="846"/>
        <v>411989</v>
      </c>
      <c r="W1121" s="35">
        <f t="shared" si="846"/>
        <v>1647957</v>
      </c>
      <c r="X1121" s="35">
        <f t="shared" si="846"/>
        <v>6591829</v>
      </c>
      <c r="Y1121" s="35">
        <f t="shared" si="846"/>
        <v>26367317</v>
      </c>
      <c r="Z1121" s="35">
        <f t="shared" si="846"/>
        <v>105469269</v>
      </c>
      <c r="AC1121" s="27"/>
      <c r="AE1121" s="17"/>
      <c r="AG1121" s="18"/>
      <c r="AK1121" s="54"/>
      <c r="AN1121" s="227"/>
      <c r="AO1121" s="269">
        <f t="shared" si="812"/>
        <v>2125</v>
      </c>
      <c r="AP1121" s="221">
        <f t="shared" si="815"/>
        <v>6376</v>
      </c>
      <c r="AQ1121" s="269">
        <f>AP1121/AR1121</f>
        <v>797</v>
      </c>
      <c r="AR1121" s="281">
        <v>8</v>
      </c>
      <c r="AS1121" s="236">
        <f t="shared" si="813"/>
        <v>3</v>
      </c>
      <c r="AT1121" s="232"/>
      <c r="BH1121" s="21">
        <f t="shared" si="651"/>
        <v>1017</v>
      </c>
      <c r="BI1121" s="294">
        <f t="shared" si="649"/>
        <v>6107</v>
      </c>
      <c r="BJ1121" s="243">
        <f>(3*BH1121+1)/2</f>
        <v>1526</v>
      </c>
      <c r="BK1121" s="35">
        <f>BJ1121*4+3</f>
        <v>6107</v>
      </c>
      <c r="BL1121" s="307"/>
      <c r="BM1121" s="21"/>
      <c r="BN1121" s="45"/>
      <c r="BQ1121" s="33"/>
      <c r="BR1121" s="308"/>
      <c r="BT1121" s="308"/>
      <c r="BY1121" s="21"/>
      <c r="BZ1121" s="21"/>
      <c r="CA1121" s="294">
        <f t="shared" si="650"/>
        <v>6109</v>
      </c>
      <c r="CB1121" s="243"/>
      <c r="CD1121" s="243"/>
      <c r="CF1121" s="33"/>
      <c r="CJ1121" s="21"/>
    </row>
    <row r="1122" spans="4:88" ht="14.25" customHeight="1">
      <c r="D1122" s="53"/>
      <c r="G1122" s="53"/>
      <c r="O1122" s="181"/>
      <c r="P1122" s="260"/>
      <c r="R1122" s="33"/>
      <c r="AC1122" s="21"/>
      <c r="AE1122" s="17"/>
      <c r="AG1122" s="18"/>
      <c r="AK1122" s="54"/>
      <c r="AN1122" s="219"/>
      <c r="AO1122" s="220">
        <f t="shared" si="812"/>
        <v>2127</v>
      </c>
      <c r="AP1122" s="221">
        <f t="shared" si="815"/>
        <v>6382</v>
      </c>
      <c r="AQ1122" s="220">
        <f>AQ1120+6</f>
        <v>3191</v>
      </c>
      <c r="AR1122" s="281">
        <f t="shared" ref="AR1122:AR1124" si="847">AP1122/AQ1122</f>
        <v>2</v>
      </c>
      <c r="AS1122" s="236">
        <f t="shared" si="813"/>
        <v>1</v>
      </c>
      <c r="AT1122" s="232"/>
      <c r="BH1122" s="21">
        <f t="shared" si="651"/>
        <v>1018</v>
      </c>
      <c r="BI1122" s="294">
        <f t="shared" si="649"/>
        <v>6113</v>
      </c>
      <c r="BJ1122" s="243"/>
      <c r="BL1122" s="243">
        <f>(3*BH1122-2)/4</f>
        <v>763</v>
      </c>
      <c r="BM1122" s="21">
        <f>8*BL1122+9</f>
        <v>6113</v>
      </c>
      <c r="BN1122" s="45"/>
      <c r="BQ1122" s="33"/>
      <c r="BR1122" s="308"/>
      <c r="BT1122" s="308"/>
      <c r="BY1122" s="21"/>
      <c r="BZ1122" s="21"/>
      <c r="CA1122" s="294">
        <f t="shared" si="650"/>
        <v>6115</v>
      </c>
      <c r="CB1122" s="243">
        <f>(3*BH1122+2)/2</f>
        <v>1528</v>
      </c>
      <c r="CC1122" s="35">
        <f>4*CB1122+3</f>
        <v>6115</v>
      </c>
      <c r="CD1122" s="243"/>
      <c r="CF1122" s="33"/>
      <c r="CJ1122" s="21"/>
    </row>
    <row r="1123" spans="4:88" ht="14.25" customHeight="1">
      <c r="D1123" s="53"/>
      <c r="G1123" s="53"/>
      <c r="O1123" s="45"/>
      <c r="P1123" s="21"/>
      <c r="R1123" s="33"/>
      <c r="AC1123" s="27"/>
      <c r="AE1123" s="17"/>
      <c r="AG1123" s="18"/>
      <c r="AK1123" s="54"/>
      <c r="AN1123" s="239"/>
      <c r="AO1123" s="240">
        <f t="shared" si="812"/>
        <v>2129</v>
      </c>
      <c r="AP1123" s="221">
        <f t="shared" si="815"/>
        <v>6388</v>
      </c>
      <c r="AQ1123" s="240">
        <f>AP1123/4</f>
        <v>1597</v>
      </c>
      <c r="AR1123" s="281">
        <f t="shared" si="847"/>
        <v>4</v>
      </c>
      <c r="AS1123" s="236">
        <f t="shared" si="813"/>
        <v>2</v>
      </c>
      <c r="AT1123" s="232"/>
      <c r="BH1123" s="21">
        <f t="shared" si="651"/>
        <v>1019</v>
      </c>
      <c r="BI1123" s="294">
        <f t="shared" si="649"/>
        <v>6119</v>
      </c>
      <c r="BJ1123" s="243">
        <f>(3*BH1123+1)/2</f>
        <v>1529</v>
      </c>
      <c r="BK1123" s="35">
        <f>BJ1123*4+3</f>
        <v>6119</v>
      </c>
      <c r="BL1123" s="307"/>
      <c r="BN1123" s="45"/>
      <c r="BQ1123" s="33"/>
      <c r="BR1123" s="308"/>
      <c r="BT1123" s="308"/>
      <c r="BY1123" s="21"/>
      <c r="BZ1123" s="21"/>
      <c r="CA1123" s="294">
        <f t="shared" si="650"/>
        <v>6121</v>
      </c>
      <c r="CB1123" s="243"/>
      <c r="CD1123" s="243">
        <f>(3*BH1123-1)/4</f>
        <v>764</v>
      </c>
      <c r="CE1123" s="35">
        <f>CD1123*8+9</f>
        <v>6121</v>
      </c>
      <c r="CF1123" s="33"/>
      <c r="CJ1123" s="21"/>
    </row>
    <row r="1124" spans="4:88" ht="14.25" customHeight="1">
      <c r="D1124" s="53"/>
      <c r="G1124" s="53"/>
      <c r="O1124" s="191">
        <f>-1+4*(Q1124+1)</f>
        <v>1075</v>
      </c>
      <c r="P1124" s="192">
        <f>-1+6*(Q1124+1)</f>
        <v>1613</v>
      </c>
      <c r="Q1124" s="27">
        <v>268</v>
      </c>
      <c r="R1124" s="33"/>
      <c r="S1124" s="213">
        <f t="shared" ref="S1124:S1125" si="848">4*P1124+1</f>
        <v>6453</v>
      </c>
      <c r="T1124" s="35">
        <f t="shared" ref="T1124:Z1124" si="849">4*S1124+1</f>
        <v>25813</v>
      </c>
      <c r="U1124" s="35">
        <f t="shared" si="849"/>
        <v>103253</v>
      </c>
      <c r="V1124" s="35">
        <f t="shared" si="849"/>
        <v>413013</v>
      </c>
      <c r="W1124" s="35">
        <f t="shared" si="849"/>
        <v>1652053</v>
      </c>
      <c r="X1124" s="35">
        <f t="shared" si="849"/>
        <v>6608213</v>
      </c>
      <c r="Y1124" s="35">
        <f t="shared" si="849"/>
        <v>26432853</v>
      </c>
      <c r="Z1124" s="35">
        <f t="shared" si="849"/>
        <v>105731413</v>
      </c>
      <c r="AE1124" s="17"/>
      <c r="AG1124" s="18"/>
      <c r="AK1124" s="54"/>
      <c r="AN1124" s="219"/>
      <c r="AO1124" s="220">
        <f t="shared" si="812"/>
        <v>2131</v>
      </c>
      <c r="AP1124" s="221">
        <f t="shared" si="815"/>
        <v>6394</v>
      </c>
      <c r="AQ1124" s="220">
        <f>AQ1122+6</f>
        <v>3197</v>
      </c>
      <c r="AR1124" s="281">
        <f t="shared" si="847"/>
        <v>2</v>
      </c>
      <c r="AS1124" s="236">
        <f t="shared" si="813"/>
        <v>1</v>
      </c>
      <c r="AT1124" s="232"/>
      <c r="BH1124" s="27">
        <f t="shared" si="651"/>
        <v>1020</v>
      </c>
      <c r="BI1124" s="294">
        <f t="shared" ref="BI1124:BI1205" si="850">6*BH1124+5</f>
        <v>6125</v>
      </c>
      <c r="BJ1124" s="243"/>
      <c r="BL1124" s="307"/>
      <c r="BN1124" s="45"/>
      <c r="BQ1124" s="33"/>
      <c r="BR1124" s="308"/>
      <c r="BT1124" s="308"/>
      <c r="BY1124" s="21"/>
      <c r="BZ1124" s="21"/>
      <c r="CA1124" s="294">
        <f t="shared" ref="CA1124:CA1205" si="851">6*BH1124+7</f>
        <v>6127</v>
      </c>
      <c r="CB1124" s="243">
        <f>(3*BH1124+2)/2</f>
        <v>1531</v>
      </c>
      <c r="CC1124" s="35">
        <f>4*CB1124+3</f>
        <v>6127</v>
      </c>
      <c r="CD1124" s="243"/>
      <c r="CF1124" s="33"/>
      <c r="CJ1124" s="21"/>
    </row>
    <row r="1125" spans="4:88" ht="14.25" customHeight="1">
      <c r="D1125" s="53"/>
      <c r="G1125" s="53"/>
      <c r="O1125" s="196">
        <f>1+8*(Q1124+1)</f>
        <v>2153</v>
      </c>
      <c r="P1125" s="197">
        <f>P1124+2</f>
        <v>1615</v>
      </c>
      <c r="Q1125" s="198"/>
      <c r="R1125" s="33"/>
      <c r="S1125" s="35">
        <f t="shared" si="848"/>
        <v>6461</v>
      </c>
      <c r="T1125" s="35">
        <f t="shared" ref="T1125:Z1125" si="852">4*S1125+1</f>
        <v>25845</v>
      </c>
      <c r="U1125" s="35">
        <f t="shared" si="852"/>
        <v>103381</v>
      </c>
      <c r="V1125" s="35">
        <f t="shared" si="852"/>
        <v>413525</v>
      </c>
      <c r="W1125" s="35">
        <f t="shared" si="852"/>
        <v>1654101</v>
      </c>
      <c r="X1125" s="35">
        <f t="shared" si="852"/>
        <v>6616405</v>
      </c>
      <c r="Y1125" s="35">
        <f t="shared" si="852"/>
        <v>26465621</v>
      </c>
      <c r="Z1125" s="35">
        <f t="shared" si="852"/>
        <v>105862485</v>
      </c>
      <c r="AC1125" s="27"/>
      <c r="AE1125" s="17"/>
      <c r="AG1125" s="18"/>
      <c r="AK1125" s="54"/>
      <c r="AN1125" s="227"/>
      <c r="AO1125" s="269">
        <f t="shared" si="812"/>
        <v>2133</v>
      </c>
      <c r="AP1125" s="221">
        <f t="shared" si="815"/>
        <v>6400</v>
      </c>
      <c r="AQ1125" s="269">
        <f>AP1125/AR1125</f>
        <v>25</v>
      </c>
      <c r="AR1125" s="281">
        <v>256</v>
      </c>
      <c r="AS1125" s="236">
        <f t="shared" si="813"/>
        <v>8</v>
      </c>
      <c r="AT1125" s="232"/>
      <c r="BH1125" s="21">
        <f t="shared" ref="BH1125:BH1205" si="853">BH1124+1</f>
        <v>1021</v>
      </c>
      <c r="BI1125" s="294">
        <f t="shared" si="850"/>
        <v>6131</v>
      </c>
      <c r="BJ1125" s="243">
        <f>(3*BH1125+1)/2</f>
        <v>1532</v>
      </c>
      <c r="BK1125" s="35">
        <f>BJ1125*4+3</f>
        <v>6131</v>
      </c>
      <c r="BL1125" s="307"/>
      <c r="BM1125" s="21"/>
      <c r="BN1125" s="45"/>
      <c r="BQ1125" s="33"/>
      <c r="BR1125" s="308"/>
      <c r="BT1125" s="308"/>
      <c r="BY1125" s="21"/>
      <c r="BZ1125" s="21"/>
      <c r="CA1125" s="294">
        <f t="shared" si="851"/>
        <v>6133</v>
      </c>
      <c r="CB1125" s="243"/>
      <c r="CD1125" s="243"/>
      <c r="CF1125" s="33"/>
      <c r="CJ1125" s="21"/>
    </row>
    <row r="1126" spans="4:88" ht="14.25" customHeight="1">
      <c r="D1126" s="53"/>
      <c r="G1126" s="53"/>
      <c r="O1126" s="181"/>
      <c r="P1126" s="260"/>
      <c r="R1126" s="33"/>
      <c r="AC1126" s="21"/>
      <c r="AE1126" s="17"/>
      <c r="AG1126" s="18"/>
      <c r="AK1126" s="54"/>
      <c r="AN1126" s="219"/>
      <c r="AO1126" s="220">
        <f t="shared" si="812"/>
        <v>2135</v>
      </c>
      <c r="AP1126" s="221">
        <f t="shared" si="815"/>
        <v>6406</v>
      </c>
      <c r="AQ1126" s="220">
        <f>AQ1124+6</f>
        <v>3203</v>
      </c>
      <c r="AR1126" s="281">
        <v>2</v>
      </c>
      <c r="AS1126" s="236">
        <f t="shared" si="813"/>
        <v>1</v>
      </c>
      <c r="AT1126" s="232"/>
      <c r="BH1126" s="21">
        <f t="shared" si="853"/>
        <v>1022</v>
      </c>
      <c r="BI1126" s="294">
        <f t="shared" si="850"/>
        <v>6137</v>
      </c>
      <c r="BJ1126" s="243"/>
      <c r="BL1126" s="243">
        <f>(3*BH1126-2)/4</f>
        <v>766</v>
      </c>
      <c r="BM1126" s="21">
        <f>8*BL1126+9</f>
        <v>6137</v>
      </c>
      <c r="BN1126" s="45"/>
      <c r="BQ1126" s="33"/>
      <c r="BR1126" s="308"/>
      <c r="BT1126" s="308"/>
      <c r="BY1126" s="21"/>
      <c r="BZ1126" s="21"/>
      <c r="CA1126" s="294">
        <f t="shared" si="851"/>
        <v>6139</v>
      </c>
      <c r="CB1126" s="243">
        <f>(3*BH1126+2)/2</f>
        <v>1534</v>
      </c>
      <c r="CC1126" s="35">
        <f>4*CB1126+3</f>
        <v>6139</v>
      </c>
      <c r="CD1126" s="243"/>
      <c r="CF1126" s="33"/>
      <c r="CJ1126" s="21"/>
    </row>
    <row r="1127" spans="4:88" ht="14.25" customHeight="1">
      <c r="D1127" s="53"/>
      <c r="G1127" s="53"/>
      <c r="O1127" s="45"/>
      <c r="P1127" s="21"/>
      <c r="R1127" s="33"/>
      <c r="AC1127" s="27"/>
      <c r="AE1127" s="17"/>
      <c r="AG1127" s="18"/>
      <c r="AK1127" s="54"/>
      <c r="AN1127" s="239"/>
      <c r="AO1127" s="240">
        <f t="shared" si="812"/>
        <v>2137</v>
      </c>
      <c r="AP1127" s="221">
        <f t="shared" si="815"/>
        <v>6412</v>
      </c>
      <c r="AQ1127" s="240">
        <f>AP1127/4</f>
        <v>1603</v>
      </c>
      <c r="AR1127" s="281">
        <v>4</v>
      </c>
      <c r="AS1127" s="236">
        <f t="shared" si="813"/>
        <v>2</v>
      </c>
      <c r="AT1127" s="232"/>
      <c r="BH1127" s="21">
        <f t="shared" si="853"/>
        <v>1023</v>
      </c>
      <c r="BI1127" s="294">
        <f t="shared" si="850"/>
        <v>6143</v>
      </c>
      <c r="BJ1127" s="243">
        <f>(3*BH1127+1)/2</f>
        <v>1535</v>
      </c>
      <c r="BK1127" s="35">
        <f>BJ1127*4+3</f>
        <v>6143</v>
      </c>
      <c r="BL1127" s="307"/>
      <c r="BN1127" s="45"/>
      <c r="BQ1127" s="33"/>
      <c r="BR1127" s="308"/>
      <c r="BT1127" s="308"/>
      <c r="BY1127" s="21"/>
      <c r="BZ1127" s="21"/>
      <c r="CA1127" s="294">
        <f t="shared" si="851"/>
        <v>6145</v>
      </c>
      <c r="CB1127" s="243"/>
      <c r="CD1127" s="243">
        <f>(3*BH1127-1)/4</f>
        <v>767</v>
      </c>
      <c r="CE1127" s="35">
        <f>CD1127*8+9</f>
        <v>6145</v>
      </c>
      <c r="CF1127" s="33"/>
      <c r="CJ1127" s="21"/>
    </row>
    <row r="1128" spans="4:88" ht="14.25" customHeight="1">
      <c r="D1128" s="53"/>
      <c r="G1128" s="53"/>
      <c r="O1128" s="191">
        <f>-1+4*(Q1128+1)</f>
        <v>1079</v>
      </c>
      <c r="P1128" s="192">
        <f>-1+6*(Q1128+1)</f>
        <v>1619</v>
      </c>
      <c r="Q1128" s="27">
        <v>269</v>
      </c>
      <c r="R1128" s="33"/>
      <c r="S1128" s="213">
        <f t="shared" ref="S1128:S1129" si="854">4*P1128+1</f>
        <v>6477</v>
      </c>
      <c r="T1128" s="35">
        <f t="shared" ref="T1128:Z1128" si="855">4*S1128+1</f>
        <v>25909</v>
      </c>
      <c r="U1128" s="35">
        <f t="shared" si="855"/>
        <v>103637</v>
      </c>
      <c r="V1128" s="35">
        <f t="shared" si="855"/>
        <v>414549</v>
      </c>
      <c r="W1128" s="35">
        <f t="shared" si="855"/>
        <v>1658197</v>
      </c>
      <c r="X1128" s="35">
        <f t="shared" si="855"/>
        <v>6632789</v>
      </c>
      <c r="Y1128" s="35">
        <f t="shared" si="855"/>
        <v>26531157</v>
      </c>
      <c r="Z1128" s="35">
        <f t="shared" si="855"/>
        <v>106124629</v>
      </c>
      <c r="AE1128" s="17"/>
      <c r="AG1128" s="18"/>
      <c r="AK1128" s="54"/>
      <c r="AN1128" s="219"/>
      <c r="AO1128" s="220">
        <f t="shared" si="812"/>
        <v>2139</v>
      </c>
      <c r="AP1128" s="221">
        <f t="shared" si="815"/>
        <v>6418</v>
      </c>
      <c r="AQ1128" s="220">
        <f>AQ1126+6</f>
        <v>3209</v>
      </c>
      <c r="AR1128" s="281">
        <v>2</v>
      </c>
      <c r="AS1128" s="236">
        <f t="shared" si="813"/>
        <v>1</v>
      </c>
      <c r="AT1128" s="232"/>
      <c r="BH1128" s="27">
        <f t="shared" si="853"/>
        <v>1024</v>
      </c>
      <c r="BI1128" s="294">
        <f t="shared" si="850"/>
        <v>6149</v>
      </c>
      <c r="BJ1128" s="243"/>
      <c r="BL1128" s="307"/>
      <c r="BN1128" s="45"/>
      <c r="BQ1128" s="33"/>
      <c r="BR1128" s="308"/>
      <c r="BT1128" s="308"/>
      <c r="BY1128" s="21"/>
      <c r="BZ1128" s="21"/>
      <c r="CA1128" s="294">
        <f t="shared" si="851"/>
        <v>6151</v>
      </c>
      <c r="CB1128" s="243">
        <f>(3*BH1128+2)/2</f>
        <v>1537</v>
      </c>
      <c r="CC1128" s="35">
        <f>4*CB1128+3</f>
        <v>6151</v>
      </c>
      <c r="CD1128" s="243"/>
      <c r="CF1128" s="33"/>
      <c r="CJ1128" s="21"/>
    </row>
    <row r="1129" spans="4:88" ht="14.25" customHeight="1">
      <c r="D1129" s="53"/>
      <c r="G1129" s="53"/>
      <c r="O1129" s="196">
        <f>1+8*(Q1128+1)</f>
        <v>2161</v>
      </c>
      <c r="P1129" s="197">
        <f>P1128+2</f>
        <v>1621</v>
      </c>
      <c r="Q1129" s="198"/>
      <c r="R1129" s="33"/>
      <c r="S1129" s="35">
        <f t="shared" si="854"/>
        <v>6485</v>
      </c>
      <c r="T1129" s="35">
        <f t="shared" ref="T1129:Z1129" si="856">4*S1129+1</f>
        <v>25941</v>
      </c>
      <c r="U1129" s="35">
        <f t="shared" si="856"/>
        <v>103765</v>
      </c>
      <c r="V1129" s="35">
        <f t="shared" si="856"/>
        <v>415061</v>
      </c>
      <c r="W1129" s="35">
        <f t="shared" si="856"/>
        <v>1660245</v>
      </c>
      <c r="X1129" s="35">
        <f t="shared" si="856"/>
        <v>6640981</v>
      </c>
      <c r="Y1129" s="35">
        <f t="shared" si="856"/>
        <v>26563925</v>
      </c>
      <c r="Z1129" s="35">
        <f t="shared" si="856"/>
        <v>106255701</v>
      </c>
      <c r="AC1129" s="27"/>
      <c r="AE1129" s="17"/>
      <c r="AG1129" s="18"/>
      <c r="AK1129" s="54"/>
      <c r="AN1129" s="227"/>
      <c r="AO1129" s="269">
        <f t="shared" si="812"/>
        <v>2141</v>
      </c>
      <c r="AP1129" s="221">
        <f t="shared" si="815"/>
        <v>6424</v>
      </c>
      <c r="AQ1129" s="269">
        <f>AP1129/AR1129</f>
        <v>803</v>
      </c>
      <c r="AR1129" s="281">
        <v>8</v>
      </c>
      <c r="AS1129" s="236">
        <f t="shared" si="813"/>
        <v>3</v>
      </c>
      <c r="AT1129" s="232"/>
      <c r="BH1129" s="21">
        <f t="shared" si="853"/>
        <v>1025</v>
      </c>
      <c r="BI1129" s="294">
        <f t="shared" si="850"/>
        <v>6155</v>
      </c>
      <c r="BJ1129" s="243">
        <f>(3*BH1129+1)/2</f>
        <v>1538</v>
      </c>
      <c r="BK1129" s="35">
        <f>BJ1129*4+3</f>
        <v>6155</v>
      </c>
      <c r="BL1129" s="307"/>
      <c r="BM1129" s="21"/>
      <c r="BN1129" s="45"/>
      <c r="BQ1129" s="33"/>
      <c r="BR1129" s="308"/>
      <c r="BT1129" s="308"/>
      <c r="BY1129" s="21"/>
      <c r="BZ1129" s="21"/>
      <c r="CA1129" s="294">
        <f t="shared" si="851"/>
        <v>6157</v>
      </c>
      <c r="CB1129" s="243"/>
      <c r="CD1129" s="243"/>
      <c r="CF1129" s="33"/>
      <c r="CJ1129" s="21"/>
    </row>
    <row r="1130" spans="4:88" ht="14.25" customHeight="1">
      <c r="D1130" s="53"/>
      <c r="G1130" s="53"/>
      <c r="O1130" s="181"/>
      <c r="P1130" s="260"/>
      <c r="R1130" s="33"/>
      <c r="AC1130" s="21"/>
      <c r="AE1130" s="17"/>
      <c r="AG1130" s="18"/>
      <c r="AK1130" s="54"/>
      <c r="AN1130" s="219"/>
      <c r="AO1130" s="220">
        <f t="shared" si="812"/>
        <v>2143</v>
      </c>
      <c r="AP1130" s="221">
        <f t="shared" si="815"/>
        <v>6430</v>
      </c>
      <c r="AQ1130" s="220">
        <f>AQ1128+6</f>
        <v>3215</v>
      </c>
      <c r="AR1130" s="281">
        <v>2</v>
      </c>
      <c r="AS1130" s="236">
        <f t="shared" si="813"/>
        <v>1</v>
      </c>
      <c r="AT1130" s="232"/>
      <c r="BH1130" s="21">
        <f t="shared" si="853"/>
        <v>1026</v>
      </c>
      <c r="BI1130" s="294">
        <f t="shared" si="850"/>
        <v>6161</v>
      </c>
      <c r="BJ1130" s="243"/>
      <c r="BL1130" s="243">
        <f>(3*BH1130-2)/4</f>
        <v>769</v>
      </c>
      <c r="BM1130" s="21">
        <f>8*BL1130+9</f>
        <v>6161</v>
      </c>
      <c r="BN1130" s="45"/>
      <c r="BQ1130" s="33"/>
      <c r="BR1130" s="308"/>
      <c r="BT1130" s="308"/>
      <c r="BY1130" s="21"/>
      <c r="BZ1130" s="21"/>
      <c r="CA1130" s="294">
        <f t="shared" si="851"/>
        <v>6163</v>
      </c>
      <c r="CB1130" s="243">
        <f>(3*BH1130+2)/2</f>
        <v>1540</v>
      </c>
      <c r="CC1130" s="35">
        <f>4*CB1130+3</f>
        <v>6163</v>
      </c>
      <c r="CD1130" s="243"/>
      <c r="CF1130" s="33"/>
      <c r="CJ1130" s="21"/>
    </row>
    <row r="1131" spans="4:88" ht="14.25" customHeight="1">
      <c r="D1131" s="53"/>
      <c r="G1131" s="53"/>
      <c r="O1131" s="45"/>
      <c r="P1131" s="21"/>
      <c r="R1131" s="33"/>
      <c r="AC1131" s="27"/>
      <c r="AE1131" s="17"/>
      <c r="AG1131" s="18"/>
      <c r="AK1131" s="54"/>
      <c r="AN1131" s="239"/>
      <c r="AO1131" s="240">
        <f t="shared" si="812"/>
        <v>2145</v>
      </c>
      <c r="AP1131" s="221">
        <f t="shared" si="815"/>
        <v>6436</v>
      </c>
      <c r="AQ1131" s="240">
        <f>AP1131/4</f>
        <v>1609</v>
      </c>
      <c r="AR1131" s="281">
        <v>4</v>
      </c>
      <c r="AS1131" s="236">
        <f t="shared" si="813"/>
        <v>2</v>
      </c>
      <c r="AT1131" s="232"/>
      <c r="BH1131" s="21">
        <f t="shared" si="853"/>
        <v>1027</v>
      </c>
      <c r="BI1131" s="294">
        <f t="shared" si="850"/>
        <v>6167</v>
      </c>
      <c r="BJ1131" s="243">
        <f>(3*BH1131+1)/2</f>
        <v>1541</v>
      </c>
      <c r="BK1131" s="35">
        <f>BJ1131*4+3</f>
        <v>6167</v>
      </c>
      <c r="BL1131" s="307"/>
      <c r="BN1131" s="45"/>
      <c r="BQ1131" s="33"/>
      <c r="BR1131" s="308"/>
      <c r="BT1131" s="308"/>
      <c r="BY1131" s="21"/>
      <c r="BZ1131" s="21"/>
      <c r="CA1131" s="294">
        <f t="shared" si="851"/>
        <v>6169</v>
      </c>
      <c r="CB1131" s="243"/>
      <c r="CD1131" s="243">
        <f>(3*BH1131-1)/4</f>
        <v>770</v>
      </c>
      <c r="CE1131" s="35">
        <f>CD1131*8+9</f>
        <v>6169</v>
      </c>
      <c r="CF1131" s="33"/>
      <c r="CJ1131" s="21"/>
    </row>
    <row r="1132" spans="4:88" ht="14.25" customHeight="1">
      <c r="D1132" s="53"/>
      <c r="G1132" s="53"/>
      <c r="O1132" s="191">
        <f>-1+4*(Q1132+1)</f>
        <v>1083</v>
      </c>
      <c r="P1132" s="192">
        <f>-1+6*(Q1132+1)</f>
        <v>1625</v>
      </c>
      <c r="Q1132" s="27">
        <v>270</v>
      </c>
      <c r="R1132" s="33"/>
      <c r="S1132" s="213">
        <f t="shared" ref="S1132:S1133" si="857">4*P1132+1</f>
        <v>6501</v>
      </c>
      <c r="T1132" s="35">
        <f t="shared" ref="T1132:Z1132" si="858">4*S1132+1</f>
        <v>26005</v>
      </c>
      <c r="U1132" s="35">
        <f t="shared" si="858"/>
        <v>104021</v>
      </c>
      <c r="V1132" s="35">
        <f t="shared" si="858"/>
        <v>416085</v>
      </c>
      <c r="W1132" s="35">
        <f t="shared" si="858"/>
        <v>1664341</v>
      </c>
      <c r="X1132" s="35">
        <f t="shared" si="858"/>
        <v>6657365</v>
      </c>
      <c r="Y1132" s="35">
        <f t="shared" si="858"/>
        <v>26629461</v>
      </c>
      <c r="Z1132" s="35">
        <f t="shared" si="858"/>
        <v>106517845</v>
      </c>
      <c r="AE1132" s="17"/>
      <c r="AG1132" s="18"/>
      <c r="AK1132" s="54"/>
      <c r="AN1132" s="219"/>
      <c r="AO1132" s="220">
        <f t="shared" si="812"/>
        <v>2147</v>
      </c>
      <c r="AP1132" s="221">
        <f t="shared" si="815"/>
        <v>6442</v>
      </c>
      <c r="AQ1132" s="220">
        <f>AQ1130+6</f>
        <v>3221</v>
      </c>
      <c r="AR1132" s="281">
        <v>2</v>
      </c>
      <c r="AS1132" s="236">
        <f t="shared" si="813"/>
        <v>1</v>
      </c>
      <c r="AT1132" s="232"/>
      <c r="BH1132" s="27">
        <f t="shared" si="853"/>
        <v>1028</v>
      </c>
      <c r="BI1132" s="294">
        <f t="shared" si="850"/>
        <v>6173</v>
      </c>
      <c r="BJ1132" s="243"/>
      <c r="BL1132" s="307"/>
      <c r="BN1132" s="45"/>
      <c r="BQ1132" s="33"/>
      <c r="BR1132" s="308"/>
      <c r="BT1132" s="308"/>
      <c r="BY1132" s="21"/>
      <c r="BZ1132" s="21"/>
      <c r="CA1132" s="294">
        <f t="shared" si="851"/>
        <v>6175</v>
      </c>
      <c r="CB1132" s="243">
        <f>(3*BH1132+2)/2</f>
        <v>1543</v>
      </c>
      <c r="CC1132" s="35">
        <f>4*CB1132+3</f>
        <v>6175</v>
      </c>
      <c r="CD1132" s="243"/>
      <c r="CF1132" s="33"/>
      <c r="CJ1132" s="21"/>
    </row>
    <row r="1133" spans="4:88" ht="14.25" customHeight="1">
      <c r="D1133" s="53"/>
      <c r="G1133" s="53"/>
      <c r="O1133" s="196">
        <f>1+8*(Q1132+1)</f>
        <v>2169</v>
      </c>
      <c r="P1133" s="197">
        <f>P1132+2</f>
        <v>1627</v>
      </c>
      <c r="Q1133" s="198"/>
      <c r="R1133" s="33"/>
      <c r="S1133" s="35">
        <f t="shared" si="857"/>
        <v>6509</v>
      </c>
      <c r="T1133" s="35">
        <f t="shared" ref="T1133:Z1133" si="859">4*S1133+1</f>
        <v>26037</v>
      </c>
      <c r="U1133" s="35">
        <f t="shared" si="859"/>
        <v>104149</v>
      </c>
      <c r="V1133" s="35">
        <f t="shared" si="859"/>
        <v>416597</v>
      </c>
      <c r="W1133" s="35">
        <f t="shared" si="859"/>
        <v>1666389</v>
      </c>
      <c r="X1133" s="35">
        <f t="shared" si="859"/>
        <v>6665557</v>
      </c>
      <c r="Y1133" s="35">
        <f t="shared" si="859"/>
        <v>26662229</v>
      </c>
      <c r="Z1133" s="35">
        <f t="shared" si="859"/>
        <v>106648917</v>
      </c>
      <c r="AC1133" s="27"/>
      <c r="AE1133" s="17"/>
      <c r="AG1133" s="18"/>
      <c r="AK1133" s="54"/>
      <c r="AN1133" s="227"/>
      <c r="AO1133" s="269">
        <f t="shared" si="812"/>
        <v>2149</v>
      </c>
      <c r="AP1133" s="221">
        <f t="shared" si="815"/>
        <v>6448</v>
      </c>
      <c r="AQ1133" s="269">
        <f>AP1133/AR1133</f>
        <v>403</v>
      </c>
      <c r="AR1133" s="281">
        <v>16</v>
      </c>
      <c r="AS1133" s="236">
        <f t="shared" si="813"/>
        <v>4</v>
      </c>
      <c r="AT1133" s="232"/>
      <c r="BH1133" s="21">
        <f t="shared" si="853"/>
        <v>1029</v>
      </c>
      <c r="BI1133" s="294">
        <f t="shared" si="850"/>
        <v>6179</v>
      </c>
      <c r="BJ1133" s="243">
        <f>(3*BH1133+1)/2</f>
        <v>1544</v>
      </c>
      <c r="BK1133" s="35">
        <f>BJ1133*4+3</f>
        <v>6179</v>
      </c>
      <c r="BL1133" s="307"/>
      <c r="BM1133" s="21"/>
      <c r="BN1133" s="45"/>
      <c r="BQ1133" s="33"/>
      <c r="BR1133" s="308"/>
      <c r="BT1133" s="308"/>
      <c r="BY1133" s="21"/>
      <c r="BZ1133" s="21"/>
      <c r="CA1133" s="294">
        <f t="shared" si="851"/>
        <v>6181</v>
      </c>
      <c r="CB1133" s="243"/>
      <c r="CD1133" s="243"/>
      <c r="CF1133" s="33"/>
      <c r="CJ1133" s="21"/>
    </row>
    <row r="1134" spans="4:88" ht="14.25" customHeight="1">
      <c r="D1134" s="53"/>
      <c r="G1134" s="53"/>
      <c r="O1134" s="181"/>
      <c r="P1134" s="260"/>
      <c r="R1134" s="33"/>
      <c r="AC1134" s="21"/>
      <c r="AE1134" s="17"/>
      <c r="AG1134" s="18"/>
      <c r="AK1134" s="54"/>
      <c r="AN1134" s="219"/>
      <c r="AO1134" s="220">
        <f t="shared" si="812"/>
        <v>2151</v>
      </c>
      <c r="AP1134" s="221">
        <f t="shared" si="815"/>
        <v>6454</v>
      </c>
      <c r="AQ1134" s="220">
        <f>AQ1132+6</f>
        <v>3227</v>
      </c>
      <c r="AR1134" s="281">
        <v>2</v>
      </c>
      <c r="AS1134" s="236">
        <f t="shared" si="813"/>
        <v>1</v>
      </c>
      <c r="AT1134" s="232"/>
      <c r="BH1134" s="21">
        <f t="shared" si="853"/>
        <v>1030</v>
      </c>
      <c r="BI1134" s="294">
        <f t="shared" si="850"/>
        <v>6185</v>
      </c>
      <c r="BJ1134" s="243"/>
      <c r="BL1134" s="243">
        <f>(3*BH1134-2)/4</f>
        <v>772</v>
      </c>
      <c r="BM1134" s="21">
        <f>8*BL1134+9</f>
        <v>6185</v>
      </c>
      <c r="BN1134" s="45"/>
      <c r="BQ1134" s="33"/>
      <c r="BR1134" s="308"/>
      <c r="BT1134" s="308"/>
      <c r="BY1134" s="21"/>
      <c r="BZ1134" s="21"/>
      <c r="CA1134" s="294">
        <f t="shared" si="851"/>
        <v>6187</v>
      </c>
      <c r="CB1134" s="243">
        <f>(3*BH1134+2)/2</f>
        <v>1546</v>
      </c>
      <c r="CC1134" s="35">
        <f>4*CB1134+3</f>
        <v>6187</v>
      </c>
      <c r="CD1134" s="243"/>
      <c r="CF1134" s="33"/>
      <c r="CJ1134" s="21"/>
    </row>
    <row r="1135" spans="4:88" ht="14.25" customHeight="1">
      <c r="D1135" s="53"/>
      <c r="G1135" s="53"/>
      <c r="O1135" s="45"/>
      <c r="P1135" s="21"/>
      <c r="R1135" s="33"/>
      <c r="AC1135" s="27"/>
      <c r="AE1135" s="17"/>
      <c r="AG1135" s="18"/>
      <c r="AK1135" s="54"/>
      <c r="AN1135" s="239"/>
      <c r="AO1135" s="240">
        <f t="shared" si="812"/>
        <v>2153</v>
      </c>
      <c r="AP1135" s="221">
        <f t="shared" si="815"/>
        <v>6460</v>
      </c>
      <c r="AQ1135" s="240">
        <f>AP1135/4</f>
        <v>1615</v>
      </c>
      <c r="AR1135" s="281">
        <v>4</v>
      </c>
      <c r="AS1135" s="236">
        <f t="shared" si="813"/>
        <v>2</v>
      </c>
      <c r="AT1135" s="232"/>
      <c r="BH1135" s="21">
        <f t="shared" si="853"/>
        <v>1031</v>
      </c>
      <c r="BI1135" s="294">
        <f t="shared" si="850"/>
        <v>6191</v>
      </c>
      <c r="BJ1135" s="243">
        <f>(3*BH1135+1)/2</f>
        <v>1547</v>
      </c>
      <c r="BK1135" s="35">
        <f>BJ1135*4+3</f>
        <v>6191</v>
      </c>
      <c r="BL1135" s="307"/>
      <c r="BN1135" s="45"/>
      <c r="BQ1135" s="33"/>
      <c r="BR1135" s="308"/>
      <c r="BT1135" s="308"/>
      <c r="BY1135" s="21"/>
      <c r="BZ1135" s="21"/>
      <c r="CA1135" s="294">
        <f t="shared" si="851"/>
        <v>6193</v>
      </c>
      <c r="CB1135" s="243"/>
      <c r="CD1135" s="243">
        <f>(3*BH1135-1)/4</f>
        <v>773</v>
      </c>
      <c r="CE1135" s="35">
        <f>CD1135*8+9</f>
        <v>6193</v>
      </c>
      <c r="CF1135" s="33"/>
      <c r="CJ1135" s="21"/>
    </row>
    <row r="1136" spans="4:88" ht="14.25" customHeight="1">
      <c r="D1136" s="53"/>
      <c r="G1136" s="53"/>
      <c r="O1136" s="191">
        <f>-1+4*(Q1136+1)</f>
        <v>1087</v>
      </c>
      <c r="P1136" s="192">
        <f>-1+6*(Q1136+1)</f>
        <v>1631</v>
      </c>
      <c r="Q1136" s="27">
        <v>271</v>
      </c>
      <c r="R1136" s="33"/>
      <c r="S1136" s="213">
        <f t="shared" ref="S1136:S1137" si="860">4*P1136+1</f>
        <v>6525</v>
      </c>
      <c r="T1136" s="35">
        <f t="shared" ref="T1136:Z1136" si="861">4*S1136+1</f>
        <v>26101</v>
      </c>
      <c r="U1136" s="35">
        <f t="shared" si="861"/>
        <v>104405</v>
      </c>
      <c r="V1136" s="35">
        <f t="shared" si="861"/>
        <v>417621</v>
      </c>
      <c r="W1136" s="35">
        <f t="shared" si="861"/>
        <v>1670485</v>
      </c>
      <c r="X1136" s="35">
        <f t="shared" si="861"/>
        <v>6681941</v>
      </c>
      <c r="Y1136" s="35">
        <f t="shared" si="861"/>
        <v>26727765</v>
      </c>
      <c r="Z1136" s="35">
        <f t="shared" si="861"/>
        <v>106911061</v>
      </c>
      <c r="AE1136" s="17"/>
      <c r="AG1136" s="18"/>
      <c r="AK1136" s="54"/>
      <c r="AN1136" s="219"/>
      <c r="AO1136" s="220">
        <f t="shared" si="812"/>
        <v>2155</v>
      </c>
      <c r="AP1136" s="221">
        <f t="shared" si="815"/>
        <v>6466</v>
      </c>
      <c r="AQ1136" s="220">
        <f>AQ1134+6</f>
        <v>3233</v>
      </c>
      <c r="AR1136" s="281">
        <v>2</v>
      </c>
      <c r="AS1136" s="236">
        <f t="shared" si="813"/>
        <v>1</v>
      </c>
      <c r="AT1136" s="232"/>
      <c r="BH1136" s="27">
        <f t="shared" si="853"/>
        <v>1032</v>
      </c>
      <c r="BI1136" s="294">
        <f t="shared" si="850"/>
        <v>6197</v>
      </c>
      <c r="BJ1136" s="243"/>
      <c r="BL1136" s="307"/>
      <c r="BN1136" s="45"/>
      <c r="BQ1136" s="33"/>
      <c r="BR1136" s="308"/>
      <c r="BT1136" s="308"/>
      <c r="BY1136" s="21"/>
      <c r="BZ1136" s="21"/>
      <c r="CA1136" s="294">
        <f t="shared" si="851"/>
        <v>6199</v>
      </c>
      <c r="CB1136" s="243">
        <f>(3*BH1136+2)/2</f>
        <v>1549</v>
      </c>
      <c r="CC1136" s="35">
        <f>4*CB1136+3</f>
        <v>6199</v>
      </c>
      <c r="CD1136" s="243"/>
      <c r="CF1136" s="33"/>
      <c r="CJ1136" s="21"/>
    </row>
    <row r="1137" spans="4:88" ht="14.25" customHeight="1">
      <c r="D1137" s="53"/>
      <c r="G1137" s="53"/>
      <c r="O1137" s="196">
        <f>1+8*(Q1136+1)</f>
        <v>2177</v>
      </c>
      <c r="P1137" s="197">
        <f>P1136+2</f>
        <v>1633</v>
      </c>
      <c r="Q1137" s="198"/>
      <c r="R1137" s="33"/>
      <c r="S1137" s="35">
        <f t="shared" si="860"/>
        <v>6533</v>
      </c>
      <c r="T1137" s="35">
        <f t="shared" ref="T1137:Z1137" si="862">4*S1137+1</f>
        <v>26133</v>
      </c>
      <c r="U1137" s="35">
        <f t="shared" si="862"/>
        <v>104533</v>
      </c>
      <c r="V1137" s="35">
        <f t="shared" si="862"/>
        <v>418133</v>
      </c>
      <c r="W1137" s="35">
        <f t="shared" si="862"/>
        <v>1672533</v>
      </c>
      <c r="X1137" s="35">
        <f t="shared" si="862"/>
        <v>6690133</v>
      </c>
      <c r="Y1137" s="35">
        <f t="shared" si="862"/>
        <v>26760533</v>
      </c>
      <c r="Z1137" s="35">
        <f t="shared" si="862"/>
        <v>107042133</v>
      </c>
      <c r="AC1137" s="27"/>
      <c r="AE1137" s="17"/>
      <c r="AG1137" s="18"/>
      <c r="AK1137" s="54"/>
      <c r="AN1137" s="227"/>
      <c r="AO1137" s="269">
        <f t="shared" si="812"/>
        <v>2157</v>
      </c>
      <c r="AP1137" s="221">
        <f t="shared" si="815"/>
        <v>6472</v>
      </c>
      <c r="AQ1137" s="269">
        <f>AP1137/AR1137</f>
        <v>809</v>
      </c>
      <c r="AR1137" s="281">
        <v>8</v>
      </c>
      <c r="AS1137" s="236">
        <f t="shared" si="813"/>
        <v>3</v>
      </c>
      <c r="AT1137" s="232"/>
      <c r="BH1137" s="21">
        <f t="shared" si="853"/>
        <v>1033</v>
      </c>
      <c r="BI1137" s="294">
        <f t="shared" si="850"/>
        <v>6203</v>
      </c>
      <c r="BJ1137" s="243">
        <f>(3*BH1137+1)/2</f>
        <v>1550</v>
      </c>
      <c r="BK1137" s="35">
        <f>BJ1137*4+3</f>
        <v>6203</v>
      </c>
      <c r="BL1137" s="307"/>
      <c r="BM1137" s="21"/>
      <c r="BN1137" s="45"/>
      <c r="BQ1137" s="33"/>
      <c r="BR1137" s="308"/>
      <c r="BT1137" s="308"/>
      <c r="BY1137" s="21"/>
      <c r="BZ1137" s="21"/>
      <c r="CA1137" s="294">
        <f t="shared" si="851"/>
        <v>6205</v>
      </c>
      <c r="CB1137" s="243"/>
      <c r="CD1137" s="243"/>
      <c r="CF1137" s="33"/>
      <c r="CJ1137" s="21"/>
    </row>
    <row r="1138" spans="4:88" ht="14.25" customHeight="1">
      <c r="D1138" s="53"/>
      <c r="G1138" s="53"/>
      <c r="O1138" s="181"/>
      <c r="P1138" s="260"/>
      <c r="R1138" s="33"/>
      <c r="AC1138" s="21"/>
      <c r="AE1138" s="17"/>
      <c r="AG1138" s="18"/>
      <c r="AK1138" s="54"/>
      <c r="AN1138" s="219"/>
      <c r="AO1138" s="220">
        <f t="shared" si="812"/>
        <v>2159</v>
      </c>
      <c r="AP1138" s="221">
        <f t="shared" si="815"/>
        <v>6478</v>
      </c>
      <c r="AQ1138" s="220">
        <f>AQ1136+6</f>
        <v>3239</v>
      </c>
      <c r="AR1138" s="281">
        <v>2</v>
      </c>
      <c r="AS1138" s="236">
        <f t="shared" si="813"/>
        <v>1</v>
      </c>
      <c r="AT1138" s="232"/>
      <c r="BH1138" s="21">
        <f t="shared" si="853"/>
        <v>1034</v>
      </c>
      <c r="BI1138" s="294">
        <f t="shared" si="850"/>
        <v>6209</v>
      </c>
      <c r="BJ1138" s="243"/>
      <c r="BL1138" s="243">
        <f>(3*BH1138-2)/4</f>
        <v>775</v>
      </c>
      <c r="BM1138" s="21">
        <f>8*BL1138+9</f>
        <v>6209</v>
      </c>
      <c r="BN1138" s="45"/>
      <c r="BQ1138" s="33"/>
      <c r="BR1138" s="308"/>
      <c r="BT1138" s="308"/>
      <c r="BY1138" s="21"/>
      <c r="BZ1138" s="21"/>
      <c r="CA1138" s="294">
        <f t="shared" si="851"/>
        <v>6211</v>
      </c>
      <c r="CB1138" s="243">
        <f>(3*BH1138+2)/2</f>
        <v>1552</v>
      </c>
      <c r="CC1138" s="35">
        <f>4*CB1138+3</f>
        <v>6211</v>
      </c>
      <c r="CD1138" s="243"/>
      <c r="CF1138" s="33"/>
      <c r="CJ1138" s="21"/>
    </row>
    <row r="1139" spans="4:88" ht="14.25" customHeight="1">
      <c r="D1139" s="53"/>
      <c r="G1139" s="53"/>
      <c r="O1139" s="45"/>
      <c r="P1139" s="21"/>
      <c r="R1139" s="33"/>
      <c r="AC1139" s="27"/>
      <c r="AE1139" s="17"/>
      <c r="AG1139" s="18"/>
      <c r="AK1139" s="54"/>
      <c r="AN1139" s="239"/>
      <c r="AO1139" s="240">
        <f t="shared" si="812"/>
        <v>2161</v>
      </c>
      <c r="AP1139" s="221">
        <f t="shared" si="815"/>
        <v>6484</v>
      </c>
      <c r="AQ1139" s="240">
        <f>AP1139/4</f>
        <v>1621</v>
      </c>
      <c r="AR1139" s="281">
        <v>4</v>
      </c>
      <c r="AS1139" s="236">
        <f t="shared" si="813"/>
        <v>2</v>
      </c>
      <c r="AT1139" s="232"/>
      <c r="BH1139" s="21">
        <f t="shared" si="853"/>
        <v>1035</v>
      </c>
      <c r="BI1139" s="294">
        <f t="shared" si="850"/>
        <v>6215</v>
      </c>
      <c r="BJ1139" s="243">
        <f>(3*BH1139+1)/2</f>
        <v>1553</v>
      </c>
      <c r="BK1139" s="35">
        <f>BJ1139*4+3</f>
        <v>6215</v>
      </c>
      <c r="BL1139" s="307"/>
      <c r="BN1139" s="45"/>
      <c r="BQ1139" s="33"/>
      <c r="BR1139" s="308"/>
      <c r="BT1139" s="308"/>
      <c r="BY1139" s="21"/>
      <c r="BZ1139" s="21"/>
      <c r="CA1139" s="294">
        <f t="shared" si="851"/>
        <v>6217</v>
      </c>
      <c r="CB1139" s="243"/>
      <c r="CD1139" s="243">
        <f>(3*BH1139-1)/4</f>
        <v>776</v>
      </c>
      <c r="CE1139" s="35">
        <f>CD1139*8+9</f>
        <v>6217</v>
      </c>
      <c r="CF1139" s="33"/>
      <c r="CJ1139" s="21"/>
    </row>
    <row r="1140" spans="4:88" ht="14.25" customHeight="1">
      <c r="D1140" s="53"/>
      <c r="G1140" s="53"/>
      <c r="O1140" s="191">
        <f>-1+4*(Q1140+1)</f>
        <v>1091</v>
      </c>
      <c r="P1140" s="192">
        <f>-1+6*(Q1140+1)</f>
        <v>1637</v>
      </c>
      <c r="Q1140" s="27">
        <v>272</v>
      </c>
      <c r="R1140" s="33"/>
      <c r="S1140" s="213">
        <f t="shared" ref="S1140:S1141" si="863">4*P1140+1</f>
        <v>6549</v>
      </c>
      <c r="T1140" s="35">
        <f t="shared" ref="T1140:Z1140" si="864">4*S1140+1</f>
        <v>26197</v>
      </c>
      <c r="U1140" s="35">
        <f t="shared" si="864"/>
        <v>104789</v>
      </c>
      <c r="V1140" s="35">
        <f t="shared" si="864"/>
        <v>419157</v>
      </c>
      <c r="W1140" s="35">
        <f t="shared" si="864"/>
        <v>1676629</v>
      </c>
      <c r="X1140" s="35">
        <f t="shared" si="864"/>
        <v>6706517</v>
      </c>
      <c r="Y1140" s="35">
        <f t="shared" si="864"/>
        <v>26826069</v>
      </c>
      <c r="Z1140" s="35">
        <f t="shared" si="864"/>
        <v>107304277</v>
      </c>
      <c r="AE1140" s="17"/>
      <c r="AG1140" s="18"/>
      <c r="AK1140" s="54"/>
      <c r="AN1140" s="219"/>
      <c r="AO1140" s="220">
        <f t="shared" si="812"/>
        <v>2163</v>
      </c>
      <c r="AP1140" s="221">
        <f t="shared" si="815"/>
        <v>6490</v>
      </c>
      <c r="AQ1140" s="220">
        <f>AQ1138+6</f>
        <v>3245</v>
      </c>
      <c r="AR1140" s="281">
        <v>2</v>
      </c>
      <c r="AS1140" s="236">
        <f t="shared" si="813"/>
        <v>1</v>
      </c>
      <c r="AT1140" s="232"/>
      <c r="BH1140" s="27">
        <f t="shared" si="853"/>
        <v>1036</v>
      </c>
      <c r="BI1140" s="294">
        <f t="shared" si="850"/>
        <v>6221</v>
      </c>
      <c r="BJ1140" s="243"/>
      <c r="BL1140" s="307"/>
      <c r="BN1140" s="45"/>
      <c r="BQ1140" s="33"/>
      <c r="BR1140" s="308"/>
      <c r="BT1140" s="308"/>
      <c r="BY1140" s="21"/>
      <c r="BZ1140" s="21"/>
      <c r="CA1140" s="294">
        <f t="shared" si="851"/>
        <v>6223</v>
      </c>
      <c r="CB1140" s="243">
        <f>(3*BH1140+2)/2</f>
        <v>1555</v>
      </c>
      <c r="CC1140" s="35">
        <f>4*CB1140+3</f>
        <v>6223</v>
      </c>
      <c r="CD1140" s="243"/>
      <c r="CF1140" s="33"/>
      <c r="CJ1140" s="21"/>
    </row>
    <row r="1141" spans="4:88" ht="14.25" customHeight="1">
      <c r="D1141" s="53"/>
      <c r="G1141" s="53"/>
      <c r="O1141" s="196">
        <f>1+8*(Q1140+1)</f>
        <v>2185</v>
      </c>
      <c r="P1141" s="197">
        <f>P1140+2</f>
        <v>1639</v>
      </c>
      <c r="Q1141" s="198"/>
      <c r="R1141" s="33"/>
      <c r="S1141" s="35">
        <f t="shared" si="863"/>
        <v>6557</v>
      </c>
      <c r="T1141" s="35">
        <f t="shared" ref="T1141:Z1141" si="865">4*S1141+1</f>
        <v>26229</v>
      </c>
      <c r="U1141" s="35">
        <f t="shared" si="865"/>
        <v>104917</v>
      </c>
      <c r="V1141" s="35">
        <f t="shared" si="865"/>
        <v>419669</v>
      </c>
      <c r="W1141" s="35">
        <f t="shared" si="865"/>
        <v>1678677</v>
      </c>
      <c r="X1141" s="35">
        <f t="shared" si="865"/>
        <v>6714709</v>
      </c>
      <c r="Y1141" s="35">
        <f t="shared" si="865"/>
        <v>26858837</v>
      </c>
      <c r="Z1141" s="35">
        <f t="shared" si="865"/>
        <v>107435349</v>
      </c>
      <c r="AC1141" s="27"/>
      <c r="AE1141" s="17"/>
      <c r="AG1141" s="18"/>
      <c r="AK1141" s="54"/>
      <c r="AN1141" s="227"/>
      <c r="AO1141" s="269">
        <f t="shared" si="812"/>
        <v>2165</v>
      </c>
      <c r="AP1141" s="221">
        <f t="shared" si="815"/>
        <v>6496</v>
      </c>
      <c r="AQ1141" s="269">
        <f>AP1141/AR1141</f>
        <v>203</v>
      </c>
      <c r="AR1141" s="281">
        <v>32</v>
      </c>
      <c r="AS1141" s="236">
        <f t="shared" si="813"/>
        <v>5</v>
      </c>
      <c r="AT1141" s="232"/>
      <c r="BH1141" s="21">
        <f t="shared" si="853"/>
        <v>1037</v>
      </c>
      <c r="BI1141" s="294">
        <f t="shared" si="850"/>
        <v>6227</v>
      </c>
      <c r="BJ1141" s="243">
        <f>(3*BH1141+1)/2</f>
        <v>1556</v>
      </c>
      <c r="BK1141" s="35">
        <f>BJ1141*4+3</f>
        <v>6227</v>
      </c>
      <c r="BL1141" s="307"/>
      <c r="BM1141" s="21"/>
      <c r="BN1141" s="45"/>
      <c r="BQ1141" s="33"/>
      <c r="BR1141" s="308"/>
      <c r="BT1141" s="308"/>
      <c r="BY1141" s="21"/>
      <c r="BZ1141" s="21"/>
      <c r="CA1141" s="294">
        <f t="shared" si="851"/>
        <v>6229</v>
      </c>
      <c r="CB1141" s="243"/>
      <c r="CD1141" s="243"/>
      <c r="CF1141" s="33"/>
      <c r="CJ1141" s="21"/>
    </row>
    <row r="1142" spans="4:88" ht="14.25" customHeight="1">
      <c r="D1142" s="53"/>
      <c r="G1142" s="53"/>
      <c r="O1142" s="181"/>
      <c r="P1142" s="260"/>
      <c r="R1142" s="33"/>
      <c r="AC1142" s="21"/>
      <c r="AE1142" s="17"/>
      <c r="AG1142" s="18"/>
      <c r="AK1142" s="54"/>
      <c r="AN1142" s="219"/>
      <c r="AO1142" s="220">
        <f t="shared" si="812"/>
        <v>2167</v>
      </c>
      <c r="AP1142" s="221">
        <f t="shared" si="815"/>
        <v>6502</v>
      </c>
      <c r="AQ1142" s="220">
        <f>AQ1140+6</f>
        <v>3251</v>
      </c>
      <c r="AR1142" s="281">
        <v>2</v>
      </c>
      <c r="AS1142" s="236">
        <f t="shared" si="813"/>
        <v>1</v>
      </c>
      <c r="AT1142" s="232"/>
      <c r="BH1142" s="21">
        <f t="shared" si="853"/>
        <v>1038</v>
      </c>
      <c r="BI1142" s="294">
        <f t="shared" si="850"/>
        <v>6233</v>
      </c>
      <c r="BJ1142" s="243"/>
      <c r="BL1142" s="243">
        <f>(3*BH1142-2)/4</f>
        <v>778</v>
      </c>
      <c r="BM1142" s="21">
        <f>8*BL1142+9</f>
        <v>6233</v>
      </c>
      <c r="BN1142" s="45"/>
      <c r="BQ1142" s="33"/>
      <c r="BR1142" s="308"/>
      <c r="BT1142" s="308"/>
      <c r="BY1142" s="21"/>
      <c r="BZ1142" s="21"/>
      <c r="CA1142" s="294">
        <f t="shared" si="851"/>
        <v>6235</v>
      </c>
      <c r="CB1142" s="243">
        <f>(3*BH1142+2)/2</f>
        <v>1558</v>
      </c>
      <c r="CC1142" s="35">
        <f>4*CB1142+3</f>
        <v>6235</v>
      </c>
      <c r="CD1142" s="243"/>
      <c r="CF1142" s="33"/>
      <c r="CJ1142" s="21"/>
    </row>
    <row r="1143" spans="4:88" ht="14.25" customHeight="1">
      <c r="D1143" s="53"/>
      <c r="G1143" s="53"/>
      <c r="O1143" s="45"/>
      <c r="P1143" s="21"/>
      <c r="R1143" s="33"/>
      <c r="AC1143" s="27"/>
      <c r="AE1143" s="17"/>
      <c r="AG1143" s="18"/>
      <c r="AK1143" s="54"/>
      <c r="AN1143" s="239"/>
      <c r="AO1143" s="240">
        <f t="shared" si="812"/>
        <v>2169</v>
      </c>
      <c r="AP1143" s="221">
        <f t="shared" si="815"/>
        <v>6508</v>
      </c>
      <c r="AQ1143" s="240">
        <f>AP1143/4</f>
        <v>1627</v>
      </c>
      <c r="AR1143" s="281">
        <v>4</v>
      </c>
      <c r="AS1143" s="236">
        <f t="shared" si="813"/>
        <v>2</v>
      </c>
      <c r="AT1143" s="232"/>
      <c r="BH1143" s="21">
        <f t="shared" si="853"/>
        <v>1039</v>
      </c>
      <c r="BI1143" s="294">
        <f t="shared" si="850"/>
        <v>6239</v>
      </c>
      <c r="BJ1143" s="243">
        <f>(3*BH1143+1)/2</f>
        <v>1559</v>
      </c>
      <c r="BK1143" s="35">
        <f>BJ1143*4+3</f>
        <v>6239</v>
      </c>
      <c r="BL1143" s="307"/>
      <c r="BN1143" s="45"/>
      <c r="BQ1143" s="33"/>
      <c r="BR1143" s="308"/>
      <c r="BT1143" s="308"/>
      <c r="BY1143" s="21"/>
      <c r="BZ1143" s="21"/>
      <c r="CA1143" s="294">
        <f t="shared" si="851"/>
        <v>6241</v>
      </c>
      <c r="CB1143" s="243"/>
      <c r="CD1143" s="243">
        <f>(3*BH1143-1)/4</f>
        <v>779</v>
      </c>
      <c r="CE1143" s="35">
        <f>CD1143*8+9</f>
        <v>6241</v>
      </c>
      <c r="CF1143" s="33"/>
      <c r="CJ1143" s="21"/>
    </row>
    <row r="1144" spans="4:88" ht="14.25" customHeight="1">
      <c r="D1144" s="53"/>
      <c r="G1144" s="53"/>
      <c r="O1144" s="191">
        <f>-1+4*(Q1144+1)</f>
        <v>1095</v>
      </c>
      <c r="P1144" s="192">
        <f>-1+6*(Q1144+1)</f>
        <v>1643</v>
      </c>
      <c r="Q1144" s="27">
        <v>273</v>
      </c>
      <c r="R1144" s="33"/>
      <c r="S1144" s="213">
        <f t="shared" ref="S1144:S1145" si="866">4*P1144+1</f>
        <v>6573</v>
      </c>
      <c r="T1144" s="35">
        <f t="shared" ref="T1144:Z1144" si="867">4*S1144+1</f>
        <v>26293</v>
      </c>
      <c r="U1144" s="35">
        <f t="shared" si="867"/>
        <v>105173</v>
      </c>
      <c r="V1144" s="35">
        <f t="shared" si="867"/>
        <v>420693</v>
      </c>
      <c r="W1144" s="35">
        <f t="shared" si="867"/>
        <v>1682773</v>
      </c>
      <c r="X1144" s="35">
        <f t="shared" si="867"/>
        <v>6731093</v>
      </c>
      <c r="Y1144" s="35">
        <f t="shared" si="867"/>
        <v>26924373</v>
      </c>
      <c r="Z1144" s="35">
        <f t="shared" si="867"/>
        <v>107697493</v>
      </c>
      <c r="AE1144" s="17"/>
      <c r="AG1144" s="18"/>
      <c r="AK1144" s="54"/>
      <c r="AN1144" s="219"/>
      <c r="AO1144" s="220">
        <f t="shared" si="812"/>
        <v>2171</v>
      </c>
      <c r="AP1144" s="221">
        <f t="shared" si="815"/>
        <v>6514</v>
      </c>
      <c r="AQ1144" s="220">
        <f>AQ1142+6</f>
        <v>3257</v>
      </c>
      <c r="AR1144" s="281">
        <v>2</v>
      </c>
      <c r="AS1144" s="236">
        <f t="shared" si="813"/>
        <v>1</v>
      </c>
      <c r="AT1144" s="232"/>
      <c r="BH1144" s="27">
        <f t="shared" si="853"/>
        <v>1040</v>
      </c>
      <c r="BI1144" s="294">
        <f t="shared" si="850"/>
        <v>6245</v>
      </c>
      <c r="BJ1144" s="243"/>
      <c r="BL1144" s="307"/>
      <c r="BN1144" s="45"/>
      <c r="BQ1144" s="33"/>
      <c r="BR1144" s="308"/>
      <c r="BT1144" s="308"/>
      <c r="BY1144" s="21"/>
      <c r="BZ1144" s="21"/>
      <c r="CA1144" s="294">
        <f t="shared" si="851"/>
        <v>6247</v>
      </c>
      <c r="CB1144" s="243">
        <f>(3*BH1144+2)/2</f>
        <v>1561</v>
      </c>
      <c r="CC1144" s="35">
        <f>4*CB1144+3</f>
        <v>6247</v>
      </c>
      <c r="CD1144" s="243"/>
      <c r="CF1144" s="33"/>
      <c r="CJ1144" s="21"/>
    </row>
    <row r="1145" spans="4:88" ht="14.25" customHeight="1">
      <c r="D1145" s="53"/>
      <c r="G1145" s="53"/>
      <c r="O1145" s="196">
        <f>1+8*(Q1144+1)</f>
        <v>2193</v>
      </c>
      <c r="P1145" s="197">
        <f>P1144+2</f>
        <v>1645</v>
      </c>
      <c r="Q1145" s="198"/>
      <c r="R1145" s="33"/>
      <c r="S1145" s="35">
        <f t="shared" si="866"/>
        <v>6581</v>
      </c>
      <c r="T1145" s="35">
        <f t="shared" ref="T1145:Z1145" si="868">4*S1145+1</f>
        <v>26325</v>
      </c>
      <c r="U1145" s="35">
        <f t="shared" si="868"/>
        <v>105301</v>
      </c>
      <c r="V1145" s="35">
        <f t="shared" si="868"/>
        <v>421205</v>
      </c>
      <c r="W1145" s="35">
        <f t="shared" si="868"/>
        <v>1684821</v>
      </c>
      <c r="X1145" s="35">
        <f t="shared" si="868"/>
        <v>6739285</v>
      </c>
      <c r="Y1145" s="35">
        <f t="shared" si="868"/>
        <v>26957141</v>
      </c>
      <c r="Z1145" s="35">
        <f t="shared" si="868"/>
        <v>107828565</v>
      </c>
      <c r="AC1145" s="27"/>
      <c r="AE1145" s="17"/>
      <c r="AG1145" s="18"/>
      <c r="AK1145" s="54"/>
      <c r="AN1145" s="227"/>
      <c r="AO1145" s="269">
        <f t="shared" si="812"/>
        <v>2173</v>
      </c>
      <c r="AP1145" s="221">
        <f t="shared" si="815"/>
        <v>6520</v>
      </c>
      <c r="AQ1145" s="269">
        <f>AP1145/AR1145</f>
        <v>815</v>
      </c>
      <c r="AR1145" s="281">
        <v>8</v>
      </c>
      <c r="AS1145" s="236">
        <f t="shared" si="813"/>
        <v>3</v>
      </c>
      <c r="AT1145" s="232"/>
      <c r="BH1145" s="21">
        <f t="shared" si="853"/>
        <v>1041</v>
      </c>
      <c r="BI1145" s="294">
        <f t="shared" si="850"/>
        <v>6251</v>
      </c>
      <c r="BJ1145" s="243">
        <f>(3*BH1145+1)/2</f>
        <v>1562</v>
      </c>
      <c r="BK1145" s="35">
        <f>BJ1145*4+3</f>
        <v>6251</v>
      </c>
      <c r="BL1145" s="307"/>
      <c r="BM1145" s="21"/>
      <c r="BN1145" s="45"/>
      <c r="BQ1145" s="33"/>
      <c r="BR1145" s="308"/>
      <c r="BT1145" s="308"/>
      <c r="BY1145" s="21"/>
      <c r="BZ1145" s="21"/>
      <c r="CA1145" s="294">
        <f t="shared" si="851"/>
        <v>6253</v>
      </c>
      <c r="CB1145" s="243"/>
      <c r="CD1145" s="243"/>
      <c r="CF1145" s="33"/>
      <c r="CJ1145" s="21"/>
    </row>
    <row r="1146" spans="4:88" ht="14.25" customHeight="1">
      <c r="D1146" s="53"/>
      <c r="G1146" s="53"/>
      <c r="O1146" s="181"/>
      <c r="P1146" s="260"/>
      <c r="R1146" s="33"/>
      <c r="AC1146" s="21"/>
      <c r="AE1146" s="17"/>
      <c r="AG1146" s="18"/>
      <c r="AK1146" s="54"/>
      <c r="AN1146" s="219"/>
      <c r="AO1146" s="220">
        <f t="shared" si="812"/>
        <v>2175</v>
      </c>
      <c r="AP1146" s="221">
        <f t="shared" si="815"/>
        <v>6526</v>
      </c>
      <c r="AQ1146" s="220">
        <f>AQ1144+6</f>
        <v>3263</v>
      </c>
      <c r="AR1146" s="281">
        <v>2</v>
      </c>
      <c r="AS1146" s="236">
        <f t="shared" si="813"/>
        <v>1</v>
      </c>
      <c r="AT1146" s="232"/>
      <c r="BH1146" s="21">
        <f t="shared" si="853"/>
        <v>1042</v>
      </c>
      <c r="BI1146" s="294">
        <f t="shared" si="850"/>
        <v>6257</v>
      </c>
      <c r="BJ1146" s="243"/>
      <c r="BL1146" s="243">
        <f>(3*BH1146-2)/4</f>
        <v>781</v>
      </c>
      <c r="BM1146" s="21">
        <f>8*BL1146+9</f>
        <v>6257</v>
      </c>
      <c r="BN1146" s="45"/>
      <c r="BQ1146" s="33"/>
      <c r="BR1146" s="308"/>
      <c r="BT1146" s="308"/>
      <c r="BY1146" s="21"/>
      <c r="BZ1146" s="21"/>
      <c r="CA1146" s="294">
        <f t="shared" si="851"/>
        <v>6259</v>
      </c>
      <c r="CB1146" s="243">
        <f>(3*BH1146+2)/2</f>
        <v>1564</v>
      </c>
      <c r="CC1146" s="35">
        <f>4*CB1146+3</f>
        <v>6259</v>
      </c>
      <c r="CD1146" s="243"/>
      <c r="CF1146" s="33"/>
      <c r="CJ1146" s="21"/>
    </row>
    <row r="1147" spans="4:88" ht="14.25" customHeight="1">
      <c r="D1147" s="53"/>
      <c r="G1147" s="53"/>
      <c r="O1147" s="45"/>
      <c r="P1147" s="21"/>
      <c r="R1147" s="33"/>
      <c r="AC1147" s="27"/>
      <c r="AE1147" s="17"/>
      <c r="AG1147" s="18"/>
      <c r="AK1147" s="54"/>
      <c r="AN1147" s="239"/>
      <c r="AO1147" s="240">
        <f t="shared" si="812"/>
        <v>2177</v>
      </c>
      <c r="AP1147" s="221">
        <f t="shared" si="815"/>
        <v>6532</v>
      </c>
      <c r="AQ1147" s="240">
        <f>AP1147/4</f>
        <v>1633</v>
      </c>
      <c r="AR1147" s="281">
        <v>4</v>
      </c>
      <c r="AS1147" s="236">
        <f t="shared" si="813"/>
        <v>2</v>
      </c>
      <c r="AT1147" s="232"/>
      <c r="BH1147" s="21">
        <f t="shared" si="853"/>
        <v>1043</v>
      </c>
      <c r="BI1147" s="294">
        <f t="shared" si="850"/>
        <v>6263</v>
      </c>
      <c r="BJ1147" s="243">
        <f>(3*BH1147+1)/2</f>
        <v>1565</v>
      </c>
      <c r="BK1147" s="35">
        <f>BJ1147*4+3</f>
        <v>6263</v>
      </c>
      <c r="BL1147" s="307"/>
      <c r="BN1147" s="45"/>
      <c r="BQ1147" s="33"/>
      <c r="BR1147" s="308"/>
      <c r="BT1147" s="308"/>
      <c r="BY1147" s="21"/>
      <c r="BZ1147" s="21"/>
      <c r="CA1147" s="294">
        <f t="shared" si="851"/>
        <v>6265</v>
      </c>
      <c r="CB1147" s="243"/>
      <c r="CD1147" s="243">
        <f>(3*BH1147-1)/4</f>
        <v>782</v>
      </c>
      <c r="CE1147" s="35">
        <f>CD1147*8+9</f>
        <v>6265</v>
      </c>
      <c r="CF1147" s="33"/>
      <c r="CJ1147" s="21"/>
    </row>
    <row r="1148" spans="4:88" ht="14.25" customHeight="1">
      <c r="D1148" s="53"/>
      <c r="G1148" s="53"/>
      <c r="O1148" s="191">
        <f>-1+4*(Q1148+1)</f>
        <v>1099</v>
      </c>
      <c r="P1148" s="192">
        <f>-1+6*(Q1148+1)</f>
        <v>1649</v>
      </c>
      <c r="Q1148" s="27">
        <v>274</v>
      </c>
      <c r="R1148" s="33"/>
      <c r="S1148" s="213">
        <f t="shared" ref="S1148:S1149" si="869">4*P1148+1</f>
        <v>6597</v>
      </c>
      <c r="T1148" s="35">
        <f t="shared" ref="T1148:Z1148" si="870">4*S1148+1</f>
        <v>26389</v>
      </c>
      <c r="U1148" s="35">
        <f t="shared" si="870"/>
        <v>105557</v>
      </c>
      <c r="V1148" s="35">
        <f t="shared" si="870"/>
        <v>422229</v>
      </c>
      <c r="W1148" s="35">
        <f t="shared" si="870"/>
        <v>1688917</v>
      </c>
      <c r="X1148" s="35">
        <f t="shared" si="870"/>
        <v>6755669</v>
      </c>
      <c r="Y1148" s="35">
        <f t="shared" si="870"/>
        <v>27022677</v>
      </c>
      <c r="Z1148" s="35">
        <f t="shared" si="870"/>
        <v>108090709</v>
      </c>
      <c r="AE1148" s="17"/>
      <c r="AG1148" s="18"/>
      <c r="AK1148" s="54"/>
      <c r="AN1148" s="219"/>
      <c r="AO1148" s="220">
        <f t="shared" si="812"/>
        <v>2179</v>
      </c>
      <c r="AP1148" s="221">
        <f t="shared" si="815"/>
        <v>6538</v>
      </c>
      <c r="AQ1148" s="220">
        <f>AQ1146+6</f>
        <v>3269</v>
      </c>
      <c r="AR1148" s="281">
        <v>2</v>
      </c>
      <c r="AS1148" s="236">
        <f t="shared" si="813"/>
        <v>1</v>
      </c>
      <c r="AT1148" s="232"/>
      <c r="BH1148" s="27">
        <f t="shared" si="853"/>
        <v>1044</v>
      </c>
      <c r="BI1148" s="294">
        <f t="shared" si="850"/>
        <v>6269</v>
      </c>
      <c r="BJ1148" s="243"/>
      <c r="BL1148" s="307"/>
      <c r="BN1148" s="45"/>
      <c r="BQ1148" s="33"/>
      <c r="BR1148" s="308"/>
      <c r="BT1148" s="308"/>
      <c r="BY1148" s="21"/>
      <c r="BZ1148" s="21"/>
      <c r="CA1148" s="294">
        <f t="shared" si="851"/>
        <v>6271</v>
      </c>
      <c r="CB1148" s="243">
        <f>(3*BH1148+2)/2</f>
        <v>1567</v>
      </c>
      <c r="CC1148" s="35">
        <f>4*CB1148+3</f>
        <v>6271</v>
      </c>
      <c r="CD1148" s="243"/>
      <c r="CF1148" s="33"/>
      <c r="CJ1148" s="21"/>
    </row>
    <row r="1149" spans="4:88" ht="14.25" customHeight="1">
      <c r="D1149" s="53"/>
      <c r="G1149" s="53"/>
      <c r="O1149" s="196">
        <f>1+8*(Q1148+1)</f>
        <v>2201</v>
      </c>
      <c r="P1149" s="197">
        <f>P1148+2</f>
        <v>1651</v>
      </c>
      <c r="Q1149" s="198"/>
      <c r="R1149" s="33"/>
      <c r="S1149" s="35">
        <f t="shared" si="869"/>
        <v>6605</v>
      </c>
      <c r="T1149" s="35">
        <f t="shared" ref="T1149:Z1149" si="871">4*S1149+1</f>
        <v>26421</v>
      </c>
      <c r="U1149" s="35">
        <f t="shared" si="871"/>
        <v>105685</v>
      </c>
      <c r="V1149" s="35">
        <f t="shared" si="871"/>
        <v>422741</v>
      </c>
      <c r="W1149" s="35">
        <f t="shared" si="871"/>
        <v>1690965</v>
      </c>
      <c r="X1149" s="35">
        <f t="shared" si="871"/>
        <v>6763861</v>
      </c>
      <c r="Y1149" s="35">
        <f t="shared" si="871"/>
        <v>27055445</v>
      </c>
      <c r="Z1149" s="35">
        <f t="shared" si="871"/>
        <v>108221781</v>
      </c>
      <c r="AC1149" s="27"/>
      <c r="AE1149" s="17"/>
      <c r="AG1149" s="18"/>
      <c r="AK1149" s="54"/>
      <c r="AN1149" s="227"/>
      <c r="AO1149" s="269">
        <f t="shared" si="812"/>
        <v>2181</v>
      </c>
      <c r="AP1149" s="221">
        <f t="shared" si="815"/>
        <v>6544</v>
      </c>
      <c r="AQ1149" s="269">
        <f>AP1149/AR1149</f>
        <v>409</v>
      </c>
      <c r="AR1149" s="281">
        <v>16</v>
      </c>
      <c r="AS1149" s="236">
        <f t="shared" si="813"/>
        <v>4</v>
      </c>
      <c r="AT1149" s="232"/>
      <c r="BH1149" s="21">
        <f t="shared" si="853"/>
        <v>1045</v>
      </c>
      <c r="BI1149" s="294">
        <f t="shared" si="850"/>
        <v>6275</v>
      </c>
      <c r="BJ1149" s="243">
        <f>(3*BH1149+1)/2</f>
        <v>1568</v>
      </c>
      <c r="BK1149" s="35">
        <f>BJ1149*4+3</f>
        <v>6275</v>
      </c>
      <c r="BL1149" s="307"/>
      <c r="BM1149" s="21"/>
      <c r="BN1149" s="45"/>
      <c r="BQ1149" s="33"/>
      <c r="BR1149" s="308"/>
      <c r="BT1149" s="308"/>
      <c r="BY1149" s="21"/>
      <c r="BZ1149" s="21"/>
      <c r="CA1149" s="294">
        <f t="shared" si="851"/>
        <v>6277</v>
      </c>
      <c r="CB1149" s="243"/>
      <c r="CD1149" s="243"/>
      <c r="CF1149" s="33"/>
      <c r="CJ1149" s="21"/>
    </row>
    <row r="1150" spans="4:88" ht="14.25" customHeight="1">
      <c r="D1150" s="53"/>
      <c r="G1150" s="53"/>
      <c r="O1150" s="181"/>
      <c r="P1150" s="260"/>
      <c r="R1150" s="33"/>
      <c r="AC1150" s="21"/>
      <c r="AE1150" s="17"/>
      <c r="AG1150" s="18"/>
      <c r="AK1150" s="54"/>
      <c r="AN1150" s="219"/>
      <c r="AO1150" s="220">
        <f t="shared" si="812"/>
        <v>2183</v>
      </c>
      <c r="AP1150" s="221">
        <f t="shared" si="815"/>
        <v>6550</v>
      </c>
      <c r="AQ1150" s="220">
        <f>AQ1148+6</f>
        <v>3275</v>
      </c>
      <c r="AR1150" s="281">
        <v>2</v>
      </c>
      <c r="AS1150" s="236">
        <f t="shared" si="813"/>
        <v>1</v>
      </c>
      <c r="AT1150" s="232"/>
      <c r="BH1150" s="21">
        <f t="shared" si="853"/>
        <v>1046</v>
      </c>
      <c r="BI1150" s="294">
        <f t="shared" si="850"/>
        <v>6281</v>
      </c>
      <c r="BJ1150" s="243"/>
      <c r="BL1150" s="243">
        <f>(3*BH1150-2)/4</f>
        <v>784</v>
      </c>
      <c r="BM1150" s="21">
        <f>8*BL1150+9</f>
        <v>6281</v>
      </c>
      <c r="BN1150" s="45"/>
      <c r="BQ1150" s="33"/>
      <c r="BR1150" s="308"/>
      <c r="BT1150" s="308"/>
      <c r="BY1150" s="21"/>
      <c r="BZ1150" s="21"/>
      <c r="CA1150" s="294">
        <f t="shared" si="851"/>
        <v>6283</v>
      </c>
      <c r="CB1150" s="243">
        <f>(3*BH1150+2)/2</f>
        <v>1570</v>
      </c>
      <c r="CC1150" s="35">
        <f>4*CB1150+3</f>
        <v>6283</v>
      </c>
      <c r="CD1150" s="243"/>
      <c r="CF1150" s="33"/>
      <c r="CJ1150" s="21"/>
    </row>
    <row r="1151" spans="4:88" ht="14.25" customHeight="1">
      <c r="D1151" s="53"/>
      <c r="G1151" s="53"/>
      <c r="O1151" s="45"/>
      <c r="P1151" s="21"/>
      <c r="R1151" s="33"/>
      <c r="AC1151" s="27"/>
      <c r="AE1151" s="17"/>
      <c r="AG1151" s="18"/>
      <c r="AK1151" s="54"/>
      <c r="AN1151" s="239"/>
      <c r="AO1151" s="240">
        <f t="shared" si="812"/>
        <v>2185</v>
      </c>
      <c r="AP1151" s="221">
        <f t="shared" si="815"/>
        <v>6556</v>
      </c>
      <c r="AQ1151" s="240">
        <f>AP1151/4</f>
        <v>1639</v>
      </c>
      <c r="AR1151" s="281">
        <v>4</v>
      </c>
      <c r="AS1151" s="236">
        <f t="shared" si="813"/>
        <v>2</v>
      </c>
      <c r="AT1151" s="232"/>
      <c r="BH1151" s="21">
        <f t="shared" si="853"/>
        <v>1047</v>
      </c>
      <c r="BI1151" s="294">
        <f t="shared" si="850"/>
        <v>6287</v>
      </c>
      <c r="BJ1151" s="243">
        <f>(3*BH1151+1)/2</f>
        <v>1571</v>
      </c>
      <c r="BK1151" s="35">
        <f>BJ1151*4+3</f>
        <v>6287</v>
      </c>
      <c r="BL1151" s="307"/>
      <c r="BN1151" s="45"/>
      <c r="BQ1151" s="33"/>
      <c r="BR1151" s="308"/>
      <c r="BT1151" s="308"/>
      <c r="BY1151" s="21"/>
      <c r="BZ1151" s="21"/>
      <c r="CA1151" s="294">
        <f t="shared" si="851"/>
        <v>6289</v>
      </c>
      <c r="CB1151" s="243"/>
      <c r="CD1151" s="243">
        <f>(3*BH1151-1)/4</f>
        <v>785</v>
      </c>
      <c r="CE1151" s="35">
        <f>CD1151*8+9</f>
        <v>6289</v>
      </c>
      <c r="CF1151" s="33"/>
      <c r="CJ1151" s="21"/>
    </row>
    <row r="1152" spans="4:88" ht="14.25" customHeight="1">
      <c r="D1152" s="53"/>
      <c r="G1152" s="53"/>
      <c r="O1152" s="191">
        <f>-1+4*(Q1152+1)</f>
        <v>1103</v>
      </c>
      <c r="P1152" s="192">
        <f>-1+6*(Q1152+1)</f>
        <v>1655</v>
      </c>
      <c r="Q1152" s="27">
        <v>275</v>
      </c>
      <c r="R1152" s="33"/>
      <c r="S1152" s="213">
        <f t="shared" ref="S1152:S1153" si="872">4*P1152+1</f>
        <v>6621</v>
      </c>
      <c r="T1152" s="35">
        <f t="shared" ref="T1152:Z1152" si="873">4*S1152+1</f>
        <v>26485</v>
      </c>
      <c r="U1152" s="35">
        <f t="shared" si="873"/>
        <v>105941</v>
      </c>
      <c r="V1152" s="35">
        <f t="shared" si="873"/>
        <v>423765</v>
      </c>
      <c r="W1152" s="35">
        <f t="shared" si="873"/>
        <v>1695061</v>
      </c>
      <c r="X1152" s="35">
        <f t="shared" si="873"/>
        <v>6780245</v>
      </c>
      <c r="Y1152" s="35">
        <f t="shared" si="873"/>
        <v>27120981</v>
      </c>
      <c r="Z1152" s="35">
        <f t="shared" si="873"/>
        <v>108483925</v>
      </c>
      <c r="AE1152" s="17"/>
      <c r="AG1152" s="18"/>
      <c r="AK1152" s="54"/>
      <c r="AN1152" s="219"/>
      <c r="AO1152" s="220">
        <f t="shared" si="812"/>
        <v>2187</v>
      </c>
      <c r="AP1152" s="221">
        <f t="shared" si="815"/>
        <v>6562</v>
      </c>
      <c r="AQ1152" s="220">
        <f>AQ1150+6</f>
        <v>3281</v>
      </c>
      <c r="AR1152" s="281">
        <v>2</v>
      </c>
      <c r="AS1152" s="236">
        <f t="shared" si="813"/>
        <v>1</v>
      </c>
      <c r="AT1152" s="232"/>
      <c r="BH1152" s="27">
        <f t="shared" si="853"/>
        <v>1048</v>
      </c>
      <c r="BI1152" s="294">
        <f t="shared" si="850"/>
        <v>6293</v>
      </c>
      <c r="BJ1152" s="243"/>
      <c r="BL1152" s="307"/>
      <c r="BN1152" s="45"/>
      <c r="BQ1152" s="33"/>
      <c r="BR1152" s="308"/>
      <c r="BT1152" s="308"/>
      <c r="BY1152" s="21"/>
      <c r="BZ1152" s="21"/>
      <c r="CA1152" s="294">
        <f t="shared" si="851"/>
        <v>6295</v>
      </c>
      <c r="CB1152" s="243">
        <f>(3*BH1152+2)/2</f>
        <v>1573</v>
      </c>
      <c r="CC1152" s="35">
        <f>4*CB1152+3</f>
        <v>6295</v>
      </c>
      <c r="CD1152" s="243"/>
      <c r="CF1152" s="33"/>
      <c r="CJ1152" s="21"/>
    </row>
    <row r="1153" spans="4:88" ht="14.25" customHeight="1">
      <c r="D1153" s="53"/>
      <c r="G1153" s="53"/>
      <c r="O1153" s="196">
        <f>1+8*(Q1152+1)</f>
        <v>2209</v>
      </c>
      <c r="P1153" s="197">
        <f>P1152+2</f>
        <v>1657</v>
      </c>
      <c r="Q1153" s="198"/>
      <c r="R1153" s="33"/>
      <c r="S1153" s="35">
        <f t="shared" si="872"/>
        <v>6629</v>
      </c>
      <c r="T1153" s="35">
        <f t="shared" ref="T1153:Z1153" si="874">4*S1153+1</f>
        <v>26517</v>
      </c>
      <c r="U1153" s="35">
        <f t="shared" si="874"/>
        <v>106069</v>
      </c>
      <c r="V1153" s="35">
        <f t="shared" si="874"/>
        <v>424277</v>
      </c>
      <c r="W1153" s="35">
        <f t="shared" si="874"/>
        <v>1697109</v>
      </c>
      <c r="X1153" s="35">
        <f t="shared" si="874"/>
        <v>6788437</v>
      </c>
      <c r="Y1153" s="35">
        <f t="shared" si="874"/>
        <v>27153749</v>
      </c>
      <c r="Z1153" s="35">
        <f t="shared" si="874"/>
        <v>108614997</v>
      </c>
      <c r="AC1153" s="27"/>
      <c r="AE1153" s="17"/>
      <c r="AG1153" s="18"/>
      <c r="AK1153" s="54"/>
      <c r="AN1153" s="227"/>
      <c r="AO1153" s="269">
        <f t="shared" si="812"/>
        <v>2189</v>
      </c>
      <c r="AP1153" s="221">
        <f t="shared" si="815"/>
        <v>6568</v>
      </c>
      <c r="AQ1153" s="269">
        <f>AP1153/AR1153</f>
        <v>821</v>
      </c>
      <c r="AR1153" s="281">
        <v>8</v>
      </c>
      <c r="AS1153" s="236">
        <f t="shared" si="813"/>
        <v>3</v>
      </c>
      <c r="AT1153" s="232"/>
      <c r="BH1153" s="21">
        <f t="shared" si="853"/>
        <v>1049</v>
      </c>
      <c r="BI1153" s="294">
        <f t="shared" si="850"/>
        <v>6299</v>
      </c>
      <c r="BJ1153" s="243">
        <f>(3*BH1153+1)/2</f>
        <v>1574</v>
      </c>
      <c r="BK1153" s="35">
        <f>BJ1153*4+3</f>
        <v>6299</v>
      </c>
      <c r="BL1153" s="307"/>
      <c r="BM1153" s="21"/>
      <c r="BN1153" s="45"/>
      <c r="BQ1153" s="33"/>
      <c r="BR1153" s="308"/>
      <c r="BT1153" s="308"/>
      <c r="BY1153" s="21"/>
      <c r="BZ1153" s="21"/>
      <c r="CA1153" s="294">
        <f t="shared" si="851"/>
        <v>6301</v>
      </c>
      <c r="CB1153" s="243"/>
      <c r="CD1153" s="243"/>
      <c r="CF1153" s="33"/>
      <c r="CJ1153" s="21"/>
    </row>
    <row r="1154" spans="4:88" ht="14.25" customHeight="1">
      <c r="D1154" s="53"/>
      <c r="G1154" s="53"/>
      <c r="O1154" s="181"/>
      <c r="P1154" s="260"/>
      <c r="R1154" s="33"/>
      <c r="AC1154" s="21"/>
      <c r="AE1154" s="17"/>
      <c r="AG1154" s="18"/>
      <c r="AK1154" s="54"/>
      <c r="AN1154" s="219"/>
      <c r="AO1154" s="220">
        <f t="shared" si="812"/>
        <v>2191</v>
      </c>
      <c r="AP1154" s="221">
        <f t="shared" si="815"/>
        <v>6574</v>
      </c>
      <c r="AQ1154" s="220">
        <f>AQ1152+6</f>
        <v>3287</v>
      </c>
      <c r="AR1154" s="281">
        <v>2</v>
      </c>
      <c r="AS1154" s="236">
        <f t="shared" si="813"/>
        <v>1</v>
      </c>
      <c r="AT1154" s="232"/>
      <c r="BH1154" s="21">
        <f t="shared" si="853"/>
        <v>1050</v>
      </c>
      <c r="BI1154" s="294">
        <f t="shared" si="850"/>
        <v>6305</v>
      </c>
      <c r="BJ1154" s="243"/>
      <c r="BL1154" s="243">
        <f>(3*BH1154-2)/4</f>
        <v>787</v>
      </c>
      <c r="BM1154" s="21">
        <f>8*BL1154+9</f>
        <v>6305</v>
      </c>
      <c r="BN1154" s="45"/>
      <c r="BQ1154" s="33"/>
      <c r="BR1154" s="308"/>
      <c r="BT1154" s="308"/>
      <c r="BY1154" s="21"/>
      <c r="BZ1154" s="21"/>
      <c r="CA1154" s="294">
        <f t="shared" si="851"/>
        <v>6307</v>
      </c>
      <c r="CB1154" s="243">
        <f>(3*BH1154+2)/2</f>
        <v>1576</v>
      </c>
      <c r="CC1154" s="35">
        <f>4*CB1154+3</f>
        <v>6307</v>
      </c>
      <c r="CD1154" s="243"/>
      <c r="CF1154" s="33"/>
      <c r="CJ1154" s="21"/>
    </row>
    <row r="1155" spans="4:88" ht="14.25" customHeight="1">
      <c r="D1155" s="53"/>
      <c r="G1155" s="53"/>
      <c r="O1155" s="45"/>
      <c r="P1155" s="21"/>
      <c r="R1155" s="33"/>
      <c r="AC1155" s="27"/>
      <c r="AE1155" s="17"/>
      <c r="AG1155" s="18"/>
      <c r="AK1155" s="54"/>
      <c r="AN1155" s="239"/>
      <c r="AO1155" s="240">
        <f t="shared" si="812"/>
        <v>2193</v>
      </c>
      <c r="AP1155" s="221">
        <f t="shared" si="815"/>
        <v>6580</v>
      </c>
      <c r="AQ1155" s="240">
        <f>AP1155/4</f>
        <v>1645</v>
      </c>
      <c r="AR1155" s="281">
        <v>4</v>
      </c>
      <c r="AS1155" s="236">
        <f t="shared" si="813"/>
        <v>2</v>
      </c>
      <c r="AT1155" s="232"/>
      <c r="BH1155" s="21">
        <f t="shared" si="853"/>
        <v>1051</v>
      </c>
      <c r="BI1155" s="294">
        <f t="shared" si="850"/>
        <v>6311</v>
      </c>
      <c r="BJ1155" s="243">
        <f>(3*BH1155+1)/2</f>
        <v>1577</v>
      </c>
      <c r="BK1155" s="35">
        <f>BJ1155*4+3</f>
        <v>6311</v>
      </c>
      <c r="BL1155" s="307"/>
      <c r="BN1155" s="45"/>
      <c r="BQ1155" s="33"/>
      <c r="BR1155" s="308"/>
      <c r="BT1155" s="308"/>
      <c r="BY1155" s="21"/>
      <c r="BZ1155" s="21"/>
      <c r="CA1155" s="294">
        <f t="shared" si="851"/>
        <v>6313</v>
      </c>
      <c r="CB1155" s="243"/>
      <c r="CD1155" s="243">
        <f>(3*BH1155-1)/4</f>
        <v>788</v>
      </c>
      <c r="CE1155" s="35">
        <f>CD1155*8+9</f>
        <v>6313</v>
      </c>
      <c r="CF1155" s="33"/>
      <c r="CJ1155" s="21"/>
    </row>
    <row r="1156" spans="4:88" ht="14.25" customHeight="1">
      <c r="D1156" s="53"/>
      <c r="G1156" s="53"/>
      <c r="O1156" s="191">
        <f>-1+4*(Q1156+1)</f>
        <v>1107</v>
      </c>
      <c r="P1156" s="192">
        <f>-1+6*(Q1156+1)</f>
        <v>1661</v>
      </c>
      <c r="Q1156" s="27">
        <v>276</v>
      </c>
      <c r="R1156" s="33"/>
      <c r="S1156" s="213">
        <f t="shared" ref="S1156:S1157" si="875">4*P1156+1</f>
        <v>6645</v>
      </c>
      <c r="T1156" s="35">
        <f t="shared" ref="T1156:Z1156" si="876">4*S1156+1</f>
        <v>26581</v>
      </c>
      <c r="U1156" s="35">
        <f t="shared" si="876"/>
        <v>106325</v>
      </c>
      <c r="V1156" s="35">
        <f t="shared" si="876"/>
        <v>425301</v>
      </c>
      <c r="W1156" s="35">
        <f t="shared" si="876"/>
        <v>1701205</v>
      </c>
      <c r="X1156" s="35">
        <f t="shared" si="876"/>
        <v>6804821</v>
      </c>
      <c r="Y1156" s="35">
        <f t="shared" si="876"/>
        <v>27219285</v>
      </c>
      <c r="Z1156" s="35">
        <f t="shared" si="876"/>
        <v>108877141</v>
      </c>
      <c r="AE1156" s="17"/>
      <c r="AG1156" s="18"/>
      <c r="AK1156" s="54"/>
      <c r="AN1156" s="219"/>
      <c r="AO1156" s="220">
        <f t="shared" si="812"/>
        <v>2195</v>
      </c>
      <c r="AP1156" s="221">
        <f t="shared" si="815"/>
        <v>6586</v>
      </c>
      <c r="AQ1156" s="220">
        <f>AQ1154+6</f>
        <v>3293</v>
      </c>
      <c r="AR1156" s="281">
        <v>2</v>
      </c>
      <c r="AS1156" s="236">
        <f t="shared" si="813"/>
        <v>1</v>
      </c>
      <c r="AT1156" s="232"/>
      <c r="BH1156" s="27">
        <f t="shared" si="853"/>
        <v>1052</v>
      </c>
      <c r="BI1156" s="294">
        <f t="shared" si="850"/>
        <v>6317</v>
      </c>
      <c r="BJ1156" s="243"/>
      <c r="BL1156" s="307"/>
      <c r="BN1156" s="45"/>
      <c r="BQ1156" s="33"/>
      <c r="BR1156" s="308"/>
      <c r="BT1156" s="308"/>
      <c r="BY1156" s="21"/>
      <c r="BZ1156" s="21"/>
      <c r="CA1156" s="294">
        <f t="shared" si="851"/>
        <v>6319</v>
      </c>
      <c r="CB1156" s="243">
        <f>(3*BH1156+2)/2</f>
        <v>1579</v>
      </c>
      <c r="CC1156" s="35">
        <f>4*CB1156+3</f>
        <v>6319</v>
      </c>
      <c r="CD1156" s="243"/>
      <c r="CF1156" s="33"/>
      <c r="CJ1156" s="21"/>
    </row>
    <row r="1157" spans="4:88" ht="14.25" customHeight="1">
      <c r="D1157" s="53"/>
      <c r="G1157" s="53"/>
      <c r="O1157" s="196">
        <f>1+8*(Q1156+1)</f>
        <v>2217</v>
      </c>
      <c r="P1157" s="197">
        <f>P1156+2</f>
        <v>1663</v>
      </c>
      <c r="Q1157" s="198"/>
      <c r="R1157" s="33"/>
      <c r="S1157" s="35">
        <f t="shared" si="875"/>
        <v>6653</v>
      </c>
      <c r="T1157" s="35">
        <f t="shared" ref="T1157:Z1157" si="877">4*S1157+1</f>
        <v>26613</v>
      </c>
      <c r="U1157" s="35">
        <f t="shared" si="877"/>
        <v>106453</v>
      </c>
      <c r="V1157" s="35">
        <f t="shared" si="877"/>
        <v>425813</v>
      </c>
      <c r="W1157" s="35">
        <f t="shared" si="877"/>
        <v>1703253</v>
      </c>
      <c r="X1157" s="35">
        <f t="shared" si="877"/>
        <v>6813013</v>
      </c>
      <c r="Y1157" s="35">
        <f t="shared" si="877"/>
        <v>27252053</v>
      </c>
      <c r="Z1157" s="35">
        <f t="shared" si="877"/>
        <v>109008213</v>
      </c>
      <c r="AC1157" s="27"/>
      <c r="AE1157" s="17"/>
      <c r="AG1157" s="18"/>
      <c r="AK1157" s="54"/>
      <c r="AN1157" s="227"/>
      <c r="AO1157" s="269">
        <f t="shared" si="812"/>
        <v>2197</v>
      </c>
      <c r="AP1157" s="221">
        <f t="shared" si="815"/>
        <v>6592</v>
      </c>
      <c r="AQ1157" s="269">
        <f>AP1157/AR1157</f>
        <v>103</v>
      </c>
      <c r="AR1157" s="281">
        <v>64</v>
      </c>
      <c r="AS1157" s="236">
        <f t="shared" si="813"/>
        <v>6</v>
      </c>
      <c r="AT1157" s="232"/>
      <c r="BH1157" s="21">
        <f t="shared" si="853"/>
        <v>1053</v>
      </c>
      <c r="BI1157" s="294">
        <f t="shared" si="850"/>
        <v>6323</v>
      </c>
      <c r="BJ1157" s="243">
        <f>(3*BH1157+1)/2</f>
        <v>1580</v>
      </c>
      <c r="BK1157" s="35">
        <f>BJ1157*4+3</f>
        <v>6323</v>
      </c>
      <c r="BL1157" s="307"/>
      <c r="BM1157" s="21"/>
      <c r="BN1157" s="45"/>
      <c r="BQ1157" s="33"/>
      <c r="BR1157" s="308"/>
      <c r="BT1157" s="308"/>
      <c r="BY1157" s="21"/>
      <c r="BZ1157" s="21"/>
      <c r="CA1157" s="294">
        <f t="shared" si="851"/>
        <v>6325</v>
      </c>
      <c r="CB1157" s="243"/>
      <c r="CD1157" s="243"/>
      <c r="CF1157" s="33"/>
      <c r="CJ1157" s="21"/>
    </row>
    <row r="1158" spans="4:88" ht="14.25" customHeight="1">
      <c r="D1158" s="53"/>
      <c r="G1158" s="53"/>
      <c r="O1158" s="181"/>
      <c r="P1158" s="260"/>
      <c r="R1158" s="33"/>
      <c r="AC1158" s="21"/>
      <c r="AE1158" s="17"/>
      <c r="AG1158" s="18"/>
      <c r="AK1158" s="54"/>
      <c r="AN1158" s="219"/>
      <c r="AO1158" s="220">
        <f t="shared" si="812"/>
        <v>2199</v>
      </c>
      <c r="AP1158" s="221">
        <f t="shared" si="815"/>
        <v>6598</v>
      </c>
      <c r="AQ1158" s="220">
        <f>AQ1156+6</f>
        <v>3299</v>
      </c>
      <c r="AR1158" s="281">
        <v>2</v>
      </c>
      <c r="AS1158" s="236">
        <f t="shared" si="813"/>
        <v>1</v>
      </c>
      <c r="AT1158" s="232"/>
      <c r="BH1158" s="21">
        <f t="shared" si="853"/>
        <v>1054</v>
      </c>
      <c r="BI1158" s="294">
        <f t="shared" si="850"/>
        <v>6329</v>
      </c>
      <c r="BJ1158" s="243"/>
      <c r="BL1158" s="243">
        <f>(3*BH1158-2)/4</f>
        <v>790</v>
      </c>
      <c r="BM1158" s="21">
        <f>8*BL1158+9</f>
        <v>6329</v>
      </c>
      <c r="BN1158" s="45"/>
      <c r="BQ1158" s="33"/>
      <c r="BR1158" s="308"/>
      <c r="BT1158" s="308"/>
      <c r="BY1158" s="21"/>
      <c r="BZ1158" s="21"/>
      <c r="CA1158" s="294">
        <f t="shared" si="851"/>
        <v>6331</v>
      </c>
      <c r="CB1158" s="243">
        <f>(3*BH1158+2)/2</f>
        <v>1582</v>
      </c>
      <c r="CC1158" s="35">
        <f>4*CB1158+3</f>
        <v>6331</v>
      </c>
      <c r="CD1158" s="243"/>
      <c r="CF1158" s="33"/>
      <c r="CJ1158" s="21"/>
    </row>
    <row r="1159" spans="4:88" ht="14.25" customHeight="1">
      <c r="D1159" s="53"/>
      <c r="G1159" s="53"/>
      <c r="O1159" s="45"/>
      <c r="P1159" s="21"/>
      <c r="R1159" s="33"/>
      <c r="AC1159" s="27"/>
      <c r="AE1159" s="17"/>
      <c r="AG1159" s="18"/>
      <c r="AK1159" s="54"/>
      <c r="AN1159" s="239"/>
      <c r="AO1159" s="240">
        <f t="shared" si="812"/>
        <v>2201</v>
      </c>
      <c r="AP1159" s="221">
        <f t="shared" si="815"/>
        <v>6604</v>
      </c>
      <c r="AQ1159" s="240">
        <f>AP1159/4</f>
        <v>1651</v>
      </c>
      <c r="AR1159" s="281">
        <v>4</v>
      </c>
      <c r="AS1159" s="236">
        <f t="shared" si="813"/>
        <v>2</v>
      </c>
      <c r="AT1159" s="232"/>
      <c r="BH1159" s="21">
        <f t="shared" si="853"/>
        <v>1055</v>
      </c>
      <c r="BI1159" s="294">
        <f t="shared" si="850"/>
        <v>6335</v>
      </c>
      <c r="BJ1159" s="243">
        <f>(3*BH1159+1)/2</f>
        <v>1583</v>
      </c>
      <c r="BK1159" s="35">
        <f>BJ1159*4+3</f>
        <v>6335</v>
      </c>
      <c r="BL1159" s="307"/>
      <c r="BN1159" s="45"/>
      <c r="BQ1159" s="33"/>
      <c r="BR1159" s="308"/>
      <c r="BT1159" s="308"/>
      <c r="BY1159" s="21"/>
      <c r="BZ1159" s="21"/>
      <c r="CA1159" s="294">
        <f t="shared" si="851"/>
        <v>6337</v>
      </c>
      <c r="CB1159" s="243"/>
      <c r="CD1159" s="243">
        <f>(3*BH1159-1)/4</f>
        <v>791</v>
      </c>
      <c r="CE1159" s="35">
        <f>CD1159*8+9</f>
        <v>6337</v>
      </c>
      <c r="CF1159" s="33"/>
      <c r="CJ1159" s="21"/>
    </row>
    <row r="1160" spans="4:88" ht="14.25" customHeight="1">
      <c r="D1160" s="53"/>
      <c r="G1160" s="53"/>
      <c r="O1160" s="191">
        <f>-1+4*(Q1160+1)</f>
        <v>1111</v>
      </c>
      <c r="P1160" s="192">
        <f>-1+6*(Q1160+1)</f>
        <v>1667</v>
      </c>
      <c r="Q1160" s="27">
        <v>277</v>
      </c>
      <c r="R1160" s="33"/>
      <c r="S1160" s="213">
        <f t="shared" ref="S1160:S1161" si="878">4*P1160+1</f>
        <v>6669</v>
      </c>
      <c r="T1160" s="35">
        <f t="shared" ref="T1160:Z1160" si="879">4*S1160+1</f>
        <v>26677</v>
      </c>
      <c r="U1160" s="35">
        <f t="shared" si="879"/>
        <v>106709</v>
      </c>
      <c r="V1160" s="35">
        <f t="shared" si="879"/>
        <v>426837</v>
      </c>
      <c r="W1160" s="35">
        <f t="shared" si="879"/>
        <v>1707349</v>
      </c>
      <c r="X1160" s="35">
        <f t="shared" si="879"/>
        <v>6829397</v>
      </c>
      <c r="Y1160" s="35">
        <f t="shared" si="879"/>
        <v>27317589</v>
      </c>
      <c r="Z1160" s="35">
        <f t="shared" si="879"/>
        <v>109270357</v>
      </c>
      <c r="AE1160" s="17"/>
      <c r="AG1160" s="18"/>
      <c r="AK1160" s="54"/>
      <c r="AN1160" s="219"/>
      <c r="AO1160" s="220">
        <f t="shared" si="812"/>
        <v>2203</v>
      </c>
      <c r="AP1160" s="221">
        <f t="shared" si="815"/>
        <v>6610</v>
      </c>
      <c r="AQ1160" s="220">
        <f>AQ1158+6</f>
        <v>3305</v>
      </c>
      <c r="AR1160" s="281">
        <v>2</v>
      </c>
      <c r="AS1160" s="236">
        <f t="shared" si="813"/>
        <v>1</v>
      </c>
      <c r="AT1160" s="232"/>
      <c r="BH1160" s="27">
        <f t="shared" si="853"/>
        <v>1056</v>
      </c>
      <c r="BI1160" s="294">
        <f t="shared" si="850"/>
        <v>6341</v>
      </c>
      <c r="BJ1160" s="243"/>
      <c r="BL1160" s="307"/>
      <c r="BN1160" s="45"/>
      <c r="BQ1160" s="33"/>
      <c r="BR1160" s="308"/>
      <c r="BT1160" s="308"/>
      <c r="BY1160" s="21"/>
      <c r="BZ1160" s="21"/>
      <c r="CA1160" s="294">
        <f t="shared" si="851"/>
        <v>6343</v>
      </c>
      <c r="CB1160" s="243">
        <f>(3*BH1160+2)/2</f>
        <v>1585</v>
      </c>
      <c r="CC1160" s="35">
        <f>4*CB1160+3</f>
        <v>6343</v>
      </c>
      <c r="CD1160" s="243"/>
      <c r="CF1160" s="33"/>
      <c r="CJ1160" s="21"/>
    </row>
    <row r="1161" spans="4:88" ht="14.25" customHeight="1">
      <c r="D1161" s="53"/>
      <c r="G1161" s="53"/>
      <c r="O1161" s="196">
        <f>1+8*(Q1160+1)</f>
        <v>2225</v>
      </c>
      <c r="P1161" s="197">
        <f>P1160+2</f>
        <v>1669</v>
      </c>
      <c r="Q1161" s="198"/>
      <c r="R1161" s="33"/>
      <c r="S1161" s="35">
        <f t="shared" si="878"/>
        <v>6677</v>
      </c>
      <c r="T1161" s="35">
        <f t="shared" ref="T1161:Z1161" si="880">4*S1161+1</f>
        <v>26709</v>
      </c>
      <c r="U1161" s="35">
        <f t="shared" si="880"/>
        <v>106837</v>
      </c>
      <c r="V1161" s="35">
        <f t="shared" si="880"/>
        <v>427349</v>
      </c>
      <c r="W1161" s="35">
        <f t="shared" si="880"/>
        <v>1709397</v>
      </c>
      <c r="X1161" s="35">
        <f t="shared" si="880"/>
        <v>6837589</v>
      </c>
      <c r="Y1161" s="35">
        <f t="shared" si="880"/>
        <v>27350357</v>
      </c>
      <c r="Z1161" s="35">
        <f t="shared" si="880"/>
        <v>109401429</v>
      </c>
      <c r="AC1161" s="27"/>
      <c r="AE1161" s="17"/>
      <c r="AG1161" s="18"/>
      <c r="AK1161" s="54"/>
      <c r="AN1161" s="227"/>
      <c r="AO1161" s="269">
        <f t="shared" si="812"/>
        <v>2205</v>
      </c>
      <c r="AP1161" s="221">
        <f t="shared" si="815"/>
        <v>6616</v>
      </c>
      <c r="AQ1161" s="269">
        <f>AP1161/AR1161</f>
        <v>827</v>
      </c>
      <c r="AR1161" s="281">
        <v>8</v>
      </c>
      <c r="AS1161" s="236">
        <f t="shared" si="813"/>
        <v>3</v>
      </c>
      <c r="AT1161" s="232"/>
      <c r="BH1161" s="21">
        <f t="shared" si="853"/>
        <v>1057</v>
      </c>
      <c r="BI1161" s="294">
        <f t="shared" si="850"/>
        <v>6347</v>
      </c>
      <c r="BJ1161" s="243">
        <f>(3*BH1161+1)/2</f>
        <v>1586</v>
      </c>
      <c r="BK1161" s="35">
        <f>BJ1161*4+3</f>
        <v>6347</v>
      </c>
      <c r="BL1161" s="307"/>
      <c r="BM1161" s="21"/>
      <c r="BN1161" s="45"/>
      <c r="BQ1161" s="33"/>
      <c r="BR1161" s="308"/>
      <c r="BT1161" s="308"/>
      <c r="BY1161" s="21"/>
      <c r="BZ1161" s="21"/>
      <c r="CA1161" s="294">
        <f t="shared" si="851"/>
        <v>6349</v>
      </c>
      <c r="CB1161" s="243"/>
      <c r="CD1161" s="243"/>
      <c r="CF1161" s="33"/>
      <c r="CJ1161" s="21"/>
    </row>
    <row r="1162" spans="4:88" ht="14.25" customHeight="1">
      <c r="D1162" s="53"/>
      <c r="G1162" s="53"/>
      <c r="O1162" s="181"/>
      <c r="P1162" s="260"/>
      <c r="R1162" s="33"/>
      <c r="AC1162" s="21"/>
      <c r="AE1162" s="17"/>
      <c r="AG1162" s="18"/>
      <c r="AK1162" s="54"/>
      <c r="AN1162" s="219"/>
      <c r="AO1162" s="220">
        <f t="shared" si="812"/>
        <v>2207</v>
      </c>
      <c r="AP1162" s="221">
        <f t="shared" si="815"/>
        <v>6622</v>
      </c>
      <c r="AQ1162" s="220">
        <f>AQ1160+6</f>
        <v>3311</v>
      </c>
      <c r="AR1162" s="281">
        <v>2</v>
      </c>
      <c r="AS1162" s="236">
        <f t="shared" si="813"/>
        <v>1</v>
      </c>
      <c r="AT1162" s="232"/>
      <c r="BH1162" s="21">
        <f t="shared" si="853"/>
        <v>1058</v>
      </c>
      <c r="BI1162" s="294">
        <f t="shared" si="850"/>
        <v>6353</v>
      </c>
      <c r="BJ1162" s="243"/>
      <c r="BL1162" s="243">
        <f>(3*BH1162-2)/4</f>
        <v>793</v>
      </c>
      <c r="BM1162" s="21">
        <f>8*BL1162+9</f>
        <v>6353</v>
      </c>
      <c r="BN1162" s="45"/>
      <c r="BQ1162" s="33"/>
      <c r="BR1162" s="308"/>
      <c r="BT1162" s="308"/>
      <c r="BY1162" s="21"/>
      <c r="BZ1162" s="21"/>
      <c r="CA1162" s="294">
        <f t="shared" si="851"/>
        <v>6355</v>
      </c>
      <c r="CB1162" s="243">
        <f>(3*BH1162+2)/2</f>
        <v>1588</v>
      </c>
      <c r="CC1162" s="35">
        <f>4*CB1162+3</f>
        <v>6355</v>
      </c>
      <c r="CD1162" s="243"/>
      <c r="CF1162" s="33"/>
      <c r="CJ1162" s="21"/>
    </row>
    <row r="1163" spans="4:88" ht="14.25" customHeight="1">
      <c r="D1163" s="53"/>
      <c r="G1163" s="53"/>
      <c r="O1163" s="45"/>
      <c r="P1163" s="21"/>
      <c r="R1163" s="33"/>
      <c r="AC1163" s="27"/>
      <c r="AE1163" s="17"/>
      <c r="AG1163" s="18"/>
      <c r="AK1163" s="54"/>
      <c r="AN1163" s="239"/>
      <c r="AO1163" s="240">
        <f t="shared" si="812"/>
        <v>2209</v>
      </c>
      <c r="AP1163" s="221">
        <f t="shared" si="815"/>
        <v>6628</v>
      </c>
      <c r="AQ1163" s="240">
        <f>AP1163/4</f>
        <v>1657</v>
      </c>
      <c r="AR1163" s="281">
        <v>4</v>
      </c>
      <c r="AS1163" s="236">
        <f t="shared" si="813"/>
        <v>2</v>
      </c>
      <c r="AT1163" s="232"/>
      <c r="BH1163" s="21">
        <f t="shared" si="853"/>
        <v>1059</v>
      </c>
      <c r="BI1163" s="294">
        <f t="shared" si="850"/>
        <v>6359</v>
      </c>
      <c r="BJ1163" s="243">
        <f>(3*BH1163+1)/2</f>
        <v>1589</v>
      </c>
      <c r="BK1163" s="35">
        <f>BJ1163*4+3</f>
        <v>6359</v>
      </c>
      <c r="BL1163" s="307"/>
      <c r="BN1163" s="45"/>
      <c r="BQ1163" s="33"/>
      <c r="BR1163" s="308"/>
      <c r="BT1163" s="308"/>
      <c r="BY1163" s="21"/>
      <c r="BZ1163" s="21"/>
      <c r="CA1163" s="294">
        <f t="shared" si="851"/>
        <v>6361</v>
      </c>
      <c r="CB1163" s="243"/>
      <c r="CD1163" s="243">
        <f>(3*BH1163-1)/4</f>
        <v>794</v>
      </c>
      <c r="CE1163" s="35">
        <f>CD1163*8+9</f>
        <v>6361</v>
      </c>
      <c r="CF1163" s="33"/>
      <c r="CJ1163" s="21"/>
    </row>
    <row r="1164" spans="4:88" ht="14.25" customHeight="1">
      <c r="D1164" s="53"/>
      <c r="G1164" s="53"/>
      <c r="O1164" s="191">
        <f>-1+4*(Q1164+1)</f>
        <v>1115</v>
      </c>
      <c r="P1164" s="192">
        <f>-1+6*(Q1164+1)</f>
        <v>1673</v>
      </c>
      <c r="Q1164" s="27">
        <v>278</v>
      </c>
      <c r="R1164" s="33"/>
      <c r="S1164" s="213">
        <f t="shared" ref="S1164:S1165" si="881">4*P1164+1</f>
        <v>6693</v>
      </c>
      <c r="T1164" s="35">
        <f t="shared" ref="T1164:Z1164" si="882">4*S1164+1</f>
        <v>26773</v>
      </c>
      <c r="U1164" s="35">
        <f t="shared" si="882"/>
        <v>107093</v>
      </c>
      <c r="V1164" s="35">
        <f t="shared" si="882"/>
        <v>428373</v>
      </c>
      <c r="W1164" s="35">
        <f t="shared" si="882"/>
        <v>1713493</v>
      </c>
      <c r="X1164" s="35">
        <f t="shared" si="882"/>
        <v>6853973</v>
      </c>
      <c r="Y1164" s="35">
        <f t="shared" si="882"/>
        <v>27415893</v>
      </c>
      <c r="Z1164" s="35">
        <f t="shared" si="882"/>
        <v>109663573</v>
      </c>
      <c r="AE1164" s="17"/>
      <c r="AG1164" s="18"/>
      <c r="AK1164" s="54"/>
      <c r="AN1164" s="219"/>
      <c r="AO1164" s="220">
        <f t="shared" si="812"/>
        <v>2211</v>
      </c>
      <c r="AP1164" s="221">
        <f t="shared" si="815"/>
        <v>6634</v>
      </c>
      <c r="AQ1164" s="220">
        <f>AQ1162+6</f>
        <v>3317</v>
      </c>
      <c r="AR1164" s="281">
        <v>2</v>
      </c>
      <c r="AS1164" s="236">
        <f t="shared" si="813"/>
        <v>1</v>
      </c>
      <c r="AT1164" s="232"/>
      <c r="BH1164" s="27">
        <f t="shared" si="853"/>
        <v>1060</v>
      </c>
      <c r="BI1164" s="294">
        <f t="shared" si="850"/>
        <v>6365</v>
      </c>
      <c r="BJ1164" s="243"/>
      <c r="BL1164" s="307"/>
      <c r="BN1164" s="45"/>
      <c r="BQ1164" s="33"/>
      <c r="BR1164" s="308"/>
      <c r="BT1164" s="308"/>
      <c r="BY1164" s="21"/>
      <c r="BZ1164" s="21"/>
      <c r="CA1164" s="294">
        <f t="shared" si="851"/>
        <v>6367</v>
      </c>
      <c r="CB1164" s="243">
        <f>(3*BH1164+2)/2</f>
        <v>1591</v>
      </c>
      <c r="CC1164" s="35">
        <f>4*CB1164+3</f>
        <v>6367</v>
      </c>
      <c r="CD1164" s="243"/>
      <c r="CF1164" s="33"/>
      <c r="CJ1164" s="21"/>
    </row>
    <row r="1165" spans="4:88" ht="14.25" customHeight="1">
      <c r="D1165" s="53"/>
      <c r="G1165" s="53"/>
      <c r="O1165" s="196">
        <f>1+8*(Q1164+1)</f>
        <v>2233</v>
      </c>
      <c r="P1165" s="197">
        <f>P1164+2</f>
        <v>1675</v>
      </c>
      <c r="Q1165" s="198"/>
      <c r="R1165" s="33"/>
      <c r="S1165" s="35">
        <f t="shared" si="881"/>
        <v>6701</v>
      </c>
      <c r="T1165" s="35">
        <f t="shared" ref="T1165:Z1165" si="883">4*S1165+1</f>
        <v>26805</v>
      </c>
      <c r="U1165" s="35">
        <f t="shared" si="883"/>
        <v>107221</v>
      </c>
      <c r="V1165" s="35">
        <f t="shared" si="883"/>
        <v>428885</v>
      </c>
      <c r="W1165" s="35">
        <f t="shared" si="883"/>
        <v>1715541</v>
      </c>
      <c r="X1165" s="35">
        <f t="shared" si="883"/>
        <v>6862165</v>
      </c>
      <c r="Y1165" s="35">
        <f t="shared" si="883"/>
        <v>27448661</v>
      </c>
      <c r="Z1165" s="35">
        <f t="shared" si="883"/>
        <v>109794645</v>
      </c>
      <c r="AC1165" s="27"/>
      <c r="AE1165" s="17"/>
      <c r="AG1165" s="18"/>
      <c r="AK1165" s="54"/>
      <c r="AN1165" s="227"/>
      <c r="AO1165" s="269">
        <f t="shared" si="812"/>
        <v>2213</v>
      </c>
      <c r="AP1165" s="221">
        <f t="shared" si="815"/>
        <v>6640</v>
      </c>
      <c r="AQ1165" s="269">
        <f>AP1165/AR1165</f>
        <v>415</v>
      </c>
      <c r="AR1165" s="281">
        <v>16</v>
      </c>
      <c r="AS1165" s="236">
        <f t="shared" si="813"/>
        <v>4</v>
      </c>
      <c r="AT1165" s="232"/>
      <c r="BH1165" s="21">
        <f t="shared" si="853"/>
        <v>1061</v>
      </c>
      <c r="BI1165" s="294">
        <f t="shared" si="850"/>
        <v>6371</v>
      </c>
      <c r="BJ1165" s="243">
        <f>(3*BH1165+1)/2</f>
        <v>1592</v>
      </c>
      <c r="BK1165" s="35">
        <f>BJ1165*4+3</f>
        <v>6371</v>
      </c>
      <c r="BL1165" s="307"/>
      <c r="BM1165" s="21"/>
      <c r="BN1165" s="45"/>
      <c r="BQ1165" s="33"/>
      <c r="BR1165" s="308"/>
      <c r="BT1165" s="308"/>
      <c r="BY1165" s="21"/>
      <c r="BZ1165" s="21"/>
      <c r="CA1165" s="294">
        <f t="shared" si="851"/>
        <v>6373</v>
      </c>
      <c r="CB1165" s="243"/>
      <c r="CD1165" s="243"/>
      <c r="CF1165" s="33"/>
      <c r="CJ1165" s="21"/>
    </row>
    <row r="1166" spans="4:88" ht="14.25" customHeight="1">
      <c r="D1166" s="53"/>
      <c r="G1166" s="53"/>
      <c r="O1166" s="181"/>
      <c r="P1166" s="260"/>
      <c r="R1166" s="33"/>
      <c r="AC1166" s="21"/>
      <c r="AE1166" s="17"/>
      <c r="AG1166" s="18"/>
      <c r="AK1166" s="54"/>
      <c r="AN1166" s="219"/>
      <c r="AO1166" s="220">
        <f t="shared" si="812"/>
        <v>2215</v>
      </c>
      <c r="AP1166" s="221">
        <f t="shared" si="815"/>
        <v>6646</v>
      </c>
      <c r="AQ1166" s="220">
        <f>AQ1164+6</f>
        <v>3323</v>
      </c>
      <c r="AR1166" s="281">
        <v>2</v>
      </c>
      <c r="AS1166" s="236">
        <f t="shared" si="813"/>
        <v>1</v>
      </c>
      <c r="AT1166" s="232"/>
      <c r="BH1166" s="21">
        <f t="shared" si="853"/>
        <v>1062</v>
      </c>
      <c r="BI1166" s="294">
        <f t="shared" si="850"/>
        <v>6377</v>
      </c>
      <c r="BJ1166" s="243"/>
      <c r="BL1166" s="243">
        <f>(3*BH1166-2)/4</f>
        <v>796</v>
      </c>
      <c r="BM1166" s="21">
        <f>8*BL1166+9</f>
        <v>6377</v>
      </c>
      <c r="BN1166" s="45"/>
      <c r="BQ1166" s="33"/>
      <c r="BR1166" s="308"/>
      <c r="BT1166" s="308"/>
      <c r="BY1166" s="21"/>
      <c r="BZ1166" s="21"/>
      <c r="CA1166" s="294">
        <f t="shared" si="851"/>
        <v>6379</v>
      </c>
      <c r="CB1166" s="243">
        <f>(3*BH1166+2)/2</f>
        <v>1594</v>
      </c>
      <c r="CC1166" s="35">
        <f>4*CB1166+3</f>
        <v>6379</v>
      </c>
      <c r="CD1166" s="243"/>
      <c r="CF1166" s="33"/>
      <c r="CJ1166" s="21"/>
    </row>
    <row r="1167" spans="4:88" ht="14.25" customHeight="1">
      <c r="D1167" s="53"/>
      <c r="G1167" s="53"/>
      <c r="O1167" s="45"/>
      <c r="P1167" s="21"/>
      <c r="R1167" s="33"/>
      <c r="AC1167" s="27"/>
      <c r="AE1167" s="17"/>
      <c r="AG1167" s="18"/>
      <c r="AK1167" s="54"/>
      <c r="AN1167" s="239"/>
      <c r="AO1167" s="240">
        <f t="shared" si="812"/>
        <v>2217</v>
      </c>
      <c r="AP1167" s="221">
        <f t="shared" si="815"/>
        <v>6652</v>
      </c>
      <c r="AQ1167" s="240">
        <f>AP1167/4</f>
        <v>1663</v>
      </c>
      <c r="AR1167" s="281">
        <v>4</v>
      </c>
      <c r="AS1167" s="236">
        <f t="shared" si="813"/>
        <v>2</v>
      </c>
      <c r="AT1167" s="232"/>
      <c r="BH1167" s="21">
        <f t="shared" si="853"/>
        <v>1063</v>
      </c>
      <c r="BI1167" s="294">
        <f t="shared" si="850"/>
        <v>6383</v>
      </c>
      <c r="BJ1167" s="243">
        <f>(3*BH1167+1)/2</f>
        <v>1595</v>
      </c>
      <c r="BK1167" s="35">
        <f>BJ1167*4+3</f>
        <v>6383</v>
      </c>
      <c r="BL1167" s="307"/>
      <c r="BN1167" s="45"/>
      <c r="BQ1167" s="33"/>
      <c r="BR1167" s="308"/>
      <c r="BT1167" s="308"/>
      <c r="BY1167" s="21"/>
      <c r="BZ1167" s="21"/>
      <c r="CA1167" s="294">
        <f t="shared" si="851"/>
        <v>6385</v>
      </c>
      <c r="CB1167" s="243"/>
      <c r="CD1167" s="243">
        <f>(3*BH1167-1)/4</f>
        <v>797</v>
      </c>
      <c r="CE1167" s="35">
        <f>CD1167*8+9</f>
        <v>6385</v>
      </c>
      <c r="CF1167" s="33"/>
      <c r="CJ1167" s="21"/>
    </row>
    <row r="1168" spans="4:88" ht="14.25" customHeight="1">
      <c r="D1168" s="53"/>
      <c r="G1168" s="53"/>
      <c r="O1168" s="191">
        <f>-1+4*(Q1168+1)</f>
        <v>1119</v>
      </c>
      <c r="P1168" s="192">
        <f>-1+6*(Q1168+1)</f>
        <v>1679</v>
      </c>
      <c r="Q1168" s="27">
        <v>279</v>
      </c>
      <c r="R1168" s="33"/>
      <c r="S1168" s="213">
        <f t="shared" ref="S1168:S1169" si="884">4*P1168+1</f>
        <v>6717</v>
      </c>
      <c r="T1168" s="35">
        <f t="shared" ref="T1168:Z1168" si="885">4*S1168+1</f>
        <v>26869</v>
      </c>
      <c r="U1168" s="35">
        <f t="shared" si="885"/>
        <v>107477</v>
      </c>
      <c r="V1168" s="35">
        <f t="shared" si="885"/>
        <v>429909</v>
      </c>
      <c r="W1168" s="35">
        <f t="shared" si="885"/>
        <v>1719637</v>
      </c>
      <c r="X1168" s="35">
        <f t="shared" si="885"/>
        <v>6878549</v>
      </c>
      <c r="Y1168" s="35">
        <f t="shared" si="885"/>
        <v>27514197</v>
      </c>
      <c r="Z1168" s="35">
        <f t="shared" si="885"/>
        <v>110056789</v>
      </c>
      <c r="AE1168" s="17"/>
      <c r="AG1168" s="18"/>
      <c r="AK1168" s="54"/>
      <c r="AN1168" s="219"/>
      <c r="AO1168" s="220">
        <f t="shared" si="812"/>
        <v>2219</v>
      </c>
      <c r="AP1168" s="221">
        <f t="shared" si="815"/>
        <v>6658</v>
      </c>
      <c r="AQ1168" s="220">
        <f>AQ1166+6</f>
        <v>3329</v>
      </c>
      <c r="AR1168" s="281">
        <v>2</v>
      </c>
      <c r="AS1168" s="236">
        <f t="shared" si="813"/>
        <v>1</v>
      </c>
      <c r="AT1168" s="232"/>
      <c r="BH1168" s="27">
        <f t="shared" si="853"/>
        <v>1064</v>
      </c>
      <c r="BI1168" s="294">
        <f t="shared" si="850"/>
        <v>6389</v>
      </c>
      <c r="BJ1168" s="243"/>
      <c r="BL1168" s="307"/>
      <c r="BN1168" s="45"/>
      <c r="BQ1168" s="33"/>
      <c r="BR1168" s="308"/>
      <c r="BT1168" s="308"/>
      <c r="BY1168" s="21"/>
      <c r="BZ1168" s="21"/>
      <c r="CA1168" s="294">
        <f t="shared" si="851"/>
        <v>6391</v>
      </c>
      <c r="CB1168" s="243">
        <f>(3*BH1168+2)/2</f>
        <v>1597</v>
      </c>
      <c r="CC1168" s="35">
        <f>4*CB1168+3</f>
        <v>6391</v>
      </c>
      <c r="CD1168" s="243"/>
      <c r="CF1168" s="33"/>
      <c r="CJ1168" s="21"/>
    </row>
    <row r="1169" spans="4:88" ht="14.25" customHeight="1">
      <c r="D1169" s="53"/>
      <c r="G1169" s="53"/>
      <c r="O1169" s="196">
        <f>1+8*(Q1168+1)</f>
        <v>2241</v>
      </c>
      <c r="P1169" s="197">
        <f>P1168+2</f>
        <v>1681</v>
      </c>
      <c r="Q1169" s="198"/>
      <c r="R1169" s="33"/>
      <c r="S1169" s="35">
        <f t="shared" si="884"/>
        <v>6725</v>
      </c>
      <c r="T1169" s="35">
        <f t="shared" ref="T1169:Z1169" si="886">4*S1169+1</f>
        <v>26901</v>
      </c>
      <c r="U1169" s="35">
        <f t="shared" si="886"/>
        <v>107605</v>
      </c>
      <c r="V1169" s="35">
        <f t="shared" si="886"/>
        <v>430421</v>
      </c>
      <c r="W1169" s="35">
        <f t="shared" si="886"/>
        <v>1721685</v>
      </c>
      <c r="X1169" s="35">
        <f t="shared" si="886"/>
        <v>6886741</v>
      </c>
      <c r="Y1169" s="35">
        <f t="shared" si="886"/>
        <v>27546965</v>
      </c>
      <c r="Z1169" s="35">
        <f t="shared" si="886"/>
        <v>110187861</v>
      </c>
      <c r="AC1169" s="27"/>
      <c r="AE1169" s="17"/>
      <c r="AG1169" s="18"/>
      <c r="AK1169" s="54"/>
      <c r="AN1169" s="227"/>
      <c r="AO1169" s="269">
        <f t="shared" si="812"/>
        <v>2221</v>
      </c>
      <c r="AP1169" s="221">
        <f t="shared" si="815"/>
        <v>6664</v>
      </c>
      <c r="AQ1169" s="269">
        <f>AP1169/AR1169</f>
        <v>833</v>
      </c>
      <c r="AR1169" s="281">
        <v>8</v>
      </c>
      <c r="AS1169" s="236">
        <f t="shared" si="813"/>
        <v>3</v>
      </c>
      <c r="AT1169" s="232"/>
      <c r="BH1169" s="21">
        <f t="shared" si="853"/>
        <v>1065</v>
      </c>
      <c r="BI1169" s="294">
        <f t="shared" si="850"/>
        <v>6395</v>
      </c>
      <c r="BJ1169" s="243">
        <f>(3*BH1169+1)/2</f>
        <v>1598</v>
      </c>
      <c r="BK1169" s="35">
        <f>BJ1169*4+3</f>
        <v>6395</v>
      </c>
      <c r="BL1169" s="307"/>
      <c r="BM1169" s="21"/>
      <c r="BN1169" s="45"/>
      <c r="BQ1169" s="33"/>
      <c r="BR1169" s="308"/>
      <c r="BT1169" s="308"/>
      <c r="BY1169" s="21"/>
      <c r="BZ1169" s="21"/>
      <c r="CA1169" s="294">
        <f t="shared" si="851"/>
        <v>6397</v>
      </c>
      <c r="CB1169" s="243"/>
      <c r="CD1169" s="243"/>
      <c r="CF1169" s="33"/>
      <c r="CJ1169" s="21"/>
    </row>
    <row r="1170" spans="4:88" ht="14.25" customHeight="1">
      <c r="D1170" s="53"/>
      <c r="G1170" s="53"/>
      <c r="O1170" s="181"/>
      <c r="P1170" s="260"/>
      <c r="R1170" s="33"/>
      <c r="AC1170" s="21"/>
      <c r="AE1170" s="17"/>
      <c r="AG1170" s="18"/>
      <c r="AK1170" s="54"/>
      <c r="AN1170" s="219"/>
      <c r="AO1170" s="220">
        <f t="shared" si="812"/>
        <v>2223</v>
      </c>
      <c r="AP1170" s="221">
        <f t="shared" si="815"/>
        <v>6670</v>
      </c>
      <c r="AQ1170" s="220">
        <f>AQ1168+6</f>
        <v>3335</v>
      </c>
      <c r="AR1170" s="281">
        <v>2</v>
      </c>
      <c r="AS1170" s="236">
        <f t="shared" si="813"/>
        <v>1</v>
      </c>
      <c r="AT1170" s="232"/>
      <c r="BH1170" s="21">
        <f t="shared" si="853"/>
        <v>1066</v>
      </c>
      <c r="BI1170" s="294">
        <f t="shared" si="850"/>
        <v>6401</v>
      </c>
      <c r="BJ1170" s="243"/>
      <c r="BL1170" s="243">
        <f>(3*BH1170-2)/4</f>
        <v>799</v>
      </c>
      <c r="BM1170" s="21">
        <f>8*BL1170+9</f>
        <v>6401</v>
      </c>
      <c r="BN1170" s="45"/>
      <c r="BQ1170" s="33"/>
      <c r="BR1170" s="308"/>
      <c r="BT1170" s="308"/>
      <c r="BY1170" s="21"/>
      <c r="BZ1170" s="21"/>
      <c r="CA1170" s="294">
        <f t="shared" si="851"/>
        <v>6403</v>
      </c>
      <c r="CB1170" s="243">
        <f>(3*BH1170+2)/2</f>
        <v>1600</v>
      </c>
      <c r="CC1170" s="35">
        <f>4*CB1170+3</f>
        <v>6403</v>
      </c>
      <c r="CD1170" s="243"/>
      <c r="CF1170" s="33"/>
      <c r="CJ1170" s="21"/>
    </row>
    <row r="1171" spans="4:88" ht="14.25" customHeight="1">
      <c r="D1171" s="53"/>
      <c r="G1171" s="53"/>
      <c r="O1171" s="45"/>
      <c r="P1171" s="21"/>
      <c r="R1171" s="33"/>
      <c r="AC1171" s="27"/>
      <c r="AE1171" s="17"/>
      <c r="AG1171" s="18"/>
      <c r="AK1171" s="54"/>
      <c r="AN1171" s="239"/>
      <c r="AO1171" s="240">
        <f t="shared" si="812"/>
        <v>2225</v>
      </c>
      <c r="AP1171" s="221">
        <f t="shared" si="815"/>
        <v>6676</v>
      </c>
      <c r="AQ1171" s="240">
        <f>AP1171/4</f>
        <v>1669</v>
      </c>
      <c r="AR1171" s="281">
        <v>4</v>
      </c>
      <c r="AS1171" s="236">
        <f t="shared" si="813"/>
        <v>2</v>
      </c>
      <c r="AT1171" s="232"/>
      <c r="BH1171" s="21">
        <f t="shared" si="853"/>
        <v>1067</v>
      </c>
      <c r="BI1171" s="294">
        <f t="shared" si="850"/>
        <v>6407</v>
      </c>
      <c r="BJ1171" s="243">
        <f>(3*BH1171+1)/2</f>
        <v>1601</v>
      </c>
      <c r="BK1171" s="35">
        <f>BJ1171*4+3</f>
        <v>6407</v>
      </c>
      <c r="BL1171" s="307"/>
      <c r="BN1171" s="45"/>
      <c r="BQ1171" s="33"/>
      <c r="BR1171" s="308"/>
      <c r="BT1171" s="308"/>
      <c r="BY1171" s="21"/>
      <c r="BZ1171" s="21"/>
      <c r="CA1171" s="294">
        <f t="shared" si="851"/>
        <v>6409</v>
      </c>
      <c r="CB1171" s="243"/>
      <c r="CD1171" s="243">
        <f>(3*BH1171-1)/4</f>
        <v>800</v>
      </c>
      <c r="CE1171" s="35">
        <f>CD1171*8+9</f>
        <v>6409</v>
      </c>
      <c r="CF1171" s="33"/>
      <c r="CJ1171" s="21"/>
    </row>
    <row r="1172" spans="4:88" ht="14.25" customHeight="1">
      <c r="D1172" s="53"/>
      <c r="G1172" s="53"/>
      <c r="O1172" s="191">
        <f>-1+4*(Q1172+1)</f>
        <v>1123</v>
      </c>
      <c r="P1172" s="192">
        <f>-1+6*(Q1172+1)</f>
        <v>1685</v>
      </c>
      <c r="Q1172" s="27">
        <v>280</v>
      </c>
      <c r="R1172" s="33"/>
      <c r="S1172" s="213">
        <f t="shared" ref="S1172:S1173" si="887">4*P1172+1</f>
        <v>6741</v>
      </c>
      <c r="T1172" s="35">
        <f t="shared" ref="T1172:Z1172" si="888">4*S1172+1</f>
        <v>26965</v>
      </c>
      <c r="U1172" s="35">
        <f t="shared" si="888"/>
        <v>107861</v>
      </c>
      <c r="V1172" s="35">
        <f t="shared" si="888"/>
        <v>431445</v>
      </c>
      <c r="W1172" s="35">
        <f t="shared" si="888"/>
        <v>1725781</v>
      </c>
      <c r="X1172" s="35">
        <f t="shared" si="888"/>
        <v>6903125</v>
      </c>
      <c r="Y1172" s="35">
        <f t="shared" si="888"/>
        <v>27612501</v>
      </c>
      <c r="Z1172" s="35">
        <f t="shared" si="888"/>
        <v>110450005</v>
      </c>
      <c r="AE1172" s="17"/>
      <c r="AG1172" s="18"/>
      <c r="AK1172" s="54"/>
      <c r="AN1172" s="219"/>
      <c r="AO1172" s="220">
        <f t="shared" si="812"/>
        <v>2227</v>
      </c>
      <c r="AP1172" s="221">
        <f t="shared" si="815"/>
        <v>6682</v>
      </c>
      <c r="AQ1172" s="220">
        <f>AQ1170+6</f>
        <v>3341</v>
      </c>
      <c r="AR1172" s="281">
        <v>2</v>
      </c>
      <c r="AS1172" s="236">
        <f t="shared" si="813"/>
        <v>1</v>
      </c>
      <c r="AT1172" s="232"/>
      <c r="BH1172" s="27">
        <f t="shared" si="853"/>
        <v>1068</v>
      </c>
      <c r="BI1172" s="294">
        <f t="shared" si="850"/>
        <v>6413</v>
      </c>
      <c r="BJ1172" s="243"/>
      <c r="BL1172" s="307"/>
      <c r="BN1172" s="45"/>
      <c r="BQ1172" s="33"/>
      <c r="BR1172" s="308"/>
      <c r="BT1172" s="308"/>
      <c r="BY1172" s="21"/>
      <c r="BZ1172" s="21"/>
      <c r="CA1172" s="294">
        <f t="shared" si="851"/>
        <v>6415</v>
      </c>
      <c r="CB1172" s="243">
        <f>(3*BH1172+2)/2</f>
        <v>1603</v>
      </c>
      <c r="CC1172" s="35">
        <f>4*CB1172+3</f>
        <v>6415</v>
      </c>
      <c r="CD1172" s="243"/>
      <c r="CF1172" s="33"/>
      <c r="CJ1172" s="21"/>
    </row>
    <row r="1173" spans="4:88" ht="14.25" customHeight="1">
      <c r="D1173" s="53"/>
      <c r="G1173" s="53"/>
      <c r="O1173" s="196">
        <f>1+8*(Q1172+1)</f>
        <v>2249</v>
      </c>
      <c r="P1173" s="197">
        <f>P1172+2</f>
        <v>1687</v>
      </c>
      <c r="Q1173" s="198"/>
      <c r="R1173" s="33"/>
      <c r="S1173" s="35">
        <f t="shared" si="887"/>
        <v>6749</v>
      </c>
      <c r="T1173" s="35">
        <f t="shared" ref="T1173:Z1173" si="889">4*S1173+1</f>
        <v>26997</v>
      </c>
      <c r="U1173" s="35">
        <f t="shared" si="889"/>
        <v>107989</v>
      </c>
      <c r="V1173" s="35">
        <f t="shared" si="889"/>
        <v>431957</v>
      </c>
      <c r="W1173" s="35">
        <f t="shared" si="889"/>
        <v>1727829</v>
      </c>
      <c r="X1173" s="35">
        <f t="shared" si="889"/>
        <v>6911317</v>
      </c>
      <c r="Y1173" s="35">
        <f t="shared" si="889"/>
        <v>27645269</v>
      </c>
      <c r="Z1173" s="35">
        <f t="shared" si="889"/>
        <v>110581077</v>
      </c>
      <c r="AC1173" s="27"/>
      <c r="AE1173" s="17"/>
      <c r="AG1173" s="18"/>
      <c r="AK1173" s="54"/>
      <c r="AN1173" s="227"/>
      <c r="AO1173" s="269">
        <f t="shared" si="812"/>
        <v>2229</v>
      </c>
      <c r="AP1173" s="221">
        <f t="shared" si="815"/>
        <v>6688</v>
      </c>
      <c r="AQ1173" s="269">
        <f>AP1173/AR1173</f>
        <v>209</v>
      </c>
      <c r="AR1173" s="281">
        <v>32</v>
      </c>
      <c r="AS1173" s="236">
        <f t="shared" si="813"/>
        <v>5</v>
      </c>
      <c r="AT1173" s="232"/>
      <c r="BH1173" s="21">
        <f t="shared" si="853"/>
        <v>1069</v>
      </c>
      <c r="BI1173" s="294">
        <f t="shared" si="850"/>
        <v>6419</v>
      </c>
      <c r="BJ1173" s="243">
        <f>(3*BH1173+1)/2</f>
        <v>1604</v>
      </c>
      <c r="BK1173" s="35">
        <f>BJ1173*4+3</f>
        <v>6419</v>
      </c>
      <c r="BL1173" s="307"/>
      <c r="BM1173" s="21"/>
      <c r="BN1173" s="45"/>
      <c r="BQ1173" s="33"/>
      <c r="BR1173" s="308"/>
      <c r="BT1173" s="308"/>
      <c r="BY1173" s="21"/>
      <c r="BZ1173" s="21"/>
      <c r="CA1173" s="294">
        <f t="shared" si="851"/>
        <v>6421</v>
      </c>
      <c r="CB1173" s="243"/>
      <c r="CD1173" s="243"/>
      <c r="CF1173" s="33"/>
      <c r="CJ1173" s="21"/>
    </row>
    <row r="1174" spans="4:88" ht="14.25" customHeight="1">
      <c r="D1174" s="53"/>
      <c r="G1174" s="53"/>
      <c r="O1174" s="181"/>
      <c r="P1174" s="260"/>
      <c r="R1174" s="33"/>
      <c r="AC1174" s="21"/>
      <c r="AE1174" s="17"/>
      <c r="AG1174" s="18"/>
      <c r="AK1174" s="54"/>
      <c r="AN1174" s="219"/>
      <c r="AO1174" s="220">
        <f t="shared" si="812"/>
        <v>2231</v>
      </c>
      <c r="AP1174" s="221">
        <f t="shared" si="815"/>
        <v>6694</v>
      </c>
      <c r="AQ1174" s="220">
        <f>AQ1172+6</f>
        <v>3347</v>
      </c>
      <c r="AR1174" s="281">
        <v>2</v>
      </c>
      <c r="AS1174" s="236">
        <f t="shared" si="813"/>
        <v>1</v>
      </c>
      <c r="AT1174" s="232"/>
      <c r="BH1174" s="21">
        <f t="shared" si="853"/>
        <v>1070</v>
      </c>
      <c r="BI1174" s="294">
        <f t="shared" si="850"/>
        <v>6425</v>
      </c>
      <c r="BJ1174" s="243"/>
      <c r="BL1174" s="243">
        <f>(3*BH1174-2)/4</f>
        <v>802</v>
      </c>
      <c r="BM1174" s="21">
        <f>8*BL1174+9</f>
        <v>6425</v>
      </c>
      <c r="BN1174" s="45"/>
      <c r="BQ1174" s="33"/>
      <c r="BR1174" s="308"/>
      <c r="BT1174" s="308"/>
      <c r="BY1174" s="21"/>
      <c r="BZ1174" s="21"/>
      <c r="CA1174" s="294">
        <f t="shared" si="851"/>
        <v>6427</v>
      </c>
      <c r="CB1174" s="243">
        <f>(3*BH1174+2)/2</f>
        <v>1606</v>
      </c>
      <c r="CC1174" s="35">
        <f>4*CB1174+3</f>
        <v>6427</v>
      </c>
      <c r="CD1174" s="243"/>
      <c r="CF1174" s="33"/>
      <c r="CJ1174" s="21"/>
    </row>
    <row r="1175" spans="4:88" ht="14.25" customHeight="1">
      <c r="D1175" s="53"/>
      <c r="G1175" s="53"/>
      <c r="O1175" s="45"/>
      <c r="P1175" s="21"/>
      <c r="R1175" s="33"/>
      <c r="AC1175" s="27"/>
      <c r="AE1175" s="17"/>
      <c r="AG1175" s="18"/>
      <c r="AK1175" s="54"/>
      <c r="AN1175" s="239"/>
      <c r="AO1175" s="240">
        <f t="shared" si="812"/>
        <v>2233</v>
      </c>
      <c r="AP1175" s="221">
        <f t="shared" si="815"/>
        <v>6700</v>
      </c>
      <c r="AQ1175" s="240">
        <f>AP1175/4</f>
        <v>1675</v>
      </c>
      <c r="AR1175" s="281">
        <v>4</v>
      </c>
      <c r="AS1175" s="236">
        <f t="shared" si="813"/>
        <v>2</v>
      </c>
      <c r="AT1175" s="232"/>
      <c r="BH1175" s="21">
        <f t="shared" si="853"/>
        <v>1071</v>
      </c>
      <c r="BI1175" s="294">
        <f t="shared" si="850"/>
        <v>6431</v>
      </c>
      <c r="BJ1175" s="243">
        <f>(3*BH1175+1)/2</f>
        <v>1607</v>
      </c>
      <c r="BK1175" s="35">
        <f>BJ1175*4+3</f>
        <v>6431</v>
      </c>
      <c r="BL1175" s="307"/>
      <c r="BN1175" s="45"/>
      <c r="BQ1175" s="33"/>
      <c r="BR1175" s="308"/>
      <c r="BT1175" s="308"/>
      <c r="BY1175" s="21"/>
      <c r="BZ1175" s="21"/>
      <c r="CA1175" s="294">
        <f t="shared" si="851"/>
        <v>6433</v>
      </c>
      <c r="CB1175" s="243"/>
      <c r="CD1175" s="243">
        <f>(3*BH1175-1)/4</f>
        <v>803</v>
      </c>
      <c r="CE1175" s="35">
        <f>CD1175*8+9</f>
        <v>6433</v>
      </c>
      <c r="CF1175" s="33"/>
      <c r="CJ1175" s="21"/>
    </row>
    <row r="1176" spans="4:88" ht="14.25" customHeight="1">
      <c r="D1176" s="53"/>
      <c r="G1176" s="53"/>
      <c r="O1176" s="191">
        <f>-1+4*(Q1176+1)</f>
        <v>1127</v>
      </c>
      <c r="P1176" s="192">
        <f>-1+6*(Q1176+1)</f>
        <v>1691</v>
      </c>
      <c r="Q1176" s="27">
        <v>281</v>
      </c>
      <c r="R1176" s="33"/>
      <c r="S1176" s="213">
        <f t="shared" ref="S1176:S1177" si="890">4*P1176+1</f>
        <v>6765</v>
      </c>
      <c r="T1176" s="35">
        <f t="shared" ref="T1176:Z1176" si="891">4*S1176+1</f>
        <v>27061</v>
      </c>
      <c r="U1176" s="35">
        <f t="shared" si="891"/>
        <v>108245</v>
      </c>
      <c r="V1176" s="35">
        <f t="shared" si="891"/>
        <v>432981</v>
      </c>
      <c r="W1176" s="35">
        <f t="shared" si="891"/>
        <v>1731925</v>
      </c>
      <c r="X1176" s="35">
        <f t="shared" si="891"/>
        <v>6927701</v>
      </c>
      <c r="Y1176" s="35">
        <f t="shared" si="891"/>
        <v>27710805</v>
      </c>
      <c r="Z1176" s="35">
        <f t="shared" si="891"/>
        <v>110843221</v>
      </c>
      <c r="AE1176" s="17"/>
      <c r="AG1176" s="18"/>
      <c r="AK1176" s="54"/>
      <c r="AN1176" s="219"/>
      <c r="AO1176" s="220">
        <f t="shared" si="812"/>
        <v>2235</v>
      </c>
      <c r="AP1176" s="221">
        <f t="shared" si="815"/>
        <v>6706</v>
      </c>
      <c r="AQ1176" s="220">
        <f>AQ1174+6</f>
        <v>3353</v>
      </c>
      <c r="AR1176" s="281">
        <v>2</v>
      </c>
      <c r="AS1176" s="236">
        <f t="shared" si="813"/>
        <v>1</v>
      </c>
      <c r="AT1176" s="232"/>
      <c r="BH1176" s="27">
        <f t="shared" si="853"/>
        <v>1072</v>
      </c>
      <c r="BI1176" s="294">
        <f t="shared" si="850"/>
        <v>6437</v>
      </c>
      <c r="BJ1176" s="243"/>
      <c r="BL1176" s="307"/>
      <c r="BN1176" s="45"/>
      <c r="BQ1176" s="33"/>
      <c r="BR1176" s="308"/>
      <c r="BT1176" s="308"/>
      <c r="BY1176" s="21"/>
      <c r="BZ1176" s="21"/>
      <c r="CA1176" s="294">
        <f t="shared" si="851"/>
        <v>6439</v>
      </c>
      <c r="CB1176" s="243">
        <f>(3*BH1176+2)/2</f>
        <v>1609</v>
      </c>
      <c r="CC1176" s="35">
        <f>4*CB1176+3</f>
        <v>6439</v>
      </c>
      <c r="CD1176" s="243"/>
      <c r="CF1176" s="33"/>
      <c r="CJ1176" s="21"/>
    </row>
    <row r="1177" spans="4:88" ht="14.25" customHeight="1">
      <c r="D1177" s="53"/>
      <c r="G1177" s="53"/>
      <c r="O1177" s="196">
        <f>1+8*(Q1176+1)</f>
        <v>2257</v>
      </c>
      <c r="P1177" s="197">
        <f>P1176+2</f>
        <v>1693</v>
      </c>
      <c r="Q1177" s="198"/>
      <c r="R1177" s="33"/>
      <c r="S1177" s="35">
        <f t="shared" si="890"/>
        <v>6773</v>
      </c>
      <c r="T1177" s="35">
        <f t="shared" ref="T1177:Z1177" si="892">4*S1177+1</f>
        <v>27093</v>
      </c>
      <c r="U1177" s="35">
        <f t="shared" si="892"/>
        <v>108373</v>
      </c>
      <c r="V1177" s="35">
        <f t="shared" si="892"/>
        <v>433493</v>
      </c>
      <c r="W1177" s="35">
        <f t="shared" si="892"/>
        <v>1733973</v>
      </c>
      <c r="X1177" s="35">
        <f t="shared" si="892"/>
        <v>6935893</v>
      </c>
      <c r="Y1177" s="35">
        <f t="shared" si="892"/>
        <v>27743573</v>
      </c>
      <c r="Z1177" s="35">
        <f t="shared" si="892"/>
        <v>110974293</v>
      </c>
      <c r="AC1177" s="27"/>
      <c r="AE1177" s="17"/>
      <c r="AG1177" s="18"/>
      <c r="AK1177" s="54"/>
      <c r="AN1177" s="227"/>
      <c r="AO1177" s="269">
        <f t="shared" si="812"/>
        <v>2237</v>
      </c>
      <c r="AP1177" s="221">
        <f t="shared" si="815"/>
        <v>6712</v>
      </c>
      <c r="AQ1177" s="269">
        <f>AP1177/AR1177</f>
        <v>839</v>
      </c>
      <c r="AR1177" s="281">
        <v>8</v>
      </c>
      <c r="AS1177" s="236">
        <f t="shared" si="813"/>
        <v>3</v>
      </c>
      <c r="AT1177" s="232"/>
      <c r="BH1177" s="21">
        <f t="shared" si="853"/>
        <v>1073</v>
      </c>
      <c r="BI1177" s="294">
        <f t="shared" si="850"/>
        <v>6443</v>
      </c>
      <c r="BJ1177" s="243">
        <f>(3*BH1177+1)/2</f>
        <v>1610</v>
      </c>
      <c r="BK1177" s="35">
        <f>BJ1177*4+3</f>
        <v>6443</v>
      </c>
      <c r="BL1177" s="307"/>
      <c r="BM1177" s="21"/>
      <c r="BN1177" s="45"/>
      <c r="BQ1177" s="33"/>
      <c r="BR1177" s="308"/>
      <c r="BT1177" s="308"/>
      <c r="BY1177" s="21"/>
      <c r="BZ1177" s="21"/>
      <c r="CA1177" s="294">
        <f t="shared" si="851"/>
        <v>6445</v>
      </c>
      <c r="CB1177" s="243"/>
      <c r="CD1177" s="243"/>
      <c r="CF1177" s="33"/>
      <c r="CJ1177" s="21"/>
    </row>
    <row r="1178" spans="4:88" ht="14.25" customHeight="1">
      <c r="D1178" s="53"/>
      <c r="G1178" s="53"/>
      <c r="O1178" s="181"/>
      <c r="P1178" s="260"/>
      <c r="R1178" s="33"/>
      <c r="AC1178" s="21"/>
      <c r="AE1178" s="17"/>
      <c r="AG1178" s="18"/>
      <c r="AK1178" s="54"/>
      <c r="AN1178" s="219"/>
      <c r="AO1178" s="220">
        <f t="shared" si="812"/>
        <v>2239</v>
      </c>
      <c r="AP1178" s="221">
        <f t="shared" si="815"/>
        <v>6718</v>
      </c>
      <c r="AQ1178" s="220">
        <f>AQ1176+6</f>
        <v>3359</v>
      </c>
      <c r="AR1178" s="281">
        <v>2</v>
      </c>
      <c r="AS1178" s="236">
        <f t="shared" si="813"/>
        <v>1</v>
      </c>
      <c r="AT1178" s="232"/>
      <c r="BH1178" s="21">
        <f t="shared" si="853"/>
        <v>1074</v>
      </c>
      <c r="BI1178" s="294">
        <f t="shared" si="850"/>
        <v>6449</v>
      </c>
      <c r="BJ1178" s="243"/>
      <c r="BL1178" s="243">
        <f>(3*BH1178-2)/4</f>
        <v>805</v>
      </c>
      <c r="BM1178" s="21">
        <f>8*BL1178+9</f>
        <v>6449</v>
      </c>
      <c r="BN1178" s="45"/>
      <c r="BQ1178" s="33"/>
      <c r="BR1178" s="308"/>
      <c r="BT1178" s="308"/>
      <c r="BY1178" s="21"/>
      <c r="BZ1178" s="21"/>
      <c r="CA1178" s="294">
        <f t="shared" si="851"/>
        <v>6451</v>
      </c>
      <c r="CB1178" s="243">
        <f>(3*BH1178+2)/2</f>
        <v>1612</v>
      </c>
      <c r="CC1178" s="35">
        <f>4*CB1178+3</f>
        <v>6451</v>
      </c>
      <c r="CD1178" s="243"/>
      <c r="CF1178" s="33"/>
      <c r="CJ1178" s="21"/>
    </row>
    <row r="1179" spans="4:88" ht="14.25" customHeight="1">
      <c r="D1179" s="53"/>
      <c r="G1179" s="53"/>
      <c r="O1179" s="45"/>
      <c r="P1179" s="21"/>
      <c r="R1179" s="33"/>
      <c r="AC1179" s="27"/>
      <c r="AE1179" s="17"/>
      <c r="AG1179" s="18"/>
      <c r="AK1179" s="54"/>
      <c r="AN1179" s="239"/>
      <c r="AO1179" s="240">
        <f t="shared" si="812"/>
        <v>2241</v>
      </c>
      <c r="AP1179" s="221">
        <f t="shared" si="815"/>
        <v>6724</v>
      </c>
      <c r="AQ1179" s="240">
        <f>AP1179/4</f>
        <v>1681</v>
      </c>
      <c r="AR1179" s="281">
        <v>4</v>
      </c>
      <c r="AS1179" s="236">
        <f t="shared" si="813"/>
        <v>2</v>
      </c>
      <c r="AT1179" s="232"/>
      <c r="BH1179" s="21">
        <f t="shared" si="853"/>
        <v>1075</v>
      </c>
      <c r="BI1179" s="294">
        <f t="shared" si="850"/>
        <v>6455</v>
      </c>
      <c r="BJ1179" s="243">
        <f>(3*BH1179+1)/2</f>
        <v>1613</v>
      </c>
      <c r="BK1179" s="35">
        <f>BJ1179*4+3</f>
        <v>6455</v>
      </c>
      <c r="BL1179" s="307"/>
      <c r="BN1179" s="45"/>
      <c r="BQ1179" s="33"/>
      <c r="BR1179" s="308"/>
      <c r="BT1179" s="308"/>
      <c r="BY1179" s="21"/>
      <c r="BZ1179" s="21"/>
      <c r="CA1179" s="294">
        <f t="shared" si="851"/>
        <v>6457</v>
      </c>
      <c r="CB1179" s="243"/>
      <c r="CD1179" s="243">
        <f>(3*BH1179-1)/4</f>
        <v>806</v>
      </c>
      <c r="CE1179" s="35">
        <f>CD1179*8+9</f>
        <v>6457</v>
      </c>
      <c r="CF1179" s="33"/>
      <c r="CJ1179" s="21"/>
    </row>
    <row r="1180" spans="4:88" ht="14.25" customHeight="1">
      <c r="D1180" s="53"/>
      <c r="G1180" s="53"/>
      <c r="O1180" s="191">
        <f>-1+4*(Q1180+1)</f>
        <v>1131</v>
      </c>
      <c r="P1180" s="192">
        <f>-1+6*(Q1180+1)</f>
        <v>1697</v>
      </c>
      <c r="Q1180" s="27">
        <v>282</v>
      </c>
      <c r="R1180" s="33"/>
      <c r="S1180" s="213">
        <f t="shared" ref="S1180:S1181" si="893">4*P1180+1</f>
        <v>6789</v>
      </c>
      <c r="T1180" s="35">
        <f t="shared" ref="T1180:Z1180" si="894">4*S1180+1</f>
        <v>27157</v>
      </c>
      <c r="U1180" s="35">
        <f t="shared" si="894"/>
        <v>108629</v>
      </c>
      <c r="V1180" s="35">
        <f t="shared" si="894"/>
        <v>434517</v>
      </c>
      <c r="W1180" s="35">
        <f t="shared" si="894"/>
        <v>1738069</v>
      </c>
      <c r="X1180" s="35">
        <f t="shared" si="894"/>
        <v>6952277</v>
      </c>
      <c r="Y1180" s="35">
        <f t="shared" si="894"/>
        <v>27809109</v>
      </c>
      <c r="Z1180" s="35">
        <f t="shared" si="894"/>
        <v>111236437</v>
      </c>
      <c r="AE1180" s="17"/>
      <c r="AG1180" s="18"/>
      <c r="AK1180" s="54"/>
      <c r="AN1180" s="219"/>
      <c r="AO1180" s="220">
        <f t="shared" si="812"/>
        <v>2243</v>
      </c>
      <c r="AP1180" s="221">
        <f t="shared" si="815"/>
        <v>6730</v>
      </c>
      <c r="AQ1180" s="220">
        <f>AQ1178+6</f>
        <v>3365</v>
      </c>
      <c r="AR1180" s="281">
        <v>2</v>
      </c>
      <c r="AS1180" s="236">
        <f t="shared" si="813"/>
        <v>1</v>
      </c>
      <c r="AT1180" s="232"/>
      <c r="BH1180" s="27">
        <f t="shared" si="853"/>
        <v>1076</v>
      </c>
      <c r="BI1180" s="294">
        <f t="shared" si="850"/>
        <v>6461</v>
      </c>
      <c r="BJ1180" s="243"/>
      <c r="BL1180" s="307"/>
      <c r="BN1180" s="45"/>
      <c r="BQ1180" s="33"/>
      <c r="BR1180" s="308"/>
      <c r="BT1180" s="308"/>
      <c r="BY1180" s="21"/>
      <c r="BZ1180" s="21"/>
      <c r="CA1180" s="294">
        <f t="shared" si="851"/>
        <v>6463</v>
      </c>
      <c r="CB1180" s="243">
        <f>(3*BH1180+2)/2</f>
        <v>1615</v>
      </c>
      <c r="CC1180" s="35">
        <f>4*CB1180+3</f>
        <v>6463</v>
      </c>
      <c r="CD1180" s="243"/>
      <c r="CF1180" s="33"/>
      <c r="CJ1180" s="21"/>
    </row>
    <row r="1181" spans="4:88" ht="14.25" customHeight="1">
      <c r="D1181" s="53"/>
      <c r="G1181" s="53"/>
      <c r="O1181" s="196">
        <f>1+8*(Q1180+1)</f>
        <v>2265</v>
      </c>
      <c r="P1181" s="197">
        <f>P1180+2</f>
        <v>1699</v>
      </c>
      <c r="Q1181" s="198"/>
      <c r="R1181" s="33"/>
      <c r="S1181" s="35">
        <f t="shared" si="893"/>
        <v>6797</v>
      </c>
      <c r="T1181" s="35">
        <f t="shared" ref="T1181:Z1181" si="895">4*S1181+1</f>
        <v>27189</v>
      </c>
      <c r="U1181" s="35">
        <f t="shared" si="895"/>
        <v>108757</v>
      </c>
      <c r="V1181" s="35">
        <f t="shared" si="895"/>
        <v>435029</v>
      </c>
      <c r="W1181" s="35">
        <f t="shared" si="895"/>
        <v>1740117</v>
      </c>
      <c r="X1181" s="35">
        <f t="shared" si="895"/>
        <v>6960469</v>
      </c>
      <c r="Y1181" s="35">
        <f t="shared" si="895"/>
        <v>27841877</v>
      </c>
      <c r="Z1181" s="35">
        <f t="shared" si="895"/>
        <v>111367509</v>
      </c>
      <c r="AC1181" s="27"/>
      <c r="AE1181" s="17"/>
      <c r="AG1181" s="18"/>
      <c r="AK1181" s="54"/>
      <c r="AN1181" s="227"/>
      <c r="AO1181" s="269">
        <f t="shared" si="812"/>
        <v>2245</v>
      </c>
      <c r="AP1181" s="221">
        <f t="shared" si="815"/>
        <v>6736</v>
      </c>
      <c r="AQ1181" s="269">
        <f>AP1181/AR1181</f>
        <v>421</v>
      </c>
      <c r="AR1181" s="281">
        <v>16</v>
      </c>
      <c r="AS1181" s="236">
        <f t="shared" si="813"/>
        <v>4</v>
      </c>
      <c r="AT1181" s="232"/>
      <c r="BH1181" s="21">
        <f t="shared" si="853"/>
        <v>1077</v>
      </c>
      <c r="BI1181" s="294">
        <f t="shared" si="850"/>
        <v>6467</v>
      </c>
      <c r="BJ1181" s="243">
        <f>(3*BH1181+1)/2</f>
        <v>1616</v>
      </c>
      <c r="BK1181" s="35">
        <f>BJ1181*4+3</f>
        <v>6467</v>
      </c>
      <c r="BL1181" s="307"/>
      <c r="BM1181" s="21"/>
      <c r="BN1181" s="45"/>
      <c r="BQ1181" s="33"/>
      <c r="BR1181" s="308"/>
      <c r="BT1181" s="308"/>
      <c r="BY1181" s="21"/>
      <c r="BZ1181" s="21"/>
      <c r="CA1181" s="294">
        <f t="shared" si="851"/>
        <v>6469</v>
      </c>
      <c r="CB1181" s="243"/>
      <c r="CD1181" s="243"/>
      <c r="CF1181" s="33"/>
      <c r="CJ1181" s="21"/>
    </row>
    <row r="1182" spans="4:88" ht="14.25" customHeight="1">
      <c r="D1182" s="53"/>
      <c r="G1182" s="53"/>
      <c r="O1182" s="181"/>
      <c r="P1182" s="260"/>
      <c r="R1182" s="33"/>
      <c r="AC1182" s="21"/>
      <c r="AE1182" s="17"/>
      <c r="AG1182" s="18"/>
      <c r="AK1182" s="54"/>
      <c r="AN1182" s="219"/>
      <c r="AO1182" s="220">
        <f t="shared" si="812"/>
        <v>2247</v>
      </c>
      <c r="AP1182" s="221">
        <f t="shared" si="815"/>
        <v>6742</v>
      </c>
      <c r="AQ1182" s="220">
        <f>AQ1180+6</f>
        <v>3371</v>
      </c>
      <c r="AR1182" s="281">
        <v>2</v>
      </c>
      <c r="AS1182" s="236">
        <f t="shared" si="813"/>
        <v>1</v>
      </c>
      <c r="AT1182" s="232"/>
      <c r="BH1182" s="21">
        <f t="shared" si="853"/>
        <v>1078</v>
      </c>
      <c r="BI1182" s="294">
        <f t="shared" si="850"/>
        <v>6473</v>
      </c>
      <c r="BJ1182" s="243"/>
      <c r="BL1182" s="243">
        <f>(3*BH1182-2)/4</f>
        <v>808</v>
      </c>
      <c r="BM1182" s="21">
        <f>8*BL1182+9</f>
        <v>6473</v>
      </c>
      <c r="BN1182" s="45"/>
      <c r="BQ1182" s="33"/>
      <c r="BR1182" s="308"/>
      <c r="BT1182" s="308"/>
      <c r="BY1182" s="21"/>
      <c r="BZ1182" s="21"/>
      <c r="CA1182" s="294">
        <f t="shared" si="851"/>
        <v>6475</v>
      </c>
      <c r="CB1182" s="243">
        <f>(3*BH1182+2)/2</f>
        <v>1618</v>
      </c>
      <c r="CC1182" s="35">
        <f>4*CB1182+3</f>
        <v>6475</v>
      </c>
      <c r="CD1182" s="243"/>
      <c r="CF1182" s="33"/>
      <c r="CJ1182" s="21"/>
    </row>
    <row r="1183" spans="4:88" ht="14.25" customHeight="1">
      <c r="D1183" s="53"/>
      <c r="G1183" s="53"/>
      <c r="O1183" s="45"/>
      <c r="P1183" s="21"/>
      <c r="R1183" s="33"/>
      <c r="AC1183" s="27"/>
      <c r="AE1183" s="17"/>
      <c r="AG1183" s="18"/>
      <c r="AK1183" s="54"/>
      <c r="AN1183" s="239"/>
      <c r="AO1183" s="240">
        <f t="shared" si="812"/>
        <v>2249</v>
      </c>
      <c r="AP1183" s="221">
        <f t="shared" si="815"/>
        <v>6748</v>
      </c>
      <c r="AQ1183" s="240">
        <f>AP1183/4</f>
        <v>1687</v>
      </c>
      <c r="AR1183" s="281">
        <v>4</v>
      </c>
      <c r="AS1183" s="236">
        <f t="shared" si="813"/>
        <v>2</v>
      </c>
      <c r="AT1183" s="232"/>
      <c r="BH1183" s="21">
        <f t="shared" si="853"/>
        <v>1079</v>
      </c>
      <c r="BI1183" s="294">
        <f t="shared" si="850"/>
        <v>6479</v>
      </c>
      <c r="BJ1183" s="243">
        <f>(3*BH1183+1)/2</f>
        <v>1619</v>
      </c>
      <c r="BK1183" s="35">
        <f>BJ1183*4+3</f>
        <v>6479</v>
      </c>
      <c r="BL1183" s="34"/>
      <c r="BN1183" s="45"/>
      <c r="BQ1183" s="33"/>
      <c r="BR1183" s="308"/>
      <c r="BT1183" s="308"/>
      <c r="BY1183" s="21"/>
      <c r="BZ1183" s="21"/>
      <c r="CA1183" s="294">
        <f t="shared" si="851"/>
        <v>6481</v>
      </c>
      <c r="CB1183" s="243"/>
      <c r="CD1183" s="243">
        <f>(3*BH1183-1)/4</f>
        <v>809</v>
      </c>
      <c r="CE1183" s="35">
        <f>CD1183*8+9</f>
        <v>6481</v>
      </c>
      <c r="CF1183" s="33"/>
      <c r="CJ1183" s="21"/>
    </row>
    <row r="1184" spans="4:88" ht="14.25" customHeight="1">
      <c r="D1184" s="53"/>
      <c r="G1184" s="53"/>
      <c r="O1184" s="191">
        <f>-1+4*(Q1184+1)</f>
        <v>1135</v>
      </c>
      <c r="P1184" s="192">
        <f>-1+6*(Q1184+1)</f>
        <v>1703</v>
      </c>
      <c r="Q1184" s="27">
        <v>283</v>
      </c>
      <c r="R1184" s="33"/>
      <c r="S1184" s="213">
        <f t="shared" ref="S1184:S1185" si="896">4*P1184+1</f>
        <v>6813</v>
      </c>
      <c r="T1184" s="35">
        <f t="shared" ref="T1184:Z1184" si="897">4*S1184+1</f>
        <v>27253</v>
      </c>
      <c r="U1184" s="35">
        <f t="shared" si="897"/>
        <v>109013</v>
      </c>
      <c r="V1184" s="35">
        <f t="shared" si="897"/>
        <v>436053</v>
      </c>
      <c r="W1184" s="35">
        <f t="shared" si="897"/>
        <v>1744213</v>
      </c>
      <c r="X1184" s="35">
        <f t="shared" si="897"/>
        <v>6976853</v>
      </c>
      <c r="Y1184" s="35">
        <f t="shared" si="897"/>
        <v>27907413</v>
      </c>
      <c r="Z1184" s="35">
        <f t="shared" si="897"/>
        <v>111629653</v>
      </c>
      <c r="AE1184" s="17"/>
      <c r="AG1184" s="18"/>
      <c r="AK1184" s="54"/>
      <c r="AN1184" s="219"/>
      <c r="AO1184" s="220">
        <f t="shared" si="812"/>
        <v>2251</v>
      </c>
      <c r="AP1184" s="221">
        <f t="shared" si="815"/>
        <v>6754</v>
      </c>
      <c r="AQ1184" s="220">
        <f>AQ1182+6</f>
        <v>3377</v>
      </c>
      <c r="AR1184" s="281">
        <v>2</v>
      </c>
      <c r="AS1184" s="236">
        <f t="shared" si="813"/>
        <v>1</v>
      </c>
      <c r="AT1184" s="232"/>
      <c r="BH1184" s="27">
        <f t="shared" si="853"/>
        <v>1080</v>
      </c>
      <c r="BI1184" s="294">
        <f t="shared" si="850"/>
        <v>6485</v>
      </c>
      <c r="BJ1184" s="243"/>
      <c r="BL1184" s="34"/>
      <c r="BN1184" s="766" t="s">
        <v>455</v>
      </c>
      <c r="BO1184" s="729"/>
      <c r="BP1184" s="340">
        <v>2</v>
      </c>
      <c r="BQ1184" s="33"/>
      <c r="BR1184" s="308"/>
      <c r="BT1184" s="308"/>
      <c r="BY1184" s="21"/>
      <c r="BZ1184" s="21"/>
      <c r="CA1184" s="294">
        <f t="shared" si="851"/>
        <v>6487</v>
      </c>
      <c r="CB1184" s="243">
        <f>(3*BH1184+2)/2</f>
        <v>1621</v>
      </c>
      <c r="CC1184" s="35">
        <f>4*CB1184+3</f>
        <v>6487</v>
      </c>
      <c r="CD1184" s="243"/>
      <c r="CF1184" s="33"/>
      <c r="CJ1184" s="21"/>
    </row>
    <row r="1185" spans="4:88" ht="14.25" customHeight="1">
      <c r="D1185" s="53"/>
      <c r="G1185" s="53"/>
      <c r="O1185" s="196">
        <f>1+8*(Q1184+1)</f>
        <v>2273</v>
      </c>
      <c r="P1185" s="197">
        <f>P1184+2</f>
        <v>1705</v>
      </c>
      <c r="Q1185" s="198"/>
      <c r="R1185" s="33"/>
      <c r="S1185" s="35">
        <f t="shared" si="896"/>
        <v>6821</v>
      </c>
      <c r="T1185" s="35">
        <f t="shared" ref="T1185:Z1185" si="898">4*S1185+1</f>
        <v>27285</v>
      </c>
      <c r="U1185" s="35">
        <f t="shared" si="898"/>
        <v>109141</v>
      </c>
      <c r="V1185" s="35">
        <f t="shared" si="898"/>
        <v>436565</v>
      </c>
      <c r="W1185" s="35">
        <f t="shared" si="898"/>
        <v>1746261</v>
      </c>
      <c r="X1185" s="35">
        <f t="shared" si="898"/>
        <v>6985045</v>
      </c>
      <c r="Y1185" s="35">
        <f t="shared" si="898"/>
        <v>27940181</v>
      </c>
      <c r="Z1185" s="35">
        <f t="shared" si="898"/>
        <v>111760725</v>
      </c>
      <c r="AC1185" s="27"/>
      <c r="AE1185" s="17"/>
      <c r="AG1185" s="18"/>
      <c r="AK1185" s="54"/>
      <c r="AN1185" s="227"/>
      <c r="AO1185" s="269">
        <f t="shared" si="812"/>
        <v>2253</v>
      </c>
      <c r="AP1185" s="221">
        <f t="shared" si="815"/>
        <v>6760</v>
      </c>
      <c r="AQ1185" s="269">
        <f>AP1185/AR1185</f>
        <v>845</v>
      </c>
      <c r="AR1185" s="281">
        <v>8</v>
      </c>
      <c r="AS1185" s="236">
        <f t="shared" si="813"/>
        <v>3</v>
      </c>
      <c r="AT1185" s="232"/>
      <c r="BH1185" s="21">
        <f t="shared" si="853"/>
        <v>1081</v>
      </c>
      <c r="BI1185" s="294">
        <f t="shared" si="850"/>
        <v>6491</v>
      </c>
      <c r="BJ1185" s="243">
        <f>(3*BH1185+1)/2</f>
        <v>1622</v>
      </c>
      <c r="BK1185" s="35">
        <f>BJ1185*4+3</f>
        <v>6491</v>
      </c>
      <c r="BL1185" s="307"/>
      <c r="BM1185" s="21"/>
      <c r="BN1185" s="45"/>
      <c r="BQ1185" s="33"/>
      <c r="BR1185" s="308"/>
      <c r="BT1185" s="308"/>
      <c r="BY1185" s="21"/>
      <c r="BZ1185" s="21"/>
      <c r="CA1185" s="294">
        <f t="shared" si="851"/>
        <v>6493</v>
      </c>
      <c r="CB1185" s="243"/>
      <c r="CD1185" s="243"/>
      <c r="CF1185" s="33"/>
      <c r="CJ1185" s="21"/>
    </row>
    <row r="1186" spans="4:88" ht="14.25" customHeight="1">
      <c r="D1186" s="53"/>
      <c r="G1186" s="53"/>
      <c r="O1186" s="181"/>
      <c r="P1186" s="260"/>
      <c r="R1186" s="33"/>
      <c r="AC1186" s="21"/>
      <c r="AE1186" s="17"/>
      <c r="AG1186" s="18"/>
      <c r="AK1186" s="54"/>
      <c r="AN1186" s="219"/>
      <c r="AO1186" s="220">
        <f t="shared" si="812"/>
        <v>2255</v>
      </c>
      <c r="AP1186" s="221">
        <f t="shared" si="815"/>
        <v>6766</v>
      </c>
      <c r="AQ1186" s="220">
        <f>AQ1184+6</f>
        <v>3383</v>
      </c>
      <c r="AR1186" s="281">
        <v>2</v>
      </c>
      <c r="AS1186" s="236">
        <f t="shared" si="813"/>
        <v>1</v>
      </c>
      <c r="AT1186" s="232"/>
      <c r="BH1186" s="21">
        <f t="shared" si="853"/>
        <v>1082</v>
      </c>
      <c r="BI1186" s="294">
        <f t="shared" si="850"/>
        <v>6497</v>
      </c>
      <c r="BJ1186" s="243"/>
      <c r="BL1186" s="243">
        <f>(3*BH1186-2)/4</f>
        <v>811</v>
      </c>
      <c r="BM1186" s="21">
        <f>8*BL1186+9</f>
        <v>6497</v>
      </c>
      <c r="BN1186" s="45"/>
      <c r="BQ1186" s="33"/>
      <c r="BR1186" s="308"/>
      <c r="BT1186" s="308"/>
      <c r="BY1186" s="21"/>
      <c r="BZ1186" s="21"/>
      <c r="CA1186" s="294">
        <f t="shared" si="851"/>
        <v>6499</v>
      </c>
      <c r="CB1186" s="243">
        <f>(3*BH1186+2)/2</f>
        <v>1624</v>
      </c>
      <c r="CC1186" s="35">
        <f>4*CB1186+3</f>
        <v>6499</v>
      </c>
      <c r="CD1186" s="243"/>
      <c r="CF1186" s="33"/>
      <c r="CJ1186" s="21"/>
    </row>
    <row r="1187" spans="4:88" ht="14.25" customHeight="1">
      <c r="D1187" s="53"/>
      <c r="G1187" s="53"/>
      <c r="O1187" s="45"/>
      <c r="P1187" s="21"/>
      <c r="R1187" s="33"/>
      <c r="AC1187" s="27"/>
      <c r="AE1187" s="17"/>
      <c r="AG1187" s="18"/>
      <c r="AK1187" s="54"/>
      <c r="AN1187" s="239"/>
      <c r="AO1187" s="240">
        <f t="shared" si="812"/>
        <v>2257</v>
      </c>
      <c r="AP1187" s="221">
        <f t="shared" si="815"/>
        <v>6772</v>
      </c>
      <c r="AQ1187" s="240">
        <f>AP1187/4</f>
        <v>1693</v>
      </c>
      <c r="AR1187" s="281">
        <v>4</v>
      </c>
      <c r="AS1187" s="236">
        <f t="shared" si="813"/>
        <v>2</v>
      </c>
      <c r="AT1187" s="232"/>
      <c r="BH1187" s="21">
        <f t="shared" si="853"/>
        <v>1083</v>
      </c>
      <c r="BI1187" s="294">
        <f t="shared" si="850"/>
        <v>6503</v>
      </c>
      <c r="BJ1187" s="243">
        <f>(3*BH1187+1)/2</f>
        <v>1625</v>
      </c>
      <c r="BK1187" s="35">
        <f>BJ1187*4+3</f>
        <v>6503</v>
      </c>
      <c r="BL1187" s="307"/>
      <c r="BN1187" s="45"/>
      <c r="BQ1187" s="33"/>
      <c r="BR1187" s="308"/>
      <c r="BT1187" s="308"/>
      <c r="BY1187" s="21"/>
      <c r="BZ1187" s="21"/>
      <c r="CA1187" s="294">
        <f t="shared" si="851"/>
        <v>6505</v>
      </c>
      <c r="CB1187" s="243"/>
      <c r="CD1187" s="243">
        <f>(3*BH1187-1)/4</f>
        <v>812</v>
      </c>
      <c r="CE1187" s="35">
        <f>CD1187*8+9</f>
        <v>6505</v>
      </c>
      <c r="CF1187" s="33"/>
      <c r="CJ1187" s="21"/>
    </row>
    <row r="1188" spans="4:88" ht="14.25" customHeight="1">
      <c r="D1188" s="53"/>
      <c r="G1188" s="53"/>
      <c r="O1188" s="191">
        <f>-1+4*(Q1188+1)</f>
        <v>1139</v>
      </c>
      <c r="P1188" s="192">
        <f>-1+6*(Q1188+1)</f>
        <v>1709</v>
      </c>
      <c r="Q1188" s="27">
        <v>284</v>
      </c>
      <c r="R1188" s="33"/>
      <c r="S1188" s="213">
        <f t="shared" ref="S1188:S1189" si="899">4*P1188+1</f>
        <v>6837</v>
      </c>
      <c r="T1188" s="35">
        <f t="shared" ref="T1188:Z1188" si="900">4*S1188+1</f>
        <v>27349</v>
      </c>
      <c r="U1188" s="35">
        <f t="shared" si="900"/>
        <v>109397</v>
      </c>
      <c r="V1188" s="35">
        <f t="shared" si="900"/>
        <v>437589</v>
      </c>
      <c r="W1188" s="35">
        <f t="shared" si="900"/>
        <v>1750357</v>
      </c>
      <c r="X1188" s="35">
        <f t="shared" si="900"/>
        <v>7001429</v>
      </c>
      <c r="Y1188" s="35">
        <f t="shared" si="900"/>
        <v>28005717</v>
      </c>
      <c r="Z1188" s="35">
        <f t="shared" si="900"/>
        <v>112022869</v>
      </c>
      <c r="AE1188" s="17"/>
      <c r="AG1188" s="18"/>
      <c r="AK1188" s="54"/>
      <c r="AN1188" s="219"/>
      <c r="AO1188" s="220">
        <f t="shared" si="812"/>
        <v>2259</v>
      </c>
      <c r="AP1188" s="221">
        <f t="shared" si="815"/>
        <v>6778</v>
      </c>
      <c r="AQ1188" s="220">
        <f>AQ1186+6</f>
        <v>3389</v>
      </c>
      <c r="AR1188" s="281">
        <v>2</v>
      </c>
      <c r="AS1188" s="236">
        <f t="shared" si="813"/>
        <v>1</v>
      </c>
      <c r="AT1188" s="232"/>
      <c r="BH1188" s="27">
        <f t="shared" si="853"/>
        <v>1084</v>
      </c>
      <c r="BI1188" s="294">
        <f t="shared" si="850"/>
        <v>6509</v>
      </c>
      <c r="BJ1188" s="243"/>
      <c r="BL1188" s="307"/>
      <c r="BN1188" s="45"/>
      <c r="BQ1188" s="33"/>
      <c r="BR1188" s="308"/>
      <c r="BT1188" s="308"/>
      <c r="BY1188" s="21"/>
      <c r="BZ1188" s="21"/>
      <c r="CA1188" s="294">
        <f t="shared" si="851"/>
        <v>6511</v>
      </c>
      <c r="CB1188" s="243">
        <f>(3*BH1188+2)/2</f>
        <v>1627</v>
      </c>
      <c r="CC1188" s="35">
        <f>4*CB1188+3</f>
        <v>6511</v>
      </c>
      <c r="CD1188" s="243"/>
      <c r="CF1188" s="33"/>
      <c r="CJ1188" s="21"/>
    </row>
    <row r="1189" spans="4:88" ht="14.25" customHeight="1">
      <c r="D1189" s="53"/>
      <c r="G1189" s="53"/>
      <c r="O1189" s="196">
        <f>1+8*(Q1188+1)</f>
        <v>2281</v>
      </c>
      <c r="P1189" s="197">
        <f>P1188+2</f>
        <v>1711</v>
      </c>
      <c r="Q1189" s="198"/>
      <c r="R1189" s="33"/>
      <c r="S1189" s="35">
        <f t="shared" si="899"/>
        <v>6845</v>
      </c>
      <c r="T1189" s="35">
        <f t="shared" ref="T1189:Z1189" si="901">4*S1189+1</f>
        <v>27381</v>
      </c>
      <c r="U1189" s="35">
        <f t="shared" si="901"/>
        <v>109525</v>
      </c>
      <c r="V1189" s="35">
        <f t="shared" si="901"/>
        <v>438101</v>
      </c>
      <c r="W1189" s="35">
        <f t="shared" si="901"/>
        <v>1752405</v>
      </c>
      <c r="X1189" s="35">
        <f t="shared" si="901"/>
        <v>7009621</v>
      </c>
      <c r="Y1189" s="35">
        <f t="shared" si="901"/>
        <v>28038485</v>
      </c>
      <c r="Z1189" s="35">
        <f t="shared" si="901"/>
        <v>112153941</v>
      </c>
      <c r="AC1189" s="27"/>
      <c r="AE1189" s="17"/>
      <c r="AG1189" s="18"/>
      <c r="AK1189" s="54"/>
      <c r="AN1189" s="227"/>
      <c r="AO1189" s="269">
        <f t="shared" si="812"/>
        <v>2261</v>
      </c>
      <c r="AP1189" s="221">
        <f t="shared" si="815"/>
        <v>6784</v>
      </c>
      <c r="AQ1189" s="269">
        <f>AP1189/AR1189</f>
        <v>53</v>
      </c>
      <c r="AR1189" s="281">
        <v>128</v>
      </c>
      <c r="AS1189" s="236">
        <f t="shared" si="813"/>
        <v>7</v>
      </c>
      <c r="AT1189" s="232"/>
      <c r="BH1189" s="21">
        <f t="shared" si="853"/>
        <v>1085</v>
      </c>
      <c r="BI1189" s="294">
        <f t="shared" si="850"/>
        <v>6515</v>
      </c>
      <c r="BJ1189" s="243">
        <f>(3*BH1189+1)/2</f>
        <v>1628</v>
      </c>
      <c r="BK1189" s="35">
        <f>BJ1189*4+3</f>
        <v>6515</v>
      </c>
      <c r="BL1189" s="307"/>
      <c r="BM1189" s="21"/>
      <c r="BN1189" s="45"/>
      <c r="BQ1189" s="33"/>
      <c r="BR1189" s="308"/>
      <c r="BT1189" s="308"/>
      <c r="BY1189" s="21"/>
      <c r="BZ1189" s="21"/>
      <c r="CA1189" s="294">
        <f t="shared" si="851"/>
        <v>6517</v>
      </c>
      <c r="CB1189" s="243"/>
      <c r="CD1189" s="243"/>
      <c r="CF1189" s="33"/>
      <c r="CJ1189" s="21"/>
    </row>
    <row r="1190" spans="4:88" ht="14.25" customHeight="1">
      <c r="D1190" s="53"/>
      <c r="G1190" s="53"/>
      <c r="O1190" s="181"/>
      <c r="P1190" s="260"/>
      <c r="R1190" s="33"/>
      <c r="AC1190" s="21"/>
      <c r="AE1190" s="17"/>
      <c r="AG1190" s="18"/>
      <c r="AK1190" s="54"/>
      <c r="AN1190" s="219"/>
      <c r="AO1190" s="220">
        <f t="shared" si="812"/>
        <v>2263</v>
      </c>
      <c r="AP1190" s="221">
        <f t="shared" si="815"/>
        <v>6790</v>
      </c>
      <c r="AQ1190" s="220">
        <f>AQ1188+6</f>
        <v>3395</v>
      </c>
      <c r="AR1190" s="281">
        <v>2</v>
      </c>
      <c r="AS1190" s="236">
        <f t="shared" si="813"/>
        <v>1</v>
      </c>
      <c r="AT1190" s="232"/>
      <c r="BH1190" s="21">
        <f t="shared" si="853"/>
        <v>1086</v>
      </c>
      <c r="BI1190" s="294">
        <f t="shared" si="850"/>
        <v>6521</v>
      </c>
      <c r="BJ1190" s="243"/>
      <c r="BL1190" s="243">
        <f>(3*BH1190-2)/4</f>
        <v>814</v>
      </c>
      <c r="BM1190" s="21">
        <f>8*BL1190+9</f>
        <v>6521</v>
      </c>
      <c r="BN1190" s="45"/>
      <c r="BQ1190" s="33"/>
      <c r="BR1190" s="308"/>
      <c r="BT1190" s="308"/>
      <c r="BY1190" s="21"/>
      <c r="BZ1190" s="21"/>
      <c r="CA1190" s="294">
        <f t="shared" si="851"/>
        <v>6523</v>
      </c>
      <c r="CB1190" s="243">
        <f>(3*BH1190+2)/2</f>
        <v>1630</v>
      </c>
      <c r="CC1190" s="35">
        <f>4*CB1190+3</f>
        <v>6523</v>
      </c>
      <c r="CD1190" s="243"/>
      <c r="CF1190" s="33"/>
      <c r="CJ1190" s="21"/>
    </row>
    <row r="1191" spans="4:88" ht="14.25" customHeight="1">
      <c r="D1191" s="53"/>
      <c r="G1191" s="53"/>
      <c r="O1191" s="45"/>
      <c r="P1191" s="21"/>
      <c r="R1191" s="33"/>
      <c r="AC1191" s="27"/>
      <c r="AE1191" s="17"/>
      <c r="AG1191" s="18"/>
      <c r="AK1191" s="54"/>
      <c r="AN1191" s="239"/>
      <c r="AO1191" s="240">
        <f t="shared" si="812"/>
        <v>2265</v>
      </c>
      <c r="AP1191" s="221">
        <f t="shared" si="815"/>
        <v>6796</v>
      </c>
      <c r="AQ1191" s="240">
        <f>AP1191/4</f>
        <v>1699</v>
      </c>
      <c r="AR1191" s="281">
        <v>4</v>
      </c>
      <c r="AS1191" s="236">
        <f t="shared" si="813"/>
        <v>2</v>
      </c>
      <c r="AT1191" s="232"/>
      <c r="BH1191" s="21">
        <f t="shared" si="853"/>
        <v>1087</v>
      </c>
      <c r="BI1191" s="294">
        <f t="shared" si="850"/>
        <v>6527</v>
      </c>
      <c r="BJ1191" s="243">
        <f>(3*BH1191+1)/2</f>
        <v>1631</v>
      </c>
      <c r="BK1191" s="35">
        <f>BJ1191*4+3</f>
        <v>6527</v>
      </c>
      <c r="BL1191" s="307"/>
      <c r="BN1191" s="45"/>
      <c r="BQ1191" s="33"/>
      <c r="BR1191" s="308"/>
      <c r="BT1191" s="308"/>
      <c r="BY1191" s="21"/>
      <c r="BZ1191" s="21"/>
      <c r="CA1191" s="294">
        <f t="shared" si="851"/>
        <v>6529</v>
      </c>
      <c r="CB1191" s="243"/>
      <c r="CD1191" s="243">
        <f>(3*BH1191-1)/4</f>
        <v>815</v>
      </c>
      <c r="CE1191" s="35">
        <f>CD1191*8+9</f>
        <v>6529</v>
      </c>
      <c r="CF1191" s="33"/>
      <c r="CJ1191" s="21"/>
    </row>
    <row r="1192" spans="4:88" ht="14.25" customHeight="1">
      <c r="D1192" s="53"/>
      <c r="G1192" s="53"/>
      <c r="O1192" s="191">
        <f>-1+4*(Q1192+1)</f>
        <v>1143</v>
      </c>
      <c r="P1192" s="192">
        <f>-1+6*(Q1192+1)</f>
        <v>1715</v>
      </c>
      <c r="Q1192" s="27">
        <v>285</v>
      </c>
      <c r="R1192" s="33"/>
      <c r="S1192" s="213">
        <f t="shared" ref="S1192:S1193" si="902">4*P1192+1</f>
        <v>6861</v>
      </c>
      <c r="T1192" s="35">
        <f t="shared" ref="T1192:Z1192" si="903">4*S1192+1</f>
        <v>27445</v>
      </c>
      <c r="U1192" s="35">
        <f t="shared" si="903"/>
        <v>109781</v>
      </c>
      <c r="V1192" s="35">
        <f t="shared" si="903"/>
        <v>439125</v>
      </c>
      <c r="W1192" s="35">
        <f t="shared" si="903"/>
        <v>1756501</v>
      </c>
      <c r="X1192" s="35">
        <f t="shared" si="903"/>
        <v>7026005</v>
      </c>
      <c r="Y1192" s="35">
        <f t="shared" si="903"/>
        <v>28104021</v>
      </c>
      <c r="Z1192" s="35">
        <f t="shared" si="903"/>
        <v>112416085</v>
      </c>
      <c r="AE1192" s="17"/>
      <c r="AG1192" s="18"/>
      <c r="AK1192" s="54"/>
      <c r="AN1192" s="219"/>
      <c r="AO1192" s="220">
        <f t="shared" si="812"/>
        <v>2267</v>
      </c>
      <c r="AP1192" s="221">
        <f t="shared" si="815"/>
        <v>6802</v>
      </c>
      <c r="AQ1192" s="220">
        <f>AQ1190+6</f>
        <v>3401</v>
      </c>
      <c r="AR1192" s="281">
        <v>2</v>
      </c>
      <c r="AS1192" s="236">
        <f t="shared" si="813"/>
        <v>1</v>
      </c>
      <c r="AT1192" s="232"/>
      <c r="BH1192" s="27">
        <f t="shared" si="853"/>
        <v>1088</v>
      </c>
      <c r="BI1192" s="294">
        <f t="shared" si="850"/>
        <v>6533</v>
      </c>
      <c r="BJ1192" s="243"/>
      <c r="BL1192" s="307"/>
      <c r="BN1192" s="45"/>
      <c r="BQ1192" s="33"/>
      <c r="BR1192" s="308"/>
      <c r="BT1192" s="308"/>
      <c r="BY1192" s="21"/>
      <c r="BZ1192" s="21"/>
      <c r="CA1192" s="294">
        <f t="shared" si="851"/>
        <v>6535</v>
      </c>
      <c r="CB1192" s="243">
        <f>(3*BH1192+2)/2</f>
        <v>1633</v>
      </c>
      <c r="CC1192" s="35">
        <f>4*CB1192+3</f>
        <v>6535</v>
      </c>
      <c r="CD1192" s="243"/>
      <c r="CF1192" s="33"/>
      <c r="CJ1192" s="21"/>
    </row>
    <row r="1193" spans="4:88" ht="14.25" customHeight="1">
      <c r="D1193" s="53"/>
      <c r="G1193" s="53"/>
      <c r="O1193" s="196">
        <f>1+8*(Q1192+1)</f>
        <v>2289</v>
      </c>
      <c r="P1193" s="197">
        <f>P1192+2</f>
        <v>1717</v>
      </c>
      <c r="Q1193" s="198"/>
      <c r="R1193" s="33"/>
      <c r="S1193" s="35">
        <f t="shared" si="902"/>
        <v>6869</v>
      </c>
      <c r="T1193" s="35">
        <f t="shared" ref="T1193:Z1193" si="904">4*S1193+1</f>
        <v>27477</v>
      </c>
      <c r="U1193" s="35">
        <f t="shared" si="904"/>
        <v>109909</v>
      </c>
      <c r="V1193" s="35">
        <f t="shared" si="904"/>
        <v>439637</v>
      </c>
      <c r="W1193" s="35">
        <f t="shared" si="904"/>
        <v>1758549</v>
      </c>
      <c r="X1193" s="35">
        <f t="shared" si="904"/>
        <v>7034197</v>
      </c>
      <c r="Y1193" s="35">
        <f t="shared" si="904"/>
        <v>28136789</v>
      </c>
      <c r="Z1193" s="35">
        <f t="shared" si="904"/>
        <v>112547157</v>
      </c>
      <c r="AC1193" s="27"/>
      <c r="AE1193" s="17"/>
      <c r="AG1193" s="18"/>
      <c r="AK1193" s="54"/>
      <c r="AN1193" s="227"/>
      <c r="AO1193" s="269">
        <f t="shared" si="812"/>
        <v>2269</v>
      </c>
      <c r="AP1193" s="221">
        <f t="shared" si="815"/>
        <v>6808</v>
      </c>
      <c r="AQ1193" s="269">
        <f>AP1193/AR1193</f>
        <v>851</v>
      </c>
      <c r="AR1193" s="281">
        <v>8</v>
      </c>
      <c r="AS1193" s="236">
        <f t="shared" si="813"/>
        <v>3</v>
      </c>
      <c r="AT1193" s="232"/>
      <c r="BH1193" s="21">
        <f t="shared" si="853"/>
        <v>1089</v>
      </c>
      <c r="BI1193" s="294">
        <f t="shared" si="850"/>
        <v>6539</v>
      </c>
      <c r="BJ1193" s="243">
        <f>(3*BH1193+1)/2</f>
        <v>1634</v>
      </c>
      <c r="BK1193" s="35">
        <f>BJ1193*4+3</f>
        <v>6539</v>
      </c>
      <c r="BL1193" s="307"/>
      <c r="BM1193" s="21"/>
      <c r="BN1193" s="45"/>
      <c r="BQ1193" s="33"/>
      <c r="BR1193" s="308"/>
      <c r="BT1193" s="308"/>
      <c r="BY1193" s="21"/>
      <c r="BZ1193" s="21"/>
      <c r="CA1193" s="294">
        <f t="shared" si="851"/>
        <v>6541</v>
      </c>
      <c r="CB1193" s="243"/>
      <c r="CD1193" s="243"/>
      <c r="CF1193" s="33"/>
      <c r="CJ1193" s="21"/>
    </row>
    <row r="1194" spans="4:88" ht="14.25" customHeight="1">
      <c r="D1194" s="53"/>
      <c r="G1194" s="53"/>
      <c r="O1194" s="181"/>
      <c r="P1194" s="260"/>
      <c r="R1194" s="33"/>
      <c r="AC1194" s="21"/>
      <c r="AE1194" s="17"/>
      <c r="AG1194" s="18"/>
      <c r="AK1194" s="54"/>
      <c r="AN1194" s="219"/>
      <c r="AO1194" s="220">
        <f t="shared" si="812"/>
        <v>2271</v>
      </c>
      <c r="AP1194" s="221">
        <f t="shared" si="815"/>
        <v>6814</v>
      </c>
      <c r="AQ1194" s="220">
        <f>AQ1192+6</f>
        <v>3407</v>
      </c>
      <c r="AR1194" s="281">
        <v>2</v>
      </c>
      <c r="AS1194" s="236">
        <f t="shared" si="813"/>
        <v>1</v>
      </c>
      <c r="AT1194" s="232"/>
      <c r="BH1194" s="21">
        <f t="shared" si="853"/>
        <v>1090</v>
      </c>
      <c r="BI1194" s="294">
        <f t="shared" si="850"/>
        <v>6545</v>
      </c>
      <c r="BJ1194" s="243"/>
      <c r="BL1194" s="243">
        <f>(3*BH1194-2)/4</f>
        <v>817</v>
      </c>
      <c r="BM1194" s="21">
        <f>8*BL1194+9</f>
        <v>6545</v>
      </c>
      <c r="BN1194" s="45"/>
      <c r="BQ1194" s="33"/>
      <c r="BR1194" s="308"/>
      <c r="BT1194" s="308"/>
      <c r="BY1194" s="21"/>
      <c r="BZ1194" s="21"/>
      <c r="CA1194" s="294">
        <f t="shared" si="851"/>
        <v>6547</v>
      </c>
      <c r="CB1194" s="243">
        <f>(3*BH1194+2)/2</f>
        <v>1636</v>
      </c>
      <c r="CC1194" s="35">
        <f>4*CB1194+3</f>
        <v>6547</v>
      </c>
      <c r="CD1194" s="243"/>
      <c r="CF1194" s="33"/>
      <c r="CJ1194" s="21"/>
    </row>
    <row r="1195" spans="4:88" ht="14.25" customHeight="1">
      <c r="D1195" s="53"/>
      <c r="G1195" s="53"/>
      <c r="O1195" s="45"/>
      <c r="P1195" s="21"/>
      <c r="R1195" s="33"/>
      <c r="AC1195" s="27"/>
      <c r="AE1195" s="17"/>
      <c r="AG1195" s="18"/>
      <c r="AK1195" s="54"/>
      <c r="AN1195" s="239"/>
      <c r="AO1195" s="240">
        <f t="shared" si="812"/>
        <v>2273</v>
      </c>
      <c r="AP1195" s="221">
        <f t="shared" si="815"/>
        <v>6820</v>
      </c>
      <c r="AQ1195" s="240">
        <f>AP1195/4</f>
        <v>1705</v>
      </c>
      <c r="AR1195" s="281">
        <v>4</v>
      </c>
      <c r="AS1195" s="236">
        <f t="shared" si="813"/>
        <v>2</v>
      </c>
      <c r="AT1195" s="232"/>
      <c r="BH1195" s="21">
        <f t="shared" si="853"/>
        <v>1091</v>
      </c>
      <c r="BI1195" s="294">
        <f t="shared" si="850"/>
        <v>6551</v>
      </c>
      <c r="BJ1195" s="243">
        <f>(3*BH1195+1)/2</f>
        <v>1637</v>
      </c>
      <c r="BK1195" s="35">
        <f>BJ1195*4+3</f>
        <v>6551</v>
      </c>
      <c r="BL1195" s="307"/>
      <c r="BN1195" s="45"/>
      <c r="BQ1195" s="33"/>
      <c r="BR1195" s="308"/>
      <c r="BT1195" s="308"/>
      <c r="BY1195" s="21"/>
      <c r="BZ1195" s="21"/>
      <c r="CA1195" s="294">
        <f t="shared" si="851"/>
        <v>6553</v>
      </c>
      <c r="CB1195" s="243"/>
      <c r="CD1195" s="243">
        <f>(3*BH1195-1)/4</f>
        <v>818</v>
      </c>
      <c r="CE1195" s="35">
        <f>CD1195*8+9</f>
        <v>6553</v>
      </c>
      <c r="CF1195" s="33"/>
      <c r="CJ1195" s="21"/>
    </row>
    <row r="1196" spans="4:88" ht="14.25" customHeight="1">
      <c r="D1196" s="53"/>
      <c r="G1196" s="53"/>
      <c r="O1196" s="191">
        <f>-1+4*(Q1196+1)</f>
        <v>1147</v>
      </c>
      <c r="P1196" s="192">
        <f>-1+6*(Q1196+1)</f>
        <v>1721</v>
      </c>
      <c r="Q1196" s="27">
        <v>286</v>
      </c>
      <c r="R1196" s="33"/>
      <c r="S1196" s="213">
        <f t="shared" ref="S1196:S1197" si="905">4*P1196+1</f>
        <v>6885</v>
      </c>
      <c r="T1196" s="35">
        <f t="shared" ref="T1196:Z1196" si="906">4*S1196+1</f>
        <v>27541</v>
      </c>
      <c r="U1196" s="35">
        <f t="shared" si="906"/>
        <v>110165</v>
      </c>
      <c r="V1196" s="35">
        <f t="shared" si="906"/>
        <v>440661</v>
      </c>
      <c r="W1196" s="35">
        <f t="shared" si="906"/>
        <v>1762645</v>
      </c>
      <c r="X1196" s="35">
        <f t="shared" si="906"/>
        <v>7050581</v>
      </c>
      <c r="Y1196" s="35">
        <f t="shared" si="906"/>
        <v>28202325</v>
      </c>
      <c r="Z1196" s="35">
        <f t="shared" si="906"/>
        <v>112809301</v>
      </c>
      <c r="AE1196" s="17"/>
      <c r="AG1196" s="18"/>
      <c r="AK1196" s="54"/>
      <c r="AN1196" s="219"/>
      <c r="AO1196" s="220">
        <f t="shared" si="812"/>
        <v>2275</v>
      </c>
      <c r="AP1196" s="221">
        <f t="shared" si="815"/>
        <v>6826</v>
      </c>
      <c r="AQ1196" s="220">
        <f>AQ1194+6</f>
        <v>3413</v>
      </c>
      <c r="AR1196" s="281">
        <v>2</v>
      </c>
      <c r="AS1196" s="236">
        <f t="shared" si="813"/>
        <v>1</v>
      </c>
      <c r="AT1196" s="232"/>
      <c r="BH1196" s="27">
        <f t="shared" si="853"/>
        <v>1092</v>
      </c>
      <c r="BI1196" s="294">
        <f t="shared" si="850"/>
        <v>6557</v>
      </c>
      <c r="BJ1196" s="243"/>
      <c r="BL1196" s="307"/>
      <c r="BN1196" s="45"/>
      <c r="BQ1196" s="33"/>
      <c r="BR1196" s="308"/>
      <c r="BT1196" s="308"/>
      <c r="BY1196" s="21"/>
      <c r="BZ1196" s="21"/>
      <c r="CA1196" s="294">
        <f t="shared" si="851"/>
        <v>6559</v>
      </c>
      <c r="CB1196" s="243">
        <f>(3*BH1196+2)/2</f>
        <v>1639</v>
      </c>
      <c r="CC1196" s="35">
        <f>4*CB1196+3</f>
        <v>6559</v>
      </c>
      <c r="CD1196" s="243"/>
      <c r="CF1196" s="33"/>
      <c r="CJ1196" s="21"/>
    </row>
    <row r="1197" spans="4:88" ht="14.25" customHeight="1">
      <c r="D1197" s="53"/>
      <c r="G1197" s="53"/>
      <c r="O1197" s="196">
        <f>1+8*(Q1196+1)</f>
        <v>2297</v>
      </c>
      <c r="P1197" s="197">
        <f>P1196+2</f>
        <v>1723</v>
      </c>
      <c r="Q1197" s="198"/>
      <c r="R1197" s="33"/>
      <c r="S1197" s="35">
        <f t="shared" si="905"/>
        <v>6893</v>
      </c>
      <c r="T1197" s="35">
        <f t="shared" ref="T1197:Z1197" si="907">4*S1197+1</f>
        <v>27573</v>
      </c>
      <c r="U1197" s="35">
        <f t="shared" si="907"/>
        <v>110293</v>
      </c>
      <c r="V1197" s="35">
        <f t="shared" si="907"/>
        <v>441173</v>
      </c>
      <c r="W1197" s="35">
        <f t="shared" si="907"/>
        <v>1764693</v>
      </c>
      <c r="X1197" s="35">
        <f t="shared" si="907"/>
        <v>7058773</v>
      </c>
      <c r="Y1197" s="35">
        <f t="shared" si="907"/>
        <v>28235093</v>
      </c>
      <c r="Z1197" s="35">
        <f t="shared" si="907"/>
        <v>112940373</v>
      </c>
      <c r="AC1197" s="27"/>
      <c r="AE1197" s="17"/>
      <c r="AG1197" s="18"/>
      <c r="AK1197" s="54"/>
      <c r="AN1197" s="227"/>
      <c r="AO1197" s="269">
        <f t="shared" si="812"/>
        <v>2277</v>
      </c>
      <c r="AP1197" s="221">
        <f t="shared" si="815"/>
        <v>6832</v>
      </c>
      <c r="AQ1197" s="269">
        <f>AP1197/AR1197</f>
        <v>427</v>
      </c>
      <c r="AR1197" s="281">
        <v>16</v>
      </c>
      <c r="AS1197" s="236">
        <f t="shared" si="813"/>
        <v>4</v>
      </c>
      <c r="AT1197" s="232"/>
      <c r="BH1197" s="21">
        <f t="shared" si="853"/>
        <v>1093</v>
      </c>
      <c r="BI1197" s="294">
        <f t="shared" si="850"/>
        <v>6563</v>
      </c>
      <c r="BJ1197" s="243">
        <f>(3*BH1197+1)/2</f>
        <v>1640</v>
      </c>
      <c r="BK1197" s="35">
        <f>BJ1197*4+3</f>
        <v>6563</v>
      </c>
      <c r="BL1197" s="307"/>
      <c r="BM1197" s="21"/>
      <c r="BN1197" s="45"/>
      <c r="BQ1197" s="33"/>
      <c r="BR1197" s="308"/>
      <c r="BT1197" s="308"/>
      <c r="BY1197" s="21"/>
      <c r="BZ1197" s="21"/>
      <c r="CA1197" s="294">
        <f t="shared" si="851"/>
        <v>6565</v>
      </c>
      <c r="CB1197" s="243"/>
      <c r="CD1197" s="243"/>
      <c r="CF1197" s="33"/>
      <c r="CJ1197" s="21"/>
    </row>
    <row r="1198" spans="4:88" ht="14.25" customHeight="1">
      <c r="D1198" s="53"/>
      <c r="G1198" s="53"/>
      <c r="O1198" s="181"/>
      <c r="P1198" s="260"/>
      <c r="R1198" s="33"/>
      <c r="AC1198" s="21"/>
      <c r="AE1198" s="17"/>
      <c r="AG1198" s="18"/>
      <c r="AK1198" s="54"/>
      <c r="AN1198" s="219"/>
      <c r="AO1198" s="220">
        <f t="shared" si="812"/>
        <v>2279</v>
      </c>
      <c r="AP1198" s="221">
        <f t="shared" si="815"/>
        <v>6838</v>
      </c>
      <c r="AQ1198" s="220">
        <f>AQ1196+6</f>
        <v>3419</v>
      </c>
      <c r="AR1198" s="281">
        <v>2</v>
      </c>
      <c r="AS1198" s="236">
        <f t="shared" si="813"/>
        <v>1</v>
      </c>
      <c r="AT1198" s="232"/>
      <c r="BH1198" s="21">
        <f t="shared" si="853"/>
        <v>1094</v>
      </c>
      <c r="BI1198" s="294">
        <f t="shared" si="850"/>
        <v>6569</v>
      </c>
      <c r="BJ1198" s="243"/>
      <c r="BL1198" s="243">
        <f>(3*BH1198-2)/4</f>
        <v>820</v>
      </c>
      <c r="BM1198" s="21">
        <f>8*BL1198+9</f>
        <v>6569</v>
      </c>
      <c r="BN1198" s="45"/>
      <c r="BQ1198" s="33"/>
      <c r="BR1198" s="308"/>
      <c r="BT1198" s="308"/>
      <c r="BY1198" s="21"/>
      <c r="BZ1198" s="21"/>
      <c r="CA1198" s="294">
        <f t="shared" si="851"/>
        <v>6571</v>
      </c>
      <c r="CB1198" s="243">
        <f>(3*BH1198+2)/2</f>
        <v>1642</v>
      </c>
      <c r="CC1198" s="35">
        <f>4*CB1198+3</f>
        <v>6571</v>
      </c>
      <c r="CD1198" s="243"/>
      <c r="CF1198" s="33"/>
      <c r="CJ1198" s="21"/>
    </row>
    <row r="1199" spans="4:88" ht="14.25" customHeight="1">
      <c r="D1199" s="53"/>
      <c r="G1199" s="53"/>
      <c r="O1199" s="45"/>
      <c r="P1199" s="21"/>
      <c r="R1199" s="33"/>
      <c r="AC1199" s="27"/>
      <c r="AE1199" s="17"/>
      <c r="AG1199" s="18"/>
      <c r="AK1199" s="54"/>
      <c r="AN1199" s="239"/>
      <c r="AO1199" s="240">
        <f t="shared" si="812"/>
        <v>2281</v>
      </c>
      <c r="AP1199" s="221">
        <f t="shared" si="815"/>
        <v>6844</v>
      </c>
      <c r="AQ1199" s="240">
        <f>AP1199/4</f>
        <v>1711</v>
      </c>
      <c r="AR1199" s="281">
        <v>4</v>
      </c>
      <c r="AS1199" s="236">
        <f t="shared" si="813"/>
        <v>2</v>
      </c>
      <c r="AT1199" s="232"/>
      <c r="BH1199" s="21">
        <f t="shared" si="853"/>
        <v>1095</v>
      </c>
      <c r="BI1199" s="294">
        <f t="shared" si="850"/>
        <v>6575</v>
      </c>
      <c r="BJ1199" s="243">
        <f>(3*BH1199+1)/2</f>
        <v>1643</v>
      </c>
      <c r="BK1199" s="35">
        <f>BJ1199*4+3</f>
        <v>6575</v>
      </c>
      <c r="BL1199" s="307"/>
      <c r="BN1199" s="45"/>
      <c r="BQ1199" s="33"/>
      <c r="BR1199" s="308"/>
      <c r="BT1199" s="308"/>
      <c r="BY1199" s="21"/>
      <c r="BZ1199" s="21"/>
      <c r="CA1199" s="294">
        <f t="shared" si="851"/>
        <v>6577</v>
      </c>
      <c r="CB1199" s="243"/>
      <c r="CD1199" s="243">
        <f>(3*BH1199-1)/4</f>
        <v>821</v>
      </c>
      <c r="CE1199" s="35">
        <f>CD1199*8+9</f>
        <v>6577</v>
      </c>
      <c r="CF1199" s="33"/>
      <c r="CJ1199" s="21"/>
    </row>
    <row r="1200" spans="4:88" ht="14.25" customHeight="1">
      <c r="D1200" s="53"/>
      <c r="G1200" s="53"/>
      <c r="O1200" s="191">
        <f>-1+4*(Q1200+1)</f>
        <v>1151</v>
      </c>
      <c r="P1200" s="192">
        <f>-1+6*(Q1200+1)</f>
        <v>1727</v>
      </c>
      <c r="Q1200" s="27">
        <v>287</v>
      </c>
      <c r="R1200" s="33"/>
      <c r="S1200" s="213">
        <f t="shared" ref="S1200:S1201" si="908">4*P1200+1</f>
        <v>6909</v>
      </c>
      <c r="T1200" s="35">
        <f t="shared" ref="T1200:Z1200" si="909">4*S1200+1</f>
        <v>27637</v>
      </c>
      <c r="U1200" s="35">
        <f t="shared" si="909"/>
        <v>110549</v>
      </c>
      <c r="V1200" s="35">
        <f t="shared" si="909"/>
        <v>442197</v>
      </c>
      <c r="W1200" s="35">
        <f t="shared" si="909"/>
        <v>1768789</v>
      </c>
      <c r="X1200" s="35">
        <f t="shared" si="909"/>
        <v>7075157</v>
      </c>
      <c r="Y1200" s="35">
        <f t="shared" si="909"/>
        <v>28300629</v>
      </c>
      <c r="Z1200" s="35">
        <f t="shared" si="909"/>
        <v>113202517</v>
      </c>
      <c r="AE1200" s="17"/>
      <c r="AG1200" s="18"/>
      <c r="AK1200" s="54"/>
      <c r="AN1200" s="219"/>
      <c r="AO1200" s="220">
        <f t="shared" si="812"/>
        <v>2283</v>
      </c>
      <c r="AP1200" s="221">
        <f t="shared" si="815"/>
        <v>6850</v>
      </c>
      <c r="AQ1200" s="220">
        <f>AQ1198+6</f>
        <v>3425</v>
      </c>
      <c r="AR1200" s="281">
        <v>2</v>
      </c>
      <c r="AS1200" s="236">
        <f t="shared" si="813"/>
        <v>1</v>
      </c>
      <c r="AT1200" s="232"/>
      <c r="BH1200" s="27">
        <f t="shared" si="853"/>
        <v>1096</v>
      </c>
      <c r="BI1200" s="294">
        <f t="shared" si="850"/>
        <v>6581</v>
      </c>
      <c r="BJ1200" s="243"/>
      <c r="BL1200" s="307"/>
      <c r="BN1200" s="45"/>
      <c r="BQ1200" s="33"/>
      <c r="BR1200" s="308"/>
      <c r="BT1200" s="308"/>
      <c r="BY1200" s="21"/>
      <c r="BZ1200" s="21"/>
      <c r="CA1200" s="294">
        <f t="shared" si="851"/>
        <v>6583</v>
      </c>
      <c r="CB1200" s="243">
        <f>(3*BH1200+2)/2</f>
        <v>1645</v>
      </c>
      <c r="CC1200" s="35">
        <f>4*CB1200+3</f>
        <v>6583</v>
      </c>
      <c r="CD1200" s="243"/>
      <c r="CF1200" s="33"/>
      <c r="CJ1200" s="21"/>
    </row>
    <row r="1201" spans="4:88" ht="14.25" customHeight="1">
      <c r="D1201" s="53"/>
      <c r="G1201" s="53"/>
      <c r="O1201" s="196">
        <f>1+8*(Q1200+1)</f>
        <v>2305</v>
      </c>
      <c r="P1201" s="197">
        <f>P1200+2</f>
        <v>1729</v>
      </c>
      <c r="Q1201" s="198"/>
      <c r="R1201" s="33"/>
      <c r="S1201" s="35">
        <f t="shared" si="908"/>
        <v>6917</v>
      </c>
      <c r="T1201" s="35">
        <f t="shared" ref="T1201:Z1201" si="910">4*S1201+1</f>
        <v>27669</v>
      </c>
      <c r="U1201" s="35">
        <f t="shared" si="910"/>
        <v>110677</v>
      </c>
      <c r="V1201" s="35">
        <f t="shared" si="910"/>
        <v>442709</v>
      </c>
      <c r="W1201" s="35">
        <f t="shared" si="910"/>
        <v>1770837</v>
      </c>
      <c r="X1201" s="35">
        <f t="shared" si="910"/>
        <v>7083349</v>
      </c>
      <c r="Y1201" s="35">
        <f t="shared" si="910"/>
        <v>28333397</v>
      </c>
      <c r="Z1201" s="35">
        <f t="shared" si="910"/>
        <v>113333589</v>
      </c>
      <c r="AC1201" s="27"/>
      <c r="AE1201" s="17"/>
      <c r="AG1201" s="18"/>
      <c r="AK1201" s="54"/>
      <c r="AN1201" s="227"/>
      <c r="AO1201" s="269">
        <f t="shared" si="812"/>
        <v>2285</v>
      </c>
      <c r="AP1201" s="221">
        <f t="shared" si="815"/>
        <v>6856</v>
      </c>
      <c r="AQ1201" s="269">
        <f>AP1201/AR1201</f>
        <v>857</v>
      </c>
      <c r="AR1201" s="281">
        <v>8</v>
      </c>
      <c r="AS1201" s="236">
        <f t="shared" si="813"/>
        <v>3</v>
      </c>
      <c r="AT1201" s="232"/>
      <c r="BH1201" s="21">
        <f t="shared" si="853"/>
        <v>1097</v>
      </c>
      <c r="BI1201" s="294">
        <f t="shared" si="850"/>
        <v>6587</v>
      </c>
      <c r="BJ1201" s="243">
        <f>(3*BH1201+1)/2</f>
        <v>1646</v>
      </c>
      <c r="BK1201" s="35">
        <f>BJ1201*4+3</f>
        <v>6587</v>
      </c>
      <c r="BL1201" s="307"/>
      <c r="BM1201" s="21"/>
      <c r="BN1201" s="45"/>
      <c r="BQ1201" s="33"/>
      <c r="BR1201" s="308"/>
      <c r="BT1201" s="308"/>
      <c r="BY1201" s="21"/>
      <c r="BZ1201" s="21"/>
      <c r="CA1201" s="294">
        <f t="shared" si="851"/>
        <v>6589</v>
      </c>
      <c r="CB1201" s="243"/>
      <c r="CD1201" s="243"/>
      <c r="CF1201" s="33"/>
      <c r="CJ1201" s="21"/>
    </row>
    <row r="1202" spans="4:88" ht="14.25" customHeight="1">
      <c r="D1202" s="53"/>
      <c r="G1202" s="53"/>
      <c r="O1202" s="181"/>
      <c r="P1202" s="260"/>
      <c r="R1202" s="33"/>
      <c r="AC1202" s="21"/>
      <c r="AE1202" s="17"/>
      <c r="AG1202" s="18"/>
      <c r="AK1202" s="54"/>
      <c r="AN1202" s="219"/>
      <c r="AO1202" s="220">
        <f t="shared" si="812"/>
        <v>2287</v>
      </c>
      <c r="AP1202" s="221">
        <f t="shared" si="815"/>
        <v>6862</v>
      </c>
      <c r="AQ1202" s="220">
        <f>AQ1200+6</f>
        <v>3431</v>
      </c>
      <c r="AR1202" s="281">
        <v>2</v>
      </c>
      <c r="AS1202" s="236">
        <f t="shared" si="813"/>
        <v>1</v>
      </c>
      <c r="AT1202" s="232"/>
      <c r="BH1202" s="21">
        <f t="shared" si="853"/>
        <v>1098</v>
      </c>
      <c r="BI1202" s="294">
        <f t="shared" si="850"/>
        <v>6593</v>
      </c>
      <c r="BJ1202" s="243"/>
      <c r="BL1202" s="243">
        <f>(3*BH1202-2)/4</f>
        <v>823</v>
      </c>
      <c r="BM1202" s="21">
        <f>8*BL1202+9</f>
        <v>6593</v>
      </c>
      <c r="BN1202" s="45"/>
      <c r="BQ1202" s="33"/>
      <c r="BR1202" s="308"/>
      <c r="BT1202" s="308"/>
      <c r="BY1202" s="21"/>
      <c r="BZ1202" s="21"/>
      <c r="CA1202" s="294">
        <f t="shared" si="851"/>
        <v>6595</v>
      </c>
      <c r="CB1202" s="243">
        <f>(3*BH1202+2)/2</f>
        <v>1648</v>
      </c>
      <c r="CC1202" s="35">
        <f>4*CB1202+3</f>
        <v>6595</v>
      </c>
      <c r="CD1202" s="243"/>
      <c r="CF1202" s="33"/>
      <c r="CJ1202" s="21"/>
    </row>
    <row r="1203" spans="4:88" ht="14.25" customHeight="1">
      <c r="D1203" s="53"/>
      <c r="G1203" s="53"/>
      <c r="O1203" s="45"/>
      <c r="P1203" s="21"/>
      <c r="R1203" s="33"/>
      <c r="AC1203" s="27"/>
      <c r="AE1203" s="17"/>
      <c r="AG1203" s="18"/>
      <c r="AK1203" s="54"/>
      <c r="AN1203" s="239"/>
      <c r="AO1203" s="240">
        <f t="shared" si="812"/>
        <v>2289</v>
      </c>
      <c r="AP1203" s="221">
        <f t="shared" si="815"/>
        <v>6868</v>
      </c>
      <c r="AQ1203" s="240">
        <f>AP1203/4</f>
        <v>1717</v>
      </c>
      <c r="AR1203" s="281">
        <v>4</v>
      </c>
      <c r="AS1203" s="236">
        <f t="shared" si="813"/>
        <v>2</v>
      </c>
      <c r="AT1203" s="232"/>
      <c r="BH1203" s="21">
        <f t="shared" si="853"/>
        <v>1099</v>
      </c>
      <c r="BI1203" s="294">
        <f t="shared" si="850"/>
        <v>6599</v>
      </c>
      <c r="BJ1203" s="243">
        <f>(3*BH1203+1)/2</f>
        <v>1649</v>
      </c>
      <c r="BK1203" s="35">
        <f>BJ1203*4+3</f>
        <v>6599</v>
      </c>
      <c r="BL1203" s="307"/>
      <c r="BN1203" s="45"/>
      <c r="BQ1203" s="33"/>
      <c r="BR1203" s="308"/>
      <c r="BT1203" s="308"/>
      <c r="BY1203" s="21"/>
      <c r="BZ1203" s="21"/>
      <c r="CA1203" s="294">
        <f t="shared" si="851"/>
        <v>6601</v>
      </c>
      <c r="CB1203" s="243"/>
      <c r="CD1203" s="243">
        <f>(3*BH1203-1)/4</f>
        <v>824</v>
      </c>
      <c r="CE1203" s="35">
        <f>CD1203*8+9</f>
        <v>6601</v>
      </c>
      <c r="CF1203" s="33"/>
      <c r="CJ1203" s="21"/>
    </row>
    <row r="1204" spans="4:88" ht="14.25" customHeight="1">
      <c r="D1204" s="53"/>
      <c r="G1204" s="53"/>
      <c r="O1204" s="191">
        <f>-1+4*(Q1204+1)</f>
        <v>1155</v>
      </c>
      <c r="P1204" s="192">
        <f>-1+6*(Q1204+1)</f>
        <v>1733</v>
      </c>
      <c r="Q1204" s="27">
        <v>288</v>
      </c>
      <c r="R1204" s="33"/>
      <c r="S1204" s="213">
        <f t="shared" ref="S1204:S1205" si="911">4*P1204+1</f>
        <v>6933</v>
      </c>
      <c r="T1204" s="35">
        <f t="shared" ref="T1204:Z1204" si="912">4*S1204+1</f>
        <v>27733</v>
      </c>
      <c r="U1204" s="35">
        <f t="shared" si="912"/>
        <v>110933</v>
      </c>
      <c r="V1204" s="35">
        <f t="shared" si="912"/>
        <v>443733</v>
      </c>
      <c r="W1204" s="35">
        <f t="shared" si="912"/>
        <v>1774933</v>
      </c>
      <c r="X1204" s="35">
        <f t="shared" si="912"/>
        <v>7099733</v>
      </c>
      <c r="Y1204" s="35">
        <f t="shared" si="912"/>
        <v>28398933</v>
      </c>
      <c r="Z1204" s="35">
        <f t="shared" si="912"/>
        <v>113595733</v>
      </c>
      <c r="AE1204" s="17"/>
      <c r="AG1204" s="18"/>
      <c r="AK1204" s="54"/>
      <c r="AN1204" s="219"/>
      <c r="AO1204" s="220">
        <f t="shared" si="812"/>
        <v>2291</v>
      </c>
      <c r="AP1204" s="221">
        <f t="shared" si="815"/>
        <v>6874</v>
      </c>
      <c r="AQ1204" s="220">
        <f>AQ1202+6</f>
        <v>3437</v>
      </c>
      <c r="AR1204" s="281">
        <v>2</v>
      </c>
      <c r="AS1204" s="236">
        <f t="shared" si="813"/>
        <v>1</v>
      </c>
      <c r="AT1204" s="232"/>
      <c r="BH1204" s="27">
        <f t="shared" si="853"/>
        <v>1100</v>
      </c>
      <c r="BI1204" s="294">
        <f t="shared" si="850"/>
        <v>6605</v>
      </c>
      <c r="BJ1204" s="243"/>
      <c r="BL1204" s="307"/>
      <c r="BN1204" s="45"/>
      <c r="BQ1204" s="33"/>
      <c r="BR1204" s="308"/>
      <c r="BT1204" s="308"/>
      <c r="BY1204" s="21"/>
      <c r="BZ1204" s="21"/>
      <c r="CA1204" s="294">
        <f t="shared" si="851"/>
        <v>6607</v>
      </c>
      <c r="CB1204" s="243">
        <f>(3*BH1204+2)/2</f>
        <v>1651</v>
      </c>
      <c r="CC1204" s="35">
        <f>4*CB1204+3</f>
        <v>6607</v>
      </c>
      <c r="CD1204" s="243"/>
      <c r="CF1204" s="33"/>
      <c r="CJ1204" s="21"/>
    </row>
    <row r="1205" spans="4:88" ht="14.25" customHeight="1">
      <c r="D1205" s="53"/>
      <c r="G1205" s="53"/>
      <c r="O1205" s="196">
        <f>1+8*(Q1204+1)</f>
        <v>2313</v>
      </c>
      <c r="P1205" s="197">
        <f>P1204+2</f>
        <v>1735</v>
      </c>
      <c r="Q1205" s="198"/>
      <c r="R1205" s="33"/>
      <c r="S1205" s="35">
        <f t="shared" si="911"/>
        <v>6941</v>
      </c>
      <c r="T1205" s="35">
        <f t="shared" ref="T1205:Z1205" si="913">4*S1205+1</f>
        <v>27765</v>
      </c>
      <c r="U1205" s="35">
        <f t="shared" si="913"/>
        <v>111061</v>
      </c>
      <c r="V1205" s="35">
        <f t="shared" si="913"/>
        <v>444245</v>
      </c>
      <c r="W1205" s="35">
        <f t="shared" si="913"/>
        <v>1776981</v>
      </c>
      <c r="X1205" s="35">
        <f t="shared" si="913"/>
        <v>7107925</v>
      </c>
      <c r="Y1205" s="35">
        <f t="shared" si="913"/>
        <v>28431701</v>
      </c>
      <c r="Z1205" s="35">
        <f t="shared" si="913"/>
        <v>113726805</v>
      </c>
      <c r="AC1205" s="27"/>
      <c r="AE1205" s="17"/>
      <c r="AG1205" s="18"/>
      <c r="AK1205" s="54"/>
      <c r="AN1205" s="227"/>
      <c r="AO1205" s="269">
        <f t="shared" si="812"/>
        <v>2293</v>
      </c>
      <c r="AP1205" s="221">
        <f t="shared" si="815"/>
        <v>6880</v>
      </c>
      <c r="AQ1205" s="269">
        <f>AP1205/AR1205</f>
        <v>215</v>
      </c>
      <c r="AR1205" s="281">
        <v>32</v>
      </c>
      <c r="AS1205" s="236">
        <f t="shared" si="813"/>
        <v>5</v>
      </c>
      <c r="AT1205" s="232"/>
      <c r="BH1205" s="21">
        <f t="shared" si="853"/>
        <v>1101</v>
      </c>
      <c r="BI1205" s="294">
        <f t="shared" si="850"/>
        <v>6611</v>
      </c>
      <c r="BJ1205" s="243">
        <f>(3*BH1205+1)/2</f>
        <v>1652</v>
      </c>
      <c r="BK1205" s="35">
        <f>BJ1205*4+3</f>
        <v>6611</v>
      </c>
      <c r="BL1205" s="307"/>
      <c r="BM1205" s="21"/>
      <c r="BN1205" s="45"/>
      <c r="BQ1205" s="33"/>
      <c r="BR1205" s="308"/>
      <c r="BT1205" s="308"/>
      <c r="BY1205" s="21"/>
      <c r="BZ1205" s="21"/>
      <c r="CA1205" s="294">
        <f t="shared" si="851"/>
        <v>6613</v>
      </c>
      <c r="CB1205" s="243"/>
      <c r="CD1205" s="243"/>
      <c r="CF1205" s="33"/>
      <c r="CJ1205" s="21"/>
    </row>
    <row r="1206" spans="4:88" ht="14.25" customHeight="1">
      <c r="D1206" s="53"/>
      <c r="G1206" s="53"/>
      <c r="O1206" s="181"/>
      <c r="P1206" s="260"/>
      <c r="R1206" s="33"/>
      <c r="AC1206" s="21"/>
      <c r="AE1206" s="17"/>
      <c r="AG1206" s="18"/>
      <c r="AK1206" s="54"/>
      <c r="AN1206" s="219"/>
      <c r="AO1206" s="220">
        <f t="shared" si="812"/>
        <v>2295</v>
      </c>
      <c r="AP1206" s="221">
        <f t="shared" si="815"/>
        <v>6886</v>
      </c>
      <c r="AQ1206" s="220">
        <f>AQ1204+6</f>
        <v>3443</v>
      </c>
      <c r="AR1206" s="281">
        <v>2</v>
      </c>
      <c r="AS1206" s="236">
        <f t="shared" si="813"/>
        <v>1</v>
      </c>
      <c r="AT1206" s="232"/>
      <c r="BH1206" s="21"/>
      <c r="BI1206" s="60"/>
      <c r="BY1206" s="21"/>
      <c r="BZ1206" s="21"/>
      <c r="CA1206" s="294"/>
      <c r="CB1206" s="40"/>
    </row>
    <row r="1207" spans="4:88" ht="14.25" customHeight="1">
      <c r="D1207" s="53"/>
      <c r="G1207" s="53"/>
      <c r="O1207" s="45"/>
      <c r="P1207" s="21"/>
      <c r="R1207" s="33"/>
      <c r="AC1207" s="27"/>
      <c r="AE1207" s="17"/>
      <c r="AG1207" s="18"/>
      <c r="AK1207" s="54"/>
      <c r="AN1207" s="239"/>
      <c r="AO1207" s="240">
        <f t="shared" si="812"/>
        <v>2297</v>
      </c>
      <c r="AP1207" s="221">
        <f t="shared" si="815"/>
        <v>6892</v>
      </c>
      <c r="AQ1207" s="240">
        <f>AP1207/4</f>
        <v>1723</v>
      </c>
      <c r="AR1207" s="281">
        <v>4</v>
      </c>
      <c r="AS1207" s="236">
        <f t="shared" si="813"/>
        <v>2</v>
      </c>
      <c r="AT1207" s="232"/>
      <c r="BI1207" s="60"/>
      <c r="BJ1207" s="21"/>
      <c r="BY1207" s="21"/>
      <c r="BZ1207" s="21"/>
      <c r="CA1207" s="294"/>
    </row>
    <row r="1208" spans="4:88" ht="14.25" customHeight="1">
      <c r="D1208" s="53"/>
      <c r="G1208" s="53"/>
      <c r="O1208" s="191">
        <f>-1+4*(Q1208+1)</f>
        <v>1159</v>
      </c>
      <c r="P1208" s="192">
        <f>-1+6*(Q1208+1)</f>
        <v>1739</v>
      </c>
      <c r="Q1208" s="27">
        <v>289</v>
      </c>
      <c r="R1208" s="33"/>
      <c r="S1208" s="213">
        <f t="shared" ref="S1208:S1209" si="914">4*P1208+1</f>
        <v>6957</v>
      </c>
      <c r="T1208" s="35">
        <f t="shared" ref="T1208:Z1208" si="915">4*S1208+1</f>
        <v>27829</v>
      </c>
      <c r="U1208" s="35">
        <f t="shared" si="915"/>
        <v>111317</v>
      </c>
      <c r="V1208" s="35">
        <f t="shared" si="915"/>
        <v>445269</v>
      </c>
      <c r="W1208" s="35">
        <f t="shared" si="915"/>
        <v>1781077</v>
      </c>
      <c r="X1208" s="35">
        <f t="shared" si="915"/>
        <v>7124309</v>
      </c>
      <c r="Y1208" s="35">
        <f t="shared" si="915"/>
        <v>28497237</v>
      </c>
      <c r="Z1208" s="35">
        <f t="shared" si="915"/>
        <v>113988949</v>
      </c>
      <c r="AE1208" s="17"/>
      <c r="AG1208" s="18"/>
      <c r="AK1208" s="54"/>
      <c r="AN1208" s="219"/>
      <c r="AO1208" s="220">
        <f t="shared" si="812"/>
        <v>2299</v>
      </c>
      <c r="AP1208" s="221">
        <f t="shared" si="815"/>
        <v>6898</v>
      </c>
      <c r="AQ1208" s="220">
        <f>AQ1206+6</f>
        <v>3449</v>
      </c>
      <c r="AR1208" s="281">
        <v>2</v>
      </c>
      <c r="AS1208" s="236">
        <f t="shared" si="813"/>
        <v>1</v>
      </c>
      <c r="AT1208" s="232"/>
      <c r="BI1208" s="60"/>
      <c r="BL1208" s="1"/>
      <c r="BN1208" s="21"/>
      <c r="BY1208" s="21"/>
      <c r="BZ1208" s="21"/>
      <c r="CA1208" s="294"/>
    </row>
    <row r="1209" spans="4:88" ht="14.25" customHeight="1">
      <c r="D1209" s="53"/>
      <c r="G1209" s="53"/>
      <c r="O1209" s="196">
        <f>1+8*(Q1208+1)</f>
        <v>2321</v>
      </c>
      <c r="P1209" s="197">
        <f>P1208+2</f>
        <v>1741</v>
      </c>
      <c r="Q1209" s="198"/>
      <c r="R1209" s="33"/>
      <c r="S1209" s="35">
        <f t="shared" si="914"/>
        <v>6965</v>
      </c>
      <c r="T1209" s="35">
        <f t="shared" ref="T1209:Z1209" si="916">4*S1209+1</f>
        <v>27861</v>
      </c>
      <c r="U1209" s="35">
        <f t="shared" si="916"/>
        <v>111445</v>
      </c>
      <c r="V1209" s="35">
        <f t="shared" si="916"/>
        <v>445781</v>
      </c>
      <c r="W1209" s="35">
        <f t="shared" si="916"/>
        <v>1783125</v>
      </c>
      <c r="X1209" s="35">
        <f t="shared" si="916"/>
        <v>7132501</v>
      </c>
      <c r="Y1209" s="35">
        <f t="shared" si="916"/>
        <v>28530005</v>
      </c>
      <c r="Z1209" s="35">
        <f t="shared" si="916"/>
        <v>114120021</v>
      </c>
      <c r="AC1209" s="27"/>
      <c r="AE1209" s="17"/>
      <c r="AG1209" s="18"/>
      <c r="AK1209" s="54"/>
      <c r="AN1209" s="227"/>
      <c r="AO1209" s="269">
        <f t="shared" si="812"/>
        <v>2301</v>
      </c>
      <c r="AP1209" s="221">
        <f t="shared" si="815"/>
        <v>6904</v>
      </c>
      <c r="AQ1209" s="269">
        <f>AP1209/AR1209</f>
        <v>863</v>
      </c>
      <c r="AR1209" s="281">
        <v>8</v>
      </c>
      <c r="AS1209" s="236">
        <f t="shared" si="813"/>
        <v>3</v>
      </c>
      <c r="AT1209" s="232"/>
      <c r="BI1209" s="60"/>
      <c r="BL1209" s="1"/>
      <c r="BN1209" s="21"/>
      <c r="BY1209" s="21"/>
      <c r="BZ1209" s="21"/>
      <c r="CA1209" s="294"/>
    </row>
    <row r="1210" spans="4:88" ht="14.25" customHeight="1">
      <c r="D1210" s="53"/>
      <c r="G1210" s="53"/>
      <c r="O1210" s="181"/>
      <c r="P1210" s="260"/>
      <c r="R1210" s="33"/>
      <c r="AC1210" s="21"/>
      <c r="AE1210" s="17"/>
      <c r="AG1210" s="18"/>
      <c r="AK1210" s="54"/>
      <c r="AN1210" s="219"/>
      <c r="AO1210" s="220">
        <f t="shared" si="812"/>
        <v>2303</v>
      </c>
      <c r="AP1210" s="221">
        <f t="shared" si="815"/>
        <v>6910</v>
      </c>
      <c r="AQ1210" s="220">
        <f>AQ1208+6</f>
        <v>3455</v>
      </c>
      <c r="AR1210" s="281">
        <v>2</v>
      </c>
      <c r="AS1210" s="236">
        <f t="shared" si="813"/>
        <v>1</v>
      </c>
      <c r="AT1210" s="232"/>
      <c r="BI1210" s="60"/>
      <c r="BL1210" s="1"/>
      <c r="BN1210" s="21"/>
      <c r="BY1210" s="21"/>
      <c r="BZ1210" s="21"/>
      <c r="CA1210" s="294"/>
    </row>
    <row r="1211" spans="4:88" ht="14.25" customHeight="1">
      <c r="D1211" s="53"/>
      <c r="G1211" s="53"/>
      <c r="O1211" s="45"/>
      <c r="P1211" s="21"/>
      <c r="R1211" s="33"/>
      <c r="AC1211" s="27"/>
      <c r="AE1211" s="17"/>
      <c r="AG1211" s="18"/>
      <c r="AK1211" s="54"/>
      <c r="AN1211" s="239"/>
      <c r="AO1211" s="240">
        <f t="shared" si="812"/>
        <v>2305</v>
      </c>
      <c r="AP1211" s="221">
        <f t="shared" si="815"/>
        <v>6916</v>
      </c>
      <c r="AQ1211" s="240">
        <f>AP1211/4</f>
        <v>1729</v>
      </c>
      <c r="AR1211" s="281">
        <v>4</v>
      </c>
      <c r="AS1211" s="236">
        <f t="shared" si="813"/>
        <v>2</v>
      </c>
      <c r="AT1211" s="232"/>
      <c r="BI1211" s="60"/>
      <c r="BL1211" s="1"/>
      <c r="BN1211" s="21"/>
      <c r="BY1211" s="21"/>
      <c r="BZ1211" s="21"/>
      <c r="CA1211" s="294"/>
    </row>
    <row r="1212" spans="4:88" ht="14.25" customHeight="1">
      <c r="D1212" s="53"/>
      <c r="G1212" s="53"/>
      <c r="O1212" s="191">
        <f>-1+4*(Q1212+1)</f>
        <v>1163</v>
      </c>
      <c r="P1212" s="192">
        <f>-1+6*(Q1212+1)</f>
        <v>1745</v>
      </c>
      <c r="Q1212" s="27">
        <v>290</v>
      </c>
      <c r="R1212" s="33"/>
      <c r="S1212" s="213">
        <f t="shared" ref="S1212:S1213" si="917">4*P1212+1</f>
        <v>6981</v>
      </c>
      <c r="T1212" s="35">
        <f t="shared" ref="T1212:Z1212" si="918">4*S1212+1</f>
        <v>27925</v>
      </c>
      <c r="U1212" s="35">
        <f t="shared" si="918"/>
        <v>111701</v>
      </c>
      <c r="V1212" s="35">
        <f t="shared" si="918"/>
        <v>446805</v>
      </c>
      <c r="W1212" s="35">
        <f t="shared" si="918"/>
        <v>1787221</v>
      </c>
      <c r="X1212" s="35">
        <f t="shared" si="918"/>
        <v>7148885</v>
      </c>
      <c r="Y1212" s="35">
        <f t="shared" si="918"/>
        <v>28595541</v>
      </c>
      <c r="Z1212" s="35">
        <f t="shared" si="918"/>
        <v>114382165</v>
      </c>
      <c r="AE1212" s="17"/>
      <c r="AG1212" s="18"/>
      <c r="AK1212" s="54"/>
      <c r="AN1212" s="219"/>
      <c r="AO1212" s="220">
        <f t="shared" si="812"/>
        <v>2307</v>
      </c>
      <c r="AP1212" s="221">
        <f t="shared" si="815"/>
        <v>6922</v>
      </c>
      <c r="AQ1212" s="220">
        <f>AQ1210+6</f>
        <v>3461</v>
      </c>
      <c r="AR1212" s="281">
        <v>2</v>
      </c>
      <c r="AS1212" s="236">
        <f t="shared" si="813"/>
        <v>1</v>
      </c>
      <c r="AT1212" s="232"/>
      <c r="BI1212" s="60"/>
      <c r="BL1212" s="1"/>
      <c r="BN1212" s="21"/>
      <c r="BY1212" s="21"/>
      <c r="BZ1212" s="21"/>
      <c r="CA1212" s="294"/>
    </row>
    <row r="1213" spans="4:88" ht="14.25" customHeight="1">
      <c r="D1213" s="53"/>
      <c r="G1213" s="53"/>
      <c r="O1213" s="196">
        <f>1+8*(Q1212+1)</f>
        <v>2329</v>
      </c>
      <c r="P1213" s="197">
        <f>P1212+2</f>
        <v>1747</v>
      </c>
      <c r="Q1213" s="198"/>
      <c r="R1213" s="33"/>
      <c r="S1213" s="35">
        <f t="shared" si="917"/>
        <v>6989</v>
      </c>
      <c r="T1213" s="35">
        <f t="shared" ref="T1213:Z1213" si="919">4*S1213+1</f>
        <v>27957</v>
      </c>
      <c r="U1213" s="35">
        <f t="shared" si="919"/>
        <v>111829</v>
      </c>
      <c r="V1213" s="35">
        <f t="shared" si="919"/>
        <v>447317</v>
      </c>
      <c r="W1213" s="35">
        <f t="shared" si="919"/>
        <v>1789269</v>
      </c>
      <c r="X1213" s="35">
        <f t="shared" si="919"/>
        <v>7157077</v>
      </c>
      <c r="Y1213" s="35">
        <f t="shared" si="919"/>
        <v>28628309</v>
      </c>
      <c r="Z1213" s="35">
        <f t="shared" si="919"/>
        <v>114513237</v>
      </c>
      <c r="AC1213" s="27"/>
      <c r="AE1213" s="17"/>
      <c r="AG1213" s="18"/>
      <c r="AK1213" s="54"/>
      <c r="AN1213" s="227"/>
      <c r="AO1213" s="269">
        <f t="shared" si="812"/>
        <v>2309</v>
      </c>
      <c r="AP1213" s="221">
        <f t="shared" si="815"/>
        <v>6928</v>
      </c>
      <c r="AQ1213" s="269">
        <f>AP1213/AR1213</f>
        <v>433</v>
      </c>
      <c r="AR1213" s="281">
        <v>16</v>
      </c>
      <c r="AS1213" s="236">
        <f t="shared" si="813"/>
        <v>4</v>
      </c>
      <c r="AT1213" s="232"/>
      <c r="BI1213" s="60"/>
      <c r="BL1213" s="1"/>
      <c r="BN1213" s="21"/>
      <c r="BY1213" s="21"/>
      <c r="BZ1213" s="21"/>
      <c r="CA1213" s="294"/>
    </row>
    <row r="1214" spans="4:88" ht="14.25" customHeight="1">
      <c r="D1214" s="53"/>
      <c r="G1214" s="53"/>
      <c r="O1214" s="181"/>
      <c r="P1214" s="260"/>
      <c r="R1214" s="33"/>
      <c r="AC1214" s="21"/>
      <c r="AE1214" s="17"/>
      <c r="AG1214" s="18"/>
      <c r="AK1214" s="54"/>
      <c r="AN1214" s="219"/>
      <c r="AO1214" s="220">
        <f t="shared" si="812"/>
        <v>2311</v>
      </c>
      <c r="AP1214" s="221">
        <f t="shared" si="815"/>
        <v>6934</v>
      </c>
      <c r="AQ1214" s="220">
        <f>AQ1212+6</f>
        <v>3467</v>
      </c>
      <c r="AR1214" s="281">
        <v>2</v>
      </c>
      <c r="AS1214" s="236">
        <f t="shared" si="813"/>
        <v>1</v>
      </c>
      <c r="AT1214" s="232"/>
      <c r="BI1214" s="60"/>
      <c r="BL1214" s="1"/>
      <c r="BN1214" s="21"/>
      <c r="BY1214" s="21"/>
      <c r="BZ1214" s="21"/>
      <c r="CA1214" s="294"/>
    </row>
    <row r="1215" spans="4:88" ht="14.25" customHeight="1">
      <c r="D1215" s="53"/>
      <c r="G1215" s="53"/>
      <c r="O1215" s="45"/>
      <c r="P1215" s="21"/>
      <c r="R1215" s="33"/>
      <c r="AC1215" s="27"/>
      <c r="AE1215" s="17"/>
      <c r="AG1215" s="18"/>
      <c r="AK1215" s="54"/>
      <c r="AN1215" s="239"/>
      <c r="AO1215" s="240">
        <f t="shared" si="812"/>
        <v>2313</v>
      </c>
      <c r="AP1215" s="221">
        <f t="shared" si="815"/>
        <v>6940</v>
      </c>
      <c r="AQ1215" s="240">
        <f>AP1215/4</f>
        <v>1735</v>
      </c>
      <c r="AR1215" s="281">
        <v>4</v>
      </c>
      <c r="AS1215" s="236">
        <f t="shared" si="813"/>
        <v>2</v>
      </c>
      <c r="AT1215" s="232"/>
      <c r="BI1215" s="60"/>
      <c r="BL1215" s="1"/>
      <c r="BN1215" s="21"/>
      <c r="BY1215" s="21"/>
      <c r="BZ1215" s="21"/>
      <c r="CA1215" s="294"/>
    </row>
    <row r="1216" spans="4:88" ht="14.25" customHeight="1">
      <c r="D1216" s="53"/>
      <c r="G1216" s="53"/>
      <c r="O1216" s="191">
        <f>-1+4*(Q1216+1)</f>
        <v>1167</v>
      </c>
      <c r="P1216" s="192">
        <f>-1+6*(Q1216+1)</f>
        <v>1751</v>
      </c>
      <c r="Q1216" s="27">
        <v>291</v>
      </c>
      <c r="R1216" s="33"/>
      <c r="S1216" s="213">
        <f t="shared" ref="S1216:S1217" si="920">4*P1216+1</f>
        <v>7005</v>
      </c>
      <c r="T1216" s="35">
        <f t="shared" ref="T1216:Z1216" si="921">4*S1216+1</f>
        <v>28021</v>
      </c>
      <c r="U1216" s="35">
        <f t="shared" si="921"/>
        <v>112085</v>
      </c>
      <c r="V1216" s="35">
        <f t="shared" si="921"/>
        <v>448341</v>
      </c>
      <c r="W1216" s="35">
        <f t="shared" si="921"/>
        <v>1793365</v>
      </c>
      <c r="X1216" s="35">
        <f t="shared" si="921"/>
        <v>7173461</v>
      </c>
      <c r="Y1216" s="35">
        <f t="shared" si="921"/>
        <v>28693845</v>
      </c>
      <c r="Z1216" s="35">
        <f t="shared" si="921"/>
        <v>114775381</v>
      </c>
      <c r="AE1216" s="17"/>
      <c r="AG1216" s="18"/>
      <c r="AK1216" s="54"/>
      <c r="AN1216" s="219"/>
      <c r="AO1216" s="220">
        <f t="shared" si="812"/>
        <v>2315</v>
      </c>
      <c r="AP1216" s="221">
        <f t="shared" si="815"/>
        <v>6946</v>
      </c>
      <c r="AQ1216" s="220">
        <f>AQ1214+6</f>
        <v>3473</v>
      </c>
      <c r="AR1216" s="281">
        <v>2</v>
      </c>
      <c r="AS1216" s="236">
        <f t="shared" si="813"/>
        <v>1</v>
      </c>
      <c r="AT1216" s="232"/>
      <c r="BI1216" s="60"/>
      <c r="BL1216" s="1"/>
      <c r="BN1216" s="21"/>
      <c r="BY1216" s="21"/>
      <c r="BZ1216" s="21"/>
      <c r="CA1216" s="294"/>
    </row>
    <row r="1217" spans="4:79" ht="14.25" customHeight="1">
      <c r="D1217" s="53"/>
      <c r="G1217" s="53"/>
      <c r="O1217" s="196">
        <f>1+8*(Q1216+1)</f>
        <v>2337</v>
      </c>
      <c r="P1217" s="197">
        <f>P1216+2</f>
        <v>1753</v>
      </c>
      <c r="Q1217" s="198"/>
      <c r="R1217" s="33"/>
      <c r="S1217" s="35">
        <f t="shared" si="920"/>
        <v>7013</v>
      </c>
      <c r="T1217" s="35">
        <f t="shared" ref="T1217:Z1217" si="922">4*S1217+1</f>
        <v>28053</v>
      </c>
      <c r="U1217" s="35">
        <f t="shared" si="922"/>
        <v>112213</v>
      </c>
      <c r="V1217" s="35">
        <f t="shared" si="922"/>
        <v>448853</v>
      </c>
      <c r="W1217" s="35">
        <f t="shared" si="922"/>
        <v>1795413</v>
      </c>
      <c r="X1217" s="35">
        <f t="shared" si="922"/>
        <v>7181653</v>
      </c>
      <c r="Y1217" s="35">
        <f t="shared" si="922"/>
        <v>28726613</v>
      </c>
      <c r="Z1217" s="35">
        <f t="shared" si="922"/>
        <v>114906453</v>
      </c>
      <c r="AC1217" s="27"/>
      <c r="AE1217" s="17"/>
      <c r="AG1217" s="18"/>
      <c r="AK1217" s="54"/>
      <c r="AN1217" s="227"/>
      <c r="AO1217" s="269">
        <f t="shared" si="812"/>
        <v>2317</v>
      </c>
      <c r="AP1217" s="221">
        <f t="shared" si="815"/>
        <v>6952</v>
      </c>
      <c r="AQ1217" s="269">
        <f>AP1217/AR1217</f>
        <v>869</v>
      </c>
      <c r="AR1217" s="281">
        <v>8</v>
      </c>
      <c r="AS1217" s="236">
        <f t="shared" si="813"/>
        <v>3</v>
      </c>
      <c r="AT1217" s="232"/>
      <c r="BI1217" s="60"/>
      <c r="BL1217" s="1"/>
      <c r="BN1217" s="21"/>
      <c r="BY1217" s="21"/>
      <c r="BZ1217" s="21"/>
      <c r="CA1217" s="294"/>
    </row>
    <row r="1218" spans="4:79" ht="14.25" customHeight="1">
      <c r="D1218" s="53"/>
      <c r="G1218" s="53"/>
      <c r="O1218" s="181"/>
      <c r="P1218" s="260"/>
      <c r="R1218" s="33"/>
      <c r="AC1218" s="21"/>
      <c r="AE1218" s="17"/>
      <c r="AG1218" s="18"/>
      <c r="AK1218" s="54"/>
      <c r="AN1218" s="219"/>
      <c r="AO1218" s="220">
        <f t="shared" si="812"/>
        <v>2319</v>
      </c>
      <c r="AP1218" s="221">
        <f t="shared" si="815"/>
        <v>6958</v>
      </c>
      <c r="AQ1218" s="220">
        <f>AQ1216+6</f>
        <v>3479</v>
      </c>
      <c r="AR1218" s="281">
        <v>2</v>
      </c>
      <c r="AS1218" s="236">
        <f t="shared" si="813"/>
        <v>1</v>
      </c>
      <c r="AT1218" s="232"/>
      <c r="BI1218" s="60"/>
      <c r="BL1218" s="1"/>
      <c r="BN1218" s="21"/>
      <c r="BY1218" s="21"/>
      <c r="BZ1218" s="21"/>
      <c r="CA1218" s="294"/>
    </row>
    <row r="1219" spans="4:79" ht="14.25" customHeight="1">
      <c r="D1219" s="53"/>
      <c r="G1219" s="53"/>
      <c r="O1219" s="45"/>
      <c r="P1219" s="21"/>
      <c r="R1219" s="33"/>
      <c r="AC1219" s="27"/>
      <c r="AE1219" s="17"/>
      <c r="AG1219" s="18"/>
      <c r="AK1219" s="54"/>
      <c r="AN1219" s="239"/>
      <c r="AO1219" s="240">
        <f t="shared" si="812"/>
        <v>2321</v>
      </c>
      <c r="AP1219" s="221">
        <f t="shared" si="815"/>
        <v>6964</v>
      </c>
      <c r="AQ1219" s="240">
        <f>AP1219/4</f>
        <v>1741</v>
      </c>
      <c r="AR1219" s="281">
        <v>4</v>
      </c>
      <c r="AS1219" s="236">
        <f t="shared" si="813"/>
        <v>2</v>
      </c>
      <c r="AT1219" s="232"/>
      <c r="BI1219" s="60"/>
      <c r="BL1219" s="1"/>
      <c r="BN1219" s="21"/>
      <c r="BY1219" s="21"/>
      <c r="BZ1219" s="21"/>
      <c r="CA1219" s="294"/>
    </row>
    <row r="1220" spans="4:79" ht="14.25" customHeight="1">
      <c r="D1220" s="53"/>
      <c r="G1220" s="53"/>
      <c r="O1220" s="191">
        <f>-1+4*(Q1220+1)</f>
        <v>1171</v>
      </c>
      <c r="P1220" s="192">
        <f>-1+6*(Q1220+1)</f>
        <v>1757</v>
      </c>
      <c r="Q1220" s="27">
        <v>292</v>
      </c>
      <c r="R1220" s="33"/>
      <c r="S1220" s="213">
        <f t="shared" ref="S1220:S1221" si="923">4*P1220+1</f>
        <v>7029</v>
      </c>
      <c r="T1220" s="35">
        <f t="shared" ref="T1220:Z1220" si="924">4*S1220+1</f>
        <v>28117</v>
      </c>
      <c r="U1220" s="35">
        <f t="shared" si="924"/>
        <v>112469</v>
      </c>
      <c r="V1220" s="35">
        <f t="shared" si="924"/>
        <v>449877</v>
      </c>
      <c r="W1220" s="35">
        <f t="shared" si="924"/>
        <v>1799509</v>
      </c>
      <c r="X1220" s="35">
        <f t="shared" si="924"/>
        <v>7198037</v>
      </c>
      <c r="Y1220" s="35">
        <f t="shared" si="924"/>
        <v>28792149</v>
      </c>
      <c r="Z1220" s="35">
        <f t="shared" si="924"/>
        <v>115168597</v>
      </c>
      <c r="AE1220" s="17"/>
      <c r="AG1220" s="18"/>
      <c r="AK1220" s="54"/>
      <c r="AN1220" s="219"/>
      <c r="AO1220" s="220">
        <f t="shared" si="812"/>
        <v>2323</v>
      </c>
      <c r="AP1220" s="221">
        <f t="shared" si="815"/>
        <v>6970</v>
      </c>
      <c r="AQ1220" s="220">
        <f>AQ1218+6</f>
        <v>3485</v>
      </c>
      <c r="AR1220" s="281">
        <v>2</v>
      </c>
      <c r="AS1220" s="236">
        <f t="shared" si="813"/>
        <v>1</v>
      </c>
      <c r="AT1220" s="232"/>
      <c r="BI1220" s="60"/>
      <c r="BL1220" s="1"/>
      <c r="BN1220" s="21"/>
      <c r="BY1220" s="21"/>
      <c r="BZ1220" s="21"/>
      <c r="CA1220" s="294"/>
    </row>
    <row r="1221" spans="4:79" ht="14.25" customHeight="1">
      <c r="D1221" s="53"/>
      <c r="G1221" s="53"/>
      <c r="O1221" s="196">
        <f>1+8*(Q1220+1)</f>
        <v>2345</v>
      </c>
      <c r="P1221" s="197">
        <f>P1220+2</f>
        <v>1759</v>
      </c>
      <c r="Q1221" s="198"/>
      <c r="R1221" s="33"/>
      <c r="S1221" s="35">
        <f t="shared" si="923"/>
        <v>7037</v>
      </c>
      <c r="T1221" s="35">
        <f t="shared" ref="T1221:Z1221" si="925">4*S1221+1</f>
        <v>28149</v>
      </c>
      <c r="U1221" s="35">
        <f t="shared" si="925"/>
        <v>112597</v>
      </c>
      <c r="V1221" s="35">
        <f t="shared" si="925"/>
        <v>450389</v>
      </c>
      <c r="W1221" s="35">
        <f t="shared" si="925"/>
        <v>1801557</v>
      </c>
      <c r="X1221" s="35">
        <f t="shared" si="925"/>
        <v>7206229</v>
      </c>
      <c r="Y1221" s="35">
        <f t="shared" si="925"/>
        <v>28824917</v>
      </c>
      <c r="Z1221" s="35">
        <f t="shared" si="925"/>
        <v>115299669</v>
      </c>
      <c r="AC1221" s="27"/>
      <c r="AE1221" s="17"/>
      <c r="AG1221" s="18"/>
      <c r="AK1221" s="54"/>
      <c r="AN1221" s="227"/>
      <c r="AO1221" s="269">
        <f t="shared" si="812"/>
        <v>2325</v>
      </c>
      <c r="AP1221" s="221">
        <f t="shared" si="815"/>
        <v>6976</v>
      </c>
      <c r="AQ1221" s="269">
        <f>AP1221/AR1221</f>
        <v>109</v>
      </c>
      <c r="AR1221" s="281">
        <v>64</v>
      </c>
      <c r="AS1221" s="236">
        <f t="shared" si="813"/>
        <v>6</v>
      </c>
      <c r="AT1221" s="232"/>
      <c r="BI1221" s="60"/>
      <c r="BL1221" s="1"/>
      <c r="BN1221" s="21"/>
      <c r="BY1221" s="21"/>
      <c r="BZ1221" s="21"/>
      <c r="CA1221" s="294"/>
    </row>
    <row r="1222" spans="4:79" ht="14.25" customHeight="1">
      <c r="D1222" s="53"/>
      <c r="G1222" s="53"/>
      <c r="O1222" s="181"/>
      <c r="P1222" s="260"/>
      <c r="R1222" s="33"/>
      <c r="AC1222" s="21"/>
      <c r="AE1222" s="17"/>
      <c r="AG1222" s="18"/>
      <c r="AK1222" s="54"/>
      <c r="AN1222" s="219"/>
      <c r="AO1222" s="220">
        <f t="shared" si="812"/>
        <v>2327</v>
      </c>
      <c r="AP1222" s="221">
        <f t="shared" si="815"/>
        <v>6982</v>
      </c>
      <c r="AQ1222" s="220">
        <f>AQ1220+6</f>
        <v>3491</v>
      </c>
      <c r="AR1222" s="281">
        <v>2</v>
      </c>
      <c r="AS1222" s="236">
        <f t="shared" si="813"/>
        <v>1</v>
      </c>
      <c r="AT1222" s="232"/>
      <c r="BI1222" s="60"/>
      <c r="BL1222" s="1"/>
      <c r="BN1222" s="21"/>
      <c r="BY1222" s="21"/>
      <c r="BZ1222" s="21"/>
      <c r="CA1222" s="294"/>
    </row>
    <row r="1223" spans="4:79" ht="14.25" customHeight="1">
      <c r="D1223" s="53"/>
      <c r="G1223" s="53"/>
      <c r="O1223" s="45"/>
      <c r="P1223" s="21"/>
      <c r="R1223" s="33"/>
      <c r="AC1223" s="27"/>
      <c r="AE1223" s="17"/>
      <c r="AG1223" s="18"/>
      <c r="AK1223" s="54"/>
      <c r="AN1223" s="239"/>
      <c r="AO1223" s="240">
        <f t="shared" si="812"/>
        <v>2329</v>
      </c>
      <c r="AP1223" s="221">
        <f t="shared" si="815"/>
        <v>6988</v>
      </c>
      <c r="AQ1223" s="240">
        <f>AP1223/4</f>
        <v>1747</v>
      </c>
      <c r="AR1223" s="281">
        <v>4</v>
      </c>
      <c r="AS1223" s="236">
        <f t="shared" si="813"/>
        <v>2</v>
      </c>
      <c r="AT1223" s="232"/>
      <c r="BI1223" s="60"/>
      <c r="BL1223" s="1"/>
      <c r="BN1223" s="21"/>
      <c r="BY1223" s="21"/>
      <c r="BZ1223" s="21"/>
      <c r="CA1223" s="294"/>
    </row>
    <row r="1224" spans="4:79" ht="14.25" customHeight="1">
      <c r="D1224" s="53"/>
      <c r="G1224" s="53"/>
      <c r="O1224" s="191">
        <f>-1+4*(Q1224+1)</f>
        <v>1175</v>
      </c>
      <c r="P1224" s="192">
        <f>-1+6*(Q1224+1)</f>
        <v>1763</v>
      </c>
      <c r="Q1224" s="27">
        <v>293</v>
      </c>
      <c r="R1224" s="33"/>
      <c r="S1224" s="213">
        <f t="shared" ref="S1224:S1225" si="926">4*P1224+1</f>
        <v>7053</v>
      </c>
      <c r="T1224" s="35">
        <f t="shared" ref="T1224:Z1224" si="927">4*S1224+1</f>
        <v>28213</v>
      </c>
      <c r="U1224" s="35">
        <f t="shared" si="927"/>
        <v>112853</v>
      </c>
      <c r="V1224" s="35">
        <f t="shared" si="927"/>
        <v>451413</v>
      </c>
      <c r="W1224" s="35">
        <f t="shared" si="927"/>
        <v>1805653</v>
      </c>
      <c r="X1224" s="35">
        <f t="shared" si="927"/>
        <v>7222613</v>
      </c>
      <c r="Y1224" s="35">
        <f t="shared" si="927"/>
        <v>28890453</v>
      </c>
      <c r="Z1224" s="35">
        <f t="shared" si="927"/>
        <v>115561813</v>
      </c>
      <c r="AE1224" s="17"/>
      <c r="AG1224" s="18"/>
      <c r="AK1224" s="54"/>
      <c r="AN1224" s="219"/>
      <c r="AO1224" s="220">
        <f t="shared" si="812"/>
        <v>2331</v>
      </c>
      <c r="AP1224" s="221">
        <f t="shared" si="815"/>
        <v>6994</v>
      </c>
      <c r="AQ1224" s="220">
        <f>AQ1222+6</f>
        <v>3497</v>
      </c>
      <c r="AR1224" s="281">
        <v>2</v>
      </c>
      <c r="AS1224" s="236">
        <f t="shared" si="813"/>
        <v>1</v>
      </c>
      <c r="AT1224" s="232"/>
      <c r="BI1224" s="60"/>
      <c r="BL1224" s="1"/>
      <c r="BN1224" s="21"/>
      <c r="BY1224" s="21"/>
      <c r="BZ1224" s="21"/>
      <c r="CA1224" s="294"/>
    </row>
    <row r="1225" spans="4:79" ht="14.25" customHeight="1">
      <c r="D1225" s="53"/>
      <c r="G1225" s="53"/>
      <c r="O1225" s="196">
        <f>1+8*(Q1224+1)</f>
        <v>2353</v>
      </c>
      <c r="P1225" s="197">
        <f>P1224+2</f>
        <v>1765</v>
      </c>
      <c r="Q1225" s="198"/>
      <c r="R1225" s="33"/>
      <c r="S1225" s="35">
        <f t="shared" si="926"/>
        <v>7061</v>
      </c>
      <c r="T1225" s="35">
        <f t="shared" ref="T1225:Z1225" si="928">4*S1225+1</f>
        <v>28245</v>
      </c>
      <c r="U1225" s="35">
        <f t="shared" si="928"/>
        <v>112981</v>
      </c>
      <c r="V1225" s="35">
        <f t="shared" si="928"/>
        <v>451925</v>
      </c>
      <c r="W1225" s="35">
        <f t="shared" si="928"/>
        <v>1807701</v>
      </c>
      <c r="X1225" s="35">
        <f t="shared" si="928"/>
        <v>7230805</v>
      </c>
      <c r="Y1225" s="35">
        <f t="shared" si="928"/>
        <v>28923221</v>
      </c>
      <c r="Z1225" s="35">
        <f t="shared" si="928"/>
        <v>115692885</v>
      </c>
      <c r="AC1225" s="27"/>
      <c r="AE1225" s="17"/>
      <c r="AG1225" s="18"/>
      <c r="AK1225" s="54"/>
      <c r="AN1225" s="227"/>
      <c r="AO1225" s="269">
        <f t="shared" si="812"/>
        <v>2333</v>
      </c>
      <c r="AP1225" s="221">
        <f t="shared" si="815"/>
        <v>7000</v>
      </c>
      <c r="AQ1225" s="269">
        <f>AP1225/AR1225</f>
        <v>875</v>
      </c>
      <c r="AR1225" s="281">
        <v>8</v>
      </c>
      <c r="AS1225" s="236">
        <f t="shared" si="813"/>
        <v>3</v>
      </c>
      <c r="AT1225" s="232"/>
      <c r="BI1225" s="60"/>
      <c r="BL1225" s="1"/>
      <c r="BN1225" s="21"/>
      <c r="BY1225" s="21"/>
      <c r="BZ1225" s="21"/>
      <c r="CA1225" s="294"/>
    </row>
    <row r="1226" spans="4:79" ht="14.25" customHeight="1">
      <c r="D1226" s="53"/>
      <c r="G1226" s="53"/>
      <c r="O1226" s="181"/>
      <c r="P1226" s="260"/>
      <c r="R1226" s="33"/>
      <c r="AC1226" s="21"/>
      <c r="AE1226" s="17"/>
      <c r="AG1226" s="18"/>
      <c r="AK1226" s="54"/>
      <c r="AN1226" s="219"/>
      <c r="AO1226" s="220">
        <f t="shared" si="812"/>
        <v>2335</v>
      </c>
      <c r="AP1226" s="221">
        <f t="shared" si="815"/>
        <v>7006</v>
      </c>
      <c r="AQ1226" s="220">
        <f>AQ1224+6</f>
        <v>3503</v>
      </c>
      <c r="AR1226" s="281">
        <v>2</v>
      </c>
      <c r="AS1226" s="236">
        <f t="shared" si="813"/>
        <v>1</v>
      </c>
      <c r="AT1226" s="232"/>
      <c r="BI1226" s="60"/>
      <c r="BL1226" s="1"/>
      <c r="BN1226" s="21"/>
      <c r="BY1226" s="21"/>
      <c r="BZ1226" s="21"/>
      <c r="CA1226" s="294"/>
    </row>
    <row r="1227" spans="4:79" ht="14.25" customHeight="1">
      <c r="D1227" s="53"/>
      <c r="G1227" s="53"/>
      <c r="O1227" s="45"/>
      <c r="P1227" s="21"/>
      <c r="R1227" s="33"/>
      <c r="AC1227" s="27"/>
      <c r="AE1227" s="17"/>
      <c r="AG1227" s="18"/>
      <c r="AK1227" s="54"/>
      <c r="AN1227" s="239"/>
      <c r="AO1227" s="240">
        <f t="shared" si="812"/>
        <v>2337</v>
      </c>
      <c r="AP1227" s="221">
        <f t="shared" si="815"/>
        <v>7012</v>
      </c>
      <c r="AQ1227" s="240">
        <f>AP1227/4</f>
        <v>1753</v>
      </c>
      <c r="AR1227" s="281">
        <v>4</v>
      </c>
      <c r="AS1227" s="236">
        <f t="shared" si="813"/>
        <v>2</v>
      </c>
      <c r="AT1227" s="232"/>
      <c r="BI1227" s="60"/>
      <c r="BL1227" s="1"/>
      <c r="BN1227" s="21"/>
      <c r="BY1227" s="21"/>
      <c r="BZ1227" s="21"/>
      <c r="CA1227" s="294"/>
    </row>
    <row r="1228" spans="4:79" ht="14.25" customHeight="1">
      <c r="D1228" s="53"/>
      <c r="G1228" s="53"/>
      <c r="O1228" s="191">
        <f>-1+4*(Q1228+1)</f>
        <v>1179</v>
      </c>
      <c r="P1228" s="192">
        <f>-1+6*(Q1228+1)</f>
        <v>1769</v>
      </c>
      <c r="Q1228" s="27">
        <v>294</v>
      </c>
      <c r="R1228" s="33"/>
      <c r="S1228" s="213">
        <f t="shared" ref="S1228:S1229" si="929">4*P1228+1</f>
        <v>7077</v>
      </c>
      <c r="T1228" s="35">
        <f t="shared" ref="T1228:Z1228" si="930">4*S1228+1</f>
        <v>28309</v>
      </c>
      <c r="U1228" s="35">
        <f t="shared" si="930"/>
        <v>113237</v>
      </c>
      <c r="V1228" s="35">
        <f t="shared" si="930"/>
        <v>452949</v>
      </c>
      <c r="W1228" s="35">
        <f t="shared" si="930"/>
        <v>1811797</v>
      </c>
      <c r="X1228" s="35">
        <f t="shared" si="930"/>
        <v>7247189</v>
      </c>
      <c r="Y1228" s="35">
        <f t="shared" si="930"/>
        <v>28988757</v>
      </c>
      <c r="Z1228" s="35">
        <f t="shared" si="930"/>
        <v>115955029</v>
      </c>
      <c r="AE1228" s="17"/>
      <c r="AG1228" s="18"/>
      <c r="AK1228" s="54"/>
      <c r="AN1228" s="219"/>
      <c r="AO1228" s="220">
        <f t="shared" si="812"/>
        <v>2339</v>
      </c>
      <c r="AP1228" s="221">
        <f t="shared" si="815"/>
        <v>7018</v>
      </c>
      <c r="AQ1228" s="220">
        <f>AQ1226+6</f>
        <v>3509</v>
      </c>
      <c r="AR1228" s="281">
        <v>2</v>
      </c>
      <c r="AS1228" s="236">
        <f t="shared" si="813"/>
        <v>1</v>
      </c>
      <c r="AT1228" s="232"/>
      <c r="BI1228" s="60"/>
      <c r="BL1228" s="1"/>
      <c r="BN1228" s="21"/>
      <c r="BY1228" s="21"/>
      <c r="BZ1228" s="21"/>
      <c r="CA1228" s="294"/>
    </row>
    <row r="1229" spans="4:79" ht="14.25" customHeight="1">
      <c r="D1229" s="53"/>
      <c r="G1229" s="53"/>
      <c r="O1229" s="196">
        <f>1+8*(Q1228+1)</f>
        <v>2361</v>
      </c>
      <c r="P1229" s="197">
        <f>P1228+2</f>
        <v>1771</v>
      </c>
      <c r="Q1229" s="198"/>
      <c r="R1229" s="33"/>
      <c r="S1229" s="35">
        <f t="shared" si="929"/>
        <v>7085</v>
      </c>
      <c r="T1229" s="35">
        <f t="shared" ref="T1229:Z1229" si="931">4*S1229+1</f>
        <v>28341</v>
      </c>
      <c r="U1229" s="35">
        <f t="shared" si="931"/>
        <v>113365</v>
      </c>
      <c r="V1229" s="35">
        <f t="shared" si="931"/>
        <v>453461</v>
      </c>
      <c r="W1229" s="35">
        <f t="shared" si="931"/>
        <v>1813845</v>
      </c>
      <c r="X1229" s="35">
        <f t="shared" si="931"/>
        <v>7255381</v>
      </c>
      <c r="Y1229" s="35">
        <f t="shared" si="931"/>
        <v>29021525</v>
      </c>
      <c r="Z1229" s="35">
        <f t="shared" si="931"/>
        <v>116086101</v>
      </c>
      <c r="AC1229" s="27"/>
      <c r="AE1229" s="17"/>
      <c r="AG1229" s="18"/>
      <c r="AK1229" s="54"/>
      <c r="AN1229" s="227"/>
      <c r="AO1229" s="269">
        <f t="shared" si="812"/>
        <v>2341</v>
      </c>
      <c r="AP1229" s="221">
        <f t="shared" si="815"/>
        <v>7024</v>
      </c>
      <c r="AQ1229" s="269">
        <f>AP1229/AR1229</f>
        <v>439</v>
      </c>
      <c r="AR1229" s="281">
        <v>16</v>
      </c>
      <c r="AS1229" s="236">
        <f t="shared" si="813"/>
        <v>4</v>
      </c>
      <c r="AT1229" s="232"/>
      <c r="BI1229" s="60"/>
      <c r="BL1229" s="1"/>
      <c r="BN1229" s="21"/>
      <c r="BY1229" s="21"/>
      <c r="BZ1229" s="21"/>
      <c r="CA1229" s="294"/>
    </row>
    <row r="1230" spans="4:79" ht="14.25" customHeight="1">
      <c r="D1230" s="53"/>
      <c r="G1230" s="53"/>
      <c r="O1230" s="181"/>
      <c r="P1230" s="260"/>
      <c r="R1230" s="33"/>
      <c r="AC1230" s="21"/>
      <c r="AE1230" s="17"/>
      <c r="AG1230" s="18"/>
      <c r="AK1230" s="54"/>
      <c r="AN1230" s="219"/>
      <c r="AO1230" s="220">
        <f t="shared" si="812"/>
        <v>2343</v>
      </c>
      <c r="AP1230" s="221">
        <f t="shared" si="815"/>
        <v>7030</v>
      </c>
      <c r="AQ1230" s="220">
        <f>AQ1228+6</f>
        <v>3515</v>
      </c>
      <c r="AR1230" s="281">
        <v>2</v>
      </c>
      <c r="AS1230" s="236">
        <f t="shared" si="813"/>
        <v>1</v>
      </c>
      <c r="AT1230" s="232"/>
      <c r="BI1230" s="60"/>
      <c r="BL1230" s="1"/>
      <c r="BN1230" s="21"/>
      <c r="BY1230" s="21"/>
      <c r="BZ1230" s="21"/>
      <c r="CA1230" s="294"/>
    </row>
    <row r="1231" spans="4:79" ht="14.25" customHeight="1">
      <c r="D1231" s="53"/>
      <c r="G1231" s="53"/>
      <c r="O1231" s="45"/>
      <c r="P1231" s="21"/>
      <c r="R1231" s="33"/>
      <c r="AC1231" s="27"/>
      <c r="AE1231" s="17"/>
      <c r="AG1231" s="18"/>
      <c r="AK1231" s="54"/>
      <c r="AN1231" s="239"/>
      <c r="AO1231" s="240">
        <f t="shared" si="812"/>
        <v>2345</v>
      </c>
      <c r="AP1231" s="221">
        <f t="shared" si="815"/>
        <v>7036</v>
      </c>
      <c r="AQ1231" s="240">
        <f>AP1231/4</f>
        <v>1759</v>
      </c>
      <c r="AR1231" s="281">
        <v>4</v>
      </c>
      <c r="AS1231" s="236">
        <f t="shared" si="813"/>
        <v>2</v>
      </c>
      <c r="AT1231" s="232"/>
      <c r="BI1231" s="60"/>
      <c r="BL1231" s="1"/>
      <c r="BN1231" s="21"/>
      <c r="BY1231" s="21"/>
      <c r="BZ1231" s="21"/>
      <c r="CA1231" s="294"/>
    </row>
    <row r="1232" spans="4:79" ht="14.25" customHeight="1">
      <c r="D1232" s="53"/>
      <c r="G1232" s="53"/>
      <c r="O1232" s="191">
        <f>-1+4*(Q1232+1)</f>
        <v>1183</v>
      </c>
      <c r="P1232" s="192">
        <f>-1+6*(Q1232+1)</f>
        <v>1775</v>
      </c>
      <c r="Q1232" s="27">
        <v>295</v>
      </c>
      <c r="R1232" s="33"/>
      <c r="S1232" s="213">
        <f t="shared" ref="S1232:S1233" si="932">4*P1232+1</f>
        <v>7101</v>
      </c>
      <c r="T1232" s="35">
        <f t="shared" ref="T1232:Z1232" si="933">4*S1232+1</f>
        <v>28405</v>
      </c>
      <c r="U1232" s="35">
        <f t="shared" si="933"/>
        <v>113621</v>
      </c>
      <c r="V1232" s="35">
        <f t="shared" si="933"/>
        <v>454485</v>
      </c>
      <c r="W1232" s="35">
        <f t="shared" si="933"/>
        <v>1817941</v>
      </c>
      <c r="X1232" s="35">
        <f t="shared" si="933"/>
        <v>7271765</v>
      </c>
      <c r="Y1232" s="35">
        <f t="shared" si="933"/>
        <v>29087061</v>
      </c>
      <c r="Z1232" s="35">
        <f t="shared" si="933"/>
        <v>116348245</v>
      </c>
      <c r="AE1232" s="17"/>
      <c r="AG1232" s="18"/>
      <c r="AK1232" s="54"/>
      <c r="AN1232" s="219"/>
      <c r="AO1232" s="220">
        <f t="shared" si="812"/>
        <v>2347</v>
      </c>
      <c r="AP1232" s="221">
        <f t="shared" si="815"/>
        <v>7042</v>
      </c>
      <c r="AQ1232" s="220">
        <f>AQ1230+6</f>
        <v>3521</v>
      </c>
      <c r="AR1232" s="281">
        <v>2</v>
      </c>
      <c r="AS1232" s="236">
        <f t="shared" si="813"/>
        <v>1</v>
      </c>
      <c r="AT1232" s="232"/>
      <c r="BI1232" s="60"/>
      <c r="BL1232" s="1"/>
      <c r="BN1232" s="21"/>
      <c r="BY1232" s="21"/>
      <c r="BZ1232" s="21"/>
    </row>
    <row r="1233" spans="4:78" ht="14.25" customHeight="1">
      <c r="D1233" s="53"/>
      <c r="G1233" s="53"/>
      <c r="O1233" s="196">
        <f>1+8*(Q1232+1)</f>
        <v>2369</v>
      </c>
      <c r="P1233" s="197">
        <f>P1232+2</f>
        <v>1777</v>
      </c>
      <c r="Q1233" s="198"/>
      <c r="R1233" s="33"/>
      <c r="S1233" s="35">
        <f t="shared" si="932"/>
        <v>7109</v>
      </c>
      <c r="T1233" s="35">
        <f t="shared" ref="T1233:Z1233" si="934">4*S1233+1</f>
        <v>28437</v>
      </c>
      <c r="U1233" s="35">
        <f t="shared" si="934"/>
        <v>113749</v>
      </c>
      <c r="V1233" s="35">
        <f t="shared" si="934"/>
        <v>454997</v>
      </c>
      <c r="W1233" s="35">
        <f t="shared" si="934"/>
        <v>1819989</v>
      </c>
      <c r="X1233" s="35">
        <f t="shared" si="934"/>
        <v>7279957</v>
      </c>
      <c r="Y1233" s="35">
        <f t="shared" si="934"/>
        <v>29119829</v>
      </c>
      <c r="Z1233" s="35">
        <f t="shared" si="934"/>
        <v>116479317</v>
      </c>
      <c r="AC1233" s="27"/>
      <c r="AE1233" s="17"/>
      <c r="AG1233" s="18"/>
      <c r="AK1233" s="54"/>
      <c r="AN1233" s="227"/>
      <c r="AO1233" s="269">
        <f t="shared" si="812"/>
        <v>2349</v>
      </c>
      <c r="AP1233" s="221">
        <f t="shared" si="815"/>
        <v>7048</v>
      </c>
      <c r="AQ1233" s="269">
        <f>AP1233/AR1233</f>
        <v>881</v>
      </c>
      <c r="AR1233" s="281">
        <v>8</v>
      </c>
      <c r="AS1233" s="236">
        <f t="shared" si="813"/>
        <v>3</v>
      </c>
      <c r="AT1233" s="232"/>
      <c r="BI1233" s="60"/>
      <c r="BL1233" s="1"/>
      <c r="BN1233" s="21"/>
      <c r="BY1233" s="21"/>
      <c r="BZ1233" s="21"/>
    </row>
    <row r="1234" spans="4:78" ht="14.25" customHeight="1">
      <c r="D1234" s="53"/>
      <c r="G1234" s="53"/>
      <c r="O1234" s="181"/>
      <c r="P1234" s="260"/>
      <c r="R1234" s="33"/>
      <c r="AC1234" s="21"/>
      <c r="AE1234" s="17"/>
      <c r="AG1234" s="18"/>
      <c r="AK1234" s="54"/>
      <c r="AN1234" s="219"/>
      <c r="AO1234" s="220">
        <f t="shared" si="812"/>
        <v>2351</v>
      </c>
      <c r="AP1234" s="221">
        <f t="shared" si="815"/>
        <v>7054</v>
      </c>
      <c r="AQ1234" s="220">
        <f>AQ1232+6</f>
        <v>3527</v>
      </c>
      <c r="AR1234" s="281">
        <v>2</v>
      </c>
      <c r="AS1234" s="236">
        <f t="shared" si="813"/>
        <v>1</v>
      </c>
      <c r="AT1234" s="232"/>
      <c r="BI1234" s="60"/>
      <c r="BL1234" s="1"/>
      <c r="BN1234" s="21"/>
      <c r="BY1234" s="21"/>
      <c r="BZ1234" s="21"/>
    </row>
    <row r="1235" spans="4:78" ht="14.25" customHeight="1">
      <c r="D1235" s="53"/>
      <c r="G1235" s="53"/>
      <c r="O1235" s="45"/>
      <c r="P1235" s="21"/>
      <c r="R1235" s="33"/>
      <c r="AC1235" s="27"/>
      <c r="AE1235" s="17"/>
      <c r="AG1235" s="18"/>
      <c r="AK1235" s="54"/>
      <c r="AN1235" s="239"/>
      <c r="AO1235" s="240">
        <f t="shared" si="812"/>
        <v>2353</v>
      </c>
      <c r="AP1235" s="221">
        <f t="shared" si="815"/>
        <v>7060</v>
      </c>
      <c r="AQ1235" s="240">
        <f>AP1235/4</f>
        <v>1765</v>
      </c>
      <c r="AR1235" s="281">
        <v>4</v>
      </c>
      <c r="AS1235" s="236">
        <f t="shared" si="813"/>
        <v>2</v>
      </c>
      <c r="AT1235" s="232"/>
      <c r="BI1235" s="60"/>
      <c r="BL1235" s="1"/>
      <c r="BN1235" s="21"/>
      <c r="BY1235" s="21"/>
      <c r="BZ1235" s="21"/>
    </row>
    <row r="1236" spans="4:78" ht="14.25" customHeight="1">
      <c r="D1236" s="53"/>
      <c r="G1236" s="53"/>
      <c r="O1236" s="191">
        <f>-1+4*(Q1236+1)</f>
        <v>1187</v>
      </c>
      <c r="P1236" s="192">
        <f>-1+6*(Q1236+1)</f>
        <v>1781</v>
      </c>
      <c r="Q1236" s="27">
        <v>296</v>
      </c>
      <c r="R1236" s="33"/>
      <c r="S1236" s="213">
        <f t="shared" ref="S1236:S1237" si="935">4*P1236+1</f>
        <v>7125</v>
      </c>
      <c r="T1236" s="35">
        <f t="shared" ref="T1236:Z1236" si="936">4*S1236+1</f>
        <v>28501</v>
      </c>
      <c r="U1236" s="35">
        <f t="shared" si="936"/>
        <v>114005</v>
      </c>
      <c r="V1236" s="35">
        <f t="shared" si="936"/>
        <v>456021</v>
      </c>
      <c r="W1236" s="35">
        <f t="shared" si="936"/>
        <v>1824085</v>
      </c>
      <c r="X1236" s="35">
        <f t="shared" si="936"/>
        <v>7296341</v>
      </c>
      <c r="Y1236" s="35">
        <f t="shared" si="936"/>
        <v>29185365</v>
      </c>
      <c r="Z1236" s="35">
        <f t="shared" si="936"/>
        <v>116741461</v>
      </c>
      <c r="AE1236" s="17"/>
      <c r="AG1236" s="18"/>
      <c r="AK1236" s="54"/>
      <c r="AN1236" s="219"/>
      <c r="AO1236" s="220">
        <f t="shared" si="812"/>
        <v>2355</v>
      </c>
      <c r="AP1236" s="221">
        <f t="shared" si="815"/>
        <v>7066</v>
      </c>
      <c r="AQ1236" s="220">
        <f>AQ1234+6</f>
        <v>3533</v>
      </c>
      <c r="AR1236" s="281">
        <v>2</v>
      </c>
      <c r="AS1236" s="236">
        <f t="shared" si="813"/>
        <v>1</v>
      </c>
      <c r="AT1236" s="232"/>
      <c r="BI1236" s="60"/>
      <c r="BL1236" s="1"/>
      <c r="BN1236" s="21"/>
      <c r="BY1236" s="21"/>
      <c r="BZ1236" s="21"/>
    </row>
    <row r="1237" spans="4:78" ht="14.25" customHeight="1">
      <c r="D1237" s="53"/>
      <c r="G1237" s="53"/>
      <c r="O1237" s="196">
        <f>1+8*(Q1236+1)</f>
        <v>2377</v>
      </c>
      <c r="P1237" s="197">
        <f>P1236+2</f>
        <v>1783</v>
      </c>
      <c r="Q1237" s="198"/>
      <c r="R1237" s="33"/>
      <c r="S1237" s="35">
        <f t="shared" si="935"/>
        <v>7133</v>
      </c>
      <c r="T1237" s="35">
        <f t="shared" ref="T1237:Z1237" si="937">4*S1237+1</f>
        <v>28533</v>
      </c>
      <c r="U1237" s="35">
        <f t="shared" si="937"/>
        <v>114133</v>
      </c>
      <c r="V1237" s="35">
        <f t="shared" si="937"/>
        <v>456533</v>
      </c>
      <c r="W1237" s="35">
        <f t="shared" si="937"/>
        <v>1826133</v>
      </c>
      <c r="X1237" s="35">
        <f t="shared" si="937"/>
        <v>7304533</v>
      </c>
      <c r="Y1237" s="35">
        <f t="shared" si="937"/>
        <v>29218133</v>
      </c>
      <c r="Z1237" s="35">
        <f t="shared" si="937"/>
        <v>116872533</v>
      </c>
      <c r="AC1237" s="27"/>
      <c r="AE1237" s="17"/>
      <c r="AG1237" s="18"/>
      <c r="AK1237" s="54"/>
      <c r="AN1237" s="227"/>
      <c r="AO1237" s="269">
        <f t="shared" si="812"/>
        <v>2357</v>
      </c>
      <c r="AP1237" s="221">
        <f t="shared" si="815"/>
        <v>7072</v>
      </c>
      <c r="AQ1237" s="269">
        <f>AP1237/AR1237</f>
        <v>221</v>
      </c>
      <c r="AR1237" s="281">
        <v>32</v>
      </c>
      <c r="AS1237" s="236">
        <f t="shared" si="813"/>
        <v>5</v>
      </c>
      <c r="AT1237" s="232"/>
      <c r="BI1237" s="60"/>
      <c r="BL1237" s="1"/>
      <c r="BN1237" s="21"/>
      <c r="BY1237" s="21"/>
      <c r="BZ1237" s="21"/>
    </row>
    <row r="1238" spans="4:78" ht="14.25" customHeight="1">
      <c r="D1238" s="53"/>
      <c r="G1238" s="53"/>
      <c r="O1238" s="181"/>
      <c r="P1238" s="260"/>
      <c r="R1238" s="33"/>
      <c r="AC1238" s="21"/>
      <c r="AE1238" s="17"/>
      <c r="AG1238" s="18"/>
      <c r="AK1238" s="54"/>
      <c r="AN1238" s="219"/>
      <c r="AO1238" s="220">
        <f t="shared" si="812"/>
        <v>2359</v>
      </c>
      <c r="AP1238" s="221">
        <f t="shared" si="815"/>
        <v>7078</v>
      </c>
      <c r="AQ1238" s="220">
        <f>AQ1236+6</f>
        <v>3539</v>
      </c>
      <c r="AR1238" s="281">
        <v>2</v>
      </c>
      <c r="AS1238" s="236">
        <f t="shared" si="813"/>
        <v>1</v>
      </c>
      <c r="AT1238" s="232"/>
      <c r="BI1238" s="60"/>
      <c r="BL1238" s="1"/>
      <c r="BN1238" s="21"/>
      <c r="BY1238" s="21"/>
      <c r="BZ1238" s="21"/>
    </row>
    <row r="1239" spans="4:78" ht="14.25" customHeight="1">
      <c r="D1239" s="53"/>
      <c r="G1239" s="53"/>
      <c r="O1239" s="45"/>
      <c r="P1239" s="21"/>
      <c r="R1239" s="33"/>
      <c r="AC1239" s="27"/>
      <c r="AE1239" s="17"/>
      <c r="AG1239" s="18"/>
      <c r="AK1239" s="54"/>
      <c r="AN1239" s="239"/>
      <c r="AO1239" s="240">
        <f t="shared" si="812"/>
        <v>2361</v>
      </c>
      <c r="AP1239" s="221">
        <f t="shared" si="815"/>
        <v>7084</v>
      </c>
      <c r="AQ1239" s="240">
        <f>AP1239/4</f>
        <v>1771</v>
      </c>
      <c r="AR1239" s="281">
        <v>4</v>
      </c>
      <c r="AS1239" s="236">
        <f t="shared" si="813"/>
        <v>2</v>
      </c>
      <c r="AT1239" s="232"/>
      <c r="BI1239" s="60"/>
      <c r="BL1239" s="1"/>
      <c r="BN1239" s="21"/>
      <c r="BY1239" s="21"/>
      <c r="BZ1239" s="21"/>
    </row>
    <row r="1240" spans="4:78" ht="14.25" customHeight="1">
      <c r="D1240" s="53"/>
      <c r="G1240" s="53"/>
      <c r="O1240" s="191">
        <f>-1+4*(Q1240+1)</f>
        <v>1191</v>
      </c>
      <c r="P1240" s="192">
        <f>-1+6*(Q1240+1)</f>
        <v>1787</v>
      </c>
      <c r="Q1240" s="27">
        <v>297</v>
      </c>
      <c r="R1240" s="33"/>
      <c r="S1240" s="213">
        <f t="shared" ref="S1240:S1241" si="938">4*P1240+1</f>
        <v>7149</v>
      </c>
      <c r="T1240" s="35">
        <f t="shared" ref="T1240:Z1240" si="939">4*S1240+1</f>
        <v>28597</v>
      </c>
      <c r="U1240" s="35">
        <f t="shared" si="939"/>
        <v>114389</v>
      </c>
      <c r="V1240" s="35">
        <f t="shared" si="939"/>
        <v>457557</v>
      </c>
      <c r="W1240" s="35">
        <f t="shared" si="939"/>
        <v>1830229</v>
      </c>
      <c r="X1240" s="35">
        <f t="shared" si="939"/>
        <v>7320917</v>
      </c>
      <c r="Y1240" s="35">
        <f t="shared" si="939"/>
        <v>29283669</v>
      </c>
      <c r="Z1240" s="35">
        <f t="shared" si="939"/>
        <v>117134677</v>
      </c>
      <c r="AE1240" s="17"/>
      <c r="AG1240" s="18"/>
      <c r="AK1240" s="54"/>
      <c r="AN1240" s="219"/>
      <c r="AO1240" s="220">
        <f t="shared" si="812"/>
        <v>2363</v>
      </c>
      <c r="AP1240" s="221">
        <f t="shared" si="815"/>
        <v>7090</v>
      </c>
      <c r="AQ1240" s="220">
        <f>AQ1238+6</f>
        <v>3545</v>
      </c>
      <c r="AR1240" s="281">
        <v>2</v>
      </c>
      <c r="AS1240" s="236">
        <f t="shared" si="813"/>
        <v>1</v>
      </c>
      <c r="AT1240" s="232"/>
      <c r="BI1240" s="60"/>
      <c r="BL1240" s="1"/>
      <c r="BN1240" s="21"/>
      <c r="BY1240" s="21"/>
      <c r="BZ1240" s="21"/>
    </row>
    <row r="1241" spans="4:78" ht="14.25" customHeight="1">
      <c r="D1241" s="53"/>
      <c r="G1241" s="53"/>
      <c r="O1241" s="196">
        <f>1+8*(Q1240+1)</f>
        <v>2385</v>
      </c>
      <c r="P1241" s="197">
        <f>P1240+2</f>
        <v>1789</v>
      </c>
      <c r="Q1241" s="198"/>
      <c r="R1241" s="33"/>
      <c r="S1241" s="35">
        <f t="shared" si="938"/>
        <v>7157</v>
      </c>
      <c r="T1241" s="35">
        <f t="shared" ref="T1241:Z1241" si="940">4*S1241+1</f>
        <v>28629</v>
      </c>
      <c r="U1241" s="35">
        <f t="shared" si="940"/>
        <v>114517</v>
      </c>
      <c r="V1241" s="35">
        <f t="shared" si="940"/>
        <v>458069</v>
      </c>
      <c r="W1241" s="35">
        <f t="shared" si="940"/>
        <v>1832277</v>
      </c>
      <c r="X1241" s="35">
        <f t="shared" si="940"/>
        <v>7329109</v>
      </c>
      <c r="Y1241" s="35">
        <f t="shared" si="940"/>
        <v>29316437</v>
      </c>
      <c r="Z1241" s="35">
        <f t="shared" si="940"/>
        <v>117265749</v>
      </c>
      <c r="AC1241" s="27"/>
      <c r="AE1241" s="17"/>
      <c r="AG1241" s="18"/>
      <c r="AK1241" s="54"/>
      <c r="AN1241" s="227"/>
      <c r="AO1241" s="269">
        <f t="shared" si="812"/>
        <v>2365</v>
      </c>
      <c r="AP1241" s="221">
        <f t="shared" si="815"/>
        <v>7096</v>
      </c>
      <c r="AQ1241" s="269">
        <f>AP1241/AR1241</f>
        <v>887</v>
      </c>
      <c r="AR1241" s="281">
        <v>8</v>
      </c>
      <c r="AS1241" s="236">
        <f t="shared" si="813"/>
        <v>3</v>
      </c>
      <c r="AT1241" s="232"/>
      <c r="BI1241" s="60"/>
      <c r="BL1241" s="1"/>
      <c r="BN1241" s="21"/>
      <c r="BY1241" s="21"/>
      <c r="BZ1241" s="21"/>
    </row>
    <row r="1242" spans="4:78" ht="14.25" customHeight="1">
      <c r="D1242" s="53"/>
      <c r="G1242" s="53"/>
      <c r="O1242" s="181"/>
      <c r="P1242" s="260"/>
      <c r="R1242" s="33"/>
      <c r="AC1242" s="21"/>
      <c r="AE1242" s="17"/>
      <c r="AG1242" s="18"/>
      <c r="AK1242" s="54"/>
      <c r="AN1242" s="219"/>
      <c r="AO1242" s="220">
        <f t="shared" si="812"/>
        <v>2367</v>
      </c>
      <c r="AP1242" s="221">
        <f t="shared" si="815"/>
        <v>7102</v>
      </c>
      <c r="AQ1242" s="220">
        <f>AQ1240+6</f>
        <v>3551</v>
      </c>
      <c r="AR1242" s="281">
        <v>2</v>
      </c>
      <c r="AS1242" s="236">
        <f t="shared" si="813"/>
        <v>1</v>
      </c>
      <c r="AT1242" s="232"/>
      <c r="BI1242" s="60"/>
      <c r="BL1242" s="1"/>
      <c r="BN1242" s="21"/>
      <c r="BY1242" s="21"/>
      <c r="BZ1242" s="21"/>
    </row>
    <row r="1243" spans="4:78" ht="14.25" customHeight="1">
      <c r="D1243" s="53"/>
      <c r="G1243" s="53"/>
      <c r="O1243" s="45"/>
      <c r="P1243" s="21"/>
      <c r="R1243" s="33"/>
      <c r="AC1243" s="27"/>
      <c r="AE1243" s="17"/>
      <c r="AG1243" s="18"/>
      <c r="AK1243" s="54"/>
      <c r="AN1243" s="239"/>
      <c r="AO1243" s="240">
        <f t="shared" si="812"/>
        <v>2369</v>
      </c>
      <c r="AP1243" s="221">
        <f t="shared" si="815"/>
        <v>7108</v>
      </c>
      <c r="AQ1243" s="240">
        <f>AP1243/4</f>
        <v>1777</v>
      </c>
      <c r="AR1243" s="281">
        <v>4</v>
      </c>
      <c r="AS1243" s="236">
        <f t="shared" si="813"/>
        <v>2</v>
      </c>
      <c r="AT1243" s="232"/>
      <c r="BI1243" s="60"/>
      <c r="BL1243" s="1"/>
      <c r="BN1243" s="21"/>
      <c r="BY1243" s="21"/>
      <c r="BZ1243" s="21"/>
    </row>
    <row r="1244" spans="4:78" ht="14.25" customHeight="1">
      <c r="D1244" s="53"/>
      <c r="G1244" s="53"/>
      <c r="O1244" s="191">
        <f>-1+4*(Q1244+1)</f>
        <v>1195</v>
      </c>
      <c r="P1244" s="192">
        <f>-1+6*(Q1244+1)</f>
        <v>1793</v>
      </c>
      <c r="Q1244" s="27">
        <v>298</v>
      </c>
      <c r="R1244" s="33"/>
      <c r="S1244" s="213">
        <f t="shared" ref="S1244:S1245" si="941">4*P1244+1</f>
        <v>7173</v>
      </c>
      <c r="T1244" s="35">
        <f t="shared" ref="T1244:Z1244" si="942">4*S1244+1</f>
        <v>28693</v>
      </c>
      <c r="U1244" s="35">
        <f t="shared" si="942"/>
        <v>114773</v>
      </c>
      <c r="V1244" s="35">
        <f t="shared" si="942"/>
        <v>459093</v>
      </c>
      <c r="W1244" s="35">
        <f t="shared" si="942"/>
        <v>1836373</v>
      </c>
      <c r="X1244" s="35">
        <f t="shared" si="942"/>
        <v>7345493</v>
      </c>
      <c r="Y1244" s="35">
        <f t="shared" si="942"/>
        <v>29381973</v>
      </c>
      <c r="Z1244" s="35">
        <f t="shared" si="942"/>
        <v>117527893</v>
      </c>
      <c r="AE1244" s="17"/>
      <c r="AG1244" s="18"/>
      <c r="AK1244" s="54"/>
      <c r="AN1244" s="219"/>
      <c r="AO1244" s="220">
        <f t="shared" si="812"/>
        <v>2371</v>
      </c>
      <c r="AP1244" s="221">
        <f t="shared" si="815"/>
        <v>7114</v>
      </c>
      <c r="AQ1244" s="220">
        <f>AQ1242+6</f>
        <v>3557</v>
      </c>
      <c r="AR1244" s="281">
        <v>2</v>
      </c>
      <c r="AS1244" s="236">
        <f t="shared" si="813"/>
        <v>1</v>
      </c>
      <c r="AT1244" s="232"/>
      <c r="BI1244" s="60"/>
      <c r="BL1244" s="1"/>
      <c r="BN1244" s="21"/>
      <c r="BY1244" s="21"/>
      <c r="BZ1244" s="21"/>
    </row>
    <row r="1245" spans="4:78" ht="14.25" customHeight="1">
      <c r="D1245" s="53"/>
      <c r="G1245" s="53"/>
      <c r="O1245" s="196">
        <f>1+8*(Q1244+1)</f>
        <v>2393</v>
      </c>
      <c r="P1245" s="197">
        <f>P1244+2</f>
        <v>1795</v>
      </c>
      <c r="Q1245" s="198"/>
      <c r="R1245" s="33"/>
      <c r="S1245" s="35">
        <f t="shared" si="941"/>
        <v>7181</v>
      </c>
      <c r="T1245" s="35">
        <f t="shared" ref="T1245:Z1245" si="943">4*S1245+1</f>
        <v>28725</v>
      </c>
      <c r="U1245" s="35">
        <f t="shared" si="943"/>
        <v>114901</v>
      </c>
      <c r="V1245" s="35">
        <f t="shared" si="943"/>
        <v>459605</v>
      </c>
      <c r="W1245" s="35">
        <f t="shared" si="943"/>
        <v>1838421</v>
      </c>
      <c r="X1245" s="35">
        <f t="shared" si="943"/>
        <v>7353685</v>
      </c>
      <c r="Y1245" s="35">
        <f t="shared" si="943"/>
        <v>29414741</v>
      </c>
      <c r="Z1245" s="35">
        <f t="shared" si="943"/>
        <v>117658965</v>
      </c>
      <c r="AC1245" s="27"/>
      <c r="AE1245" s="17"/>
      <c r="AG1245" s="18"/>
      <c r="AK1245" s="54"/>
      <c r="AN1245" s="227"/>
      <c r="AO1245" s="269">
        <f t="shared" si="812"/>
        <v>2373</v>
      </c>
      <c r="AP1245" s="221">
        <f t="shared" si="815"/>
        <v>7120</v>
      </c>
      <c r="AQ1245" s="269">
        <f>AP1245/AR1245</f>
        <v>445</v>
      </c>
      <c r="AR1245" s="281">
        <v>16</v>
      </c>
      <c r="AS1245" s="236">
        <f t="shared" si="813"/>
        <v>4</v>
      </c>
      <c r="AT1245" s="232"/>
      <c r="BI1245" s="60"/>
      <c r="BL1245" s="1"/>
      <c r="BN1245" s="21"/>
      <c r="BY1245" s="21"/>
      <c r="BZ1245" s="21"/>
    </row>
    <row r="1246" spans="4:78" ht="14.25" customHeight="1">
      <c r="D1246" s="53"/>
      <c r="G1246" s="53"/>
      <c r="O1246" s="181"/>
      <c r="P1246" s="260"/>
      <c r="R1246" s="33"/>
      <c r="AC1246" s="21"/>
      <c r="AE1246" s="17"/>
      <c r="AG1246" s="18"/>
      <c r="AK1246" s="54"/>
      <c r="AN1246" s="219"/>
      <c r="AO1246" s="220">
        <f t="shared" si="812"/>
        <v>2375</v>
      </c>
      <c r="AP1246" s="221">
        <f t="shared" si="815"/>
        <v>7126</v>
      </c>
      <c r="AQ1246" s="220">
        <f>AQ1244+6</f>
        <v>3563</v>
      </c>
      <c r="AR1246" s="281">
        <v>2</v>
      </c>
      <c r="AS1246" s="236">
        <f t="shared" si="813"/>
        <v>1</v>
      </c>
      <c r="AT1246" s="232"/>
      <c r="BI1246" s="60"/>
      <c r="BL1246" s="1"/>
      <c r="BN1246" s="21"/>
      <c r="BY1246" s="21"/>
      <c r="BZ1246" s="21"/>
    </row>
    <row r="1247" spans="4:78" ht="14.25" customHeight="1">
      <c r="D1247" s="53"/>
      <c r="G1247" s="53"/>
      <c r="O1247" s="45"/>
      <c r="P1247" s="21"/>
      <c r="R1247" s="33"/>
      <c r="AC1247" s="27"/>
      <c r="AE1247" s="17"/>
      <c r="AG1247" s="18"/>
      <c r="AK1247" s="54"/>
      <c r="AN1247" s="239"/>
      <c r="AO1247" s="240">
        <f t="shared" si="812"/>
        <v>2377</v>
      </c>
      <c r="AP1247" s="221">
        <f t="shared" si="815"/>
        <v>7132</v>
      </c>
      <c r="AQ1247" s="240">
        <f>AP1247/4</f>
        <v>1783</v>
      </c>
      <c r="AR1247" s="281">
        <v>4</v>
      </c>
      <c r="AS1247" s="236">
        <f t="shared" si="813"/>
        <v>2</v>
      </c>
      <c r="AT1247" s="232"/>
      <c r="BI1247" s="60"/>
      <c r="BL1247" s="1"/>
      <c r="BN1247" s="21"/>
      <c r="BY1247" s="21"/>
      <c r="BZ1247" s="21"/>
    </row>
    <row r="1248" spans="4:78" ht="14.25" customHeight="1">
      <c r="D1248" s="53"/>
      <c r="G1248" s="53"/>
      <c r="O1248" s="191">
        <f>-1+4*(Q1248+1)</f>
        <v>1199</v>
      </c>
      <c r="P1248" s="192">
        <f>-1+6*(Q1248+1)</f>
        <v>1799</v>
      </c>
      <c r="Q1248" s="27">
        <v>299</v>
      </c>
      <c r="R1248" s="33"/>
      <c r="S1248" s="213">
        <f t="shared" ref="S1248:S1249" si="944">4*P1248+1</f>
        <v>7197</v>
      </c>
      <c r="T1248" s="35">
        <f t="shared" ref="T1248:Z1248" si="945">4*S1248+1</f>
        <v>28789</v>
      </c>
      <c r="U1248" s="35">
        <f t="shared" si="945"/>
        <v>115157</v>
      </c>
      <c r="V1248" s="35">
        <f t="shared" si="945"/>
        <v>460629</v>
      </c>
      <c r="W1248" s="35">
        <f t="shared" si="945"/>
        <v>1842517</v>
      </c>
      <c r="X1248" s="35">
        <f t="shared" si="945"/>
        <v>7370069</v>
      </c>
      <c r="Y1248" s="35">
        <f t="shared" si="945"/>
        <v>29480277</v>
      </c>
      <c r="Z1248" s="35">
        <f t="shared" si="945"/>
        <v>117921109</v>
      </c>
      <c r="AE1248" s="17"/>
      <c r="AG1248" s="18"/>
      <c r="AK1248" s="54"/>
      <c r="AN1248" s="219"/>
      <c r="AO1248" s="220">
        <f t="shared" si="812"/>
        <v>2379</v>
      </c>
      <c r="AP1248" s="221">
        <f t="shared" si="815"/>
        <v>7138</v>
      </c>
      <c r="AQ1248" s="220">
        <f>AQ1246+6</f>
        <v>3569</v>
      </c>
      <c r="AR1248" s="281">
        <v>2</v>
      </c>
      <c r="AS1248" s="236">
        <f t="shared" si="813"/>
        <v>1</v>
      </c>
      <c r="AT1248" s="232"/>
      <c r="BI1248" s="60"/>
      <c r="BL1248" s="1"/>
      <c r="BN1248" s="21"/>
      <c r="BY1248" s="21"/>
      <c r="BZ1248" s="21"/>
    </row>
    <row r="1249" spans="4:78" ht="14.25" customHeight="1">
      <c r="D1249" s="53"/>
      <c r="G1249" s="53"/>
      <c r="O1249" s="196">
        <f>1+8*(Q1248+1)</f>
        <v>2401</v>
      </c>
      <c r="P1249" s="197">
        <f>P1248+2</f>
        <v>1801</v>
      </c>
      <c r="Q1249" s="198"/>
      <c r="R1249" s="33"/>
      <c r="S1249" s="35">
        <f t="shared" si="944"/>
        <v>7205</v>
      </c>
      <c r="T1249" s="35">
        <f t="shared" ref="T1249:Z1249" si="946">4*S1249+1</f>
        <v>28821</v>
      </c>
      <c r="U1249" s="35">
        <f t="shared" si="946"/>
        <v>115285</v>
      </c>
      <c r="V1249" s="35">
        <f t="shared" si="946"/>
        <v>461141</v>
      </c>
      <c r="W1249" s="35">
        <f t="shared" si="946"/>
        <v>1844565</v>
      </c>
      <c r="X1249" s="35">
        <f t="shared" si="946"/>
        <v>7378261</v>
      </c>
      <c r="Y1249" s="35">
        <f t="shared" si="946"/>
        <v>29513045</v>
      </c>
      <c r="Z1249" s="35">
        <f t="shared" si="946"/>
        <v>118052181</v>
      </c>
      <c r="AC1249" s="27"/>
      <c r="AE1249" s="17"/>
      <c r="AG1249" s="18"/>
      <c r="AK1249" s="54"/>
      <c r="AN1249" s="227"/>
      <c r="AO1249" s="269">
        <f t="shared" si="812"/>
        <v>2381</v>
      </c>
      <c r="AP1249" s="221">
        <f t="shared" si="815"/>
        <v>7144</v>
      </c>
      <c r="AQ1249" s="269">
        <f>AP1249/AR1249</f>
        <v>893</v>
      </c>
      <c r="AR1249" s="281">
        <v>8</v>
      </c>
      <c r="AS1249" s="236">
        <f t="shared" si="813"/>
        <v>3</v>
      </c>
      <c r="AT1249" s="232"/>
      <c r="BI1249" s="60"/>
      <c r="BL1249" s="1"/>
      <c r="BN1249" s="21"/>
      <c r="BY1249" s="21"/>
      <c r="BZ1249" s="21"/>
    </row>
    <row r="1250" spans="4:78" ht="14.25" customHeight="1">
      <c r="D1250" s="53"/>
      <c r="G1250" s="53"/>
      <c r="O1250" s="181"/>
      <c r="P1250" s="260"/>
      <c r="R1250" s="33"/>
      <c r="AC1250" s="21"/>
      <c r="AE1250" s="17"/>
      <c r="AG1250" s="18"/>
      <c r="AK1250" s="54"/>
      <c r="AN1250" s="219"/>
      <c r="AO1250" s="220">
        <f t="shared" si="812"/>
        <v>2383</v>
      </c>
      <c r="AP1250" s="221">
        <f t="shared" si="815"/>
        <v>7150</v>
      </c>
      <c r="AQ1250" s="220">
        <f>AQ1248+6</f>
        <v>3575</v>
      </c>
      <c r="AR1250" s="281">
        <v>2</v>
      </c>
      <c r="AS1250" s="236">
        <f t="shared" si="813"/>
        <v>1</v>
      </c>
      <c r="AT1250" s="232"/>
      <c r="BI1250" s="60"/>
      <c r="BL1250" s="1"/>
      <c r="BN1250" s="21"/>
      <c r="BY1250" s="21"/>
      <c r="BZ1250" s="21"/>
    </row>
    <row r="1251" spans="4:78" ht="14.25" customHeight="1">
      <c r="D1251" s="53"/>
      <c r="G1251" s="53"/>
      <c r="O1251" s="45"/>
      <c r="P1251" s="21"/>
      <c r="R1251" s="33"/>
      <c r="AC1251" s="27"/>
      <c r="AE1251" s="17"/>
      <c r="AG1251" s="18"/>
      <c r="AK1251" s="54"/>
      <c r="AN1251" s="239"/>
      <c r="AO1251" s="240">
        <f t="shared" si="812"/>
        <v>2385</v>
      </c>
      <c r="AP1251" s="221">
        <f t="shared" si="815"/>
        <v>7156</v>
      </c>
      <c r="AQ1251" s="240">
        <f>AP1251/4</f>
        <v>1789</v>
      </c>
      <c r="AR1251" s="281">
        <v>4</v>
      </c>
      <c r="AS1251" s="236">
        <f t="shared" si="813"/>
        <v>2</v>
      </c>
      <c r="AT1251" s="232"/>
      <c r="BI1251" s="60"/>
      <c r="BL1251" s="1"/>
      <c r="BN1251" s="21"/>
      <c r="BY1251" s="21"/>
      <c r="BZ1251" s="21"/>
    </row>
    <row r="1252" spans="4:78" ht="14.25" customHeight="1">
      <c r="D1252" s="53"/>
      <c r="G1252" s="53"/>
      <c r="O1252" s="191">
        <f>-1+4*(Q1252+1)</f>
        <v>1203</v>
      </c>
      <c r="P1252" s="192">
        <f>-1+6*(Q1252+1)</f>
        <v>1805</v>
      </c>
      <c r="Q1252" s="27">
        <v>300</v>
      </c>
      <c r="R1252" s="33"/>
      <c r="S1252" s="213">
        <f t="shared" ref="S1252:S1253" si="947">4*P1252+1</f>
        <v>7221</v>
      </c>
      <c r="T1252" s="35">
        <f t="shared" ref="T1252:Z1252" si="948">4*S1252+1</f>
        <v>28885</v>
      </c>
      <c r="U1252" s="35">
        <f t="shared" si="948"/>
        <v>115541</v>
      </c>
      <c r="V1252" s="35">
        <f t="shared" si="948"/>
        <v>462165</v>
      </c>
      <c r="W1252" s="35">
        <f t="shared" si="948"/>
        <v>1848661</v>
      </c>
      <c r="X1252" s="35">
        <f t="shared" si="948"/>
        <v>7394645</v>
      </c>
      <c r="Y1252" s="35">
        <f t="shared" si="948"/>
        <v>29578581</v>
      </c>
      <c r="Z1252" s="35">
        <f t="shared" si="948"/>
        <v>118314325</v>
      </c>
      <c r="AE1252" s="17"/>
      <c r="AG1252" s="18"/>
      <c r="AK1252" s="54"/>
      <c r="AN1252" s="219"/>
      <c r="AO1252" s="220">
        <f t="shared" si="812"/>
        <v>2387</v>
      </c>
      <c r="AP1252" s="221">
        <f t="shared" si="815"/>
        <v>7162</v>
      </c>
      <c r="AQ1252" s="220">
        <f>AQ1250+6</f>
        <v>3581</v>
      </c>
      <c r="AR1252" s="281">
        <v>2</v>
      </c>
      <c r="AS1252" s="236">
        <f t="shared" si="813"/>
        <v>1</v>
      </c>
      <c r="AT1252" s="232"/>
      <c r="BI1252" s="60"/>
      <c r="BL1252" s="1"/>
      <c r="BN1252" s="21"/>
      <c r="BY1252" s="21"/>
      <c r="BZ1252" s="21"/>
    </row>
    <row r="1253" spans="4:78" ht="14.25" customHeight="1">
      <c r="D1253" s="53"/>
      <c r="G1253" s="53"/>
      <c r="O1253" s="196">
        <f>1+8*(Q1252+1)</f>
        <v>2409</v>
      </c>
      <c r="P1253" s="197">
        <f>P1252+2</f>
        <v>1807</v>
      </c>
      <c r="Q1253" s="198"/>
      <c r="R1253" s="33"/>
      <c r="S1253" s="35">
        <f t="shared" si="947"/>
        <v>7229</v>
      </c>
      <c r="T1253" s="35">
        <f t="shared" ref="T1253:Z1253" si="949">4*S1253+1</f>
        <v>28917</v>
      </c>
      <c r="U1253" s="35">
        <f t="shared" si="949"/>
        <v>115669</v>
      </c>
      <c r="V1253" s="35">
        <f t="shared" si="949"/>
        <v>462677</v>
      </c>
      <c r="W1253" s="35">
        <f t="shared" si="949"/>
        <v>1850709</v>
      </c>
      <c r="X1253" s="35">
        <f t="shared" si="949"/>
        <v>7402837</v>
      </c>
      <c r="Y1253" s="35">
        <f t="shared" si="949"/>
        <v>29611349</v>
      </c>
      <c r="Z1253" s="35">
        <f t="shared" si="949"/>
        <v>118445397</v>
      </c>
      <c r="AC1253" s="27"/>
      <c r="AE1253" s="17"/>
      <c r="AG1253" s="18"/>
      <c r="AK1253" s="54"/>
      <c r="AN1253" s="227"/>
      <c r="AO1253" s="269">
        <f t="shared" si="812"/>
        <v>2389</v>
      </c>
      <c r="AP1253" s="221">
        <f t="shared" si="815"/>
        <v>7168</v>
      </c>
      <c r="AQ1253" s="269">
        <f>AP1253/AR1253</f>
        <v>7</v>
      </c>
      <c r="AR1253" s="281">
        <v>1024</v>
      </c>
      <c r="AS1253" s="236">
        <f t="shared" si="813"/>
        <v>10</v>
      </c>
      <c r="AT1253" s="232"/>
      <c r="BI1253" s="60"/>
      <c r="BL1253" s="1"/>
      <c r="BN1253" s="21"/>
      <c r="BY1253" s="21"/>
      <c r="BZ1253" s="21"/>
    </row>
    <row r="1254" spans="4:78" ht="14.25" customHeight="1">
      <c r="D1254" s="53"/>
      <c r="G1254" s="53"/>
      <c r="O1254" s="181"/>
      <c r="P1254" s="260"/>
      <c r="R1254" s="33"/>
      <c r="AC1254" s="21"/>
      <c r="AE1254" s="17"/>
      <c r="AG1254" s="18"/>
      <c r="AK1254" s="54"/>
      <c r="AL1254" s="27"/>
      <c r="AN1254" s="219"/>
      <c r="AO1254" s="220">
        <f t="shared" si="812"/>
        <v>2391</v>
      </c>
      <c r="AP1254" s="221">
        <f t="shared" si="815"/>
        <v>7174</v>
      </c>
      <c r="AQ1254" s="220">
        <f>AQ1252+6</f>
        <v>3587</v>
      </c>
      <c r="AR1254" s="281">
        <v>2</v>
      </c>
      <c r="AS1254" s="236">
        <f t="shared" si="813"/>
        <v>1</v>
      </c>
      <c r="AT1254" s="232"/>
      <c r="BI1254" s="60"/>
      <c r="BL1254" s="1"/>
      <c r="BN1254" s="21"/>
      <c r="BY1254" s="21"/>
      <c r="BZ1254" s="21"/>
    </row>
    <row r="1255" spans="4:78" ht="14.25" customHeight="1">
      <c r="D1255" s="53"/>
      <c r="G1255" s="53"/>
      <c r="O1255" s="45"/>
      <c r="P1255" s="21"/>
      <c r="R1255" s="33"/>
      <c r="AC1255" s="27"/>
      <c r="AE1255" s="17"/>
      <c r="AG1255" s="18"/>
      <c r="AK1255" s="54"/>
      <c r="AL1255" s="21"/>
      <c r="AN1255" s="239"/>
      <c r="AO1255" s="240">
        <f t="shared" si="812"/>
        <v>2393</v>
      </c>
      <c r="AP1255" s="221">
        <f t="shared" si="815"/>
        <v>7180</v>
      </c>
      <c r="AQ1255" s="240">
        <f>AP1255/4</f>
        <v>1795</v>
      </c>
      <c r="AR1255" s="281">
        <v>4</v>
      </c>
      <c r="AS1255" s="236">
        <f t="shared" si="813"/>
        <v>2</v>
      </c>
      <c r="AT1255" s="232"/>
      <c r="BI1255" s="60"/>
      <c r="BL1255" s="1"/>
      <c r="BN1255" s="21"/>
      <c r="BY1255" s="21"/>
      <c r="BZ1255" s="21"/>
    </row>
    <row r="1256" spans="4:78" ht="14.25" customHeight="1">
      <c r="D1256" s="53"/>
      <c r="G1256" s="53"/>
      <c r="O1256" s="191">
        <f>-1+4*(Q1256+1)</f>
        <v>1207</v>
      </c>
      <c r="P1256" s="192">
        <f>-1+6*(Q1256+1)</f>
        <v>1811</v>
      </c>
      <c r="Q1256" s="27">
        <v>301</v>
      </c>
      <c r="R1256" s="33"/>
      <c r="S1256" s="213">
        <f t="shared" ref="S1256:S1257" si="950">4*P1256+1</f>
        <v>7245</v>
      </c>
      <c r="T1256" s="35">
        <f t="shared" ref="T1256:Z1256" si="951">4*S1256+1</f>
        <v>28981</v>
      </c>
      <c r="U1256" s="35">
        <f t="shared" si="951"/>
        <v>115925</v>
      </c>
      <c r="V1256" s="35">
        <f t="shared" si="951"/>
        <v>463701</v>
      </c>
      <c r="W1256" s="35">
        <f t="shared" si="951"/>
        <v>1854805</v>
      </c>
      <c r="X1256" s="35">
        <f t="shared" si="951"/>
        <v>7419221</v>
      </c>
      <c r="Y1256" s="35">
        <f t="shared" si="951"/>
        <v>29676885</v>
      </c>
      <c r="Z1256" s="35">
        <f t="shared" si="951"/>
        <v>118707541</v>
      </c>
      <c r="AE1256" s="17"/>
      <c r="AG1256" s="18"/>
      <c r="AK1256" s="54"/>
      <c r="AL1256" s="21"/>
      <c r="AN1256" s="219"/>
      <c r="AO1256" s="220">
        <f t="shared" si="812"/>
        <v>2395</v>
      </c>
      <c r="AP1256" s="221">
        <f t="shared" si="815"/>
        <v>7186</v>
      </c>
      <c r="AQ1256" s="220">
        <f>AQ1254+6</f>
        <v>3593</v>
      </c>
      <c r="AR1256" s="281">
        <v>2</v>
      </c>
      <c r="AS1256" s="236">
        <f t="shared" si="813"/>
        <v>1</v>
      </c>
      <c r="AT1256" s="232"/>
      <c r="BI1256" s="60"/>
      <c r="BL1256" s="1"/>
      <c r="BN1256" s="21"/>
      <c r="BY1256" s="21"/>
      <c r="BZ1256" s="21"/>
    </row>
    <row r="1257" spans="4:78" ht="14.25" customHeight="1">
      <c r="D1257" s="53"/>
      <c r="G1257" s="53"/>
      <c r="O1257" s="196">
        <f>1+8*(Q1256+1)</f>
        <v>2417</v>
      </c>
      <c r="P1257" s="197">
        <f>P1256+2</f>
        <v>1813</v>
      </c>
      <c r="Q1257" s="198"/>
      <c r="R1257" s="33"/>
      <c r="S1257" s="35">
        <f t="shared" si="950"/>
        <v>7253</v>
      </c>
      <c r="T1257" s="35">
        <f t="shared" ref="T1257:Z1257" si="952">4*S1257+1</f>
        <v>29013</v>
      </c>
      <c r="U1257" s="35">
        <f t="shared" si="952"/>
        <v>116053</v>
      </c>
      <c r="V1257" s="35">
        <f t="shared" si="952"/>
        <v>464213</v>
      </c>
      <c r="W1257" s="35">
        <f t="shared" si="952"/>
        <v>1856853</v>
      </c>
      <c r="X1257" s="35">
        <f t="shared" si="952"/>
        <v>7427413</v>
      </c>
      <c r="Y1257" s="35">
        <f t="shared" si="952"/>
        <v>29709653</v>
      </c>
      <c r="Z1257" s="35">
        <f t="shared" si="952"/>
        <v>118838613</v>
      </c>
      <c r="AC1257" s="27"/>
      <c r="AE1257" s="17"/>
      <c r="AG1257" s="18"/>
      <c r="AK1257" s="54"/>
      <c r="AL1257" s="21"/>
      <c r="AN1257" s="227"/>
      <c r="AO1257" s="269">
        <f t="shared" si="812"/>
        <v>2397</v>
      </c>
      <c r="AP1257" s="221">
        <f t="shared" si="815"/>
        <v>7192</v>
      </c>
      <c r="AQ1257" s="269">
        <f>AP1257/AR1257</f>
        <v>899</v>
      </c>
      <c r="AR1257" s="281">
        <v>8</v>
      </c>
      <c r="AS1257" s="236">
        <f t="shared" si="813"/>
        <v>3</v>
      </c>
      <c r="AT1257" s="232"/>
      <c r="BI1257" s="60"/>
      <c r="BL1257" s="1"/>
      <c r="BN1257" s="21"/>
      <c r="BY1257" s="21"/>
      <c r="BZ1257" s="21"/>
    </row>
    <row r="1258" spans="4:78" ht="14.25" customHeight="1">
      <c r="D1258" s="53"/>
      <c r="G1258" s="53"/>
      <c r="O1258" s="181"/>
      <c r="P1258" s="260"/>
      <c r="R1258" s="33"/>
      <c r="AC1258" s="21"/>
      <c r="AE1258" s="17"/>
      <c r="AG1258" s="18"/>
      <c r="AK1258" s="54"/>
      <c r="AL1258" s="27"/>
      <c r="AN1258" s="219"/>
      <c r="AO1258" s="220">
        <f t="shared" si="812"/>
        <v>2399</v>
      </c>
      <c r="AP1258" s="221">
        <f t="shared" si="815"/>
        <v>7198</v>
      </c>
      <c r="AQ1258" s="220">
        <f>AQ1256+6</f>
        <v>3599</v>
      </c>
      <c r="AR1258" s="281">
        <v>2</v>
      </c>
      <c r="AS1258" s="236">
        <f t="shared" si="813"/>
        <v>1</v>
      </c>
      <c r="AT1258" s="232"/>
      <c r="BI1258" s="60"/>
      <c r="BL1258" s="1"/>
      <c r="BN1258" s="21"/>
      <c r="BY1258" s="21"/>
      <c r="BZ1258" s="21"/>
    </row>
    <row r="1259" spans="4:78" ht="14.25" customHeight="1">
      <c r="D1259" s="53"/>
      <c r="G1259" s="53"/>
      <c r="O1259" s="45"/>
      <c r="P1259" s="21"/>
      <c r="R1259" s="33"/>
      <c r="AC1259" s="27"/>
      <c r="AE1259" s="17"/>
      <c r="AG1259" s="18"/>
      <c r="AK1259" s="54"/>
      <c r="AL1259" s="21"/>
      <c r="AN1259" s="239"/>
      <c r="AO1259" s="240">
        <f t="shared" si="812"/>
        <v>2401</v>
      </c>
      <c r="AP1259" s="221">
        <f t="shared" si="815"/>
        <v>7204</v>
      </c>
      <c r="AQ1259" s="240">
        <f>AP1259/4</f>
        <v>1801</v>
      </c>
      <c r="AR1259" s="281">
        <v>4</v>
      </c>
      <c r="AS1259" s="236">
        <f t="shared" si="813"/>
        <v>2</v>
      </c>
      <c r="AT1259" s="232"/>
      <c r="BI1259" s="60"/>
      <c r="BL1259" s="1"/>
      <c r="BN1259" s="21"/>
      <c r="BY1259" s="21"/>
      <c r="BZ1259" s="21"/>
    </row>
    <row r="1260" spans="4:78" ht="14.25" customHeight="1">
      <c r="D1260" s="53"/>
      <c r="G1260" s="53"/>
      <c r="O1260" s="191">
        <f>-1+4*(Q1260+1)</f>
        <v>1211</v>
      </c>
      <c r="P1260" s="192">
        <f>-1+6*(Q1260+1)</f>
        <v>1817</v>
      </c>
      <c r="Q1260" s="27">
        <v>302</v>
      </c>
      <c r="R1260" s="33"/>
      <c r="S1260" s="213">
        <f t="shared" ref="S1260:S1261" si="953">4*P1260+1</f>
        <v>7269</v>
      </c>
      <c r="T1260" s="35">
        <f t="shared" ref="T1260:Z1260" si="954">4*S1260+1</f>
        <v>29077</v>
      </c>
      <c r="U1260" s="35">
        <f t="shared" si="954"/>
        <v>116309</v>
      </c>
      <c r="V1260" s="35">
        <f t="shared" si="954"/>
        <v>465237</v>
      </c>
      <c r="W1260" s="35">
        <f t="shared" si="954"/>
        <v>1860949</v>
      </c>
      <c r="X1260" s="35">
        <f t="shared" si="954"/>
        <v>7443797</v>
      </c>
      <c r="Y1260" s="35">
        <f t="shared" si="954"/>
        <v>29775189</v>
      </c>
      <c r="Z1260" s="35">
        <f t="shared" si="954"/>
        <v>119100757</v>
      </c>
      <c r="AE1260" s="17"/>
      <c r="AG1260" s="18"/>
      <c r="AK1260" s="54"/>
      <c r="AL1260" s="21"/>
      <c r="AN1260" s="219"/>
      <c r="AO1260" s="220">
        <f t="shared" si="812"/>
        <v>2403</v>
      </c>
      <c r="AP1260" s="221">
        <f t="shared" si="815"/>
        <v>7210</v>
      </c>
      <c r="AQ1260" s="220">
        <f>AQ1258+6</f>
        <v>3605</v>
      </c>
      <c r="AR1260" s="281">
        <v>2</v>
      </c>
      <c r="AS1260" s="236">
        <f t="shared" si="813"/>
        <v>1</v>
      </c>
      <c r="AT1260" s="232"/>
      <c r="BI1260" s="60"/>
      <c r="BL1260" s="1"/>
      <c r="BN1260" s="21"/>
      <c r="BY1260" s="21"/>
      <c r="BZ1260" s="21"/>
    </row>
    <row r="1261" spans="4:78" ht="14.25" customHeight="1">
      <c r="D1261" s="53"/>
      <c r="G1261" s="53"/>
      <c r="O1261" s="196">
        <f>1+8*(Q1260+1)</f>
        <v>2425</v>
      </c>
      <c r="P1261" s="197">
        <f>P1260+2</f>
        <v>1819</v>
      </c>
      <c r="Q1261" s="198"/>
      <c r="R1261" s="33"/>
      <c r="S1261" s="35">
        <f t="shared" si="953"/>
        <v>7277</v>
      </c>
      <c r="T1261" s="35">
        <f t="shared" ref="T1261:Z1261" si="955">4*S1261+1</f>
        <v>29109</v>
      </c>
      <c r="U1261" s="35">
        <f t="shared" si="955"/>
        <v>116437</v>
      </c>
      <c r="V1261" s="35">
        <f t="shared" si="955"/>
        <v>465749</v>
      </c>
      <c r="W1261" s="35">
        <f t="shared" si="955"/>
        <v>1862997</v>
      </c>
      <c r="X1261" s="35">
        <f t="shared" si="955"/>
        <v>7451989</v>
      </c>
      <c r="Y1261" s="35">
        <f t="shared" si="955"/>
        <v>29807957</v>
      </c>
      <c r="Z1261" s="35">
        <f t="shared" si="955"/>
        <v>119231829</v>
      </c>
      <c r="AC1261" s="27"/>
      <c r="AE1261" s="17"/>
      <c r="AG1261" s="18"/>
      <c r="AK1261" s="54"/>
      <c r="AL1261" s="21"/>
      <c r="AN1261" s="227"/>
      <c r="AO1261" s="269">
        <f t="shared" si="812"/>
        <v>2405</v>
      </c>
      <c r="AP1261" s="221">
        <f t="shared" si="815"/>
        <v>7216</v>
      </c>
      <c r="AQ1261" s="269">
        <f>AP1261/AR1261</f>
        <v>451</v>
      </c>
      <c r="AR1261" s="281">
        <v>16</v>
      </c>
      <c r="AS1261" s="236">
        <f t="shared" si="813"/>
        <v>4</v>
      </c>
      <c r="AT1261" s="232"/>
      <c r="BI1261" s="60"/>
      <c r="BL1261" s="1"/>
      <c r="BN1261" s="21"/>
      <c r="BY1261" s="21"/>
      <c r="BZ1261" s="21"/>
    </row>
    <row r="1262" spans="4:78" ht="14.25" customHeight="1">
      <c r="D1262" s="53"/>
      <c r="G1262" s="53"/>
      <c r="O1262" s="181"/>
      <c r="P1262" s="260"/>
      <c r="R1262" s="33"/>
      <c r="AC1262" s="21"/>
      <c r="AE1262" s="17"/>
      <c r="AG1262" s="18"/>
      <c r="AK1262" s="54"/>
      <c r="AL1262" s="27"/>
      <c r="AN1262" s="219"/>
      <c r="AO1262" s="220">
        <f t="shared" si="812"/>
        <v>2407</v>
      </c>
      <c r="AP1262" s="221">
        <f t="shared" si="815"/>
        <v>7222</v>
      </c>
      <c r="AQ1262" s="220">
        <f>AQ1260+6</f>
        <v>3611</v>
      </c>
      <c r="AR1262" s="281">
        <v>2</v>
      </c>
      <c r="AS1262" s="236">
        <f t="shared" si="813"/>
        <v>1</v>
      </c>
      <c r="AT1262" s="232"/>
      <c r="BI1262" s="60"/>
      <c r="BL1262" s="1"/>
      <c r="BN1262" s="21"/>
      <c r="BY1262" s="21"/>
      <c r="BZ1262" s="21"/>
    </row>
    <row r="1263" spans="4:78" ht="14.25" customHeight="1">
      <c r="D1263" s="53"/>
      <c r="G1263" s="53"/>
      <c r="O1263" s="45"/>
      <c r="P1263" s="21"/>
      <c r="R1263" s="33"/>
      <c r="AC1263" s="27"/>
      <c r="AE1263" s="17"/>
      <c r="AG1263" s="18"/>
      <c r="AK1263" s="54"/>
      <c r="AL1263" s="21"/>
      <c r="AN1263" s="239"/>
      <c r="AO1263" s="240">
        <f t="shared" si="812"/>
        <v>2409</v>
      </c>
      <c r="AP1263" s="221">
        <f t="shared" si="815"/>
        <v>7228</v>
      </c>
      <c r="AQ1263" s="240">
        <f>AP1263/4</f>
        <v>1807</v>
      </c>
      <c r="AR1263" s="281">
        <v>4</v>
      </c>
      <c r="AS1263" s="236">
        <f t="shared" si="813"/>
        <v>2</v>
      </c>
      <c r="AT1263" s="232"/>
      <c r="BI1263" s="60"/>
      <c r="BL1263" s="1"/>
      <c r="BN1263" s="21"/>
      <c r="BY1263" s="21"/>
      <c r="BZ1263" s="21"/>
    </row>
    <row r="1264" spans="4:78" ht="14.25" customHeight="1">
      <c r="D1264" s="53"/>
      <c r="G1264" s="53"/>
      <c r="O1264" s="191">
        <f>-1+4*(Q1264+1)</f>
        <v>1215</v>
      </c>
      <c r="P1264" s="192">
        <f>-1+6*(Q1264+1)</f>
        <v>1823</v>
      </c>
      <c r="Q1264" s="27">
        <v>303</v>
      </c>
      <c r="R1264" s="33"/>
      <c r="S1264" s="213">
        <f t="shared" ref="S1264:S1265" si="956">4*P1264+1</f>
        <v>7293</v>
      </c>
      <c r="T1264" s="35">
        <f t="shared" ref="T1264:Z1264" si="957">4*S1264+1</f>
        <v>29173</v>
      </c>
      <c r="U1264" s="35">
        <f t="shared" si="957"/>
        <v>116693</v>
      </c>
      <c r="V1264" s="35">
        <f t="shared" si="957"/>
        <v>466773</v>
      </c>
      <c r="W1264" s="35">
        <f t="shared" si="957"/>
        <v>1867093</v>
      </c>
      <c r="X1264" s="35">
        <f t="shared" si="957"/>
        <v>7468373</v>
      </c>
      <c r="Y1264" s="35">
        <f t="shared" si="957"/>
        <v>29873493</v>
      </c>
      <c r="Z1264" s="35">
        <f t="shared" si="957"/>
        <v>119493973</v>
      </c>
      <c r="AE1264" s="17"/>
      <c r="AG1264" s="18"/>
      <c r="AK1264" s="54"/>
      <c r="AL1264" s="21"/>
      <c r="AN1264" s="219"/>
      <c r="AO1264" s="220">
        <f t="shared" si="812"/>
        <v>2411</v>
      </c>
      <c r="AP1264" s="221">
        <f t="shared" si="815"/>
        <v>7234</v>
      </c>
      <c r="AQ1264" s="220">
        <f>AQ1262+6</f>
        <v>3617</v>
      </c>
      <c r="AR1264" s="281">
        <v>2</v>
      </c>
      <c r="AS1264" s="236">
        <f t="shared" si="813"/>
        <v>1</v>
      </c>
      <c r="AT1264" s="232"/>
      <c r="BI1264" s="60"/>
      <c r="BL1264" s="1"/>
      <c r="BN1264" s="21"/>
      <c r="BY1264" s="21"/>
      <c r="BZ1264" s="21"/>
    </row>
    <row r="1265" spans="4:78" ht="14.25" customHeight="1">
      <c r="D1265" s="53"/>
      <c r="G1265" s="53"/>
      <c r="O1265" s="196">
        <f>1+8*(Q1264+1)</f>
        <v>2433</v>
      </c>
      <c r="P1265" s="197">
        <f>P1264+2</f>
        <v>1825</v>
      </c>
      <c r="Q1265" s="198"/>
      <c r="R1265" s="33"/>
      <c r="S1265" s="35">
        <f t="shared" si="956"/>
        <v>7301</v>
      </c>
      <c r="T1265" s="35">
        <f t="shared" ref="T1265:Z1265" si="958">4*S1265+1</f>
        <v>29205</v>
      </c>
      <c r="U1265" s="35">
        <f t="shared" si="958"/>
        <v>116821</v>
      </c>
      <c r="V1265" s="35">
        <f t="shared" si="958"/>
        <v>467285</v>
      </c>
      <c r="W1265" s="35">
        <f t="shared" si="958"/>
        <v>1869141</v>
      </c>
      <c r="X1265" s="35">
        <f t="shared" si="958"/>
        <v>7476565</v>
      </c>
      <c r="Y1265" s="35">
        <f t="shared" si="958"/>
        <v>29906261</v>
      </c>
      <c r="Z1265" s="35">
        <f t="shared" si="958"/>
        <v>119625045</v>
      </c>
      <c r="AC1265" s="27"/>
      <c r="AE1265" s="17"/>
      <c r="AG1265" s="18"/>
      <c r="AK1265" s="54"/>
      <c r="AL1265" s="21"/>
      <c r="AN1265" s="227"/>
      <c r="AO1265" s="269">
        <f t="shared" si="812"/>
        <v>2413</v>
      </c>
      <c r="AP1265" s="221">
        <f t="shared" si="815"/>
        <v>7240</v>
      </c>
      <c r="AQ1265" s="269">
        <f>AP1265/AR1265</f>
        <v>905</v>
      </c>
      <c r="AR1265" s="281">
        <v>8</v>
      </c>
      <c r="AS1265" s="236">
        <f t="shared" si="813"/>
        <v>3</v>
      </c>
      <c r="AT1265" s="232"/>
      <c r="BI1265" s="60"/>
      <c r="BL1265" s="1"/>
      <c r="BN1265" s="21"/>
      <c r="BY1265" s="21"/>
      <c r="BZ1265" s="21"/>
    </row>
    <row r="1266" spans="4:78" ht="14.25" customHeight="1">
      <c r="D1266" s="53"/>
      <c r="G1266" s="53"/>
      <c r="O1266" s="181"/>
      <c r="P1266" s="260"/>
      <c r="R1266" s="33"/>
      <c r="AC1266" s="21"/>
      <c r="AE1266" s="17"/>
      <c r="AG1266" s="18"/>
      <c r="AK1266" s="54"/>
      <c r="AL1266" s="27"/>
      <c r="AN1266" s="219"/>
      <c r="AO1266" s="220">
        <f t="shared" si="812"/>
        <v>2415</v>
      </c>
      <c r="AP1266" s="221">
        <f t="shared" si="815"/>
        <v>7246</v>
      </c>
      <c r="AQ1266" s="220">
        <f>AQ1264+6</f>
        <v>3623</v>
      </c>
      <c r="AR1266" s="281">
        <v>2</v>
      </c>
      <c r="AS1266" s="236">
        <f t="shared" si="813"/>
        <v>1</v>
      </c>
      <c r="AT1266" s="232"/>
      <c r="BI1266" s="60"/>
      <c r="BL1266" s="1"/>
      <c r="BN1266" s="21"/>
      <c r="BY1266" s="21"/>
      <c r="BZ1266" s="21"/>
    </row>
    <row r="1267" spans="4:78" ht="14.25" customHeight="1">
      <c r="D1267" s="53"/>
      <c r="G1267" s="53"/>
      <c r="O1267" s="45"/>
      <c r="P1267" s="21"/>
      <c r="R1267" s="33"/>
      <c r="AC1267" s="27"/>
      <c r="AE1267" s="17"/>
      <c r="AG1267" s="18"/>
      <c r="AK1267" s="54"/>
      <c r="AL1267" s="21"/>
      <c r="AN1267" s="239"/>
      <c r="AO1267" s="240">
        <f t="shared" si="812"/>
        <v>2417</v>
      </c>
      <c r="AP1267" s="221">
        <f t="shared" si="815"/>
        <v>7252</v>
      </c>
      <c r="AQ1267" s="240">
        <f>AP1267/4</f>
        <v>1813</v>
      </c>
      <c r="AR1267" s="281">
        <v>4</v>
      </c>
      <c r="AS1267" s="236">
        <f t="shared" si="813"/>
        <v>2</v>
      </c>
      <c r="AT1267" s="232"/>
      <c r="BI1267" s="60"/>
      <c r="BL1267" s="1"/>
      <c r="BN1267" s="21"/>
      <c r="BY1267" s="21"/>
      <c r="BZ1267" s="21"/>
    </row>
    <row r="1268" spans="4:78" ht="14.25" customHeight="1">
      <c r="D1268" s="53"/>
      <c r="G1268" s="53"/>
      <c r="O1268" s="191">
        <f>-1+4*(Q1268+1)</f>
        <v>1219</v>
      </c>
      <c r="P1268" s="192">
        <f>-1+6*(Q1268+1)</f>
        <v>1829</v>
      </c>
      <c r="Q1268" s="27">
        <v>304</v>
      </c>
      <c r="R1268" s="33"/>
      <c r="S1268" s="213">
        <f t="shared" ref="S1268:S1269" si="959">4*P1268+1</f>
        <v>7317</v>
      </c>
      <c r="T1268" s="35">
        <f t="shared" ref="T1268:Z1268" si="960">4*S1268+1</f>
        <v>29269</v>
      </c>
      <c r="U1268" s="35">
        <f t="shared" si="960"/>
        <v>117077</v>
      </c>
      <c r="V1268" s="35">
        <f t="shared" si="960"/>
        <v>468309</v>
      </c>
      <c r="W1268" s="35">
        <f t="shared" si="960"/>
        <v>1873237</v>
      </c>
      <c r="X1268" s="35">
        <f t="shared" si="960"/>
        <v>7492949</v>
      </c>
      <c r="Y1268" s="35">
        <f t="shared" si="960"/>
        <v>29971797</v>
      </c>
      <c r="Z1268" s="35">
        <f t="shared" si="960"/>
        <v>119887189</v>
      </c>
      <c r="AE1268" s="17"/>
      <c r="AG1268" s="18"/>
      <c r="AK1268" s="54"/>
      <c r="AL1268" s="21"/>
      <c r="AN1268" s="219"/>
      <c r="AO1268" s="220">
        <f t="shared" si="812"/>
        <v>2419</v>
      </c>
      <c r="AP1268" s="221">
        <f t="shared" si="815"/>
        <v>7258</v>
      </c>
      <c r="AQ1268" s="220">
        <f>AQ1266+6</f>
        <v>3629</v>
      </c>
      <c r="AR1268" s="281">
        <v>2</v>
      </c>
      <c r="AS1268" s="236">
        <f t="shared" si="813"/>
        <v>1</v>
      </c>
      <c r="AT1268" s="232"/>
      <c r="BI1268" s="60"/>
      <c r="BL1268" s="1"/>
      <c r="BN1268" s="21"/>
      <c r="BY1268" s="21"/>
      <c r="BZ1268" s="21"/>
    </row>
    <row r="1269" spans="4:78" ht="14.25" customHeight="1">
      <c r="D1269" s="53"/>
      <c r="G1269" s="53"/>
      <c r="O1269" s="196">
        <f>1+8*(Q1268+1)</f>
        <v>2441</v>
      </c>
      <c r="P1269" s="197">
        <f>P1268+2</f>
        <v>1831</v>
      </c>
      <c r="Q1269" s="198"/>
      <c r="R1269" s="33"/>
      <c r="S1269" s="35">
        <f t="shared" si="959"/>
        <v>7325</v>
      </c>
      <c r="T1269" s="35">
        <f t="shared" ref="T1269:Z1269" si="961">4*S1269+1</f>
        <v>29301</v>
      </c>
      <c r="U1269" s="35">
        <f t="shared" si="961"/>
        <v>117205</v>
      </c>
      <c r="V1269" s="35">
        <f t="shared" si="961"/>
        <v>468821</v>
      </c>
      <c r="W1269" s="35">
        <f t="shared" si="961"/>
        <v>1875285</v>
      </c>
      <c r="X1269" s="35">
        <f t="shared" si="961"/>
        <v>7501141</v>
      </c>
      <c r="Y1269" s="35">
        <f t="shared" si="961"/>
        <v>30004565</v>
      </c>
      <c r="Z1269" s="35">
        <f t="shared" si="961"/>
        <v>120018261</v>
      </c>
      <c r="AC1269" s="27"/>
      <c r="AE1269" s="17"/>
      <c r="AG1269" s="18"/>
      <c r="AK1269" s="54"/>
      <c r="AL1269" s="21"/>
      <c r="AN1269" s="227"/>
      <c r="AO1269" s="269">
        <f t="shared" si="812"/>
        <v>2421</v>
      </c>
      <c r="AP1269" s="221">
        <f t="shared" si="815"/>
        <v>7264</v>
      </c>
      <c r="AQ1269" s="269">
        <f>AP1269/AR1269</f>
        <v>227</v>
      </c>
      <c r="AR1269" s="281">
        <v>32</v>
      </c>
      <c r="AS1269" s="236">
        <f t="shared" si="813"/>
        <v>5</v>
      </c>
      <c r="AT1269" s="232"/>
      <c r="BI1269" s="60"/>
      <c r="BL1269" s="1"/>
      <c r="BN1269" s="21"/>
      <c r="BY1269" s="21"/>
      <c r="BZ1269" s="21"/>
    </row>
    <row r="1270" spans="4:78" ht="14.25" customHeight="1">
      <c r="D1270" s="53"/>
      <c r="G1270" s="53"/>
      <c r="O1270" s="181"/>
      <c r="P1270" s="260"/>
      <c r="R1270" s="33"/>
      <c r="AC1270" s="21"/>
      <c r="AE1270" s="17"/>
      <c r="AG1270" s="18"/>
      <c r="AK1270" s="54"/>
      <c r="AL1270" s="27"/>
      <c r="AN1270" s="219"/>
      <c r="AO1270" s="220">
        <f t="shared" si="812"/>
        <v>2423</v>
      </c>
      <c r="AP1270" s="221">
        <f t="shared" si="815"/>
        <v>7270</v>
      </c>
      <c r="AQ1270" s="220">
        <f>AQ1268+6</f>
        <v>3635</v>
      </c>
      <c r="AR1270" s="281">
        <v>2</v>
      </c>
      <c r="AS1270" s="236">
        <f t="shared" si="813"/>
        <v>1</v>
      </c>
      <c r="AT1270" s="232"/>
      <c r="BI1270" s="60"/>
      <c r="BL1270" s="1"/>
      <c r="BN1270" s="21"/>
      <c r="BY1270" s="21"/>
      <c r="BZ1270" s="21"/>
    </row>
    <row r="1271" spans="4:78" ht="14.25" customHeight="1">
      <c r="D1271" s="53"/>
      <c r="G1271" s="53"/>
      <c r="O1271" s="45"/>
      <c r="P1271" s="21"/>
      <c r="R1271" s="33"/>
      <c r="AC1271" s="27"/>
      <c r="AE1271" s="17"/>
      <c r="AG1271" s="18"/>
      <c r="AK1271" s="54"/>
      <c r="AL1271" s="21"/>
      <c r="AN1271" s="239"/>
      <c r="AO1271" s="240">
        <f t="shared" si="812"/>
        <v>2425</v>
      </c>
      <c r="AP1271" s="221">
        <f t="shared" si="815"/>
        <v>7276</v>
      </c>
      <c r="AQ1271" s="240">
        <f>AP1271/4</f>
        <v>1819</v>
      </c>
      <c r="AR1271" s="281">
        <v>4</v>
      </c>
      <c r="AS1271" s="236">
        <f t="shared" si="813"/>
        <v>2</v>
      </c>
      <c r="AT1271" s="232"/>
      <c r="BI1271" s="60"/>
      <c r="BL1271" s="1"/>
      <c r="BN1271" s="21"/>
      <c r="BY1271" s="21"/>
      <c r="BZ1271" s="21"/>
    </row>
    <row r="1272" spans="4:78" ht="14.25" customHeight="1">
      <c r="D1272" s="53"/>
      <c r="G1272" s="53"/>
      <c r="O1272" s="191">
        <f>-1+4*(Q1272+1)</f>
        <v>1223</v>
      </c>
      <c r="P1272" s="192">
        <f>-1+6*(Q1272+1)</f>
        <v>1835</v>
      </c>
      <c r="Q1272" s="27">
        <v>305</v>
      </c>
      <c r="R1272" s="33"/>
      <c r="S1272" s="213">
        <f t="shared" ref="S1272:S1273" si="962">4*P1272+1</f>
        <v>7341</v>
      </c>
      <c r="T1272" s="35">
        <f t="shared" ref="T1272:Z1272" si="963">4*S1272+1</f>
        <v>29365</v>
      </c>
      <c r="U1272" s="35">
        <f t="shared" si="963"/>
        <v>117461</v>
      </c>
      <c r="V1272" s="35">
        <f t="shared" si="963"/>
        <v>469845</v>
      </c>
      <c r="W1272" s="35">
        <f t="shared" si="963"/>
        <v>1879381</v>
      </c>
      <c r="X1272" s="35">
        <f t="shared" si="963"/>
        <v>7517525</v>
      </c>
      <c r="Y1272" s="35">
        <f t="shared" si="963"/>
        <v>30070101</v>
      </c>
      <c r="Z1272" s="35">
        <f t="shared" si="963"/>
        <v>120280405</v>
      </c>
      <c r="AE1272" s="17"/>
      <c r="AG1272" s="18"/>
      <c r="AK1272" s="54"/>
      <c r="AL1272" s="21"/>
      <c r="AN1272" s="219"/>
      <c r="AO1272" s="220">
        <f t="shared" si="812"/>
        <v>2427</v>
      </c>
      <c r="AP1272" s="221">
        <f t="shared" si="815"/>
        <v>7282</v>
      </c>
      <c r="AQ1272" s="220">
        <f>AQ1270+6</f>
        <v>3641</v>
      </c>
      <c r="AR1272" s="281">
        <v>2</v>
      </c>
      <c r="AS1272" s="236">
        <f t="shared" si="813"/>
        <v>1</v>
      </c>
      <c r="AT1272" s="232"/>
      <c r="BI1272" s="60"/>
      <c r="BL1272" s="1"/>
      <c r="BN1272" s="21"/>
      <c r="BY1272" s="21"/>
      <c r="BZ1272" s="21"/>
    </row>
    <row r="1273" spans="4:78" ht="14.25" customHeight="1">
      <c r="D1273" s="53"/>
      <c r="G1273" s="53"/>
      <c r="O1273" s="196">
        <f>1+8*(Q1272+1)</f>
        <v>2449</v>
      </c>
      <c r="P1273" s="197">
        <f>P1272+2</f>
        <v>1837</v>
      </c>
      <c r="Q1273" s="198"/>
      <c r="R1273" s="33"/>
      <c r="S1273" s="35">
        <f t="shared" si="962"/>
        <v>7349</v>
      </c>
      <c r="T1273" s="35">
        <f t="shared" ref="T1273:Z1273" si="964">4*S1273+1</f>
        <v>29397</v>
      </c>
      <c r="U1273" s="35">
        <f t="shared" si="964"/>
        <v>117589</v>
      </c>
      <c r="V1273" s="35">
        <f t="shared" si="964"/>
        <v>470357</v>
      </c>
      <c r="W1273" s="35">
        <f t="shared" si="964"/>
        <v>1881429</v>
      </c>
      <c r="X1273" s="35">
        <f t="shared" si="964"/>
        <v>7525717</v>
      </c>
      <c r="Y1273" s="35">
        <f t="shared" si="964"/>
        <v>30102869</v>
      </c>
      <c r="Z1273" s="35">
        <f t="shared" si="964"/>
        <v>120411477</v>
      </c>
      <c r="AC1273" s="27"/>
      <c r="AE1273" s="17"/>
      <c r="AG1273" s="18"/>
      <c r="AK1273" s="54"/>
      <c r="AL1273" s="21"/>
      <c r="AN1273" s="227"/>
      <c r="AO1273" s="269">
        <f t="shared" si="812"/>
        <v>2429</v>
      </c>
      <c r="AP1273" s="221">
        <f t="shared" si="815"/>
        <v>7288</v>
      </c>
      <c r="AQ1273" s="269">
        <f>AP1273/AR1273</f>
        <v>911</v>
      </c>
      <c r="AR1273" s="281">
        <v>8</v>
      </c>
      <c r="AS1273" s="236">
        <f t="shared" si="813"/>
        <v>3</v>
      </c>
      <c r="AT1273" s="232"/>
      <c r="BI1273" s="60"/>
      <c r="BL1273" s="1"/>
      <c r="BN1273" s="21"/>
      <c r="BY1273" s="21"/>
      <c r="BZ1273" s="21"/>
    </row>
    <row r="1274" spans="4:78" ht="14.25" customHeight="1">
      <c r="D1274" s="53"/>
      <c r="G1274" s="53"/>
      <c r="O1274" s="181"/>
      <c r="P1274" s="260"/>
      <c r="R1274" s="33"/>
      <c r="AC1274" s="21"/>
      <c r="AE1274" s="17"/>
      <c r="AG1274" s="18"/>
      <c r="AK1274" s="54"/>
      <c r="AL1274" s="27"/>
      <c r="AN1274" s="219"/>
      <c r="AO1274" s="220">
        <f t="shared" si="812"/>
        <v>2431</v>
      </c>
      <c r="AP1274" s="221">
        <f t="shared" si="815"/>
        <v>7294</v>
      </c>
      <c r="AQ1274" s="220">
        <f>AQ1272+6</f>
        <v>3647</v>
      </c>
      <c r="AR1274" s="281">
        <v>2</v>
      </c>
      <c r="AS1274" s="236">
        <f t="shared" si="813"/>
        <v>1</v>
      </c>
      <c r="AT1274" s="232"/>
      <c r="BI1274" s="60"/>
      <c r="BL1274" s="1"/>
      <c r="BN1274" s="21"/>
      <c r="BY1274" s="21"/>
      <c r="BZ1274" s="21"/>
    </row>
    <row r="1275" spans="4:78" ht="14.25" customHeight="1">
      <c r="D1275" s="53"/>
      <c r="G1275" s="53"/>
      <c r="O1275" s="45"/>
      <c r="P1275" s="21"/>
      <c r="R1275" s="33"/>
      <c r="AC1275" s="27"/>
      <c r="AE1275" s="17"/>
      <c r="AG1275" s="18"/>
      <c r="AK1275" s="54"/>
      <c r="AL1275" s="21"/>
      <c r="AN1275" s="239"/>
      <c r="AO1275" s="240">
        <f t="shared" si="812"/>
        <v>2433</v>
      </c>
      <c r="AP1275" s="221">
        <f t="shared" si="815"/>
        <v>7300</v>
      </c>
      <c r="AQ1275" s="240">
        <f>AP1275/4</f>
        <v>1825</v>
      </c>
      <c r="AR1275" s="281">
        <v>4</v>
      </c>
      <c r="AS1275" s="236">
        <f t="shared" si="813"/>
        <v>2</v>
      </c>
      <c r="AT1275" s="232"/>
      <c r="BI1275" s="60"/>
      <c r="BL1275" s="1"/>
      <c r="BN1275" s="21"/>
      <c r="BY1275" s="21"/>
      <c r="BZ1275" s="21"/>
    </row>
    <row r="1276" spans="4:78" ht="14.25" customHeight="1">
      <c r="D1276" s="53"/>
      <c r="G1276" s="53"/>
      <c r="O1276" s="191">
        <f>-1+4*(Q1276+1)</f>
        <v>1227</v>
      </c>
      <c r="P1276" s="192">
        <f>-1+6*(Q1276+1)</f>
        <v>1841</v>
      </c>
      <c r="Q1276" s="27">
        <v>306</v>
      </c>
      <c r="R1276" s="33"/>
      <c r="S1276" s="213">
        <f t="shared" ref="S1276:S1277" si="965">4*P1276+1</f>
        <v>7365</v>
      </c>
      <c r="T1276" s="35">
        <f t="shared" ref="T1276:Z1276" si="966">4*S1276+1</f>
        <v>29461</v>
      </c>
      <c r="U1276" s="35">
        <f t="shared" si="966"/>
        <v>117845</v>
      </c>
      <c r="V1276" s="35">
        <f t="shared" si="966"/>
        <v>471381</v>
      </c>
      <c r="W1276" s="35">
        <f t="shared" si="966"/>
        <v>1885525</v>
      </c>
      <c r="X1276" s="35">
        <f t="shared" si="966"/>
        <v>7542101</v>
      </c>
      <c r="Y1276" s="35">
        <f t="shared" si="966"/>
        <v>30168405</v>
      </c>
      <c r="Z1276" s="35">
        <f t="shared" si="966"/>
        <v>120673621</v>
      </c>
      <c r="AE1276" s="17"/>
      <c r="AG1276" s="18"/>
      <c r="AK1276" s="54"/>
      <c r="AL1276" s="21"/>
      <c r="AN1276" s="219"/>
      <c r="AO1276" s="220">
        <f t="shared" si="812"/>
        <v>2435</v>
      </c>
      <c r="AP1276" s="221">
        <f t="shared" si="815"/>
        <v>7306</v>
      </c>
      <c r="AQ1276" s="220">
        <f>AQ1274+6</f>
        <v>3653</v>
      </c>
      <c r="AR1276" s="281">
        <v>2</v>
      </c>
      <c r="AS1276" s="236">
        <f t="shared" si="813"/>
        <v>1</v>
      </c>
      <c r="AT1276" s="232"/>
      <c r="BI1276" s="60"/>
      <c r="BL1276" s="1"/>
      <c r="BN1276" s="21"/>
      <c r="BY1276" s="21"/>
      <c r="BZ1276" s="21"/>
    </row>
    <row r="1277" spans="4:78" ht="14.25" customHeight="1">
      <c r="D1277" s="53"/>
      <c r="G1277" s="53"/>
      <c r="O1277" s="196">
        <f>1+8*(Q1276+1)</f>
        <v>2457</v>
      </c>
      <c r="P1277" s="197">
        <f>P1276+2</f>
        <v>1843</v>
      </c>
      <c r="Q1277" s="198"/>
      <c r="R1277" s="33"/>
      <c r="S1277" s="35">
        <f t="shared" si="965"/>
        <v>7373</v>
      </c>
      <c r="T1277" s="35">
        <f t="shared" ref="T1277:Z1277" si="967">4*S1277+1</f>
        <v>29493</v>
      </c>
      <c r="U1277" s="35">
        <f t="shared" si="967"/>
        <v>117973</v>
      </c>
      <c r="V1277" s="35">
        <f t="shared" si="967"/>
        <v>471893</v>
      </c>
      <c r="W1277" s="35">
        <f t="shared" si="967"/>
        <v>1887573</v>
      </c>
      <c r="X1277" s="35">
        <f t="shared" si="967"/>
        <v>7550293</v>
      </c>
      <c r="Y1277" s="35">
        <f t="shared" si="967"/>
        <v>30201173</v>
      </c>
      <c r="Z1277" s="35">
        <f t="shared" si="967"/>
        <v>120804693</v>
      </c>
      <c r="AC1277" s="27"/>
      <c r="AE1277" s="17"/>
      <c r="AG1277" s="18"/>
      <c r="AK1277" s="54"/>
      <c r="AL1277" s="21"/>
      <c r="AN1277" s="227"/>
      <c r="AO1277" s="269">
        <f t="shared" si="812"/>
        <v>2437</v>
      </c>
      <c r="AP1277" s="221">
        <f t="shared" si="815"/>
        <v>7312</v>
      </c>
      <c r="AQ1277" s="269">
        <f>AP1277/AR1277</f>
        <v>457</v>
      </c>
      <c r="AR1277" s="281">
        <v>16</v>
      </c>
      <c r="AS1277" s="236">
        <f t="shared" si="813"/>
        <v>4</v>
      </c>
      <c r="AT1277" s="232"/>
      <c r="BI1277" s="60"/>
      <c r="BL1277" s="1"/>
      <c r="BN1277" s="21"/>
      <c r="BY1277" s="21"/>
      <c r="BZ1277" s="21"/>
    </row>
    <row r="1278" spans="4:78" ht="14.25" customHeight="1">
      <c r="D1278" s="53"/>
      <c r="G1278" s="53"/>
      <c r="O1278" s="181"/>
      <c r="P1278" s="260"/>
      <c r="R1278" s="33"/>
      <c r="AC1278" s="21"/>
      <c r="AE1278" s="17"/>
      <c r="AG1278" s="18"/>
      <c r="AK1278" s="54"/>
      <c r="AL1278" s="27"/>
      <c r="AN1278" s="219"/>
      <c r="AO1278" s="220">
        <f t="shared" si="812"/>
        <v>2439</v>
      </c>
      <c r="AP1278" s="221">
        <f t="shared" si="815"/>
        <v>7318</v>
      </c>
      <c r="AQ1278" s="220">
        <f>AQ1276+6</f>
        <v>3659</v>
      </c>
      <c r="AR1278" s="281">
        <v>2</v>
      </c>
      <c r="AS1278" s="236">
        <f t="shared" si="813"/>
        <v>1</v>
      </c>
      <c r="AT1278" s="232"/>
      <c r="BI1278" s="60"/>
      <c r="BL1278" s="1"/>
      <c r="BN1278" s="21"/>
      <c r="BY1278" s="21"/>
      <c r="BZ1278" s="21"/>
    </row>
    <row r="1279" spans="4:78" ht="14.25" customHeight="1">
      <c r="D1279" s="53"/>
      <c r="G1279" s="53"/>
      <c r="O1279" s="45"/>
      <c r="P1279" s="21"/>
      <c r="R1279" s="33"/>
      <c r="AC1279" s="27"/>
      <c r="AE1279" s="17"/>
      <c r="AG1279" s="18"/>
      <c r="AK1279" s="54"/>
      <c r="AL1279" s="21"/>
      <c r="AN1279" s="239"/>
      <c r="AO1279" s="240">
        <f t="shared" si="812"/>
        <v>2441</v>
      </c>
      <c r="AP1279" s="221">
        <f t="shared" si="815"/>
        <v>7324</v>
      </c>
      <c r="AQ1279" s="240">
        <f>AP1279/4</f>
        <v>1831</v>
      </c>
      <c r="AR1279" s="281">
        <v>4</v>
      </c>
      <c r="AS1279" s="236">
        <f t="shared" si="813"/>
        <v>2</v>
      </c>
      <c r="AT1279" s="232"/>
      <c r="BI1279" s="60"/>
      <c r="BL1279" s="1"/>
      <c r="BN1279" s="21"/>
      <c r="BY1279" s="21"/>
      <c r="BZ1279" s="21"/>
    </row>
    <row r="1280" spans="4:78" ht="14.25" customHeight="1">
      <c r="D1280" s="53"/>
      <c r="G1280" s="53"/>
      <c r="O1280" s="191">
        <f>-1+4*(Q1280+1)</f>
        <v>1231</v>
      </c>
      <c r="P1280" s="192">
        <f>-1+6*(Q1280+1)</f>
        <v>1847</v>
      </c>
      <c r="Q1280" s="27">
        <v>307</v>
      </c>
      <c r="R1280" s="33"/>
      <c r="S1280" s="213">
        <f t="shared" ref="S1280:S1281" si="968">4*P1280+1</f>
        <v>7389</v>
      </c>
      <c r="T1280" s="35">
        <f t="shared" ref="T1280:Z1280" si="969">4*S1280+1</f>
        <v>29557</v>
      </c>
      <c r="U1280" s="35">
        <f t="shared" si="969"/>
        <v>118229</v>
      </c>
      <c r="V1280" s="35">
        <f t="shared" si="969"/>
        <v>472917</v>
      </c>
      <c r="W1280" s="35">
        <f t="shared" si="969"/>
        <v>1891669</v>
      </c>
      <c r="X1280" s="35">
        <f t="shared" si="969"/>
        <v>7566677</v>
      </c>
      <c r="Y1280" s="35">
        <f t="shared" si="969"/>
        <v>30266709</v>
      </c>
      <c r="Z1280" s="35">
        <f t="shared" si="969"/>
        <v>121066837</v>
      </c>
      <c r="AE1280" s="17"/>
      <c r="AG1280" s="18"/>
      <c r="AK1280" s="54"/>
      <c r="AL1280" s="21"/>
      <c r="AN1280" s="219"/>
      <c r="AO1280" s="220">
        <f t="shared" si="812"/>
        <v>2443</v>
      </c>
      <c r="AP1280" s="221">
        <f t="shared" si="815"/>
        <v>7330</v>
      </c>
      <c r="AQ1280" s="220">
        <f>AQ1278+6</f>
        <v>3665</v>
      </c>
      <c r="AR1280" s="281">
        <v>2</v>
      </c>
      <c r="AS1280" s="236">
        <f t="shared" si="813"/>
        <v>1</v>
      </c>
      <c r="AT1280" s="232"/>
      <c r="BI1280" s="60"/>
      <c r="BL1280" s="1"/>
      <c r="BN1280" s="21"/>
      <c r="BY1280" s="21"/>
      <c r="BZ1280" s="21"/>
    </row>
    <row r="1281" spans="4:78" ht="14.25" customHeight="1">
      <c r="D1281" s="53"/>
      <c r="G1281" s="53"/>
      <c r="O1281" s="196">
        <f>1+8*(Q1280+1)</f>
        <v>2465</v>
      </c>
      <c r="P1281" s="197">
        <f>P1280+2</f>
        <v>1849</v>
      </c>
      <c r="Q1281" s="198"/>
      <c r="R1281" s="33"/>
      <c r="S1281" s="35">
        <f t="shared" si="968"/>
        <v>7397</v>
      </c>
      <c r="T1281" s="35">
        <f t="shared" ref="T1281:Z1281" si="970">4*S1281+1</f>
        <v>29589</v>
      </c>
      <c r="U1281" s="35">
        <f t="shared" si="970"/>
        <v>118357</v>
      </c>
      <c r="V1281" s="35">
        <f t="shared" si="970"/>
        <v>473429</v>
      </c>
      <c r="W1281" s="35">
        <f t="shared" si="970"/>
        <v>1893717</v>
      </c>
      <c r="X1281" s="35">
        <f t="shared" si="970"/>
        <v>7574869</v>
      </c>
      <c r="Y1281" s="35">
        <f t="shared" si="970"/>
        <v>30299477</v>
      </c>
      <c r="Z1281" s="35">
        <f t="shared" si="970"/>
        <v>121197909</v>
      </c>
      <c r="AC1281" s="27"/>
      <c r="AE1281" s="17"/>
      <c r="AG1281" s="18"/>
      <c r="AK1281" s="54"/>
      <c r="AL1281" s="21"/>
      <c r="AN1281" s="227"/>
      <c r="AO1281" s="269">
        <f t="shared" si="812"/>
        <v>2445</v>
      </c>
      <c r="AP1281" s="221">
        <f t="shared" si="815"/>
        <v>7336</v>
      </c>
      <c r="AQ1281" s="269">
        <f>AP1281/AR1281</f>
        <v>917</v>
      </c>
      <c r="AR1281" s="281">
        <v>8</v>
      </c>
      <c r="AS1281" s="236">
        <f t="shared" si="813"/>
        <v>3</v>
      </c>
      <c r="AT1281" s="232"/>
      <c r="BI1281" s="60"/>
      <c r="BL1281" s="1"/>
      <c r="BN1281" s="21"/>
      <c r="BY1281" s="21"/>
      <c r="BZ1281" s="21"/>
    </row>
    <row r="1282" spans="4:78" ht="14.25" customHeight="1">
      <c r="D1282" s="53"/>
      <c r="G1282" s="53"/>
      <c r="O1282" s="181"/>
      <c r="P1282" s="260"/>
      <c r="R1282" s="33"/>
      <c r="AC1282" s="21"/>
      <c r="AE1282" s="17"/>
      <c r="AG1282" s="18"/>
      <c r="AK1282" s="54"/>
      <c r="AL1282" s="27"/>
      <c r="AN1282" s="219"/>
      <c r="AO1282" s="220">
        <f t="shared" si="812"/>
        <v>2447</v>
      </c>
      <c r="AP1282" s="221">
        <f t="shared" si="815"/>
        <v>7342</v>
      </c>
      <c r="AQ1282" s="220">
        <f>AQ1280+6</f>
        <v>3671</v>
      </c>
      <c r="AR1282" s="281">
        <v>2</v>
      </c>
      <c r="AS1282" s="236">
        <f t="shared" si="813"/>
        <v>1</v>
      </c>
      <c r="AT1282" s="232"/>
      <c r="BI1282" s="60"/>
      <c r="BL1282" s="1"/>
      <c r="BN1282" s="21"/>
      <c r="BY1282" s="21"/>
      <c r="BZ1282" s="21"/>
    </row>
    <row r="1283" spans="4:78" ht="14.25" customHeight="1">
      <c r="D1283" s="53"/>
      <c r="G1283" s="53"/>
      <c r="O1283" s="45"/>
      <c r="P1283" s="21"/>
      <c r="R1283" s="33"/>
      <c r="AC1283" s="27"/>
      <c r="AE1283" s="17"/>
      <c r="AG1283" s="18"/>
      <c r="AK1283" s="54"/>
      <c r="AL1283" s="21"/>
      <c r="AN1283" s="239"/>
      <c r="AO1283" s="240">
        <f t="shared" si="812"/>
        <v>2449</v>
      </c>
      <c r="AP1283" s="221">
        <f t="shared" si="815"/>
        <v>7348</v>
      </c>
      <c r="AQ1283" s="240">
        <f>AP1283/4</f>
        <v>1837</v>
      </c>
      <c r="AR1283" s="281">
        <v>4</v>
      </c>
      <c r="AS1283" s="236">
        <f t="shared" si="813"/>
        <v>2</v>
      </c>
      <c r="AT1283" s="232"/>
      <c r="BI1283" s="60"/>
      <c r="BL1283" s="1"/>
      <c r="BN1283" s="21"/>
      <c r="BY1283" s="21"/>
      <c r="BZ1283" s="21"/>
    </row>
    <row r="1284" spans="4:78" ht="14.25" customHeight="1">
      <c r="D1284" s="53"/>
      <c r="G1284" s="53"/>
      <c r="O1284" s="191">
        <f>-1+4*(Q1284+1)</f>
        <v>1235</v>
      </c>
      <c r="P1284" s="192">
        <f>-1+6*(Q1284+1)</f>
        <v>1853</v>
      </c>
      <c r="Q1284" s="27">
        <v>308</v>
      </c>
      <c r="R1284" s="33"/>
      <c r="S1284" s="213">
        <f t="shared" ref="S1284:S1285" si="971">4*P1284+1</f>
        <v>7413</v>
      </c>
      <c r="T1284" s="35">
        <f t="shared" ref="T1284:Z1284" si="972">4*S1284+1</f>
        <v>29653</v>
      </c>
      <c r="U1284" s="35">
        <f t="shared" si="972"/>
        <v>118613</v>
      </c>
      <c r="V1284" s="35">
        <f t="shared" si="972"/>
        <v>474453</v>
      </c>
      <c r="W1284" s="35">
        <f t="shared" si="972"/>
        <v>1897813</v>
      </c>
      <c r="X1284" s="35">
        <f t="shared" si="972"/>
        <v>7591253</v>
      </c>
      <c r="Y1284" s="35">
        <f t="shared" si="972"/>
        <v>30365013</v>
      </c>
      <c r="Z1284" s="35">
        <f t="shared" si="972"/>
        <v>121460053</v>
      </c>
      <c r="AE1284" s="17"/>
      <c r="AG1284" s="18"/>
      <c r="AK1284" s="54"/>
      <c r="AL1284" s="21"/>
      <c r="AN1284" s="219"/>
      <c r="AO1284" s="220">
        <f t="shared" si="812"/>
        <v>2451</v>
      </c>
      <c r="AP1284" s="221">
        <f t="shared" si="815"/>
        <v>7354</v>
      </c>
      <c r="AQ1284" s="220">
        <f>AQ1282+6</f>
        <v>3677</v>
      </c>
      <c r="AR1284" s="281">
        <v>2</v>
      </c>
      <c r="AS1284" s="236">
        <f t="shared" si="813"/>
        <v>1</v>
      </c>
      <c r="AT1284" s="232"/>
      <c r="BI1284" s="60"/>
      <c r="BL1284" s="1"/>
      <c r="BN1284" s="21"/>
      <c r="BY1284" s="21"/>
      <c r="BZ1284" s="21"/>
    </row>
    <row r="1285" spans="4:78" ht="14.25" customHeight="1">
      <c r="D1285" s="53"/>
      <c r="G1285" s="53"/>
      <c r="O1285" s="196">
        <f>1+8*(Q1284+1)</f>
        <v>2473</v>
      </c>
      <c r="P1285" s="197">
        <f>P1284+2</f>
        <v>1855</v>
      </c>
      <c r="Q1285" s="198"/>
      <c r="R1285" s="33"/>
      <c r="S1285" s="35">
        <f t="shared" si="971"/>
        <v>7421</v>
      </c>
      <c r="T1285" s="35">
        <f t="shared" ref="T1285:Z1285" si="973">4*S1285+1</f>
        <v>29685</v>
      </c>
      <c r="U1285" s="35">
        <f t="shared" si="973"/>
        <v>118741</v>
      </c>
      <c r="V1285" s="35">
        <f t="shared" si="973"/>
        <v>474965</v>
      </c>
      <c r="W1285" s="35">
        <f t="shared" si="973"/>
        <v>1899861</v>
      </c>
      <c r="X1285" s="35">
        <f t="shared" si="973"/>
        <v>7599445</v>
      </c>
      <c r="Y1285" s="35">
        <f t="shared" si="973"/>
        <v>30397781</v>
      </c>
      <c r="Z1285" s="35">
        <f t="shared" si="973"/>
        <v>121591125</v>
      </c>
      <c r="AC1285" s="27"/>
      <c r="AE1285" s="17"/>
      <c r="AG1285" s="18"/>
      <c r="AK1285" s="54"/>
      <c r="AL1285" s="21"/>
      <c r="AN1285" s="227"/>
      <c r="AO1285" s="269">
        <f t="shared" si="812"/>
        <v>2453</v>
      </c>
      <c r="AP1285" s="221">
        <f t="shared" si="815"/>
        <v>7360</v>
      </c>
      <c r="AQ1285" s="269">
        <f>AP1285/AR1285</f>
        <v>115</v>
      </c>
      <c r="AR1285" s="281">
        <v>64</v>
      </c>
      <c r="AS1285" s="236">
        <f t="shared" si="813"/>
        <v>6</v>
      </c>
      <c r="AT1285" s="232"/>
      <c r="BI1285" s="60"/>
      <c r="BL1285" s="1"/>
      <c r="BN1285" s="21"/>
      <c r="BY1285" s="21"/>
      <c r="BZ1285" s="21"/>
    </row>
    <row r="1286" spans="4:78" ht="14.25" customHeight="1">
      <c r="D1286" s="53"/>
      <c r="G1286" s="53"/>
      <c r="O1286" s="181"/>
      <c r="P1286" s="260"/>
      <c r="R1286" s="33"/>
      <c r="AC1286" s="21"/>
      <c r="AE1286" s="17"/>
      <c r="AG1286" s="18"/>
      <c r="AK1286" s="54"/>
      <c r="AL1286" s="27"/>
      <c r="AN1286" s="219"/>
      <c r="AO1286" s="220">
        <f t="shared" si="812"/>
        <v>2455</v>
      </c>
      <c r="AP1286" s="221">
        <f t="shared" si="815"/>
        <v>7366</v>
      </c>
      <c r="AQ1286" s="220">
        <f>AQ1284+6</f>
        <v>3683</v>
      </c>
      <c r="AR1286" s="281">
        <v>2</v>
      </c>
      <c r="AS1286" s="236">
        <f t="shared" si="813"/>
        <v>1</v>
      </c>
      <c r="AT1286" s="232"/>
      <c r="BI1286" s="60"/>
      <c r="BL1286" s="1"/>
      <c r="BN1286" s="21"/>
      <c r="BY1286" s="21"/>
      <c r="BZ1286" s="21"/>
    </row>
    <row r="1287" spans="4:78" ht="14.25" customHeight="1">
      <c r="D1287" s="53"/>
      <c r="G1287" s="53"/>
      <c r="O1287" s="45"/>
      <c r="P1287" s="21"/>
      <c r="R1287" s="33"/>
      <c r="AC1287" s="27"/>
      <c r="AE1287" s="17"/>
      <c r="AG1287" s="18"/>
      <c r="AK1287" s="54"/>
      <c r="AL1287" s="21"/>
      <c r="AN1287" s="239"/>
      <c r="AO1287" s="240">
        <f t="shared" si="812"/>
        <v>2457</v>
      </c>
      <c r="AP1287" s="221">
        <f t="shared" si="815"/>
        <v>7372</v>
      </c>
      <c r="AQ1287" s="240">
        <f>AP1287/4</f>
        <v>1843</v>
      </c>
      <c r="AR1287" s="281">
        <v>4</v>
      </c>
      <c r="AS1287" s="236">
        <f t="shared" si="813"/>
        <v>2</v>
      </c>
      <c r="AT1287" s="232"/>
      <c r="BI1287" s="60"/>
      <c r="BL1287" s="1"/>
      <c r="BN1287" s="21"/>
      <c r="BY1287" s="21"/>
      <c r="BZ1287" s="21"/>
    </row>
    <row r="1288" spans="4:78" ht="14.25" customHeight="1">
      <c r="D1288" s="53"/>
      <c r="G1288" s="53"/>
      <c r="O1288" s="191">
        <f>-1+4*(Q1288+1)</f>
        <v>1239</v>
      </c>
      <c r="P1288" s="192">
        <f>-1+6*(Q1288+1)</f>
        <v>1859</v>
      </c>
      <c r="Q1288" s="27">
        <v>309</v>
      </c>
      <c r="R1288" s="33"/>
      <c r="S1288" s="213">
        <f t="shared" ref="S1288:S1289" si="974">4*P1288+1</f>
        <v>7437</v>
      </c>
      <c r="T1288" s="35">
        <f t="shared" ref="T1288:Z1288" si="975">4*S1288+1</f>
        <v>29749</v>
      </c>
      <c r="U1288" s="35">
        <f t="shared" si="975"/>
        <v>118997</v>
      </c>
      <c r="V1288" s="35">
        <f t="shared" si="975"/>
        <v>475989</v>
      </c>
      <c r="W1288" s="35">
        <f t="shared" si="975"/>
        <v>1903957</v>
      </c>
      <c r="X1288" s="35">
        <f t="shared" si="975"/>
        <v>7615829</v>
      </c>
      <c r="Y1288" s="35">
        <f t="shared" si="975"/>
        <v>30463317</v>
      </c>
      <c r="Z1288" s="35">
        <f t="shared" si="975"/>
        <v>121853269</v>
      </c>
      <c r="AE1288" s="17"/>
      <c r="AG1288" s="18"/>
      <c r="AK1288" s="54"/>
      <c r="AL1288" s="21"/>
      <c r="AN1288" s="219"/>
      <c r="AO1288" s="220">
        <f t="shared" si="812"/>
        <v>2459</v>
      </c>
      <c r="AP1288" s="221">
        <f t="shared" si="815"/>
        <v>7378</v>
      </c>
      <c r="AQ1288" s="220">
        <f>AQ1286+6</f>
        <v>3689</v>
      </c>
      <c r="AR1288" s="281">
        <v>2</v>
      </c>
      <c r="AS1288" s="236">
        <f t="shared" si="813"/>
        <v>1</v>
      </c>
      <c r="AT1288" s="232"/>
      <c r="BI1288" s="60"/>
      <c r="BL1288" s="1"/>
      <c r="BN1288" s="21"/>
      <c r="BY1288" s="21"/>
      <c r="BZ1288" s="21"/>
    </row>
    <row r="1289" spans="4:78" ht="14.25" customHeight="1">
      <c r="D1289" s="53"/>
      <c r="G1289" s="53"/>
      <c r="O1289" s="196">
        <f>1+8*(Q1288+1)</f>
        <v>2481</v>
      </c>
      <c r="P1289" s="197">
        <f>P1288+2</f>
        <v>1861</v>
      </c>
      <c r="Q1289" s="198"/>
      <c r="R1289" s="33"/>
      <c r="S1289" s="35">
        <f t="shared" si="974"/>
        <v>7445</v>
      </c>
      <c r="T1289" s="35">
        <f t="shared" ref="T1289:Z1289" si="976">4*S1289+1</f>
        <v>29781</v>
      </c>
      <c r="U1289" s="35">
        <f t="shared" si="976"/>
        <v>119125</v>
      </c>
      <c r="V1289" s="35">
        <f t="shared" si="976"/>
        <v>476501</v>
      </c>
      <c r="W1289" s="35">
        <f t="shared" si="976"/>
        <v>1906005</v>
      </c>
      <c r="X1289" s="35">
        <f t="shared" si="976"/>
        <v>7624021</v>
      </c>
      <c r="Y1289" s="35">
        <f t="shared" si="976"/>
        <v>30496085</v>
      </c>
      <c r="Z1289" s="35">
        <f t="shared" si="976"/>
        <v>121984341</v>
      </c>
      <c r="AC1289" s="27"/>
      <c r="AE1289" s="17"/>
      <c r="AG1289" s="18"/>
      <c r="AK1289" s="54"/>
      <c r="AL1289" s="21"/>
      <c r="AN1289" s="227"/>
      <c r="AO1289" s="269">
        <f t="shared" si="812"/>
        <v>2461</v>
      </c>
      <c r="AP1289" s="221">
        <f t="shared" si="815"/>
        <v>7384</v>
      </c>
      <c r="AQ1289" s="269">
        <f>AP1289/AR1289</f>
        <v>923</v>
      </c>
      <c r="AR1289" s="281">
        <v>8</v>
      </c>
      <c r="AS1289" s="236">
        <f t="shared" si="813"/>
        <v>3</v>
      </c>
      <c r="AT1289" s="232"/>
      <c r="BI1289" s="60"/>
      <c r="BL1289" s="1"/>
      <c r="BN1289" s="21"/>
      <c r="BY1289" s="21"/>
      <c r="BZ1289" s="21"/>
    </row>
    <row r="1290" spans="4:78" ht="14.25" customHeight="1">
      <c r="D1290" s="53"/>
      <c r="G1290" s="53"/>
      <c r="O1290" s="181"/>
      <c r="P1290" s="260"/>
      <c r="R1290" s="33"/>
      <c r="AC1290" s="21"/>
      <c r="AE1290" s="17"/>
      <c r="AG1290" s="18"/>
      <c r="AK1290" s="54"/>
      <c r="AL1290" s="27"/>
      <c r="AN1290" s="219"/>
      <c r="AO1290" s="220">
        <f t="shared" si="812"/>
        <v>2463</v>
      </c>
      <c r="AP1290" s="221">
        <f t="shared" si="815"/>
        <v>7390</v>
      </c>
      <c r="AQ1290" s="220">
        <f>AQ1288+6</f>
        <v>3695</v>
      </c>
      <c r="AR1290" s="281">
        <v>2</v>
      </c>
      <c r="AS1290" s="236">
        <f t="shared" si="813"/>
        <v>1</v>
      </c>
      <c r="AT1290" s="232"/>
      <c r="BI1290" s="60"/>
      <c r="BL1290" s="1"/>
      <c r="BN1290" s="21"/>
      <c r="BY1290" s="21"/>
      <c r="BZ1290" s="21"/>
    </row>
    <row r="1291" spans="4:78" ht="14.25" customHeight="1">
      <c r="D1291" s="53"/>
      <c r="G1291" s="53"/>
      <c r="O1291" s="45"/>
      <c r="P1291" s="21"/>
      <c r="R1291" s="33"/>
      <c r="AC1291" s="27"/>
      <c r="AE1291" s="17"/>
      <c r="AG1291" s="18"/>
      <c r="AK1291" s="54"/>
      <c r="AL1291" s="21"/>
      <c r="AN1291" s="239"/>
      <c r="AO1291" s="240">
        <f t="shared" si="812"/>
        <v>2465</v>
      </c>
      <c r="AP1291" s="221">
        <f t="shared" si="815"/>
        <v>7396</v>
      </c>
      <c r="AQ1291" s="240">
        <f>AP1291/4</f>
        <v>1849</v>
      </c>
      <c r="AR1291" s="281">
        <v>4</v>
      </c>
      <c r="AS1291" s="236">
        <f t="shared" si="813"/>
        <v>2</v>
      </c>
      <c r="AT1291" s="232"/>
      <c r="BI1291" s="60"/>
      <c r="BL1291" s="1"/>
      <c r="BN1291" s="21"/>
      <c r="BY1291" s="21"/>
      <c r="BZ1291" s="21"/>
    </row>
    <row r="1292" spans="4:78" ht="14.25" customHeight="1">
      <c r="D1292" s="53"/>
      <c r="G1292" s="53"/>
      <c r="O1292" s="191">
        <f>-1+4*(Q1292+1)</f>
        <v>1243</v>
      </c>
      <c r="P1292" s="192">
        <f>-1+6*(Q1292+1)</f>
        <v>1865</v>
      </c>
      <c r="Q1292" s="27">
        <v>310</v>
      </c>
      <c r="R1292" s="33"/>
      <c r="S1292" s="213">
        <f t="shared" ref="S1292:S1293" si="977">4*P1292+1</f>
        <v>7461</v>
      </c>
      <c r="T1292" s="35">
        <f t="shared" ref="T1292:Z1292" si="978">4*S1292+1</f>
        <v>29845</v>
      </c>
      <c r="U1292" s="35">
        <f t="shared" si="978"/>
        <v>119381</v>
      </c>
      <c r="V1292" s="35">
        <f t="shared" si="978"/>
        <v>477525</v>
      </c>
      <c r="W1292" s="35">
        <f t="shared" si="978"/>
        <v>1910101</v>
      </c>
      <c r="X1292" s="35">
        <f t="shared" si="978"/>
        <v>7640405</v>
      </c>
      <c r="Y1292" s="35">
        <f t="shared" si="978"/>
        <v>30561621</v>
      </c>
      <c r="Z1292" s="35">
        <f t="shared" si="978"/>
        <v>122246485</v>
      </c>
      <c r="AE1292" s="17"/>
      <c r="AG1292" s="18"/>
      <c r="AK1292" s="54"/>
      <c r="AL1292" s="21"/>
      <c r="AN1292" s="219"/>
      <c r="AO1292" s="220">
        <f t="shared" si="812"/>
        <v>2467</v>
      </c>
      <c r="AP1292" s="221">
        <f t="shared" si="815"/>
        <v>7402</v>
      </c>
      <c r="AQ1292" s="220">
        <f>AQ1290+6</f>
        <v>3701</v>
      </c>
      <c r="AR1292" s="281">
        <v>2</v>
      </c>
      <c r="AS1292" s="236">
        <f t="shared" si="813"/>
        <v>1</v>
      </c>
      <c r="AT1292" s="232"/>
      <c r="BI1292" s="60"/>
      <c r="BL1292" s="1"/>
      <c r="BN1292" s="21"/>
      <c r="BY1292" s="21"/>
      <c r="BZ1292" s="21"/>
    </row>
    <row r="1293" spans="4:78" ht="14.25" customHeight="1">
      <c r="D1293" s="53"/>
      <c r="G1293" s="53"/>
      <c r="O1293" s="196">
        <f>1+8*(Q1292+1)</f>
        <v>2489</v>
      </c>
      <c r="P1293" s="197">
        <f>P1292+2</f>
        <v>1867</v>
      </c>
      <c r="Q1293" s="198"/>
      <c r="R1293" s="33"/>
      <c r="S1293" s="35">
        <f t="shared" si="977"/>
        <v>7469</v>
      </c>
      <c r="T1293" s="35">
        <f t="shared" ref="T1293:Z1293" si="979">4*S1293+1</f>
        <v>29877</v>
      </c>
      <c r="U1293" s="35">
        <f t="shared" si="979"/>
        <v>119509</v>
      </c>
      <c r="V1293" s="35">
        <f t="shared" si="979"/>
        <v>478037</v>
      </c>
      <c r="W1293" s="35">
        <f t="shared" si="979"/>
        <v>1912149</v>
      </c>
      <c r="X1293" s="35">
        <f t="shared" si="979"/>
        <v>7648597</v>
      </c>
      <c r="Y1293" s="35">
        <f t="shared" si="979"/>
        <v>30594389</v>
      </c>
      <c r="Z1293" s="35">
        <f t="shared" si="979"/>
        <v>122377557</v>
      </c>
      <c r="AC1293" s="27"/>
      <c r="AE1293" s="17"/>
      <c r="AG1293" s="18"/>
      <c r="AK1293" s="54"/>
      <c r="AL1293" s="21"/>
      <c r="AN1293" s="227"/>
      <c r="AO1293" s="269">
        <f t="shared" si="812"/>
        <v>2469</v>
      </c>
      <c r="AP1293" s="221">
        <f t="shared" si="815"/>
        <v>7408</v>
      </c>
      <c r="AQ1293" s="269">
        <f>AP1293/AR1293</f>
        <v>463</v>
      </c>
      <c r="AR1293" s="281">
        <v>16</v>
      </c>
      <c r="AS1293" s="236">
        <f t="shared" si="813"/>
        <v>4</v>
      </c>
      <c r="AT1293" s="232"/>
      <c r="BI1293" s="60"/>
      <c r="BL1293" s="1"/>
      <c r="BN1293" s="21"/>
      <c r="BY1293" s="21"/>
      <c r="BZ1293" s="21"/>
    </row>
    <row r="1294" spans="4:78" ht="14.25" customHeight="1">
      <c r="D1294" s="53"/>
      <c r="G1294" s="53"/>
      <c r="O1294" s="181"/>
      <c r="P1294" s="260"/>
      <c r="R1294" s="33"/>
      <c r="AC1294" s="21"/>
      <c r="AE1294" s="17"/>
      <c r="AG1294" s="18"/>
      <c r="AK1294" s="54"/>
      <c r="AL1294" s="27"/>
      <c r="AN1294" s="219"/>
      <c r="AO1294" s="220">
        <f t="shared" si="812"/>
        <v>2471</v>
      </c>
      <c r="AP1294" s="221">
        <f t="shared" si="815"/>
        <v>7414</v>
      </c>
      <c r="AQ1294" s="220">
        <f>AQ1292+6</f>
        <v>3707</v>
      </c>
      <c r="AR1294" s="281">
        <v>2</v>
      </c>
      <c r="AS1294" s="236">
        <f t="shared" si="813"/>
        <v>1</v>
      </c>
      <c r="AT1294" s="232"/>
      <c r="BI1294" s="60"/>
      <c r="BL1294" s="1"/>
      <c r="BN1294" s="21"/>
      <c r="BY1294" s="21"/>
      <c r="BZ1294" s="21"/>
    </row>
    <row r="1295" spans="4:78" ht="14.25" customHeight="1">
      <c r="D1295" s="53"/>
      <c r="G1295" s="53"/>
      <c r="O1295" s="45"/>
      <c r="P1295" s="21"/>
      <c r="R1295" s="33"/>
      <c r="AC1295" s="27"/>
      <c r="AE1295" s="17"/>
      <c r="AG1295" s="18"/>
      <c r="AK1295" s="54"/>
      <c r="AL1295" s="21"/>
      <c r="AN1295" s="239"/>
      <c r="AO1295" s="240">
        <f t="shared" si="812"/>
        <v>2473</v>
      </c>
      <c r="AP1295" s="221">
        <f t="shared" si="815"/>
        <v>7420</v>
      </c>
      <c r="AQ1295" s="240">
        <f>AP1295/4</f>
        <v>1855</v>
      </c>
      <c r="AR1295" s="281">
        <v>4</v>
      </c>
      <c r="AS1295" s="236">
        <f t="shared" si="813"/>
        <v>2</v>
      </c>
      <c r="AT1295" s="232"/>
      <c r="BI1295" s="60"/>
      <c r="BL1295" s="1"/>
      <c r="BN1295" s="21"/>
      <c r="BY1295" s="21"/>
      <c r="BZ1295" s="21"/>
    </row>
    <row r="1296" spans="4:78" ht="14.25" customHeight="1">
      <c r="D1296" s="53"/>
      <c r="G1296" s="53"/>
      <c r="O1296" s="191">
        <f>-1+4*(Q1296+1)</f>
        <v>1247</v>
      </c>
      <c r="P1296" s="192">
        <f>-1+6*(Q1296+1)</f>
        <v>1871</v>
      </c>
      <c r="Q1296" s="27">
        <v>311</v>
      </c>
      <c r="R1296" s="33"/>
      <c r="S1296" s="213">
        <f t="shared" ref="S1296:S1297" si="980">4*P1296+1</f>
        <v>7485</v>
      </c>
      <c r="T1296" s="35">
        <f t="shared" ref="T1296:Z1296" si="981">4*S1296+1</f>
        <v>29941</v>
      </c>
      <c r="U1296" s="35">
        <f t="shared" si="981"/>
        <v>119765</v>
      </c>
      <c r="V1296" s="35">
        <f t="shared" si="981"/>
        <v>479061</v>
      </c>
      <c r="W1296" s="35">
        <f t="shared" si="981"/>
        <v>1916245</v>
      </c>
      <c r="X1296" s="35">
        <f t="shared" si="981"/>
        <v>7664981</v>
      </c>
      <c r="Y1296" s="35">
        <f t="shared" si="981"/>
        <v>30659925</v>
      </c>
      <c r="Z1296" s="35">
        <f t="shared" si="981"/>
        <v>122639701</v>
      </c>
      <c r="AE1296" s="17"/>
      <c r="AG1296" s="18"/>
      <c r="AK1296" s="54"/>
      <c r="AL1296" s="21"/>
      <c r="AN1296" s="219"/>
      <c r="AO1296" s="220">
        <f t="shared" si="812"/>
        <v>2475</v>
      </c>
      <c r="AP1296" s="221">
        <f t="shared" si="815"/>
        <v>7426</v>
      </c>
      <c r="AQ1296" s="220">
        <f>AQ1294+6</f>
        <v>3713</v>
      </c>
      <c r="AR1296" s="281">
        <v>2</v>
      </c>
      <c r="AS1296" s="236">
        <f t="shared" si="813"/>
        <v>1</v>
      </c>
      <c r="AT1296" s="232"/>
      <c r="BI1296" s="60"/>
      <c r="BL1296" s="1"/>
      <c r="BN1296" s="21"/>
      <c r="BY1296" s="21"/>
      <c r="BZ1296" s="21"/>
    </row>
    <row r="1297" spans="4:78" ht="14.25" customHeight="1">
      <c r="D1297" s="53"/>
      <c r="G1297" s="53"/>
      <c r="O1297" s="196">
        <f>1+8*(Q1296+1)</f>
        <v>2497</v>
      </c>
      <c r="P1297" s="197">
        <f>P1296+2</f>
        <v>1873</v>
      </c>
      <c r="Q1297" s="198"/>
      <c r="R1297" s="33"/>
      <c r="S1297" s="35">
        <f t="shared" si="980"/>
        <v>7493</v>
      </c>
      <c r="T1297" s="35">
        <f t="shared" ref="T1297:Z1297" si="982">4*S1297+1</f>
        <v>29973</v>
      </c>
      <c r="U1297" s="35">
        <f t="shared" si="982"/>
        <v>119893</v>
      </c>
      <c r="V1297" s="35">
        <f t="shared" si="982"/>
        <v>479573</v>
      </c>
      <c r="W1297" s="35">
        <f t="shared" si="982"/>
        <v>1918293</v>
      </c>
      <c r="X1297" s="35">
        <f t="shared" si="982"/>
        <v>7673173</v>
      </c>
      <c r="Y1297" s="35">
        <f t="shared" si="982"/>
        <v>30692693</v>
      </c>
      <c r="Z1297" s="35">
        <f t="shared" si="982"/>
        <v>122770773</v>
      </c>
      <c r="AC1297" s="27"/>
      <c r="AE1297" s="17"/>
      <c r="AG1297" s="18"/>
      <c r="AK1297" s="54"/>
      <c r="AL1297" s="21"/>
      <c r="AN1297" s="227"/>
      <c r="AO1297" s="269">
        <f t="shared" si="812"/>
        <v>2477</v>
      </c>
      <c r="AP1297" s="221">
        <f t="shared" si="815"/>
        <v>7432</v>
      </c>
      <c r="AQ1297" s="269">
        <f>AP1297/AR1297</f>
        <v>929</v>
      </c>
      <c r="AR1297" s="281">
        <v>8</v>
      </c>
      <c r="AS1297" s="236">
        <f t="shared" si="813"/>
        <v>3</v>
      </c>
      <c r="AT1297" s="232"/>
      <c r="BI1297" s="60"/>
      <c r="BL1297" s="1"/>
      <c r="BN1297" s="21"/>
      <c r="BY1297" s="21"/>
      <c r="BZ1297" s="21"/>
    </row>
    <row r="1298" spans="4:78" ht="14.25" customHeight="1">
      <c r="D1298" s="53"/>
      <c r="G1298" s="53"/>
      <c r="O1298" s="181"/>
      <c r="P1298" s="260"/>
      <c r="R1298" s="33"/>
      <c r="AC1298" s="21"/>
      <c r="AE1298" s="17"/>
      <c r="AG1298" s="18"/>
      <c r="AK1298" s="54"/>
      <c r="AL1298" s="27"/>
      <c r="AN1298" s="219"/>
      <c r="AO1298" s="220">
        <f t="shared" si="812"/>
        <v>2479</v>
      </c>
      <c r="AP1298" s="221">
        <f t="shared" si="815"/>
        <v>7438</v>
      </c>
      <c r="AQ1298" s="220">
        <f>AQ1296+6</f>
        <v>3719</v>
      </c>
      <c r="AR1298" s="281">
        <v>2</v>
      </c>
      <c r="AS1298" s="236">
        <f t="shared" si="813"/>
        <v>1</v>
      </c>
      <c r="AT1298" s="232"/>
      <c r="BI1298" s="60"/>
      <c r="BL1298" s="1"/>
      <c r="BN1298" s="21"/>
      <c r="BY1298" s="21"/>
      <c r="BZ1298" s="21"/>
    </row>
    <row r="1299" spans="4:78" ht="14.25" customHeight="1">
      <c r="D1299" s="53"/>
      <c r="G1299" s="53"/>
      <c r="O1299" s="45"/>
      <c r="P1299" s="21"/>
      <c r="R1299" s="33"/>
      <c r="AC1299" s="27"/>
      <c r="AE1299" s="17"/>
      <c r="AG1299" s="18"/>
      <c r="AK1299" s="54"/>
      <c r="AL1299" s="21"/>
      <c r="AN1299" s="239"/>
      <c r="AO1299" s="240">
        <f t="shared" si="812"/>
        <v>2481</v>
      </c>
      <c r="AP1299" s="221">
        <f t="shared" si="815"/>
        <v>7444</v>
      </c>
      <c r="AQ1299" s="240">
        <f>AP1299/4</f>
        <v>1861</v>
      </c>
      <c r="AR1299" s="281">
        <v>4</v>
      </c>
      <c r="AS1299" s="236">
        <f t="shared" si="813"/>
        <v>2</v>
      </c>
      <c r="AT1299" s="232"/>
      <c r="BI1299" s="60"/>
      <c r="BL1299" s="1"/>
      <c r="BN1299" s="21"/>
      <c r="BY1299" s="21"/>
      <c r="BZ1299" s="21"/>
    </row>
    <row r="1300" spans="4:78" ht="14.25" customHeight="1">
      <c r="D1300" s="53"/>
      <c r="G1300" s="53"/>
      <c r="O1300" s="191">
        <f>-1+4*(Q1300+1)</f>
        <v>1251</v>
      </c>
      <c r="P1300" s="192">
        <f>-1+6*(Q1300+1)</f>
        <v>1877</v>
      </c>
      <c r="Q1300" s="27">
        <v>312</v>
      </c>
      <c r="R1300" s="33"/>
      <c r="S1300" s="213">
        <f t="shared" ref="S1300:S1301" si="983">4*P1300+1</f>
        <v>7509</v>
      </c>
      <c r="T1300" s="35">
        <f t="shared" ref="T1300:Z1300" si="984">4*S1300+1</f>
        <v>30037</v>
      </c>
      <c r="U1300" s="35">
        <f t="shared" si="984"/>
        <v>120149</v>
      </c>
      <c r="V1300" s="35">
        <f t="shared" si="984"/>
        <v>480597</v>
      </c>
      <c r="W1300" s="35">
        <f t="shared" si="984"/>
        <v>1922389</v>
      </c>
      <c r="X1300" s="35">
        <f t="shared" si="984"/>
        <v>7689557</v>
      </c>
      <c r="Y1300" s="35">
        <f t="shared" si="984"/>
        <v>30758229</v>
      </c>
      <c r="Z1300" s="35">
        <f t="shared" si="984"/>
        <v>123032917</v>
      </c>
      <c r="AE1300" s="17"/>
      <c r="AG1300" s="18"/>
      <c r="AK1300" s="54"/>
      <c r="AL1300" s="21"/>
      <c r="AN1300" s="219"/>
      <c r="AO1300" s="220">
        <f t="shared" si="812"/>
        <v>2483</v>
      </c>
      <c r="AP1300" s="221">
        <f t="shared" si="815"/>
        <v>7450</v>
      </c>
      <c r="AQ1300" s="220">
        <f>AQ1298+6</f>
        <v>3725</v>
      </c>
      <c r="AR1300" s="281">
        <v>2</v>
      </c>
      <c r="AS1300" s="236">
        <f t="shared" si="813"/>
        <v>1</v>
      </c>
      <c r="AT1300" s="232"/>
      <c r="BI1300" s="60"/>
      <c r="BL1300" s="1"/>
      <c r="BN1300" s="21"/>
      <c r="BY1300" s="21"/>
      <c r="BZ1300" s="21"/>
    </row>
    <row r="1301" spans="4:78" ht="14.25" customHeight="1">
      <c r="D1301" s="53"/>
      <c r="G1301" s="53"/>
      <c r="O1301" s="196">
        <f>1+8*(Q1300+1)</f>
        <v>2505</v>
      </c>
      <c r="P1301" s="197">
        <f>P1300+2</f>
        <v>1879</v>
      </c>
      <c r="Q1301" s="198"/>
      <c r="R1301" s="33"/>
      <c r="S1301" s="35">
        <f t="shared" si="983"/>
        <v>7517</v>
      </c>
      <c r="T1301" s="35">
        <f t="shared" ref="T1301:Z1301" si="985">4*S1301+1</f>
        <v>30069</v>
      </c>
      <c r="U1301" s="35">
        <f t="shared" si="985"/>
        <v>120277</v>
      </c>
      <c r="V1301" s="35">
        <f t="shared" si="985"/>
        <v>481109</v>
      </c>
      <c r="W1301" s="35">
        <f t="shared" si="985"/>
        <v>1924437</v>
      </c>
      <c r="X1301" s="35">
        <f t="shared" si="985"/>
        <v>7697749</v>
      </c>
      <c r="Y1301" s="35">
        <f t="shared" si="985"/>
        <v>30790997</v>
      </c>
      <c r="Z1301" s="35">
        <f t="shared" si="985"/>
        <v>123163989</v>
      </c>
      <c r="AC1301" s="27"/>
      <c r="AE1301" s="17"/>
      <c r="AG1301" s="18"/>
      <c r="AK1301" s="54"/>
      <c r="AL1301" s="21"/>
      <c r="AN1301" s="227"/>
      <c r="AO1301" s="269">
        <f t="shared" si="812"/>
        <v>2485</v>
      </c>
      <c r="AP1301" s="221">
        <f t="shared" si="815"/>
        <v>7456</v>
      </c>
      <c r="AQ1301" s="269">
        <f>AP1301/AR1301</f>
        <v>233</v>
      </c>
      <c r="AR1301" s="281">
        <v>32</v>
      </c>
      <c r="AS1301" s="236">
        <f t="shared" si="813"/>
        <v>5</v>
      </c>
      <c r="AT1301" s="232"/>
      <c r="BI1301" s="60"/>
      <c r="BL1301" s="1"/>
      <c r="BN1301" s="21"/>
      <c r="BY1301" s="21"/>
      <c r="BZ1301" s="21"/>
    </row>
    <row r="1302" spans="4:78" ht="14.25" customHeight="1">
      <c r="D1302" s="53"/>
      <c r="G1302" s="53"/>
      <c r="O1302" s="181"/>
      <c r="P1302" s="260"/>
      <c r="R1302" s="33"/>
      <c r="AC1302" s="21"/>
      <c r="AE1302" s="17"/>
      <c r="AG1302" s="18"/>
      <c r="AK1302" s="54"/>
      <c r="AL1302" s="27"/>
      <c r="AN1302" s="219"/>
      <c r="AO1302" s="220">
        <f t="shared" si="812"/>
        <v>2487</v>
      </c>
      <c r="AP1302" s="221">
        <f t="shared" si="815"/>
        <v>7462</v>
      </c>
      <c r="AQ1302" s="220">
        <f>AQ1300+6</f>
        <v>3731</v>
      </c>
      <c r="AR1302" s="281">
        <v>2</v>
      </c>
      <c r="AS1302" s="236">
        <f t="shared" si="813"/>
        <v>1</v>
      </c>
      <c r="AT1302" s="232"/>
      <c r="BI1302" s="60"/>
      <c r="BL1302" s="1"/>
      <c r="BN1302" s="21"/>
      <c r="BY1302" s="21"/>
      <c r="BZ1302" s="21"/>
    </row>
    <row r="1303" spans="4:78" ht="14.25" customHeight="1">
      <c r="D1303" s="53"/>
      <c r="G1303" s="53"/>
      <c r="O1303" s="45"/>
      <c r="P1303" s="21"/>
      <c r="R1303" s="33"/>
      <c r="AC1303" s="27"/>
      <c r="AE1303" s="17"/>
      <c r="AG1303" s="18"/>
      <c r="AK1303" s="54"/>
      <c r="AL1303" s="21"/>
      <c r="AN1303" s="239"/>
      <c r="AO1303" s="240">
        <f t="shared" si="812"/>
        <v>2489</v>
      </c>
      <c r="AP1303" s="221">
        <f t="shared" si="815"/>
        <v>7468</v>
      </c>
      <c r="AQ1303" s="240">
        <f>AP1303/4</f>
        <v>1867</v>
      </c>
      <c r="AR1303" s="281">
        <v>4</v>
      </c>
      <c r="AS1303" s="236">
        <f t="shared" si="813"/>
        <v>2</v>
      </c>
      <c r="AT1303" s="232"/>
      <c r="BI1303" s="60"/>
      <c r="BL1303" s="1"/>
      <c r="BN1303" s="21"/>
      <c r="BY1303" s="21"/>
      <c r="BZ1303" s="21"/>
    </row>
    <row r="1304" spans="4:78" ht="14.25" customHeight="1">
      <c r="D1304" s="53"/>
      <c r="G1304" s="53"/>
      <c r="O1304" s="191">
        <f>-1+4*(Q1304+1)</f>
        <v>1255</v>
      </c>
      <c r="P1304" s="192">
        <f>-1+6*(Q1304+1)</f>
        <v>1883</v>
      </c>
      <c r="Q1304" s="27">
        <v>313</v>
      </c>
      <c r="R1304" s="33"/>
      <c r="S1304" s="213">
        <f t="shared" ref="S1304:S1305" si="986">4*P1304+1</f>
        <v>7533</v>
      </c>
      <c r="T1304" s="35">
        <f t="shared" ref="T1304:Z1304" si="987">4*S1304+1</f>
        <v>30133</v>
      </c>
      <c r="U1304" s="35">
        <f t="shared" si="987"/>
        <v>120533</v>
      </c>
      <c r="V1304" s="35">
        <f t="shared" si="987"/>
        <v>482133</v>
      </c>
      <c r="W1304" s="35">
        <f t="shared" si="987"/>
        <v>1928533</v>
      </c>
      <c r="X1304" s="35">
        <f t="shared" si="987"/>
        <v>7714133</v>
      </c>
      <c r="Y1304" s="35">
        <f t="shared" si="987"/>
        <v>30856533</v>
      </c>
      <c r="Z1304" s="35">
        <f t="shared" si="987"/>
        <v>123426133</v>
      </c>
      <c r="AE1304" s="17"/>
      <c r="AG1304" s="18"/>
      <c r="AK1304" s="54"/>
      <c r="AL1304" s="21"/>
      <c r="AN1304" s="219"/>
      <c r="AO1304" s="220">
        <f t="shared" si="812"/>
        <v>2491</v>
      </c>
      <c r="AP1304" s="221">
        <f t="shared" si="815"/>
        <v>7474</v>
      </c>
      <c r="AQ1304" s="220">
        <f>AQ1302+6</f>
        <v>3737</v>
      </c>
      <c r="AR1304" s="281">
        <v>2</v>
      </c>
      <c r="AS1304" s="236">
        <f t="shared" si="813"/>
        <v>1</v>
      </c>
      <c r="AT1304" s="232"/>
      <c r="BI1304" s="60"/>
      <c r="BL1304" s="1"/>
      <c r="BN1304" s="21"/>
      <c r="BY1304" s="21"/>
      <c r="BZ1304" s="21"/>
    </row>
    <row r="1305" spans="4:78" ht="14.25" customHeight="1">
      <c r="D1305" s="53"/>
      <c r="G1305" s="53"/>
      <c r="O1305" s="196">
        <f>1+8*(Q1304+1)</f>
        <v>2513</v>
      </c>
      <c r="P1305" s="197">
        <f>P1304+2</f>
        <v>1885</v>
      </c>
      <c r="Q1305" s="198"/>
      <c r="R1305" s="33"/>
      <c r="S1305" s="35">
        <f t="shared" si="986"/>
        <v>7541</v>
      </c>
      <c r="T1305" s="35">
        <f t="shared" ref="T1305:Z1305" si="988">4*S1305+1</f>
        <v>30165</v>
      </c>
      <c r="U1305" s="35">
        <f t="shared" si="988"/>
        <v>120661</v>
      </c>
      <c r="V1305" s="35">
        <f t="shared" si="988"/>
        <v>482645</v>
      </c>
      <c r="W1305" s="35">
        <f t="shared" si="988"/>
        <v>1930581</v>
      </c>
      <c r="X1305" s="35">
        <f t="shared" si="988"/>
        <v>7722325</v>
      </c>
      <c r="Y1305" s="35">
        <f t="shared" si="988"/>
        <v>30889301</v>
      </c>
      <c r="Z1305" s="35">
        <f t="shared" si="988"/>
        <v>123557205</v>
      </c>
      <c r="AC1305" s="27"/>
      <c r="AE1305" s="17"/>
      <c r="AG1305" s="18"/>
      <c r="AK1305" s="54"/>
      <c r="AL1305" s="21"/>
      <c r="AN1305" s="227"/>
      <c r="AO1305" s="269">
        <f t="shared" si="812"/>
        <v>2493</v>
      </c>
      <c r="AP1305" s="221">
        <f t="shared" si="815"/>
        <v>7480</v>
      </c>
      <c r="AQ1305" s="269">
        <f>AP1305/AR1305</f>
        <v>935</v>
      </c>
      <c r="AR1305" s="281">
        <v>8</v>
      </c>
      <c r="AS1305" s="236">
        <f t="shared" si="813"/>
        <v>3</v>
      </c>
      <c r="AT1305" s="232"/>
      <c r="BI1305" s="60"/>
      <c r="BL1305" s="1"/>
      <c r="BN1305" s="21"/>
      <c r="BY1305" s="21"/>
      <c r="BZ1305" s="21"/>
    </row>
    <row r="1306" spans="4:78" ht="14.25" customHeight="1">
      <c r="D1306" s="53"/>
      <c r="G1306" s="53"/>
      <c r="O1306" s="181"/>
      <c r="P1306" s="260"/>
      <c r="R1306" s="33"/>
      <c r="AC1306" s="21"/>
      <c r="AE1306" s="17"/>
      <c r="AG1306" s="18"/>
      <c r="AK1306" s="54"/>
      <c r="AL1306" s="27"/>
      <c r="AN1306" s="219"/>
      <c r="AO1306" s="220">
        <f t="shared" si="812"/>
        <v>2495</v>
      </c>
      <c r="AP1306" s="221">
        <f t="shared" si="815"/>
        <v>7486</v>
      </c>
      <c r="AQ1306" s="220">
        <f>AQ1304+6</f>
        <v>3743</v>
      </c>
      <c r="AR1306" s="281">
        <v>2</v>
      </c>
      <c r="AS1306" s="236">
        <f t="shared" si="813"/>
        <v>1</v>
      </c>
      <c r="AT1306" s="232"/>
      <c r="BI1306" s="60"/>
      <c r="BL1306" s="1"/>
      <c r="BN1306" s="21"/>
      <c r="BY1306" s="21"/>
      <c r="BZ1306" s="21"/>
    </row>
    <row r="1307" spans="4:78" ht="14.25" customHeight="1">
      <c r="D1307" s="53"/>
      <c r="G1307" s="53"/>
      <c r="O1307" s="45"/>
      <c r="P1307" s="21"/>
      <c r="R1307" s="33"/>
      <c r="AC1307" s="27"/>
      <c r="AE1307" s="17"/>
      <c r="AG1307" s="18"/>
      <c r="AK1307" s="54"/>
      <c r="AL1307" s="21"/>
      <c r="AN1307" s="239"/>
      <c r="AO1307" s="240">
        <f t="shared" si="812"/>
        <v>2497</v>
      </c>
      <c r="AP1307" s="221">
        <f t="shared" si="815"/>
        <v>7492</v>
      </c>
      <c r="AQ1307" s="240">
        <f>AP1307/4</f>
        <v>1873</v>
      </c>
      <c r="AR1307" s="281">
        <v>4</v>
      </c>
      <c r="AS1307" s="236">
        <f t="shared" si="813"/>
        <v>2</v>
      </c>
      <c r="AT1307" s="232"/>
      <c r="BI1307" s="60"/>
      <c r="BL1307" s="1"/>
      <c r="BN1307" s="21"/>
      <c r="BY1307" s="21"/>
      <c r="BZ1307" s="21"/>
    </row>
    <row r="1308" spans="4:78" ht="14.25" customHeight="1">
      <c r="D1308" s="53"/>
      <c r="G1308" s="53"/>
      <c r="O1308" s="191">
        <f>-1+4*(Q1308+1)</f>
        <v>1259</v>
      </c>
      <c r="P1308" s="192">
        <f>-1+6*(Q1308+1)</f>
        <v>1889</v>
      </c>
      <c r="Q1308" s="27">
        <v>314</v>
      </c>
      <c r="R1308" s="33"/>
      <c r="S1308" s="213">
        <f t="shared" ref="S1308:S1309" si="989">4*P1308+1</f>
        <v>7557</v>
      </c>
      <c r="T1308" s="35">
        <f t="shared" ref="T1308:Z1308" si="990">4*S1308+1</f>
        <v>30229</v>
      </c>
      <c r="U1308" s="35">
        <f t="shared" si="990"/>
        <v>120917</v>
      </c>
      <c r="V1308" s="35">
        <f t="shared" si="990"/>
        <v>483669</v>
      </c>
      <c r="W1308" s="35">
        <f t="shared" si="990"/>
        <v>1934677</v>
      </c>
      <c r="X1308" s="35">
        <f t="shared" si="990"/>
        <v>7738709</v>
      </c>
      <c r="Y1308" s="35">
        <f t="shared" si="990"/>
        <v>30954837</v>
      </c>
      <c r="Z1308" s="35">
        <f t="shared" si="990"/>
        <v>123819349</v>
      </c>
      <c r="AE1308" s="17"/>
      <c r="AG1308" s="18"/>
      <c r="AK1308" s="54"/>
      <c r="AL1308" s="21"/>
      <c r="AN1308" s="219"/>
      <c r="AO1308" s="220">
        <f t="shared" si="812"/>
        <v>2499</v>
      </c>
      <c r="AP1308" s="221">
        <f t="shared" si="815"/>
        <v>7498</v>
      </c>
      <c r="AQ1308" s="220">
        <f>AQ1306+6</f>
        <v>3749</v>
      </c>
      <c r="AR1308" s="281">
        <v>2</v>
      </c>
      <c r="AS1308" s="236">
        <f t="shared" si="813"/>
        <v>1</v>
      </c>
      <c r="AT1308" s="232"/>
      <c r="BI1308" s="60"/>
      <c r="BL1308" s="1"/>
      <c r="BN1308" s="21"/>
      <c r="BY1308" s="21"/>
      <c r="BZ1308" s="21"/>
    </row>
    <row r="1309" spans="4:78" ht="14.25" customHeight="1">
      <c r="D1309" s="53"/>
      <c r="G1309" s="53"/>
      <c r="O1309" s="196">
        <f>1+8*(Q1308+1)</f>
        <v>2521</v>
      </c>
      <c r="P1309" s="197">
        <f>P1308+2</f>
        <v>1891</v>
      </c>
      <c r="Q1309" s="198"/>
      <c r="R1309" s="33"/>
      <c r="S1309" s="35">
        <f t="shared" si="989"/>
        <v>7565</v>
      </c>
      <c r="T1309" s="35">
        <f t="shared" ref="T1309:Z1309" si="991">4*S1309+1</f>
        <v>30261</v>
      </c>
      <c r="U1309" s="35">
        <f t="shared" si="991"/>
        <v>121045</v>
      </c>
      <c r="V1309" s="35">
        <f t="shared" si="991"/>
        <v>484181</v>
      </c>
      <c r="W1309" s="35">
        <f t="shared" si="991"/>
        <v>1936725</v>
      </c>
      <c r="X1309" s="35">
        <f t="shared" si="991"/>
        <v>7746901</v>
      </c>
      <c r="Y1309" s="35">
        <f t="shared" si="991"/>
        <v>30987605</v>
      </c>
      <c r="Z1309" s="35">
        <f t="shared" si="991"/>
        <v>123950421</v>
      </c>
      <c r="AC1309" s="27"/>
      <c r="AE1309" s="17"/>
      <c r="AG1309" s="18"/>
      <c r="AK1309" s="54"/>
      <c r="AL1309" s="21"/>
      <c r="AN1309" s="227"/>
      <c r="AO1309" s="269">
        <f t="shared" si="812"/>
        <v>2501</v>
      </c>
      <c r="AP1309" s="221">
        <f t="shared" si="815"/>
        <v>7504</v>
      </c>
      <c r="AQ1309" s="269">
        <f>AP1309/AR1309</f>
        <v>469</v>
      </c>
      <c r="AR1309" s="281">
        <v>16</v>
      </c>
      <c r="AS1309" s="236">
        <f t="shared" si="813"/>
        <v>4</v>
      </c>
      <c r="AT1309" s="232"/>
      <c r="BI1309" s="60"/>
      <c r="BL1309" s="1"/>
      <c r="BN1309" s="21"/>
      <c r="BY1309" s="21"/>
      <c r="BZ1309" s="21"/>
    </row>
    <row r="1310" spans="4:78" ht="14.25" customHeight="1">
      <c r="D1310" s="53"/>
      <c r="G1310" s="53"/>
      <c r="O1310" s="181"/>
      <c r="P1310" s="260"/>
      <c r="R1310" s="33"/>
      <c r="AC1310" s="21"/>
      <c r="AE1310" s="17"/>
      <c r="AG1310" s="18"/>
      <c r="AK1310" s="54"/>
      <c r="AL1310" s="27"/>
      <c r="AN1310" s="219"/>
      <c r="AO1310" s="220">
        <f t="shared" si="812"/>
        <v>2503</v>
      </c>
      <c r="AP1310" s="221">
        <f t="shared" si="815"/>
        <v>7510</v>
      </c>
      <c r="AQ1310" s="220">
        <f>AQ1308+6</f>
        <v>3755</v>
      </c>
      <c r="AR1310" s="281">
        <v>2</v>
      </c>
      <c r="AS1310" s="236">
        <f t="shared" si="813"/>
        <v>1</v>
      </c>
      <c r="AT1310" s="232"/>
      <c r="BI1310" s="60"/>
      <c r="BL1310" s="1"/>
      <c r="BN1310" s="21"/>
      <c r="BY1310" s="21"/>
      <c r="BZ1310" s="21"/>
    </row>
    <row r="1311" spans="4:78" ht="14.25" customHeight="1">
      <c r="D1311" s="53"/>
      <c r="G1311" s="53"/>
      <c r="O1311" s="45"/>
      <c r="P1311" s="21"/>
      <c r="R1311" s="33"/>
      <c r="AC1311" s="27"/>
      <c r="AE1311" s="17"/>
      <c r="AG1311" s="18"/>
      <c r="AK1311" s="54"/>
      <c r="AL1311" s="21"/>
      <c r="AN1311" s="239"/>
      <c r="AO1311" s="240">
        <f t="shared" si="812"/>
        <v>2505</v>
      </c>
      <c r="AP1311" s="221">
        <f t="shared" si="815"/>
        <v>7516</v>
      </c>
      <c r="AQ1311" s="240">
        <f>AP1311/4</f>
        <v>1879</v>
      </c>
      <c r="AR1311" s="281">
        <v>4</v>
      </c>
      <c r="AS1311" s="236">
        <f t="shared" si="813"/>
        <v>2</v>
      </c>
      <c r="AT1311" s="232"/>
      <c r="BI1311" s="60"/>
      <c r="BL1311" s="1"/>
      <c r="BN1311" s="21"/>
      <c r="BY1311" s="21"/>
      <c r="BZ1311" s="21"/>
    </row>
    <row r="1312" spans="4:78" ht="14.25" customHeight="1">
      <c r="D1312" s="53"/>
      <c r="G1312" s="53"/>
      <c r="O1312" s="191">
        <f>-1+4*(Q1312+1)</f>
        <v>1263</v>
      </c>
      <c r="P1312" s="192">
        <f>-1+6*(Q1312+1)</f>
        <v>1895</v>
      </c>
      <c r="Q1312" s="27">
        <v>315</v>
      </c>
      <c r="R1312" s="33"/>
      <c r="S1312" s="213">
        <f t="shared" ref="S1312:S1313" si="992">4*P1312+1</f>
        <v>7581</v>
      </c>
      <c r="T1312" s="35">
        <f t="shared" ref="T1312:Z1312" si="993">4*S1312+1</f>
        <v>30325</v>
      </c>
      <c r="U1312" s="35">
        <f t="shared" si="993"/>
        <v>121301</v>
      </c>
      <c r="V1312" s="35">
        <f t="shared" si="993"/>
        <v>485205</v>
      </c>
      <c r="W1312" s="35">
        <f t="shared" si="993"/>
        <v>1940821</v>
      </c>
      <c r="X1312" s="35">
        <f t="shared" si="993"/>
        <v>7763285</v>
      </c>
      <c r="Y1312" s="35">
        <f t="shared" si="993"/>
        <v>31053141</v>
      </c>
      <c r="Z1312" s="35">
        <f t="shared" si="993"/>
        <v>124212565</v>
      </c>
      <c r="AE1312" s="17"/>
      <c r="AG1312" s="18"/>
      <c r="AK1312" s="54"/>
      <c r="AL1312" s="21"/>
      <c r="AN1312" s="219"/>
      <c r="AO1312" s="220">
        <f t="shared" si="812"/>
        <v>2507</v>
      </c>
      <c r="AP1312" s="221">
        <f t="shared" si="815"/>
        <v>7522</v>
      </c>
      <c r="AQ1312" s="220">
        <f>AQ1310+6</f>
        <v>3761</v>
      </c>
      <c r="AR1312" s="281">
        <v>2</v>
      </c>
      <c r="AS1312" s="236">
        <f t="shared" si="813"/>
        <v>1</v>
      </c>
      <c r="AT1312" s="232"/>
      <c r="BI1312" s="60"/>
      <c r="BL1312" s="1"/>
      <c r="BN1312" s="21"/>
      <c r="BY1312" s="21"/>
      <c r="BZ1312" s="21"/>
    </row>
    <row r="1313" spans="4:78" ht="14.25" customHeight="1">
      <c r="D1313" s="53"/>
      <c r="G1313" s="53"/>
      <c r="O1313" s="196">
        <f>1+8*(Q1312+1)</f>
        <v>2529</v>
      </c>
      <c r="P1313" s="197">
        <f>P1312+2</f>
        <v>1897</v>
      </c>
      <c r="Q1313" s="198"/>
      <c r="R1313" s="33"/>
      <c r="S1313" s="35">
        <f t="shared" si="992"/>
        <v>7589</v>
      </c>
      <c r="T1313" s="35">
        <f t="shared" ref="T1313:Z1313" si="994">4*S1313+1</f>
        <v>30357</v>
      </c>
      <c r="U1313" s="35">
        <f t="shared" si="994"/>
        <v>121429</v>
      </c>
      <c r="V1313" s="35">
        <f t="shared" si="994"/>
        <v>485717</v>
      </c>
      <c r="W1313" s="35">
        <f t="shared" si="994"/>
        <v>1942869</v>
      </c>
      <c r="X1313" s="35">
        <f t="shared" si="994"/>
        <v>7771477</v>
      </c>
      <c r="Y1313" s="35">
        <f t="shared" si="994"/>
        <v>31085909</v>
      </c>
      <c r="Z1313" s="35">
        <f t="shared" si="994"/>
        <v>124343637</v>
      </c>
      <c r="AC1313" s="27"/>
      <c r="AE1313" s="17"/>
      <c r="AG1313" s="18"/>
      <c r="AK1313" s="54"/>
      <c r="AL1313" s="21"/>
      <c r="AN1313" s="227"/>
      <c r="AO1313" s="269">
        <f t="shared" si="812"/>
        <v>2509</v>
      </c>
      <c r="AP1313" s="221">
        <f t="shared" si="815"/>
        <v>7528</v>
      </c>
      <c r="AQ1313" s="269">
        <f>AP1313/AR1313</f>
        <v>941</v>
      </c>
      <c r="AR1313" s="281">
        <v>8</v>
      </c>
      <c r="AS1313" s="236">
        <f t="shared" si="813"/>
        <v>3</v>
      </c>
      <c r="AT1313" s="232"/>
      <c r="BI1313" s="60"/>
      <c r="BL1313" s="1"/>
      <c r="BN1313" s="21"/>
      <c r="BY1313" s="21"/>
      <c r="BZ1313" s="21"/>
    </row>
    <row r="1314" spans="4:78" ht="14.25" customHeight="1">
      <c r="D1314" s="53"/>
      <c r="G1314" s="53"/>
      <c r="O1314" s="181"/>
      <c r="P1314" s="260"/>
      <c r="R1314" s="33"/>
      <c r="AC1314" s="21"/>
      <c r="AE1314" s="17"/>
      <c r="AG1314" s="18"/>
      <c r="AK1314" s="54"/>
      <c r="AL1314" s="27"/>
      <c r="AN1314" s="219"/>
      <c r="AO1314" s="220">
        <f t="shared" si="812"/>
        <v>2511</v>
      </c>
      <c r="AP1314" s="221">
        <f t="shared" si="815"/>
        <v>7534</v>
      </c>
      <c r="AQ1314" s="220">
        <f>AQ1312+6</f>
        <v>3767</v>
      </c>
      <c r="AR1314" s="281">
        <v>2</v>
      </c>
      <c r="AS1314" s="236">
        <f t="shared" si="813"/>
        <v>1</v>
      </c>
      <c r="AT1314" s="232"/>
      <c r="BI1314" s="60"/>
      <c r="BL1314" s="1"/>
      <c r="BN1314" s="21"/>
      <c r="BY1314" s="21"/>
      <c r="BZ1314" s="21"/>
    </row>
    <row r="1315" spans="4:78" ht="14.25" customHeight="1">
      <c r="D1315" s="53"/>
      <c r="G1315" s="53"/>
      <c r="O1315" s="45"/>
      <c r="P1315" s="21"/>
      <c r="R1315" s="33"/>
      <c r="AC1315" s="27"/>
      <c r="AE1315" s="17"/>
      <c r="AG1315" s="18"/>
      <c r="AK1315" s="54"/>
      <c r="AL1315" s="21"/>
      <c r="AN1315" s="239"/>
      <c r="AO1315" s="240">
        <f t="shared" si="812"/>
        <v>2513</v>
      </c>
      <c r="AP1315" s="221">
        <f t="shared" si="815"/>
        <v>7540</v>
      </c>
      <c r="AQ1315" s="240">
        <f>AP1315/4</f>
        <v>1885</v>
      </c>
      <c r="AR1315" s="281">
        <v>4</v>
      </c>
      <c r="AS1315" s="236">
        <f t="shared" si="813"/>
        <v>2</v>
      </c>
      <c r="AT1315" s="232"/>
      <c r="BI1315" s="60"/>
      <c r="BL1315" s="1"/>
      <c r="BN1315" s="21"/>
      <c r="BY1315" s="21"/>
      <c r="BZ1315" s="21"/>
    </row>
    <row r="1316" spans="4:78" ht="14.25" customHeight="1">
      <c r="D1316" s="53"/>
      <c r="G1316" s="53"/>
      <c r="O1316" s="191">
        <f>-1+4*(Q1316+1)</f>
        <v>1267</v>
      </c>
      <c r="P1316" s="192">
        <f>-1+6*(Q1316+1)</f>
        <v>1901</v>
      </c>
      <c r="Q1316" s="27">
        <v>316</v>
      </c>
      <c r="R1316" s="33"/>
      <c r="S1316" s="213">
        <f t="shared" ref="S1316:S1317" si="995">4*P1316+1</f>
        <v>7605</v>
      </c>
      <c r="T1316" s="35">
        <f t="shared" ref="T1316:Z1316" si="996">4*S1316+1</f>
        <v>30421</v>
      </c>
      <c r="U1316" s="35">
        <f t="shared" si="996"/>
        <v>121685</v>
      </c>
      <c r="V1316" s="35">
        <f t="shared" si="996"/>
        <v>486741</v>
      </c>
      <c r="W1316" s="35">
        <f t="shared" si="996"/>
        <v>1946965</v>
      </c>
      <c r="X1316" s="35">
        <f t="shared" si="996"/>
        <v>7787861</v>
      </c>
      <c r="Y1316" s="35">
        <f t="shared" si="996"/>
        <v>31151445</v>
      </c>
      <c r="Z1316" s="35">
        <f t="shared" si="996"/>
        <v>124605781</v>
      </c>
      <c r="AE1316" s="17"/>
      <c r="AG1316" s="18"/>
      <c r="AK1316" s="54"/>
      <c r="AL1316" s="21"/>
      <c r="AN1316" s="219"/>
      <c r="AO1316" s="220">
        <f t="shared" si="812"/>
        <v>2515</v>
      </c>
      <c r="AP1316" s="221">
        <f t="shared" si="815"/>
        <v>7546</v>
      </c>
      <c r="AQ1316" s="220">
        <f>AQ1314+6</f>
        <v>3773</v>
      </c>
      <c r="AR1316" s="281">
        <v>2</v>
      </c>
      <c r="AS1316" s="236">
        <f t="shared" si="813"/>
        <v>1</v>
      </c>
      <c r="AT1316" s="232"/>
      <c r="BI1316" s="60"/>
      <c r="BL1316" s="1"/>
      <c r="BN1316" s="21"/>
      <c r="BY1316" s="21"/>
      <c r="BZ1316" s="21"/>
    </row>
    <row r="1317" spans="4:78" ht="14.25" customHeight="1">
      <c r="D1317" s="53"/>
      <c r="G1317" s="53"/>
      <c r="O1317" s="196">
        <f>1+8*(Q1316+1)</f>
        <v>2537</v>
      </c>
      <c r="P1317" s="197">
        <f>P1316+2</f>
        <v>1903</v>
      </c>
      <c r="Q1317" s="198"/>
      <c r="R1317" s="33"/>
      <c r="S1317" s="35">
        <f t="shared" si="995"/>
        <v>7613</v>
      </c>
      <c r="T1317" s="35">
        <f t="shared" ref="T1317:Z1317" si="997">4*S1317+1</f>
        <v>30453</v>
      </c>
      <c r="U1317" s="35">
        <f t="shared" si="997"/>
        <v>121813</v>
      </c>
      <c r="V1317" s="35">
        <f t="shared" si="997"/>
        <v>487253</v>
      </c>
      <c r="W1317" s="35">
        <f t="shared" si="997"/>
        <v>1949013</v>
      </c>
      <c r="X1317" s="35">
        <f t="shared" si="997"/>
        <v>7796053</v>
      </c>
      <c r="Y1317" s="35">
        <f t="shared" si="997"/>
        <v>31184213</v>
      </c>
      <c r="Z1317" s="35">
        <f t="shared" si="997"/>
        <v>124736853</v>
      </c>
      <c r="AC1317" s="27"/>
      <c r="AE1317" s="17"/>
      <c r="AG1317" s="18"/>
      <c r="AK1317" s="54"/>
      <c r="AL1317" s="21"/>
      <c r="AN1317" s="227"/>
      <c r="AO1317" s="269">
        <f t="shared" si="812"/>
        <v>2517</v>
      </c>
      <c r="AP1317" s="221">
        <f t="shared" si="815"/>
        <v>7552</v>
      </c>
      <c r="AQ1317" s="269">
        <f>AP1317/AR1317</f>
        <v>59</v>
      </c>
      <c r="AR1317" s="281">
        <v>128</v>
      </c>
      <c r="AS1317" s="236">
        <f t="shared" si="813"/>
        <v>7</v>
      </c>
      <c r="AT1317" s="232"/>
      <c r="BI1317" s="60"/>
      <c r="BL1317" s="1"/>
      <c r="BN1317" s="21"/>
      <c r="BY1317" s="21"/>
      <c r="BZ1317" s="21"/>
    </row>
    <row r="1318" spans="4:78" ht="14.25" customHeight="1">
      <c r="D1318" s="53"/>
      <c r="G1318" s="53"/>
      <c r="O1318" s="181"/>
      <c r="P1318" s="260"/>
      <c r="R1318" s="33"/>
      <c r="AC1318" s="21"/>
      <c r="AE1318" s="17"/>
      <c r="AG1318" s="18"/>
      <c r="AK1318" s="54"/>
      <c r="AL1318" s="27"/>
      <c r="AN1318" s="219"/>
      <c r="AO1318" s="220">
        <f t="shared" si="812"/>
        <v>2519</v>
      </c>
      <c r="AP1318" s="221">
        <f t="shared" si="815"/>
        <v>7558</v>
      </c>
      <c r="AQ1318" s="220">
        <f>AQ1316+6</f>
        <v>3779</v>
      </c>
      <c r="AR1318" s="281">
        <v>2</v>
      </c>
      <c r="AS1318" s="236">
        <f t="shared" si="813"/>
        <v>1</v>
      </c>
      <c r="AT1318" s="232"/>
      <c r="BI1318" s="60"/>
      <c r="BL1318" s="1"/>
      <c r="BN1318" s="21"/>
      <c r="BY1318" s="21"/>
      <c r="BZ1318" s="21"/>
    </row>
    <row r="1319" spans="4:78" ht="14.25" customHeight="1">
      <c r="D1319" s="53"/>
      <c r="G1319" s="53"/>
      <c r="O1319" s="45"/>
      <c r="P1319" s="21"/>
      <c r="R1319" s="33"/>
      <c r="AC1319" s="27"/>
      <c r="AE1319" s="17"/>
      <c r="AG1319" s="18"/>
      <c r="AK1319" s="54"/>
      <c r="AL1319" s="21"/>
      <c r="AN1319" s="239"/>
      <c r="AO1319" s="240">
        <f t="shared" si="812"/>
        <v>2521</v>
      </c>
      <c r="AP1319" s="221">
        <f t="shared" si="815"/>
        <v>7564</v>
      </c>
      <c r="AQ1319" s="240">
        <f>AP1319/4</f>
        <v>1891</v>
      </c>
      <c r="AR1319" s="281">
        <v>4</v>
      </c>
      <c r="AS1319" s="236">
        <f t="shared" si="813"/>
        <v>2</v>
      </c>
      <c r="AT1319" s="232"/>
      <c r="BI1319" s="60"/>
      <c r="BL1319" s="1"/>
      <c r="BN1319" s="21"/>
      <c r="BY1319" s="21"/>
      <c r="BZ1319" s="21"/>
    </row>
    <row r="1320" spans="4:78" ht="14.25" customHeight="1">
      <c r="D1320" s="53"/>
      <c r="G1320" s="53"/>
      <c r="O1320" s="191">
        <f>-1+4*(Q1320+1)</f>
        <v>1271</v>
      </c>
      <c r="P1320" s="192">
        <f>-1+6*(Q1320+1)</f>
        <v>1907</v>
      </c>
      <c r="Q1320" s="27">
        <v>317</v>
      </c>
      <c r="R1320" s="33"/>
      <c r="S1320" s="213">
        <f t="shared" ref="S1320:S1321" si="998">4*P1320+1</f>
        <v>7629</v>
      </c>
      <c r="T1320" s="35">
        <f t="shared" ref="T1320:Z1320" si="999">4*S1320+1</f>
        <v>30517</v>
      </c>
      <c r="U1320" s="35">
        <f t="shared" si="999"/>
        <v>122069</v>
      </c>
      <c r="V1320" s="35">
        <f t="shared" si="999"/>
        <v>488277</v>
      </c>
      <c r="W1320" s="35">
        <f t="shared" si="999"/>
        <v>1953109</v>
      </c>
      <c r="X1320" s="35">
        <f t="shared" si="999"/>
        <v>7812437</v>
      </c>
      <c r="Y1320" s="35">
        <f t="shared" si="999"/>
        <v>31249749</v>
      </c>
      <c r="Z1320" s="35">
        <f t="shared" si="999"/>
        <v>124998997</v>
      </c>
      <c r="AE1320" s="17"/>
      <c r="AG1320" s="18"/>
      <c r="AK1320" s="54"/>
      <c r="AL1320" s="21"/>
      <c r="AN1320" s="219"/>
      <c r="AO1320" s="220">
        <f t="shared" si="812"/>
        <v>2523</v>
      </c>
      <c r="AP1320" s="221">
        <f t="shared" si="815"/>
        <v>7570</v>
      </c>
      <c r="AQ1320" s="220">
        <f>AQ1318+6</f>
        <v>3785</v>
      </c>
      <c r="AR1320" s="281">
        <v>2</v>
      </c>
      <c r="AS1320" s="236">
        <f t="shared" si="813"/>
        <v>1</v>
      </c>
      <c r="AT1320" s="232"/>
      <c r="BI1320" s="60"/>
      <c r="BL1320" s="1"/>
      <c r="BN1320" s="21"/>
      <c r="BY1320" s="21"/>
      <c r="BZ1320" s="21"/>
    </row>
    <row r="1321" spans="4:78" ht="14.25" customHeight="1">
      <c r="D1321" s="53"/>
      <c r="G1321" s="53"/>
      <c r="O1321" s="196">
        <f>1+8*(Q1320+1)</f>
        <v>2545</v>
      </c>
      <c r="P1321" s="197">
        <f>P1320+2</f>
        <v>1909</v>
      </c>
      <c r="Q1321" s="198"/>
      <c r="R1321" s="33"/>
      <c r="S1321" s="35">
        <f t="shared" si="998"/>
        <v>7637</v>
      </c>
      <c r="T1321" s="35">
        <f t="shared" ref="T1321:Z1321" si="1000">4*S1321+1</f>
        <v>30549</v>
      </c>
      <c r="U1321" s="35">
        <f t="shared" si="1000"/>
        <v>122197</v>
      </c>
      <c r="V1321" s="35">
        <f t="shared" si="1000"/>
        <v>488789</v>
      </c>
      <c r="W1321" s="35">
        <f t="shared" si="1000"/>
        <v>1955157</v>
      </c>
      <c r="X1321" s="35">
        <f t="shared" si="1000"/>
        <v>7820629</v>
      </c>
      <c r="Y1321" s="35">
        <f t="shared" si="1000"/>
        <v>31282517</v>
      </c>
      <c r="Z1321" s="35">
        <f t="shared" si="1000"/>
        <v>125130069</v>
      </c>
      <c r="AC1321" s="27"/>
      <c r="AE1321" s="17"/>
      <c r="AG1321" s="18"/>
      <c r="AK1321" s="54"/>
      <c r="AL1321" s="21"/>
      <c r="AN1321" s="227"/>
      <c r="AO1321" s="269">
        <f t="shared" si="812"/>
        <v>2525</v>
      </c>
      <c r="AP1321" s="221">
        <f t="shared" si="815"/>
        <v>7576</v>
      </c>
      <c r="AQ1321" s="269">
        <f>AP1321/AR1321</f>
        <v>947</v>
      </c>
      <c r="AR1321" s="281">
        <v>8</v>
      </c>
      <c r="AS1321" s="236">
        <f t="shared" si="813"/>
        <v>3</v>
      </c>
      <c r="AT1321" s="232"/>
      <c r="BI1321" s="60"/>
      <c r="BL1321" s="1"/>
      <c r="BN1321" s="21"/>
      <c r="BY1321" s="21"/>
      <c r="BZ1321" s="21"/>
    </row>
    <row r="1322" spans="4:78" ht="14.25" customHeight="1">
      <c r="D1322" s="53"/>
      <c r="G1322" s="53"/>
      <c r="O1322" s="181"/>
      <c r="P1322" s="260"/>
      <c r="R1322" s="33"/>
      <c r="AC1322" s="21"/>
      <c r="AE1322" s="17"/>
      <c r="AG1322" s="18"/>
      <c r="AK1322" s="54"/>
      <c r="AL1322" s="27"/>
      <c r="AN1322" s="219"/>
      <c r="AO1322" s="220">
        <f t="shared" si="812"/>
        <v>2527</v>
      </c>
      <c r="AP1322" s="221">
        <f t="shared" si="815"/>
        <v>7582</v>
      </c>
      <c r="AQ1322" s="220">
        <f>AQ1320+6</f>
        <v>3791</v>
      </c>
      <c r="AR1322" s="281">
        <v>2</v>
      </c>
      <c r="AS1322" s="236">
        <f t="shared" si="813"/>
        <v>1</v>
      </c>
      <c r="AT1322" s="232"/>
      <c r="BI1322" s="60"/>
      <c r="BL1322" s="1"/>
      <c r="BN1322" s="21"/>
      <c r="BY1322" s="21"/>
      <c r="BZ1322" s="21"/>
    </row>
    <row r="1323" spans="4:78" ht="14.25" customHeight="1">
      <c r="D1323" s="53"/>
      <c r="G1323" s="53"/>
      <c r="O1323" s="45"/>
      <c r="P1323" s="21"/>
      <c r="R1323" s="33"/>
      <c r="AC1323" s="27"/>
      <c r="AE1323" s="17"/>
      <c r="AG1323" s="18"/>
      <c r="AK1323" s="54"/>
      <c r="AL1323" s="21"/>
      <c r="AN1323" s="239"/>
      <c r="AO1323" s="240">
        <f t="shared" si="812"/>
        <v>2529</v>
      </c>
      <c r="AP1323" s="221">
        <f t="shared" si="815"/>
        <v>7588</v>
      </c>
      <c r="AQ1323" s="240">
        <f>AP1323/4</f>
        <v>1897</v>
      </c>
      <c r="AR1323" s="281">
        <v>4</v>
      </c>
      <c r="AS1323" s="236">
        <f t="shared" si="813"/>
        <v>2</v>
      </c>
      <c r="AT1323" s="232"/>
      <c r="BI1323" s="60"/>
      <c r="BL1323" s="1"/>
      <c r="BN1323" s="21"/>
      <c r="BY1323" s="21"/>
      <c r="BZ1323" s="21"/>
    </row>
    <row r="1324" spans="4:78" ht="14.25" customHeight="1">
      <c r="D1324" s="53"/>
      <c r="G1324" s="53"/>
      <c r="O1324" s="191">
        <f>-1+4*(Q1324+1)</f>
        <v>1275</v>
      </c>
      <c r="P1324" s="192">
        <f>-1+6*(Q1324+1)</f>
        <v>1913</v>
      </c>
      <c r="Q1324" s="27">
        <v>318</v>
      </c>
      <c r="R1324" s="33"/>
      <c r="S1324" s="213">
        <f t="shared" ref="S1324:S1325" si="1001">4*P1324+1</f>
        <v>7653</v>
      </c>
      <c r="T1324" s="35">
        <f t="shared" ref="T1324:Z1324" si="1002">4*S1324+1</f>
        <v>30613</v>
      </c>
      <c r="U1324" s="35">
        <f t="shared" si="1002"/>
        <v>122453</v>
      </c>
      <c r="V1324" s="35">
        <f t="shared" si="1002"/>
        <v>489813</v>
      </c>
      <c r="W1324" s="35">
        <f t="shared" si="1002"/>
        <v>1959253</v>
      </c>
      <c r="X1324" s="35">
        <f t="shared" si="1002"/>
        <v>7837013</v>
      </c>
      <c r="Y1324" s="35">
        <f t="shared" si="1002"/>
        <v>31348053</v>
      </c>
      <c r="Z1324" s="35">
        <f t="shared" si="1002"/>
        <v>125392213</v>
      </c>
      <c r="AE1324" s="17"/>
      <c r="AG1324" s="18"/>
      <c r="AK1324" s="54"/>
      <c r="AL1324" s="21"/>
      <c r="AN1324" s="219"/>
      <c r="AO1324" s="220">
        <f t="shared" si="812"/>
        <v>2531</v>
      </c>
      <c r="AP1324" s="221">
        <f t="shared" si="815"/>
        <v>7594</v>
      </c>
      <c r="AQ1324" s="220">
        <f>AQ1322+6</f>
        <v>3797</v>
      </c>
      <c r="AR1324" s="281">
        <v>2</v>
      </c>
      <c r="AS1324" s="236">
        <f t="shared" si="813"/>
        <v>1</v>
      </c>
      <c r="AT1324" s="232"/>
      <c r="BI1324" s="60"/>
      <c r="BL1324" s="1"/>
      <c r="BN1324" s="21"/>
      <c r="BY1324" s="21"/>
      <c r="BZ1324" s="21"/>
    </row>
    <row r="1325" spans="4:78" ht="14.25" customHeight="1">
      <c r="D1325" s="53"/>
      <c r="G1325" s="53"/>
      <c r="O1325" s="196">
        <f>1+8*(Q1324+1)</f>
        <v>2553</v>
      </c>
      <c r="P1325" s="197">
        <f>P1324+2</f>
        <v>1915</v>
      </c>
      <c r="Q1325" s="198"/>
      <c r="R1325" s="33"/>
      <c r="S1325" s="35">
        <f t="shared" si="1001"/>
        <v>7661</v>
      </c>
      <c r="T1325" s="35">
        <f t="shared" ref="T1325:Z1325" si="1003">4*S1325+1</f>
        <v>30645</v>
      </c>
      <c r="U1325" s="35">
        <f t="shared" si="1003"/>
        <v>122581</v>
      </c>
      <c r="V1325" s="35">
        <f t="shared" si="1003"/>
        <v>490325</v>
      </c>
      <c r="W1325" s="35">
        <f t="shared" si="1003"/>
        <v>1961301</v>
      </c>
      <c r="X1325" s="35">
        <f t="shared" si="1003"/>
        <v>7845205</v>
      </c>
      <c r="Y1325" s="35">
        <f t="shared" si="1003"/>
        <v>31380821</v>
      </c>
      <c r="Z1325" s="35">
        <f t="shared" si="1003"/>
        <v>125523285</v>
      </c>
      <c r="AC1325" s="27"/>
      <c r="AE1325" s="17"/>
      <c r="AG1325" s="18"/>
      <c r="AK1325" s="54"/>
      <c r="AL1325" s="21"/>
      <c r="AN1325" s="227"/>
      <c r="AO1325" s="269">
        <f t="shared" si="812"/>
        <v>2533</v>
      </c>
      <c r="AP1325" s="221">
        <f t="shared" si="815"/>
        <v>7600</v>
      </c>
      <c r="AQ1325" s="269">
        <f>AP1325/AR1325</f>
        <v>475</v>
      </c>
      <c r="AR1325" s="281">
        <v>16</v>
      </c>
      <c r="AS1325" s="236">
        <f t="shared" si="813"/>
        <v>4</v>
      </c>
      <c r="AT1325" s="232"/>
      <c r="BI1325" s="60"/>
      <c r="BL1325" s="1"/>
      <c r="BN1325" s="21"/>
      <c r="BY1325" s="21"/>
      <c r="BZ1325" s="21"/>
    </row>
    <row r="1326" spans="4:78" ht="14.25" customHeight="1">
      <c r="D1326" s="53"/>
      <c r="G1326" s="53"/>
      <c r="O1326" s="181"/>
      <c r="P1326" s="260"/>
      <c r="R1326" s="33"/>
      <c r="AC1326" s="21"/>
      <c r="AE1326" s="17"/>
      <c r="AG1326" s="18"/>
      <c r="AK1326" s="54"/>
      <c r="AL1326" s="27"/>
      <c r="AN1326" s="219"/>
      <c r="AO1326" s="220">
        <f t="shared" si="812"/>
        <v>2535</v>
      </c>
      <c r="AP1326" s="221">
        <f t="shared" si="815"/>
        <v>7606</v>
      </c>
      <c r="AQ1326" s="220">
        <f>AQ1324+6</f>
        <v>3803</v>
      </c>
      <c r="AR1326" s="281">
        <v>2</v>
      </c>
      <c r="AS1326" s="236">
        <f t="shared" si="813"/>
        <v>1</v>
      </c>
      <c r="AT1326" s="232"/>
      <c r="BI1326" s="60"/>
      <c r="BL1326" s="1"/>
      <c r="BN1326" s="21"/>
      <c r="BY1326" s="21"/>
      <c r="BZ1326" s="21"/>
    </row>
    <row r="1327" spans="4:78" ht="14.25" customHeight="1">
      <c r="D1327" s="53"/>
      <c r="G1327" s="53"/>
      <c r="O1327" s="45"/>
      <c r="P1327" s="21"/>
      <c r="R1327" s="33"/>
      <c r="AC1327" s="27"/>
      <c r="AE1327" s="17"/>
      <c r="AG1327" s="18"/>
      <c r="AK1327" s="54"/>
      <c r="AL1327" s="21"/>
      <c r="AN1327" s="239"/>
      <c r="AO1327" s="240">
        <f t="shared" si="812"/>
        <v>2537</v>
      </c>
      <c r="AP1327" s="221">
        <f t="shared" si="815"/>
        <v>7612</v>
      </c>
      <c r="AQ1327" s="240">
        <f>AP1327/4</f>
        <v>1903</v>
      </c>
      <c r="AR1327" s="281">
        <v>4</v>
      </c>
      <c r="AS1327" s="236">
        <f t="shared" si="813"/>
        <v>2</v>
      </c>
      <c r="AT1327" s="232"/>
      <c r="BI1327" s="60"/>
      <c r="BL1327" s="1"/>
      <c r="BN1327" s="21"/>
      <c r="BY1327" s="21"/>
      <c r="BZ1327" s="21"/>
    </row>
    <row r="1328" spans="4:78" ht="14.25" customHeight="1">
      <c r="D1328" s="53"/>
      <c r="G1328" s="53"/>
      <c r="O1328" s="191">
        <f>-1+4*(Q1328+1)</f>
        <v>1279</v>
      </c>
      <c r="P1328" s="192">
        <f>-1+6*(Q1328+1)</f>
        <v>1919</v>
      </c>
      <c r="Q1328" s="27">
        <v>319</v>
      </c>
      <c r="R1328" s="33"/>
      <c r="S1328" s="213">
        <f t="shared" ref="S1328:S1329" si="1004">4*P1328+1</f>
        <v>7677</v>
      </c>
      <c r="T1328" s="35">
        <f t="shared" ref="T1328:Z1328" si="1005">4*S1328+1</f>
        <v>30709</v>
      </c>
      <c r="U1328" s="35">
        <f t="shared" si="1005"/>
        <v>122837</v>
      </c>
      <c r="V1328" s="35">
        <f t="shared" si="1005"/>
        <v>491349</v>
      </c>
      <c r="W1328" s="35">
        <f t="shared" si="1005"/>
        <v>1965397</v>
      </c>
      <c r="X1328" s="35">
        <f t="shared" si="1005"/>
        <v>7861589</v>
      </c>
      <c r="Y1328" s="35">
        <f t="shared" si="1005"/>
        <v>31446357</v>
      </c>
      <c r="Z1328" s="35">
        <f t="shared" si="1005"/>
        <v>125785429</v>
      </c>
      <c r="AE1328" s="17"/>
      <c r="AG1328" s="18"/>
      <c r="AK1328" s="54"/>
      <c r="AL1328" s="21"/>
      <c r="AN1328" s="219"/>
      <c r="AO1328" s="220">
        <f t="shared" si="812"/>
        <v>2539</v>
      </c>
      <c r="AP1328" s="221">
        <f t="shared" si="815"/>
        <v>7618</v>
      </c>
      <c r="AQ1328" s="220">
        <f>AQ1326+6</f>
        <v>3809</v>
      </c>
      <c r="AR1328" s="281">
        <v>2</v>
      </c>
      <c r="AS1328" s="236">
        <f t="shared" si="813"/>
        <v>1</v>
      </c>
      <c r="AT1328" s="232"/>
      <c r="BI1328" s="60"/>
      <c r="BL1328" s="1"/>
      <c r="BN1328" s="21"/>
      <c r="BY1328" s="21"/>
      <c r="BZ1328" s="21"/>
    </row>
    <row r="1329" spans="4:78" ht="14.25" customHeight="1">
      <c r="D1329" s="53"/>
      <c r="G1329" s="53"/>
      <c r="O1329" s="196">
        <f>1+8*(Q1328+1)</f>
        <v>2561</v>
      </c>
      <c r="P1329" s="197">
        <f>P1328+2</f>
        <v>1921</v>
      </c>
      <c r="Q1329" s="198"/>
      <c r="R1329" s="33"/>
      <c r="S1329" s="35">
        <f t="shared" si="1004"/>
        <v>7685</v>
      </c>
      <c r="T1329" s="35">
        <f t="shared" ref="T1329:Z1329" si="1006">4*S1329+1</f>
        <v>30741</v>
      </c>
      <c r="U1329" s="35">
        <f t="shared" si="1006"/>
        <v>122965</v>
      </c>
      <c r="V1329" s="35">
        <f t="shared" si="1006"/>
        <v>491861</v>
      </c>
      <c r="W1329" s="35">
        <f t="shared" si="1006"/>
        <v>1967445</v>
      </c>
      <c r="X1329" s="35">
        <f t="shared" si="1006"/>
        <v>7869781</v>
      </c>
      <c r="Y1329" s="35">
        <f t="shared" si="1006"/>
        <v>31479125</v>
      </c>
      <c r="Z1329" s="35">
        <f t="shared" si="1006"/>
        <v>125916501</v>
      </c>
      <c r="AC1329" s="27"/>
      <c r="AE1329" s="17"/>
      <c r="AG1329" s="18"/>
      <c r="AK1329" s="54"/>
      <c r="AL1329" s="21"/>
      <c r="AN1329" s="227"/>
      <c r="AO1329" s="269">
        <f t="shared" si="812"/>
        <v>2541</v>
      </c>
      <c r="AP1329" s="221">
        <f t="shared" si="815"/>
        <v>7624</v>
      </c>
      <c r="AQ1329" s="269">
        <f>AP1329/AR1329</f>
        <v>953</v>
      </c>
      <c r="AR1329" s="281">
        <v>8</v>
      </c>
      <c r="AS1329" s="236">
        <f t="shared" si="813"/>
        <v>3</v>
      </c>
      <c r="AT1329" s="232"/>
      <c r="BI1329" s="60"/>
      <c r="BL1329" s="1"/>
      <c r="BN1329" s="21"/>
      <c r="BY1329" s="21"/>
      <c r="BZ1329" s="21"/>
    </row>
    <row r="1330" spans="4:78" ht="14.25" customHeight="1">
      <c r="D1330" s="53"/>
      <c r="G1330" s="53"/>
      <c r="O1330" s="181"/>
      <c r="P1330" s="260"/>
      <c r="R1330" s="33"/>
      <c r="AC1330" s="21"/>
      <c r="AE1330" s="17"/>
      <c r="AG1330" s="18"/>
      <c r="AK1330" s="54"/>
      <c r="AL1330" s="27"/>
      <c r="AN1330" s="219"/>
      <c r="AO1330" s="220">
        <f t="shared" si="812"/>
        <v>2543</v>
      </c>
      <c r="AP1330" s="221">
        <f t="shared" si="815"/>
        <v>7630</v>
      </c>
      <c r="AQ1330" s="220">
        <f>AQ1328+6</f>
        <v>3815</v>
      </c>
      <c r="AR1330" s="281">
        <v>2</v>
      </c>
      <c r="AS1330" s="236">
        <f t="shared" si="813"/>
        <v>1</v>
      </c>
      <c r="AT1330" s="232"/>
      <c r="BI1330" s="60"/>
      <c r="BL1330" s="1"/>
      <c r="BN1330" s="21"/>
      <c r="BY1330" s="21"/>
      <c r="BZ1330" s="21"/>
    </row>
    <row r="1331" spans="4:78" ht="14.25" customHeight="1">
      <c r="D1331" s="53"/>
      <c r="G1331" s="53"/>
      <c r="O1331" s="45"/>
      <c r="P1331" s="21"/>
      <c r="R1331" s="33"/>
      <c r="AC1331" s="27"/>
      <c r="AE1331" s="17"/>
      <c r="AG1331" s="18"/>
      <c r="AK1331" s="54"/>
      <c r="AL1331" s="21"/>
      <c r="AN1331" s="239"/>
      <c r="AO1331" s="240">
        <f t="shared" si="812"/>
        <v>2545</v>
      </c>
      <c r="AP1331" s="221">
        <f t="shared" si="815"/>
        <v>7636</v>
      </c>
      <c r="AQ1331" s="240">
        <f>AP1331/4</f>
        <v>1909</v>
      </c>
      <c r="AR1331" s="281">
        <v>4</v>
      </c>
      <c r="AS1331" s="236">
        <f t="shared" si="813"/>
        <v>2</v>
      </c>
      <c r="AT1331" s="232"/>
      <c r="BI1331" s="60"/>
      <c r="BL1331" s="1"/>
      <c r="BN1331" s="21"/>
      <c r="BY1331" s="21"/>
      <c r="BZ1331" s="21"/>
    </row>
    <row r="1332" spans="4:78" ht="14.25" customHeight="1">
      <c r="D1332" s="53"/>
      <c r="G1332" s="53"/>
      <c r="O1332" s="191">
        <f>-1+4*(Q1332+1)</f>
        <v>1283</v>
      </c>
      <c r="P1332" s="192">
        <f>-1+6*(Q1332+1)</f>
        <v>1925</v>
      </c>
      <c r="Q1332" s="27">
        <v>320</v>
      </c>
      <c r="R1332" s="33"/>
      <c r="S1332" s="213">
        <f t="shared" ref="S1332:S1333" si="1007">4*P1332+1</f>
        <v>7701</v>
      </c>
      <c r="T1332" s="35">
        <f t="shared" ref="T1332:Z1332" si="1008">4*S1332+1</f>
        <v>30805</v>
      </c>
      <c r="U1332" s="35">
        <f t="shared" si="1008"/>
        <v>123221</v>
      </c>
      <c r="V1332" s="35">
        <f t="shared" si="1008"/>
        <v>492885</v>
      </c>
      <c r="W1332" s="35">
        <f t="shared" si="1008"/>
        <v>1971541</v>
      </c>
      <c r="X1332" s="35">
        <f t="shared" si="1008"/>
        <v>7886165</v>
      </c>
      <c r="Y1332" s="35">
        <f t="shared" si="1008"/>
        <v>31544661</v>
      </c>
      <c r="Z1332" s="35">
        <f t="shared" si="1008"/>
        <v>126178645</v>
      </c>
      <c r="AE1332" s="17"/>
      <c r="AG1332" s="18"/>
      <c r="AK1332" s="54"/>
      <c r="AL1332" s="21"/>
      <c r="AN1332" s="219"/>
      <c r="AO1332" s="220">
        <f t="shared" si="812"/>
        <v>2547</v>
      </c>
      <c r="AP1332" s="221">
        <f t="shared" si="815"/>
        <v>7642</v>
      </c>
      <c r="AQ1332" s="220">
        <f>AQ1330+6</f>
        <v>3821</v>
      </c>
      <c r="AR1332" s="281">
        <v>2</v>
      </c>
      <c r="AS1332" s="236">
        <f t="shared" si="813"/>
        <v>1</v>
      </c>
      <c r="AT1332" s="232"/>
      <c r="BI1332" s="60"/>
      <c r="BL1332" s="1"/>
      <c r="BN1332" s="21"/>
      <c r="BY1332" s="21"/>
      <c r="BZ1332" s="21"/>
    </row>
    <row r="1333" spans="4:78" ht="14.25" customHeight="1">
      <c r="D1333" s="53"/>
      <c r="G1333" s="53"/>
      <c r="O1333" s="196">
        <f>1+8*(Q1332+1)</f>
        <v>2569</v>
      </c>
      <c r="P1333" s="197">
        <f>P1332+2</f>
        <v>1927</v>
      </c>
      <c r="Q1333" s="198"/>
      <c r="R1333" s="33"/>
      <c r="S1333" s="35">
        <f t="shared" si="1007"/>
        <v>7709</v>
      </c>
      <c r="T1333" s="35">
        <f t="shared" ref="T1333:Z1333" si="1009">4*S1333+1</f>
        <v>30837</v>
      </c>
      <c r="U1333" s="35">
        <f t="shared" si="1009"/>
        <v>123349</v>
      </c>
      <c r="V1333" s="35">
        <f t="shared" si="1009"/>
        <v>493397</v>
      </c>
      <c r="W1333" s="35">
        <f t="shared" si="1009"/>
        <v>1973589</v>
      </c>
      <c r="X1333" s="35">
        <f t="shared" si="1009"/>
        <v>7894357</v>
      </c>
      <c r="Y1333" s="35">
        <f t="shared" si="1009"/>
        <v>31577429</v>
      </c>
      <c r="Z1333" s="35">
        <f t="shared" si="1009"/>
        <v>126309717</v>
      </c>
      <c r="AC1333" s="27"/>
      <c r="AE1333" s="17"/>
      <c r="AG1333" s="18"/>
      <c r="AK1333" s="54"/>
      <c r="AL1333" s="21"/>
      <c r="AN1333" s="227"/>
      <c r="AO1333" s="269">
        <f t="shared" si="812"/>
        <v>2549</v>
      </c>
      <c r="AP1333" s="221">
        <f t="shared" si="815"/>
        <v>7648</v>
      </c>
      <c r="AQ1333" s="269">
        <f>AP1333/AR1333</f>
        <v>239</v>
      </c>
      <c r="AR1333" s="281">
        <v>32</v>
      </c>
      <c r="AS1333" s="236">
        <f t="shared" si="813"/>
        <v>5</v>
      </c>
      <c r="AT1333" s="232"/>
      <c r="BI1333" s="60"/>
      <c r="BL1333" s="1"/>
      <c r="BN1333" s="21"/>
      <c r="BY1333" s="21"/>
      <c r="BZ1333" s="21"/>
    </row>
    <row r="1334" spans="4:78" ht="14.25" customHeight="1">
      <c r="D1334" s="53"/>
      <c r="G1334" s="53"/>
      <c r="O1334" s="181"/>
      <c r="P1334" s="260"/>
      <c r="R1334" s="33"/>
      <c r="AC1334" s="21"/>
      <c r="AE1334" s="17"/>
      <c r="AG1334" s="18"/>
      <c r="AK1334" s="54"/>
      <c r="AL1334" s="27"/>
      <c r="AN1334" s="219"/>
      <c r="AO1334" s="220">
        <f t="shared" si="812"/>
        <v>2551</v>
      </c>
      <c r="AP1334" s="221">
        <f t="shared" si="815"/>
        <v>7654</v>
      </c>
      <c r="AQ1334" s="220">
        <f>AQ1332+6</f>
        <v>3827</v>
      </c>
      <c r="AR1334" s="281">
        <v>2</v>
      </c>
      <c r="AS1334" s="236">
        <f t="shared" si="813"/>
        <v>1</v>
      </c>
      <c r="AT1334" s="232"/>
      <c r="BI1334" s="60"/>
      <c r="BL1334" s="1"/>
      <c r="BN1334" s="21"/>
      <c r="BY1334" s="21"/>
      <c r="BZ1334" s="21"/>
    </row>
    <row r="1335" spans="4:78" ht="14.25" customHeight="1">
      <c r="D1335" s="53"/>
      <c r="G1335" s="53"/>
      <c r="O1335" s="45"/>
      <c r="P1335" s="21"/>
      <c r="R1335" s="33"/>
      <c r="AC1335" s="27"/>
      <c r="AE1335" s="17"/>
      <c r="AG1335" s="18"/>
      <c r="AK1335" s="54"/>
      <c r="AL1335" s="21"/>
      <c r="AN1335" s="239"/>
      <c r="AO1335" s="240">
        <f t="shared" ref="AO1335:AO1589" si="1010">(AP1335-1)/3</f>
        <v>2553</v>
      </c>
      <c r="AP1335" s="221">
        <f t="shared" si="815"/>
        <v>7660</v>
      </c>
      <c r="AQ1335" s="240">
        <f>AP1335/4</f>
        <v>1915</v>
      </c>
      <c r="AR1335" s="281">
        <v>4</v>
      </c>
      <c r="AS1335" s="236">
        <f t="shared" ref="AS1335:AS1589" si="1011">LOG(AR1335,2)</f>
        <v>2</v>
      </c>
      <c r="AT1335" s="232"/>
      <c r="BI1335" s="60"/>
      <c r="BL1335" s="1"/>
      <c r="BN1335" s="21"/>
      <c r="BY1335" s="21"/>
      <c r="BZ1335" s="21"/>
    </row>
    <row r="1336" spans="4:78" ht="14.25" customHeight="1">
      <c r="D1336" s="53"/>
      <c r="G1336" s="53"/>
      <c r="O1336" s="191">
        <f>-1+4*(Q1336+1)</f>
        <v>1287</v>
      </c>
      <c r="P1336" s="192">
        <f>-1+6*(Q1336+1)</f>
        <v>1931</v>
      </c>
      <c r="Q1336" s="27">
        <v>321</v>
      </c>
      <c r="R1336" s="33"/>
      <c r="S1336" s="213">
        <f t="shared" ref="S1336:S1337" si="1012">4*P1336+1</f>
        <v>7725</v>
      </c>
      <c r="T1336" s="35">
        <f t="shared" ref="T1336:Z1336" si="1013">4*S1336+1</f>
        <v>30901</v>
      </c>
      <c r="U1336" s="35">
        <f t="shared" si="1013"/>
        <v>123605</v>
      </c>
      <c r="V1336" s="35">
        <f t="shared" si="1013"/>
        <v>494421</v>
      </c>
      <c r="W1336" s="35">
        <f t="shared" si="1013"/>
        <v>1977685</v>
      </c>
      <c r="X1336" s="35">
        <f t="shared" si="1013"/>
        <v>7910741</v>
      </c>
      <c r="Y1336" s="35">
        <f t="shared" si="1013"/>
        <v>31642965</v>
      </c>
      <c r="Z1336" s="35">
        <f t="shared" si="1013"/>
        <v>126571861</v>
      </c>
      <c r="AE1336" s="17"/>
      <c r="AG1336" s="18"/>
      <c r="AK1336" s="54"/>
      <c r="AL1336" s="21"/>
      <c r="AN1336" s="219"/>
      <c r="AO1336" s="220">
        <f t="shared" si="1010"/>
        <v>2555</v>
      </c>
      <c r="AP1336" s="221">
        <f t="shared" ref="AP1336:AP1590" si="1014">AP1335+6</f>
        <v>7666</v>
      </c>
      <c r="AQ1336" s="220">
        <f>AQ1334+6</f>
        <v>3833</v>
      </c>
      <c r="AR1336" s="281">
        <v>2</v>
      </c>
      <c r="AS1336" s="236">
        <f t="shared" si="1011"/>
        <v>1</v>
      </c>
      <c r="AT1336" s="232"/>
      <c r="BI1336" s="60"/>
      <c r="BL1336" s="1"/>
      <c r="BN1336" s="21"/>
      <c r="BY1336" s="21"/>
      <c r="BZ1336" s="21"/>
    </row>
    <row r="1337" spans="4:78" ht="14.25" customHeight="1">
      <c r="D1337" s="53"/>
      <c r="G1337" s="53"/>
      <c r="O1337" s="196">
        <f>1+8*(Q1336+1)</f>
        <v>2577</v>
      </c>
      <c r="P1337" s="197">
        <f>P1336+2</f>
        <v>1933</v>
      </c>
      <c r="Q1337" s="198"/>
      <c r="R1337" s="33"/>
      <c r="S1337" s="35">
        <f t="shared" si="1012"/>
        <v>7733</v>
      </c>
      <c r="T1337" s="35">
        <f t="shared" ref="T1337:Z1337" si="1015">4*S1337+1</f>
        <v>30933</v>
      </c>
      <c r="U1337" s="35">
        <f t="shared" si="1015"/>
        <v>123733</v>
      </c>
      <c r="V1337" s="35">
        <f t="shared" si="1015"/>
        <v>494933</v>
      </c>
      <c r="W1337" s="35">
        <f t="shared" si="1015"/>
        <v>1979733</v>
      </c>
      <c r="X1337" s="35">
        <f t="shared" si="1015"/>
        <v>7918933</v>
      </c>
      <c r="Y1337" s="35">
        <f t="shared" si="1015"/>
        <v>31675733</v>
      </c>
      <c r="Z1337" s="35">
        <f t="shared" si="1015"/>
        <v>126702933</v>
      </c>
      <c r="AC1337" s="27"/>
      <c r="AE1337" s="17"/>
      <c r="AG1337" s="18"/>
      <c r="AK1337" s="54"/>
      <c r="AL1337" s="21"/>
      <c r="AN1337" s="227"/>
      <c r="AO1337" s="269">
        <f t="shared" si="1010"/>
        <v>2557</v>
      </c>
      <c r="AP1337" s="221">
        <f t="shared" si="1014"/>
        <v>7672</v>
      </c>
      <c r="AQ1337" s="269">
        <f>AP1337/AR1337</f>
        <v>959</v>
      </c>
      <c r="AR1337" s="281">
        <v>8</v>
      </c>
      <c r="AS1337" s="236">
        <f t="shared" si="1011"/>
        <v>3</v>
      </c>
      <c r="AT1337" s="232"/>
      <c r="BI1337" s="60"/>
      <c r="BL1337" s="1"/>
      <c r="BN1337" s="21"/>
      <c r="BY1337" s="21"/>
      <c r="BZ1337" s="21"/>
    </row>
    <row r="1338" spans="4:78" ht="14.25" customHeight="1">
      <c r="D1338" s="53"/>
      <c r="G1338" s="53"/>
      <c r="O1338" s="181"/>
      <c r="P1338" s="260"/>
      <c r="R1338" s="33"/>
      <c r="AC1338" s="21"/>
      <c r="AE1338" s="17"/>
      <c r="AG1338" s="18"/>
      <c r="AK1338" s="54"/>
      <c r="AL1338" s="27"/>
      <c r="AN1338" s="219"/>
      <c r="AO1338" s="220">
        <f t="shared" si="1010"/>
        <v>2559</v>
      </c>
      <c r="AP1338" s="221">
        <f t="shared" si="1014"/>
        <v>7678</v>
      </c>
      <c r="AQ1338" s="220">
        <f>AQ1336+6</f>
        <v>3839</v>
      </c>
      <c r="AR1338" s="281">
        <v>2</v>
      </c>
      <c r="AS1338" s="236">
        <f t="shared" si="1011"/>
        <v>1</v>
      </c>
      <c r="AT1338" s="232"/>
      <c r="BI1338" s="60"/>
      <c r="BL1338" s="1"/>
      <c r="BN1338" s="21"/>
      <c r="BY1338" s="21"/>
      <c r="BZ1338" s="21"/>
    </row>
    <row r="1339" spans="4:78" ht="14.25" customHeight="1">
      <c r="D1339" s="53"/>
      <c r="G1339" s="53"/>
      <c r="O1339" s="45"/>
      <c r="P1339" s="21"/>
      <c r="R1339" s="33"/>
      <c r="AC1339" s="27"/>
      <c r="AE1339" s="17"/>
      <c r="AG1339" s="18"/>
      <c r="AK1339" s="54"/>
      <c r="AL1339" s="21"/>
      <c r="AN1339" s="239"/>
      <c r="AO1339" s="240">
        <f t="shared" si="1010"/>
        <v>2561</v>
      </c>
      <c r="AP1339" s="221">
        <f t="shared" si="1014"/>
        <v>7684</v>
      </c>
      <c r="AQ1339" s="240">
        <f>AP1339/4</f>
        <v>1921</v>
      </c>
      <c r="AR1339" s="281">
        <v>4</v>
      </c>
      <c r="AS1339" s="236">
        <f t="shared" si="1011"/>
        <v>2</v>
      </c>
      <c r="AT1339" s="232"/>
      <c r="BI1339" s="60"/>
      <c r="BL1339" s="1"/>
      <c r="BN1339" s="21"/>
      <c r="BY1339" s="21"/>
      <c r="BZ1339" s="21"/>
    </row>
    <row r="1340" spans="4:78" ht="14.25" customHeight="1">
      <c r="D1340" s="53"/>
      <c r="G1340" s="53"/>
      <c r="O1340" s="191">
        <f>-1+4*(Q1340+1)</f>
        <v>1291</v>
      </c>
      <c r="P1340" s="192">
        <f>-1+6*(Q1340+1)</f>
        <v>1937</v>
      </c>
      <c r="Q1340" s="27">
        <v>322</v>
      </c>
      <c r="R1340" s="33"/>
      <c r="S1340" s="213">
        <f t="shared" ref="S1340:S1341" si="1016">4*P1340+1</f>
        <v>7749</v>
      </c>
      <c r="T1340" s="35">
        <f t="shared" ref="T1340:Z1340" si="1017">4*S1340+1</f>
        <v>30997</v>
      </c>
      <c r="U1340" s="35">
        <f t="shared" si="1017"/>
        <v>123989</v>
      </c>
      <c r="V1340" s="35">
        <f t="shared" si="1017"/>
        <v>495957</v>
      </c>
      <c r="W1340" s="35">
        <f t="shared" si="1017"/>
        <v>1983829</v>
      </c>
      <c r="X1340" s="35">
        <f t="shared" si="1017"/>
        <v>7935317</v>
      </c>
      <c r="Y1340" s="35">
        <f t="shared" si="1017"/>
        <v>31741269</v>
      </c>
      <c r="Z1340" s="35">
        <f t="shared" si="1017"/>
        <v>126965077</v>
      </c>
      <c r="AE1340" s="17"/>
      <c r="AG1340" s="18"/>
      <c r="AK1340" s="54"/>
      <c r="AL1340" s="21"/>
      <c r="AN1340" s="219"/>
      <c r="AO1340" s="220">
        <f t="shared" si="1010"/>
        <v>2563</v>
      </c>
      <c r="AP1340" s="221">
        <f t="shared" si="1014"/>
        <v>7690</v>
      </c>
      <c r="AQ1340" s="220">
        <f>AQ1338+6</f>
        <v>3845</v>
      </c>
      <c r="AR1340" s="281">
        <v>2</v>
      </c>
      <c r="AS1340" s="236">
        <f t="shared" si="1011"/>
        <v>1</v>
      </c>
      <c r="AT1340" s="232"/>
      <c r="BI1340" s="60"/>
      <c r="BL1340" s="1"/>
      <c r="BN1340" s="21"/>
      <c r="BY1340" s="21"/>
      <c r="BZ1340" s="21"/>
    </row>
    <row r="1341" spans="4:78" ht="14.25" customHeight="1">
      <c r="D1341" s="53"/>
      <c r="G1341" s="53"/>
      <c r="O1341" s="196">
        <f>1+8*(Q1340+1)</f>
        <v>2585</v>
      </c>
      <c r="P1341" s="197">
        <f>P1340+2</f>
        <v>1939</v>
      </c>
      <c r="Q1341" s="198"/>
      <c r="R1341" s="33"/>
      <c r="S1341" s="35">
        <f t="shared" si="1016"/>
        <v>7757</v>
      </c>
      <c r="T1341" s="35">
        <f t="shared" ref="T1341:Z1341" si="1018">4*S1341+1</f>
        <v>31029</v>
      </c>
      <c r="U1341" s="35">
        <f t="shared" si="1018"/>
        <v>124117</v>
      </c>
      <c r="V1341" s="35">
        <f t="shared" si="1018"/>
        <v>496469</v>
      </c>
      <c r="W1341" s="35">
        <f t="shared" si="1018"/>
        <v>1985877</v>
      </c>
      <c r="X1341" s="35">
        <f t="shared" si="1018"/>
        <v>7943509</v>
      </c>
      <c r="Y1341" s="35">
        <f t="shared" si="1018"/>
        <v>31774037</v>
      </c>
      <c r="Z1341" s="35">
        <f t="shared" si="1018"/>
        <v>127096149</v>
      </c>
      <c r="AC1341" s="27"/>
      <c r="AE1341" s="17"/>
      <c r="AG1341" s="18"/>
      <c r="AK1341" s="54"/>
      <c r="AL1341" s="21"/>
      <c r="AN1341" s="227"/>
      <c r="AO1341" s="269">
        <f t="shared" si="1010"/>
        <v>2565</v>
      </c>
      <c r="AP1341" s="221">
        <f t="shared" si="1014"/>
        <v>7696</v>
      </c>
      <c r="AQ1341" s="269">
        <f>AP1341/AR1341</f>
        <v>481</v>
      </c>
      <c r="AR1341" s="281">
        <v>16</v>
      </c>
      <c r="AS1341" s="236">
        <f t="shared" si="1011"/>
        <v>4</v>
      </c>
      <c r="AT1341" s="232"/>
      <c r="BI1341" s="60"/>
      <c r="BL1341" s="1"/>
      <c r="BN1341" s="21"/>
      <c r="BY1341" s="21"/>
      <c r="BZ1341" s="21"/>
    </row>
    <row r="1342" spans="4:78" ht="14.25" customHeight="1">
      <c r="D1342" s="53"/>
      <c r="G1342" s="53"/>
      <c r="O1342" s="181"/>
      <c r="P1342" s="260"/>
      <c r="R1342" s="33"/>
      <c r="AC1342" s="21"/>
      <c r="AE1342" s="17"/>
      <c r="AG1342" s="18"/>
      <c r="AK1342" s="54"/>
      <c r="AL1342" s="27"/>
      <c r="AN1342" s="219"/>
      <c r="AO1342" s="220">
        <f t="shared" si="1010"/>
        <v>2567</v>
      </c>
      <c r="AP1342" s="221">
        <f t="shared" si="1014"/>
        <v>7702</v>
      </c>
      <c r="AQ1342" s="220">
        <f>AQ1340+6</f>
        <v>3851</v>
      </c>
      <c r="AR1342" s="281">
        <v>2</v>
      </c>
      <c r="AS1342" s="236">
        <f t="shared" si="1011"/>
        <v>1</v>
      </c>
      <c r="AT1342" s="232"/>
      <c r="BI1342" s="60"/>
      <c r="BL1342" s="1"/>
      <c r="BN1342" s="21"/>
      <c r="BY1342" s="21"/>
      <c r="BZ1342" s="21"/>
    </row>
    <row r="1343" spans="4:78" ht="14.25" customHeight="1">
      <c r="D1343" s="53"/>
      <c r="G1343" s="53"/>
      <c r="O1343" s="45"/>
      <c r="P1343" s="21"/>
      <c r="R1343" s="33"/>
      <c r="AC1343" s="27"/>
      <c r="AE1343" s="17"/>
      <c r="AG1343" s="18"/>
      <c r="AK1343" s="54"/>
      <c r="AL1343" s="21"/>
      <c r="AN1343" s="239"/>
      <c r="AO1343" s="240">
        <f t="shared" si="1010"/>
        <v>2569</v>
      </c>
      <c r="AP1343" s="221">
        <f t="shared" si="1014"/>
        <v>7708</v>
      </c>
      <c r="AQ1343" s="240">
        <f>AP1343/4</f>
        <v>1927</v>
      </c>
      <c r="AR1343" s="281">
        <v>4</v>
      </c>
      <c r="AS1343" s="236">
        <f t="shared" si="1011"/>
        <v>2</v>
      </c>
      <c r="AT1343" s="232"/>
      <c r="BI1343" s="60"/>
      <c r="BL1343" s="1"/>
      <c r="BN1343" s="21"/>
      <c r="BY1343" s="21"/>
      <c r="BZ1343" s="21"/>
    </row>
    <row r="1344" spans="4:78" ht="14.25" customHeight="1">
      <c r="D1344" s="53"/>
      <c r="G1344" s="53"/>
      <c r="O1344" s="191">
        <f>-1+4*(Q1344+1)</f>
        <v>1295</v>
      </c>
      <c r="P1344" s="192">
        <f>-1+6*(Q1344+1)</f>
        <v>1943</v>
      </c>
      <c r="Q1344" s="27">
        <v>323</v>
      </c>
      <c r="R1344" s="33"/>
      <c r="S1344" s="213">
        <f t="shared" ref="S1344:S1345" si="1019">4*P1344+1</f>
        <v>7773</v>
      </c>
      <c r="T1344" s="35">
        <f t="shared" ref="T1344:Z1344" si="1020">4*S1344+1</f>
        <v>31093</v>
      </c>
      <c r="U1344" s="35">
        <f t="shared" si="1020"/>
        <v>124373</v>
      </c>
      <c r="V1344" s="35">
        <f t="shared" si="1020"/>
        <v>497493</v>
      </c>
      <c r="W1344" s="35">
        <f t="shared" si="1020"/>
        <v>1989973</v>
      </c>
      <c r="X1344" s="35">
        <f t="shared" si="1020"/>
        <v>7959893</v>
      </c>
      <c r="Y1344" s="35">
        <f t="shared" si="1020"/>
        <v>31839573</v>
      </c>
      <c r="Z1344" s="35">
        <f t="shared" si="1020"/>
        <v>127358293</v>
      </c>
      <c r="AE1344" s="17"/>
      <c r="AG1344" s="18"/>
      <c r="AK1344" s="54"/>
      <c r="AL1344" s="21"/>
      <c r="AN1344" s="219"/>
      <c r="AO1344" s="220">
        <f t="shared" si="1010"/>
        <v>2571</v>
      </c>
      <c r="AP1344" s="221">
        <f t="shared" si="1014"/>
        <v>7714</v>
      </c>
      <c r="AQ1344" s="220">
        <f>AQ1342+6</f>
        <v>3857</v>
      </c>
      <c r="AR1344" s="281">
        <v>2</v>
      </c>
      <c r="AS1344" s="236">
        <f t="shared" si="1011"/>
        <v>1</v>
      </c>
      <c r="AT1344" s="232"/>
      <c r="BI1344" s="60"/>
      <c r="BL1344" s="1"/>
      <c r="BN1344" s="21"/>
      <c r="BY1344" s="21"/>
      <c r="BZ1344" s="21"/>
    </row>
    <row r="1345" spans="4:78" ht="14.25" customHeight="1">
      <c r="D1345" s="53"/>
      <c r="G1345" s="53"/>
      <c r="O1345" s="196">
        <f>1+8*(Q1344+1)</f>
        <v>2593</v>
      </c>
      <c r="P1345" s="197">
        <f>P1344+2</f>
        <v>1945</v>
      </c>
      <c r="Q1345" s="198"/>
      <c r="R1345" s="33"/>
      <c r="S1345" s="35">
        <f t="shared" si="1019"/>
        <v>7781</v>
      </c>
      <c r="T1345" s="35">
        <f t="shared" ref="T1345:Z1345" si="1021">4*S1345+1</f>
        <v>31125</v>
      </c>
      <c r="U1345" s="35">
        <f t="shared" si="1021"/>
        <v>124501</v>
      </c>
      <c r="V1345" s="35">
        <f t="shared" si="1021"/>
        <v>498005</v>
      </c>
      <c r="W1345" s="35">
        <f t="shared" si="1021"/>
        <v>1992021</v>
      </c>
      <c r="X1345" s="35">
        <f t="shared" si="1021"/>
        <v>7968085</v>
      </c>
      <c r="Y1345" s="35">
        <f t="shared" si="1021"/>
        <v>31872341</v>
      </c>
      <c r="Z1345" s="35">
        <f t="shared" si="1021"/>
        <v>127489365</v>
      </c>
      <c r="AC1345" s="27"/>
      <c r="AE1345" s="17"/>
      <c r="AG1345" s="18"/>
      <c r="AK1345" s="54"/>
      <c r="AL1345" s="21"/>
      <c r="AN1345" s="227"/>
      <c r="AO1345" s="269">
        <f t="shared" si="1010"/>
        <v>2573</v>
      </c>
      <c r="AP1345" s="221">
        <f t="shared" si="1014"/>
        <v>7720</v>
      </c>
      <c r="AQ1345" s="269">
        <f>AP1345/AR1345</f>
        <v>965</v>
      </c>
      <c r="AR1345" s="281">
        <v>8</v>
      </c>
      <c r="AS1345" s="236">
        <f t="shared" si="1011"/>
        <v>3</v>
      </c>
      <c r="AT1345" s="232"/>
      <c r="BI1345" s="60"/>
      <c r="BL1345" s="1"/>
      <c r="BN1345" s="21"/>
      <c r="BY1345" s="21"/>
      <c r="BZ1345" s="21"/>
    </row>
    <row r="1346" spans="4:78" ht="14.25" customHeight="1">
      <c r="D1346" s="53"/>
      <c r="G1346" s="53"/>
      <c r="O1346" s="181"/>
      <c r="P1346" s="260"/>
      <c r="R1346" s="33"/>
      <c r="AC1346" s="21"/>
      <c r="AE1346" s="17"/>
      <c r="AG1346" s="18"/>
      <c r="AK1346" s="54"/>
      <c r="AL1346" s="27"/>
      <c r="AN1346" s="219"/>
      <c r="AO1346" s="220">
        <f t="shared" si="1010"/>
        <v>2575</v>
      </c>
      <c r="AP1346" s="221">
        <f t="shared" si="1014"/>
        <v>7726</v>
      </c>
      <c r="AQ1346" s="220">
        <f>AQ1344+6</f>
        <v>3863</v>
      </c>
      <c r="AR1346" s="281">
        <v>2</v>
      </c>
      <c r="AS1346" s="236">
        <f t="shared" si="1011"/>
        <v>1</v>
      </c>
      <c r="AT1346" s="232"/>
      <c r="BI1346" s="60"/>
      <c r="BL1346" s="1"/>
      <c r="BN1346" s="21"/>
      <c r="BY1346" s="21"/>
      <c r="BZ1346" s="21"/>
    </row>
    <row r="1347" spans="4:78" ht="14.25" customHeight="1">
      <c r="D1347" s="53"/>
      <c r="G1347" s="53"/>
      <c r="O1347" s="45"/>
      <c r="P1347" s="21"/>
      <c r="R1347" s="33"/>
      <c r="AC1347" s="27"/>
      <c r="AE1347" s="17"/>
      <c r="AG1347" s="18"/>
      <c r="AK1347" s="54"/>
      <c r="AL1347" s="21"/>
      <c r="AN1347" s="239"/>
      <c r="AO1347" s="240">
        <f t="shared" si="1010"/>
        <v>2577</v>
      </c>
      <c r="AP1347" s="221">
        <f t="shared" si="1014"/>
        <v>7732</v>
      </c>
      <c r="AQ1347" s="240">
        <f>AP1347/4</f>
        <v>1933</v>
      </c>
      <c r="AR1347" s="281">
        <v>4</v>
      </c>
      <c r="AS1347" s="236">
        <f t="shared" si="1011"/>
        <v>2</v>
      </c>
      <c r="AT1347" s="232"/>
      <c r="BI1347" s="60"/>
      <c r="BL1347" s="1"/>
      <c r="BN1347" s="21"/>
      <c r="BY1347" s="21"/>
      <c r="BZ1347" s="21"/>
    </row>
    <row r="1348" spans="4:78" ht="14.25" customHeight="1">
      <c r="D1348" s="53"/>
      <c r="G1348" s="53"/>
      <c r="O1348" s="191">
        <f>-1+4*(Q1348+1)</f>
        <v>1299</v>
      </c>
      <c r="P1348" s="192">
        <f>-1+6*(Q1348+1)</f>
        <v>1949</v>
      </c>
      <c r="Q1348" s="27">
        <v>324</v>
      </c>
      <c r="R1348" s="33"/>
      <c r="S1348" s="213">
        <f t="shared" ref="S1348:S1349" si="1022">4*P1348+1</f>
        <v>7797</v>
      </c>
      <c r="T1348" s="35">
        <f t="shared" ref="T1348:Z1348" si="1023">4*S1348+1</f>
        <v>31189</v>
      </c>
      <c r="U1348" s="35">
        <f t="shared" si="1023"/>
        <v>124757</v>
      </c>
      <c r="V1348" s="35">
        <f t="shared" si="1023"/>
        <v>499029</v>
      </c>
      <c r="W1348" s="35">
        <f t="shared" si="1023"/>
        <v>1996117</v>
      </c>
      <c r="X1348" s="35">
        <f t="shared" si="1023"/>
        <v>7984469</v>
      </c>
      <c r="Y1348" s="35">
        <f t="shared" si="1023"/>
        <v>31937877</v>
      </c>
      <c r="Z1348" s="35">
        <f t="shared" si="1023"/>
        <v>127751509</v>
      </c>
      <c r="AE1348" s="17"/>
      <c r="AG1348" s="18"/>
      <c r="AK1348" s="54"/>
      <c r="AL1348" s="21"/>
      <c r="AN1348" s="219"/>
      <c r="AO1348" s="220">
        <f t="shared" si="1010"/>
        <v>2579</v>
      </c>
      <c r="AP1348" s="221">
        <f t="shared" si="1014"/>
        <v>7738</v>
      </c>
      <c r="AQ1348" s="220">
        <f>AQ1346+6</f>
        <v>3869</v>
      </c>
      <c r="AR1348" s="281">
        <v>2</v>
      </c>
      <c r="AS1348" s="236">
        <f t="shared" si="1011"/>
        <v>1</v>
      </c>
      <c r="AT1348" s="232"/>
      <c r="BI1348" s="60"/>
      <c r="BL1348" s="1"/>
      <c r="BN1348" s="21"/>
      <c r="BY1348" s="21"/>
      <c r="BZ1348" s="21"/>
    </row>
    <row r="1349" spans="4:78" ht="14.25" customHeight="1">
      <c r="D1349" s="53"/>
      <c r="G1349" s="53"/>
      <c r="O1349" s="196">
        <f>1+8*(Q1348+1)</f>
        <v>2601</v>
      </c>
      <c r="P1349" s="197">
        <f>P1348+2</f>
        <v>1951</v>
      </c>
      <c r="Q1349" s="198"/>
      <c r="R1349" s="33"/>
      <c r="S1349" s="35">
        <f t="shared" si="1022"/>
        <v>7805</v>
      </c>
      <c r="T1349" s="35">
        <f t="shared" ref="T1349:Z1349" si="1024">4*S1349+1</f>
        <v>31221</v>
      </c>
      <c r="U1349" s="35">
        <f t="shared" si="1024"/>
        <v>124885</v>
      </c>
      <c r="V1349" s="35">
        <f t="shared" si="1024"/>
        <v>499541</v>
      </c>
      <c r="W1349" s="35">
        <f t="shared" si="1024"/>
        <v>1998165</v>
      </c>
      <c r="X1349" s="35">
        <f t="shared" si="1024"/>
        <v>7992661</v>
      </c>
      <c r="Y1349" s="35">
        <f t="shared" si="1024"/>
        <v>31970645</v>
      </c>
      <c r="Z1349" s="35">
        <f t="shared" si="1024"/>
        <v>127882581</v>
      </c>
      <c r="AC1349" s="27"/>
      <c r="AE1349" s="17"/>
      <c r="AG1349" s="18"/>
      <c r="AK1349" s="54"/>
      <c r="AL1349" s="21"/>
      <c r="AN1349" s="227"/>
      <c r="AO1349" s="269">
        <f t="shared" si="1010"/>
        <v>2581</v>
      </c>
      <c r="AP1349" s="221">
        <f t="shared" si="1014"/>
        <v>7744</v>
      </c>
      <c r="AQ1349" s="269">
        <f>AP1349/AR1349</f>
        <v>121</v>
      </c>
      <c r="AR1349" s="281">
        <v>64</v>
      </c>
      <c r="AS1349" s="236">
        <f t="shared" si="1011"/>
        <v>6</v>
      </c>
      <c r="AT1349" s="232"/>
      <c r="BI1349" s="60"/>
      <c r="BL1349" s="1"/>
      <c r="BN1349" s="21"/>
      <c r="BY1349" s="21"/>
      <c r="BZ1349" s="21"/>
    </row>
    <row r="1350" spans="4:78" ht="14.25" customHeight="1">
      <c r="D1350" s="53"/>
      <c r="G1350" s="53"/>
      <c r="O1350" s="181"/>
      <c r="P1350" s="260"/>
      <c r="R1350" s="33"/>
      <c r="AC1350" s="21"/>
      <c r="AE1350" s="17"/>
      <c r="AG1350" s="18"/>
      <c r="AK1350" s="54"/>
      <c r="AL1350" s="27"/>
      <c r="AN1350" s="219"/>
      <c r="AO1350" s="220">
        <f t="shared" si="1010"/>
        <v>2583</v>
      </c>
      <c r="AP1350" s="221">
        <f t="shared" si="1014"/>
        <v>7750</v>
      </c>
      <c r="AQ1350" s="220">
        <f>AQ1348+6</f>
        <v>3875</v>
      </c>
      <c r="AR1350" s="281">
        <v>2</v>
      </c>
      <c r="AS1350" s="236">
        <f t="shared" si="1011"/>
        <v>1</v>
      </c>
      <c r="AT1350" s="232"/>
      <c r="BI1350" s="60"/>
      <c r="BL1350" s="1"/>
      <c r="BN1350" s="21"/>
      <c r="BY1350" s="21"/>
      <c r="BZ1350" s="21"/>
    </row>
    <row r="1351" spans="4:78" ht="14.25" customHeight="1">
      <c r="D1351" s="53"/>
      <c r="G1351" s="53"/>
      <c r="O1351" s="45"/>
      <c r="P1351" s="21"/>
      <c r="R1351" s="33"/>
      <c r="AC1351" s="27"/>
      <c r="AE1351" s="17"/>
      <c r="AG1351" s="18"/>
      <c r="AK1351" s="54"/>
      <c r="AL1351" s="21"/>
      <c r="AN1351" s="239"/>
      <c r="AO1351" s="240">
        <f t="shared" si="1010"/>
        <v>2585</v>
      </c>
      <c r="AP1351" s="221">
        <f t="shared" si="1014"/>
        <v>7756</v>
      </c>
      <c r="AQ1351" s="240">
        <f>AP1351/4</f>
        <v>1939</v>
      </c>
      <c r="AR1351" s="281">
        <v>4</v>
      </c>
      <c r="AS1351" s="236">
        <f t="shared" si="1011"/>
        <v>2</v>
      </c>
      <c r="AT1351" s="232"/>
      <c r="BI1351" s="60"/>
      <c r="BL1351" s="1"/>
      <c r="BN1351" s="21"/>
      <c r="BY1351" s="21"/>
      <c r="BZ1351" s="21"/>
    </row>
    <row r="1352" spans="4:78" ht="14.25" customHeight="1">
      <c r="D1352" s="53"/>
      <c r="G1352" s="53"/>
      <c r="O1352" s="191">
        <f>-1+4*(Q1352+1)</f>
        <v>1303</v>
      </c>
      <c r="P1352" s="192">
        <f>-1+6*(Q1352+1)</f>
        <v>1955</v>
      </c>
      <c r="Q1352" s="27">
        <v>325</v>
      </c>
      <c r="R1352" s="33"/>
      <c r="S1352" s="213">
        <f t="shared" ref="S1352:S1353" si="1025">4*P1352+1</f>
        <v>7821</v>
      </c>
      <c r="T1352" s="35">
        <f t="shared" ref="T1352:Z1352" si="1026">4*S1352+1</f>
        <v>31285</v>
      </c>
      <c r="U1352" s="35">
        <f t="shared" si="1026"/>
        <v>125141</v>
      </c>
      <c r="V1352" s="35">
        <f t="shared" si="1026"/>
        <v>500565</v>
      </c>
      <c r="W1352" s="35">
        <f t="shared" si="1026"/>
        <v>2002261</v>
      </c>
      <c r="X1352" s="35">
        <f t="shared" si="1026"/>
        <v>8009045</v>
      </c>
      <c r="Y1352" s="35">
        <f t="shared" si="1026"/>
        <v>32036181</v>
      </c>
      <c r="Z1352" s="35">
        <f t="shared" si="1026"/>
        <v>128144725</v>
      </c>
      <c r="AE1352" s="17"/>
      <c r="AG1352" s="18"/>
      <c r="AK1352" s="54"/>
      <c r="AL1352" s="21"/>
      <c r="AN1352" s="219"/>
      <c r="AO1352" s="220">
        <f t="shared" si="1010"/>
        <v>2587</v>
      </c>
      <c r="AP1352" s="221">
        <f t="shared" si="1014"/>
        <v>7762</v>
      </c>
      <c r="AQ1352" s="220">
        <f>AQ1350+6</f>
        <v>3881</v>
      </c>
      <c r="AR1352" s="281">
        <v>2</v>
      </c>
      <c r="AS1352" s="236">
        <f t="shared" si="1011"/>
        <v>1</v>
      </c>
      <c r="AT1352" s="232"/>
      <c r="BI1352" s="60"/>
      <c r="BL1352" s="1"/>
      <c r="BN1352" s="21"/>
      <c r="BY1352" s="21"/>
      <c r="BZ1352" s="21"/>
    </row>
    <row r="1353" spans="4:78" ht="14.25" customHeight="1">
      <c r="D1353" s="53"/>
      <c r="G1353" s="53"/>
      <c r="O1353" s="196">
        <f>1+8*(Q1352+1)</f>
        <v>2609</v>
      </c>
      <c r="P1353" s="197">
        <f>P1352+2</f>
        <v>1957</v>
      </c>
      <c r="Q1353" s="198"/>
      <c r="R1353" s="33"/>
      <c r="S1353" s="35">
        <f t="shared" si="1025"/>
        <v>7829</v>
      </c>
      <c r="T1353" s="35">
        <f t="shared" ref="T1353:Z1353" si="1027">4*S1353+1</f>
        <v>31317</v>
      </c>
      <c r="U1353" s="35">
        <f t="shared" si="1027"/>
        <v>125269</v>
      </c>
      <c r="V1353" s="35">
        <f t="shared" si="1027"/>
        <v>501077</v>
      </c>
      <c r="W1353" s="35">
        <f t="shared" si="1027"/>
        <v>2004309</v>
      </c>
      <c r="X1353" s="35">
        <f t="shared" si="1027"/>
        <v>8017237</v>
      </c>
      <c r="Y1353" s="35">
        <f t="shared" si="1027"/>
        <v>32068949</v>
      </c>
      <c r="Z1353" s="35">
        <f t="shared" si="1027"/>
        <v>128275797</v>
      </c>
      <c r="AC1353" s="27"/>
      <c r="AE1353" s="17"/>
      <c r="AG1353" s="18"/>
      <c r="AK1353" s="54"/>
      <c r="AL1353" s="21"/>
      <c r="AN1353" s="227"/>
      <c r="AO1353" s="269">
        <f t="shared" si="1010"/>
        <v>2589</v>
      </c>
      <c r="AP1353" s="221">
        <f t="shared" si="1014"/>
        <v>7768</v>
      </c>
      <c r="AQ1353" s="269">
        <f>AP1353/AR1353</f>
        <v>971</v>
      </c>
      <c r="AR1353" s="281">
        <v>8</v>
      </c>
      <c r="AS1353" s="236">
        <f t="shared" si="1011"/>
        <v>3</v>
      </c>
      <c r="AT1353" s="232"/>
      <c r="BI1353" s="60"/>
      <c r="BL1353" s="1"/>
      <c r="BN1353" s="21"/>
      <c r="BY1353" s="21"/>
      <c r="BZ1353" s="21"/>
    </row>
    <row r="1354" spans="4:78" ht="14.25" customHeight="1">
      <c r="D1354" s="53"/>
      <c r="G1354" s="53"/>
      <c r="O1354" s="181"/>
      <c r="P1354" s="260"/>
      <c r="R1354" s="33"/>
      <c r="AC1354" s="21"/>
      <c r="AE1354" s="17"/>
      <c r="AG1354" s="18"/>
      <c r="AK1354" s="54"/>
      <c r="AL1354" s="27"/>
      <c r="AN1354" s="219"/>
      <c r="AO1354" s="220">
        <f t="shared" si="1010"/>
        <v>2591</v>
      </c>
      <c r="AP1354" s="221">
        <f t="shared" si="1014"/>
        <v>7774</v>
      </c>
      <c r="AQ1354" s="220">
        <f>AQ1352+6</f>
        <v>3887</v>
      </c>
      <c r="AR1354" s="281">
        <v>2</v>
      </c>
      <c r="AS1354" s="236">
        <f t="shared" si="1011"/>
        <v>1</v>
      </c>
      <c r="AT1354" s="232"/>
      <c r="BI1354" s="60"/>
      <c r="BL1354" s="1"/>
      <c r="BN1354" s="21"/>
      <c r="BY1354" s="21"/>
      <c r="BZ1354" s="21"/>
    </row>
    <row r="1355" spans="4:78" ht="14.25" customHeight="1">
      <c r="D1355" s="53"/>
      <c r="G1355" s="53"/>
      <c r="O1355" s="45"/>
      <c r="P1355" s="21"/>
      <c r="R1355" s="33"/>
      <c r="AC1355" s="27"/>
      <c r="AE1355" s="17"/>
      <c r="AG1355" s="18"/>
      <c r="AK1355" s="54"/>
      <c r="AL1355" s="21"/>
      <c r="AN1355" s="239"/>
      <c r="AO1355" s="240">
        <f t="shared" si="1010"/>
        <v>2593</v>
      </c>
      <c r="AP1355" s="221">
        <f t="shared" si="1014"/>
        <v>7780</v>
      </c>
      <c r="AQ1355" s="240">
        <f>AP1355/4</f>
        <v>1945</v>
      </c>
      <c r="AR1355" s="281">
        <v>4</v>
      </c>
      <c r="AS1355" s="236">
        <f t="shared" si="1011"/>
        <v>2</v>
      </c>
      <c r="AT1355" s="232"/>
      <c r="BI1355" s="60"/>
      <c r="BL1355" s="1"/>
      <c r="BN1355" s="21"/>
      <c r="BY1355" s="21"/>
      <c r="BZ1355" s="21"/>
    </row>
    <row r="1356" spans="4:78" ht="14.25" customHeight="1">
      <c r="D1356" s="53"/>
      <c r="G1356" s="53"/>
      <c r="O1356" s="191">
        <f>-1+4*(Q1356+1)</f>
        <v>1307</v>
      </c>
      <c r="P1356" s="192">
        <f>-1+6*(Q1356+1)</f>
        <v>1961</v>
      </c>
      <c r="Q1356" s="27">
        <v>326</v>
      </c>
      <c r="R1356" s="33"/>
      <c r="S1356" s="213">
        <f t="shared" ref="S1356:S1357" si="1028">4*P1356+1</f>
        <v>7845</v>
      </c>
      <c r="T1356" s="35">
        <f t="shared" ref="T1356:Z1356" si="1029">4*S1356+1</f>
        <v>31381</v>
      </c>
      <c r="U1356" s="35">
        <f t="shared" si="1029"/>
        <v>125525</v>
      </c>
      <c r="V1356" s="35">
        <f t="shared" si="1029"/>
        <v>502101</v>
      </c>
      <c r="W1356" s="35">
        <f t="shared" si="1029"/>
        <v>2008405</v>
      </c>
      <c r="X1356" s="35">
        <f t="shared" si="1029"/>
        <v>8033621</v>
      </c>
      <c r="Y1356" s="35">
        <f t="shared" si="1029"/>
        <v>32134485</v>
      </c>
      <c r="Z1356" s="35">
        <f t="shared" si="1029"/>
        <v>128537941</v>
      </c>
      <c r="AE1356" s="17"/>
      <c r="AG1356" s="18"/>
      <c r="AK1356" s="54"/>
      <c r="AL1356" s="21"/>
      <c r="AN1356" s="219"/>
      <c r="AO1356" s="220">
        <f t="shared" si="1010"/>
        <v>2595</v>
      </c>
      <c r="AP1356" s="221">
        <f t="shared" si="1014"/>
        <v>7786</v>
      </c>
      <c r="AQ1356" s="220">
        <f>AQ1354+6</f>
        <v>3893</v>
      </c>
      <c r="AR1356" s="281">
        <v>2</v>
      </c>
      <c r="AS1356" s="236">
        <f t="shared" si="1011"/>
        <v>1</v>
      </c>
      <c r="AT1356" s="232"/>
      <c r="BI1356" s="60"/>
      <c r="BL1356" s="1"/>
      <c r="BN1356" s="21"/>
      <c r="BY1356" s="21"/>
      <c r="BZ1356" s="21"/>
    </row>
    <row r="1357" spans="4:78" ht="14.25" customHeight="1">
      <c r="D1357" s="53"/>
      <c r="G1357" s="53"/>
      <c r="O1357" s="196">
        <f>1+8*(Q1356+1)</f>
        <v>2617</v>
      </c>
      <c r="P1357" s="197">
        <f>P1356+2</f>
        <v>1963</v>
      </c>
      <c r="Q1357" s="198"/>
      <c r="R1357" s="33"/>
      <c r="S1357" s="35">
        <f t="shared" si="1028"/>
        <v>7853</v>
      </c>
      <c r="T1357" s="35">
        <f t="shared" ref="T1357:Z1357" si="1030">4*S1357+1</f>
        <v>31413</v>
      </c>
      <c r="U1357" s="35">
        <f t="shared" si="1030"/>
        <v>125653</v>
      </c>
      <c r="V1357" s="35">
        <f t="shared" si="1030"/>
        <v>502613</v>
      </c>
      <c r="W1357" s="35">
        <f t="shared" si="1030"/>
        <v>2010453</v>
      </c>
      <c r="X1357" s="35">
        <f t="shared" si="1030"/>
        <v>8041813</v>
      </c>
      <c r="Y1357" s="35">
        <f t="shared" si="1030"/>
        <v>32167253</v>
      </c>
      <c r="Z1357" s="35">
        <f t="shared" si="1030"/>
        <v>128669013</v>
      </c>
      <c r="AC1357" s="27"/>
      <c r="AE1357" s="17"/>
      <c r="AG1357" s="18"/>
      <c r="AK1357" s="54"/>
      <c r="AL1357" s="21"/>
      <c r="AN1357" s="227"/>
      <c r="AO1357" s="269">
        <f t="shared" si="1010"/>
        <v>2597</v>
      </c>
      <c r="AP1357" s="221">
        <f t="shared" si="1014"/>
        <v>7792</v>
      </c>
      <c r="AQ1357" s="269">
        <f>AP1357/AR1357</f>
        <v>487</v>
      </c>
      <c r="AR1357" s="281">
        <v>16</v>
      </c>
      <c r="AS1357" s="236">
        <f t="shared" si="1011"/>
        <v>4</v>
      </c>
      <c r="AT1357" s="232"/>
      <c r="BI1357" s="60"/>
      <c r="BL1357" s="1"/>
      <c r="BN1357" s="21"/>
      <c r="BY1357" s="21"/>
      <c r="BZ1357" s="21"/>
    </row>
    <row r="1358" spans="4:78" ht="14.25" customHeight="1">
      <c r="D1358" s="53"/>
      <c r="G1358" s="53"/>
      <c r="O1358" s="181"/>
      <c r="P1358" s="260"/>
      <c r="R1358" s="33"/>
      <c r="AC1358" s="21"/>
      <c r="AE1358" s="17"/>
      <c r="AG1358" s="18"/>
      <c r="AK1358" s="54"/>
      <c r="AL1358" s="27"/>
      <c r="AN1358" s="219"/>
      <c r="AO1358" s="220">
        <f t="shared" si="1010"/>
        <v>2599</v>
      </c>
      <c r="AP1358" s="221">
        <f t="shared" si="1014"/>
        <v>7798</v>
      </c>
      <c r="AQ1358" s="220">
        <f>AQ1356+6</f>
        <v>3899</v>
      </c>
      <c r="AR1358" s="281">
        <v>2</v>
      </c>
      <c r="AS1358" s="236">
        <f t="shared" si="1011"/>
        <v>1</v>
      </c>
      <c r="AT1358" s="232"/>
      <c r="BI1358" s="60"/>
      <c r="BL1358" s="1"/>
      <c r="BN1358" s="21"/>
      <c r="BY1358" s="21"/>
      <c r="BZ1358" s="21"/>
    </row>
    <row r="1359" spans="4:78" ht="14.25" customHeight="1">
      <c r="D1359" s="53"/>
      <c r="G1359" s="53"/>
      <c r="O1359" s="45"/>
      <c r="P1359" s="21"/>
      <c r="R1359" s="33"/>
      <c r="AC1359" s="27"/>
      <c r="AE1359" s="17"/>
      <c r="AG1359" s="18"/>
      <c r="AK1359" s="54"/>
      <c r="AL1359" s="21"/>
      <c r="AN1359" s="239"/>
      <c r="AO1359" s="240">
        <f t="shared" si="1010"/>
        <v>2601</v>
      </c>
      <c r="AP1359" s="221">
        <f t="shared" si="1014"/>
        <v>7804</v>
      </c>
      <c r="AQ1359" s="240">
        <f>AP1359/4</f>
        <v>1951</v>
      </c>
      <c r="AR1359" s="281">
        <v>4</v>
      </c>
      <c r="AS1359" s="236">
        <f t="shared" si="1011"/>
        <v>2</v>
      </c>
      <c r="AT1359" s="232"/>
      <c r="BI1359" s="60"/>
      <c r="BL1359" s="1"/>
      <c r="BN1359" s="21"/>
      <c r="BY1359" s="21"/>
      <c r="BZ1359" s="21"/>
    </row>
    <row r="1360" spans="4:78" ht="14.25" customHeight="1">
      <c r="D1360" s="53"/>
      <c r="G1360" s="53"/>
      <c r="O1360" s="191">
        <f>-1+4*(Q1360+1)</f>
        <v>1311</v>
      </c>
      <c r="P1360" s="192">
        <f>-1+6*(Q1360+1)</f>
        <v>1967</v>
      </c>
      <c r="Q1360" s="27">
        <v>327</v>
      </c>
      <c r="R1360" s="33"/>
      <c r="S1360" s="213">
        <f t="shared" ref="S1360:S1361" si="1031">4*P1360+1</f>
        <v>7869</v>
      </c>
      <c r="T1360" s="35">
        <f t="shared" ref="T1360:Z1360" si="1032">4*S1360+1</f>
        <v>31477</v>
      </c>
      <c r="U1360" s="35">
        <f t="shared" si="1032"/>
        <v>125909</v>
      </c>
      <c r="V1360" s="35">
        <f t="shared" si="1032"/>
        <v>503637</v>
      </c>
      <c r="W1360" s="35">
        <f t="shared" si="1032"/>
        <v>2014549</v>
      </c>
      <c r="X1360" s="35">
        <f t="shared" si="1032"/>
        <v>8058197</v>
      </c>
      <c r="Y1360" s="35">
        <f t="shared" si="1032"/>
        <v>32232789</v>
      </c>
      <c r="Z1360" s="35">
        <f t="shared" si="1032"/>
        <v>128931157</v>
      </c>
      <c r="AE1360" s="17"/>
      <c r="AG1360" s="18"/>
      <c r="AK1360" s="54"/>
      <c r="AL1360" s="21"/>
      <c r="AN1360" s="219"/>
      <c r="AO1360" s="220">
        <f t="shared" si="1010"/>
        <v>2603</v>
      </c>
      <c r="AP1360" s="221">
        <f t="shared" si="1014"/>
        <v>7810</v>
      </c>
      <c r="AQ1360" s="220">
        <f>AQ1358+6</f>
        <v>3905</v>
      </c>
      <c r="AR1360" s="281">
        <v>2</v>
      </c>
      <c r="AS1360" s="236">
        <f t="shared" si="1011"/>
        <v>1</v>
      </c>
      <c r="AT1360" s="232"/>
      <c r="BI1360" s="60"/>
      <c r="BL1360" s="1"/>
      <c r="BN1360" s="21"/>
      <c r="BY1360" s="21"/>
      <c r="BZ1360" s="21"/>
    </row>
    <row r="1361" spans="4:78" ht="14.25" customHeight="1">
      <c r="D1361" s="53"/>
      <c r="G1361" s="53"/>
      <c r="O1361" s="196">
        <f>1+8*(Q1360+1)</f>
        <v>2625</v>
      </c>
      <c r="P1361" s="197">
        <f>P1360+2</f>
        <v>1969</v>
      </c>
      <c r="Q1361" s="198"/>
      <c r="R1361" s="33"/>
      <c r="S1361" s="35">
        <f t="shared" si="1031"/>
        <v>7877</v>
      </c>
      <c r="T1361" s="35">
        <f t="shared" ref="T1361:Z1361" si="1033">4*S1361+1</f>
        <v>31509</v>
      </c>
      <c r="U1361" s="35">
        <f t="shared" si="1033"/>
        <v>126037</v>
      </c>
      <c r="V1361" s="35">
        <f t="shared" si="1033"/>
        <v>504149</v>
      </c>
      <c r="W1361" s="35">
        <f t="shared" si="1033"/>
        <v>2016597</v>
      </c>
      <c r="X1361" s="35">
        <f t="shared" si="1033"/>
        <v>8066389</v>
      </c>
      <c r="Y1361" s="35">
        <f t="shared" si="1033"/>
        <v>32265557</v>
      </c>
      <c r="Z1361" s="35">
        <f t="shared" si="1033"/>
        <v>129062229</v>
      </c>
      <c r="AC1361" s="27"/>
      <c r="AE1361" s="17"/>
      <c r="AG1361" s="18"/>
      <c r="AK1361" s="54"/>
      <c r="AL1361" s="21"/>
      <c r="AN1361" s="227"/>
      <c r="AO1361" s="269">
        <f t="shared" si="1010"/>
        <v>2605</v>
      </c>
      <c r="AP1361" s="221">
        <f t="shared" si="1014"/>
        <v>7816</v>
      </c>
      <c r="AQ1361" s="269">
        <f>AP1361/AR1361</f>
        <v>977</v>
      </c>
      <c r="AR1361" s="281">
        <v>8</v>
      </c>
      <c r="AS1361" s="236">
        <f t="shared" si="1011"/>
        <v>3</v>
      </c>
      <c r="AT1361" s="232"/>
      <c r="BI1361" s="60"/>
      <c r="BL1361" s="1"/>
      <c r="BN1361" s="21"/>
      <c r="BY1361" s="21"/>
      <c r="BZ1361" s="21"/>
    </row>
    <row r="1362" spans="4:78" ht="14.25" customHeight="1">
      <c r="D1362" s="53"/>
      <c r="G1362" s="53"/>
      <c r="O1362" s="181"/>
      <c r="P1362" s="260"/>
      <c r="R1362" s="33"/>
      <c r="AC1362" s="21"/>
      <c r="AE1362" s="17"/>
      <c r="AG1362" s="18"/>
      <c r="AK1362" s="54"/>
      <c r="AL1362" s="27"/>
      <c r="AN1362" s="219"/>
      <c r="AO1362" s="220">
        <f t="shared" si="1010"/>
        <v>2607</v>
      </c>
      <c r="AP1362" s="221">
        <f t="shared" si="1014"/>
        <v>7822</v>
      </c>
      <c r="AQ1362" s="220">
        <f>AQ1360+6</f>
        <v>3911</v>
      </c>
      <c r="AR1362" s="281">
        <v>2</v>
      </c>
      <c r="AS1362" s="236">
        <f t="shared" si="1011"/>
        <v>1</v>
      </c>
      <c r="AT1362" s="232"/>
      <c r="BI1362" s="60"/>
      <c r="BL1362" s="1"/>
      <c r="BN1362" s="21"/>
      <c r="BY1362" s="21"/>
      <c r="BZ1362" s="21"/>
    </row>
    <row r="1363" spans="4:78" ht="14.25" customHeight="1">
      <c r="D1363" s="53"/>
      <c r="G1363" s="53"/>
      <c r="O1363" s="45"/>
      <c r="P1363" s="21"/>
      <c r="R1363" s="33"/>
      <c r="AC1363" s="27"/>
      <c r="AE1363" s="17"/>
      <c r="AG1363" s="18"/>
      <c r="AK1363" s="54"/>
      <c r="AL1363" s="21"/>
      <c r="AN1363" s="239"/>
      <c r="AO1363" s="240">
        <f t="shared" si="1010"/>
        <v>2609</v>
      </c>
      <c r="AP1363" s="221">
        <f t="shared" si="1014"/>
        <v>7828</v>
      </c>
      <c r="AQ1363" s="240">
        <f>AP1363/4</f>
        <v>1957</v>
      </c>
      <c r="AR1363" s="281">
        <v>4</v>
      </c>
      <c r="AS1363" s="236">
        <f t="shared" si="1011"/>
        <v>2</v>
      </c>
      <c r="AT1363" s="232"/>
      <c r="BI1363" s="60"/>
      <c r="BL1363" s="1"/>
      <c r="BN1363" s="21"/>
      <c r="BY1363" s="21"/>
      <c r="BZ1363" s="21"/>
    </row>
    <row r="1364" spans="4:78" ht="14.25" customHeight="1">
      <c r="D1364" s="53"/>
      <c r="G1364" s="53"/>
      <c r="O1364" s="191">
        <f>-1+4*(Q1364+1)</f>
        <v>1315</v>
      </c>
      <c r="P1364" s="192">
        <f>-1+6*(Q1364+1)</f>
        <v>1973</v>
      </c>
      <c r="Q1364" s="27">
        <v>328</v>
      </c>
      <c r="R1364" s="33"/>
      <c r="S1364" s="213">
        <f t="shared" ref="S1364:S1365" si="1034">4*P1364+1</f>
        <v>7893</v>
      </c>
      <c r="T1364" s="35">
        <f t="shared" ref="T1364:Z1364" si="1035">4*S1364+1</f>
        <v>31573</v>
      </c>
      <c r="U1364" s="35">
        <f t="shared" si="1035"/>
        <v>126293</v>
      </c>
      <c r="V1364" s="35">
        <f t="shared" si="1035"/>
        <v>505173</v>
      </c>
      <c r="W1364" s="35">
        <f t="shared" si="1035"/>
        <v>2020693</v>
      </c>
      <c r="X1364" s="35">
        <f t="shared" si="1035"/>
        <v>8082773</v>
      </c>
      <c r="Y1364" s="35">
        <f t="shared" si="1035"/>
        <v>32331093</v>
      </c>
      <c r="Z1364" s="35">
        <f t="shared" si="1035"/>
        <v>129324373</v>
      </c>
      <c r="AE1364" s="17"/>
      <c r="AG1364" s="18"/>
      <c r="AK1364" s="54"/>
      <c r="AL1364" s="21"/>
      <c r="AN1364" s="219"/>
      <c r="AO1364" s="220">
        <f t="shared" si="1010"/>
        <v>2611</v>
      </c>
      <c r="AP1364" s="221">
        <f t="shared" si="1014"/>
        <v>7834</v>
      </c>
      <c r="AQ1364" s="220">
        <f>AQ1362+6</f>
        <v>3917</v>
      </c>
      <c r="AR1364" s="281">
        <v>2</v>
      </c>
      <c r="AS1364" s="236">
        <f t="shared" si="1011"/>
        <v>1</v>
      </c>
      <c r="AT1364" s="232"/>
      <c r="BI1364" s="60"/>
      <c r="BL1364" s="1"/>
      <c r="BN1364" s="21"/>
      <c r="BY1364" s="21"/>
      <c r="BZ1364" s="21"/>
    </row>
    <row r="1365" spans="4:78" ht="14.25" customHeight="1">
      <c r="D1365" s="53"/>
      <c r="G1365" s="53"/>
      <c r="O1365" s="196">
        <f>1+8*(Q1364+1)</f>
        <v>2633</v>
      </c>
      <c r="P1365" s="197">
        <f>P1364+2</f>
        <v>1975</v>
      </c>
      <c r="Q1365" s="198"/>
      <c r="R1365" s="33"/>
      <c r="S1365" s="35">
        <f t="shared" si="1034"/>
        <v>7901</v>
      </c>
      <c r="T1365" s="35">
        <f t="shared" ref="T1365:Z1365" si="1036">4*S1365+1</f>
        <v>31605</v>
      </c>
      <c r="U1365" s="35">
        <f t="shared" si="1036"/>
        <v>126421</v>
      </c>
      <c r="V1365" s="35">
        <f t="shared" si="1036"/>
        <v>505685</v>
      </c>
      <c r="W1365" s="35">
        <f t="shared" si="1036"/>
        <v>2022741</v>
      </c>
      <c r="X1365" s="35">
        <f t="shared" si="1036"/>
        <v>8090965</v>
      </c>
      <c r="Y1365" s="35">
        <f t="shared" si="1036"/>
        <v>32363861</v>
      </c>
      <c r="Z1365" s="35">
        <f t="shared" si="1036"/>
        <v>129455445</v>
      </c>
      <c r="AC1365" s="27"/>
      <c r="AE1365" s="17"/>
      <c r="AG1365" s="18"/>
      <c r="AK1365" s="54"/>
      <c r="AL1365" s="21"/>
      <c r="AN1365" s="227"/>
      <c r="AO1365" s="269">
        <f t="shared" si="1010"/>
        <v>2613</v>
      </c>
      <c r="AP1365" s="221">
        <f t="shared" si="1014"/>
        <v>7840</v>
      </c>
      <c r="AQ1365" s="269">
        <f>AP1365/AR1365</f>
        <v>245</v>
      </c>
      <c r="AR1365" s="281">
        <v>32</v>
      </c>
      <c r="AS1365" s="236">
        <f t="shared" si="1011"/>
        <v>5</v>
      </c>
      <c r="AT1365" s="232"/>
      <c r="BI1365" s="60"/>
      <c r="BL1365" s="1"/>
      <c r="BN1365" s="21"/>
      <c r="BY1365" s="21"/>
      <c r="BZ1365" s="21"/>
    </row>
    <row r="1366" spans="4:78" ht="14.25" customHeight="1">
      <c r="D1366" s="53"/>
      <c r="G1366" s="53"/>
      <c r="O1366" s="181"/>
      <c r="P1366" s="260"/>
      <c r="R1366" s="33"/>
      <c r="AC1366" s="21"/>
      <c r="AE1366" s="17"/>
      <c r="AG1366" s="18"/>
      <c r="AK1366" s="54"/>
      <c r="AL1366" s="27"/>
      <c r="AN1366" s="219"/>
      <c r="AO1366" s="220">
        <f t="shared" si="1010"/>
        <v>2615</v>
      </c>
      <c r="AP1366" s="221">
        <f t="shared" si="1014"/>
        <v>7846</v>
      </c>
      <c r="AQ1366" s="220">
        <f>AQ1364+6</f>
        <v>3923</v>
      </c>
      <c r="AR1366" s="281">
        <v>2</v>
      </c>
      <c r="AS1366" s="236">
        <f t="shared" si="1011"/>
        <v>1</v>
      </c>
      <c r="AT1366" s="232"/>
      <c r="BI1366" s="60"/>
      <c r="BL1366" s="1"/>
      <c r="BN1366" s="21"/>
      <c r="BY1366" s="21"/>
      <c r="BZ1366" s="21"/>
    </row>
    <row r="1367" spans="4:78" ht="14.25" customHeight="1">
      <c r="D1367" s="53"/>
      <c r="G1367" s="53"/>
      <c r="O1367" s="45"/>
      <c r="P1367" s="21"/>
      <c r="R1367" s="33"/>
      <c r="AC1367" s="27"/>
      <c r="AE1367" s="17"/>
      <c r="AG1367" s="18"/>
      <c r="AK1367" s="54"/>
      <c r="AL1367" s="21"/>
      <c r="AN1367" s="239"/>
      <c r="AO1367" s="240">
        <f t="shared" si="1010"/>
        <v>2617</v>
      </c>
      <c r="AP1367" s="221">
        <f t="shared" si="1014"/>
        <v>7852</v>
      </c>
      <c r="AQ1367" s="240">
        <f>AP1367/4</f>
        <v>1963</v>
      </c>
      <c r="AR1367" s="281">
        <v>4</v>
      </c>
      <c r="AS1367" s="236">
        <f t="shared" si="1011"/>
        <v>2</v>
      </c>
      <c r="AT1367" s="232"/>
      <c r="BI1367" s="60"/>
      <c r="BL1367" s="1"/>
      <c r="BN1367" s="21"/>
      <c r="BY1367" s="21"/>
      <c r="BZ1367" s="21"/>
    </row>
    <row r="1368" spans="4:78" ht="14.25" customHeight="1">
      <c r="D1368" s="53"/>
      <c r="G1368" s="53"/>
      <c r="O1368" s="191">
        <f>-1+4*(Q1368+1)</f>
        <v>1319</v>
      </c>
      <c r="P1368" s="192">
        <f>-1+6*(Q1368+1)</f>
        <v>1979</v>
      </c>
      <c r="Q1368" s="27">
        <v>329</v>
      </c>
      <c r="R1368" s="33"/>
      <c r="S1368" s="213">
        <f t="shared" ref="S1368:S1369" si="1037">4*P1368+1</f>
        <v>7917</v>
      </c>
      <c r="T1368" s="35">
        <f t="shared" ref="T1368:Z1368" si="1038">4*S1368+1</f>
        <v>31669</v>
      </c>
      <c r="U1368" s="35">
        <f t="shared" si="1038"/>
        <v>126677</v>
      </c>
      <c r="V1368" s="35">
        <f t="shared" si="1038"/>
        <v>506709</v>
      </c>
      <c r="W1368" s="35">
        <f t="shared" si="1038"/>
        <v>2026837</v>
      </c>
      <c r="X1368" s="35">
        <f t="shared" si="1038"/>
        <v>8107349</v>
      </c>
      <c r="Y1368" s="35">
        <f t="shared" si="1038"/>
        <v>32429397</v>
      </c>
      <c r="Z1368" s="35">
        <f t="shared" si="1038"/>
        <v>129717589</v>
      </c>
      <c r="AE1368" s="17"/>
      <c r="AG1368" s="18"/>
      <c r="AK1368" s="54"/>
      <c r="AL1368" s="21"/>
      <c r="AN1368" s="219"/>
      <c r="AO1368" s="220">
        <f t="shared" si="1010"/>
        <v>2619</v>
      </c>
      <c r="AP1368" s="221">
        <f t="shared" si="1014"/>
        <v>7858</v>
      </c>
      <c r="AQ1368" s="220">
        <f>AQ1366+6</f>
        <v>3929</v>
      </c>
      <c r="AR1368" s="281">
        <v>2</v>
      </c>
      <c r="AS1368" s="236">
        <f t="shared" si="1011"/>
        <v>1</v>
      </c>
      <c r="AT1368" s="232"/>
      <c r="BI1368" s="60"/>
      <c r="BL1368" s="1"/>
      <c r="BN1368" s="21"/>
      <c r="BY1368" s="21"/>
      <c r="BZ1368" s="21"/>
    </row>
    <row r="1369" spans="4:78" ht="14.25" customHeight="1">
      <c r="D1369" s="53"/>
      <c r="G1369" s="53"/>
      <c r="O1369" s="196">
        <f>1+8*(Q1368+1)</f>
        <v>2641</v>
      </c>
      <c r="P1369" s="197">
        <f>P1368+2</f>
        <v>1981</v>
      </c>
      <c r="Q1369" s="198"/>
      <c r="R1369" s="33"/>
      <c r="S1369" s="35">
        <f t="shared" si="1037"/>
        <v>7925</v>
      </c>
      <c r="T1369" s="35">
        <f t="shared" ref="T1369:Z1369" si="1039">4*S1369+1</f>
        <v>31701</v>
      </c>
      <c r="U1369" s="35">
        <f t="shared" si="1039"/>
        <v>126805</v>
      </c>
      <c r="V1369" s="35">
        <f t="shared" si="1039"/>
        <v>507221</v>
      </c>
      <c r="W1369" s="35">
        <f t="shared" si="1039"/>
        <v>2028885</v>
      </c>
      <c r="X1369" s="35">
        <f t="shared" si="1039"/>
        <v>8115541</v>
      </c>
      <c r="Y1369" s="35">
        <f t="shared" si="1039"/>
        <v>32462165</v>
      </c>
      <c r="Z1369" s="35">
        <f t="shared" si="1039"/>
        <v>129848661</v>
      </c>
      <c r="AC1369" s="27"/>
      <c r="AE1369" s="17"/>
      <c r="AG1369" s="18"/>
      <c r="AK1369" s="54"/>
      <c r="AL1369" s="21"/>
      <c r="AN1369" s="227"/>
      <c r="AO1369" s="269">
        <f t="shared" si="1010"/>
        <v>2621</v>
      </c>
      <c r="AP1369" s="221">
        <f t="shared" si="1014"/>
        <v>7864</v>
      </c>
      <c r="AQ1369" s="269">
        <f>AP1369/AR1369</f>
        <v>983</v>
      </c>
      <c r="AR1369" s="281">
        <v>8</v>
      </c>
      <c r="AS1369" s="236">
        <f t="shared" si="1011"/>
        <v>3</v>
      </c>
      <c r="AT1369" s="232"/>
      <c r="BI1369" s="60"/>
      <c r="BL1369" s="1"/>
      <c r="BN1369" s="21"/>
      <c r="BY1369" s="21"/>
      <c r="BZ1369" s="21"/>
    </row>
    <row r="1370" spans="4:78" ht="14.25" customHeight="1">
      <c r="D1370" s="53"/>
      <c r="G1370" s="53"/>
      <c r="O1370" s="181"/>
      <c r="P1370" s="260"/>
      <c r="R1370" s="33"/>
      <c r="AC1370" s="21"/>
      <c r="AE1370" s="17"/>
      <c r="AG1370" s="18"/>
      <c r="AK1370" s="54"/>
      <c r="AL1370" s="27"/>
      <c r="AN1370" s="219"/>
      <c r="AO1370" s="220">
        <f t="shared" si="1010"/>
        <v>2623</v>
      </c>
      <c r="AP1370" s="221">
        <f t="shared" si="1014"/>
        <v>7870</v>
      </c>
      <c r="AQ1370" s="220">
        <f>AQ1368+6</f>
        <v>3935</v>
      </c>
      <c r="AR1370" s="281">
        <v>2</v>
      </c>
      <c r="AS1370" s="236">
        <f t="shared" si="1011"/>
        <v>1</v>
      </c>
      <c r="AT1370" s="232"/>
      <c r="BI1370" s="60"/>
      <c r="BL1370" s="1"/>
      <c r="BN1370" s="21"/>
      <c r="BY1370" s="21"/>
      <c r="BZ1370" s="21"/>
    </row>
    <row r="1371" spans="4:78" ht="14.25" customHeight="1">
      <c r="D1371" s="53"/>
      <c r="G1371" s="53"/>
      <c r="O1371" s="45"/>
      <c r="P1371" s="21"/>
      <c r="R1371" s="33"/>
      <c r="AC1371" s="27"/>
      <c r="AE1371" s="17"/>
      <c r="AG1371" s="18"/>
      <c r="AK1371" s="54"/>
      <c r="AL1371" s="21"/>
      <c r="AN1371" s="239"/>
      <c r="AO1371" s="240">
        <f t="shared" si="1010"/>
        <v>2625</v>
      </c>
      <c r="AP1371" s="221">
        <f t="shared" si="1014"/>
        <v>7876</v>
      </c>
      <c r="AQ1371" s="240">
        <f>AP1371/4</f>
        <v>1969</v>
      </c>
      <c r="AR1371" s="281">
        <v>4</v>
      </c>
      <c r="AS1371" s="236">
        <f t="shared" si="1011"/>
        <v>2</v>
      </c>
      <c r="AT1371" s="232"/>
      <c r="BI1371" s="60"/>
      <c r="BL1371" s="1"/>
      <c r="BN1371" s="21"/>
      <c r="BY1371" s="21"/>
      <c r="BZ1371" s="21"/>
    </row>
    <row r="1372" spans="4:78" ht="14.25" customHeight="1">
      <c r="D1372" s="53"/>
      <c r="G1372" s="53"/>
      <c r="O1372" s="191">
        <f>-1+4*(Q1372+1)</f>
        <v>1323</v>
      </c>
      <c r="P1372" s="192">
        <f>-1+6*(Q1372+1)</f>
        <v>1985</v>
      </c>
      <c r="Q1372" s="27">
        <v>330</v>
      </c>
      <c r="R1372" s="33"/>
      <c r="S1372" s="213">
        <f t="shared" ref="S1372:S1373" si="1040">4*P1372+1</f>
        <v>7941</v>
      </c>
      <c r="T1372" s="35">
        <f t="shared" ref="T1372:Z1372" si="1041">4*S1372+1</f>
        <v>31765</v>
      </c>
      <c r="U1372" s="35">
        <f t="shared" si="1041"/>
        <v>127061</v>
      </c>
      <c r="V1372" s="35">
        <f t="shared" si="1041"/>
        <v>508245</v>
      </c>
      <c r="W1372" s="35">
        <f t="shared" si="1041"/>
        <v>2032981</v>
      </c>
      <c r="X1372" s="35">
        <f t="shared" si="1041"/>
        <v>8131925</v>
      </c>
      <c r="Y1372" s="35">
        <f t="shared" si="1041"/>
        <v>32527701</v>
      </c>
      <c r="Z1372" s="35">
        <f t="shared" si="1041"/>
        <v>130110805</v>
      </c>
      <c r="AE1372" s="17"/>
      <c r="AG1372" s="18"/>
      <c r="AK1372" s="54"/>
      <c r="AL1372" s="21"/>
      <c r="AN1372" s="219"/>
      <c r="AO1372" s="220">
        <f t="shared" si="1010"/>
        <v>2627</v>
      </c>
      <c r="AP1372" s="221">
        <f t="shared" si="1014"/>
        <v>7882</v>
      </c>
      <c r="AQ1372" s="220">
        <f>AQ1370+6</f>
        <v>3941</v>
      </c>
      <c r="AR1372" s="281">
        <v>2</v>
      </c>
      <c r="AS1372" s="236">
        <f t="shared" si="1011"/>
        <v>1</v>
      </c>
      <c r="AT1372" s="232"/>
      <c r="BI1372" s="60"/>
      <c r="BL1372" s="1"/>
      <c r="BN1372" s="21"/>
      <c r="BY1372" s="21"/>
      <c r="BZ1372" s="21"/>
    </row>
    <row r="1373" spans="4:78" ht="14.25" customHeight="1">
      <c r="D1373" s="53"/>
      <c r="G1373" s="53"/>
      <c r="O1373" s="196">
        <f>1+8*(Q1372+1)</f>
        <v>2649</v>
      </c>
      <c r="P1373" s="197">
        <f>P1372+2</f>
        <v>1987</v>
      </c>
      <c r="Q1373" s="198"/>
      <c r="R1373" s="33"/>
      <c r="S1373" s="35">
        <f t="shared" si="1040"/>
        <v>7949</v>
      </c>
      <c r="T1373" s="35">
        <f t="shared" ref="T1373:Z1373" si="1042">4*S1373+1</f>
        <v>31797</v>
      </c>
      <c r="U1373" s="35">
        <f t="shared" si="1042"/>
        <v>127189</v>
      </c>
      <c r="V1373" s="35">
        <f t="shared" si="1042"/>
        <v>508757</v>
      </c>
      <c r="W1373" s="35">
        <f t="shared" si="1042"/>
        <v>2035029</v>
      </c>
      <c r="X1373" s="35">
        <f t="shared" si="1042"/>
        <v>8140117</v>
      </c>
      <c r="Y1373" s="35">
        <f t="shared" si="1042"/>
        <v>32560469</v>
      </c>
      <c r="Z1373" s="35">
        <f t="shared" si="1042"/>
        <v>130241877</v>
      </c>
      <c r="AC1373" s="27"/>
      <c r="AE1373" s="17"/>
      <c r="AG1373" s="18"/>
      <c r="AK1373" s="54"/>
      <c r="AL1373" s="21"/>
      <c r="AN1373" s="227"/>
      <c r="AO1373" s="269">
        <f t="shared" si="1010"/>
        <v>2629</v>
      </c>
      <c r="AP1373" s="221">
        <f t="shared" si="1014"/>
        <v>7888</v>
      </c>
      <c r="AQ1373" s="269">
        <f>AP1373/AR1373</f>
        <v>493</v>
      </c>
      <c r="AR1373" s="281">
        <v>16</v>
      </c>
      <c r="AS1373" s="236">
        <f t="shared" si="1011"/>
        <v>4</v>
      </c>
      <c r="AT1373" s="232"/>
      <c r="BI1373" s="60"/>
      <c r="BL1373" s="1"/>
      <c r="BN1373" s="21"/>
      <c r="BY1373" s="21"/>
      <c r="BZ1373" s="21"/>
    </row>
    <row r="1374" spans="4:78" ht="14.25" customHeight="1">
      <c r="D1374" s="53"/>
      <c r="G1374" s="53"/>
      <c r="O1374" s="181"/>
      <c r="P1374" s="260"/>
      <c r="R1374" s="33"/>
      <c r="AC1374" s="21"/>
      <c r="AE1374" s="17"/>
      <c r="AG1374" s="18"/>
      <c r="AK1374" s="54"/>
      <c r="AL1374" s="27"/>
      <c r="AN1374" s="219"/>
      <c r="AO1374" s="220">
        <f t="shared" si="1010"/>
        <v>2631</v>
      </c>
      <c r="AP1374" s="221">
        <f t="shared" si="1014"/>
        <v>7894</v>
      </c>
      <c r="AQ1374" s="220">
        <f>AQ1372+6</f>
        <v>3947</v>
      </c>
      <c r="AR1374" s="281">
        <v>2</v>
      </c>
      <c r="AS1374" s="236">
        <f t="shared" si="1011"/>
        <v>1</v>
      </c>
      <c r="AT1374" s="232"/>
      <c r="BI1374" s="60"/>
      <c r="BL1374" s="1"/>
      <c r="BN1374" s="21"/>
      <c r="BY1374" s="21"/>
      <c r="BZ1374" s="21"/>
    </row>
    <row r="1375" spans="4:78" ht="14.25" customHeight="1">
      <c r="D1375" s="53"/>
      <c r="G1375" s="53"/>
      <c r="O1375" s="45"/>
      <c r="P1375" s="21"/>
      <c r="R1375" s="33"/>
      <c r="AC1375" s="27"/>
      <c r="AE1375" s="17"/>
      <c r="AG1375" s="18"/>
      <c r="AK1375" s="54"/>
      <c r="AL1375" s="21"/>
      <c r="AN1375" s="239"/>
      <c r="AO1375" s="240">
        <f t="shared" si="1010"/>
        <v>2633</v>
      </c>
      <c r="AP1375" s="221">
        <f t="shared" si="1014"/>
        <v>7900</v>
      </c>
      <c r="AQ1375" s="240">
        <f>AP1375/4</f>
        <v>1975</v>
      </c>
      <c r="AR1375" s="281">
        <v>4</v>
      </c>
      <c r="AS1375" s="236">
        <f t="shared" si="1011"/>
        <v>2</v>
      </c>
      <c r="AT1375" s="232"/>
      <c r="BI1375" s="60"/>
      <c r="BL1375" s="1"/>
      <c r="BN1375" s="21"/>
      <c r="BY1375" s="21"/>
      <c r="BZ1375" s="21"/>
    </row>
    <row r="1376" spans="4:78" ht="14.25" customHeight="1">
      <c r="D1376" s="53"/>
      <c r="G1376" s="53"/>
      <c r="O1376" s="191">
        <f>-1+4*(Q1376+1)</f>
        <v>1327</v>
      </c>
      <c r="P1376" s="192">
        <f>-1+6*(Q1376+1)</f>
        <v>1991</v>
      </c>
      <c r="Q1376" s="27">
        <v>331</v>
      </c>
      <c r="R1376" s="33"/>
      <c r="S1376" s="213">
        <f t="shared" ref="S1376:S1377" si="1043">4*P1376+1</f>
        <v>7965</v>
      </c>
      <c r="T1376" s="35">
        <f t="shared" ref="T1376:Z1376" si="1044">4*S1376+1</f>
        <v>31861</v>
      </c>
      <c r="U1376" s="35">
        <f t="shared" si="1044"/>
        <v>127445</v>
      </c>
      <c r="V1376" s="35">
        <f t="shared" si="1044"/>
        <v>509781</v>
      </c>
      <c r="W1376" s="35">
        <f t="shared" si="1044"/>
        <v>2039125</v>
      </c>
      <c r="X1376" s="35">
        <f t="shared" si="1044"/>
        <v>8156501</v>
      </c>
      <c r="Y1376" s="35">
        <f t="shared" si="1044"/>
        <v>32626005</v>
      </c>
      <c r="Z1376" s="35">
        <f t="shared" si="1044"/>
        <v>130504021</v>
      </c>
      <c r="AE1376" s="17"/>
      <c r="AG1376" s="18"/>
      <c r="AK1376" s="54"/>
      <c r="AL1376" s="21"/>
      <c r="AN1376" s="219"/>
      <c r="AO1376" s="220">
        <f t="shared" si="1010"/>
        <v>2635</v>
      </c>
      <c r="AP1376" s="221">
        <f t="shared" si="1014"/>
        <v>7906</v>
      </c>
      <c r="AQ1376" s="220">
        <f>AQ1374+6</f>
        <v>3953</v>
      </c>
      <c r="AR1376" s="281">
        <v>2</v>
      </c>
      <c r="AS1376" s="236">
        <f t="shared" si="1011"/>
        <v>1</v>
      </c>
      <c r="AT1376" s="232"/>
      <c r="BI1376" s="60"/>
      <c r="BL1376" s="1"/>
      <c r="BN1376" s="21"/>
      <c r="BY1376" s="21"/>
      <c r="BZ1376" s="21"/>
    </row>
    <row r="1377" spans="4:78" ht="14.25" customHeight="1">
      <c r="D1377" s="53"/>
      <c r="G1377" s="53"/>
      <c r="O1377" s="196">
        <f>1+8*(Q1376+1)</f>
        <v>2657</v>
      </c>
      <c r="P1377" s="197">
        <f>P1376+2</f>
        <v>1993</v>
      </c>
      <c r="Q1377" s="198"/>
      <c r="R1377" s="33"/>
      <c r="S1377" s="35">
        <f t="shared" si="1043"/>
        <v>7973</v>
      </c>
      <c r="T1377" s="35">
        <f t="shared" ref="T1377:Z1377" si="1045">4*S1377+1</f>
        <v>31893</v>
      </c>
      <c r="U1377" s="35">
        <f t="shared" si="1045"/>
        <v>127573</v>
      </c>
      <c r="V1377" s="35">
        <f t="shared" si="1045"/>
        <v>510293</v>
      </c>
      <c r="W1377" s="35">
        <f t="shared" si="1045"/>
        <v>2041173</v>
      </c>
      <c r="X1377" s="35">
        <f t="shared" si="1045"/>
        <v>8164693</v>
      </c>
      <c r="Y1377" s="35">
        <f t="shared" si="1045"/>
        <v>32658773</v>
      </c>
      <c r="Z1377" s="35">
        <f t="shared" si="1045"/>
        <v>130635093</v>
      </c>
      <c r="AC1377" s="27"/>
      <c r="AE1377" s="17"/>
      <c r="AG1377" s="18"/>
      <c r="AK1377" s="54"/>
      <c r="AL1377" s="21"/>
      <c r="AN1377" s="227"/>
      <c r="AO1377" s="269">
        <f t="shared" si="1010"/>
        <v>2637</v>
      </c>
      <c r="AP1377" s="221">
        <f t="shared" si="1014"/>
        <v>7912</v>
      </c>
      <c r="AQ1377" s="269">
        <f>AP1377/AR1377</f>
        <v>989</v>
      </c>
      <c r="AR1377" s="281">
        <v>8</v>
      </c>
      <c r="AS1377" s="236">
        <f t="shared" si="1011"/>
        <v>3</v>
      </c>
      <c r="AT1377" s="232"/>
      <c r="BI1377" s="60"/>
      <c r="BL1377" s="1"/>
      <c r="BN1377" s="21"/>
      <c r="BY1377" s="21"/>
      <c r="BZ1377" s="21"/>
    </row>
    <row r="1378" spans="4:78" ht="14.25" customHeight="1">
      <c r="D1378" s="53"/>
      <c r="G1378" s="53"/>
      <c r="O1378" s="181"/>
      <c r="P1378" s="260"/>
      <c r="R1378" s="33"/>
      <c r="AC1378" s="21"/>
      <c r="AE1378" s="17"/>
      <c r="AG1378" s="18"/>
      <c r="AK1378" s="54"/>
      <c r="AL1378" s="27"/>
      <c r="AN1378" s="219"/>
      <c r="AO1378" s="220">
        <f t="shared" si="1010"/>
        <v>2639</v>
      </c>
      <c r="AP1378" s="221">
        <f t="shared" si="1014"/>
        <v>7918</v>
      </c>
      <c r="AQ1378" s="220">
        <f>AQ1376+6</f>
        <v>3959</v>
      </c>
      <c r="AR1378" s="281">
        <v>2</v>
      </c>
      <c r="AS1378" s="236">
        <f t="shared" si="1011"/>
        <v>1</v>
      </c>
      <c r="AT1378" s="232"/>
      <c r="BI1378" s="60"/>
      <c r="BL1378" s="1"/>
      <c r="BN1378" s="21"/>
      <c r="BY1378" s="21"/>
      <c r="BZ1378" s="21"/>
    </row>
    <row r="1379" spans="4:78" ht="14.25" customHeight="1">
      <c r="D1379" s="53"/>
      <c r="G1379" s="53"/>
      <c r="O1379" s="45"/>
      <c r="P1379" s="21"/>
      <c r="R1379" s="33"/>
      <c r="AC1379" s="27"/>
      <c r="AE1379" s="17"/>
      <c r="AG1379" s="18"/>
      <c r="AK1379" s="54"/>
      <c r="AL1379" s="21"/>
      <c r="AN1379" s="239"/>
      <c r="AO1379" s="240">
        <f t="shared" si="1010"/>
        <v>2641</v>
      </c>
      <c r="AP1379" s="221">
        <f t="shared" si="1014"/>
        <v>7924</v>
      </c>
      <c r="AQ1379" s="240">
        <f>AP1379/4</f>
        <v>1981</v>
      </c>
      <c r="AR1379" s="281">
        <v>4</v>
      </c>
      <c r="AS1379" s="236">
        <f t="shared" si="1011"/>
        <v>2</v>
      </c>
      <c r="AT1379" s="232"/>
      <c r="BI1379" s="60"/>
      <c r="BL1379" s="1"/>
      <c r="BN1379" s="21"/>
      <c r="BY1379" s="21"/>
      <c r="BZ1379" s="21"/>
    </row>
    <row r="1380" spans="4:78" ht="14.25" customHeight="1">
      <c r="D1380" s="53"/>
      <c r="G1380" s="53"/>
      <c r="O1380" s="191">
        <f>-1+4*(Q1380+1)</f>
        <v>1331</v>
      </c>
      <c r="P1380" s="192">
        <f>-1+6*(Q1380+1)</f>
        <v>1997</v>
      </c>
      <c r="Q1380" s="27">
        <v>332</v>
      </c>
      <c r="R1380" s="33"/>
      <c r="S1380" s="213">
        <f t="shared" ref="S1380:S1381" si="1046">4*P1380+1</f>
        <v>7989</v>
      </c>
      <c r="T1380" s="35">
        <f t="shared" ref="T1380:Z1380" si="1047">4*S1380+1</f>
        <v>31957</v>
      </c>
      <c r="U1380" s="35">
        <f t="shared" si="1047"/>
        <v>127829</v>
      </c>
      <c r="V1380" s="35">
        <f t="shared" si="1047"/>
        <v>511317</v>
      </c>
      <c r="W1380" s="35">
        <f t="shared" si="1047"/>
        <v>2045269</v>
      </c>
      <c r="X1380" s="35">
        <f t="shared" si="1047"/>
        <v>8181077</v>
      </c>
      <c r="Y1380" s="35">
        <f t="shared" si="1047"/>
        <v>32724309</v>
      </c>
      <c r="Z1380" s="35">
        <f t="shared" si="1047"/>
        <v>130897237</v>
      </c>
      <c r="AE1380" s="17"/>
      <c r="AG1380" s="18"/>
      <c r="AK1380" s="54"/>
      <c r="AL1380" s="21"/>
      <c r="AN1380" s="219"/>
      <c r="AO1380" s="220">
        <f t="shared" si="1010"/>
        <v>2643</v>
      </c>
      <c r="AP1380" s="221">
        <f t="shared" si="1014"/>
        <v>7930</v>
      </c>
      <c r="AQ1380" s="220">
        <f>AQ1378+6</f>
        <v>3965</v>
      </c>
      <c r="AR1380" s="281">
        <v>2</v>
      </c>
      <c r="AS1380" s="236">
        <f t="shared" si="1011"/>
        <v>1</v>
      </c>
      <c r="AT1380" s="232"/>
      <c r="BI1380" s="60"/>
      <c r="BL1380" s="1"/>
      <c r="BN1380" s="21"/>
      <c r="BY1380" s="21"/>
      <c r="BZ1380" s="21"/>
    </row>
    <row r="1381" spans="4:78" ht="14.25" customHeight="1">
      <c r="D1381" s="53"/>
      <c r="G1381" s="53"/>
      <c r="O1381" s="196">
        <f>1+8*(Q1380+1)</f>
        <v>2665</v>
      </c>
      <c r="P1381" s="197">
        <f>P1380+2</f>
        <v>1999</v>
      </c>
      <c r="Q1381" s="198"/>
      <c r="R1381" s="33"/>
      <c r="S1381" s="35">
        <f t="shared" si="1046"/>
        <v>7997</v>
      </c>
      <c r="T1381" s="35">
        <f t="shared" ref="T1381:Z1381" si="1048">4*S1381+1</f>
        <v>31989</v>
      </c>
      <c r="U1381" s="35">
        <f t="shared" si="1048"/>
        <v>127957</v>
      </c>
      <c r="V1381" s="35">
        <f t="shared" si="1048"/>
        <v>511829</v>
      </c>
      <c r="W1381" s="35">
        <f t="shared" si="1048"/>
        <v>2047317</v>
      </c>
      <c r="X1381" s="35">
        <f t="shared" si="1048"/>
        <v>8189269</v>
      </c>
      <c r="Y1381" s="35">
        <f t="shared" si="1048"/>
        <v>32757077</v>
      </c>
      <c r="Z1381" s="35">
        <f t="shared" si="1048"/>
        <v>131028309</v>
      </c>
      <c r="AC1381" s="27"/>
      <c r="AE1381" s="17"/>
      <c r="AG1381" s="18"/>
      <c r="AK1381" s="54"/>
      <c r="AL1381" s="21"/>
      <c r="AN1381" s="227"/>
      <c r="AO1381" s="269">
        <f t="shared" si="1010"/>
        <v>2645</v>
      </c>
      <c r="AP1381" s="221">
        <f t="shared" si="1014"/>
        <v>7936</v>
      </c>
      <c r="AQ1381" s="269">
        <f>AP1381/AR1381</f>
        <v>31</v>
      </c>
      <c r="AR1381" s="281">
        <v>256</v>
      </c>
      <c r="AS1381" s="236">
        <f t="shared" si="1011"/>
        <v>8</v>
      </c>
      <c r="AT1381" s="232"/>
      <c r="BI1381" s="60"/>
      <c r="BL1381" s="1"/>
      <c r="BN1381" s="21"/>
      <c r="BY1381" s="21"/>
      <c r="BZ1381" s="21"/>
    </row>
    <row r="1382" spans="4:78" ht="14.25" customHeight="1">
      <c r="D1382" s="53"/>
      <c r="G1382" s="53"/>
      <c r="O1382" s="181"/>
      <c r="P1382" s="260"/>
      <c r="R1382" s="33"/>
      <c r="AC1382" s="21"/>
      <c r="AE1382" s="17"/>
      <c r="AG1382" s="18"/>
      <c r="AK1382" s="54"/>
      <c r="AL1382" s="27"/>
      <c r="AN1382" s="219"/>
      <c r="AO1382" s="220">
        <f t="shared" si="1010"/>
        <v>2647</v>
      </c>
      <c r="AP1382" s="221">
        <f t="shared" si="1014"/>
        <v>7942</v>
      </c>
      <c r="AQ1382" s="220">
        <f>AQ1380+6</f>
        <v>3971</v>
      </c>
      <c r="AR1382" s="281">
        <v>2</v>
      </c>
      <c r="AS1382" s="236">
        <f t="shared" si="1011"/>
        <v>1</v>
      </c>
      <c r="AT1382" s="232"/>
      <c r="BI1382" s="60"/>
      <c r="BL1382" s="1"/>
      <c r="BN1382" s="21"/>
      <c r="BY1382" s="21"/>
      <c r="BZ1382" s="21"/>
    </row>
    <row r="1383" spans="4:78" ht="14.25" customHeight="1">
      <c r="D1383" s="53"/>
      <c r="G1383" s="53"/>
      <c r="O1383" s="45"/>
      <c r="P1383" s="21"/>
      <c r="R1383" s="33"/>
      <c r="AC1383" s="27"/>
      <c r="AE1383" s="17"/>
      <c r="AG1383" s="18"/>
      <c r="AK1383" s="54"/>
      <c r="AL1383" s="21"/>
      <c r="AN1383" s="239"/>
      <c r="AO1383" s="240">
        <f t="shared" si="1010"/>
        <v>2649</v>
      </c>
      <c r="AP1383" s="221">
        <f t="shared" si="1014"/>
        <v>7948</v>
      </c>
      <c r="AQ1383" s="240">
        <f>AP1383/4</f>
        <v>1987</v>
      </c>
      <c r="AR1383" s="281">
        <v>4</v>
      </c>
      <c r="AS1383" s="236">
        <f t="shared" si="1011"/>
        <v>2</v>
      </c>
      <c r="AT1383" s="232"/>
      <c r="BI1383" s="60"/>
      <c r="BL1383" s="1"/>
      <c r="BN1383" s="21"/>
      <c r="BY1383" s="21"/>
      <c r="BZ1383" s="21"/>
    </row>
    <row r="1384" spans="4:78" ht="14.25" customHeight="1">
      <c r="D1384" s="53"/>
      <c r="G1384" s="53"/>
      <c r="O1384" s="191">
        <f>-1+4*(Q1384+1)</f>
        <v>1335</v>
      </c>
      <c r="P1384" s="192">
        <f>-1+6*(Q1384+1)</f>
        <v>2003</v>
      </c>
      <c r="Q1384" s="27">
        <v>333</v>
      </c>
      <c r="R1384" s="33"/>
      <c r="S1384" s="213">
        <f t="shared" ref="S1384:S1385" si="1049">4*P1384+1</f>
        <v>8013</v>
      </c>
      <c r="T1384" s="35">
        <f t="shared" ref="T1384:Z1384" si="1050">4*S1384+1</f>
        <v>32053</v>
      </c>
      <c r="U1384" s="35">
        <f t="shared" si="1050"/>
        <v>128213</v>
      </c>
      <c r="V1384" s="35">
        <f t="shared" si="1050"/>
        <v>512853</v>
      </c>
      <c r="W1384" s="35">
        <f t="shared" si="1050"/>
        <v>2051413</v>
      </c>
      <c r="X1384" s="35">
        <f t="shared" si="1050"/>
        <v>8205653</v>
      </c>
      <c r="Y1384" s="35">
        <f t="shared" si="1050"/>
        <v>32822613</v>
      </c>
      <c r="Z1384" s="35">
        <f t="shared" si="1050"/>
        <v>131290453</v>
      </c>
      <c r="AE1384" s="17"/>
      <c r="AG1384" s="18"/>
      <c r="AK1384" s="54"/>
      <c r="AL1384" s="21"/>
      <c r="AN1384" s="219"/>
      <c r="AO1384" s="220">
        <f t="shared" si="1010"/>
        <v>2651</v>
      </c>
      <c r="AP1384" s="221">
        <f t="shared" si="1014"/>
        <v>7954</v>
      </c>
      <c r="AQ1384" s="220">
        <f>AQ1382+6</f>
        <v>3977</v>
      </c>
      <c r="AR1384" s="281">
        <v>2</v>
      </c>
      <c r="AS1384" s="236">
        <f t="shared" si="1011"/>
        <v>1</v>
      </c>
      <c r="AT1384" s="232"/>
      <c r="BI1384" s="60"/>
      <c r="BL1384" s="1"/>
      <c r="BN1384" s="21"/>
      <c r="BY1384" s="21"/>
      <c r="BZ1384" s="21"/>
    </row>
    <row r="1385" spans="4:78" ht="14.25" customHeight="1">
      <c r="D1385" s="53"/>
      <c r="G1385" s="53"/>
      <c r="O1385" s="196">
        <f>1+8*(Q1384+1)</f>
        <v>2673</v>
      </c>
      <c r="P1385" s="197">
        <f>P1384+2</f>
        <v>2005</v>
      </c>
      <c r="Q1385" s="198"/>
      <c r="R1385" s="33"/>
      <c r="S1385" s="35">
        <f t="shared" si="1049"/>
        <v>8021</v>
      </c>
      <c r="T1385" s="35">
        <f t="shared" ref="T1385:Z1385" si="1051">4*S1385+1</f>
        <v>32085</v>
      </c>
      <c r="U1385" s="35">
        <f t="shared" si="1051"/>
        <v>128341</v>
      </c>
      <c r="V1385" s="35">
        <f t="shared" si="1051"/>
        <v>513365</v>
      </c>
      <c r="W1385" s="35">
        <f t="shared" si="1051"/>
        <v>2053461</v>
      </c>
      <c r="X1385" s="35">
        <f t="shared" si="1051"/>
        <v>8213845</v>
      </c>
      <c r="Y1385" s="35">
        <f t="shared" si="1051"/>
        <v>32855381</v>
      </c>
      <c r="Z1385" s="35">
        <f t="shared" si="1051"/>
        <v>131421525</v>
      </c>
      <c r="AC1385" s="27"/>
      <c r="AE1385" s="17"/>
      <c r="AG1385" s="18"/>
      <c r="AK1385" s="54"/>
      <c r="AL1385" s="21"/>
      <c r="AN1385" s="227"/>
      <c r="AO1385" s="269">
        <f t="shared" si="1010"/>
        <v>2653</v>
      </c>
      <c r="AP1385" s="221">
        <f t="shared" si="1014"/>
        <v>7960</v>
      </c>
      <c r="AQ1385" s="269">
        <f>AP1385/AR1385</f>
        <v>995</v>
      </c>
      <c r="AR1385" s="281">
        <v>8</v>
      </c>
      <c r="AS1385" s="236">
        <f t="shared" si="1011"/>
        <v>3</v>
      </c>
      <c r="AT1385" s="232"/>
      <c r="BI1385" s="60"/>
      <c r="BL1385" s="1"/>
      <c r="BN1385" s="21"/>
      <c r="BY1385" s="21"/>
      <c r="BZ1385" s="21"/>
    </row>
    <row r="1386" spans="4:78" ht="14.25" customHeight="1">
      <c r="D1386" s="53"/>
      <c r="G1386" s="53"/>
      <c r="O1386" s="181"/>
      <c r="P1386" s="260"/>
      <c r="R1386" s="33"/>
      <c r="AC1386" s="21"/>
      <c r="AE1386" s="17"/>
      <c r="AG1386" s="18"/>
      <c r="AK1386" s="54"/>
      <c r="AL1386" s="27"/>
      <c r="AN1386" s="219"/>
      <c r="AO1386" s="220">
        <f t="shared" si="1010"/>
        <v>2655</v>
      </c>
      <c r="AP1386" s="221">
        <f t="shared" si="1014"/>
        <v>7966</v>
      </c>
      <c r="AQ1386" s="220">
        <f>AQ1384+6</f>
        <v>3983</v>
      </c>
      <c r="AR1386" s="281">
        <v>2</v>
      </c>
      <c r="AS1386" s="236">
        <f t="shared" si="1011"/>
        <v>1</v>
      </c>
      <c r="AT1386" s="232"/>
      <c r="BI1386" s="60"/>
      <c r="BL1386" s="1"/>
      <c r="BN1386" s="21"/>
      <c r="BY1386" s="21"/>
      <c r="BZ1386" s="21"/>
    </row>
    <row r="1387" spans="4:78" ht="14.25" customHeight="1">
      <c r="D1387" s="53"/>
      <c r="G1387" s="53"/>
      <c r="O1387" s="45"/>
      <c r="P1387" s="21"/>
      <c r="R1387" s="33"/>
      <c r="AC1387" s="27"/>
      <c r="AE1387" s="17"/>
      <c r="AG1387" s="18"/>
      <c r="AK1387" s="54"/>
      <c r="AL1387" s="21"/>
      <c r="AN1387" s="239"/>
      <c r="AO1387" s="240">
        <f t="shared" si="1010"/>
        <v>2657</v>
      </c>
      <c r="AP1387" s="221">
        <f t="shared" si="1014"/>
        <v>7972</v>
      </c>
      <c r="AQ1387" s="240">
        <f>AP1387/4</f>
        <v>1993</v>
      </c>
      <c r="AR1387" s="281">
        <v>4</v>
      </c>
      <c r="AS1387" s="236">
        <f t="shared" si="1011"/>
        <v>2</v>
      </c>
      <c r="AT1387" s="232"/>
      <c r="BI1387" s="60"/>
      <c r="BL1387" s="1"/>
      <c r="BN1387" s="21"/>
      <c r="BY1387" s="21"/>
      <c r="BZ1387" s="21"/>
    </row>
    <row r="1388" spans="4:78" ht="14.25" customHeight="1">
      <c r="D1388" s="53"/>
      <c r="G1388" s="53"/>
      <c r="O1388" s="191">
        <f>-1+4*(Q1388+1)</f>
        <v>1339</v>
      </c>
      <c r="P1388" s="192">
        <f>-1+6*(Q1388+1)</f>
        <v>2009</v>
      </c>
      <c r="Q1388" s="27">
        <v>334</v>
      </c>
      <c r="R1388" s="33"/>
      <c r="S1388" s="213">
        <f t="shared" ref="S1388:S1389" si="1052">4*P1388+1</f>
        <v>8037</v>
      </c>
      <c r="T1388" s="35">
        <f t="shared" ref="T1388:Z1388" si="1053">4*S1388+1</f>
        <v>32149</v>
      </c>
      <c r="U1388" s="35">
        <f t="shared" si="1053"/>
        <v>128597</v>
      </c>
      <c r="V1388" s="35">
        <f t="shared" si="1053"/>
        <v>514389</v>
      </c>
      <c r="W1388" s="35">
        <f t="shared" si="1053"/>
        <v>2057557</v>
      </c>
      <c r="X1388" s="35">
        <f t="shared" si="1053"/>
        <v>8230229</v>
      </c>
      <c r="Y1388" s="35">
        <f t="shared" si="1053"/>
        <v>32920917</v>
      </c>
      <c r="Z1388" s="35">
        <f t="shared" si="1053"/>
        <v>131683669</v>
      </c>
      <c r="AE1388" s="17"/>
      <c r="AG1388" s="18"/>
      <c r="AK1388" s="54"/>
      <c r="AL1388" s="21"/>
      <c r="AN1388" s="219"/>
      <c r="AO1388" s="220">
        <f t="shared" si="1010"/>
        <v>2659</v>
      </c>
      <c r="AP1388" s="221">
        <f t="shared" si="1014"/>
        <v>7978</v>
      </c>
      <c r="AQ1388" s="220">
        <f>AQ1386+6</f>
        <v>3989</v>
      </c>
      <c r="AR1388" s="281">
        <v>2</v>
      </c>
      <c r="AS1388" s="236">
        <f t="shared" si="1011"/>
        <v>1</v>
      </c>
      <c r="AT1388" s="232"/>
      <c r="BI1388" s="60"/>
      <c r="BL1388" s="1"/>
      <c r="BN1388" s="21"/>
      <c r="BY1388" s="21"/>
      <c r="BZ1388" s="21"/>
    </row>
    <row r="1389" spans="4:78" ht="14.25" customHeight="1">
      <c r="D1389" s="53"/>
      <c r="G1389" s="53"/>
      <c r="O1389" s="196">
        <f>1+8*(Q1388+1)</f>
        <v>2681</v>
      </c>
      <c r="P1389" s="197">
        <f>P1388+2</f>
        <v>2011</v>
      </c>
      <c r="Q1389" s="198"/>
      <c r="R1389" s="33"/>
      <c r="S1389" s="35">
        <f t="shared" si="1052"/>
        <v>8045</v>
      </c>
      <c r="T1389" s="35">
        <f t="shared" ref="T1389:Z1389" si="1054">4*S1389+1</f>
        <v>32181</v>
      </c>
      <c r="U1389" s="35">
        <f t="shared" si="1054"/>
        <v>128725</v>
      </c>
      <c r="V1389" s="35">
        <f t="shared" si="1054"/>
        <v>514901</v>
      </c>
      <c r="W1389" s="35">
        <f t="shared" si="1054"/>
        <v>2059605</v>
      </c>
      <c r="X1389" s="35">
        <f t="shared" si="1054"/>
        <v>8238421</v>
      </c>
      <c r="Y1389" s="35">
        <f t="shared" si="1054"/>
        <v>32953685</v>
      </c>
      <c r="Z1389" s="35">
        <f t="shared" si="1054"/>
        <v>131814741</v>
      </c>
      <c r="AC1389" s="27"/>
      <c r="AE1389" s="17"/>
      <c r="AG1389" s="18"/>
      <c r="AK1389" s="54"/>
      <c r="AL1389" s="21"/>
      <c r="AN1389" s="227"/>
      <c r="AO1389" s="269">
        <f t="shared" si="1010"/>
        <v>2661</v>
      </c>
      <c r="AP1389" s="221">
        <f t="shared" si="1014"/>
        <v>7984</v>
      </c>
      <c r="AQ1389" s="269">
        <f>AP1389/AR1389</f>
        <v>499</v>
      </c>
      <c r="AR1389" s="281">
        <v>16</v>
      </c>
      <c r="AS1389" s="236">
        <f t="shared" si="1011"/>
        <v>4</v>
      </c>
      <c r="AT1389" s="232"/>
      <c r="BI1389" s="60"/>
      <c r="BL1389" s="1"/>
      <c r="BN1389" s="21"/>
      <c r="BY1389" s="21"/>
      <c r="BZ1389" s="21"/>
    </row>
    <row r="1390" spans="4:78" ht="14.25" customHeight="1">
      <c r="D1390" s="53"/>
      <c r="G1390" s="53"/>
      <c r="O1390" s="181"/>
      <c r="P1390" s="260"/>
      <c r="R1390" s="33"/>
      <c r="AC1390" s="21"/>
      <c r="AE1390" s="17"/>
      <c r="AG1390" s="18"/>
      <c r="AK1390" s="54"/>
      <c r="AL1390" s="27"/>
      <c r="AN1390" s="219"/>
      <c r="AO1390" s="220">
        <f t="shared" si="1010"/>
        <v>2663</v>
      </c>
      <c r="AP1390" s="221">
        <f t="shared" si="1014"/>
        <v>7990</v>
      </c>
      <c r="AQ1390" s="220">
        <f>AQ1388+6</f>
        <v>3995</v>
      </c>
      <c r="AR1390" s="281">
        <v>2</v>
      </c>
      <c r="AS1390" s="236">
        <f t="shared" si="1011"/>
        <v>1</v>
      </c>
      <c r="AT1390" s="232"/>
      <c r="BI1390" s="60"/>
      <c r="BL1390" s="1"/>
      <c r="BN1390" s="21"/>
      <c r="BY1390" s="21"/>
      <c r="BZ1390" s="21"/>
    </row>
    <row r="1391" spans="4:78" ht="14.25" customHeight="1">
      <c r="D1391" s="53"/>
      <c r="G1391" s="53"/>
      <c r="O1391" s="45"/>
      <c r="P1391" s="21"/>
      <c r="R1391" s="33"/>
      <c r="AC1391" s="27"/>
      <c r="AE1391" s="17"/>
      <c r="AG1391" s="18"/>
      <c r="AK1391" s="54"/>
      <c r="AL1391" s="21"/>
      <c r="AN1391" s="239"/>
      <c r="AO1391" s="240">
        <f t="shared" si="1010"/>
        <v>2665</v>
      </c>
      <c r="AP1391" s="221">
        <f t="shared" si="1014"/>
        <v>7996</v>
      </c>
      <c r="AQ1391" s="240">
        <f>AP1391/4</f>
        <v>1999</v>
      </c>
      <c r="AR1391" s="281">
        <v>4</v>
      </c>
      <c r="AS1391" s="236">
        <f t="shared" si="1011"/>
        <v>2</v>
      </c>
      <c r="AT1391" s="232"/>
      <c r="BI1391" s="60"/>
      <c r="BL1391" s="1"/>
      <c r="BN1391" s="21"/>
      <c r="BY1391" s="21"/>
      <c r="BZ1391" s="21"/>
    </row>
    <row r="1392" spans="4:78" ht="14.25" customHeight="1">
      <c r="D1392" s="53"/>
      <c r="G1392" s="53"/>
      <c r="O1392" s="191">
        <f>-1+4*(Q1392+1)</f>
        <v>1343</v>
      </c>
      <c r="P1392" s="192">
        <f>-1+6*(Q1392+1)</f>
        <v>2015</v>
      </c>
      <c r="Q1392" s="27">
        <v>335</v>
      </c>
      <c r="R1392" s="33"/>
      <c r="S1392" s="213">
        <f t="shared" ref="S1392:S1393" si="1055">4*P1392+1</f>
        <v>8061</v>
      </c>
      <c r="T1392" s="35">
        <f t="shared" ref="T1392:Z1392" si="1056">4*S1392+1</f>
        <v>32245</v>
      </c>
      <c r="U1392" s="35">
        <f t="shared" si="1056"/>
        <v>128981</v>
      </c>
      <c r="V1392" s="35">
        <f t="shared" si="1056"/>
        <v>515925</v>
      </c>
      <c r="W1392" s="35">
        <f t="shared" si="1056"/>
        <v>2063701</v>
      </c>
      <c r="X1392" s="35">
        <f t="shared" si="1056"/>
        <v>8254805</v>
      </c>
      <c r="Y1392" s="35">
        <f t="shared" si="1056"/>
        <v>33019221</v>
      </c>
      <c r="Z1392" s="35">
        <f t="shared" si="1056"/>
        <v>132076885</v>
      </c>
      <c r="AE1392" s="17"/>
      <c r="AG1392" s="18"/>
      <c r="AK1392" s="54"/>
      <c r="AL1392" s="21"/>
      <c r="AN1392" s="219"/>
      <c r="AO1392" s="220">
        <f t="shared" si="1010"/>
        <v>2667</v>
      </c>
      <c r="AP1392" s="221">
        <f t="shared" si="1014"/>
        <v>8002</v>
      </c>
      <c r="AQ1392" s="220">
        <f>AQ1390+6</f>
        <v>4001</v>
      </c>
      <c r="AR1392" s="281">
        <v>2</v>
      </c>
      <c r="AS1392" s="236">
        <f t="shared" si="1011"/>
        <v>1</v>
      </c>
      <c r="AT1392" s="232"/>
      <c r="BI1392" s="60"/>
      <c r="BL1392" s="1"/>
      <c r="BN1392" s="21"/>
      <c r="BY1392" s="21"/>
      <c r="BZ1392" s="21"/>
    </row>
    <row r="1393" spans="4:78" ht="14.25" customHeight="1">
      <c r="D1393" s="53"/>
      <c r="G1393" s="53"/>
      <c r="O1393" s="196">
        <f>1+8*(Q1392+1)</f>
        <v>2689</v>
      </c>
      <c r="P1393" s="197">
        <f>P1392+2</f>
        <v>2017</v>
      </c>
      <c r="Q1393" s="198"/>
      <c r="R1393" s="33"/>
      <c r="S1393" s="35">
        <f t="shared" si="1055"/>
        <v>8069</v>
      </c>
      <c r="T1393" s="35">
        <f t="shared" ref="T1393:Z1393" si="1057">4*S1393+1</f>
        <v>32277</v>
      </c>
      <c r="U1393" s="35">
        <f t="shared" si="1057"/>
        <v>129109</v>
      </c>
      <c r="V1393" s="35">
        <f t="shared" si="1057"/>
        <v>516437</v>
      </c>
      <c r="W1393" s="35">
        <f t="shared" si="1057"/>
        <v>2065749</v>
      </c>
      <c r="X1393" s="35">
        <f t="shared" si="1057"/>
        <v>8262997</v>
      </c>
      <c r="Y1393" s="35">
        <f t="shared" si="1057"/>
        <v>33051989</v>
      </c>
      <c r="Z1393" s="35">
        <f t="shared" si="1057"/>
        <v>132207957</v>
      </c>
      <c r="AC1393" s="27"/>
      <c r="AE1393" s="17"/>
      <c r="AG1393" s="18"/>
      <c r="AK1393" s="54"/>
      <c r="AL1393" s="21"/>
      <c r="AN1393" s="227"/>
      <c r="AO1393" s="269">
        <f t="shared" si="1010"/>
        <v>2669</v>
      </c>
      <c r="AP1393" s="221">
        <f t="shared" si="1014"/>
        <v>8008</v>
      </c>
      <c r="AQ1393" s="269">
        <f>AP1393/AR1393</f>
        <v>1001</v>
      </c>
      <c r="AR1393" s="281">
        <v>8</v>
      </c>
      <c r="AS1393" s="236">
        <f t="shared" si="1011"/>
        <v>3</v>
      </c>
      <c r="AT1393" s="232"/>
      <c r="BI1393" s="60"/>
      <c r="BL1393" s="1"/>
      <c r="BN1393" s="21"/>
      <c r="BY1393" s="21"/>
      <c r="BZ1393" s="21"/>
    </row>
    <row r="1394" spans="4:78" ht="14.25" customHeight="1">
      <c r="D1394" s="53"/>
      <c r="G1394" s="53"/>
      <c r="O1394" s="181"/>
      <c r="P1394" s="260"/>
      <c r="R1394" s="33"/>
      <c r="AC1394" s="21"/>
      <c r="AE1394" s="17"/>
      <c r="AG1394" s="18"/>
      <c r="AK1394" s="54"/>
      <c r="AL1394" s="27"/>
      <c r="AN1394" s="219"/>
      <c r="AO1394" s="220">
        <f t="shared" si="1010"/>
        <v>2671</v>
      </c>
      <c r="AP1394" s="221">
        <f t="shared" si="1014"/>
        <v>8014</v>
      </c>
      <c r="AQ1394" s="220">
        <f>AQ1392+6</f>
        <v>4007</v>
      </c>
      <c r="AR1394" s="281">
        <v>2</v>
      </c>
      <c r="AS1394" s="236">
        <f t="shared" si="1011"/>
        <v>1</v>
      </c>
      <c r="AT1394" s="232"/>
      <c r="BI1394" s="60"/>
      <c r="BL1394" s="1"/>
      <c r="BN1394" s="21"/>
      <c r="BY1394" s="21"/>
      <c r="BZ1394" s="21"/>
    </row>
    <row r="1395" spans="4:78" ht="14.25" customHeight="1">
      <c r="D1395" s="53"/>
      <c r="G1395" s="53"/>
      <c r="O1395" s="45"/>
      <c r="P1395" s="21"/>
      <c r="R1395" s="33"/>
      <c r="AC1395" s="27"/>
      <c r="AE1395" s="17"/>
      <c r="AG1395" s="18"/>
      <c r="AK1395" s="54"/>
      <c r="AL1395" s="21"/>
      <c r="AN1395" s="239"/>
      <c r="AO1395" s="240">
        <f t="shared" si="1010"/>
        <v>2673</v>
      </c>
      <c r="AP1395" s="221">
        <f t="shared" si="1014"/>
        <v>8020</v>
      </c>
      <c r="AQ1395" s="240">
        <f>AP1395/4</f>
        <v>2005</v>
      </c>
      <c r="AR1395" s="281">
        <v>4</v>
      </c>
      <c r="AS1395" s="236">
        <f t="shared" si="1011"/>
        <v>2</v>
      </c>
      <c r="AT1395" s="232"/>
      <c r="BI1395" s="60"/>
      <c r="BL1395" s="1"/>
      <c r="BN1395" s="21"/>
      <c r="BY1395" s="21"/>
      <c r="BZ1395" s="21"/>
    </row>
    <row r="1396" spans="4:78" ht="14.25" customHeight="1">
      <c r="D1396" s="53"/>
      <c r="G1396" s="53"/>
      <c r="O1396" s="191">
        <f>-1+4*(Q1396+1)</f>
        <v>1347</v>
      </c>
      <c r="P1396" s="192">
        <f>-1+6*(Q1396+1)</f>
        <v>2021</v>
      </c>
      <c r="Q1396" s="27">
        <v>336</v>
      </c>
      <c r="R1396" s="33"/>
      <c r="S1396" s="213">
        <f t="shared" ref="S1396:S1397" si="1058">4*P1396+1</f>
        <v>8085</v>
      </c>
      <c r="T1396" s="35">
        <f t="shared" ref="T1396:Z1396" si="1059">4*S1396+1</f>
        <v>32341</v>
      </c>
      <c r="U1396" s="35">
        <f t="shared" si="1059"/>
        <v>129365</v>
      </c>
      <c r="V1396" s="35">
        <f t="shared" si="1059"/>
        <v>517461</v>
      </c>
      <c r="W1396" s="35">
        <f t="shared" si="1059"/>
        <v>2069845</v>
      </c>
      <c r="X1396" s="35">
        <f t="shared" si="1059"/>
        <v>8279381</v>
      </c>
      <c r="Y1396" s="35">
        <f t="shared" si="1059"/>
        <v>33117525</v>
      </c>
      <c r="Z1396" s="35">
        <f t="shared" si="1059"/>
        <v>132470101</v>
      </c>
      <c r="AE1396" s="17"/>
      <c r="AG1396" s="18"/>
      <c r="AK1396" s="54"/>
      <c r="AL1396" s="21"/>
      <c r="AN1396" s="219"/>
      <c r="AO1396" s="220">
        <f t="shared" si="1010"/>
        <v>2675</v>
      </c>
      <c r="AP1396" s="221">
        <f t="shared" si="1014"/>
        <v>8026</v>
      </c>
      <c r="AQ1396" s="220">
        <f>AQ1394+6</f>
        <v>4013</v>
      </c>
      <c r="AR1396" s="281">
        <v>2</v>
      </c>
      <c r="AS1396" s="236">
        <f t="shared" si="1011"/>
        <v>1</v>
      </c>
      <c r="AT1396" s="232"/>
      <c r="BI1396" s="60"/>
      <c r="BL1396" s="1"/>
      <c r="BN1396" s="21"/>
      <c r="BY1396" s="21"/>
      <c r="BZ1396" s="21"/>
    </row>
    <row r="1397" spans="4:78" ht="14.25" customHeight="1">
      <c r="D1397" s="53"/>
      <c r="G1397" s="53"/>
      <c r="O1397" s="196">
        <f>1+8*(Q1396+1)</f>
        <v>2697</v>
      </c>
      <c r="P1397" s="197">
        <f>P1396+2</f>
        <v>2023</v>
      </c>
      <c r="Q1397" s="198"/>
      <c r="R1397" s="33"/>
      <c r="S1397" s="35">
        <f t="shared" si="1058"/>
        <v>8093</v>
      </c>
      <c r="T1397" s="35">
        <f t="shared" ref="T1397:Z1397" si="1060">4*S1397+1</f>
        <v>32373</v>
      </c>
      <c r="U1397" s="35">
        <f t="shared" si="1060"/>
        <v>129493</v>
      </c>
      <c r="V1397" s="35">
        <f t="shared" si="1060"/>
        <v>517973</v>
      </c>
      <c r="W1397" s="35">
        <f t="shared" si="1060"/>
        <v>2071893</v>
      </c>
      <c r="X1397" s="35">
        <f t="shared" si="1060"/>
        <v>8287573</v>
      </c>
      <c r="Y1397" s="35">
        <f t="shared" si="1060"/>
        <v>33150293</v>
      </c>
      <c r="Z1397" s="35">
        <f t="shared" si="1060"/>
        <v>132601173</v>
      </c>
      <c r="AC1397" s="27"/>
      <c r="AE1397" s="17"/>
      <c r="AG1397" s="18"/>
      <c r="AK1397" s="54"/>
      <c r="AL1397" s="21"/>
      <c r="AN1397" s="227"/>
      <c r="AO1397" s="269">
        <f t="shared" si="1010"/>
        <v>2677</v>
      </c>
      <c r="AP1397" s="221">
        <f t="shared" si="1014"/>
        <v>8032</v>
      </c>
      <c r="AQ1397" s="269">
        <f>AP1397/AR1397</f>
        <v>251</v>
      </c>
      <c r="AR1397" s="281">
        <v>32</v>
      </c>
      <c r="AS1397" s="236">
        <f t="shared" si="1011"/>
        <v>5</v>
      </c>
      <c r="AT1397" s="232"/>
      <c r="BI1397" s="60"/>
      <c r="BL1397" s="1"/>
      <c r="BN1397" s="21"/>
      <c r="BY1397" s="21"/>
      <c r="BZ1397" s="21"/>
    </row>
    <row r="1398" spans="4:78" ht="14.25" customHeight="1">
      <c r="D1398" s="53"/>
      <c r="G1398" s="53"/>
      <c r="O1398" s="181"/>
      <c r="P1398" s="260"/>
      <c r="R1398" s="33"/>
      <c r="AC1398" s="21"/>
      <c r="AE1398" s="17"/>
      <c r="AG1398" s="18"/>
      <c r="AK1398" s="54"/>
      <c r="AL1398" s="27"/>
      <c r="AN1398" s="219"/>
      <c r="AO1398" s="220">
        <f t="shared" si="1010"/>
        <v>2679</v>
      </c>
      <c r="AP1398" s="221">
        <f t="shared" si="1014"/>
        <v>8038</v>
      </c>
      <c r="AQ1398" s="220">
        <f>AQ1396+6</f>
        <v>4019</v>
      </c>
      <c r="AR1398" s="281">
        <v>2</v>
      </c>
      <c r="AS1398" s="236">
        <f t="shared" si="1011"/>
        <v>1</v>
      </c>
      <c r="AT1398" s="232"/>
      <c r="BI1398" s="60"/>
      <c r="BL1398" s="1"/>
      <c r="BN1398" s="21"/>
      <c r="BY1398" s="21"/>
      <c r="BZ1398" s="21"/>
    </row>
    <row r="1399" spans="4:78" ht="14.25" customHeight="1">
      <c r="D1399" s="53"/>
      <c r="G1399" s="53"/>
      <c r="O1399" s="45"/>
      <c r="P1399" s="21"/>
      <c r="R1399" s="33"/>
      <c r="AC1399" s="27"/>
      <c r="AE1399" s="17"/>
      <c r="AG1399" s="18"/>
      <c r="AK1399" s="54"/>
      <c r="AL1399" s="21"/>
      <c r="AN1399" s="239"/>
      <c r="AO1399" s="240">
        <f t="shared" si="1010"/>
        <v>2681</v>
      </c>
      <c r="AP1399" s="221">
        <f t="shared" si="1014"/>
        <v>8044</v>
      </c>
      <c r="AQ1399" s="240">
        <f>AP1399/4</f>
        <v>2011</v>
      </c>
      <c r="AR1399" s="281">
        <v>4</v>
      </c>
      <c r="AS1399" s="236">
        <f t="shared" si="1011"/>
        <v>2</v>
      </c>
      <c r="AT1399" s="232"/>
      <c r="BI1399" s="60"/>
      <c r="BL1399" s="1"/>
      <c r="BN1399" s="21"/>
      <c r="BY1399" s="21"/>
      <c r="BZ1399" s="21"/>
    </row>
    <row r="1400" spans="4:78" ht="14.25" customHeight="1">
      <c r="D1400" s="53"/>
      <c r="G1400" s="53"/>
      <c r="O1400" s="191">
        <f>-1+4*(Q1400+1)</f>
        <v>1351</v>
      </c>
      <c r="P1400" s="192">
        <f>-1+6*(Q1400+1)</f>
        <v>2027</v>
      </c>
      <c r="Q1400" s="27">
        <v>337</v>
      </c>
      <c r="R1400" s="33"/>
      <c r="S1400" s="213">
        <f t="shared" ref="S1400:S1401" si="1061">4*P1400+1</f>
        <v>8109</v>
      </c>
      <c r="T1400" s="35">
        <f t="shared" ref="T1400:Z1400" si="1062">4*S1400+1</f>
        <v>32437</v>
      </c>
      <c r="U1400" s="35">
        <f t="shared" si="1062"/>
        <v>129749</v>
      </c>
      <c r="V1400" s="35">
        <f t="shared" si="1062"/>
        <v>518997</v>
      </c>
      <c r="W1400" s="35">
        <f t="shared" si="1062"/>
        <v>2075989</v>
      </c>
      <c r="X1400" s="35">
        <f t="shared" si="1062"/>
        <v>8303957</v>
      </c>
      <c r="Y1400" s="35">
        <f t="shared" si="1062"/>
        <v>33215829</v>
      </c>
      <c r="Z1400" s="35">
        <f t="shared" si="1062"/>
        <v>132863317</v>
      </c>
      <c r="AE1400" s="17"/>
      <c r="AG1400" s="18"/>
      <c r="AK1400" s="54"/>
      <c r="AL1400" s="21"/>
      <c r="AN1400" s="219"/>
      <c r="AO1400" s="220">
        <f t="shared" si="1010"/>
        <v>2683</v>
      </c>
      <c r="AP1400" s="221">
        <f t="shared" si="1014"/>
        <v>8050</v>
      </c>
      <c r="AQ1400" s="220">
        <f>AQ1398+6</f>
        <v>4025</v>
      </c>
      <c r="AR1400" s="281">
        <v>2</v>
      </c>
      <c r="AS1400" s="236">
        <f t="shared" si="1011"/>
        <v>1</v>
      </c>
      <c r="AT1400" s="232"/>
      <c r="BI1400" s="60"/>
      <c r="BL1400" s="1"/>
      <c r="BN1400" s="21"/>
      <c r="BY1400" s="21"/>
      <c r="BZ1400" s="21"/>
    </row>
    <row r="1401" spans="4:78" ht="14.25" customHeight="1">
      <c r="D1401" s="53"/>
      <c r="G1401" s="53"/>
      <c r="O1401" s="196">
        <f>1+8*(Q1400+1)</f>
        <v>2705</v>
      </c>
      <c r="P1401" s="197">
        <f>P1400+2</f>
        <v>2029</v>
      </c>
      <c r="Q1401" s="198"/>
      <c r="R1401" s="33"/>
      <c r="S1401" s="35">
        <f t="shared" si="1061"/>
        <v>8117</v>
      </c>
      <c r="T1401" s="35">
        <f t="shared" ref="T1401:Z1401" si="1063">4*S1401+1</f>
        <v>32469</v>
      </c>
      <c r="U1401" s="35">
        <f t="shared" si="1063"/>
        <v>129877</v>
      </c>
      <c r="V1401" s="35">
        <f t="shared" si="1063"/>
        <v>519509</v>
      </c>
      <c r="W1401" s="35">
        <f t="shared" si="1063"/>
        <v>2078037</v>
      </c>
      <c r="X1401" s="35">
        <f t="shared" si="1063"/>
        <v>8312149</v>
      </c>
      <c r="Y1401" s="35">
        <f t="shared" si="1063"/>
        <v>33248597</v>
      </c>
      <c r="Z1401" s="35">
        <f t="shared" si="1063"/>
        <v>132994389</v>
      </c>
      <c r="AC1401" s="27"/>
      <c r="AE1401" s="17"/>
      <c r="AG1401" s="18"/>
      <c r="AK1401" s="54"/>
      <c r="AL1401" s="21"/>
      <c r="AN1401" s="227"/>
      <c r="AO1401" s="269">
        <f t="shared" si="1010"/>
        <v>2685</v>
      </c>
      <c r="AP1401" s="221">
        <f t="shared" si="1014"/>
        <v>8056</v>
      </c>
      <c r="AQ1401" s="269">
        <f>AP1401/AR1401</f>
        <v>1007</v>
      </c>
      <c r="AR1401" s="281">
        <v>8</v>
      </c>
      <c r="AS1401" s="236">
        <f t="shared" si="1011"/>
        <v>3</v>
      </c>
      <c r="AT1401" s="232"/>
      <c r="BI1401" s="60"/>
      <c r="BL1401" s="1"/>
      <c r="BN1401" s="21"/>
      <c r="BY1401" s="21"/>
      <c r="BZ1401" s="21"/>
    </row>
    <row r="1402" spans="4:78" ht="14.25" customHeight="1">
      <c r="D1402" s="53"/>
      <c r="G1402" s="53"/>
      <c r="O1402" s="181"/>
      <c r="P1402" s="260"/>
      <c r="R1402" s="33"/>
      <c r="AC1402" s="21"/>
      <c r="AE1402" s="17"/>
      <c r="AG1402" s="18"/>
      <c r="AK1402" s="54"/>
      <c r="AL1402" s="27"/>
      <c r="AN1402" s="219"/>
      <c r="AO1402" s="220">
        <f t="shared" si="1010"/>
        <v>2687</v>
      </c>
      <c r="AP1402" s="221">
        <f t="shared" si="1014"/>
        <v>8062</v>
      </c>
      <c r="AQ1402" s="220">
        <f>AQ1400+6</f>
        <v>4031</v>
      </c>
      <c r="AR1402" s="281">
        <v>2</v>
      </c>
      <c r="AS1402" s="236">
        <f t="shared" si="1011"/>
        <v>1</v>
      </c>
      <c r="AT1402" s="232"/>
      <c r="BI1402" s="60"/>
      <c r="BL1402" s="1"/>
      <c r="BN1402" s="21"/>
      <c r="BY1402" s="21"/>
      <c r="BZ1402" s="21"/>
    </row>
    <row r="1403" spans="4:78" ht="14.25" customHeight="1">
      <c r="D1403" s="53"/>
      <c r="G1403" s="53"/>
      <c r="O1403" s="45"/>
      <c r="P1403" s="21"/>
      <c r="R1403" s="33"/>
      <c r="AC1403" s="27"/>
      <c r="AE1403" s="17"/>
      <c r="AG1403" s="18"/>
      <c r="AK1403" s="54"/>
      <c r="AL1403" s="21"/>
      <c r="AN1403" s="239"/>
      <c r="AO1403" s="240">
        <f t="shared" si="1010"/>
        <v>2689</v>
      </c>
      <c r="AP1403" s="221">
        <f t="shared" si="1014"/>
        <v>8068</v>
      </c>
      <c r="AQ1403" s="240">
        <f>AP1403/4</f>
        <v>2017</v>
      </c>
      <c r="AR1403" s="281">
        <v>4</v>
      </c>
      <c r="AS1403" s="236">
        <f t="shared" si="1011"/>
        <v>2</v>
      </c>
      <c r="AT1403" s="232"/>
      <c r="BI1403" s="60"/>
      <c r="BL1403" s="1"/>
      <c r="BN1403" s="21"/>
      <c r="BY1403" s="21"/>
      <c r="BZ1403" s="21"/>
    </row>
    <row r="1404" spans="4:78" ht="14.25" customHeight="1">
      <c r="D1404" s="53"/>
      <c r="G1404" s="53"/>
      <c r="O1404" s="191">
        <f>-1+4*(Q1404+1)</f>
        <v>1355</v>
      </c>
      <c r="P1404" s="192">
        <f>-1+6*(Q1404+1)</f>
        <v>2033</v>
      </c>
      <c r="Q1404" s="27">
        <v>338</v>
      </c>
      <c r="R1404" s="33"/>
      <c r="S1404" s="213">
        <f t="shared" ref="S1404:S1405" si="1064">4*P1404+1</f>
        <v>8133</v>
      </c>
      <c r="T1404" s="35">
        <f t="shared" ref="T1404:Z1404" si="1065">4*S1404+1</f>
        <v>32533</v>
      </c>
      <c r="U1404" s="35">
        <f t="shared" si="1065"/>
        <v>130133</v>
      </c>
      <c r="V1404" s="35">
        <f t="shared" si="1065"/>
        <v>520533</v>
      </c>
      <c r="W1404" s="35">
        <f t="shared" si="1065"/>
        <v>2082133</v>
      </c>
      <c r="X1404" s="35">
        <f t="shared" si="1065"/>
        <v>8328533</v>
      </c>
      <c r="Y1404" s="35">
        <f t="shared" si="1065"/>
        <v>33314133</v>
      </c>
      <c r="Z1404" s="35">
        <f t="shared" si="1065"/>
        <v>133256533</v>
      </c>
      <c r="AE1404" s="17"/>
      <c r="AG1404" s="18"/>
      <c r="AK1404" s="54"/>
      <c r="AL1404" s="21"/>
      <c r="AN1404" s="219"/>
      <c r="AO1404" s="220">
        <f t="shared" si="1010"/>
        <v>2691</v>
      </c>
      <c r="AP1404" s="221">
        <f t="shared" si="1014"/>
        <v>8074</v>
      </c>
      <c r="AQ1404" s="220">
        <f>AQ1402+6</f>
        <v>4037</v>
      </c>
      <c r="AR1404" s="281">
        <v>2</v>
      </c>
      <c r="AS1404" s="236">
        <f t="shared" si="1011"/>
        <v>1</v>
      </c>
      <c r="AT1404" s="232"/>
      <c r="BI1404" s="60"/>
      <c r="BL1404" s="1"/>
      <c r="BN1404" s="21"/>
      <c r="BY1404" s="21"/>
      <c r="BZ1404" s="21"/>
    </row>
    <row r="1405" spans="4:78" ht="14.25" customHeight="1">
      <c r="D1405" s="53"/>
      <c r="G1405" s="53"/>
      <c r="O1405" s="196">
        <f>1+8*(Q1404+1)</f>
        <v>2713</v>
      </c>
      <c r="P1405" s="197">
        <f>P1404+2</f>
        <v>2035</v>
      </c>
      <c r="Q1405" s="198"/>
      <c r="R1405" s="33"/>
      <c r="S1405" s="35">
        <f t="shared" si="1064"/>
        <v>8141</v>
      </c>
      <c r="T1405" s="35">
        <f t="shared" ref="T1405:Z1405" si="1066">4*S1405+1</f>
        <v>32565</v>
      </c>
      <c r="U1405" s="35">
        <f t="shared" si="1066"/>
        <v>130261</v>
      </c>
      <c r="V1405" s="35">
        <f t="shared" si="1066"/>
        <v>521045</v>
      </c>
      <c r="W1405" s="35">
        <f t="shared" si="1066"/>
        <v>2084181</v>
      </c>
      <c r="X1405" s="35">
        <f t="shared" si="1066"/>
        <v>8336725</v>
      </c>
      <c r="Y1405" s="35">
        <f t="shared" si="1066"/>
        <v>33346901</v>
      </c>
      <c r="Z1405" s="35">
        <f t="shared" si="1066"/>
        <v>133387605</v>
      </c>
      <c r="AC1405" s="27"/>
      <c r="AE1405" s="17"/>
      <c r="AG1405" s="18"/>
      <c r="AK1405" s="54"/>
      <c r="AL1405" s="21"/>
      <c r="AN1405" s="227"/>
      <c r="AO1405" s="269">
        <f t="shared" si="1010"/>
        <v>2693</v>
      </c>
      <c r="AP1405" s="221">
        <f t="shared" si="1014"/>
        <v>8080</v>
      </c>
      <c r="AQ1405" s="269">
        <f>AP1405/AR1405</f>
        <v>505</v>
      </c>
      <c r="AR1405" s="281">
        <v>16</v>
      </c>
      <c r="AS1405" s="236">
        <f t="shared" si="1011"/>
        <v>4</v>
      </c>
      <c r="AT1405" s="232"/>
      <c r="BI1405" s="60"/>
      <c r="BL1405" s="1"/>
      <c r="BN1405" s="21"/>
      <c r="BY1405" s="21"/>
      <c r="BZ1405" s="21"/>
    </row>
    <row r="1406" spans="4:78" ht="14.25" customHeight="1">
      <c r="D1406" s="53"/>
      <c r="G1406" s="53"/>
      <c r="O1406" s="181"/>
      <c r="P1406" s="260"/>
      <c r="R1406" s="33"/>
      <c r="AC1406" s="21"/>
      <c r="AE1406" s="17"/>
      <c r="AG1406" s="18"/>
      <c r="AK1406" s="54"/>
      <c r="AL1406" s="27"/>
      <c r="AN1406" s="219"/>
      <c r="AO1406" s="220">
        <f t="shared" si="1010"/>
        <v>2695</v>
      </c>
      <c r="AP1406" s="221">
        <f t="shared" si="1014"/>
        <v>8086</v>
      </c>
      <c r="AQ1406" s="220">
        <f>AQ1404+6</f>
        <v>4043</v>
      </c>
      <c r="AR1406" s="281">
        <v>2</v>
      </c>
      <c r="AS1406" s="236">
        <f t="shared" si="1011"/>
        <v>1</v>
      </c>
      <c r="AT1406" s="232"/>
      <c r="BI1406" s="60"/>
      <c r="BL1406" s="1"/>
      <c r="BN1406" s="21"/>
      <c r="BY1406" s="21"/>
      <c r="BZ1406" s="21"/>
    </row>
    <row r="1407" spans="4:78" ht="14.25" customHeight="1">
      <c r="D1407" s="53"/>
      <c r="G1407" s="53"/>
      <c r="O1407" s="45"/>
      <c r="P1407" s="21"/>
      <c r="R1407" s="33"/>
      <c r="AC1407" s="27"/>
      <c r="AE1407" s="17"/>
      <c r="AG1407" s="18"/>
      <c r="AK1407" s="54"/>
      <c r="AL1407" s="21"/>
      <c r="AN1407" s="239"/>
      <c r="AO1407" s="240">
        <f t="shared" si="1010"/>
        <v>2697</v>
      </c>
      <c r="AP1407" s="221">
        <f t="shared" si="1014"/>
        <v>8092</v>
      </c>
      <c r="AQ1407" s="240">
        <f>AP1407/4</f>
        <v>2023</v>
      </c>
      <c r="AR1407" s="281">
        <v>4</v>
      </c>
      <c r="AS1407" s="236">
        <f t="shared" si="1011"/>
        <v>2</v>
      </c>
      <c r="AT1407" s="232"/>
      <c r="BI1407" s="60"/>
      <c r="BL1407" s="1"/>
      <c r="BN1407" s="21"/>
      <c r="BY1407" s="21"/>
      <c r="BZ1407" s="21"/>
    </row>
    <row r="1408" spans="4:78" ht="14.25" customHeight="1">
      <c r="D1408" s="53"/>
      <c r="G1408" s="53"/>
      <c r="O1408" s="191">
        <f>-1+4*(Q1408+1)</f>
        <v>1359</v>
      </c>
      <c r="P1408" s="192">
        <f>-1+6*(Q1408+1)</f>
        <v>2039</v>
      </c>
      <c r="Q1408" s="27">
        <v>339</v>
      </c>
      <c r="R1408" s="33"/>
      <c r="S1408" s="213">
        <f t="shared" ref="S1408:S1409" si="1067">4*P1408+1</f>
        <v>8157</v>
      </c>
      <c r="T1408" s="35">
        <f t="shared" ref="T1408:Z1408" si="1068">4*S1408+1</f>
        <v>32629</v>
      </c>
      <c r="U1408" s="35">
        <f t="shared" si="1068"/>
        <v>130517</v>
      </c>
      <c r="V1408" s="35">
        <f t="shared" si="1068"/>
        <v>522069</v>
      </c>
      <c r="W1408" s="35">
        <f t="shared" si="1068"/>
        <v>2088277</v>
      </c>
      <c r="X1408" s="35">
        <f t="shared" si="1068"/>
        <v>8353109</v>
      </c>
      <c r="Y1408" s="35">
        <f t="shared" si="1068"/>
        <v>33412437</v>
      </c>
      <c r="Z1408" s="35">
        <f t="shared" si="1068"/>
        <v>133649749</v>
      </c>
      <c r="AE1408" s="17"/>
      <c r="AG1408" s="18"/>
      <c r="AK1408" s="54"/>
      <c r="AL1408" s="21"/>
      <c r="AN1408" s="219"/>
      <c r="AO1408" s="220">
        <f t="shared" si="1010"/>
        <v>2699</v>
      </c>
      <c r="AP1408" s="221">
        <f t="shared" si="1014"/>
        <v>8098</v>
      </c>
      <c r="AQ1408" s="220">
        <f>AQ1406+6</f>
        <v>4049</v>
      </c>
      <c r="AR1408" s="281">
        <v>2</v>
      </c>
      <c r="AS1408" s="236">
        <f t="shared" si="1011"/>
        <v>1</v>
      </c>
      <c r="AT1408" s="232"/>
      <c r="BI1408" s="60"/>
      <c r="BL1408" s="1"/>
      <c r="BN1408" s="21"/>
      <c r="BY1408" s="21"/>
      <c r="BZ1408" s="21"/>
    </row>
    <row r="1409" spans="4:78" ht="14.25" customHeight="1">
      <c r="D1409" s="53"/>
      <c r="G1409" s="53"/>
      <c r="O1409" s="196">
        <f>1+8*(Q1408+1)</f>
        <v>2721</v>
      </c>
      <c r="P1409" s="197">
        <f>P1408+2</f>
        <v>2041</v>
      </c>
      <c r="Q1409" s="198"/>
      <c r="R1409" s="33"/>
      <c r="S1409" s="35">
        <f t="shared" si="1067"/>
        <v>8165</v>
      </c>
      <c r="T1409" s="35">
        <f t="shared" ref="T1409:Z1409" si="1069">4*S1409+1</f>
        <v>32661</v>
      </c>
      <c r="U1409" s="35">
        <f t="shared" si="1069"/>
        <v>130645</v>
      </c>
      <c r="V1409" s="35">
        <f t="shared" si="1069"/>
        <v>522581</v>
      </c>
      <c r="W1409" s="35">
        <f t="shared" si="1069"/>
        <v>2090325</v>
      </c>
      <c r="X1409" s="35">
        <f t="shared" si="1069"/>
        <v>8361301</v>
      </c>
      <c r="Y1409" s="35">
        <f t="shared" si="1069"/>
        <v>33445205</v>
      </c>
      <c r="Z1409" s="35">
        <f t="shared" si="1069"/>
        <v>133780821</v>
      </c>
      <c r="AC1409" s="27"/>
      <c r="AE1409" s="17"/>
      <c r="AG1409" s="18"/>
      <c r="AK1409" s="54"/>
      <c r="AL1409" s="21"/>
      <c r="AN1409" s="227"/>
      <c r="AO1409" s="269">
        <f t="shared" si="1010"/>
        <v>2701</v>
      </c>
      <c r="AP1409" s="221">
        <f t="shared" si="1014"/>
        <v>8104</v>
      </c>
      <c r="AQ1409" s="269">
        <f>AP1409/AR1409</f>
        <v>1013</v>
      </c>
      <c r="AR1409" s="281">
        <v>8</v>
      </c>
      <c r="AS1409" s="236">
        <f t="shared" si="1011"/>
        <v>3</v>
      </c>
      <c r="AT1409" s="232"/>
      <c r="BI1409" s="60"/>
      <c r="BL1409" s="1"/>
      <c r="BN1409" s="21"/>
      <c r="BY1409" s="21"/>
      <c r="BZ1409" s="21"/>
    </row>
    <row r="1410" spans="4:78" ht="14.25" customHeight="1">
      <c r="D1410" s="53"/>
      <c r="G1410" s="53"/>
      <c r="O1410" s="181"/>
      <c r="P1410" s="260"/>
      <c r="R1410" s="33"/>
      <c r="AC1410" s="21"/>
      <c r="AE1410" s="17"/>
      <c r="AG1410" s="18"/>
      <c r="AK1410" s="54"/>
      <c r="AL1410" s="27"/>
      <c r="AN1410" s="219"/>
      <c r="AO1410" s="220">
        <f t="shared" si="1010"/>
        <v>2703</v>
      </c>
      <c r="AP1410" s="221">
        <f t="shared" si="1014"/>
        <v>8110</v>
      </c>
      <c r="AQ1410" s="220">
        <f>AQ1408+6</f>
        <v>4055</v>
      </c>
      <c r="AR1410" s="281">
        <v>2</v>
      </c>
      <c r="AS1410" s="236">
        <f t="shared" si="1011"/>
        <v>1</v>
      </c>
      <c r="AT1410" s="232"/>
      <c r="BI1410" s="60"/>
      <c r="BL1410" s="1"/>
      <c r="BN1410" s="21"/>
      <c r="BY1410" s="21"/>
      <c r="BZ1410" s="21"/>
    </row>
    <row r="1411" spans="4:78" ht="14.25" customHeight="1">
      <c r="D1411" s="53"/>
      <c r="G1411" s="53"/>
      <c r="O1411" s="45"/>
      <c r="P1411" s="21"/>
      <c r="R1411" s="33"/>
      <c r="AC1411" s="27"/>
      <c r="AE1411" s="17"/>
      <c r="AG1411" s="18"/>
      <c r="AK1411" s="54"/>
      <c r="AL1411" s="21"/>
      <c r="AN1411" s="239"/>
      <c r="AO1411" s="240">
        <f t="shared" si="1010"/>
        <v>2705</v>
      </c>
      <c r="AP1411" s="221">
        <f t="shared" si="1014"/>
        <v>8116</v>
      </c>
      <c r="AQ1411" s="240">
        <f>AP1411/4</f>
        <v>2029</v>
      </c>
      <c r="AR1411" s="281">
        <v>4</v>
      </c>
      <c r="AS1411" s="236">
        <f t="shared" si="1011"/>
        <v>2</v>
      </c>
      <c r="AT1411" s="232"/>
      <c r="BI1411" s="60"/>
      <c r="BL1411" s="1"/>
      <c r="BN1411" s="21"/>
      <c r="BY1411" s="21"/>
      <c r="BZ1411" s="21"/>
    </row>
    <row r="1412" spans="4:78" ht="14.25" customHeight="1">
      <c r="D1412" s="53"/>
      <c r="G1412" s="53"/>
      <c r="O1412" s="191">
        <f>-1+4*(Q1412+1)</f>
        <v>1363</v>
      </c>
      <c r="P1412" s="192">
        <f>-1+6*(Q1412+1)</f>
        <v>2045</v>
      </c>
      <c r="Q1412" s="27">
        <v>340</v>
      </c>
      <c r="R1412" s="33"/>
      <c r="S1412" s="213">
        <f t="shared" ref="S1412:S1413" si="1070">4*P1412+1</f>
        <v>8181</v>
      </c>
      <c r="T1412" s="35">
        <f t="shared" ref="T1412:Z1412" si="1071">4*S1412+1</f>
        <v>32725</v>
      </c>
      <c r="U1412" s="35">
        <f t="shared" si="1071"/>
        <v>130901</v>
      </c>
      <c r="V1412" s="35">
        <f t="shared" si="1071"/>
        <v>523605</v>
      </c>
      <c r="W1412" s="35">
        <f t="shared" si="1071"/>
        <v>2094421</v>
      </c>
      <c r="X1412" s="35">
        <f t="shared" si="1071"/>
        <v>8377685</v>
      </c>
      <c r="Y1412" s="35">
        <f t="shared" si="1071"/>
        <v>33510741</v>
      </c>
      <c r="Z1412" s="35">
        <f t="shared" si="1071"/>
        <v>134042965</v>
      </c>
      <c r="AE1412" s="17"/>
      <c r="AG1412" s="18"/>
      <c r="AK1412" s="54"/>
      <c r="AL1412" s="21"/>
      <c r="AN1412" s="219"/>
      <c r="AO1412" s="220">
        <f t="shared" si="1010"/>
        <v>2707</v>
      </c>
      <c r="AP1412" s="221">
        <f t="shared" si="1014"/>
        <v>8122</v>
      </c>
      <c r="AQ1412" s="220">
        <f>AQ1410+6</f>
        <v>4061</v>
      </c>
      <c r="AR1412" s="281">
        <v>2</v>
      </c>
      <c r="AS1412" s="236">
        <f t="shared" si="1011"/>
        <v>1</v>
      </c>
      <c r="AT1412" s="232"/>
      <c r="BI1412" s="60"/>
      <c r="BL1412" s="1"/>
      <c r="BN1412" s="21"/>
      <c r="BY1412" s="21"/>
      <c r="BZ1412" s="21"/>
    </row>
    <row r="1413" spans="4:78" ht="14.25" customHeight="1">
      <c r="D1413" s="53"/>
      <c r="G1413" s="53"/>
      <c r="O1413" s="196">
        <f>1+8*(Q1412+1)</f>
        <v>2729</v>
      </c>
      <c r="P1413" s="197">
        <f>P1412+2</f>
        <v>2047</v>
      </c>
      <c r="Q1413" s="198"/>
      <c r="R1413" s="33"/>
      <c r="S1413" s="35">
        <f t="shared" si="1070"/>
        <v>8189</v>
      </c>
      <c r="T1413" s="35">
        <f t="shared" ref="T1413:Z1413" si="1072">4*S1413+1</f>
        <v>32757</v>
      </c>
      <c r="U1413" s="35">
        <f t="shared" si="1072"/>
        <v>131029</v>
      </c>
      <c r="V1413" s="35">
        <f t="shared" si="1072"/>
        <v>524117</v>
      </c>
      <c r="W1413" s="35">
        <f t="shared" si="1072"/>
        <v>2096469</v>
      </c>
      <c r="X1413" s="35">
        <f t="shared" si="1072"/>
        <v>8385877</v>
      </c>
      <c r="Y1413" s="35">
        <f t="shared" si="1072"/>
        <v>33543509</v>
      </c>
      <c r="Z1413" s="35">
        <f t="shared" si="1072"/>
        <v>134174037</v>
      </c>
      <c r="AC1413" s="27"/>
      <c r="AE1413" s="17"/>
      <c r="AG1413" s="18"/>
      <c r="AK1413" s="54"/>
      <c r="AL1413" s="21"/>
      <c r="AN1413" s="227"/>
      <c r="AO1413" s="269">
        <f t="shared" si="1010"/>
        <v>2709</v>
      </c>
      <c r="AP1413" s="221">
        <f t="shared" si="1014"/>
        <v>8128</v>
      </c>
      <c r="AQ1413" s="269">
        <f>AP1413/AR1413</f>
        <v>127</v>
      </c>
      <c r="AR1413" s="281">
        <v>64</v>
      </c>
      <c r="AS1413" s="236">
        <f t="shared" si="1011"/>
        <v>6</v>
      </c>
      <c r="AT1413" s="232"/>
      <c r="BI1413" s="60"/>
      <c r="BL1413" s="1"/>
      <c r="BN1413" s="21"/>
      <c r="BY1413" s="21"/>
      <c r="BZ1413" s="21"/>
    </row>
    <row r="1414" spans="4:78" ht="14.25" customHeight="1">
      <c r="D1414" s="53"/>
      <c r="G1414" s="53"/>
      <c r="O1414" s="181"/>
      <c r="P1414" s="260"/>
      <c r="R1414" s="33"/>
      <c r="AC1414" s="21"/>
      <c r="AE1414" s="17"/>
      <c r="AG1414" s="18"/>
      <c r="AK1414" s="54"/>
      <c r="AL1414" s="27"/>
      <c r="AN1414" s="219"/>
      <c r="AO1414" s="220">
        <f t="shared" si="1010"/>
        <v>2711</v>
      </c>
      <c r="AP1414" s="221">
        <f t="shared" si="1014"/>
        <v>8134</v>
      </c>
      <c r="AQ1414" s="220">
        <f>AQ1412+6</f>
        <v>4067</v>
      </c>
      <c r="AR1414" s="281">
        <v>2</v>
      </c>
      <c r="AS1414" s="236">
        <f t="shared" si="1011"/>
        <v>1</v>
      </c>
      <c r="AT1414" s="232"/>
      <c r="BI1414" s="60"/>
      <c r="BL1414" s="1"/>
      <c r="BN1414" s="21"/>
      <c r="BY1414" s="21"/>
      <c r="BZ1414" s="21"/>
    </row>
    <row r="1415" spans="4:78" ht="14.25" customHeight="1">
      <c r="D1415" s="53"/>
      <c r="G1415" s="53"/>
      <c r="O1415" s="45"/>
      <c r="P1415" s="21"/>
      <c r="R1415" s="33"/>
      <c r="AC1415" s="27"/>
      <c r="AE1415" s="17"/>
      <c r="AG1415" s="18"/>
      <c r="AK1415" s="54"/>
      <c r="AL1415" s="21"/>
      <c r="AN1415" s="239"/>
      <c r="AO1415" s="240">
        <f t="shared" si="1010"/>
        <v>2713</v>
      </c>
      <c r="AP1415" s="221">
        <f t="shared" si="1014"/>
        <v>8140</v>
      </c>
      <c r="AQ1415" s="240">
        <f>AP1415/4</f>
        <v>2035</v>
      </c>
      <c r="AR1415" s="281">
        <v>4</v>
      </c>
      <c r="AS1415" s="236">
        <f t="shared" si="1011"/>
        <v>2</v>
      </c>
      <c r="AT1415" s="232"/>
      <c r="BI1415" s="60"/>
      <c r="BL1415" s="1"/>
      <c r="BN1415" s="21"/>
      <c r="BY1415" s="21"/>
      <c r="BZ1415" s="21"/>
    </row>
    <row r="1416" spans="4:78" ht="14.25" customHeight="1">
      <c r="D1416" s="53"/>
      <c r="G1416" s="53"/>
      <c r="O1416" s="191">
        <f>-1+4*(Q1416+1)</f>
        <v>1367</v>
      </c>
      <c r="P1416" s="192">
        <f>-1+6*(Q1416+1)</f>
        <v>2051</v>
      </c>
      <c r="Q1416" s="27">
        <v>341</v>
      </c>
      <c r="R1416" s="33"/>
      <c r="S1416" s="213">
        <f t="shared" ref="S1416:S1417" si="1073">4*P1416+1</f>
        <v>8205</v>
      </c>
      <c r="T1416" s="35">
        <f t="shared" ref="T1416:Z1416" si="1074">4*S1416+1</f>
        <v>32821</v>
      </c>
      <c r="U1416" s="35">
        <f t="shared" si="1074"/>
        <v>131285</v>
      </c>
      <c r="V1416" s="35">
        <f t="shared" si="1074"/>
        <v>525141</v>
      </c>
      <c r="W1416" s="35">
        <f t="shared" si="1074"/>
        <v>2100565</v>
      </c>
      <c r="X1416" s="35">
        <f t="shared" si="1074"/>
        <v>8402261</v>
      </c>
      <c r="Y1416" s="35">
        <f t="shared" si="1074"/>
        <v>33609045</v>
      </c>
      <c r="Z1416" s="35">
        <f t="shared" si="1074"/>
        <v>134436181</v>
      </c>
      <c r="AE1416" s="17"/>
      <c r="AG1416" s="18"/>
      <c r="AK1416" s="54"/>
      <c r="AL1416" s="21"/>
      <c r="AN1416" s="219"/>
      <c r="AO1416" s="220">
        <f t="shared" si="1010"/>
        <v>2715</v>
      </c>
      <c r="AP1416" s="221">
        <f t="shared" si="1014"/>
        <v>8146</v>
      </c>
      <c r="AQ1416" s="220">
        <f>AQ1414+6</f>
        <v>4073</v>
      </c>
      <c r="AR1416" s="281">
        <v>2</v>
      </c>
      <c r="AS1416" s="236">
        <f t="shared" si="1011"/>
        <v>1</v>
      </c>
      <c r="AT1416" s="232"/>
      <c r="BI1416" s="60"/>
      <c r="BL1416" s="1"/>
      <c r="BN1416" s="21"/>
      <c r="BY1416" s="21"/>
      <c r="BZ1416" s="21"/>
    </row>
    <row r="1417" spans="4:78" ht="14.25" customHeight="1">
      <c r="D1417" s="53"/>
      <c r="G1417" s="53"/>
      <c r="O1417" s="196">
        <f>1+8*(Q1416+1)</f>
        <v>2737</v>
      </c>
      <c r="P1417" s="197">
        <f>P1416+2</f>
        <v>2053</v>
      </c>
      <c r="Q1417" s="198"/>
      <c r="R1417" s="33"/>
      <c r="S1417" s="35">
        <f t="shared" si="1073"/>
        <v>8213</v>
      </c>
      <c r="T1417" s="35">
        <f t="shared" ref="T1417:Z1417" si="1075">4*S1417+1</f>
        <v>32853</v>
      </c>
      <c r="U1417" s="35">
        <f t="shared" si="1075"/>
        <v>131413</v>
      </c>
      <c r="V1417" s="35">
        <f t="shared" si="1075"/>
        <v>525653</v>
      </c>
      <c r="W1417" s="35">
        <f t="shared" si="1075"/>
        <v>2102613</v>
      </c>
      <c r="X1417" s="35">
        <f t="shared" si="1075"/>
        <v>8410453</v>
      </c>
      <c r="Y1417" s="35">
        <f t="shared" si="1075"/>
        <v>33641813</v>
      </c>
      <c r="Z1417" s="35">
        <f t="shared" si="1075"/>
        <v>134567253</v>
      </c>
      <c r="AC1417" s="27"/>
      <c r="AE1417" s="17"/>
      <c r="AG1417" s="18"/>
      <c r="AK1417" s="54"/>
      <c r="AL1417" s="21"/>
      <c r="AN1417" s="227"/>
      <c r="AO1417" s="269">
        <f t="shared" si="1010"/>
        <v>2717</v>
      </c>
      <c r="AP1417" s="221">
        <f t="shared" si="1014"/>
        <v>8152</v>
      </c>
      <c r="AQ1417" s="269">
        <f>AP1417/AR1417</f>
        <v>1019</v>
      </c>
      <c r="AR1417" s="281">
        <v>8</v>
      </c>
      <c r="AS1417" s="236">
        <f t="shared" si="1011"/>
        <v>3</v>
      </c>
      <c r="AT1417" s="232"/>
      <c r="BI1417" s="60"/>
      <c r="BL1417" s="1"/>
      <c r="BN1417" s="21"/>
      <c r="BY1417" s="21"/>
      <c r="BZ1417" s="21"/>
    </row>
    <row r="1418" spans="4:78" ht="14.25" customHeight="1">
      <c r="D1418" s="53"/>
      <c r="G1418" s="53"/>
      <c r="O1418" s="181"/>
      <c r="P1418" s="260"/>
      <c r="R1418" s="33"/>
      <c r="AC1418" s="21"/>
      <c r="AE1418" s="17"/>
      <c r="AG1418" s="18"/>
      <c r="AK1418" s="54"/>
      <c r="AL1418" s="27"/>
      <c r="AN1418" s="219"/>
      <c r="AO1418" s="220">
        <f t="shared" si="1010"/>
        <v>2719</v>
      </c>
      <c r="AP1418" s="221">
        <f t="shared" si="1014"/>
        <v>8158</v>
      </c>
      <c r="AQ1418" s="220">
        <f>AQ1416+6</f>
        <v>4079</v>
      </c>
      <c r="AR1418" s="281">
        <v>2</v>
      </c>
      <c r="AS1418" s="236">
        <f t="shared" si="1011"/>
        <v>1</v>
      </c>
      <c r="AT1418" s="232"/>
      <c r="BI1418" s="60"/>
      <c r="BL1418" s="1"/>
      <c r="BN1418" s="21"/>
      <c r="BY1418" s="21"/>
      <c r="BZ1418" s="21"/>
    </row>
    <row r="1419" spans="4:78" ht="14.25" customHeight="1">
      <c r="D1419" s="53"/>
      <c r="G1419" s="53"/>
      <c r="O1419" s="45"/>
      <c r="P1419" s="21"/>
      <c r="R1419" s="33"/>
      <c r="AC1419" s="27"/>
      <c r="AE1419" s="17"/>
      <c r="AG1419" s="18"/>
      <c r="AK1419" s="54"/>
      <c r="AL1419" s="21"/>
      <c r="AN1419" s="239"/>
      <c r="AO1419" s="240">
        <f t="shared" si="1010"/>
        <v>2721</v>
      </c>
      <c r="AP1419" s="221">
        <f t="shared" si="1014"/>
        <v>8164</v>
      </c>
      <c r="AQ1419" s="240">
        <f>AP1419/4</f>
        <v>2041</v>
      </c>
      <c r="AR1419" s="281">
        <v>4</v>
      </c>
      <c r="AS1419" s="236">
        <f t="shared" si="1011"/>
        <v>2</v>
      </c>
      <c r="AT1419" s="232"/>
      <c r="BI1419" s="60"/>
      <c r="BL1419" s="1"/>
      <c r="BN1419" s="21"/>
      <c r="BY1419" s="21"/>
      <c r="BZ1419" s="21"/>
    </row>
    <row r="1420" spans="4:78" ht="14.25" customHeight="1">
      <c r="D1420" s="53"/>
      <c r="G1420" s="53"/>
      <c r="O1420" s="191">
        <f>-1+4*(Q1420+1)</f>
        <v>1371</v>
      </c>
      <c r="P1420" s="192">
        <f>-1+6*(Q1420+1)</f>
        <v>2057</v>
      </c>
      <c r="Q1420" s="27">
        <v>342</v>
      </c>
      <c r="R1420" s="33"/>
      <c r="S1420" s="213">
        <f t="shared" ref="S1420:S1421" si="1076">4*P1420+1</f>
        <v>8229</v>
      </c>
      <c r="T1420" s="35">
        <f t="shared" ref="T1420:Z1420" si="1077">4*S1420+1</f>
        <v>32917</v>
      </c>
      <c r="U1420" s="35">
        <f t="shared" si="1077"/>
        <v>131669</v>
      </c>
      <c r="V1420" s="35">
        <f t="shared" si="1077"/>
        <v>526677</v>
      </c>
      <c r="W1420" s="35">
        <f t="shared" si="1077"/>
        <v>2106709</v>
      </c>
      <c r="X1420" s="35">
        <f t="shared" si="1077"/>
        <v>8426837</v>
      </c>
      <c r="Y1420" s="35">
        <f t="shared" si="1077"/>
        <v>33707349</v>
      </c>
      <c r="Z1420" s="35">
        <f t="shared" si="1077"/>
        <v>134829397</v>
      </c>
      <c r="AE1420" s="17"/>
      <c r="AG1420" s="18"/>
      <c r="AK1420" s="54"/>
      <c r="AL1420" s="21"/>
      <c r="AN1420" s="219"/>
      <c r="AO1420" s="220">
        <f t="shared" si="1010"/>
        <v>2723</v>
      </c>
      <c r="AP1420" s="221">
        <f t="shared" si="1014"/>
        <v>8170</v>
      </c>
      <c r="AQ1420" s="220">
        <f>AQ1418+6</f>
        <v>4085</v>
      </c>
      <c r="AR1420" s="281">
        <v>2</v>
      </c>
      <c r="AS1420" s="236">
        <f t="shared" si="1011"/>
        <v>1</v>
      </c>
      <c r="AT1420" s="232"/>
      <c r="BI1420" s="60"/>
      <c r="BL1420" s="1"/>
      <c r="BN1420" s="21"/>
      <c r="BY1420" s="21"/>
      <c r="BZ1420" s="21"/>
    </row>
    <row r="1421" spans="4:78" ht="14.25" customHeight="1">
      <c r="D1421" s="53"/>
      <c r="G1421" s="53"/>
      <c r="O1421" s="196">
        <f>1+8*(Q1420+1)</f>
        <v>2745</v>
      </c>
      <c r="P1421" s="197">
        <f>P1420+2</f>
        <v>2059</v>
      </c>
      <c r="Q1421" s="198"/>
      <c r="R1421" s="33"/>
      <c r="S1421" s="35">
        <f t="shared" si="1076"/>
        <v>8237</v>
      </c>
      <c r="T1421" s="35">
        <f t="shared" ref="T1421:Z1421" si="1078">4*S1421+1</f>
        <v>32949</v>
      </c>
      <c r="U1421" s="35">
        <f t="shared" si="1078"/>
        <v>131797</v>
      </c>
      <c r="V1421" s="35">
        <f t="shared" si="1078"/>
        <v>527189</v>
      </c>
      <c r="W1421" s="35">
        <f t="shared" si="1078"/>
        <v>2108757</v>
      </c>
      <c r="X1421" s="35">
        <f t="shared" si="1078"/>
        <v>8435029</v>
      </c>
      <c r="Y1421" s="35">
        <f t="shared" si="1078"/>
        <v>33740117</v>
      </c>
      <c r="Z1421" s="35">
        <f t="shared" si="1078"/>
        <v>134960469</v>
      </c>
      <c r="AC1421" s="27"/>
      <c r="AE1421" s="17"/>
      <c r="AG1421" s="18"/>
      <c r="AK1421" s="54"/>
      <c r="AL1421" s="21"/>
      <c r="AN1421" s="227"/>
      <c r="AO1421" s="269">
        <f t="shared" si="1010"/>
        <v>2725</v>
      </c>
      <c r="AP1421" s="221">
        <f t="shared" si="1014"/>
        <v>8176</v>
      </c>
      <c r="AQ1421" s="269">
        <f>AP1421/AR1421</f>
        <v>511</v>
      </c>
      <c r="AR1421" s="281">
        <v>16</v>
      </c>
      <c r="AS1421" s="236">
        <f t="shared" si="1011"/>
        <v>4</v>
      </c>
      <c r="AT1421" s="232"/>
      <c r="BI1421" s="60"/>
      <c r="BL1421" s="1"/>
      <c r="BN1421" s="21"/>
      <c r="BY1421" s="21"/>
      <c r="BZ1421" s="21"/>
    </row>
    <row r="1422" spans="4:78" ht="14.25" customHeight="1">
      <c r="D1422" s="53"/>
      <c r="G1422" s="53"/>
      <c r="O1422" s="181"/>
      <c r="P1422" s="260"/>
      <c r="R1422" s="33"/>
      <c r="AC1422" s="21"/>
      <c r="AE1422" s="17"/>
      <c r="AG1422" s="18"/>
      <c r="AK1422" s="54"/>
      <c r="AL1422" s="27"/>
      <c r="AN1422" s="219"/>
      <c r="AO1422" s="220">
        <f t="shared" si="1010"/>
        <v>2727</v>
      </c>
      <c r="AP1422" s="221">
        <f t="shared" si="1014"/>
        <v>8182</v>
      </c>
      <c r="AQ1422" s="220">
        <f>AQ1420+6</f>
        <v>4091</v>
      </c>
      <c r="AR1422" s="281">
        <v>2</v>
      </c>
      <c r="AS1422" s="236">
        <f t="shared" si="1011"/>
        <v>1</v>
      </c>
      <c r="AT1422" s="232"/>
      <c r="BI1422" s="60"/>
      <c r="BL1422" s="1"/>
      <c r="BN1422" s="21"/>
      <c r="BY1422" s="21"/>
      <c r="BZ1422" s="21"/>
    </row>
    <row r="1423" spans="4:78" ht="14.25" customHeight="1">
      <c r="D1423" s="53"/>
      <c r="G1423" s="53"/>
      <c r="O1423" s="45"/>
      <c r="P1423" s="21"/>
      <c r="R1423" s="33"/>
      <c r="AC1423" s="27"/>
      <c r="AE1423" s="17"/>
      <c r="AG1423" s="18"/>
      <c r="AK1423" s="54"/>
      <c r="AL1423" s="21"/>
      <c r="AN1423" s="239"/>
      <c r="AO1423" s="240">
        <f t="shared" si="1010"/>
        <v>2729</v>
      </c>
      <c r="AP1423" s="221">
        <f t="shared" si="1014"/>
        <v>8188</v>
      </c>
      <c r="AQ1423" s="240">
        <f>AP1423/4</f>
        <v>2047</v>
      </c>
      <c r="AR1423" s="281">
        <v>4</v>
      </c>
      <c r="AS1423" s="236">
        <f t="shared" si="1011"/>
        <v>2</v>
      </c>
      <c r="AT1423" s="232"/>
      <c r="BI1423" s="60"/>
      <c r="BL1423" s="1"/>
      <c r="BN1423" s="21"/>
      <c r="BY1423" s="21"/>
      <c r="BZ1423" s="21"/>
    </row>
    <row r="1424" spans="4:78" ht="14.25" customHeight="1">
      <c r="D1424" s="53"/>
      <c r="G1424" s="53"/>
      <c r="O1424" s="191">
        <f>-1+4*(Q1424+1)</f>
        <v>1375</v>
      </c>
      <c r="P1424" s="192">
        <f>-1+6*(Q1424+1)</f>
        <v>2063</v>
      </c>
      <c r="Q1424" s="27">
        <v>343</v>
      </c>
      <c r="R1424" s="33"/>
      <c r="S1424" s="213">
        <f t="shared" ref="S1424:S1425" si="1079">4*P1424+1</f>
        <v>8253</v>
      </c>
      <c r="T1424" s="35">
        <f t="shared" ref="T1424:Z1424" si="1080">4*S1424+1</f>
        <v>33013</v>
      </c>
      <c r="U1424" s="35">
        <f t="shared" si="1080"/>
        <v>132053</v>
      </c>
      <c r="V1424" s="35">
        <f t="shared" si="1080"/>
        <v>528213</v>
      </c>
      <c r="W1424" s="35">
        <f t="shared" si="1080"/>
        <v>2112853</v>
      </c>
      <c r="X1424" s="35">
        <f t="shared" si="1080"/>
        <v>8451413</v>
      </c>
      <c r="Y1424" s="35">
        <f t="shared" si="1080"/>
        <v>33805653</v>
      </c>
      <c r="Z1424" s="35">
        <f t="shared" si="1080"/>
        <v>135222613</v>
      </c>
      <c r="AE1424" s="17"/>
      <c r="AG1424" s="18"/>
      <c r="AK1424" s="54"/>
      <c r="AL1424" s="21"/>
      <c r="AN1424" s="219"/>
      <c r="AO1424" s="220">
        <f t="shared" si="1010"/>
        <v>2731</v>
      </c>
      <c r="AP1424" s="221">
        <f t="shared" si="1014"/>
        <v>8194</v>
      </c>
      <c r="AQ1424" s="220">
        <f>AQ1422+6</f>
        <v>4097</v>
      </c>
      <c r="AR1424" s="281">
        <v>2</v>
      </c>
      <c r="AS1424" s="236">
        <f t="shared" si="1011"/>
        <v>1</v>
      </c>
      <c r="AT1424" s="232"/>
      <c r="BI1424" s="60"/>
      <c r="BL1424" s="1"/>
      <c r="BN1424" s="21"/>
      <c r="BY1424" s="21"/>
      <c r="BZ1424" s="21"/>
    </row>
    <row r="1425" spans="4:78" ht="14.25" customHeight="1">
      <c r="D1425" s="53"/>
      <c r="G1425" s="53"/>
      <c r="O1425" s="196">
        <f>1+8*(Q1424+1)</f>
        <v>2753</v>
      </c>
      <c r="P1425" s="197">
        <f>P1424+2</f>
        <v>2065</v>
      </c>
      <c r="Q1425" s="198"/>
      <c r="R1425" s="33"/>
      <c r="S1425" s="35">
        <f t="shared" si="1079"/>
        <v>8261</v>
      </c>
      <c r="T1425" s="35">
        <f t="shared" ref="T1425:Z1425" si="1081">4*S1425+1</f>
        <v>33045</v>
      </c>
      <c r="U1425" s="35">
        <f t="shared" si="1081"/>
        <v>132181</v>
      </c>
      <c r="V1425" s="35">
        <f t="shared" si="1081"/>
        <v>528725</v>
      </c>
      <c r="W1425" s="35">
        <f t="shared" si="1081"/>
        <v>2114901</v>
      </c>
      <c r="X1425" s="35">
        <f t="shared" si="1081"/>
        <v>8459605</v>
      </c>
      <c r="Y1425" s="35">
        <f t="shared" si="1081"/>
        <v>33838421</v>
      </c>
      <c r="Z1425" s="35">
        <f t="shared" si="1081"/>
        <v>135353685</v>
      </c>
      <c r="AC1425" s="27"/>
      <c r="AE1425" s="17"/>
      <c r="AG1425" s="18"/>
      <c r="AK1425" s="54"/>
      <c r="AL1425" s="21"/>
      <c r="AN1425" s="227"/>
      <c r="AO1425" s="269">
        <f t="shared" si="1010"/>
        <v>2733</v>
      </c>
      <c r="AP1425" s="221">
        <f t="shared" si="1014"/>
        <v>8200</v>
      </c>
      <c r="AQ1425" s="269">
        <f>AP1425/AR1425</f>
        <v>1025</v>
      </c>
      <c r="AR1425" s="281">
        <v>8</v>
      </c>
      <c r="AS1425" s="236">
        <f t="shared" si="1011"/>
        <v>3</v>
      </c>
      <c r="AT1425" s="232"/>
      <c r="BI1425" s="60"/>
      <c r="BL1425" s="1"/>
      <c r="BN1425" s="21"/>
      <c r="BY1425" s="21"/>
      <c r="BZ1425" s="21"/>
    </row>
    <row r="1426" spans="4:78" ht="14.25" customHeight="1">
      <c r="D1426" s="53"/>
      <c r="G1426" s="53"/>
      <c r="O1426" s="181"/>
      <c r="P1426" s="260"/>
      <c r="R1426" s="33"/>
      <c r="AC1426" s="21"/>
      <c r="AE1426" s="17"/>
      <c r="AG1426" s="18"/>
      <c r="AK1426" s="54"/>
      <c r="AL1426" s="27"/>
      <c r="AN1426" s="219"/>
      <c r="AO1426" s="220">
        <f t="shared" si="1010"/>
        <v>2735</v>
      </c>
      <c r="AP1426" s="221">
        <f t="shared" si="1014"/>
        <v>8206</v>
      </c>
      <c r="AQ1426" s="220">
        <f>AQ1424+6</f>
        <v>4103</v>
      </c>
      <c r="AR1426" s="281">
        <v>2</v>
      </c>
      <c r="AS1426" s="236">
        <f t="shared" si="1011"/>
        <v>1</v>
      </c>
      <c r="AT1426" s="232"/>
      <c r="BI1426" s="60"/>
      <c r="BL1426" s="1"/>
      <c r="BN1426" s="21"/>
      <c r="BY1426" s="21"/>
      <c r="BZ1426" s="21"/>
    </row>
    <row r="1427" spans="4:78" ht="14.25" customHeight="1">
      <c r="D1427" s="53"/>
      <c r="G1427" s="53"/>
      <c r="O1427" s="45"/>
      <c r="P1427" s="21"/>
      <c r="R1427" s="33"/>
      <c r="AC1427" s="27"/>
      <c r="AE1427" s="17"/>
      <c r="AG1427" s="18"/>
      <c r="AK1427" s="54"/>
      <c r="AL1427" s="21"/>
      <c r="AN1427" s="239"/>
      <c r="AO1427" s="240">
        <f t="shared" si="1010"/>
        <v>2737</v>
      </c>
      <c r="AP1427" s="221">
        <f t="shared" si="1014"/>
        <v>8212</v>
      </c>
      <c r="AQ1427" s="240">
        <f>AP1427/4</f>
        <v>2053</v>
      </c>
      <c r="AR1427" s="281">
        <v>4</v>
      </c>
      <c r="AS1427" s="236">
        <f t="shared" si="1011"/>
        <v>2</v>
      </c>
      <c r="AT1427" s="232"/>
      <c r="BI1427" s="60"/>
      <c r="BL1427" s="1"/>
      <c r="BN1427" s="21"/>
      <c r="BY1427" s="21"/>
      <c r="BZ1427" s="21"/>
    </row>
    <row r="1428" spans="4:78" ht="14.25" customHeight="1">
      <c r="D1428" s="53"/>
      <c r="G1428" s="53"/>
      <c r="O1428" s="191">
        <f>-1+4*(Q1428+1)</f>
        <v>1379</v>
      </c>
      <c r="P1428" s="192">
        <f>-1+6*(Q1428+1)</f>
        <v>2069</v>
      </c>
      <c r="Q1428" s="27">
        <v>344</v>
      </c>
      <c r="R1428" s="33"/>
      <c r="S1428" s="213">
        <f t="shared" ref="S1428:S1429" si="1082">4*P1428+1</f>
        <v>8277</v>
      </c>
      <c r="T1428" s="35">
        <f t="shared" ref="T1428:Z1428" si="1083">4*S1428+1</f>
        <v>33109</v>
      </c>
      <c r="U1428" s="35">
        <f t="shared" si="1083"/>
        <v>132437</v>
      </c>
      <c r="V1428" s="35">
        <f t="shared" si="1083"/>
        <v>529749</v>
      </c>
      <c r="W1428" s="35">
        <f t="shared" si="1083"/>
        <v>2118997</v>
      </c>
      <c r="X1428" s="35">
        <f t="shared" si="1083"/>
        <v>8475989</v>
      </c>
      <c r="Y1428" s="35">
        <f t="shared" si="1083"/>
        <v>33903957</v>
      </c>
      <c r="Z1428" s="35">
        <f t="shared" si="1083"/>
        <v>135615829</v>
      </c>
      <c r="AE1428" s="17"/>
      <c r="AG1428" s="18"/>
      <c r="AK1428" s="54"/>
      <c r="AL1428" s="21"/>
      <c r="AN1428" s="219"/>
      <c r="AO1428" s="220">
        <f t="shared" si="1010"/>
        <v>2739</v>
      </c>
      <c r="AP1428" s="221">
        <f t="shared" si="1014"/>
        <v>8218</v>
      </c>
      <c r="AQ1428" s="220">
        <f>AQ1426+6</f>
        <v>4109</v>
      </c>
      <c r="AR1428" s="281">
        <v>2</v>
      </c>
      <c r="AS1428" s="236">
        <f t="shared" si="1011"/>
        <v>1</v>
      </c>
      <c r="AT1428" s="232"/>
      <c r="BI1428" s="60"/>
      <c r="BL1428" s="1"/>
      <c r="BN1428" s="21"/>
      <c r="BY1428" s="21"/>
      <c r="BZ1428" s="21"/>
    </row>
    <row r="1429" spans="4:78" ht="14.25" customHeight="1">
      <c r="D1429" s="53"/>
      <c r="G1429" s="53"/>
      <c r="O1429" s="196">
        <f>1+8*(Q1428+1)</f>
        <v>2761</v>
      </c>
      <c r="P1429" s="197">
        <f>P1428+2</f>
        <v>2071</v>
      </c>
      <c r="Q1429" s="198"/>
      <c r="R1429" s="33"/>
      <c r="S1429" s="35">
        <f t="shared" si="1082"/>
        <v>8285</v>
      </c>
      <c r="T1429" s="35">
        <f t="shared" ref="T1429:Z1429" si="1084">4*S1429+1</f>
        <v>33141</v>
      </c>
      <c r="U1429" s="35">
        <f t="shared" si="1084"/>
        <v>132565</v>
      </c>
      <c r="V1429" s="35">
        <f t="shared" si="1084"/>
        <v>530261</v>
      </c>
      <c r="W1429" s="35">
        <f t="shared" si="1084"/>
        <v>2121045</v>
      </c>
      <c r="X1429" s="35">
        <f t="shared" si="1084"/>
        <v>8484181</v>
      </c>
      <c r="Y1429" s="35">
        <f t="shared" si="1084"/>
        <v>33936725</v>
      </c>
      <c r="Z1429" s="35">
        <f t="shared" si="1084"/>
        <v>135746901</v>
      </c>
      <c r="AC1429" s="27"/>
      <c r="AE1429" s="17"/>
      <c r="AG1429" s="18"/>
      <c r="AK1429" s="54"/>
      <c r="AL1429" s="21"/>
      <c r="AN1429" s="227"/>
      <c r="AO1429" s="269">
        <f t="shared" si="1010"/>
        <v>2741</v>
      </c>
      <c r="AP1429" s="221">
        <f t="shared" si="1014"/>
        <v>8224</v>
      </c>
      <c r="AQ1429" s="269">
        <f>AP1429/AR1429</f>
        <v>257</v>
      </c>
      <c r="AR1429" s="281">
        <v>32</v>
      </c>
      <c r="AS1429" s="236">
        <f t="shared" si="1011"/>
        <v>5</v>
      </c>
      <c r="AT1429" s="232"/>
      <c r="BI1429" s="60"/>
      <c r="BL1429" s="1"/>
      <c r="BN1429" s="21"/>
      <c r="BY1429" s="21"/>
      <c r="BZ1429" s="21"/>
    </row>
    <row r="1430" spans="4:78" ht="14.25" customHeight="1">
      <c r="D1430" s="53"/>
      <c r="G1430" s="53"/>
      <c r="O1430" s="181"/>
      <c r="P1430" s="260"/>
      <c r="R1430" s="33"/>
      <c r="AC1430" s="21"/>
      <c r="AE1430" s="17"/>
      <c r="AG1430" s="18"/>
      <c r="AK1430" s="54"/>
      <c r="AL1430" s="27"/>
      <c r="AN1430" s="219"/>
      <c r="AO1430" s="220">
        <f t="shared" si="1010"/>
        <v>2743</v>
      </c>
      <c r="AP1430" s="221">
        <f t="shared" si="1014"/>
        <v>8230</v>
      </c>
      <c r="AQ1430" s="220">
        <f>AQ1428+6</f>
        <v>4115</v>
      </c>
      <c r="AR1430" s="281">
        <v>2</v>
      </c>
      <c r="AS1430" s="236">
        <f t="shared" si="1011"/>
        <v>1</v>
      </c>
      <c r="AT1430" s="232"/>
      <c r="BI1430" s="60"/>
      <c r="BL1430" s="1"/>
      <c r="BN1430" s="21"/>
      <c r="BY1430" s="21"/>
      <c r="BZ1430" s="21"/>
    </row>
    <row r="1431" spans="4:78" ht="14.25" customHeight="1">
      <c r="D1431" s="53"/>
      <c r="G1431" s="53"/>
      <c r="O1431" s="45"/>
      <c r="P1431" s="21"/>
      <c r="R1431" s="33"/>
      <c r="AC1431" s="27"/>
      <c r="AE1431" s="17"/>
      <c r="AG1431" s="18"/>
      <c r="AK1431" s="54"/>
      <c r="AL1431" s="21"/>
      <c r="AN1431" s="239"/>
      <c r="AO1431" s="240">
        <f t="shared" si="1010"/>
        <v>2745</v>
      </c>
      <c r="AP1431" s="221">
        <f t="shared" si="1014"/>
        <v>8236</v>
      </c>
      <c r="AQ1431" s="240">
        <f>AP1431/4</f>
        <v>2059</v>
      </c>
      <c r="AR1431" s="281">
        <v>4</v>
      </c>
      <c r="AS1431" s="236">
        <f t="shared" si="1011"/>
        <v>2</v>
      </c>
      <c r="AT1431" s="232"/>
      <c r="BI1431" s="60"/>
      <c r="BL1431" s="1"/>
      <c r="BN1431" s="21"/>
      <c r="BY1431" s="21"/>
      <c r="BZ1431" s="21"/>
    </row>
    <row r="1432" spans="4:78" ht="14.25" customHeight="1">
      <c r="D1432" s="53"/>
      <c r="G1432" s="53"/>
      <c r="O1432" s="191">
        <f>-1+4*(Q1432+1)</f>
        <v>1383</v>
      </c>
      <c r="P1432" s="192">
        <f>-1+6*(Q1432+1)</f>
        <v>2075</v>
      </c>
      <c r="Q1432" s="27">
        <v>345</v>
      </c>
      <c r="R1432" s="33"/>
      <c r="S1432" s="213">
        <f t="shared" ref="S1432:S1433" si="1085">4*P1432+1</f>
        <v>8301</v>
      </c>
      <c r="T1432" s="35">
        <f t="shared" ref="T1432:Z1432" si="1086">4*S1432+1</f>
        <v>33205</v>
      </c>
      <c r="U1432" s="35">
        <f t="shared" si="1086"/>
        <v>132821</v>
      </c>
      <c r="V1432" s="35">
        <f t="shared" si="1086"/>
        <v>531285</v>
      </c>
      <c r="W1432" s="35">
        <f t="shared" si="1086"/>
        <v>2125141</v>
      </c>
      <c r="X1432" s="35">
        <f t="shared" si="1086"/>
        <v>8500565</v>
      </c>
      <c r="Y1432" s="35">
        <f t="shared" si="1086"/>
        <v>34002261</v>
      </c>
      <c r="Z1432" s="35">
        <f t="shared" si="1086"/>
        <v>136009045</v>
      </c>
      <c r="AE1432" s="17"/>
      <c r="AG1432" s="18"/>
      <c r="AK1432" s="54"/>
      <c r="AL1432" s="21"/>
      <c r="AN1432" s="219"/>
      <c r="AO1432" s="220">
        <f t="shared" si="1010"/>
        <v>2747</v>
      </c>
      <c r="AP1432" s="221">
        <f t="shared" si="1014"/>
        <v>8242</v>
      </c>
      <c r="AQ1432" s="220">
        <f>AQ1430+6</f>
        <v>4121</v>
      </c>
      <c r="AR1432" s="281">
        <v>2</v>
      </c>
      <c r="AS1432" s="236">
        <f t="shared" si="1011"/>
        <v>1</v>
      </c>
      <c r="AT1432" s="232"/>
      <c r="BI1432" s="60"/>
      <c r="BL1432" s="1"/>
      <c r="BN1432" s="21"/>
      <c r="BY1432" s="21"/>
      <c r="BZ1432" s="21"/>
    </row>
    <row r="1433" spans="4:78" ht="14.25" customHeight="1">
      <c r="D1433" s="53"/>
      <c r="G1433" s="53"/>
      <c r="O1433" s="196">
        <f>1+8*(Q1432+1)</f>
        <v>2769</v>
      </c>
      <c r="P1433" s="197">
        <f>P1432+2</f>
        <v>2077</v>
      </c>
      <c r="Q1433" s="198"/>
      <c r="R1433" s="33"/>
      <c r="S1433" s="35">
        <f t="shared" si="1085"/>
        <v>8309</v>
      </c>
      <c r="T1433" s="35">
        <f t="shared" ref="T1433:Z1433" si="1087">4*S1433+1</f>
        <v>33237</v>
      </c>
      <c r="U1433" s="35">
        <f t="shared" si="1087"/>
        <v>132949</v>
      </c>
      <c r="V1433" s="35">
        <f t="shared" si="1087"/>
        <v>531797</v>
      </c>
      <c r="W1433" s="35">
        <f t="shared" si="1087"/>
        <v>2127189</v>
      </c>
      <c r="X1433" s="35">
        <f t="shared" si="1087"/>
        <v>8508757</v>
      </c>
      <c r="Y1433" s="35">
        <f t="shared" si="1087"/>
        <v>34035029</v>
      </c>
      <c r="Z1433" s="35">
        <f t="shared" si="1087"/>
        <v>136140117</v>
      </c>
      <c r="AC1433" s="27"/>
      <c r="AE1433" s="17"/>
      <c r="AG1433" s="18"/>
      <c r="AK1433" s="54"/>
      <c r="AL1433" s="21"/>
      <c r="AN1433" s="227"/>
      <c r="AO1433" s="269">
        <f t="shared" si="1010"/>
        <v>2749</v>
      </c>
      <c r="AP1433" s="221">
        <f t="shared" si="1014"/>
        <v>8248</v>
      </c>
      <c r="AQ1433" s="269">
        <f>AP1433/AR1433</f>
        <v>1031</v>
      </c>
      <c r="AR1433" s="281">
        <v>8</v>
      </c>
      <c r="AS1433" s="236">
        <f t="shared" si="1011"/>
        <v>3</v>
      </c>
      <c r="AT1433" s="232"/>
      <c r="BI1433" s="60"/>
      <c r="BL1433" s="1"/>
      <c r="BN1433" s="21"/>
      <c r="BY1433" s="21"/>
      <c r="BZ1433" s="21"/>
    </row>
    <row r="1434" spans="4:78" ht="14.25" customHeight="1">
      <c r="D1434" s="53"/>
      <c r="G1434" s="53"/>
      <c r="O1434" s="181"/>
      <c r="P1434" s="260"/>
      <c r="R1434" s="33"/>
      <c r="AC1434" s="21"/>
      <c r="AE1434" s="17"/>
      <c r="AG1434" s="18"/>
      <c r="AK1434" s="54"/>
      <c r="AL1434" s="27"/>
      <c r="AN1434" s="219"/>
      <c r="AO1434" s="220">
        <f t="shared" si="1010"/>
        <v>2751</v>
      </c>
      <c r="AP1434" s="221">
        <f t="shared" si="1014"/>
        <v>8254</v>
      </c>
      <c r="AQ1434" s="220">
        <f>AQ1432+6</f>
        <v>4127</v>
      </c>
      <c r="AR1434" s="281">
        <v>2</v>
      </c>
      <c r="AS1434" s="236">
        <f t="shared" si="1011"/>
        <v>1</v>
      </c>
      <c r="AT1434" s="232"/>
      <c r="BI1434" s="60"/>
      <c r="BL1434" s="1"/>
      <c r="BN1434" s="21"/>
      <c r="BY1434" s="21"/>
      <c r="BZ1434" s="21"/>
    </row>
    <row r="1435" spans="4:78" ht="14.25" customHeight="1">
      <c r="D1435" s="53"/>
      <c r="G1435" s="53"/>
      <c r="O1435" s="45"/>
      <c r="P1435" s="21"/>
      <c r="R1435" s="33"/>
      <c r="AC1435" s="27"/>
      <c r="AE1435" s="17"/>
      <c r="AG1435" s="18"/>
      <c r="AK1435" s="54"/>
      <c r="AL1435" s="21"/>
      <c r="AN1435" s="239"/>
      <c r="AO1435" s="240">
        <f t="shared" si="1010"/>
        <v>2753</v>
      </c>
      <c r="AP1435" s="221">
        <f t="shared" si="1014"/>
        <v>8260</v>
      </c>
      <c r="AQ1435" s="240">
        <f>AP1435/4</f>
        <v>2065</v>
      </c>
      <c r="AR1435" s="281">
        <v>4</v>
      </c>
      <c r="AS1435" s="236">
        <f t="shared" si="1011"/>
        <v>2</v>
      </c>
      <c r="AT1435" s="232"/>
      <c r="BI1435" s="60"/>
      <c r="BL1435" s="1"/>
      <c r="BN1435" s="21"/>
      <c r="BY1435" s="21"/>
      <c r="BZ1435" s="21"/>
    </row>
    <row r="1436" spans="4:78" ht="14.25" customHeight="1">
      <c r="D1436" s="53"/>
      <c r="G1436" s="53"/>
      <c r="O1436" s="191">
        <f>-1+4*(Q1436+1)</f>
        <v>1387</v>
      </c>
      <c r="P1436" s="192">
        <f>-1+6*(Q1436+1)</f>
        <v>2081</v>
      </c>
      <c r="Q1436" s="27">
        <v>346</v>
      </c>
      <c r="R1436" s="33"/>
      <c r="S1436" s="213">
        <f t="shared" ref="S1436:S1437" si="1088">4*P1436+1</f>
        <v>8325</v>
      </c>
      <c r="T1436" s="35">
        <f t="shared" ref="T1436:Z1436" si="1089">4*S1436+1</f>
        <v>33301</v>
      </c>
      <c r="U1436" s="35">
        <f t="shared" si="1089"/>
        <v>133205</v>
      </c>
      <c r="V1436" s="35">
        <f t="shared" si="1089"/>
        <v>532821</v>
      </c>
      <c r="W1436" s="35">
        <f t="shared" si="1089"/>
        <v>2131285</v>
      </c>
      <c r="X1436" s="35">
        <f t="shared" si="1089"/>
        <v>8525141</v>
      </c>
      <c r="Y1436" s="35">
        <f t="shared" si="1089"/>
        <v>34100565</v>
      </c>
      <c r="Z1436" s="35">
        <f t="shared" si="1089"/>
        <v>136402261</v>
      </c>
      <c r="AE1436" s="17"/>
      <c r="AG1436" s="18"/>
      <c r="AK1436" s="54"/>
      <c r="AL1436" s="21"/>
      <c r="AN1436" s="219"/>
      <c r="AO1436" s="220">
        <f t="shared" si="1010"/>
        <v>2755</v>
      </c>
      <c r="AP1436" s="221">
        <f t="shared" si="1014"/>
        <v>8266</v>
      </c>
      <c r="AQ1436" s="220">
        <f>AQ1434+6</f>
        <v>4133</v>
      </c>
      <c r="AR1436" s="281">
        <v>2</v>
      </c>
      <c r="AS1436" s="236">
        <f t="shared" si="1011"/>
        <v>1</v>
      </c>
      <c r="AT1436" s="232"/>
      <c r="BI1436" s="60"/>
      <c r="BL1436" s="1"/>
      <c r="BN1436" s="21"/>
      <c r="BY1436" s="21"/>
      <c r="BZ1436" s="21"/>
    </row>
    <row r="1437" spans="4:78" ht="14.25" customHeight="1">
      <c r="D1437" s="53"/>
      <c r="G1437" s="53"/>
      <c r="O1437" s="196">
        <f>1+8*(Q1436+1)</f>
        <v>2777</v>
      </c>
      <c r="P1437" s="197">
        <f>P1436+2</f>
        <v>2083</v>
      </c>
      <c r="Q1437" s="198"/>
      <c r="R1437" s="33"/>
      <c r="S1437" s="35">
        <f t="shared" si="1088"/>
        <v>8333</v>
      </c>
      <c r="T1437" s="35">
        <f t="shared" ref="T1437:Z1437" si="1090">4*S1437+1</f>
        <v>33333</v>
      </c>
      <c r="U1437" s="35">
        <f t="shared" si="1090"/>
        <v>133333</v>
      </c>
      <c r="V1437" s="35">
        <f t="shared" si="1090"/>
        <v>533333</v>
      </c>
      <c r="W1437" s="35">
        <f t="shared" si="1090"/>
        <v>2133333</v>
      </c>
      <c r="X1437" s="35">
        <f t="shared" si="1090"/>
        <v>8533333</v>
      </c>
      <c r="Y1437" s="35">
        <f t="shared" si="1090"/>
        <v>34133333</v>
      </c>
      <c r="Z1437" s="35">
        <f t="shared" si="1090"/>
        <v>136533333</v>
      </c>
      <c r="AC1437" s="27"/>
      <c r="AE1437" s="17"/>
      <c r="AG1437" s="18"/>
      <c r="AK1437" s="54"/>
      <c r="AL1437" s="21"/>
      <c r="AN1437" s="227"/>
      <c r="AO1437" s="269">
        <f t="shared" si="1010"/>
        <v>2757</v>
      </c>
      <c r="AP1437" s="221">
        <f t="shared" si="1014"/>
        <v>8272</v>
      </c>
      <c r="AQ1437" s="269">
        <f>AP1437/AR1437</f>
        <v>517</v>
      </c>
      <c r="AR1437" s="281">
        <v>16</v>
      </c>
      <c r="AS1437" s="236">
        <f t="shared" si="1011"/>
        <v>4</v>
      </c>
      <c r="AT1437" s="232"/>
      <c r="BI1437" s="60"/>
      <c r="BL1437" s="1"/>
      <c r="BN1437" s="21"/>
      <c r="BY1437" s="21"/>
      <c r="BZ1437" s="21"/>
    </row>
    <row r="1438" spans="4:78" ht="14.25" customHeight="1">
      <c r="D1438" s="53"/>
      <c r="G1438" s="53"/>
      <c r="O1438" s="181"/>
      <c r="P1438" s="260"/>
      <c r="R1438" s="33"/>
      <c r="AC1438" s="21"/>
      <c r="AE1438" s="17"/>
      <c r="AG1438" s="18"/>
      <c r="AK1438" s="54"/>
      <c r="AL1438" s="27"/>
      <c r="AN1438" s="219"/>
      <c r="AO1438" s="220">
        <f t="shared" si="1010"/>
        <v>2759</v>
      </c>
      <c r="AP1438" s="221">
        <f t="shared" si="1014"/>
        <v>8278</v>
      </c>
      <c r="AQ1438" s="220">
        <f>AQ1436+6</f>
        <v>4139</v>
      </c>
      <c r="AR1438" s="281">
        <v>2</v>
      </c>
      <c r="AS1438" s="236">
        <f t="shared" si="1011"/>
        <v>1</v>
      </c>
      <c r="AT1438" s="232"/>
      <c r="BI1438" s="60"/>
      <c r="BL1438" s="1"/>
      <c r="BN1438" s="21"/>
      <c r="BY1438" s="21"/>
      <c r="BZ1438" s="21"/>
    </row>
    <row r="1439" spans="4:78" ht="14.25" customHeight="1">
      <c r="D1439" s="53"/>
      <c r="G1439" s="53"/>
      <c r="O1439" s="45"/>
      <c r="P1439" s="21"/>
      <c r="R1439" s="33"/>
      <c r="AC1439" s="27"/>
      <c r="AE1439" s="17"/>
      <c r="AG1439" s="18"/>
      <c r="AK1439" s="54"/>
      <c r="AL1439" s="21"/>
      <c r="AN1439" s="239"/>
      <c r="AO1439" s="240">
        <f t="shared" si="1010"/>
        <v>2761</v>
      </c>
      <c r="AP1439" s="221">
        <f t="shared" si="1014"/>
        <v>8284</v>
      </c>
      <c r="AQ1439" s="240">
        <f>AP1439/4</f>
        <v>2071</v>
      </c>
      <c r="AR1439" s="281">
        <v>4</v>
      </c>
      <c r="AS1439" s="236">
        <f t="shared" si="1011"/>
        <v>2</v>
      </c>
      <c r="AT1439" s="232"/>
      <c r="BI1439" s="60"/>
      <c r="BL1439" s="1"/>
      <c r="BN1439" s="21"/>
      <c r="BY1439" s="21"/>
      <c r="BZ1439" s="21"/>
    </row>
    <row r="1440" spans="4:78" ht="14.25" customHeight="1">
      <c r="D1440" s="53"/>
      <c r="G1440" s="53"/>
      <c r="O1440" s="191">
        <f>-1+4*(Q1440+1)</f>
        <v>1391</v>
      </c>
      <c r="P1440" s="192">
        <f>-1+6*(Q1440+1)</f>
        <v>2087</v>
      </c>
      <c r="Q1440" s="27">
        <v>347</v>
      </c>
      <c r="R1440" s="33"/>
      <c r="S1440" s="213">
        <f t="shared" ref="S1440:S1441" si="1091">4*P1440+1</f>
        <v>8349</v>
      </c>
      <c r="T1440" s="35">
        <f t="shared" ref="T1440:Z1440" si="1092">4*S1440+1</f>
        <v>33397</v>
      </c>
      <c r="U1440" s="35">
        <f t="shared" si="1092"/>
        <v>133589</v>
      </c>
      <c r="V1440" s="35">
        <f t="shared" si="1092"/>
        <v>534357</v>
      </c>
      <c r="W1440" s="35">
        <f t="shared" si="1092"/>
        <v>2137429</v>
      </c>
      <c r="X1440" s="35">
        <f t="shared" si="1092"/>
        <v>8549717</v>
      </c>
      <c r="Y1440" s="35">
        <f t="shared" si="1092"/>
        <v>34198869</v>
      </c>
      <c r="Z1440" s="35">
        <f t="shared" si="1092"/>
        <v>136795477</v>
      </c>
      <c r="AE1440" s="17"/>
      <c r="AG1440" s="18"/>
      <c r="AK1440" s="54"/>
      <c r="AL1440" s="21"/>
      <c r="AN1440" s="219"/>
      <c r="AO1440" s="220">
        <f t="shared" si="1010"/>
        <v>2763</v>
      </c>
      <c r="AP1440" s="221">
        <f t="shared" si="1014"/>
        <v>8290</v>
      </c>
      <c r="AQ1440" s="220">
        <f>AQ1438+6</f>
        <v>4145</v>
      </c>
      <c r="AR1440" s="281">
        <v>2</v>
      </c>
      <c r="AS1440" s="236">
        <f t="shared" si="1011"/>
        <v>1</v>
      </c>
      <c r="AT1440" s="232"/>
      <c r="BI1440" s="60"/>
      <c r="BL1440" s="1"/>
      <c r="BN1440" s="21"/>
      <c r="BY1440" s="21"/>
      <c r="BZ1440" s="21"/>
    </row>
    <row r="1441" spans="4:78" ht="14.25" customHeight="1">
      <c r="D1441" s="53"/>
      <c r="G1441" s="53"/>
      <c r="O1441" s="196">
        <f>1+8*(Q1440+1)</f>
        <v>2785</v>
      </c>
      <c r="P1441" s="197">
        <f>P1440+2</f>
        <v>2089</v>
      </c>
      <c r="Q1441" s="198"/>
      <c r="R1441" s="33"/>
      <c r="S1441" s="35">
        <f t="shared" si="1091"/>
        <v>8357</v>
      </c>
      <c r="T1441" s="35">
        <f t="shared" ref="T1441:Z1441" si="1093">4*S1441+1</f>
        <v>33429</v>
      </c>
      <c r="U1441" s="35">
        <f t="shared" si="1093"/>
        <v>133717</v>
      </c>
      <c r="V1441" s="35">
        <f t="shared" si="1093"/>
        <v>534869</v>
      </c>
      <c r="W1441" s="35">
        <f t="shared" si="1093"/>
        <v>2139477</v>
      </c>
      <c r="X1441" s="35">
        <f t="shared" si="1093"/>
        <v>8557909</v>
      </c>
      <c r="Y1441" s="35">
        <f t="shared" si="1093"/>
        <v>34231637</v>
      </c>
      <c r="Z1441" s="35">
        <f t="shared" si="1093"/>
        <v>136926549</v>
      </c>
      <c r="AC1441" s="27"/>
      <c r="AE1441" s="17"/>
      <c r="AG1441" s="18"/>
      <c r="AK1441" s="54"/>
      <c r="AL1441" s="21"/>
      <c r="AN1441" s="227"/>
      <c r="AO1441" s="269">
        <f t="shared" si="1010"/>
        <v>2765</v>
      </c>
      <c r="AP1441" s="221">
        <f t="shared" si="1014"/>
        <v>8296</v>
      </c>
      <c r="AQ1441" s="269">
        <f>AP1441/AR1441</f>
        <v>1037</v>
      </c>
      <c r="AR1441" s="281">
        <v>8</v>
      </c>
      <c r="AS1441" s="236">
        <f t="shared" si="1011"/>
        <v>3</v>
      </c>
      <c r="AT1441" s="232"/>
      <c r="BI1441" s="60"/>
      <c r="BL1441" s="1"/>
      <c r="BN1441" s="21"/>
      <c r="BY1441" s="21"/>
      <c r="BZ1441" s="21"/>
    </row>
    <row r="1442" spans="4:78" ht="14.25" customHeight="1">
      <c r="D1442" s="53"/>
      <c r="G1442" s="53"/>
      <c r="O1442" s="181"/>
      <c r="P1442" s="260"/>
      <c r="R1442" s="33"/>
      <c r="AC1442" s="21"/>
      <c r="AE1442" s="17"/>
      <c r="AG1442" s="18"/>
      <c r="AK1442" s="54"/>
      <c r="AL1442" s="27"/>
      <c r="AN1442" s="219"/>
      <c r="AO1442" s="220">
        <f t="shared" si="1010"/>
        <v>2767</v>
      </c>
      <c r="AP1442" s="221">
        <f t="shared" si="1014"/>
        <v>8302</v>
      </c>
      <c r="AQ1442" s="220">
        <f>AQ1440+6</f>
        <v>4151</v>
      </c>
      <c r="AR1442" s="281">
        <v>2</v>
      </c>
      <c r="AS1442" s="236">
        <f t="shared" si="1011"/>
        <v>1</v>
      </c>
      <c r="AT1442" s="232"/>
      <c r="BI1442" s="60"/>
      <c r="BL1442" s="1"/>
      <c r="BN1442" s="21"/>
      <c r="BY1442" s="21"/>
      <c r="BZ1442" s="21"/>
    </row>
    <row r="1443" spans="4:78" ht="14.25" customHeight="1">
      <c r="D1443" s="53"/>
      <c r="G1443" s="53"/>
      <c r="O1443" s="45"/>
      <c r="P1443" s="21"/>
      <c r="R1443" s="33"/>
      <c r="AC1443" s="27"/>
      <c r="AE1443" s="17"/>
      <c r="AG1443" s="18"/>
      <c r="AK1443" s="54"/>
      <c r="AL1443" s="21"/>
      <c r="AN1443" s="239"/>
      <c r="AO1443" s="240">
        <f t="shared" si="1010"/>
        <v>2769</v>
      </c>
      <c r="AP1443" s="221">
        <f t="shared" si="1014"/>
        <v>8308</v>
      </c>
      <c r="AQ1443" s="240">
        <f>AP1443/4</f>
        <v>2077</v>
      </c>
      <c r="AR1443" s="281">
        <v>4</v>
      </c>
      <c r="AS1443" s="236">
        <f t="shared" si="1011"/>
        <v>2</v>
      </c>
      <c r="AT1443" s="232"/>
      <c r="BI1443" s="60"/>
      <c r="BL1443" s="1"/>
      <c r="BN1443" s="21"/>
      <c r="BY1443" s="21"/>
      <c r="BZ1443" s="21"/>
    </row>
    <row r="1444" spans="4:78" ht="14.25" customHeight="1">
      <c r="D1444" s="53"/>
      <c r="G1444" s="53"/>
      <c r="O1444" s="191">
        <f>-1+4*(Q1444+1)</f>
        <v>1395</v>
      </c>
      <c r="P1444" s="192">
        <f>-1+6*(Q1444+1)</f>
        <v>2093</v>
      </c>
      <c r="Q1444" s="27">
        <v>348</v>
      </c>
      <c r="R1444" s="33"/>
      <c r="S1444" s="213">
        <f t="shared" ref="S1444:S1445" si="1094">4*P1444+1</f>
        <v>8373</v>
      </c>
      <c r="T1444" s="35">
        <f t="shared" ref="T1444:Z1444" si="1095">4*S1444+1</f>
        <v>33493</v>
      </c>
      <c r="U1444" s="35">
        <f t="shared" si="1095"/>
        <v>133973</v>
      </c>
      <c r="V1444" s="35">
        <f t="shared" si="1095"/>
        <v>535893</v>
      </c>
      <c r="W1444" s="35">
        <f t="shared" si="1095"/>
        <v>2143573</v>
      </c>
      <c r="X1444" s="35">
        <f t="shared" si="1095"/>
        <v>8574293</v>
      </c>
      <c r="Y1444" s="35">
        <f t="shared" si="1095"/>
        <v>34297173</v>
      </c>
      <c r="Z1444" s="35">
        <f t="shared" si="1095"/>
        <v>137188693</v>
      </c>
      <c r="AE1444" s="17"/>
      <c r="AG1444" s="18"/>
      <c r="AK1444" s="54"/>
      <c r="AL1444" s="21"/>
      <c r="AN1444" s="219"/>
      <c r="AO1444" s="220">
        <f t="shared" si="1010"/>
        <v>2771</v>
      </c>
      <c r="AP1444" s="221">
        <f t="shared" si="1014"/>
        <v>8314</v>
      </c>
      <c r="AQ1444" s="220">
        <f>AQ1442+6</f>
        <v>4157</v>
      </c>
      <c r="AR1444" s="281">
        <v>2</v>
      </c>
      <c r="AS1444" s="236">
        <f t="shared" si="1011"/>
        <v>1</v>
      </c>
      <c r="AT1444" s="232"/>
      <c r="BI1444" s="60"/>
      <c r="BL1444" s="1"/>
      <c r="BN1444" s="21"/>
      <c r="BY1444" s="21"/>
      <c r="BZ1444" s="21"/>
    </row>
    <row r="1445" spans="4:78" ht="14.25" customHeight="1">
      <c r="D1445" s="53"/>
      <c r="G1445" s="53"/>
      <c r="O1445" s="196">
        <f>1+8*(Q1444+1)</f>
        <v>2793</v>
      </c>
      <c r="P1445" s="197">
        <f>P1444+2</f>
        <v>2095</v>
      </c>
      <c r="Q1445" s="198"/>
      <c r="R1445" s="33"/>
      <c r="S1445" s="35">
        <f t="shared" si="1094"/>
        <v>8381</v>
      </c>
      <c r="T1445" s="35">
        <f t="shared" ref="T1445:Z1445" si="1096">4*S1445+1</f>
        <v>33525</v>
      </c>
      <c r="U1445" s="35">
        <f t="shared" si="1096"/>
        <v>134101</v>
      </c>
      <c r="V1445" s="35">
        <f t="shared" si="1096"/>
        <v>536405</v>
      </c>
      <c r="W1445" s="35">
        <f t="shared" si="1096"/>
        <v>2145621</v>
      </c>
      <c r="X1445" s="35">
        <f t="shared" si="1096"/>
        <v>8582485</v>
      </c>
      <c r="Y1445" s="35">
        <f t="shared" si="1096"/>
        <v>34329941</v>
      </c>
      <c r="Z1445" s="35">
        <f t="shared" si="1096"/>
        <v>137319765</v>
      </c>
      <c r="AC1445" s="27"/>
      <c r="AE1445" s="17"/>
      <c r="AG1445" s="18"/>
      <c r="AK1445" s="54"/>
      <c r="AL1445" s="21"/>
      <c r="AN1445" s="227"/>
      <c r="AO1445" s="269">
        <f t="shared" si="1010"/>
        <v>2773</v>
      </c>
      <c r="AP1445" s="221">
        <f t="shared" si="1014"/>
        <v>8320</v>
      </c>
      <c r="AQ1445" s="269">
        <f>AP1445/AR1445</f>
        <v>65</v>
      </c>
      <c r="AR1445" s="281">
        <v>128</v>
      </c>
      <c r="AS1445" s="236">
        <f t="shared" si="1011"/>
        <v>7</v>
      </c>
      <c r="AT1445" s="232"/>
      <c r="BI1445" s="60"/>
      <c r="BL1445" s="1"/>
      <c r="BN1445" s="21"/>
      <c r="BY1445" s="21"/>
      <c r="BZ1445" s="21"/>
    </row>
    <row r="1446" spans="4:78" ht="14.25" customHeight="1">
      <c r="D1446" s="53"/>
      <c r="G1446" s="53"/>
      <c r="O1446" s="181"/>
      <c r="P1446" s="260"/>
      <c r="R1446" s="33"/>
      <c r="AC1446" s="21"/>
      <c r="AE1446" s="17"/>
      <c r="AG1446" s="18"/>
      <c r="AK1446" s="54"/>
      <c r="AL1446" s="27"/>
      <c r="AN1446" s="219"/>
      <c r="AO1446" s="220">
        <f t="shared" si="1010"/>
        <v>2775</v>
      </c>
      <c r="AP1446" s="221">
        <f t="shared" si="1014"/>
        <v>8326</v>
      </c>
      <c r="AQ1446" s="220">
        <f>AQ1444+6</f>
        <v>4163</v>
      </c>
      <c r="AR1446" s="281">
        <v>2</v>
      </c>
      <c r="AS1446" s="236">
        <f t="shared" si="1011"/>
        <v>1</v>
      </c>
      <c r="AT1446" s="232"/>
      <c r="BI1446" s="60"/>
      <c r="BL1446" s="1"/>
      <c r="BN1446" s="21"/>
      <c r="BY1446" s="21"/>
      <c r="BZ1446" s="21"/>
    </row>
    <row r="1447" spans="4:78" ht="14.25" customHeight="1">
      <c r="D1447" s="53"/>
      <c r="G1447" s="53"/>
      <c r="O1447" s="45"/>
      <c r="P1447" s="21"/>
      <c r="R1447" s="33"/>
      <c r="AC1447" s="27"/>
      <c r="AE1447" s="17"/>
      <c r="AG1447" s="18"/>
      <c r="AK1447" s="54"/>
      <c r="AN1447" s="239"/>
      <c r="AO1447" s="240">
        <f t="shared" si="1010"/>
        <v>2777</v>
      </c>
      <c r="AP1447" s="221">
        <f t="shared" si="1014"/>
        <v>8332</v>
      </c>
      <c r="AQ1447" s="240">
        <f>AP1447/4</f>
        <v>2083</v>
      </c>
      <c r="AR1447" s="281">
        <v>4</v>
      </c>
      <c r="AS1447" s="236">
        <f t="shared" si="1011"/>
        <v>2</v>
      </c>
      <c r="AT1447" s="232"/>
      <c r="BI1447" s="60"/>
      <c r="BL1447" s="1"/>
      <c r="BN1447" s="21"/>
      <c r="BY1447" s="21"/>
      <c r="BZ1447" s="21"/>
    </row>
    <row r="1448" spans="4:78" ht="14.25" customHeight="1">
      <c r="D1448" s="53"/>
      <c r="G1448" s="53"/>
      <c r="O1448" s="191">
        <f>-1+4*(Q1448+1)</f>
        <v>1399</v>
      </c>
      <c r="P1448" s="192">
        <f>-1+6*(Q1448+1)</f>
        <v>2099</v>
      </c>
      <c r="Q1448" s="27">
        <v>349</v>
      </c>
      <c r="R1448" s="33"/>
      <c r="S1448" s="213">
        <f t="shared" ref="S1448:S1449" si="1097">4*P1448+1</f>
        <v>8397</v>
      </c>
      <c r="T1448" s="35">
        <f t="shared" ref="T1448:Z1448" si="1098">4*S1448+1</f>
        <v>33589</v>
      </c>
      <c r="U1448" s="35">
        <f t="shared" si="1098"/>
        <v>134357</v>
      </c>
      <c r="V1448" s="35">
        <f t="shared" si="1098"/>
        <v>537429</v>
      </c>
      <c r="W1448" s="35">
        <f t="shared" si="1098"/>
        <v>2149717</v>
      </c>
      <c r="X1448" s="35">
        <f t="shared" si="1098"/>
        <v>8598869</v>
      </c>
      <c r="Y1448" s="35">
        <f t="shared" si="1098"/>
        <v>34395477</v>
      </c>
      <c r="Z1448" s="35">
        <f t="shared" si="1098"/>
        <v>137581909</v>
      </c>
      <c r="AE1448" s="17"/>
      <c r="AG1448" s="18"/>
      <c r="AK1448" s="54"/>
      <c r="AN1448" s="219"/>
      <c r="AO1448" s="220">
        <f t="shared" si="1010"/>
        <v>2779</v>
      </c>
      <c r="AP1448" s="221">
        <f t="shared" si="1014"/>
        <v>8338</v>
      </c>
      <c r="AQ1448" s="220">
        <f>AQ1446+6</f>
        <v>4169</v>
      </c>
      <c r="AR1448" s="281">
        <v>2</v>
      </c>
      <c r="AS1448" s="236">
        <f t="shared" si="1011"/>
        <v>1</v>
      </c>
      <c r="AT1448" s="232"/>
      <c r="BI1448" s="60"/>
      <c r="BL1448" s="1"/>
      <c r="BN1448" s="21"/>
      <c r="BY1448" s="21"/>
      <c r="BZ1448" s="21"/>
    </row>
    <row r="1449" spans="4:78" ht="14.25" customHeight="1">
      <c r="D1449" s="53"/>
      <c r="G1449" s="53"/>
      <c r="O1449" s="196">
        <f>1+8*(Q1448+1)</f>
        <v>2801</v>
      </c>
      <c r="P1449" s="197">
        <f>P1448+2</f>
        <v>2101</v>
      </c>
      <c r="Q1449" s="198"/>
      <c r="R1449" s="33"/>
      <c r="S1449" s="35">
        <f t="shared" si="1097"/>
        <v>8405</v>
      </c>
      <c r="T1449" s="35">
        <f t="shared" ref="T1449:Z1449" si="1099">4*S1449+1</f>
        <v>33621</v>
      </c>
      <c r="U1449" s="35">
        <f t="shared" si="1099"/>
        <v>134485</v>
      </c>
      <c r="V1449" s="35">
        <f t="shared" si="1099"/>
        <v>537941</v>
      </c>
      <c r="W1449" s="35">
        <f t="shared" si="1099"/>
        <v>2151765</v>
      </c>
      <c r="X1449" s="35">
        <f t="shared" si="1099"/>
        <v>8607061</v>
      </c>
      <c r="Y1449" s="35">
        <f t="shared" si="1099"/>
        <v>34428245</v>
      </c>
      <c r="Z1449" s="35">
        <f t="shared" si="1099"/>
        <v>137712981</v>
      </c>
      <c r="AC1449" s="27"/>
      <c r="AE1449" s="17"/>
      <c r="AG1449" s="18"/>
      <c r="AK1449" s="54"/>
      <c r="AN1449" s="227"/>
      <c r="AO1449" s="269">
        <f t="shared" si="1010"/>
        <v>2781</v>
      </c>
      <c r="AP1449" s="221">
        <f t="shared" si="1014"/>
        <v>8344</v>
      </c>
      <c r="AQ1449" s="269">
        <f>AP1449/AR1449</f>
        <v>1043</v>
      </c>
      <c r="AR1449" s="281">
        <v>8</v>
      </c>
      <c r="AS1449" s="236">
        <f t="shared" si="1011"/>
        <v>3</v>
      </c>
      <c r="AT1449" s="232"/>
      <c r="BI1449" s="60"/>
      <c r="BL1449" s="1"/>
      <c r="BN1449" s="21"/>
      <c r="BY1449" s="21"/>
      <c r="BZ1449" s="21"/>
    </row>
    <row r="1450" spans="4:78" ht="14.25" customHeight="1">
      <c r="D1450" s="53"/>
      <c r="G1450" s="53"/>
      <c r="O1450" s="181"/>
      <c r="P1450" s="260"/>
      <c r="R1450" s="33"/>
      <c r="AC1450" s="21"/>
      <c r="AE1450" s="17"/>
      <c r="AG1450" s="18"/>
      <c r="AK1450" s="54"/>
      <c r="AN1450" s="219"/>
      <c r="AO1450" s="220">
        <f t="shared" si="1010"/>
        <v>2783</v>
      </c>
      <c r="AP1450" s="221">
        <f t="shared" si="1014"/>
        <v>8350</v>
      </c>
      <c r="AQ1450" s="220">
        <f>AQ1448+6</f>
        <v>4175</v>
      </c>
      <c r="AR1450" s="281">
        <v>2</v>
      </c>
      <c r="AS1450" s="236">
        <f t="shared" si="1011"/>
        <v>1</v>
      </c>
      <c r="AT1450" s="232"/>
      <c r="BI1450" s="60"/>
      <c r="BL1450" s="1"/>
      <c r="BN1450" s="21"/>
      <c r="BY1450" s="21"/>
      <c r="BZ1450" s="21"/>
    </row>
    <row r="1451" spans="4:78" ht="14.25" customHeight="1">
      <c r="D1451" s="53"/>
      <c r="G1451" s="53"/>
      <c r="O1451" s="45"/>
      <c r="P1451" s="21"/>
      <c r="R1451" s="33"/>
      <c r="AC1451" s="27"/>
      <c r="AE1451" s="17"/>
      <c r="AG1451" s="18"/>
      <c r="AK1451" s="54"/>
      <c r="AN1451" s="239"/>
      <c r="AO1451" s="240">
        <f t="shared" si="1010"/>
        <v>2785</v>
      </c>
      <c r="AP1451" s="221">
        <f t="shared" si="1014"/>
        <v>8356</v>
      </c>
      <c r="AQ1451" s="240">
        <f>AP1451/4</f>
        <v>2089</v>
      </c>
      <c r="AR1451" s="281">
        <v>4</v>
      </c>
      <c r="AS1451" s="236">
        <f t="shared" si="1011"/>
        <v>2</v>
      </c>
      <c r="AT1451" s="232"/>
      <c r="BI1451" s="60"/>
      <c r="BL1451" s="1"/>
      <c r="BN1451" s="21"/>
      <c r="BY1451" s="21"/>
      <c r="BZ1451" s="21"/>
    </row>
    <row r="1452" spans="4:78" ht="14.25" customHeight="1">
      <c r="D1452" s="53"/>
      <c r="G1452" s="53"/>
      <c r="O1452" s="191">
        <f>-1+4*(Q1452+1)</f>
        <v>1403</v>
      </c>
      <c r="P1452" s="192">
        <f>-1+6*(Q1452+1)</f>
        <v>2105</v>
      </c>
      <c r="Q1452" s="27">
        <v>350</v>
      </c>
      <c r="R1452" s="33"/>
      <c r="S1452" s="213">
        <f t="shared" ref="S1452:S1453" si="1100">4*P1452+1</f>
        <v>8421</v>
      </c>
      <c r="T1452" s="35">
        <f t="shared" ref="T1452:Z1452" si="1101">4*S1452+1</f>
        <v>33685</v>
      </c>
      <c r="U1452" s="35">
        <f t="shared" si="1101"/>
        <v>134741</v>
      </c>
      <c r="V1452" s="35">
        <f t="shared" si="1101"/>
        <v>538965</v>
      </c>
      <c r="W1452" s="35">
        <f t="shared" si="1101"/>
        <v>2155861</v>
      </c>
      <c r="X1452" s="35">
        <f t="shared" si="1101"/>
        <v>8623445</v>
      </c>
      <c r="Y1452" s="35">
        <f t="shared" si="1101"/>
        <v>34493781</v>
      </c>
      <c r="Z1452" s="35">
        <f t="shared" si="1101"/>
        <v>137975125</v>
      </c>
      <c r="AE1452" s="17"/>
      <c r="AG1452" s="18"/>
      <c r="AK1452" s="54"/>
      <c r="AN1452" s="219"/>
      <c r="AO1452" s="220">
        <f t="shared" si="1010"/>
        <v>2787</v>
      </c>
      <c r="AP1452" s="221">
        <f t="shared" si="1014"/>
        <v>8362</v>
      </c>
      <c r="AQ1452" s="220">
        <f>AQ1450+6</f>
        <v>4181</v>
      </c>
      <c r="AR1452" s="281">
        <v>2</v>
      </c>
      <c r="AS1452" s="236">
        <f t="shared" si="1011"/>
        <v>1</v>
      </c>
      <c r="AT1452" s="232"/>
      <c r="BI1452" s="60"/>
      <c r="BL1452" s="1"/>
      <c r="BN1452" s="21"/>
      <c r="BY1452" s="21"/>
      <c r="BZ1452" s="21"/>
    </row>
    <row r="1453" spans="4:78" ht="14.25" customHeight="1">
      <c r="D1453" s="53"/>
      <c r="G1453" s="53"/>
      <c r="O1453" s="196">
        <f>1+8*(Q1452+1)</f>
        <v>2809</v>
      </c>
      <c r="P1453" s="197">
        <f>P1452+2</f>
        <v>2107</v>
      </c>
      <c r="Q1453" s="198"/>
      <c r="R1453" s="33"/>
      <c r="S1453" s="35">
        <f t="shared" si="1100"/>
        <v>8429</v>
      </c>
      <c r="T1453" s="35">
        <f t="shared" ref="T1453:Z1453" si="1102">4*S1453+1</f>
        <v>33717</v>
      </c>
      <c r="U1453" s="35">
        <f t="shared" si="1102"/>
        <v>134869</v>
      </c>
      <c r="V1453" s="35">
        <f t="shared" si="1102"/>
        <v>539477</v>
      </c>
      <c r="W1453" s="35">
        <f t="shared" si="1102"/>
        <v>2157909</v>
      </c>
      <c r="X1453" s="35">
        <f t="shared" si="1102"/>
        <v>8631637</v>
      </c>
      <c r="Y1453" s="35">
        <f t="shared" si="1102"/>
        <v>34526549</v>
      </c>
      <c r="Z1453" s="35">
        <f t="shared" si="1102"/>
        <v>138106197</v>
      </c>
      <c r="AC1453" s="27"/>
      <c r="AE1453" s="17"/>
      <c r="AG1453" s="18"/>
      <c r="AK1453" s="54"/>
      <c r="AN1453" s="227"/>
      <c r="AO1453" s="269">
        <f t="shared" si="1010"/>
        <v>2789</v>
      </c>
      <c r="AP1453" s="221">
        <f t="shared" si="1014"/>
        <v>8368</v>
      </c>
      <c r="AQ1453" s="269">
        <f>AP1453/AR1453</f>
        <v>523</v>
      </c>
      <c r="AR1453" s="281">
        <v>16</v>
      </c>
      <c r="AS1453" s="236">
        <f t="shared" si="1011"/>
        <v>4</v>
      </c>
      <c r="AT1453" s="232"/>
      <c r="BI1453" s="60"/>
      <c r="BL1453" s="1"/>
      <c r="BN1453" s="21"/>
      <c r="BY1453" s="21"/>
      <c r="BZ1453" s="21"/>
    </row>
    <row r="1454" spans="4:78" ht="14.25" customHeight="1">
      <c r="D1454" s="53"/>
      <c r="G1454" s="53"/>
      <c r="O1454" s="181"/>
      <c r="P1454" s="260"/>
      <c r="R1454" s="33"/>
      <c r="AC1454" s="21"/>
      <c r="AE1454" s="17"/>
      <c r="AG1454" s="18"/>
      <c r="AK1454" s="54"/>
      <c r="AN1454" s="219"/>
      <c r="AO1454" s="220">
        <f t="shared" si="1010"/>
        <v>2791</v>
      </c>
      <c r="AP1454" s="221">
        <f t="shared" si="1014"/>
        <v>8374</v>
      </c>
      <c r="AQ1454" s="220">
        <f>AQ1452+6</f>
        <v>4187</v>
      </c>
      <c r="AR1454" s="281">
        <v>2</v>
      </c>
      <c r="AS1454" s="236">
        <f t="shared" si="1011"/>
        <v>1</v>
      </c>
      <c r="AT1454" s="232"/>
      <c r="BI1454" s="60"/>
      <c r="BL1454" s="1"/>
      <c r="BN1454" s="21"/>
      <c r="BY1454" s="21"/>
      <c r="BZ1454" s="21"/>
    </row>
    <row r="1455" spans="4:78" ht="14.25" customHeight="1">
      <c r="D1455" s="53"/>
      <c r="G1455" s="53"/>
      <c r="O1455" s="45"/>
      <c r="P1455" s="21"/>
      <c r="R1455" s="33"/>
      <c r="AC1455" s="27"/>
      <c r="AE1455" s="17"/>
      <c r="AG1455" s="18"/>
      <c r="AK1455" s="54"/>
      <c r="AN1455" s="239"/>
      <c r="AO1455" s="240">
        <f t="shared" si="1010"/>
        <v>2793</v>
      </c>
      <c r="AP1455" s="221">
        <f t="shared" si="1014"/>
        <v>8380</v>
      </c>
      <c r="AQ1455" s="240">
        <f>AP1455/4</f>
        <v>2095</v>
      </c>
      <c r="AR1455" s="281">
        <v>4</v>
      </c>
      <c r="AS1455" s="236">
        <f t="shared" si="1011"/>
        <v>2</v>
      </c>
      <c r="AT1455" s="232"/>
      <c r="BI1455" s="60"/>
      <c r="BL1455" s="1"/>
      <c r="BN1455" s="21"/>
      <c r="BY1455" s="21"/>
      <c r="BZ1455" s="21"/>
    </row>
    <row r="1456" spans="4:78" ht="14.25" customHeight="1">
      <c r="D1456" s="53"/>
      <c r="G1456" s="53"/>
      <c r="O1456" s="191">
        <f>-1+4*(Q1456+1)</f>
        <v>1407</v>
      </c>
      <c r="P1456" s="192">
        <f>-1+6*(Q1456+1)</f>
        <v>2111</v>
      </c>
      <c r="Q1456" s="27">
        <v>351</v>
      </c>
      <c r="R1456" s="33"/>
      <c r="S1456" s="213">
        <f t="shared" ref="S1456:S1457" si="1103">4*P1456+1</f>
        <v>8445</v>
      </c>
      <c r="T1456" s="35">
        <f t="shared" ref="T1456:Z1456" si="1104">4*S1456+1</f>
        <v>33781</v>
      </c>
      <c r="U1456" s="35">
        <f t="shared" si="1104"/>
        <v>135125</v>
      </c>
      <c r="V1456" s="35">
        <f t="shared" si="1104"/>
        <v>540501</v>
      </c>
      <c r="W1456" s="35">
        <f t="shared" si="1104"/>
        <v>2162005</v>
      </c>
      <c r="X1456" s="35">
        <f t="shared" si="1104"/>
        <v>8648021</v>
      </c>
      <c r="Y1456" s="35">
        <f t="shared" si="1104"/>
        <v>34592085</v>
      </c>
      <c r="Z1456" s="35">
        <f t="shared" si="1104"/>
        <v>138368341</v>
      </c>
      <c r="AE1456" s="17"/>
      <c r="AG1456" s="18"/>
      <c r="AK1456" s="54"/>
      <c r="AN1456" s="219"/>
      <c r="AO1456" s="220">
        <f t="shared" si="1010"/>
        <v>2795</v>
      </c>
      <c r="AP1456" s="221">
        <f t="shared" si="1014"/>
        <v>8386</v>
      </c>
      <c r="AQ1456" s="220">
        <f>AQ1454+6</f>
        <v>4193</v>
      </c>
      <c r="AR1456" s="281">
        <v>2</v>
      </c>
      <c r="AS1456" s="236">
        <f t="shared" si="1011"/>
        <v>1</v>
      </c>
      <c r="AT1456" s="232"/>
      <c r="BI1456" s="60"/>
      <c r="BL1456" s="1"/>
      <c r="BN1456" s="21"/>
      <c r="BY1456" s="21"/>
      <c r="BZ1456" s="21"/>
    </row>
    <row r="1457" spans="4:78" ht="14.25" customHeight="1">
      <c r="D1457" s="53"/>
      <c r="G1457" s="53"/>
      <c r="O1457" s="196">
        <f>1+8*(Q1456+1)</f>
        <v>2817</v>
      </c>
      <c r="P1457" s="197">
        <f>P1456+2</f>
        <v>2113</v>
      </c>
      <c r="Q1457" s="198"/>
      <c r="R1457" s="33"/>
      <c r="S1457" s="35">
        <f t="shared" si="1103"/>
        <v>8453</v>
      </c>
      <c r="T1457" s="35">
        <f t="shared" ref="T1457:Z1457" si="1105">4*S1457+1</f>
        <v>33813</v>
      </c>
      <c r="U1457" s="35">
        <f t="shared" si="1105"/>
        <v>135253</v>
      </c>
      <c r="V1457" s="35">
        <f t="shared" si="1105"/>
        <v>541013</v>
      </c>
      <c r="W1457" s="35">
        <f t="shared" si="1105"/>
        <v>2164053</v>
      </c>
      <c r="X1457" s="35">
        <f t="shared" si="1105"/>
        <v>8656213</v>
      </c>
      <c r="Y1457" s="35">
        <f t="shared" si="1105"/>
        <v>34624853</v>
      </c>
      <c r="Z1457" s="35">
        <f t="shared" si="1105"/>
        <v>138499413</v>
      </c>
      <c r="AC1457" s="27"/>
      <c r="AE1457" s="17"/>
      <c r="AG1457" s="18"/>
      <c r="AK1457" s="54"/>
      <c r="AN1457" s="227"/>
      <c r="AO1457" s="269">
        <f t="shared" si="1010"/>
        <v>2797</v>
      </c>
      <c r="AP1457" s="221">
        <f t="shared" si="1014"/>
        <v>8392</v>
      </c>
      <c r="AQ1457" s="269">
        <f>AP1457/AR1457</f>
        <v>1049</v>
      </c>
      <c r="AR1457" s="281">
        <v>8</v>
      </c>
      <c r="AS1457" s="236">
        <f t="shared" si="1011"/>
        <v>3</v>
      </c>
      <c r="AT1457" s="232"/>
      <c r="BI1457" s="60"/>
      <c r="BL1457" s="1"/>
      <c r="BN1457" s="21"/>
      <c r="BY1457" s="21"/>
      <c r="BZ1457" s="21"/>
    </row>
    <row r="1458" spans="4:78" ht="14.25" customHeight="1">
      <c r="D1458" s="53"/>
      <c r="G1458" s="53"/>
      <c r="O1458" s="181"/>
      <c r="P1458" s="260"/>
      <c r="R1458" s="33"/>
      <c r="AC1458" s="21"/>
      <c r="AE1458" s="17"/>
      <c r="AG1458" s="18"/>
      <c r="AK1458" s="54"/>
      <c r="AN1458" s="219"/>
      <c r="AO1458" s="220">
        <f t="shared" si="1010"/>
        <v>2799</v>
      </c>
      <c r="AP1458" s="221">
        <f t="shared" si="1014"/>
        <v>8398</v>
      </c>
      <c r="AQ1458" s="220">
        <f>AQ1456+6</f>
        <v>4199</v>
      </c>
      <c r="AR1458" s="281">
        <v>2</v>
      </c>
      <c r="AS1458" s="236">
        <f t="shared" si="1011"/>
        <v>1</v>
      </c>
      <c r="AT1458" s="232"/>
      <c r="BI1458" s="60"/>
      <c r="BL1458" s="1"/>
      <c r="BN1458" s="21"/>
      <c r="BY1458" s="21"/>
      <c r="BZ1458" s="21"/>
    </row>
    <row r="1459" spans="4:78" ht="14.25" customHeight="1">
      <c r="D1459" s="53"/>
      <c r="G1459" s="53"/>
      <c r="O1459" s="45"/>
      <c r="P1459" s="21"/>
      <c r="R1459" s="33"/>
      <c r="AC1459" s="27"/>
      <c r="AE1459" s="17"/>
      <c r="AG1459" s="18"/>
      <c r="AK1459" s="54"/>
      <c r="AN1459" s="239"/>
      <c r="AO1459" s="240">
        <f t="shared" si="1010"/>
        <v>2801</v>
      </c>
      <c r="AP1459" s="221">
        <f t="shared" si="1014"/>
        <v>8404</v>
      </c>
      <c r="AQ1459" s="240">
        <f>AP1459/4</f>
        <v>2101</v>
      </c>
      <c r="AR1459" s="281">
        <v>4</v>
      </c>
      <c r="AS1459" s="236">
        <f t="shared" si="1011"/>
        <v>2</v>
      </c>
      <c r="AT1459" s="232"/>
      <c r="BI1459" s="60"/>
      <c r="BL1459" s="1"/>
      <c r="BN1459" s="21"/>
      <c r="BY1459" s="21"/>
      <c r="BZ1459" s="21"/>
    </row>
    <row r="1460" spans="4:78" ht="14.25" customHeight="1">
      <c r="D1460" s="53"/>
      <c r="G1460" s="53"/>
      <c r="O1460" s="191">
        <f>-1+4*(Q1460+1)</f>
        <v>1411</v>
      </c>
      <c r="P1460" s="192">
        <f>-1+6*(Q1460+1)</f>
        <v>2117</v>
      </c>
      <c r="Q1460" s="27">
        <v>352</v>
      </c>
      <c r="R1460" s="33"/>
      <c r="S1460" s="213">
        <f t="shared" ref="S1460:S1461" si="1106">4*P1460+1</f>
        <v>8469</v>
      </c>
      <c r="T1460" s="35">
        <f t="shared" ref="T1460:Z1460" si="1107">4*S1460+1</f>
        <v>33877</v>
      </c>
      <c r="U1460" s="35">
        <f t="shared" si="1107"/>
        <v>135509</v>
      </c>
      <c r="V1460" s="35">
        <f t="shared" si="1107"/>
        <v>542037</v>
      </c>
      <c r="W1460" s="35">
        <f t="shared" si="1107"/>
        <v>2168149</v>
      </c>
      <c r="X1460" s="35">
        <f t="shared" si="1107"/>
        <v>8672597</v>
      </c>
      <c r="Y1460" s="35">
        <f t="shared" si="1107"/>
        <v>34690389</v>
      </c>
      <c r="Z1460" s="35">
        <f t="shared" si="1107"/>
        <v>138761557</v>
      </c>
      <c r="AE1460" s="17"/>
      <c r="AG1460" s="18"/>
      <c r="AK1460" s="54"/>
      <c r="AN1460" s="219"/>
      <c r="AO1460" s="220">
        <f t="shared" si="1010"/>
        <v>2803</v>
      </c>
      <c r="AP1460" s="221">
        <f t="shared" si="1014"/>
        <v>8410</v>
      </c>
      <c r="AQ1460" s="220">
        <f>AQ1458+6</f>
        <v>4205</v>
      </c>
      <c r="AR1460" s="281">
        <v>2</v>
      </c>
      <c r="AS1460" s="236">
        <f t="shared" si="1011"/>
        <v>1</v>
      </c>
      <c r="AT1460" s="232"/>
      <c r="BI1460" s="60"/>
      <c r="BL1460" s="1"/>
      <c r="BN1460" s="21"/>
      <c r="BY1460" s="21"/>
      <c r="BZ1460" s="21"/>
    </row>
    <row r="1461" spans="4:78" ht="14.25" customHeight="1">
      <c r="D1461" s="53"/>
      <c r="G1461" s="53"/>
      <c r="O1461" s="196">
        <f>1+8*(Q1460+1)</f>
        <v>2825</v>
      </c>
      <c r="P1461" s="197">
        <f>P1460+2</f>
        <v>2119</v>
      </c>
      <c r="Q1461" s="198"/>
      <c r="R1461" s="33"/>
      <c r="S1461" s="35">
        <f t="shared" si="1106"/>
        <v>8477</v>
      </c>
      <c r="T1461" s="35">
        <f t="shared" ref="T1461:Z1461" si="1108">4*S1461+1</f>
        <v>33909</v>
      </c>
      <c r="U1461" s="35">
        <f t="shared" si="1108"/>
        <v>135637</v>
      </c>
      <c r="V1461" s="35">
        <f t="shared" si="1108"/>
        <v>542549</v>
      </c>
      <c r="W1461" s="35">
        <f t="shared" si="1108"/>
        <v>2170197</v>
      </c>
      <c r="X1461" s="35">
        <f t="shared" si="1108"/>
        <v>8680789</v>
      </c>
      <c r="Y1461" s="35">
        <f t="shared" si="1108"/>
        <v>34723157</v>
      </c>
      <c r="Z1461" s="35">
        <f t="shared" si="1108"/>
        <v>138892629</v>
      </c>
      <c r="AC1461" s="27"/>
      <c r="AE1461" s="17"/>
      <c r="AG1461" s="18"/>
      <c r="AK1461" s="54"/>
      <c r="AN1461" s="227"/>
      <c r="AO1461" s="269">
        <f t="shared" si="1010"/>
        <v>2805</v>
      </c>
      <c r="AP1461" s="221">
        <f t="shared" si="1014"/>
        <v>8416</v>
      </c>
      <c r="AQ1461" s="269">
        <f>AP1461/AR1461</f>
        <v>263</v>
      </c>
      <c r="AR1461" s="281">
        <v>32</v>
      </c>
      <c r="AS1461" s="236">
        <f t="shared" si="1011"/>
        <v>5</v>
      </c>
      <c r="AT1461" s="232"/>
      <c r="BI1461" s="60"/>
      <c r="BL1461" s="1"/>
      <c r="BN1461" s="21"/>
      <c r="BY1461" s="21"/>
      <c r="BZ1461" s="21"/>
    </row>
    <row r="1462" spans="4:78" ht="14.25" customHeight="1">
      <c r="D1462" s="53"/>
      <c r="G1462" s="53"/>
      <c r="O1462" s="181"/>
      <c r="P1462" s="260"/>
      <c r="R1462" s="33"/>
      <c r="AC1462" s="21"/>
      <c r="AE1462" s="17"/>
      <c r="AG1462" s="18"/>
      <c r="AK1462" s="54"/>
      <c r="AN1462" s="219"/>
      <c r="AO1462" s="220">
        <f t="shared" si="1010"/>
        <v>2807</v>
      </c>
      <c r="AP1462" s="221">
        <f t="shared" si="1014"/>
        <v>8422</v>
      </c>
      <c r="AQ1462" s="220">
        <f>AQ1460+6</f>
        <v>4211</v>
      </c>
      <c r="AR1462" s="281">
        <v>2</v>
      </c>
      <c r="AS1462" s="236">
        <f t="shared" si="1011"/>
        <v>1</v>
      </c>
      <c r="AT1462" s="232"/>
      <c r="BI1462" s="60"/>
      <c r="BL1462" s="1"/>
      <c r="BN1462" s="21"/>
      <c r="BY1462" s="21"/>
      <c r="BZ1462" s="21"/>
    </row>
    <row r="1463" spans="4:78" ht="14.25" customHeight="1">
      <c r="D1463" s="53"/>
      <c r="G1463" s="53"/>
      <c r="O1463" s="45"/>
      <c r="P1463" s="21"/>
      <c r="R1463" s="33"/>
      <c r="AC1463" s="27"/>
      <c r="AE1463" s="17"/>
      <c r="AG1463" s="18"/>
      <c r="AK1463" s="54"/>
      <c r="AN1463" s="239"/>
      <c r="AO1463" s="240">
        <f t="shared" si="1010"/>
        <v>2809</v>
      </c>
      <c r="AP1463" s="221">
        <f t="shared" si="1014"/>
        <v>8428</v>
      </c>
      <c r="AQ1463" s="240">
        <f>AP1463/4</f>
        <v>2107</v>
      </c>
      <c r="AR1463" s="281">
        <v>4</v>
      </c>
      <c r="AS1463" s="236">
        <f t="shared" si="1011"/>
        <v>2</v>
      </c>
      <c r="AT1463" s="232"/>
      <c r="BI1463" s="60"/>
      <c r="BL1463" s="1"/>
      <c r="BN1463" s="21"/>
      <c r="BY1463" s="21"/>
      <c r="BZ1463" s="21"/>
    </row>
    <row r="1464" spans="4:78" ht="14.25" customHeight="1">
      <c r="D1464" s="53"/>
      <c r="G1464" s="53"/>
      <c r="O1464" s="191">
        <f>-1+4*(Q1464+1)</f>
        <v>1415</v>
      </c>
      <c r="P1464" s="192">
        <f>-1+6*(Q1464+1)</f>
        <v>2123</v>
      </c>
      <c r="Q1464" s="27">
        <v>353</v>
      </c>
      <c r="R1464" s="33"/>
      <c r="S1464" s="213">
        <f t="shared" ref="S1464:S1465" si="1109">4*P1464+1</f>
        <v>8493</v>
      </c>
      <c r="T1464" s="35">
        <f t="shared" ref="T1464:Z1464" si="1110">4*S1464+1</f>
        <v>33973</v>
      </c>
      <c r="U1464" s="35">
        <f t="shared" si="1110"/>
        <v>135893</v>
      </c>
      <c r="V1464" s="35">
        <f t="shared" si="1110"/>
        <v>543573</v>
      </c>
      <c r="W1464" s="35">
        <f t="shared" si="1110"/>
        <v>2174293</v>
      </c>
      <c r="X1464" s="35">
        <f t="shared" si="1110"/>
        <v>8697173</v>
      </c>
      <c r="Y1464" s="35">
        <f t="shared" si="1110"/>
        <v>34788693</v>
      </c>
      <c r="Z1464" s="35">
        <f t="shared" si="1110"/>
        <v>139154773</v>
      </c>
      <c r="AE1464" s="17"/>
      <c r="AG1464" s="18"/>
      <c r="AK1464" s="54"/>
      <c r="AN1464" s="219"/>
      <c r="AO1464" s="220">
        <f t="shared" si="1010"/>
        <v>2811</v>
      </c>
      <c r="AP1464" s="221">
        <f t="shared" si="1014"/>
        <v>8434</v>
      </c>
      <c r="AQ1464" s="220">
        <f>AQ1462+6</f>
        <v>4217</v>
      </c>
      <c r="AR1464" s="281">
        <v>2</v>
      </c>
      <c r="AS1464" s="236">
        <f t="shared" si="1011"/>
        <v>1</v>
      </c>
      <c r="AT1464" s="232"/>
      <c r="BI1464" s="60"/>
      <c r="BL1464" s="1"/>
      <c r="BN1464" s="21"/>
      <c r="BY1464" s="21"/>
      <c r="BZ1464" s="21"/>
    </row>
    <row r="1465" spans="4:78" ht="14.25" customHeight="1">
      <c r="D1465" s="53"/>
      <c r="G1465" s="53"/>
      <c r="O1465" s="196">
        <f>1+8*(Q1464+1)</f>
        <v>2833</v>
      </c>
      <c r="P1465" s="197">
        <f>P1464+2</f>
        <v>2125</v>
      </c>
      <c r="Q1465" s="198"/>
      <c r="R1465" s="33"/>
      <c r="S1465" s="35">
        <f t="shared" si="1109"/>
        <v>8501</v>
      </c>
      <c r="T1465" s="35">
        <f t="shared" ref="T1465:Z1465" si="1111">4*S1465+1</f>
        <v>34005</v>
      </c>
      <c r="U1465" s="35">
        <f t="shared" si="1111"/>
        <v>136021</v>
      </c>
      <c r="V1465" s="35">
        <f t="shared" si="1111"/>
        <v>544085</v>
      </c>
      <c r="W1465" s="35">
        <f t="shared" si="1111"/>
        <v>2176341</v>
      </c>
      <c r="X1465" s="35">
        <f t="shared" si="1111"/>
        <v>8705365</v>
      </c>
      <c r="Y1465" s="35">
        <f t="shared" si="1111"/>
        <v>34821461</v>
      </c>
      <c r="Z1465" s="35">
        <f t="shared" si="1111"/>
        <v>139285845</v>
      </c>
      <c r="AC1465" s="27"/>
      <c r="AE1465" s="17"/>
      <c r="AG1465" s="18"/>
      <c r="AK1465" s="54"/>
      <c r="AN1465" s="227"/>
      <c r="AO1465" s="269">
        <f t="shared" si="1010"/>
        <v>2813</v>
      </c>
      <c r="AP1465" s="221">
        <f t="shared" si="1014"/>
        <v>8440</v>
      </c>
      <c r="AQ1465" s="269">
        <f>AP1465/AR1465</f>
        <v>1055</v>
      </c>
      <c r="AR1465" s="281">
        <v>8</v>
      </c>
      <c r="AS1465" s="236">
        <f t="shared" si="1011"/>
        <v>3</v>
      </c>
      <c r="AT1465" s="232"/>
      <c r="BI1465" s="60"/>
      <c r="BL1465" s="1"/>
      <c r="BN1465" s="21"/>
      <c r="BY1465" s="21"/>
      <c r="BZ1465" s="21"/>
    </row>
    <row r="1466" spans="4:78" ht="14.25" customHeight="1">
      <c r="D1466" s="53"/>
      <c r="G1466" s="53"/>
      <c r="O1466" s="181"/>
      <c r="P1466" s="260"/>
      <c r="R1466" s="33"/>
      <c r="AC1466" s="21"/>
      <c r="AE1466" s="17"/>
      <c r="AG1466" s="18"/>
      <c r="AK1466" s="54"/>
      <c r="AN1466" s="219"/>
      <c r="AO1466" s="220">
        <f t="shared" si="1010"/>
        <v>2815</v>
      </c>
      <c r="AP1466" s="221">
        <f t="shared" si="1014"/>
        <v>8446</v>
      </c>
      <c r="AQ1466" s="220">
        <f>AQ1464+6</f>
        <v>4223</v>
      </c>
      <c r="AR1466" s="281">
        <v>2</v>
      </c>
      <c r="AS1466" s="236">
        <f t="shared" si="1011"/>
        <v>1</v>
      </c>
      <c r="AT1466" s="232"/>
      <c r="BI1466" s="60"/>
      <c r="BL1466" s="1"/>
      <c r="BN1466" s="21"/>
      <c r="BY1466" s="21"/>
      <c r="BZ1466" s="21"/>
    </row>
    <row r="1467" spans="4:78" ht="14.25" customHeight="1">
      <c r="D1467" s="53"/>
      <c r="G1467" s="53"/>
      <c r="O1467" s="45"/>
      <c r="P1467" s="21"/>
      <c r="R1467" s="33"/>
      <c r="AC1467" s="27"/>
      <c r="AE1467" s="17"/>
      <c r="AG1467" s="18"/>
      <c r="AK1467" s="54"/>
      <c r="AN1467" s="239"/>
      <c r="AO1467" s="240">
        <f t="shared" si="1010"/>
        <v>2817</v>
      </c>
      <c r="AP1467" s="221">
        <f t="shared" si="1014"/>
        <v>8452</v>
      </c>
      <c r="AQ1467" s="240">
        <f>AP1467/4</f>
        <v>2113</v>
      </c>
      <c r="AR1467" s="281">
        <v>4</v>
      </c>
      <c r="AS1467" s="236">
        <f t="shared" si="1011"/>
        <v>2</v>
      </c>
      <c r="AT1467" s="232"/>
      <c r="BI1467" s="60"/>
      <c r="BL1467" s="1"/>
      <c r="BN1467" s="21"/>
      <c r="BY1467" s="21"/>
      <c r="BZ1467" s="21"/>
    </row>
    <row r="1468" spans="4:78" ht="14.25" customHeight="1">
      <c r="D1468" s="53"/>
      <c r="G1468" s="53"/>
      <c r="O1468" s="191">
        <f>-1+4*(Q1468+1)</f>
        <v>1419</v>
      </c>
      <c r="P1468" s="192">
        <f>-1+6*(Q1468+1)</f>
        <v>2129</v>
      </c>
      <c r="Q1468" s="27">
        <v>354</v>
      </c>
      <c r="R1468" s="33"/>
      <c r="S1468" s="213">
        <f t="shared" ref="S1468:S1469" si="1112">4*P1468+1</f>
        <v>8517</v>
      </c>
      <c r="T1468" s="35">
        <f t="shared" ref="T1468:Z1468" si="1113">4*S1468+1</f>
        <v>34069</v>
      </c>
      <c r="U1468" s="35">
        <f t="shared" si="1113"/>
        <v>136277</v>
      </c>
      <c r="V1468" s="35">
        <f t="shared" si="1113"/>
        <v>545109</v>
      </c>
      <c r="W1468" s="35">
        <f t="shared" si="1113"/>
        <v>2180437</v>
      </c>
      <c r="X1468" s="35">
        <f t="shared" si="1113"/>
        <v>8721749</v>
      </c>
      <c r="Y1468" s="35">
        <f t="shared" si="1113"/>
        <v>34886997</v>
      </c>
      <c r="Z1468" s="35">
        <f t="shared" si="1113"/>
        <v>139547989</v>
      </c>
      <c r="AE1468" s="17"/>
      <c r="AG1468" s="18"/>
      <c r="AK1468" s="54"/>
      <c r="AN1468" s="219"/>
      <c r="AO1468" s="220">
        <f t="shared" si="1010"/>
        <v>2819</v>
      </c>
      <c r="AP1468" s="221">
        <f t="shared" si="1014"/>
        <v>8458</v>
      </c>
      <c r="AQ1468" s="220">
        <f>AQ1466+6</f>
        <v>4229</v>
      </c>
      <c r="AR1468" s="281">
        <v>2</v>
      </c>
      <c r="AS1468" s="236">
        <f t="shared" si="1011"/>
        <v>1</v>
      </c>
      <c r="AT1468" s="232"/>
      <c r="BI1468" s="60"/>
      <c r="BL1468" s="1"/>
      <c r="BN1468" s="21"/>
      <c r="BY1468" s="21"/>
      <c r="BZ1468" s="21"/>
    </row>
    <row r="1469" spans="4:78" ht="14.25" customHeight="1">
      <c r="D1469" s="53"/>
      <c r="G1469" s="53"/>
      <c r="O1469" s="196">
        <f>1+8*(Q1468+1)</f>
        <v>2841</v>
      </c>
      <c r="P1469" s="197">
        <f>P1468+2</f>
        <v>2131</v>
      </c>
      <c r="Q1469" s="198"/>
      <c r="R1469" s="33"/>
      <c r="S1469" s="35">
        <f t="shared" si="1112"/>
        <v>8525</v>
      </c>
      <c r="T1469" s="35">
        <f t="shared" ref="T1469:Z1469" si="1114">4*S1469+1</f>
        <v>34101</v>
      </c>
      <c r="U1469" s="35">
        <f t="shared" si="1114"/>
        <v>136405</v>
      </c>
      <c r="V1469" s="35">
        <f t="shared" si="1114"/>
        <v>545621</v>
      </c>
      <c r="W1469" s="35">
        <f t="shared" si="1114"/>
        <v>2182485</v>
      </c>
      <c r="X1469" s="35">
        <f t="shared" si="1114"/>
        <v>8729941</v>
      </c>
      <c r="Y1469" s="35">
        <f t="shared" si="1114"/>
        <v>34919765</v>
      </c>
      <c r="Z1469" s="35">
        <f t="shared" si="1114"/>
        <v>139679061</v>
      </c>
      <c r="AC1469" s="27"/>
      <c r="AE1469" s="17"/>
      <c r="AG1469" s="18"/>
      <c r="AK1469" s="54"/>
      <c r="AN1469" s="227"/>
      <c r="AO1469" s="269">
        <f t="shared" si="1010"/>
        <v>2821</v>
      </c>
      <c r="AP1469" s="221">
        <f t="shared" si="1014"/>
        <v>8464</v>
      </c>
      <c r="AQ1469" s="269">
        <f>AP1469/AR1469</f>
        <v>529</v>
      </c>
      <c r="AR1469" s="281">
        <v>16</v>
      </c>
      <c r="AS1469" s="236">
        <f t="shared" si="1011"/>
        <v>4</v>
      </c>
      <c r="AT1469" s="232"/>
      <c r="BI1469" s="60"/>
      <c r="BL1469" s="1"/>
      <c r="BN1469" s="21"/>
      <c r="BY1469" s="21"/>
      <c r="BZ1469" s="21"/>
    </row>
    <row r="1470" spans="4:78" ht="14.25" customHeight="1">
      <c r="D1470" s="53"/>
      <c r="G1470" s="53"/>
      <c r="O1470" s="181"/>
      <c r="P1470" s="260"/>
      <c r="R1470" s="33"/>
      <c r="AC1470" s="21"/>
      <c r="AE1470" s="17"/>
      <c r="AG1470" s="18"/>
      <c r="AK1470" s="54"/>
      <c r="AN1470" s="219"/>
      <c r="AO1470" s="220">
        <f t="shared" si="1010"/>
        <v>2823</v>
      </c>
      <c r="AP1470" s="221">
        <f t="shared" si="1014"/>
        <v>8470</v>
      </c>
      <c r="AQ1470" s="220">
        <f>AQ1468+6</f>
        <v>4235</v>
      </c>
      <c r="AR1470" s="281">
        <v>2</v>
      </c>
      <c r="AS1470" s="236">
        <f t="shared" si="1011"/>
        <v>1</v>
      </c>
      <c r="AT1470" s="232"/>
      <c r="BI1470" s="60"/>
      <c r="BL1470" s="1"/>
      <c r="BN1470" s="21"/>
      <c r="BY1470" s="21"/>
      <c r="BZ1470" s="21"/>
    </row>
    <row r="1471" spans="4:78" ht="14.25" customHeight="1">
      <c r="D1471" s="53"/>
      <c r="G1471" s="53"/>
      <c r="O1471" s="45"/>
      <c r="P1471" s="21"/>
      <c r="R1471" s="33"/>
      <c r="AC1471" s="27"/>
      <c r="AE1471" s="17"/>
      <c r="AG1471" s="18"/>
      <c r="AK1471" s="54"/>
      <c r="AN1471" s="239"/>
      <c r="AO1471" s="240">
        <f t="shared" si="1010"/>
        <v>2825</v>
      </c>
      <c r="AP1471" s="221">
        <f t="shared" si="1014"/>
        <v>8476</v>
      </c>
      <c r="AQ1471" s="240">
        <f>AP1471/4</f>
        <v>2119</v>
      </c>
      <c r="AR1471" s="281">
        <v>4</v>
      </c>
      <c r="AS1471" s="236">
        <f t="shared" si="1011"/>
        <v>2</v>
      </c>
      <c r="AT1471" s="232"/>
      <c r="BI1471" s="60"/>
      <c r="BL1471" s="1"/>
      <c r="BN1471" s="21"/>
      <c r="BY1471" s="21"/>
      <c r="BZ1471" s="21"/>
    </row>
    <row r="1472" spans="4:78" ht="14.25" customHeight="1">
      <c r="D1472" s="53"/>
      <c r="G1472" s="53"/>
      <c r="O1472" s="191">
        <f>-1+4*(Q1472+1)</f>
        <v>1423</v>
      </c>
      <c r="P1472" s="192">
        <f>-1+6*(Q1472+1)</f>
        <v>2135</v>
      </c>
      <c r="Q1472" s="27">
        <v>355</v>
      </c>
      <c r="R1472" s="33"/>
      <c r="S1472" s="213">
        <f t="shared" ref="S1472:S1473" si="1115">4*P1472+1</f>
        <v>8541</v>
      </c>
      <c r="T1472" s="35">
        <f t="shared" ref="T1472:Z1472" si="1116">4*S1472+1</f>
        <v>34165</v>
      </c>
      <c r="U1472" s="35">
        <f t="shared" si="1116"/>
        <v>136661</v>
      </c>
      <c r="V1472" s="35">
        <f t="shared" si="1116"/>
        <v>546645</v>
      </c>
      <c r="W1472" s="35">
        <f t="shared" si="1116"/>
        <v>2186581</v>
      </c>
      <c r="X1472" s="35">
        <f t="shared" si="1116"/>
        <v>8746325</v>
      </c>
      <c r="Y1472" s="35">
        <f t="shared" si="1116"/>
        <v>34985301</v>
      </c>
      <c r="Z1472" s="35">
        <f t="shared" si="1116"/>
        <v>139941205</v>
      </c>
      <c r="AE1472" s="17"/>
      <c r="AG1472" s="18"/>
      <c r="AK1472" s="54"/>
      <c r="AN1472" s="219"/>
      <c r="AO1472" s="220">
        <f t="shared" si="1010"/>
        <v>2827</v>
      </c>
      <c r="AP1472" s="221">
        <f t="shared" si="1014"/>
        <v>8482</v>
      </c>
      <c r="AQ1472" s="220">
        <f>AQ1470+6</f>
        <v>4241</v>
      </c>
      <c r="AR1472" s="281">
        <v>2</v>
      </c>
      <c r="AS1472" s="236">
        <f t="shared" si="1011"/>
        <v>1</v>
      </c>
      <c r="AT1472" s="232"/>
      <c r="BI1472" s="60"/>
      <c r="BL1472" s="1"/>
      <c r="BN1472" s="21"/>
      <c r="BY1472" s="21"/>
      <c r="BZ1472" s="21"/>
    </row>
    <row r="1473" spans="4:78" ht="14.25" customHeight="1">
      <c r="D1473" s="53"/>
      <c r="G1473" s="53"/>
      <c r="O1473" s="196">
        <f>1+8*(Q1472+1)</f>
        <v>2849</v>
      </c>
      <c r="P1473" s="197">
        <f>P1472+2</f>
        <v>2137</v>
      </c>
      <c r="Q1473" s="198"/>
      <c r="R1473" s="33"/>
      <c r="S1473" s="35">
        <f t="shared" si="1115"/>
        <v>8549</v>
      </c>
      <c r="T1473" s="35">
        <f t="shared" ref="T1473:Z1473" si="1117">4*S1473+1</f>
        <v>34197</v>
      </c>
      <c r="U1473" s="35">
        <f t="shared" si="1117"/>
        <v>136789</v>
      </c>
      <c r="V1473" s="35">
        <f t="shared" si="1117"/>
        <v>547157</v>
      </c>
      <c r="W1473" s="35">
        <f t="shared" si="1117"/>
        <v>2188629</v>
      </c>
      <c r="X1473" s="35">
        <f t="shared" si="1117"/>
        <v>8754517</v>
      </c>
      <c r="Y1473" s="35">
        <f t="shared" si="1117"/>
        <v>35018069</v>
      </c>
      <c r="Z1473" s="35">
        <f t="shared" si="1117"/>
        <v>140072277</v>
      </c>
      <c r="AC1473" s="27"/>
      <c r="AE1473" s="17"/>
      <c r="AG1473" s="18"/>
      <c r="AK1473" s="54"/>
      <c r="AN1473" s="227"/>
      <c r="AO1473" s="269">
        <f t="shared" si="1010"/>
        <v>2829</v>
      </c>
      <c r="AP1473" s="221">
        <f t="shared" si="1014"/>
        <v>8488</v>
      </c>
      <c r="AQ1473" s="269">
        <f>AP1473/AR1473</f>
        <v>1061</v>
      </c>
      <c r="AR1473" s="281">
        <v>8</v>
      </c>
      <c r="AS1473" s="236">
        <f t="shared" si="1011"/>
        <v>3</v>
      </c>
      <c r="AT1473" s="232"/>
      <c r="BI1473" s="60"/>
      <c r="BL1473" s="1"/>
      <c r="BN1473" s="21"/>
      <c r="BY1473" s="21"/>
      <c r="BZ1473" s="21"/>
    </row>
    <row r="1474" spans="4:78" ht="14.25" customHeight="1">
      <c r="D1474" s="53"/>
      <c r="G1474" s="53"/>
      <c r="O1474" s="181"/>
      <c r="P1474" s="260"/>
      <c r="R1474" s="33"/>
      <c r="AC1474" s="21"/>
      <c r="AE1474" s="17"/>
      <c r="AG1474" s="18"/>
      <c r="AK1474" s="54"/>
      <c r="AN1474" s="219"/>
      <c r="AO1474" s="220">
        <f t="shared" si="1010"/>
        <v>2831</v>
      </c>
      <c r="AP1474" s="221">
        <f t="shared" si="1014"/>
        <v>8494</v>
      </c>
      <c r="AQ1474" s="220">
        <f>AQ1472+6</f>
        <v>4247</v>
      </c>
      <c r="AR1474" s="281">
        <v>2</v>
      </c>
      <c r="AS1474" s="236">
        <f t="shared" si="1011"/>
        <v>1</v>
      </c>
      <c r="AT1474" s="232"/>
      <c r="BI1474" s="60"/>
      <c r="BL1474" s="1"/>
      <c r="BN1474" s="21"/>
      <c r="BY1474" s="21"/>
      <c r="BZ1474" s="21"/>
    </row>
    <row r="1475" spans="4:78" ht="14.25" customHeight="1">
      <c r="D1475" s="53"/>
      <c r="G1475" s="53"/>
      <c r="O1475" s="45"/>
      <c r="P1475" s="21"/>
      <c r="R1475" s="33"/>
      <c r="AC1475" s="27"/>
      <c r="AE1475" s="17"/>
      <c r="AG1475" s="18"/>
      <c r="AK1475" s="54"/>
      <c r="AN1475" s="239"/>
      <c r="AO1475" s="240">
        <f t="shared" si="1010"/>
        <v>2833</v>
      </c>
      <c r="AP1475" s="221">
        <f t="shared" si="1014"/>
        <v>8500</v>
      </c>
      <c r="AQ1475" s="240">
        <f>AP1475/4</f>
        <v>2125</v>
      </c>
      <c r="AR1475" s="281">
        <v>4</v>
      </c>
      <c r="AS1475" s="236">
        <f t="shared" si="1011"/>
        <v>2</v>
      </c>
      <c r="AT1475" s="232"/>
      <c r="BI1475" s="60"/>
      <c r="BL1475" s="1"/>
      <c r="BN1475" s="21"/>
      <c r="BY1475" s="21"/>
      <c r="BZ1475" s="21"/>
    </row>
    <row r="1476" spans="4:78" ht="14.25" customHeight="1">
      <c r="D1476" s="53"/>
      <c r="G1476" s="53"/>
      <c r="O1476" s="191">
        <f>-1+4*(Q1476+1)</f>
        <v>1427</v>
      </c>
      <c r="P1476" s="192">
        <f>-1+6*(Q1476+1)</f>
        <v>2141</v>
      </c>
      <c r="Q1476" s="27">
        <v>356</v>
      </c>
      <c r="R1476" s="33"/>
      <c r="S1476" s="213">
        <f t="shared" ref="S1476:S1477" si="1118">4*P1476+1</f>
        <v>8565</v>
      </c>
      <c r="T1476" s="35">
        <f t="shared" ref="T1476:Z1476" si="1119">4*S1476+1</f>
        <v>34261</v>
      </c>
      <c r="U1476" s="35">
        <f t="shared" si="1119"/>
        <v>137045</v>
      </c>
      <c r="V1476" s="35">
        <f t="shared" si="1119"/>
        <v>548181</v>
      </c>
      <c r="W1476" s="35">
        <f t="shared" si="1119"/>
        <v>2192725</v>
      </c>
      <c r="X1476" s="35">
        <f t="shared" si="1119"/>
        <v>8770901</v>
      </c>
      <c r="Y1476" s="35">
        <f t="shared" si="1119"/>
        <v>35083605</v>
      </c>
      <c r="Z1476" s="35">
        <f t="shared" si="1119"/>
        <v>140334421</v>
      </c>
      <c r="AE1476" s="17"/>
      <c r="AG1476" s="18"/>
      <c r="AK1476" s="54"/>
      <c r="AN1476" s="219"/>
      <c r="AO1476" s="220">
        <f t="shared" si="1010"/>
        <v>2835</v>
      </c>
      <c r="AP1476" s="221">
        <f t="shared" si="1014"/>
        <v>8506</v>
      </c>
      <c r="AQ1476" s="220">
        <f>AQ1474+6</f>
        <v>4253</v>
      </c>
      <c r="AR1476" s="281">
        <v>2</v>
      </c>
      <c r="AS1476" s="236">
        <f t="shared" si="1011"/>
        <v>1</v>
      </c>
      <c r="AT1476" s="232"/>
      <c r="BI1476" s="60"/>
      <c r="BL1476" s="1"/>
      <c r="BN1476" s="21"/>
      <c r="BY1476" s="21"/>
      <c r="BZ1476" s="21"/>
    </row>
    <row r="1477" spans="4:78" ht="14.25" customHeight="1">
      <c r="D1477" s="53"/>
      <c r="G1477" s="53"/>
      <c r="O1477" s="196">
        <f>1+8*(Q1476+1)</f>
        <v>2857</v>
      </c>
      <c r="P1477" s="197">
        <f>P1476+2</f>
        <v>2143</v>
      </c>
      <c r="Q1477" s="198"/>
      <c r="R1477" s="33"/>
      <c r="S1477" s="35">
        <f t="shared" si="1118"/>
        <v>8573</v>
      </c>
      <c r="T1477" s="35">
        <f t="shared" ref="T1477:Z1477" si="1120">4*S1477+1</f>
        <v>34293</v>
      </c>
      <c r="U1477" s="35">
        <f t="shared" si="1120"/>
        <v>137173</v>
      </c>
      <c r="V1477" s="35">
        <f t="shared" si="1120"/>
        <v>548693</v>
      </c>
      <c r="W1477" s="35">
        <f t="shared" si="1120"/>
        <v>2194773</v>
      </c>
      <c r="X1477" s="35">
        <f t="shared" si="1120"/>
        <v>8779093</v>
      </c>
      <c r="Y1477" s="35">
        <f t="shared" si="1120"/>
        <v>35116373</v>
      </c>
      <c r="Z1477" s="35">
        <f t="shared" si="1120"/>
        <v>140465493</v>
      </c>
      <c r="AC1477" s="27"/>
      <c r="AE1477" s="17"/>
      <c r="AG1477" s="18"/>
      <c r="AK1477" s="54"/>
      <c r="AN1477" s="227"/>
      <c r="AO1477" s="269">
        <f t="shared" si="1010"/>
        <v>2837</v>
      </c>
      <c r="AP1477" s="221">
        <f t="shared" si="1014"/>
        <v>8512</v>
      </c>
      <c r="AQ1477" s="269">
        <f>AP1477/AR1477</f>
        <v>133</v>
      </c>
      <c r="AR1477" s="281">
        <v>64</v>
      </c>
      <c r="AS1477" s="236">
        <f t="shared" si="1011"/>
        <v>6</v>
      </c>
      <c r="AT1477" s="232"/>
      <c r="BI1477" s="60"/>
      <c r="BL1477" s="1"/>
      <c r="BN1477" s="21"/>
      <c r="BY1477" s="21"/>
      <c r="BZ1477" s="21"/>
    </row>
    <row r="1478" spans="4:78" ht="14.25" customHeight="1">
      <c r="D1478" s="53"/>
      <c r="G1478" s="53"/>
      <c r="O1478" s="181"/>
      <c r="P1478" s="260"/>
      <c r="R1478" s="33"/>
      <c r="AC1478" s="21"/>
      <c r="AE1478" s="17"/>
      <c r="AG1478" s="18"/>
      <c r="AK1478" s="54"/>
      <c r="AN1478" s="219"/>
      <c r="AO1478" s="220">
        <f t="shared" si="1010"/>
        <v>2839</v>
      </c>
      <c r="AP1478" s="221">
        <f t="shared" si="1014"/>
        <v>8518</v>
      </c>
      <c r="AQ1478" s="220">
        <f>AQ1476+6</f>
        <v>4259</v>
      </c>
      <c r="AR1478" s="281">
        <v>2</v>
      </c>
      <c r="AS1478" s="236">
        <f t="shared" si="1011"/>
        <v>1</v>
      </c>
      <c r="AT1478" s="232"/>
      <c r="BI1478" s="60"/>
      <c r="BL1478" s="1"/>
      <c r="BN1478" s="21"/>
      <c r="BY1478" s="21"/>
      <c r="BZ1478" s="21"/>
    </row>
    <row r="1479" spans="4:78" ht="14.25" customHeight="1">
      <c r="D1479" s="53"/>
      <c r="G1479" s="53"/>
      <c r="O1479" s="45"/>
      <c r="P1479" s="21"/>
      <c r="R1479" s="33"/>
      <c r="AC1479" s="27"/>
      <c r="AE1479" s="17"/>
      <c r="AG1479" s="18"/>
      <c r="AK1479" s="54"/>
      <c r="AN1479" s="239"/>
      <c r="AO1479" s="240">
        <f t="shared" si="1010"/>
        <v>2841</v>
      </c>
      <c r="AP1479" s="221">
        <f t="shared" si="1014"/>
        <v>8524</v>
      </c>
      <c r="AQ1479" s="240">
        <f>AP1479/4</f>
        <v>2131</v>
      </c>
      <c r="AR1479" s="281">
        <v>4</v>
      </c>
      <c r="AS1479" s="236">
        <f t="shared" si="1011"/>
        <v>2</v>
      </c>
      <c r="AT1479" s="232"/>
      <c r="BI1479" s="60"/>
      <c r="BL1479" s="1"/>
      <c r="BN1479" s="21"/>
      <c r="BY1479" s="21"/>
      <c r="BZ1479" s="21"/>
    </row>
    <row r="1480" spans="4:78" ht="14.25" customHeight="1">
      <c r="D1480" s="53"/>
      <c r="G1480" s="53"/>
      <c r="O1480" s="191">
        <f>-1+4*(Q1480+1)</f>
        <v>1431</v>
      </c>
      <c r="P1480" s="192">
        <f>-1+6*(Q1480+1)</f>
        <v>2147</v>
      </c>
      <c r="Q1480" s="27">
        <v>357</v>
      </c>
      <c r="R1480" s="33"/>
      <c r="S1480" s="213">
        <f t="shared" ref="S1480:S1481" si="1121">4*P1480+1</f>
        <v>8589</v>
      </c>
      <c r="T1480" s="35">
        <f t="shared" ref="T1480:Z1480" si="1122">4*S1480+1</f>
        <v>34357</v>
      </c>
      <c r="U1480" s="35">
        <f t="shared" si="1122"/>
        <v>137429</v>
      </c>
      <c r="V1480" s="35">
        <f t="shared" si="1122"/>
        <v>549717</v>
      </c>
      <c r="W1480" s="35">
        <f t="shared" si="1122"/>
        <v>2198869</v>
      </c>
      <c r="X1480" s="35">
        <f t="shared" si="1122"/>
        <v>8795477</v>
      </c>
      <c r="Y1480" s="35">
        <f t="shared" si="1122"/>
        <v>35181909</v>
      </c>
      <c r="Z1480" s="35">
        <f t="shared" si="1122"/>
        <v>140727637</v>
      </c>
      <c r="AE1480" s="17"/>
      <c r="AG1480" s="18"/>
      <c r="AK1480" s="54"/>
      <c r="AN1480" s="219"/>
      <c r="AO1480" s="220">
        <f t="shared" si="1010"/>
        <v>2843</v>
      </c>
      <c r="AP1480" s="221">
        <f t="shared" si="1014"/>
        <v>8530</v>
      </c>
      <c r="AQ1480" s="220">
        <f>AQ1478+6</f>
        <v>4265</v>
      </c>
      <c r="AR1480" s="281">
        <v>2</v>
      </c>
      <c r="AS1480" s="236">
        <f t="shared" si="1011"/>
        <v>1</v>
      </c>
      <c r="AT1480" s="232"/>
      <c r="BI1480" s="60"/>
      <c r="BL1480" s="1"/>
      <c r="BN1480" s="21"/>
      <c r="BY1480" s="21"/>
      <c r="BZ1480" s="21"/>
    </row>
    <row r="1481" spans="4:78" ht="14.25" customHeight="1">
      <c r="D1481" s="53"/>
      <c r="G1481" s="53"/>
      <c r="O1481" s="196">
        <f>1+8*(Q1480+1)</f>
        <v>2865</v>
      </c>
      <c r="P1481" s="197">
        <f>P1480+2</f>
        <v>2149</v>
      </c>
      <c r="Q1481" s="198"/>
      <c r="R1481" s="33"/>
      <c r="S1481" s="35">
        <f t="shared" si="1121"/>
        <v>8597</v>
      </c>
      <c r="T1481" s="35">
        <f t="shared" ref="T1481:Z1481" si="1123">4*S1481+1</f>
        <v>34389</v>
      </c>
      <c r="U1481" s="35">
        <f t="shared" si="1123"/>
        <v>137557</v>
      </c>
      <c r="V1481" s="35">
        <f t="shared" si="1123"/>
        <v>550229</v>
      </c>
      <c r="W1481" s="35">
        <f t="shared" si="1123"/>
        <v>2200917</v>
      </c>
      <c r="X1481" s="35">
        <f t="shared" si="1123"/>
        <v>8803669</v>
      </c>
      <c r="Y1481" s="35">
        <f t="shared" si="1123"/>
        <v>35214677</v>
      </c>
      <c r="Z1481" s="35">
        <f t="shared" si="1123"/>
        <v>140858709</v>
      </c>
      <c r="AC1481" s="27"/>
      <c r="AE1481" s="17"/>
      <c r="AG1481" s="18"/>
      <c r="AK1481" s="54"/>
      <c r="AN1481" s="227"/>
      <c r="AO1481" s="269">
        <f t="shared" si="1010"/>
        <v>2845</v>
      </c>
      <c r="AP1481" s="221">
        <f t="shared" si="1014"/>
        <v>8536</v>
      </c>
      <c r="AQ1481" s="269">
        <f>AP1481/AR1481</f>
        <v>1067</v>
      </c>
      <c r="AR1481" s="281">
        <v>8</v>
      </c>
      <c r="AS1481" s="236">
        <f t="shared" si="1011"/>
        <v>3</v>
      </c>
      <c r="AT1481" s="232"/>
      <c r="BI1481" s="60"/>
      <c r="BL1481" s="1"/>
      <c r="BN1481" s="21"/>
      <c r="BY1481" s="21"/>
      <c r="BZ1481" s="21"/>
    </row>
    <row r="1482" spans="4:78" ht="14.25" customHeight="1">
      <c r="D1482" s="53"/>
      <c r="G1482" s="53"/>
      <c r="O1482" s="181"/>
      <c r="P1482" s="260"/>
      <c r="R1482" s="33"/>
      <c r="AC1482" s="21"/>
      <c r="AE1482" s="17"/>
      <c r="AG1482" s="18"/>
      <c r="AK1482" s="54"/>
      <c r="AN1482" s="219"/>
      <c r="AO1482" s="220">
        <f t="shared" si="1010"/>
        <v>2847</v>
      </c>
      <c r="AP1482" s="221">
        <f t="shared" si="1014"/>
        <v>8542</v>
      </c>
      <c r="AQ1482" s="220">
        <f>AQ1480+6</f>
        <v>4271</v>
      </c>
      <c r="AR1482" s="281">
        <v>2</v>
      </c>
      <c r="AS1482" s="236">
        <f t="shared" si="1011"/>
        <v>1</v>
      </c>
      <c r="AT1482" s="232"/>
      <c r="BI1482" s="60"/>
      <c r="BL1482" s="1"/>
      <c r="BN1482" s="21"/>
      <c r="BY1482" s="21"/>
      <c r="BZ1482" s="21"/>
    </row>
    <row r="1483" spans="4:78" ht="14.25" customHeight="1">
      <c r="D1483" s="53"/>
      <c r="G1483" s="53"/>
      <c r="O1483" s="45"/>
      <c r="P1483" s="21"/>
      <c r="R1483" s="33"/>
      <c r="AC1483" s="27"/>
      <c r="AE1483" s="17"/>
      <c r="AG1483" s="18"/>
      <c r="AK1483" s="54"/>
      <c r="AN1483" s="239"/>
      <c r="AO1483" s="240">
        <f t="shared" si="1010"/>
        <v>2849</v>
      </c>
      <c r="AP1483" s="221">
        <f t="shared" si="1014"/>
        <v>8548</v>
      </c>
      <c r="AQ1483" s="240">
        <f>AP1483/4</f>
        <v>2137</v>
      </c>
      <c r="AR1483" s="281">
        <v>4</v>
      </c>
      <c r="AS1483" s="236">
        <f t="shared" si="1011"/>
        <v>2</v>
      </c>
      <c r="AT1483" s="232"/>
      <c r="BI1483" s="60"/>
      <c r="BL1483" s="1"/>
      <c r="BN1483" s="21"/>
      <c r="BY1483" s="21"/>
      <c r="BZ1483" s="21"/>
    </row>
    <row r="1484" spans="4:78" ht="14.25" customHeight="1">
      <c r="D1484" s="53"/>
      <c r="G1484" s="53"/>
      <c r="O1484" s="191">
        <f>-1+4*(Q1484+1)</f>
        <v>1435</v>
      </c>
      <c r="P1484" s="192">
        <f>-1+6*(Q1484+1)</f>
        <v>2153</v>
      </c>
      <c r="Q1484" s="27">
        <v>358</v>
      </c>
      <c r="R1484" s="33"/>
      <c r="S1484" s="213">
        <f t="shared" ref="S1484:S1485" si="1124">4*P1484+1</f>
        <v>8613</v>
      </c>
      <c r="T1484" s="35">
        <f t="shared" ref="T1484:Z1484" si="1125">4*S1484+1</f>
        <v>34453</v>
      </c>
      <c r="U1484" s="35">
        <f t="shared" si="1125"/>
        <v>137813</v>
      </c>
      <c r="V1484" s="35">
        <f t="shared" si="1125"/>
        <v>551253</v>
      </c>
      <c r="W1484" s="35">
        <f t="shared" si="1125"/>
        <v>2205013</v>
      </c>
      <c r="X1484" s="35">
        <f t="shared" si="1125"/>
        <v>8820053</v>
      </c>
      <c r="Y1484" s="35">
        <f t="shared" si="1125"/>
        <v>35280213</v>
      </c>
      <c r="Z1484" s="35">
        <f t="shared" si="1125"/>
        <v>141120853</v>
      </c>
      <c r="AE1484" s="17"/>
      <c r="AG1484" s="18"/>
      <c r="AK1484" s="54"/>
      <c r="AN1484" s="219"/>
      <c r="AO1484" s="220">
        <f t="shared" si="1010"/>
        <v>2851</v>
      </c>
      <c r="AP1484" s="221">
        <f t="shared" si="1014"/>
        <v>8554</v>
      </c>
      <c r="AQ1484" s="220">
        <f>AQ1482+6</f>
        <v>4277</v>
      </c>
      <c r="AR1484" s="281">
        <v>2</v>
      </c>
      <c r="AS1484" s="236">
        <f t="shared" si="1011"/>
        <v>1</v>
      </c>
      <c r="AT1484" s="232"/>
      <c r="BI1484" s="60"/>
      <c r="BL1484" s="1"/>
      <c r="BN1484" s="21"/>
      <c r="BY1484" s="21"/>
      <c r="BZ1484" s="21"/>
    </row>
    <row r="1485" spans="4:78" ht="14.25" customHeight="1">
      <c r="D1485" s="53"/>
      <c r="G1485" s="53"/>
      <c r="O1485" s="196">
        <f>1+8*(Q1484+1)</f>
        <v>2873</v>
      </c>
      <c r="P1485" s="197">
        <f>P1484+2</f>
        <v>2155</v>
      </c>
      <c r="Q1485" s="198"/>
      <c r="R1485" s="33"/>
      <c r="S1485" s="35">
        <f t="shared" si="1124"/>
        <v>8621</v>
      </c>
      <c r="T1485" s="35">
        <f t="shared" ref="T1485:Z1485" si="1126">4*S1485+1</f>
        <v>34485</v>
      </c>
      <c r="U1485" s="35">
        <f t="shared" si="1126"/>
        <v>137941</v>
      </c>
      <c r="V1485" s="35">
        <f t="shared" si="1126"/>
        <v>551765</v>
      </c>
      <c r="W1485" s="35">
        <f t="shared" si="1126"/>
        <v>2207061</v>
      </c>
      <c r="X1485" s="35">
        <f t="shared" si="1126"/>
        <v>8828245</v>
      </c>
      <c r="Y1485" s="35">
        <f t="shared" si="1126"/>
        <v>35312981</v>
      </c>
      <c r="Z1485" s="35">
        <f t="shared" si="1126"/>
        <v>141251925</v>
      </c>
      <c r="AC1485" s="27"/>
      <c r="AE1485" s="17"/>
      <c r="AG1485" s="18"/>
      <c r="AK1485" s="54"/>
      <c r="AN1485" s="227"/>
      <c r="AO1485" s="269">
        <f t="shared" si="1010"/>
        <v>2853</v>
      </c>
      <c r="AP1485" s="221">
        <f t="shared" si="1014"/>
        <v>8560</v>
      </c>
      <c r="AQ1485" s="269">
        <f>AP1485/AR1485</f>
        <v>535</v>
      </c>
      <c r="AR1485" s="281">
        <v>16</v>
      </c>
      <c r="AS1485" s="236">
        <f t="shared" si="1011"/>
        <v>4</v>
      </c>
      <c r="AT1485" s="232"/>
      <c r="BI1485" s="60"/>
      <c r="BL1485" s="1"/>
      <c r="BN1485" s="21"/>
      <c r="BY1485" s="21"/>
      <c r="BZ1485" s="21"/>
    </row>
    <row r="1486" spans="4:78" ht="14.25" customHeight="1">
      <c r="D1486" s="53"/>
      <c r="G1486" s="53"/>
      <c r="O1486" s="181"/>
      <c r="P1486" s="260"/>
      <c r="R1486" s="33"/>
      <c r="AC1486" s="21"/>
      <c r="AE1486" s="17"/>
      <c r="AG1486" s="18"/>
      <c r="AK1486" s="54"/>
      <c r="AN1486" s="219"/>
      <c r="AO1486" s="220">
        <f t="shared" si="1010"/>
        <v>2855</v>
      </c>
      <c r="AP1486" s="221">
        <f t="shared" si="1014"/>
        <v>8566</v>
      </c>
      <c r="AQ1486" s="220">
        <f>AQ1484+6</f>
        <v>4283</v>
      </c>
      <c r="AR1486" s="281">
        <v>2</v>
      </c>
      <c r="AS1486" s="236">
        <f t="shared" si="1011"/>
        <v>1</v>
      </c>
      <c r="AT1486" s="232"/>
      <c r="BI1486" s="60"/>
      <c r="BL1486" s="1"/>
      <c r="BN1486" s="21"/>
      <c r="BY1486" s="21"/>
      <c r="BZ1486" s="21"/>
    </row>
    <row r="1487" spans="4:78" ht="14.25" customHeight="1">
      <c r="D1487" s="53"/>
      <c r="G1487" s="53"/>
      <c r="O1487" s="45"/>
      <c r="P1487" s="21"/>
      <c r="R1487" s="33"/>
      <c r="AC1487" s="27"/>
      <c r="AE1487" s="17"/>
      <c r="AG1487" s="18"/>
      <c r="AK1487" s="54"/>
      <c r="AN1487" s="239"/>
      <c r="AO1487" s="240">
        <f t="shared" si="1010"/>
        <v>2857</v>
      </c>
      <c r="AP1487" s="221">
        <f t="shared" si="1014"/>
        <v>8572</v>
      </c>
      <c r="AQ1487" s="240">
        <f>AP1487/4</f>
        <v>2143</v>
      </c>
      <c r="AR1487" s="281">
        <v>4</v>
      </c>
      <c r="AS1487" s="236">
        <f t="shared" si="1011"/>
        <v>2</v>
      </c>
      <c r="AT1487" s="232"/>
      <c r="BI1487" s="60"/>
      <c r="BL1487" s="1"/>
      <c r="BN1487" s="21"/>
      <c r="BY1487" s="21"/>
      <c r="BZ1487" s="21"/>
    </row>
    <row r="1488" spans="4:78" ht="14.25" customHeight="1">
      <c r="D1488" s="53"/>
      <c r="G1488" s="53"/>
      <c r="O1488" s="191">
        <f>-1+4*(Q1488+1)</f>
        <v>1439</v>
      </c>
      <c r="P1488" s="192">
        <f>-1+6*(Q1488+1)</f>
        <v>2159</v>
      </c>
      <c r="Q1488" s="27">
        <v>359</v>
      </c>
      <c r="R1488" s="33"/>
      <c r="S1488" s="213">
        <f t="shared" ref="S1488:S1489" si="1127">4*P1488+1</f>
        <v>8637</v>
      </c>
      <c r="T1488" s="35">
        <f t="shared" ref="T1488:Z1488" si="1128">4*S1488+1</f>
        <v>34549</v>
      </c>
      <c r="U1488" s="35">
        <f t="shared" si="1128"/>
        <v>138197</v>
      </c>
      <c r="V1488" s="35">
        <f t="shared" si="1128"/>
        <v>552789</v>
      </c>
      <c r="W1488" s="35">
        <f t="shared" si="1128"/>
        <v>2211157</v>
      </c>
      <c r="X1488" s="35">
        <f t="shared" si="1128"/>
        <v>8844629</v>
      </c>
      <c r="Y1488" s="35">
        <f t="shared" si="1128"/>
        <v>35378517</v>
      </c>
      <c r="Z1488" s="35">
        <f t="shared" si="1128"/>
        <v>141514069</v>
      </c>
      <c r="AE1488" s="17"/>
      <c r="AG1488" s="18"/>
      <c r="AK1488" s="54"/>
      <c r="AN1488" s="219"/>
      <c r="AO1488" s="220">
        <f t="shared" si="1010"/>
        <v>2859</v>
      </c>
      <c r="AP1488" s="221">
        <f t="shared" si="1014"/>
        <v>8578</v>
      </c>
      <c r="AQ1488" s="220">
        <f>AQ1486+6</f>
        <v>4289</v>
      </c>
      <c r="AR1488" s="281">
        <v>2</v>
      </c>
      <c r="AS1488" s="236">
        <f t="shared" si="1011"/>
        <v>1</v>
      </c>
      <c r="AT1488" s="232"/>
      <c r="BI1488" s="60"/>
      <c r="BL1488" s="1"/>
      <c r="BN1488" s="21"/>
      <c r="BY1488" s="21"/>
      <c r="BZ1488" s="21"/>
    </row>
    <row r="1489" spans="4:78" ht="14.25" customHeight="1">
      <c r="D1489" s="53"/>
      <c r="G1489" s="53"/>
      <c r="O1489" s="196">
        <f>1+8*(Q1488+1)</f>
        <v>2881</v>
      </c>
      <c r="P1489" s="197">
        <f>P1488+2</f>
        <v>2161</v>
      </c>
      <c r="Q1489" s="198"/>
      <c r="R1489" s="33"/>
      <c r="S1489" s="35">
        <f t="shared" si="1127"/>
        <v>8645</v>
      </c>
      <c r="T1489" s="35">
        <f t="shared" ref="T1489:Z1489" si="1129">4*S1489+1</f>
        <v>34581</v>
      </c>
      <c r="U1489" s="35">
        <f t="shared" si="1129"/>
        <v>138325</v>
      </c>
      <c r="V1489" s="35">
        <f t="shared" si="1129"/>
        <v>553301</v>
      </c>
      <c r="W1489" s="35">
        <f t="shared" si="1129"/>
        <v>2213205</v>
      </c>
      <c r="X1489" s="35">
        <f t="shared" si="1129"/>
        <v>8852821</v>
      </c>
      <c r="Y1489" s="35">
        <f t="shared" si="1129"/>
        <v>35411285</v>
      </c>
      <c r="Z1489" s="35">
        <f t="shared" si="1129"/>
        <v>141645141</v>
      </c>
      <c r="AC1489" s="27"/>
      <c r="AE1489" s="17"/>
      <c r="AG1489" s="18"/>
      <c r="AK1489" s="54"/>
      <c r="AN1489" s="227"/>
      <c r="AO1489" s="269">
        <f t="shared" si="1010"/>
        <v>2861</v>
      </c>
      <c r="AP1489" s="221">
        <f t="shared" si="1014"/>
        <v>8584</v>
      </c>
      <c r="AQ1489" s="269">
        <f>AP1489/AR1489</f>
        <v>1073</v>
      </c>
      <c r="AR1489" s="281">
        <v>8</v>
      </c>
      <c r="AS1489" s="236">
        <f t="shared" si="1011"/>
        <v>3</v>
      </c>
      <c r="AT1489" s="232"/>
      <c r="BI1489" s="60"/>
      <c r="BL1489" s="1"/>
      <c r="BN1489" s="21"/>
      <c r="BY1489" s="21"/>
      <c r="BZ1489" s="21"/>
    </row>
    <row r="1490" spans="4:78" ht="14.25" customHeight="1">
      <c r="D1490" s="53"/>
      <c r="G1490" s="53"/>
      <c r="O1490" s="181"/>
      <c r="P1490" s="260"/>
      <c r="R1490" s="33"/>
      <c r="AC1490" s="21"/>
      <c r="AE1490" s="17"/>
      <c r="AG1490" s="18"/>
      <c r="AK1490" s="54"/>
      <c r="AN1490" s="219"/>
      <c r="AO1490" s="220">
        <f t="shared" si="1010"/>
        <v>2863</v>
      </c>
      <c r="AP1490" s="221">
        <f t="shared" si="1014"/>
        <v>8590</v>
      </c>
      <c r="AQ1490" s="220">
        <f>AQ1488+6</f>
        <v>4295</v>
      </c>
      <c r="AR1490" s="281">
        <v>2</v>
      </c>
      <c r="AS1490" s="236">
        <f t="shared" si="1011"/>
        <v>1</v>
      </c>
      <c r="AT1490" s="232"/>
      <c r="BI1490" s="60"/>
      <c r="BL1490" s="1"/>
      <c r="BN1490" s="21"/>
      <c r="BY1490" s="21"/>
      <c r="BZ1490" s="21"/>
    </row>
    <row r="1491" spans="4:78" ht="14.25" customHeight="1">
      <c r="D1491" s="53"/>
      <c r="G1491" s="53"/>
      <c r="O1491" s="45"/>
      <c r="P1491" s="21"/>
      <c r="R1491" s="33"/>
      <c r="AC1491" s="27"/>
      <c r="AE1491" s="17"/>
      <c r="AG1491" s="18"/>
      <c r="AK1491" s="54"/>
      <c r="AN1491" s="239"/>
      <c r="AO1491" s="240">
        <f t="shared" si="1010"/>
        <v>2865</v>
      </c>
      <c r="AP1491" s="221">
        <f t="shared" si="1014"/>
        <v>8596</v>
      </c>
      <c r="AQ1491" s="240">
        <f>AP1491/4</f>
        <v>2149</v>
      </c>
      <c r="AR1491" s="281">
        <v>4</v>
      </c>
      <c r="AS1491" s="236">
        <f t="shared" si="1011"/>
        <v>2</v>
      </c>
      <c r="AT1491" s="232"/>
      <c r="BI1491" s="60"/>
      <c r="BL1491" s="1"/>
      <c r="BN1491" s="21"/>
      <c r="BY1491" s="21"/>
      <c r="BZ1491" s="21"/>
    </row>
    <row r="1492" spans="4:78" ht="14.25" customHeight="1">
      <c r="D1492" s="53"/>
      <c r="G1492" s="53"/>
      <c r="O1492" s="191">
        <f>-1+4*(Q1492+1)</f>
        <v>1443</v>
      </c>
      <c r="P1492" s="192">
        <f>-1+6*(Q1492+1)</f>
        <v>2165</v>
      </c>
      <c r="Q1492" s="27">
        <v>360</v>
      </c>
      <c r="R1492" s="33"/>
      <c r="S1492" s="213">
        <f t="shared" ref="S1492:S1493" si="1130">4*P1492+1</f>
        <v>8661</v>
      </c>
      <c r="T1492" s="35">
        <f t="shared" ref="T1492:Z1492" si="1131">4*S1492+1</f>
        <v>34645</v>
      </c>
      <c r="U1492" s="35">
        <f t="shared" si="1131"/>
        <v>138581</v>
      </c>
      <c r="V1492" s="35">
        <f t="shared" si="1131"/>
        <v>554325</v>
      </c>
      <c r="W1492" s="35">
        <f t="shared" si="1131"/>
        <v>2217301</v>
      </c>
      <c r="X1492" s="35">
        <f t="shared" si="1131"/>
        <v>8869205</v>
      </c>
      <c r="Y1492" s="35">
        <f t="shared" si="1131"/>
        <v>35476821</v>
      </c>
      <c r="Z1492" s="35">
        <f t="shared" si="1131"/>
        <v>141907285</v>
      </c>
      <c r="AE1492" s="17"/>
      <c r="AG1492" s="18"/>
      <c r="AK1492" s="54"/>
      <c r="AN1492" s="219"/>
      <c r="AO1492" s="220">
        <f t="shared" si="1010"/>
        <v>2867</v>
      </c>
      <c r="AP1492" s="221">
        <f t="shared" si="1014"/>
        <v>8602</v>
      </c>
      <c r="AQ1492" s="220">
        <f>AQ1490+6</f>
        <v>4301</v>
      </c>
      <c r="AR1492" s="281">
        <v>2</v>
      </c>
      <c r="AS1492" s="236">
        <f t="shared" si="1011"/>
        <v>1</v>
      </c>
      <c r="AT1492" s="232"/>
      <c r="BI1492" s="60"/>
      <c r="BL1492" s="1"/>
      <c r="BN1492" s="21"/>
      <c r="BY1492" s="21"/>
      <c r="BZ1492" s="21"/>
    </row>
    <row r="1493" spans="4:78" ht="14.25" customHeight="1">
      <c r="D1493" s="53"/>
      <c r="G1493" s="53"/>
      <c r="O1493" s="196">
        <f>1+8*(Q1492+1)</f>
        <v>2889</v>
      </c>
      <c r="P1493" s="197">
        <f>P1492+2</f>
        <v>2167</v>
      </c>
      <c r="Q1493" s="198"/>
      <c r="R1493" s="33"/>
      <c r="S1493" s="35">
        <f t="shared" si="1130"/>
        <v>8669</v>
      </c>
      <c r="T1493" s="35">
        <f t="shared" ref="T1493:Z1493" si="1132">4*S1493+1</f>
        <v>34677</v>
      </c>
      <c r="U1493" s="35">
        <f t="shared" si="1132"/>
        <v>138709</v>
      </c>
      <c r="V1493" s="35">
        <f t="shared" si="1132"/>
        <v>554837</v>
      </c>
      <c r="W1493" s="35">
        <f t="shared" si="1132"/>
        <v>2219349</v>
      </c>
      <c r="X1493" s="35">
        <f t="shared" si="1132"/>
        <v>8877397</v>
      </c>
      <c r="Y1493" s="35">
        <f t="shared" si="1132"/>
        <v>35509589</v>
      </c>
      <c r="Z1493" s="35">
        <f t="shared" si="1132"/>
        <v>142038357</v>
      </c>
      <c r="AC1493" s="27"/>
      <c r="AE1493" s="17"/>
      <c r="AG1493" s="18"/>
      <c r="AK1493" s="54"/>
      <c r="AN1493" s="227"/>
      <c r="AO1493" s="269">
        <f t="shared" si="1010"/>
        <v>2869</v>
      </c>
      <c r="AP1493" s="221">
        <f t="shared" si="1014"/>
        <v>8608</v>
      </c>
      <c r="AQ1493" s="269">
        <f>AP1493/AR1493</f>
        <v>269</v>
      </c>
      <c r="AR1493" s="281">
        <v>32</v>
      </c>
      <c r="AS1493" s="236">
        <f t="shared" si="1011"/>
        <v>5</v>
      </c>
      <c r="AT1493" s="232"/>
      <c r="BI1493" s="60"/>
      <c r="BL1493" s="1"/>
      <c r="BN1493" s="21"/>
      <c r="BY1493" s="21"/>
      <c r="BZ1493" s="21"/>
    </row>
    <row r="1494" spans="4:78" ht="14.25" customHeight="1">
      <c r="D1494" s="53"/>
      <c r="G1494" s="53"/>
      <c r="O1494" s="181"/>
      <c r="P1494" s="260"/>
      <c r="R1494" s="33"/>
      <c r="AC1494" s="21"/>
      <c r="AE1494" s="17"/>
      <c r="AG1494" s="18"/>
      <c r="AK1494" s="54"/>
      <c r="AN1494" s="219"/>
      <c r="AO1494" s="220">
        <f t="shared" si="1010"/>
        <v>2871</v>
      </c>
      <c r="AP1494" s="221">
        <f t="shared" si="1014"/>
        <v>8614</v>
      </c>
      <c r="AQ1494" s="220">
        <f>AQ1492+6</f>
        <v>4307</v>
      </c>
      <c r="AR1494" s="281">
        <v>2</v>
      </c>
      <c r="AS1494" s="236">
        <f t="shared" si="1011"/>
        <v>1</v>
      </c>
      <c r="AT1494" s="232"/>
      <c r="BI1494" s="60"/>
      <c r="BL1494" s="1"/>
      <c r="BN1494" s="21"/>
      <c r="BY1494" s="21"/>
      <c r="BZ1494" s="21"/>
    </row>
    <row r="1495" spans="4:78" ht="14.25" customHeight="1">
      <c r="D1495" s="53"/>
      <c r="G1495" s="53"/>
      <c r="O1495" s="45"/>
      <c r="P1495" s="21"/>
      <c r="R1495" s="33"/>
      <c r="AC1495" s="27"/>
      <c r="AE1495" s="17"/>
      <c r="AG1495" s="18"/>
      <c r="AK1495" s="54"/>
      <c r="AN1495" s="239"/>
      <c r="AO1495" s="240">
        <f t="shared" si="1010"/>
        <v>2873</v>
      </c>
      <c r="AP1495" s="221">
        <f t="shared" si="1014"/>
        <v>8620</v>
      </c>
      <c r="AQ1495" s="240">
        <f>AP1495/4</f>
        <v>2155</v>
      </c>
      <c r="AR1495" s="281">
        <v>4</v>
      </c>
      <c r="AS1495" s="236">
        <f t="shared" si="1011"/>
        <v>2</v>
      </c>
      <c r="AT1495" s="232"/>
      <c r="BI1495" s="60"/>
      <c r="BL1495" s="1"/>
      <c r="BN1495" s="21"/>
      <c r="BY1495" s="21"/>
      <c r="BZ1495" s="21"/>
    </row>
    <row r="1496" spans="4:78" ht="14.25" customHeight="1">
      <c r="D1496" s="53"/>
      <c r="G1496" s="53"/>
      <c r="O1496" s="191">
        <f>-1+4*(Q1496+1)</f>
        <v>1447</v>
      </c>
      <c r="P1496" s="192">
        <f>-1+6*(Q1496+1)</f>
        <v>2171</v>
      </c>
      <c r="Q1496" s="27">
        <v>361</v>
      </c>
      <c r="R1496" s="33"/>
      <c r="S1496" s="213">
        <f t="shared" ref="S1496:S1497" si="1133">4*P1496+1</f>
        <v>8685</v>
      </c>
      <c r="T1496" s="35">
        <f t="shared" ref="T1496:Z1496" si="1134">4*S1496+1</f>
        <v>34741</v>
      </c>
      <c r="U1496" s="35">
        <f t="shared" si="1134"/>
        <v>138965</v>
      </c>
      <c r="V1496" s="35">
        <f t="shared" si="1134"/>
        <v>555861</v>
      </c>
      <c r="W1496" s="35">
        <f t="shared" si="1134"/>
        <v>2223445</v>
      </c>
      <c r="X1496" s="35">
        <f t="shared" si="1134"/>
        <v>8893781</v>
      </c>
      <c r="Y1496" s="35">
        <f t="shared" si="1134"/>
        <v>35575125</v>
      </c>
      <c r="Z1496" s="35">
        <f t="shared" si="1134"/>
        <v>142300501</v>
      </c>
      <c r="AE1496" s="17"/>
      <c r="AG1496" s="18"/>
      <c r="AK1496" s="54"/>
      <c r="AN1496" s="219"/>
      <c r="AO1496" s="220">
        <f t="shared" si="1010"/>
        <v>2875</v>
      </c>
      <c r="AP1496" s="221">
        <f t="shared" si="1014"/>
        <v>8626</v>
      </c>
      <c r="AQ1496" s="220">
        <f>AQ1494+6</f>
        <v>4313</v>
      </c>
      <c r="AR1496" s="281">
        <v>2</v>
      </c>
      <c r="AS1496" s="236">
        <f t="shared" si="1011"/>
        <v>1</v>
      </c>
      <c r="AT1496" s="232"/>
      <c r="BI1496" s="60"/>
      <c r="BL1496" s="1"/>
      <c r="BN1496" s="21"/>
      <c r="BY1496" s="21"/>
      <c r="BZ1496" s="21"/>
    </row>
    <row r="1497" spans="4:78" ht="14.25" customHeight="1">
      <c r="D1497" s="53"/>
      <c r="G1497" s="53"/>
      <c r="O1497" s="196">
        <f>1+8*(Q1496+1)</f>
        <v>2897</v>
      </c>
      <c r="P1497" s="197">
        <f>P1496+2</f>
        <v>2173</v>
      </c>
      <c r="Q1497" s="198"/>
      <c r="R1497" s="33"/>
      <c r="S1497" s="35">
        <f t="shared" si="1133"/>
        <v>8693</v>
      </c>
      <c r="T1497" s="35">
        <f t="shared" ref="T1497:Z1497" si="1135">4*S1497+1</f>
        <v>34773</v>
      </c>
      <c r="U1497" s="35">
        <f t="shared" si="1135"/>
        <v>139093</v>
      </c>
      <c r="V1497" s="35">
        <f t="shared" si="1135"/>
        <v>556373</v>
      </c>
      <c r="W1497" s="35">
        <f t="shared" si="1135"/>
        <v>2225493</v>
      </c>
      <c r="X1497" s="35">
        <f t="shared" si="1135"/>
        <v>8901973</v>
      </c>
      <c r="Y1497" s="35">
        <f t="shared" si="1135"/>
        <v>35607893</v>
      </c>
      <c r="Z1497" s="35">
        <f t="shared" si="1135"/>
        <v>142431573</v>
      </c>
      <c r="AC1497" s="27"/>
      <c r="AE1497" s="17"/>
      <c r="AG1497" s="18"/>
      <c r="AK1497" s="54"/>
      <c r="AN1497" s="227"/>
      <c r="AO1497" s="269">
        <f t="shared" si="1010"/>
        <v>2877</v>
      </c>
      <c r="AP1497" s="221">
        <f t="shared" si="1014"/>
        <v>8632</v>
      </c>
      <c r="AQ1497" s="269">
        <f>AP1497/AR1497</f>
        <v>1079</v>
      </c>
      <c r="AR1497" s="281">
        <v>8</v>
      </c>
      <c r="AS1497" s="236">
        <f t="shared" si="1011"/>
        <v>3</v>
      </c>
      <c r="AT1497" s="232"/>
      <c r="BI1497" s="60"/>
      <c r="BL1497" s="1"/>
      <c r="BN1497" s="21"/>
      <c r="BY1497" s="21"/>
      <c r="BZ1497" s="21"/>
    </row>
    <row r="1498" spans="4:78" ht="14.25" customHeight="1">
      <c r="D1498" s="53"/>
      <c r="G1498" s="53"/>
      <c r="O1498" s="181"/>
      <c r="P1498" s="260"/>
      <c r="R1498" s="33"/>
      <c r="AC1498" s="21"/>
      <c r="AE1498" s="17"/>
      <c r="AG1498" s="18"/>
      <c r="AK1498" s="54"/>
      <c r="AN1498" s="219"/>
      <c r="AO1498" s="220">
        <f t="shared" si="1010"/>
        <v>2879</v>
      </c>
      <c r="AP1498" s="221">
        <f t="shared" si="1014"/>
        <v>8638</v>
      </c>
      <c r="AQ1498" s="220">
        <f>AQ1496+6</f>
        <v>4319</v>
      </c>
      <c r="AR1498" s="281">
        <v>2</v>
      </c>
      <c r="AS1498" s="236">
        <f t="shared" si="1011"/>
        <v>1</v>
      </c>
      <c r="AT1498" s="232"/>
      <c r="BI1498" s="60"/>
      <c r="BL1498" s="1"/>
      <c r="BN1498" s="21"/>
      <c r="BY1498" s="21"/>
      <c r="BZ1498" s="21"/>
    </row>
    <row r="1499" spans="4:78" ht="14.25" customHeight="1">
      <c r="D1499" s="53"/>
      <c r="G1499" s="53"/>
      <c r="O1499" s="45"/>
      <c r="P1499" s="21"/>
      <c r="R1499" s="33"/>
      <c r="AC1499" s="27"/>
      <c r="AE1499" s="17"/>
      <c r="AG1499" s="18"/>
      <c r="AK1499" s="54"/>
      <c r="AN1499" s="239"/>
      <c r="AO1499" s="240">
        <f t="shared" si="1010"/>
        <v>2881</v>
      </c>
      <c r="AP1499" s="221">
        <f t="shared" si="1014"/>
        <v>8644</v>
      </c>
      <c r="AQ1499" s="240">
        <f>AP1499/4</f>
        <v>2161</v>
      </c>
      <c r="AR1499" s="281">
        <v>4</v>
      </c>
      <c r="AS1499" s="236">
        <f t="shared" si="1011"/>
        <v>2</v>
      </c>
      <c r="AT1499" s="232"/>
      <c r="BI1499" s="60"/>
      <c r="BL1499" s="1"/>
      <c r="BN1499" s="21"/>
      <c r="BY1499" s="21"/>
      <c r="BZ1499" s="21"/>
    </row>
    <row r="1500" spans="4:78" ht="14.25" customHeight="1">
      <c r="D1500" s="53"/>
      <c r="G1500" s="53"/>
      <c r="O1500" s="191">
        <f>-1+4*(Q1500+1)</f>
        <v>1451</v>
      </c>
      <c r="P1500" s="192">
        <f>-1+6*(Q1500+1)</f>
        <v>2177</v>
      </c>
      <c r="Q1500" s="27">
        <v>362</v>
      </c>
      <c r="R1500" s="33"/>
      <c r="S1500" s="213">
        <f t="shared" ref="S1500:S1501" si="1136">4*P1500+1</f>
        <v>8709</v>
      </c>
      <c r="T1500" s="35">
        <f t="shared" ref="T1500:Z1500" si="1137">4*S1500+1</f>
        <v>34837</v>
      </c>
      <c r="U1500" s="35">
        <f t="shared" si="1137"/>
        <v>139349</v>
      </c>
      <c r="V1500" s="35">
        <f t="shared" si="1137"/>
        <v>557397</v>
      </c>
      <c r="W1500" s="35">
        <f t="shared" si="1137"/>
        <v>2229589</v>
      </c>
      <c r="X1500" s="35">
        <f t="shared" si="1137"/>
        <v>8918357</v>
      </c>
      <c r="Y1500" s="35">
        <f t="shared" si="1137"/>
        <v>35673429</v>
      </c>
      <c r="Z1500" s="35">
        <f t="shared" si="1137"/>
        <v>142693717</v>
      </c>
      <c r="AE1500" s="17"/>
      <c r="AG1500" s="18"/>
      <c r="AK1500" s="54"/>
      <c r="AN1500" s="219"/>
      <c r="AO1500" s="220">
        <f t="shared" si="1010"/>
        <v>2883</v>
      </c>
      <c r="AP1500" s="221">
        <f t="shared" si="1014"/>
        <v>8650</v>
      </c>
      <c r="AQ1500" s="220">
        <f>AQ1498+6</f>
        <v>4325</v>
      </c>
      <c r="AR1500" s="281">
        <v>2</v>
      </c>
      <c r="AS1500" s="236">
        <f t="shared" si="1011"/>
        <v>1</v>
      </c>
      <c r="AT1500" s="232"/>
      <c r="BI1500" s="60"/>
      <c r="BL1500" s="1"/>
      <c r="BN1500" s="21"/>
      <c r="BY1500" s="21"/>
      <c r="BZ1500" s="21"/>
    </row>
    <row r="1501" spans="4:78" ht="14.25" customHeight="1">
      <c r="D1501" s="53"/>
      <c r="G1501" s="53"/>
      <c r="O1501" s="196">
        <f>1+8*(Q1500+1)</f>
        <v>2905</v>
      </c>
      <c r="P1501" s="197">
        <f>P1500+2</f>
        <v>2179</v>
      </c>
      <c r="Q1501" s="198"/>
      <c r="R1501" s="33"/>
      <c r="S1501" s="35">
        <f t="shared" si="1136"/>
        <v>8717</v>
      </c>
      <c r="T1501" s="35">
        <f t="shared" ref="T1501:Z1501" si="1138">4*S1501+1</f>
        <v>34869</v>
      </c>
      <c r="U1501" s="35">
        <f t="shared" si="1138"/>
        <v>139477</v>
      </c>
      <c r="V1501" s="35">
        <f t="shared" si="1138"/>
        <v>557909</v>
      </c>
      <c r="W1501" s="35">
        <f t="shared" si="1138"/>
        <v>2231637</v>
      </c>
      <c r="X1501" s="35">
        <f t="shared" si="1138"/>
        <v>8926549</v>
      </c>
      <c r="Y1501" s="35">
        <f t="shared" si="1138"/>
        <v>35706197</v>
      </c>
      <c r="Z1501" s="35">
        <f t="shared" si="1138"/>
        <v>142824789</v>
      </c>
      <c r="AC1501" s="27"/>
      <c r="AE1501" s="17"/>
      <c r="AG1501" s="18"/>
      <c r="AK1501" s="54"/>
      <c r="AN1501" s="227"/>
      <c r="AO1501" s="269">
        <f t="shared" si="1010"/>
        <v>2885</v>
      </c>
      <c r="AP1501" s="221">
        <f t="shared" si="1014"/>
        <v>8656</v>
      </c>
      <c r="AQ1501" s="269">
        <f>AP1501/AR1501</f>
        <v>541</v>
      </c>
      <c r="AR1501" s="281">
        <v>16</v>
      </c>
      <c r="AS1501" s="236">
        <f t="shared" si="1011"/>
        <v>4</v>
      </c>
      <c r="AT1501" s="232"/>
      <c r="BI1501" s="60"/>
      <c r="BL1501" s="1"/>
      <c r="BN1501" s="21"/>
      <c r="BY1501" s="21"/>
      <c r="BZ1501" s="21"/>
    </row>
    <row r="1502" spans="4:78" ht="14.25" customHeight="1">
      <c r="D1502" s="53"/>
      <c r="G1502" s="53"/>
      <c r="O1502" s="181"/>
      <c r="P1502" s="260"/>
      <c r="R1502" s="33"/>
      <c r="AC1502" s="21"/>
      <c r="AE1502" s="17"/>
      <c r="AG1502" s="18"/>
      <c r="AK1502" s="54"/>
      <c r="AN1502" s="219"/>
      <c r="AO1502" s="220">
        <f t="shared" si="1010"/>
        <v>2887</v>
      </c>
      <c r="AP1502" s="221">
        <f t="shared" si="1014"/>
        <v>8662</v>
      </c>
      <c r="AQ1502" s="220">
        <f>AQ1500+6</f>
        <v>4331</v>
      </c>
      <c r="AR1502" s="281">
        <v>2</v>
      </c>
      <c r="AS1502" s="236">
        <f t="shared" si="1011"/>
        <v>1</v>
      </c>
      <c r="AT1502" s="232"/>
      <c r="BI1502" s="60"/>
      <c r="BL1502" s="1"/>
      <c r="BN1502" s="21"/>
      <c r="BY1502" s="21"/>
      <c r="BZ1502" s="21"/>
    </row>
    <row r="1503" spans="4:78" ht="14.25" customHeight="1">
      <c r="D1503" s="53"/>
      <c r="G1503" s="53"/>
      <c r="O1503" s="45"/>
      <c r="P1503" s="21"/>
      <c r="R1503" s="33"/>
      <c r="AC1503" s="27"/>
      <c r="AE1503" s="17"/>
      <c r="AG1503" s="18"/>
      <c r="AK1503" s="54"/>
      <c r="AN1503" s="239"/>
      <c r="AO1503" s="240">
        <f t="shared" si="1010"/>
        <v>2889</v>
      </c>
      <c r="AP1503" s="221">
        <f t="shared" si="1014"/>
        <v>8668</v>
      </c>
      <c r="AQ1503" s="240">
        <f>AP1503/4</f>
        <v>2167</v>
      </c>
      <c r="AR1503" s="281">
        <v>4</v>
      </c>
      <c r="AS1503" s="236">
        <f t="shared" si="1011"/>
        <v>2</v>
      </c>
      <c r="AT1503" s="232"/>
      <c r="BI1503" s="60"/>
      <c r="BL1503" s="1"/>
      <c r="BN1503" s="21"/>
      <c r="BY1503" s="21"/>
      <c r="BZ1503" s="21"/>
    </row>
    <row r="1504" spans="4:78" ht="14.25" customHeight="1">
      <c r="D1504" s="53"/>
      <c r="G1504" s="53"/>
      <c r="O1504" s="191">
        <f>-1+4*(Q1504+1)</f>
        <v>1455</v>
      </c>
      <c r="P1504" s="192">
        <f>-1+6*(Q1504+1)</f>
        <v>2183</v>
      </c>
      <c r="Q1504" s="27">
        <v>363</v>
      </c>
      <c r="R1504" s="33"/>
      <c r="S1504" s="213">
        <f t="shared" ref="S1504:S1505" si="1139">4*P1504+1</f>
        <v>8733</v>
      </c>
      <c r="T1504" s="35">
        <f t="shared" ref="T1504:Z1504" si="1140">4*S1504+1</f>
        <v>34933</v>
      </c>
      <c r="U1504" s="35">
        <f t="shared" si="1140"/>
        <v>139733</v>
      </c>
      <c r="V1504" s="35">
        <f t="shared" si="1140"/>
        <v>558933</v>
      </c>
      <c r="W1504" s="35">
        <f t="shared" si="1140"/>
        <v>2235733</v>
      </c>
      <c r="X1504" s="35">
        <f t="shared" si="1140"/>
        <v>8942933</v>
      </c>
      <c r="Y1504" s="35">
        <f t="shared" si="1140"/>
        <v>35771733</v>
      </c>
      <c r="Z1504" s="35">
        <f t="shared" si="1140"/>
        <v>143086933</v>
      </c>
      <c r="AE1504" s="17"/>
      <c r="AG1504" s="18"/>
      <c r="AK1504" s="54"/>
      <c r="AN1504" s="219"/>
      <c r="AO1504" s="220">
        <f t="shared" si="1010"/>
        <v>2891</v>
      </c>
      <c r="AP1504" s="221">
        <f t="shared" si="1014"/>
        <v>8674</v>
      </c>
      <c r="AQ1504" s="220">
        <f>AQ1502+6</f>
        <v>4337</v>
      </c>
      <c r="AR1504" s="281">
        <v>2</v>
      </c>
      <c r="AS1504" s="236">
        <f t="shared" si="1011"/>
        <v>1</v>
      </c>
      <c r="AT1504" s="232"/>
      <c r="BI1504" s="60"/>
      <c r="BL1504" s="1"/>
      <c r="BN1504" s="21"/>
      <c r="BY1504" s="21"/>
      <c r="BZ1504" s="21"/>
    </row>
    <row r="1505" spans="4:78" ht="14.25" customHeight="1">
      <c r="D1505" s="53"/>
      <c r="G1505" s="53"/>
      <c r="O1505" s="196">
        <f>1+8*(Q1504+1)</f>
        <v>2913</v>
      </c>
      <c r="P1505" s="197">
        <f>P1504+2</f>
        <v>2185</v>
      </c>
      <c r="Q1505" s="198"/>
      <c r="R1505" s="33"/>
      <c r="S1505" s="35">
        <f t="shared" si="1139"/>
        <v>8741</v>
      </c>
      <c r="T1505" s="35">
        <f t="shared" ref="T1505:Z1505" si="1141">4*S1505+1</f>
        <v>34965</v>
      </c>
      <c r="U1505" s="35">
        <f t="shared" si="1141"/>
        <v>139861</v>
      </c>
      <c r="V1505" s="35">
        <f t="shared" si="1141"/>
        <v>559445</v>
      </c>
      <c r="W1505" s="35">
        <f t="shared" si="1141"/>
        <v>2237781</v>
      </c>
      <c r="X1505" s="35">
        <f t="shared" si="1141"/>
        <v>8951125</v>
      </c>
      <c r="Y1505" s="35">
        <f t="shared" si="1141"/>
        <v>35804501</v>
      </c>
      <c r="Z1505" s="35">
        <f t="shared" si="1141"/>
        <v>143218005</v>
      </c>
      <c r="AC1505" s="27"/>
      <c r="AE1505" s="17"/>
      <c r="AG1505" s="18"/>
      <c r="AK1505" s="54"/>
      <c r="AN1505" s="227"/>
      <c r="AO1505" s="269">
        <f t="shared" si="1010"/>
        <v>2893</v>
      </c>
      <c r="AP1505" s="221">
        <f t="shared" si="1014"/>
        <v>8680</v>
      </c>
      <c r="AQ1505" s="269">
        <f>AP1505/AR1505</f>
        <v>1085</v>
      </c>
      <c r="AR1505" s="281">
        <v>8</v>
      </c>
      <c r="AS1505" s="236">
        <f t="shared" si="1011"/>
        <v>3</v>
      </c>
      <c r="AT1505" s="232"/>
      <c r="BI1505" s="60"/>
      <c r="BL1505" s="1"/>
      <c r="BN1505" s="21"/>
      <c r="BY1505" s="21"/>
      <c r="BZ1505" s="21"/>
    </row>
    <row r="1506" spans="4:78" ht="14.25" customHeight="1">
      <c r="D1506" s="53"/>
      <c r="G1506" s="53"/>
      <c r="O1506" s="181"/>
      <c r="P1506" s="260"/>
      <c r="R1506" s="33"/>
      <c r="AC1506" s="21"/>
      <c r="AE1506" s="17"/>
      <c r="AG1506" s="18"/>
      <c r="AK1506" s="54"/>
      <c r="AN1506" s="219"/>
      <c r="AO1506" s="220">
        <f t="shared" si="1010"/>
        <v>2895</v>
      </c>
      <c r="AP1506" s="221">
        <f t="shared" si="1014"/>
        <v>8686</v>
      </c>
      <c r="AQ1506" s="220">
        <f>AQ1504+6</f>
        <v>4343</v>
      </c>
      <c r="AR1506" s="281">
        <v>2</v>
      </c>
      <c r="AS1506" s="236">
        <f t="shared" si="1011"/>
        <v>1</v>
      </c>
      <c r="AT1506" s="232"/>
      <c r="BI1506" s="60"/>
      <c r="BL1506" s="1"/>
      <c r="BN1506" s="21"/>
      <c r="BY1506" s="21"/>
      <c r="BZ1506" s="21"/>
    </row>
    <row r="1507" spans="4:78" ht="14.25" customHeight="1">
      <c r="D1507" s="53"/>
      <c r="G1507" s="53"/>
      <c r="O1507" s="45"/>
      <c r="P1507" s="21"/>
      <c r="R1507" s="33"/>
      <c r="AC1507" s="27"/>
      <c r="AE1507" s="17"/>
      <c r="AG1507" s="18"/>
      <c r="AK1507" s="54"/>
      <c r="AN1507" s="239"/>
      <c r="AO1507" s="240">
        <f t="shared" si="1010"/>
        <v>2897</v>
      </c>
      <c r="AP1507" s="221">
        <f t="shared" si="1014"/>
        <v>8692</v>
      </c>
      <c r="AQ1507" s="240">
        <f>AP1507/4</f>
        <v>2173</v>
      </c>
      <c r="AR1507" s="281">
        <v>4</v>
      </c>
      <c r="AS1507" s="236">
        <f t="shared" si="1011"/>
        <v>2</v>
      </c>
      <c r="AT1507" s="232"/>
      <c r="BI1507" s="60"/>
      <c r="BL1507" s="1"/>
      <c r="BN1507" s="21"/>
      <c r="BY1507" s="21"/>
      <c r="BZ1507" s="21"/>
    </row>
    <row r="1508" spans="4:78" ht="14.25" customHeight="1">
      <c r="D1508" s="53"/>
      <c r="G1508" s="53"/>
      <c r="O1508" s="191">
        <f>-1+4*(Q1508+1)</f>
        <v>1459</v>
      </c>
      <c r="P1508" s="192">
        <f>-1+6*(Q1508+1)</f>
        <v>2189</v>
      </c>
      <c r="Q1508" s="27">
        <v>364</v>
      </c>
      <c r="R1508" s="33"/>
      <c r="S1508" s="213">
        <f t="shared" ref="S1508:S1509" si="1142">4*P1508+1</f>
        <v>8757</v>
      </c>
      <c r="T1508" s="35">
        <f t="shared" ref="T1508:Z1508" si="1143">4*S1508+1</f>
        <v>35029</v>
      </c>
      <c r="U1508" s="35">
        <f t="shared" si="1143"/>
        <v>140117</v>
      </c>
      <c r="V1508" s="35">
        <f t="shared" si="1143"/>
        <v>560469</v>
      </c>
      <c r="W1508" s="35">
        <f t="shared" si="1143"/>
        <v>2241877</v>
      </c>
      <c r="X1508" s="35">
        <f t="shared" si="1143"/>
        <v>8967509</v>
      </c>
      <c r="Y1508" s="35">
        <f t="shared" si="1143"/>
        <v>35870037</v>
      </c>
      <c r="Z1508" s="35">
        <f t="shared" si="1143"/>
        <v>143480149</v>
      </c>
      <c r="AE1508" s="17"/>
      <c r="AG1508" s="18"/>
      <c r="AK1508" s="54"/>
      <c r="AN1508" s="219"/>
      <c r="AO1508" s="220">
        <f t="shared" si="1010"/>
        <v>2899</v>
      </c>
      <c r="AP1508" s="221">
        <f t="shared" si="1014"/>
        <v>8698</v>
      </c>
      <c r="AQ1508" s="220">
        <f>AQ1506+6</f>
        <v>4349</v>
      </c>
      <c r="AR1508" s="281">
        <v>2</v>
      </c>
      <c r="AS1508" s="236">
        <f t="shared" si="1011"/>
        <v>1</v>
      </c>
      <c r="AT1508" s="232"/>
      <c r="BI1508" s="60"/>
      <c r="BL1508" s="1"/>
      <c r="BN1508" s="21"/>
      <c r="BY1508" s="21"/>
      <c r="BZ1508" s="21"/>
    </row>
    <row r="1509" spans="4:78" ht="14.25" customHeight="1">
      <c r="D1509" s="53"/>
      <c r="G1509" s="53"/>
      <c r="O1509" s="196">
        <f>1+8*(Q1508+1)</f>
        <v>2921</v>
      </c>
      <c r="P1509" s="197">
        <f>P1508+2</f>
        <v>2191</v>
      </c>
      <c r="Q1509" s="198"/>
      <c r="R1509" s="33"/>
      <c r="S1509" s="35">
        <f t="shared" si="1142"/>
        <v>8765</v>
      </c>
      <c r="T1509" s="35">
        <f t="shared" ref="T1509:Z1509" si="1144">4*S1509+1</f>
        <v>35061</v>
      </c>
      <c r="U1509" s="35">
        <f t="shared" si="1144"/>
        <v>140245</v>
      </c>
      <c r="V1509" s="35">
        <f t="shared" si="1144"/>
        <v>560981</v>
      </c>
      <c r="W1509" s="35">
        <f t="shared" si="1144"/>
        <v>2243925</v>
      </c>
      <c r="X1509" s="35">
        <f t="shared" si="1144"/>
        <v>8975701</v>
      </c>
      <c r="Y1509" s="35">
        <f t="shared" si="1144"/>
        <v>35902805</v>
      </c>
      <c r="Z1509" s="35">
        <f t="shared" si="1144"/>
        <v>143611221</v>
      </c>
      <c r="AC1509" s="27"/>
      <c r="AE1509" s="17"/>
      <c r="AG1509" s="18"/>
      <c r="AK1509" s="54"/>
      <c r="AN1509" s="227"/>
      <c r="AO1509" s="269">
        <f t="shared" si="1010"/>
        <v>2901</v>
      </c>
      <c r="AP1509" s="221">
        <f t="shared" si="1014"/>
        <v>8704</v>
      </c>
      <c r="AQ1509" s="269">
        <f>AP1509/AR1509</f>
        <v>17</v>
      </c>
      <c r="AR1509" s="281">
        <v>512</v>
      </c>
      <c r="AS1509" s="236">
        <f t="shared" si="1011"/>
        <v>9</v>
      </c>
      <c r="AT1509" s="232"/>
      <c r="BI1509" s="60"/>
      <c r="BL1509" s="1"/>
      <c r="BN1509" s="21"/>
      <c r="BY1509" s="21"/>
      <c r="BZ1509" s="21"/>
    </row>
    <row r="1510" spans="4:78" ht="14.25" customHeight="1">
      <c r="D1510" s="53"/>
      <c r="G1510" s="53"/>
      <c r="O1510" s="181"/>
      <c r="P1510" s="260"/>
      <c r="R1510" s="33"/>
      <c r="AC1510" s="21"/>
      <c r="AE1510" s="17"/>
      <c r="AG1510" s="18"/>
      <c r="AK1510" s="54"/>
      <c r="AN1510" s="219"/>
      <c r="AO1510" s="220">
        <f t="shared" si="1010"/>
        <v>2903</v>
      </c>
      <c r="AP1510" s="221">
        <f t="shared" si="1014"/>
        <v>8710</v>
      </c>
      <c r="AQ1510" s="220">
        <f>AQ1508+6</f>
        <v>4355</v>
      </c>
      <c r="AR1510" s="281">
        <v>2</v>
      </c>
      <c r="AS1510" s="236">
        <f t="shared" si="1011"/>
        <v>1</v>
      </c>
      <c r="AT1510" s="232"/>
      <c r="BI1510" s="60"/>
      <c r="BL1510" s="1"/>
      <c r="BN1510" s="21"/>
      <c r="BY1510" s="21"/>
      <c r="BZ1510" s="21"/>
    </row>
    <row r="1511" spans="4:78" ht="14.25" customHeight="1">
      <c r="D1511" s="53"/>
      <c r="G1511" s="53"/>
      <c r="O1511" s="45"/>
      <c r="P1511" s="21"/>
      <c r="R1511" s="33"/>
      <c r="AC1511" s="27"/>
      <c r="AE1511" s="17"/>
      <c r="AG1511" s="18"/>
      <c r="AK1511" s="54"/>
      <c r="AN1511" s="239"/>
      <c r="AO1511" s="240">
        <f t="shared" si="1010"/>
        <v>2905</v>
      </c>
      <c r="AP1511" s="221">
        <f t="shared" si="1014"/>
        <v>8716</v>
      </c>
      <c r="AQ1511" s="240">
        <f>AP1511/4</f>
        <v>2179</v>
      </c>
      <c r="AR1511" s="281">
        <v>4</v>
      </c>
      <c r="AS1511" s="236">
        <f t="shared" si="1011"/>
        <v>2</v>
      </c>
      <c r="AT1511" s="232"/>
      <c r="BI1511" s="60"/>
      <c r="BL1511" s="1"/>
      <c r="BN1511" s="21"/>
      <c r="BY1511" s="21"/>
      <c r="BZ1511" s="21"/>
    </row>
    <row r="1512" spans="4:78" ht="14.25" customHeight="1">
      <c r="D1512" s="53"/>
      <c r="G1512" s="53"/>
      <c r="O1512" s="191">
        <f>-1+4*(Q1512+1)</f>
        <v>1463</v>
      </c>
      <c r="P1512" s="192">
        <f>-1+6*(Q1512+1)</f>
        <v>2195</v>
      </c>
      <c r="Q1512" s="27">
        <v>365</v>
      </c>
      <c r="R1512" s="33"/>
      <c r="S1512" s="213">
        <f t="shared" ref="S1512:S1513" si="1145">4*P1512+1</f>
        <v>8781</v>
      </c>
      <c r="T1512" s="35">
        <f t="shared" ref="T1512:Z1512" si="1146">4*S1512+1</f>
        <v>35125</v>
      </c>
      <c r="U1512" s="35">
        <f t="shared" si="1146"/>
        <v>140501</v>
      </c>
      <c r="V1512" s="35">
        <f t="shared" si="1146"/>
        <v>562005</v>
      </c>
      <c r="W1512" s="35">
        <f t="shared" si="1146"/>
        <v>2248021</v>
      </c>
      <c r="X1512" s="35">
        <f t="shared" si="1146"/>
        <v>8992085</v>
      </c>
      <c r="Y1512" s="35">
        <f t="shared" si="1146"/>
        <v>35968341</v>
      </c>
      <c r="Z1512" s="35">
        <f t="shared" si="1146"/>
        <v>143873365</v>
      </c>
      <c r="AE1512" s="17"/>
      <c r="AG1512" s="18"/>
      <c r="AK1512" s="54"/>
      <c r="AN1512" s="219"/>
      <c r="AO1512" s="220">
        <f t="shared" si="1010"/>
        <v>2907</v>
      </c>
      <c r="AP1512" s="221">
        <f t="shared" si="1014"/>
        <v>8722</v>
      </c>
      <c r="AQ1512" s="220">
        <f>AQ1510+6</f>
        <v>4361</v>
      </c>
      <c r="AR1512" s="281">
        <v>2</v>
      </c>
      <c r="AS1512" s="236">
        <f t="shared" si="1011"/>
        <v>1</v>
      </c>
      <c r="AT1512" s="232"/>
      <c r="BI1512" s="60"/>
      <c r="BL1512" s="1"/>
      <c r="BN1512" s="21"/>
      <c r="BY1512" s="21"/>
      <c r="BZ1512" s="21"/>
    </row>
    <row r="1513" spans="4:78" ht="14.25" customHeight="1">
      <c r="D1513" s="53"/>
      <c r="G1513" s="53"/>
      <c r="O1513" s="196">
        <f>1+8*(Q1512+1)</f>
        <v>2929</v>
      </c>
      <c r="P1513" s="197">
        <f>P1512+2</f>
        <v>2197</v>
      </c>
      <c r="Q1513" s="198"/>
      <c r="R1513" s="33"/>
      <c r="S1513" s="35">
        <f t="shared" si="1145"/>
        <v>8789</v>
      </c>
      <c r="T1513" s="35">
        <f t="shared" ref="T1513:Z1513" si="1147">4*S1513+1</f>
        <v>35157</v>
      </c>
      <c r="U1513" s="35">
        <f t="shared" si="1147"/>
        <v>140629</v>
      </c>
      <c r="V1513" s="35">
        <f t="shared" si="1147"/>
        <v>562517</v>
      </c>
      <c r="W1513" s="35">
        <f t="shared" si="1147"/>
        <v>2250069</v>
      </c>
      <c r="X1513" s="35">
        <f t="shared" si="1147"/>
        <v>9000277</v>
      </c>
      <c r="Y1513" s="35">
        <f t="shared" si="1147"/>
        <v>36001109</v>
      </c>
      <c r="Z1513" s="35">
        <f t="shared" si="1147"/>
        <v>144004437</v>
      </c>
      <c r="AC1513" s="27"/>
      <c r="AE1513" s="17"/>
      <c r="AG1513" s="18"/>
      <c r="AK1513" s="54"/>
      <c r="AN1513" s="227"/>
      <c r="AO1513" s="269">
        <f t="shared" si="1010"/>
        <v>2909</v>
      </c>
      <c r="AP1513" s="221">
        <f t="shared" si="1014"/>
        <v>8728</v>
      </c>
      <c r="AQ1513" s="269">
        <f>AP1513/AR1513</f>
        <v>1091</v>
      </c>
      <c r="AR1513" s="281">
        <v>8</v>
      </c>
      <c r="AS1513" s="236">
        <f t="shared" si="1011"/>
        <v>3</v>
      </c>
      <c r="AT1513" s="232"/>
      <c r="BI1513" s="60"/>
      <c r="BL1513" s="1"/>
      <c r="BN1513" s="21"/>
      <c r="BY1513" s="21"/>
      <c r="BZ1513" s="21"/>
    </row>
    <row r="1514" spans="4:78" ht="14.25" customHeight="1">
      <c r="D1514" s="53"/>
      <c r="G1514" s="53"/>
      <c r="O1514" s="181"/>
      <c r="P1514" s="260"/>
      <c r="R1514" s="33"/>
      <c r="AC1514" s="21"/>
      <c r="AE1514" s="17"/>
      <c r="AG1514" s="18"/>
      <c r="AK1514" s="54"/>
      <c r="AN1514" s="219"/>
      <c r="AO1514" s="220">
        <f t="shared" si="1010"/>
        <v>2911</v>
      </c>
      <c r="AP1514" s="221">
        <f t="shared" si="1014"/>
        <v>8734</v>
      </c>
      <c r="AQ1514" s="220">
        <f>AQ1512+6</f>
        <v>4367</v>
      </c>
      <c r="AR1514" s="281">
        <v>2</v>
      </c>
      <c r="AS1514" s="236">
        <f t="shared" si="1011"/>
        <v>1</v>
      </c>
      <c r="AT1514" s="232"/>
      <c r="BI1514" s="60"/>
      <c r="BL1514" s="1"/>
      <c r="BN1514" s="21"/>
      <c r="BY1514" s="21"/>
      <c r="BZ1514" s="21"/>
    </row>
    <row r="1515" spans="4:78" ht="14.25" customHeight="1">
      <c r="D1515" s="53"/>
      <c r="G1515" s="53"/>
      <c r="O1515" s="45"/>
      <c r="P1515" s="21"/>
      <c r="R1515" s="33"/>
      <c r="AC1515" s="27"/>
      <c r="AE1515" s="17"/>
      <c r="AG1515" s="18"/>
      <c r="AK1515" s="54"/>
      <c r="AN1515" s="239"/>
      <c r="AO1515" s="240">
        <f t="shared" si="1010"/>
        <v>2913</v>
      </c>
      <c r="AP1515" s="221">
        <f t="shared" si="1014"/>
        <v>8740</v>
      </c>
      <c r="AQ1515" s="240">
        <f>AP1515/4</f>
        <v>2185</v>
      </c>
      <c r="AR1515" s="281">
        <v>4</v>
      </c>
      <c r="AS1515" s="236">
        <f t="shared" si="1011"/>
        <v>2</v>
      </c>
      <c r="AT1515" s="232"/>
      <c r="BI1515" s="60"/>
      <c r="BL1515" s="1"/>
      <c r="BN1515" s="21"/>
      <c r="BY1515" s="21"/>
      <c r="BZ1515" s="21"/>
    </row>
    <row r="1516" spans="4:78" ht="14.25" customHeight="1">
      <c r="D1516" s="53"/>
      <c r="G1516" s="53"/>
      <c r="O1516" s="191">
        <f>-1+4*(Q1516+1)</f>
        <v>1467</v>
      </c>
      <c r="P1516" s="192">
        <f>-1+6*(Q1516+1)</f>
        <v>2201</v>
      </c>
      <c r="Q1516" s="27">
        <v>366</v>
      </c>
      <c r="R1516" s="33"/>
      <c r="S1516" s="213">
        <f t="shared" ref="S1516:S1517" si="1148">4*P1516+1</f>
        <v>8805</v>
      </c>
      <c r="T1516" s="35">
        <f t="shared" ref="T1516:Z1516" si="1149">4*S1516+1</f>
        <v>35221</v>
      </c>
      <c r="U1516" s="35">
        <f t="shared" si="1149"/>
        <v>140885</v>
      </c>
      <c r="V1516" s="35">
        <f t="shared" si="1149"/>
        <v>563541</v>
      </c>
      <c r="W1516" s="35">
        <f t="shared" si="1149"/>
        <v>2254165</v>
      </c>
      <c r="X1516" s="35">
        <f t="shared" si="1149"/>
        <v>9016661</v>
      </c>
      <c r="Y1516" s="35">
        <f t="shared" si="1149"/>
        <v>36066645</v>
      </c>
      <c r="Z1516" s="35">
        <f t="shared" si="1149"/>
        <v>144266581</v>
      </c>
      <c r="AE1516" s="17"/>
      <c r="AG1516" s="18"/>
      <c r="AK1516" s="54"/>
      <c r="AN1516" s="219"/>
      <c r="AO1516" s="220">
        <f t="shared" si="1010"/>
        <v>2915</v>
      </c>
      <c r="AP1516" s="221">
        <f t="shared" si="1014"/>
        <v>8746</v>
      </c>
      <c r="AQ1516" s="220">
        <f>AQ1514+6</f>
        <v>4373</v>
      </c>
      <c r="AR1516" s="281">
        <v>2</v>
      </c>
      <c r="AS1516" s="236">
        <f t="shared" si="1011"/>
        <v>1</v>
      </c>
      <c r="AT1516" s="232"/>
      <c r="BI1516" s="60"/>
      <c r="BL1516" s="1"/>
      <c r="BN1516" s="21"/>
      <c r="BY1516" s="21"/>
      <c r="BZ1516" s="21"/>
    </row>
    <row r="1517" spans="4:78" ht="14.25" customHeight="1">
      <c r="D1517" s="53"/>
      <c r="G1517" s="53"/>
      <c r="O1517" s="196">
        <f>1+8*(Q1516+1)</f>
        <v>2937</v>
      </c>
      <c r="P1517" s="197">
        <f>P1516+2</f>
        <v>2203</v>
      </c>
      <c r="Q1517" s="198"/>
      <c r="R1517" s="33"/>
      <c r="S1517" s="35">
        <f t="shared" si="1148"/>
        <v>8813</v>
      </c>
      <c r="T1517" s="35">
        <f t="shared" ref="T1517:Z1517" si="1150">4*S1517+1</f>
        <v>35253</v>
      </c>
      <c r="U1517" s="35">
        <f t="shared" si="1150"/>
        <v>141013</v>
      </c>
      <c r="V1517" s="35">
        <f t="shared" si="1150"/>
        <v>564053</v>
      </c>
      <c r="W1517" s="35">
        <f t="shared" si="1150"/>
        <v>2256213</v>
      </c>
      <c r="X1517" s="35">
        <f t="shared" si="1150"/>
        <v>9024853</v>
      </c>
      <c r="Y1517" s="35">
        <f t="shared" si="1150"/>
        <v>36099413</v>
      </c>
      <c r="Z1517" s="35">
        <f t="shared" si="1150"/>
        <v>144397653</v>
      </c>
      <c r="AC1517" s="27"/>
      <c r="AE1517" s="17"/>
      <c r="AG1517" s="18"/>
      <c r="AK1517" s="54"/>
      <c r="AN1517" s="227"/>
      <c r="AO1517" s="269">
        <f t="shared" si="1010"/>
        <v>2917</v>
      </c>
      <c r="AP1517" s="221">
        <f t="shared" si="1014"/>
        <v>8752</v>
      </c>
      <c r="AQ1517" s="269">
        <f>AP1517/AR1517</f>
        <v>547</v>
      </c>
      <c r="AR1517" s="281">
        <v>16</v>
      </c>
      <c r="AS1517" s="236">
        <f t="shared" si="1011"/>
        <v>4</v>
      </c>
      <c r="AT1517" s="232"/>
      <c r="BI1517" s="60"/>
      <c r="BL1517" s="1"/>
      <c r="BN1517" s="21"/>
      <c r="BY1517" s="21"/>
      <c r="BZ1517" s="21"/>
    </row>
    <row r="1518" spans="4:78" ht="14.25" customHeight="1">
      <c r="D1518" s="53"/>
      <c r="G1518" s="53"/>
      <c r="O1518" s="181"/>
      <c r="P1518" s="260"/>
      <c r="R1518" s="33"/>
      <c r="AC1518" s="21"/>
      <c r="AE1518" s="17"/>
      <c r="AG1518" s="18"/>
      <c r="AK1518" s="54"/>
      <c r="AN1518" s="219"/>
      <c r="AO1518" s="220">
        <f t="shared" si="1010"/>
        <v>2919</v>
      </c>
      <c r="AP1518" s="221">
        <f t="shared" si="1014"/>
        <v>8758</v>
      </c>
      <c r="AQ1518" s="220">
        <f>AQ1516+6</f>
        <v>4379</v>
      </c>
      <c r="AR1518" s="281">
        <v>2</v>
      </c>
      <c r="AS1518" s="236">
        <f t="shared" si="1011"/>
        <v>1</v>
      </c>
      <c r="AT1518" s="232"/>
      <c r="BI1518" s="60"/>
      <c r="BL1518" s="1"/>
      <c r="BN1518" s="21"/>
      <c r="BY1518" s="21"/>
      <c r="BZ1518" s="21"/>
    </row>
    <row r="1519" spans="4:78" ht="14.25" customHeight="1">
      <c r="D1519" s="53"/>
      <c r="G1519" s="53"/>
      <c r="O1519" s="45"/>
      <c r="P1519" s="21"/>
      <c r="R1519" s="33"/>
      <c r="AC1519" s="27"/>
      <c r="AE1519" s="17"/>
      <c r="AG1519" s="18"/>
      <c r="AK1519" s="54"/>
      <c r="AN1519" s="239"/>
      <c r="AO1519" s="240">
        <f t="shared" si="1010"/>
        <v>2921</v>
      </c>
      <c r="AP1519" s="221">
        <f t="shared" si="1014"/>
        <v>8764</v>
      </c>
      <c r="AQ1519" s="240">
        <f>AP1519/4</f>
        <v>2191</v>
      </c>
      <c r="AR1519" s="281">
        <v>4</v>
      </c>
      <c r="AS1519" s="236">
        <f t="shared" si="1011"/>
        <v>2</v>
      </c>
      <c r="AT1519" s="232"/>
      <c r="BI1519" s="60"/>
      <c r="BL1519" s="1"/>
      <c r="BN1519" s="21"/>
      <c r="BY1519" s="21"/>
      <c r="BZ1519" s="21"/>
    </row>
    <row r="1520" spans="4:78" ht="14.25" customHeight="1">
      <c r="D1520" s="53"/>
      <c r="G1520" s="53"/>
      <c r="O1520" s="191">
        <f>-1+4*(Q1520+1)</f>
        <v>1471</v>
      </c>
      <c r="P1520" s="192">
        <f>-1+6*(Q1520+1)</f>
        <v>2207</v>
      </c>
      <c r="Q1520" s="27">
        <v>367</v>
      </c>
      <c r="R1520" s="33"/>
      <c r="S1520" s="213">
        <f t="shared" ref="S1520:S1521" si="1151">4*P1520+1</f>
        <v>8829</v>
      </c>
      <c r="T1520" s="35">
        <f t="shared" ref="T1520:Z1520" si="1152">4*S1520+1</f>
        <v>35317</v>
      </c>
      <c r="U1520" s="35">
        <f t="shared" si="1152"/>
        <v>141269</v>
      </c>
      <c r="V1520" s="35">
        <f t="shared" si="1152"/>
        <v>565077</v>
      </c>
      <c r="W1520" s="35">
        <f t="shared" si="1152"/>
        <v>2260309</v>
      </c>
      <c r="X1520" s="35">
        <f t="shared" si="1152"/>
        <v>9041237</v>
      </c>
      <c r="Y1520" s="35">
        <f t="shared" si="1152"/>
        <v>36164949</v>
      </c>
      <c r="Z1520" s="35">
        <f t="shared" si="1152"/>
        <v>144659797</v>
      </c>
      <c r="AE1520" s="17"/>
      <c r="AG1520" s="18"/>
      <c r="AK1520" s="54"/>
      <c r="AN1520" s="219"/>
      <c r="AO1520" s="220">
        <f t="shared" si="1010"/>
        <v>2923</v>
      </c>
      <c r="AP1520" s="221">
        <f t="shared" si="1014"/>
        <v>8770</v>
      </c>
      <c r="AQ1520" s="220">
        <f>AQ1518+6</f>
        <v>4385</v>
      </c>
      <c r="AR1520" s="281">
        <v>2</v>
      </c>
      <c r="AS1520" s="236">
        <f t="shared" si="1011"/>
        <v>1</v>
      </c>
      <c r="AT1520" s="232"/>
      <c r="BI1520" s="60"/>
      <c r="BL1520" s="1"/>
      <c r="BN1520" s="21"/>
      <c r="BY1520" s="21"/>
      <c r="BZ1520" s="21"/>
    </row>
    <row r="1521" spans="4:78" ht="14.25" customHeight="1">
      <c r="D1521" s="53"/>
      <c r="G1521" s="53"/>
      <c r="O1521" s="196">
        <f>1+8*(Q1520+1)</f>
        <v>2945</v>
      </c>
      <c r="P1521" s="197">
        <f>P1520+2</f>
        <v>2209</v>
      </c>
      <c r="Q1521" s="198"/>
      <c r="R1521" s="33"/>
      <c r="S1521" s="35">
        <f t="shared" si="1151"/>
        <v>8837</v>
      </c>
      <c r="T1521" s="35">
        <f t="shared" ref="T1521:Z1521" si="1153">4*S1521+1</f>
        <v>35349</v>
      </c>
      <c r="U1521" s="35">
        <f t="shared" si="1153"/>
        <v>141397</v>
      </c>
      <c r="V1521" s="35">
        <f t="shared" si="1153"/>
        <v>565589</v>
      </c>
      <c r="W1521" s="35">
        <f t="shared" si="1153"/>
        <v>2262357</v>
      </c>
      <c r="X1521" s="35">
        <f t="shared" si="1153"/>
        <v>9049429</v>
      </c>
      <c r="Y1521" s="35">
        <f t="shared" si="1153"/>
        <v>36197717</v>
      </c>
      <c r="Z1521" s="35">
        <f t="shared" si="1153"/>
        <v>144790869</v>
      </c>
      <c r="AC1521" s="27"/>
      <c r="AE1521" s="17"/>
      <c r="AG1521" s="18"/>
      <c r="AK1521" s="54"/>
      <c r="AN1521" s="227"/>
      <c r="AO1521" s="269">
        <f t="shared" si="1010"/>
        <v>2925</v>
      </c>
      <c r="AP1521" s="221">
        <f t="shared" si="1014"/>
        <v>8776</v>
      </c>
      <c r="AQ1521" s="269">
        <f>AP1521/AR1521</f>
        <v>1097</v>
      </c>
      <c r="AR1521" s="281">
        <v>8</v>
      </c>
      <c r="AS1521" s="236">
        <f t="shared" si="1011"/>
        <v>3</v>
      </c>
      <c r="AT1521" s="232"/>
      <c r="BI1521" s="60"/>
      <c r="BL1521" s="1"/>
      <c r="BN1521" s="21"/>
      <c r="BY1521" s="21"/>
      <c r="BZ1521" s="21"/>
    </row>
    <row r="1522" spans="4:78" ht="14.25" customHeight="1">
      <c r="D1522" s="53"/>
      <c r="G1522" s="53"/>
      <c r="O1522" s="181"/>
      <c r="P1522" s="260"/>
      <c r="R1522" s="33"/>
      <c r="AC1522" s="21"/>
      <c r="AE1522" s="17"/>
      <c r="AG1522" s="18"/>
      <c r="AK1522" s="54"/>
      <c r="AN1522" s="219"/>
      <c r="AO1522" s="220">
        <f t="shared" si="1010"/>
        <v>2927</v>
      </c>
      <c r="AP1522" s="221">
        <f t="shared" si="1014"/>
        <v>8782</v>
      </c>
      <c r="AQ1522" s="220">
        <f>AQ1520+6</f>
        <v>4391</v>
      </c>
      <c r="AR1522" s="281">
        <v>2</v>
      </c>
      <c r="AS1522" s="236">
        <f t="shared" si="1011"/>
        <v>1</v>
      </c>
      <c r="AT1522" s="232"/>
      <c r="BI1522" s="60"/>
      <c r="BL1522" s="1"/>
      <c r="BN1522" s="21"/>
      <c r="BY1522" s="21"/>
      <c r="BZ1522" s="21"/>
    </row>
    <row r="1523" spans="4:78" ht="14.25" customHeight="1">
      <c r="D1523" s="53"/>
      <c r="G1523" s="53"/>
      <c r="O1523" s="45"/>
      <c r="P1523" s="21"/>
      <c r="R1523" s="33"/>
      <c r="AC1523" s="27"/>
      <c r="AE1523" s="17"/>
      <c r="AG1523" s="18"/>
      <c r="AK1523" s="54"/>
      <c r="AN1523" s="239"/>
      <c r="AO1523" s="240">
        <f t="shared" si="1010"/>
        <v>2929</v>
      </c>
      <c r="AP1523" s="221">
        <f t="shared" si="1014"/>
        <v>8788</v>
      </c>
      <c r="AQ1523" s="240">
        <f>AP1523/4</f>
        <v>2197</v>
      </c>
      <c r="AR1523" s="281">
        <v>4</v>
      </c>
      <c r="AS1523" s="236">
        <f t="shared" si="1011"/>
        <v>2</v>
      </c>
      <c r="AT1523" s="232"/>
      <c r="BI1523" s="60"/>
      <c r="BL1523" s="1"/>
      <c r="BN1523" s="21"/>
      <c r="BY1523" s="21"/>
      <c r="BZ1523" s="21"/>
    </row>
    <row r="1524" spans="4:78" ht="14.25" customHeight="1">
      <c r="D1524" s="53"/>
      <c r="G1524" s="53"/>
      <c r="O1524" s="191">
        <f>-1+4*(Q1524+1)</f>
        <v>1475</v>
      </c>
      <c r="P1524" s="192">
        <f>-1+6*(Q1524+1)</f>
        <v>2213</v>
      </c>
      <c r="Q1524" s="27">
        <v>368</v>
      </c>
      <c r="R1524" s="33"/>
      <c r="S1524" s="213">
        <f t="shared" ref="S1524:S1525" si="1154">4*P1524+1</f>
        <v>8853</v>
      </c>
      <c r="T1524" s="35">
        <f t="shared" ref="T1524:Z1524" si="1155">4*S1524+1</f>
        <v>35413</v>
      </c>
      <c r="U1524" s="35">
        <f t="shared" si="1155"/>
        <v>141653</v>
      </c>
      <c r="V1524" s="35">
        <f t="shared" si="1155"/>
        <v>566613</v>
      </c>
      <c r="W1524" s="35">
        <f t="shared" si="1155"/>
        <v>2266453</v>
      </c>
      <c r="X1524" s="35">
        <f t="shared" si="1155"/>
        <v>9065813</v>
      </c>
      <c r="Y1524" s="35">
        <f t="shared" si="1155"/>
        <v>36263253</v>
      </c>
      <c r="Z1524" s="35">
        <f t="shared" si="1155"/>
        <v>145053013</v>
      </c>
      <c r="AE1524" s="17"/>
      <c r="AG1524" s="18"/>
      <c r="AK1524" s="54"/>
      <c r="AN1524" s="219"/>
      <c r="AO1524" s="220">
        <f t="shared" si="1010"/>
        <v>2931</v>
      </c>
      <c r="AP1524" s="221">
        <f t="shared" si="1014"/>
        <v>8794</v>
      </c>
      <c r="AQ1524" s="220">
        <f>AQ1522+6</f>
        <v>4397</v>
      </c>
      <c r="AR1524" s="281">
        <v>2</v>
      </c>
      <c r="AS1524" s="236">
        <f t="shared" si="1011"/>
        <v>1</v>
      </c>
      <c r="AT1524" s="232"/>
      <c r="BI1524" s="60"/>
      <c r="BL1524" s="1"/>
      <c r="BN1524" s="21"/>
      <c r="BY1524" s="21"/>
      <c r="BZ1524" s="21"/>
    </row>
    <row r="1525" spans="4:78" ht="14.25" customHeight="1">
      <c r="D1525" s="53"/>
      <c r="G1525" s="53"/>
      <c r="O1525" s="196">
        <f>1+8*(Q1524+1)</f>
        <v>2953</v>
      </c>
      <c r="P1525" s="197">
        <f>P1524+2</f>
        <v>2215</v>
      </c>
      <c r="Q1525" s="198"/>
      <c r="R1525" s="33"/>
      <c r="S1525" s="35">
        <f t="shared" si="1154"/>
        <v>8861</v>
      </c>
      <c r="T1525" s="35">
        <f t="shared" ref="T1525:Z1525" si="1156">4*S1525+1</f>
        <v>35445</v>
      </c>
      <c r="U1525" s="35">
        <f t="shared" si="1156"/>
        <v>141781</v>
      </c>
      <c r="V1525" s="35">
        <f t="shared" si="1156"/>
        <v>567125</v>
      </c>
      <c r="W1525" s="35">
        <f t="shared" si="1156"/>
        <v>2268501</v>
      </c>
      <c r="X1525" s="35">
        <f t="shared" si="1156"/>
        <v>9074005</v>
      </c>
      <c r="Y1525" s="35">
        <f t="shared" si="1156"/>
        <v>36296021</v>
      </c>
      <c r="Z1525" s="35">
        <f t="shared" si="1156"/>
        <v>145184085</v>
      </c>
      <c r="AC1525" s="27"/>
      <c r="AE1525" s="17"/>
      <c r="AG1525" s="18"/>
      <c r="AK1525" s="54"/>
      <c r="AN1525" s="227"/>
      <c r="AO1525" s="269">
        <f t="shared" si="1010"/>
        <v>2933</v>
      </c>
      <c r="AP1525" s="221">
        <f t="shared" si="1014"/>
        <v>8800</v>
      </c>
      <c r="AQ1525" s="269">
        <f>AP1525/AR1525</f>
        <v>275</v>
      </c>
      <c r="AR1525" s="281">
        <v>32</v>
      </c>
      <c r="AS1525" s="236">
        <f t="shared" si="1011"/>
        <v>5</v>
      </c>
      <c r="AT1525" s="232"/>
      <c r="BI1525" s="60"/>
      <c r="BL1525" s="1"/>
      <c r="BN1525" s="21"/>
      <c r="BY1525" s="21"/>
      <c r="BZ1525" s="21"/>
    </row>
    <row r="1526" spans="4:78" ht="14.25" customHeight="1">
      <c r="D1526" s="53"/>
      <c r="G1526" s="53"/>
      <c r="O1526" s="181"/>
      <c r="P1526" s="260"/>
      <c r="R1526" s="33"/>
      <c r="AC1526" s="21"/>
      <c r="AE1526" s="17"/>
      <c r="AG1526" s="18"/>
      <c r="AK1526" s="54"/>
      <c r="AN1526" s="219"/>
      <c r="AO1526" s="220">
        <f t="shared" si="1010"/>
        <v>2935</v>
      </c>
      <c r="AP1526" s="221">
        <f t="shared" si="1014"/>
        <v>8806</v>
      </c>
      <c r="AQ1526" s="220">
        <f>AQ1524+6</f>
        <v>4403</v>
      </c>
      <c r="AR1526" s="281">
        <v>2</v>
      </c>
      <c r="AS1526" s="236">
        <f t="shared" si="1011"/>
        <v>1</v>
      </c>
      <c r="AT1526" s="232"/>
      <c r="BI1526" s="60"/>
      <c r="BL1526" s="1"/>
      <c r="BN1526" s="21"/>
      <c r="BY1526" s="21"/>
      <c r="BZ1526" s="21"/>
    </row>
    <row r="1527" spans="4:78" ht="14.25" customHeight="1">
      <c r="D1527" s="53"/>
      <c r="G1527" s="53"/>
      <c r="O1527" s="45"/>
      <c r="P1527" s="21"/>
      <c r="R1527" s="33"/>
      <c r="AC1527" s="27"/>
      <c r="AE1527" s="17"/>
      <c r="AG1527" s="18"/>
      <c r="AK1527" s="54"/>
      <c r="AN1527" s="239"/>
      <c r="AO1527" s="240">
        <f t="shared" si="1010"/>
        <v>2937</v>
      </c>
      <c r="AP1527" s="221">
        <f t="shared" si="1014"/>
        <v>8812</v>
      </c>
      <c r="AQ1527" s="240">
        <f>AP1527/4</f>
        <v>2203</v>
      </c>
      <c r="AR1527" s="281">
        <v>4</v>
      </c>
      <c r="AS1527" s="236">
        <f t="shared" si="1011"/>
        <v>2</v>
      </c>
      <c r="AT1527" s="232"/>
      <c r="BI1527" s="60"/>
      <c r="BL1527" s="1"/>
      <c r="BN1527" s="21"/>
      <c r="BY1527" s="21"/>
      <c r="BZ1527" s="21"/>
    </row>
    <row r="1528" spans="4:78" ht="14.25" customHeight="1">
      <c r="D1528" s="53"/>
      <c r="G1528" s="53"/>
      <c r="O1528" s="191">
        <f>-1+4*(Q1528+1)</f>
        <v>1479</v>
      </c>
      <c r="P1528" s="192">
        <f>-1+6*(Q1528+1)</f>
        <v>2219</v>
      </c>
      <c r="Q1528" s="27">
        <v>369</v>
      </c>
      <c r="R1528" s="33"/>
      <c r="S1528" s="213">
        <f t="shared" ref="S1528:S1529" si="1157">4*P1528+1</f>
        <v>8877</v>
      </c>
      <c r="T1528" s="35">
        <f t="shared" ref="T1528:Z1528" si="1158">4*S1528+1</f>
        <v>35509</v>
      </c>
      <c r="U1528" s="35">
        <f t="shared" si="1158"/>
        <v>142037</v>
      </c>
      <c r="V1528" s="35">
        <f t="shared" si="1158"/>
        <v>568149</v>
      </c>
      <c r="W1528" s="35">
        <f t="shared" si="1158"/>
        <v>2272597</v>
      </c>
      <c r="X1528" s="35">
        <f t="shared" si="1158"/>
        <v>9090389</v>
      </c>
      <c r="Y1528" s="35">
        <f t="shared" si="1158"/>
        <v>36361557</v>
      </c>
      <c r="Z1528" s="35">
        <f t="shared" si="1158"/>
        <v>145446229</v>
      </c>
      <c r="AE1528" s="17"/>
      <c r="AG1528" s="18"/>
      <c r="AK1528" s="54"/>
      <c r="AN1528" s="219"/>
      <c r="AO1528" s="220">
        <f t="shared" si="1010"/>
        <v>2939</v>
      </c>
      <c r="AP1528" s="221">
        <f t="shared" si="1014"/>
        <v>8818</v>
      </c>
      <c r="AQ1528" s="220">
        <f>AQ1526+6</f>
        <v>4409</v>
      </c>
      <c r="AR1528" s="281">
        <v>2</v>
      </c>
      <c r="AS1528" s="236">
        <f t="shared" si="1011"/>
        <v>1</v>
      </c>
      <c r="AT1528" s="232"/>
      <c r="BI1528" s="60"/>
      <c r="BL1528" s="1"/>
      <c r="BN1528" s="21"/>
      <c r="BY1528" s="21"/>
      <c r="BZ1528" s="21"/>
    </row>
    <row r="1529" spans="4:78" ht="14.25" customHeight="1">
      <c r="D1529" s="53"/>
      <c r="G1529" s="53"/>
      <c r="O1529" s="196">
        <f>1+8*(Q1528+1)</f>
        <v>2961</v>
      </c>
      <c r="P1529" s="197">
        <f>P1528+2</f>
        <v>2221</v>
      </c>
      <c r="Q1529" s="198"/>
      <c r="R1529" s="33"/>
      <c r="S1529" s="35">
        <f t="shared" si="1157"/>
        <v>8885</v>
      </c>
      <c r="T1529" s="35">
        <f t="shared" ref="T1529:Z1529" si="1159">4*S1529+1</f>
        <v>35541</v>
      </c>
      <c r="U1529" s="35">
        <f t="shared" si="1159"/>
        <v>142165</v>
      </c>
      <c r="V1529" s="35">
        <f t="shared" si="1159"/>
        <v>568661</v>
      </c>
      <c r="W1529" s="35">
        <f t="shared" si="1159"/>
        <v>2274645</v>
      </c>
      <c r="X1529" s="35">
        <f t="shared" si="1159"/>
        <v>9098581</v>
      </c>
      <c r="Y1529" s="35">
        <f t="shared" si="1159"/>
        <v>36394325</v>
      </c>
      <c r="Z1529" s="35">
        <f t="shared" si="1159"/>
        <v>145577301</v>
      </c>
      <c r="AC1529" s="27"/>
      <c r="AE1529" s="17"/>
      <c r="AG1529" s="18"/>
      <c r="AK1529" s="54"/>
      <c r="AN1529" s="227"/>
      <c r="AO1529" s="269">
        <f t="shared" si="1010"/>
        <v>2941</v>
      </c>
      <c r="AP1529" s="221">
        <f t="shared" si="1014"/>
        <v>8824</v>
      </c>
      <c r="AQ1529" s="269">
        <f>AP1529/AR1529</f>
        <v>1103</v>
      </c>
      <c r="AR1529" s="281">
        <v>8</v>
      </c>
      <c r="AS1529" s="236">
        <f t="shared" si="1011"/>
        <v>3</v>
      </c>
      <c r="AT1529" s="232"/>
      <c r="BI1529" s="60"/>
      <c r="BL1529" s="1"/>
      <c r="BN1529" s="21"/>
      <c r="BY1529" s="21"/>
      <c r="BZ1529" s="21"/>
    </row>
    <row r="1530" spans="4:78" ht="14.25" customHeight="1">
      <c r="D1530" s="53"/>
      <c r="G1530" s="53"/>
      <c r="O1530" s="181"/>
      <c r="P1530" s="260"/>
      <c r="R1530" s="33"/>
      <c r="AC1530" s="21"/>
      <c r="AE1530" s="17"/>
      <c r="AG1530" s="18"/>
      <c r="AK1530" s="54"/>
      <c r="AN1530" s="219"/>
      <c r="AO1530" s="220">
        <f t="shared" si="1010"/>
        <v>2943</v>
      </c>
      <c r="AP1530" s="221">
        <f t="shared" si="1014"/>
        <v>8830</v>
      </c>
      <c r="AQ1530" s="220">
        <f>AQ1528+6</f>
        <v>4415</v>
      </c>
      <c r="AR1530" s="281">
        <v>2</v>
      </c>
      <c r="AS1530" s="236">
        <f t="shared" si="1011"/>
        <v>1</v>
      </c>
      <c r="AT1530" s="232"/>
      <c r="BI1530" s="60"/>
      <c r="BL1530" s="1"/>
      <c r="BN1530" s="21"/>
      <c r="BY1530" s="21"/>
      <c r="BZ1530" s="21"/>
    </row>
    <row r="1531" spans="4:78" ht="14.25" customHeight="1">
      <c r="D1531" s="53"/>
      <c r="G1531" s="53"/>
      <c r="O1531" s="45"/>
      <c r="P1531" s="21"/>
      <c r="R1531" s="33"/>
      <c r="AC1531" s="27"/>
      <c r="AE1531" s="17"/>
      <c r="AG1531" s="18"/>
      <c r="AK1531" s="54"/>
      <c r="AN1531" s="239"/>
      <c r="AO1531" s="240">
        <f t="shared" si="1010"/>
        <v>2945</v>
      </c>
      <c r="AP1531" s="221">
        <f t="shared" si="1014"/>
        <v>8836</v>
      </c>
      <c r="AQ1531" s="240">
        <f>AP1531/4</f>
        <v>2209</v>
      </c>
      <c r="AR1531" s="281">
        <v>4</v>
      </c>
      <c r="AS1531" s="236">
        <f t="shared" si="1011"/>
        <v>2</v>
      </c>
      <c r="AT1531" s="232"/>
      <c r="BI1531" s="60"/>
      <c r="BL1531" s="1"/>
      <c r="BN1531" s="21"/>
      <c r="BY1531" s="21"/>
      <c r="BZ1531" s="21"/>
    </row>
    <row r="1532" spans="4:78" ht="14.25" customHeight="1">
      <c r="D1532" s="53"/>
      <c r="G1532" s="53"/>
      <c r="O1532" s="191">
        <f>-1+4*(Q1532+1)</f>
        <v>1483</v>
      </c>
      <c r="P1532" s="192">
        <f>-1+6*(Q1532+1)</f>
        <v>2225</v>
      </c>
      <c r="Q1532" s="27">
        <v>370</v>
      </c>
      <c r="R1532" s="33"/>
      <c r="S1532" s="213">
        <f t="shared" ref="S1532:S1533" si="1160">4*P1532+1</f>
        <v>8901</v>
      </c>
      <c r="T1532" s="35">
        <f t="shared" ref="T1532:Z1532" si="1161">4*S1532+1</f>
        <v>35605</v>
      </c>
      <c r="U1532" s="35">
        <f t="shared" si="1161"/>
        <v>142421</v>
      </c>
      <c r="V1532" s="35">
        <f t="shared" si="1161"/>
        <v>569685</v>
      </c>
      <c r="W1532" s="35">
        <f t="shared" si="1161"/>
        <v>2278741</v>
      </c>
      <c r="X1532" s="35">
        <f t="shared" si="1161"/>
        <v>9114965</v>
      </c>
      <c r="Y1532" s="35">
        <f t="shared" si="1161"/>
        <v>36459861</v>
      </c>
      <c r="Z1532" s="35">
        <f t="shared" si="1161"/>
        <v>145839445</v>
      </c>
      <c r="AE1532" s="17"/>
      <c r="AG1532" s="18"/>
      <c r="AK1532" s="54"/>
      <c r="AN1532" s="219"/>
      <c r="AO1532" s="220">
        <f t="shared" si="1010"/>
        <v>2947</v>
      </c>
      <c r="AP1532" s="221">
        <f t="shared" si="1014"/>
        <v>8842</v>
      </c>
      <c r="AQ1532" s="220">
        <f>AQ1530+6</f>
        <v>4421</v>
      </c>
      <c r="AR1532" s="281">
        <v>2</v>
      </c>
      <c r="AS1532" s="236">
        <f t="shared" si="1011"/>
        <v>1</v>
      </c>
      <c r="AT1532" s="232"/>
      <c r="BI1532" s="60"/>
      <c r="BL1532" s="1"/>
      <c r="BN1532" s="21"/>
      <c r="BY1532" s="21"/>
      <c r="BZ1532" s="21"/>
    </row>
    <row r="1533" spans="4:78" ht="14.25" customHeight="1">
      <c r="D1533" s="53"/>
      <c r="G1533" s="53"/>
      <c r="O1533" s="196">
        <f>1+8*(Q1532+1)</f>
        <v>2969</v>
      </c>
      <c r="P1533" s="197">
        <f>P1532+2</f>
        <v>2227</v>
      </c>
      <c r="Q1533" s="198"/>
      <c r="R1533" s="33"/>
      <c r="S1533" s="35">
        <f t="shared" si="1160"/>
        <v>8909</v>
      </c>
      <c r="T1533" s="35">
        <f t="shared" ref="T1533:Z1533" si="1162">4*S1533+1</f>
        <v>35637</v>
      </c>
      <c r="U1533" s="35">
        <f t="shared" si="1162"/>
        <v>142549</v>
      </c>
      <c r="V1533" s="35">
        <f t="shared" si="1162"/>
        <v>570197</v>
      </c>
      <c r="W1533" s="35">
        <f t="shared" si="1162"/>
        <v>2280789</v>
      </c>
      <c r="X1533" s="35">
        <f t="shared" si="1162"/>
        <v>9123157</v>
      </c>
      <c r="Y1533" s="35">
        <f t="shared" si="1162"/>
        <v>36492629</v>
      </c>
      <c r="Z1533" s="35">
        <f t="shared" si="1162"/>
        <v>145970517</v>
      </c>
      <c r="AC1533" s="27"/>
      <c r="AE1533" s="17"/>
      <c r="AG1533" s="18"/>
      <c r="AK1533" s="54"/>
      <c r="AN1533" s="227"/>
      <c r="AO1533" s="269">
        <f t="shared" si="1010"/>
        <v>2949</v>
      </c>
      <c r="AP1533" s="221">
        <f t="shared" si="1014"/>
        <v>8848</v>
      </c>
      <c r="AQ1533" s="269">
        <f>AP1533/AR1533</f>
        <v>553</v>
      </c>
      <c r="AR1533" s="281">
        <v>16</v>
      </c>
      <c r="AS1533" s="236">
        <f t="shared" si="1011"/>
        <v>4</v>
      </c>
      <c r="AT1533" s="232"/>
      <c r="BI1533" s="60"/>
      <c r="BL1533" s="1"/>
      <c r="BN1533" s="21"/>
      <c r="BY1533" s="21"/>
      <c r="BZ1533" s="21"/>
    </row>
    <row r="1534" spans="4:78" ht="14.25" customHeight="1">
      <c r="D1534" s="53"/>
      <c r="G1534" s="53"/>
      <c r="O1534" s="181"/>
      <c r="P1534" s="260"/>
      <c r="R1534" s="33"/>
      <c r="AC1534" s="21"/>
      <c r="AE1534" s="17"/>
      <c r="AG1534" s="18"/>
      <c r="AK1534" s="54"/>
      <c r="AN1534" s="219"/>
      <c r="AO1534" s="220">
        <f t="shared" si="1010"/>
        <v>2951</v>
      </c>
      <c r="AP1534" s="221">
        <f t="shared" si="1014"/>
        <v>8854</v>
      </c>
      <c r="AQ1534" s="220">
        <f>AQ1532+6</f>
        <v>4427</v>
      </c>
      <c r="AR1534" s="281">
        <v>2</v>
      </c>
      <c r="AS1534" s="236">
        <f t="shared" si="1011"/>
        <v>1</v>
      </c>
      <c r="AT1534" s="232"/>
      <c r="BI1534" s="60"/>
      <c r="BL1534" s="1"/>
      <c r="BN1534" s="21"/>
      <c r="BY1534" s="21"/>
      <c r="BZ1534" s="21"/>
    </row>
    <row r="1535" spans="4:78" ht="14.25" customHeight="1">
      <c r="D1535" s="53"/>
      <c r="G1535" s="53"/>
      <c r="O1535" s="45"/>
      <c r="P1535" s="21"/>
      <c r="R1535" s="33"/>
      <c r="AC1535" s="27"/>
      <c r="AE1535" s="17"/>
      <c r="AG1535" s="18"/>
      <c r="AK1535" s="54"/>
      <c r="AN1535" s="239"/>
      <c r="AO1535" s="240">
        <f t="shared" si="1010"/>
        <v>2953</v>
      </c>
      <c r="AP1535" s="221">
        <f t="shared" si="1014"/>
        <v>8860</v>
      </c>
      <c r="AQ1535" s="240">
        <f>AP1535/4</f>
        <v>2215</v>
      </c>
      <c r="AR1535" s="281">
        <v>4</v>
      </c>
      <c r="AS1535" s="236">
        <f t="shared" si="1011"/>
        <v>2</v>
      </c>
      <c r="AT1535" s="232"/>
      <c r="BI1535" s="60"/>
      <c r="BL1535" s="1"/>
      <c r="BN1535" s="21"/>
      <c r="BY1535" s="21"/>
      <c r="BZ1535" s="21"/>
    </row>
    <row r="1536" spans="4:78" ht="14.25" customHeight="1">
      <c r="D1536" s="53"/>
      <c r="G1536" s="53"/>
      <c r="O1536" s="191">
        <f>-1+4*(Q1536+1)</f>
        <v>1487</v>
      </c>
      <c r="P1536" s="192">
        <f>-1+6*(Q1536+1)</f>
        <v>2231</v>
      </c>
      <c r="Q1536" s="27">
        <v>371</v>
      </c>
      <c r="R1536" s="33"/>
      <c r="S1536" s="213">
        <f t="shared" ref="S1536:S1537" si="1163">4*P1536+1</f>
        <v>8925</v>
      </c>
      <c r="T1536" s="35">
        <f t="shared" ref="T1536:Z1536" si="1164">4*S1536+1</f>
        <v>35701</v>
      </c>
      <c r="U1536" s="35">
        <f t="shared" si="1164"/>
        <v>142805</v>
      </c>
      <c r="V1536" s="35">
        <f t="shared" si="1164"/>
        <v>571221</v>
      </c>
      <c r="W1536" s="35">
        <f t="shared" si="1164"/>
        <v>2284885</v>
      </c>
      <c r="X1536" s="35">
        <f t="shared" si="1164"/>
        <v>9139541</v>
      </c>
      <c r="Y1536" s="35">
        <f t="shared" si="1164"/>
        <v>36558165</v>
      </c>
      <c r="Z1536" s="35">
        <f t="shared" si="1164"/>
        <v>146232661</v>
      </c>
      <c r="AE1536" s="17"/>
      <c r="AG1536" s="18"/>
      <c r="AK1536" s="54"/>
      <c r="AN1536" s="219"/>
      <c r="AO1536" s="220">
        <f t="shared" si="1010"/>
        <v>2955</v>
      </c>
      <c r="AP1536" s="221">
        <f t="shared" si="1014"/>
        <v>8866</v>
      </c>
      <c r="AQ1536" s="220">
        <f>AQ1534+6</f>
        <v>4433</v>
      </c>
      <c r="AR1536" s="281">
        <v>2</v>
      </c>
      <c r="AS1536" s="236">
        <f t="shared" si="1011"/>
        <v>1</v>
      </c>
      <c r="AT1536" s="232"/>
      <c r="BI1536" s="60"/>
      <c r="BL1536" s="1"/>
      <c r="BN1536" s="21"/>
      <c r="BY1536" s="21"/>
      <c r="BZ1536" s="21"/>
    </row>
    <row r="1537" spans="4:78" ht="14.25" customHeight="1">
      <c r="D1537" s="53"/>
      <c r="G1537" s="53"/>
      <c r="O1537" s="196">
        <f>1+8*(Q1536+1)</f>
        <v>2977</v>
      </c>
      <c r="P1537" s="197">
        <f>P1536+2</f>
        <v>2233</v>
      </c>
      <c r="Q1537" s="198"/>
      <c r="R1537" s="33"/>
      <c r="S1537" s="35">
        <f t="shared" si="1163"/>
        <v>8933</v>
      </c>
      <c r="T1537" s="35">
        <f t="shared" ref="T1537:Z1537" si="1165">4*S1537+1</f>
        <v>35733</v>
      </c>
      <c r="U1537" s="35">
        <f t="shared" si="1165"/>
        <v>142933</v>
      </c>
      <c r="V1537" s="35">
        <f t="shared" si="1165"/>
        <v>571733</v>
      </c>
      <c r="W1537" s="35">
        <f t="shared" si="1165"/>
        <v>2286933</v>
      </c>
      <c r="X1537" s="35">
        <f t="shared" si="1165"/>
        <v>9147733</v>
      </c>
      <c r="Y1537" s="35">
        <f t="shared" si="1165"/>
        <v>36590933</v>
      </c>
      <c r="Z1537" s="35">
        <f t="shared" si="1165"/>
        <v>146363733</v>
      </c>
      <c r="AC1537" s="27"/>
      <c r="AE1537" s="17"/>
      <c r="AG1537" s="18"/>
      <c r="AK1537" s="54"/>
      <c r="AN1537" s="227"/>
      <c r="AO1537" s="269">
        <f t="shared" si="1010"/>
        <v>2957</v>
      </c>
      <c r="AP1537" s="221">
        <f t="shared" si="1014"/>
        <v>8872</v>
      </c>
      <c r="AQ1537" s="269">
        <f>AP1537/AR1537</f>
        <v>1109</v>
      </c>
      <c r="AR1537" s="281">
        <v>8</v>
      </c>
      <c r="AS1537" s="236">
        <f t="shared" si="1011"/>
        <v>3</v>
      </c>
      <c r="AT1537" s="232"/>
      <c r="BI1537" s="60"/>
      <c r="BL1537" s="1"/>
      <c r="BN1537" s="21"/>
      <c r="BY1537" s="21"/>
      <c r="BZ1537" s="21"/>
    </row>
    <row r="1538" spans="4:78" ht="14.25" customHeight="1">
      <c r="D1538" s="53"/>
      <c r="G1538" s="53"/>
      <c r="O1538" s="181"/>
      <c r="P1538" s="260"/>
      <c r="R1538" s="33"/>
      <c r="AC1538" s="21"/>
      <c r="AE1538" s="17"/>
      <c r="AG1538" s="18"/>
      <c r="AK1538" s="54"/>
      <c r="AN1538" s="219"/>
      <c r="AO1538" s="220">
        <f t="shared" si="1010"/>
        <v>2959</v>
      </c>
      <c r="AP1538" s="221">
        <f t="shared" si="1014"/>
        <v>8878</v>
      </c>
      <c r="AQ1538" s="220">
        <f>AQ1536+6</f>
        <v>4439</v>
      </c>
      <c r="AR1538" s="281">
        <v>2</v>
      </c>
      <c r="AS1538" s="236">
        <f t="shared" si="1011"/>
        <v>1</v>
      </c>
      <c r="AT1538" s="232"/>
      <c r="BI1538" s="60"/>
      <c r="BL1538" s="1"/>
      <c r="BN1538" s="21"/>
      <c r="BY1538" s="21"/>
      <c r="BZ1538" s="21"/>
    </row>
    <row r="1539" spans="4:78" ht="14.25" customHeight="1">
      <c r="D1539" s="53"/>
      <c r="G1539" s="53"/>
      <c r="O1539" s="45"/>
      <c r="P1539" s="21"/>
      <c r="R1539" s="33"/>
      <c r="AC1539" s="27"/>
      <c r="AE1539" s="17"/>
      <c r="AG1539" s="18"/>
      <c r="AK1539" s="54"/>
      <c r="AN1539" s="239"/>
      <c r="AO1539" s="240">
        <f t="shared" si="1010"/>
        <v>2961</v>
      </c>
      <c r="AP1539" s="221">
        <f t="shared" si="1014"/>
        <v>8884</v>
      </c>
      <c r="AQ1539" s="240">
        <f>AP1539/4</f>
        <v>2221</v>
      </c>
      <c r="AR1539" s="281">
        <v>4</v>
      </c>
      <c r="AS1539" s="236">
        <f t="shared" si="1011"/>
        <v>2</v>
      </c>
      <c r="AT1539" s="232"/>
      <c r="BI1539" s="60"/>
      <c r="BL1539" s="1"/>
      <c r="BN1539" s="21"/>
      <c r="BY1539" s="21"/>
      <c r="BZ1539" s="21"/>
    </row>
    <row r="1540" spans="4:78" ht="14.25" customHeight="1">
      <c r="D1540" s="53"/>
      <c r="G1540" s="53"/>
      <c r="O1540" s="191">
        <f>-1+4*(Q1540+1)</f>
        <v>1491</v>
      </c>
      <c r="P1540" s="192">
        <f>-1+6*(Q1540+1)</f>
        <v>2237</v>
      </c>
      <c r="Q1540" s="27">
        <v>372</v>
      </c>
      <c r="R1540" s="33"/>
      <c r="S1540" s="213">
        <f t="shared" ref="S1540:S1541" si="1166">4*P1540+1</f>
        <v>8949</v>
      </c>
      <c r="T1540" s="35">
        <f t="shared" ref="T1540:Z1540" si="1167">4*S1540+1</f>
        <v>35797</v>
      </c>
      <c r="U1540" s="35">
        <f t="shared" si="1167"/>
        <v>143189</v>
      </c>
      <c r="V1540" s="35">
        <f t="shared" si="1167"/>
        <v>572757</v>
      </c>
      <c r="W1540" s="35">
        <f t="shared" si="1167"/>
        <v>2291029</v>
      </c>
      <c r="X1540" s="35">
        <f t="shared" si="1167"/>
        <v>9164117</v>
      </c>
      <c r="Y1540" s="35">
        <f t="shared" si="1167"/>
        <v>36656469</v>
      </c>
      <c r="Z1540" s="35">
        <f t="shared" si="1167"/>
        <v>146625877</v>
      </c>
      <c r="AE1540" s="17"/>
      <c r="AG1540" s="18"/>
      <c r="AK1540" s="54"/>
      <c r="AN1540" s="219"/>
      <c r="AO1540" s="220">
        <f t="shared" si="1010"/>
        <v>2963</v>
      </c>
      <c r="AP1540" s="221">
        <f t="shared" si="1014"/>
        <v>8890</v>
      </c>
      <c r="AQ1540" s="220">
        <f>AQ1538+6</f>
        <v>4445</v>
      </c>
      <c r="AR1540" s="281">
        <v>2</v>
      </c>
      <c r="AS1540" s="236">
        <f t="shared" si="1011"/>
        <v>1</v>
      </c>
      <c r="AT1540" s="232"/>
      <c r="BI1540" s="60"/>
      <c r="BL1540" s="1"/>
      <c r="BN1540" s="21"/>
      <c r="BY1540" s="21"/>
      <c r="BZ1540" s="21"/>
    </row>
    <row r="1541" spans="4:78" ht="14.25" customHeight="1">
      <c r="D1541" s="53"/>
      <c r="G1541" s="53"/>
      <c r="O1541" s="196">
        <f>1+8*(Q1540+1)</f>
        <v>2985</v>
      </c>
      <c r="P1541" s="197">
        <f>P1540+2</f>
        <v>2239</v>
      </c>
      <c r="Q1541" s="198"/>
      <c r="R1541" s="33"/>
      <c r="S1541" s="35">
        <f t="shared" si="1166"/>
        <v>8957</v>
      </c>
      <c r="T1541" s="35">
        <f t="shared" ref="T1541:Z1541" si="1168">4*S1541+1</f>
        <v>35829</v>
      </c>
      <c r="U1541" s="35">
        <f t="shared" si="1168"/>
        <v>143317</v>
      </c>
      <c r="V1541" s="35">
        <f t="shared" si="1168"/>
        <v>573269</v>
      </c>
      <c r="W1541" s="35">
        <f t="shared" si="1168"/>
        <v>2293077</v>
      </c>
      <c r="X1541" s="35">
        <f t="shared" si="1168"/>
        <v>9172309</v>
      </c>
      <c r="Y1541" s="35">
        <f t="shared" si="1168"/>
        <v>36689237</v>
      </c>
      <c r="Z1541" s="35">
        <f t="shared" si="1168"/>
        <v>146756949</v>
      </c>
      <c r="AC1541" s="27"/>
      <c r="AE1541" s="17"/>
      <c r="AG1541" s="18"/>
      <c r="AK1541" s="54"/>
      <c r="AN1541" s="227"/>
      <c r="AO1541" s="269">
        <f t="shared" si="1010"/>
        <v>2965</v>
      </c>
      <c r="AP1541" s="221">
        <f t="shared" si="1014"/>
        <v>8896</v>
      </c>
      <c r="AQ1541" s="269">
        <f>AP1541/AR1541</f>
        <v>139</v>
      </c>
      <c r="AR1541" s="281">
        <v>64</v>
      </c>
      <c r="AS1541" s="236">
        <f t="shared" si="1011"/>
        <v>6</v>
      </c>
      <c r="AT1541" s="232"/>
      <c r="BI1541" s="60"/>
      <c r="BL1541" s="1"/>
      <c r="BN1541" s="21"/>
      <c r="BY1541" s="21"/>
      <c r="BZ1541" s="21"/>
    </row>
    <row r="1542" spans="4:78" ht="14.25" customHeight="1">
      <c r="D1542" s="53"/>
      <c r="G1542" s="53"/>
      <c r="O1542" s="181"/>
      <c r="P1542" s="260"/>
      <c r="R1542" s="33"/>
      <c r="AC1542" s="21"/>
      <c r="AE1542" s="17"/>
      <c r="AG1542" s="18"/>
      <c r="AK1542" s="54"/>
      <c r="AN1542" s="219"/>
      <c r="AO1542" s="220">
        <f t="shared" si="1010"/>
        <v>2967</v>
      </c>
      <c r="AP1542" s="221">
        <f t="shared" si="1014"/>
        <v>8902</v>
      </c>
      <c r="AQ1542" s="220">
        <f>AQ1540+6</f>
        <v>4451</v>
      </c>
      <c r="AR1542" s="281">
        <v>2</v>
      </c>
      <c r="AS1542" s="236">
        <f t="shared" si="1011"/>
        <v>1</v>
      </c>
      <c r="AT1542" s="232"/>
      <c r="BI1542" s="60"/>
      <c r="BL1542" s="1"/>
      <c r="BN1542" s="21"/>
      <c r="BY1542" s="21"/>
      <c r="BZ1542" s="21"/>
    </row>
    <row r="1543" spans="4:78" ht="14.25" customHeight="1">
      <c r="D1543" s="53"/>
      <c r="G1543" s="53"/>
      <c r="O1543" s="45"/>
      <c r="P1543" s="21"/>
      <c r="R1543" s="33"/>
      <c r="AC1543" s="27"/>
      <c r="AE1543" s="17"/>
      <c r="AG1543" s="18"/>
      <c r="AK1543" s="54"/>
      <c r="AN1543" s="239"/>
      <c r="AO1543" s="240">
        <f t="shared" si="1010"/>
        <v>2969</v>
      </c>
      <c r="AP1543" s="221">
        <f t="shared" si="1014"/>
        <v>8908</v>
      </c>
      <c r="AQ1543" s="240">
        <f>AP1543/4</f>
        <v>2227</v>
      </c>
      <c r="AR1543" s="281">
        <v>4</v>
      </c>
      <c r="AS1543" s="236">
        <f t="shared" si="1011"/>
        <v>2</v>
      </c>
      <c r="AT1543" s="232"/>
      <c r="BI1543" s="60"/>
      <c r="BL1543" s="1"/>
      <c r="BN1543" s="21"/>
      <c r="BY1543" s="21"/>
      <c r="BZ1543" s="21"/>
    </row>
    <row r="1544" spans="4:78" ht="14.25" customHeight="1">
      <c r="D1544" s="53"/>
      <c r="G1544" s="53"/>
      <c r="O1544" s="191">
        <f>-1+4*(Q1544+1)</f>
        <v>1495</v>
      </c>
      <c r="P1544" s="192">
        <f>-1+6*(Q1544+1)</f>
        <v>2243</v>
      </c>
      <c r="Q1544" s="27">
        <v>373</v>
      </c>
      <c r="R1544" s="33"/>
      <c r="S1544" s="213">
        <f t="shared" ref="S1544:S1545" si="1169">4*P1544+1</f>
        <v>8973</v>
      </c>
      <c r="T1544" s="35">
        <f t="shared" ref="T1544:Z1544" si="1170">4*S1544+1</f>
        <v>35893</v>
      </c>
      <c r="U1544" s="35">
        <f t="shared" si="1170"/>
        <v>143573</v>
      </c>
      <c r="V1544" s="35">
        <f t="shared" si="1170"/>
        <v>574293</v>
      </c>
      <c r="W1544" s="35">
        <f t="shared" si="1170"/>
        <v>2297173</v>
      </c>
      <c r="X1544" s="35">
        <f t="shared" si="1170"/>
        <v>9188693</v>
      </c>
      <c r="Y1544" s="35">
        <f t="shared" si="1170"/>
        <v>36754773</v>
      </c>
      <c r="Z1544" s="35">
        <f t="shared" si="1170"/>
        <v>147019093</v>
      </c>
      <c r="AE1544" s="17"/>
      <c r="AG1544" s="18"/>
      <c r="AK1544" s="54"/>
      <c r="AN1544" s="219"/>
      <c r="AO1544" s="220">
        <f t="shared" si="1010"/>
        <v>2971</v>
      </c>
      <c r="AP1544" s="221">
        <f t="shared" si="1014"/>
        <v>8914</v>
      </c>
      <c r="AQ1544" s="220">
        <f>AQ1542+6</f>
        <v>4457</v>
      </c>
      <c r="AR1544" s="281">
        <v>2</v>
      </c>
      <c r="AS1544" s="236">
        <f t="shared" si="1011"/>
        <v>1</v>
      </c>
      <c r="AT1544" s="232"/>
      <c r="BI1544" s="60"/>
      <c r="BL1544" s="1"/>
      <c r="BN1544" s="21"/>
      <c r="BY1544" s="21"/>
      <c r="BZ1544" s="21"/>
    </row>
    <row r="1545" spans="4:78" ht="14.25" customHeight="1">
      <c r="D1545" s="53"/>
      <c r="G1545" s="53"/>
      <c r="O1545" s="196">
        <f>1+8*(Q1544+1)</f>
        <v>2993</v>
      </c>
      <c r="P1545" s="197">
        <f>P1544+2</f>
        <v>2245</v>
      </c>
      <c r="Q1545" s="198"/>
      <c r="R1545" s="33"/>
      <c r="S1545" s="35">
        <f t="shared" si="1169"/>
        <v>8981</v>
      </c>
      <c r="T1545" s="35">
        <f t="shared" ref="T1545:Z1545" si="1171">4*S1545+1</f>
        <v>35925</v>
      </c>
      <c r="U1545" s="35">
        <f t="shared" si="1171"/>
        <v>143701</v>
      </c>
      <c r="V1545" s="35">
        <f t="shared" si="1171"/>
        <v>574805</v>
      </c>
      <c r="W1545" s="35">
        <f t="shared" si="1171"/>
        <v>2299221</v>
      </c>
      <c r="X1545" s="35">
        <f t="shared" si="1171"/>
        <v>9196885</v>
      </c>
      <c r="Y1545" s="35">
        <f t="shared" si="1171"/>
        <v>36787541</v>
      </c>
      <c r="Z1545" s="35">
        <f t="shared" si="1171"/>
        <v>147150165</v>
      </c>
      <c r="AC1545" s="27"/>
      <c r="AE1545" s="17"/>
      <c r="AG1545" s="18"/>
      <c r="AK1545" s="54"/>
      <c r="AN1545" s="227"/>
      <c r="AO1545" s="269">
        <f t="shared" si="1010"/>
        <v>2973</v>
      </c>
      <c r="AP1545" s="221">
        <f t="shared" si="1014"/>
        <v>8920</v>
      </c>
      <c r="AQ1545" s="269">
        <f>AP1545/AR1545</f>
        <v>1115</v>
      </c>
      <c r="AR1545" s="281">
        <v>8</v>
      </c>
      <c r="AS1545" s="236">
        <f t="shared" si="1011"/>
        <v>3</v>
      </c>
      <c r="AT1545" s="232"/>
      <c r="BI1545" s="60"/>
      <c r="BL1545" s="1"/>
      <c r="BN1545" s="21"/>
      <c r="BY1545" s="21"/>
      <c r="BZ1545" s="21"/>
    </row>
    <row r="1546" spans="4:78" ht="14.25" customHeight="1">
      <c r="D1546" s="53"/>
      <c r="G1546" s="53"/>
      <c r="O1546" s="181"/>
      <c r="P1546" s="260"/>
      <c r="R1546" s="33"/>
      <c r="AC1546" s="21"/>
      <c r="AE1546" s="17"/>
      <c r="AG1546" s="18"/>
      <c r="AK1546" s="54"/>
      <c r="AN1546" s="219"/>
      <c r="AO1546" s="220">
        <f t="shared" si="1010"/>
        <v>2975</v>
      </c>
      <c r="AP1546" s="221">
        <f t="shared" si="1014"/>
        <v>8926</v>
      </c>
      <c r="AQ1546" s="220">
        <f>AQ1544+6</f>
        <v>4463</v>
      </c>
      <c r="AR1546" s="281">
        <v>2</v>
      </c>
      <c r="AS1546" s="236">
        <f t="shared" si="1011"/>
        <v>1</v>
      </c>
      <c r="AT1546" s="232"/>
      <c r="BI1546" s="60"/>
      <c r="BL1546" s="1"/>
      <c r="BN1546" s="21"/>
      <c r="BY1546" s="21"/>
      <c r="BZ1546" s="21"/>
    </row>
    <row r="1547" spans="4:78" ht="14.25" customHeight="1">
      <c r="D1547" s="53"/>
      <c r="G1547" s="53"/>
      <c r="O1547" s="45"/>
      <c r="P1547" s="21"/>
      <c r="R1547" s="33"/>
      <c r="AC1547" s="27"/>
      <c r="AE1547" s="17"/>
      <c r="AG1547" s="18"/>
      <c r="AK1547" s="54"/>
      <c r="AN1547" s="239"/>
      <c r="AO1547" s="240">
        <f t="shared" si="1010"/>
        <v>2977</v>
      </c>
      <c r="AP1547" s="221">
        <f t="shared" si="1014"/>
        <v>8932</v>
      </c>
      <c r="AQ1547" s="240">
        <f>AP1547/4</f>
        <v>2233</v>
      </c>
      <c r="AR1547" s="281">
        <v>4</v>
      </c>
      <c r="AS1547" s="236">
        <f t="shared" si="1011"/>
        <v>2</v>
      </c>
      <c r="AT1547" s="232"/>
      <c r="BI1547" s="60"/>
      <c r="BL1547" s="1"/>
      <c r="BN1547" s="21"/>
      <c r="BY1547" s="21"/>
      <c r="BZ1547" s="21"/>
    </row>
    <row r="1548" spans="4:78" ht="14.25" customHeight="1">
      <c r="D1548" s="53"/>
      <c r="G1548" s="53"/>
      <c r="O1548" s="191">
        <f>-1+4*(Q1548+1)</f>
        <v>1499</v>
      </c>
      <c r="P1548" s="192">
        <f>-1+6*(Q1548+1)</f>
        <v>2249</v>
      </c>
      <c r="Q1548" s="27">
        <v>374</v>
      </c>
      <c r="R1548" s="33"/>
      <c r="S1548" s="213">
        <f t="shared" ref="S1548:S1549" si="1172">4*P1548+1</f>
        <v>8997</v>
      </c>
      <c r="T1548" s="35">
        <f t="shared" ref="T1548:Z1548" si="1173">4*S1548+1</f>
        <v>35989</v>
      </c>
      <c r="U1548" s="35">
        <f t="shared" si="1173"/>
        <v>143957</v>
      </c>
      <c r="V1548" s="35">
        <f t="shared" si="1173"/>
        <v>575829</v>
      </c>
      <c r="W1548" s="35">
        <f t="shared" si="1173"/>
        <v>2303317</v>
      </c>
      <c r="X1548" s="35">
        <f t="shared" si="1173"/>
        <v>9213269</v>
      </c>
      <c r="Y1548" s="35">
        <f t="shared" si="1173"/>
        <v>36853077</v>
      </c>
      <c r="Z1548" s="35">
        <f t="shared" si="1173"/>
        <v>147412309</v>
      </c>
      <c r="AE1548" s="17"/>
      <c r="AG1548" s="18"/>
      <c r="AK1548" s="54"/>
      <c r="AN1548" s="219"/>
      <c r="AO1548" s="220">
        <f t="shared" si="1010"/>
        <v>2979</v>
      </c>
      <c r="AP1548" s="221">
        <f t="shared" si="1014"/>
        <v>8938</v>
      </c>
      <c r="AQ1548" s="220">
        <f>AQ1546+6</f>
        <v>4469</v>
      </c>
      <c r="AR1548" s="281">
        <v>2</v>
      </c>
      <c r="AS1548" s="236">
        <f t="shared" si="1011"/>
        <v>1</v>
      </c>
      <c r="AT1548" s="232"/>
      <c r="BI1548" s="60"/>
      <c r="BL1548" s="1"/>
      <c r="BN1548" s="21"/>
      <c r="BY1548" s="21"/>
      <c r="BZ1548" s="21"/>
    </row>
    <row r="1549" spans="4:78" ht="14.25" customHeight="1">
      <c r="D1549" s="53"/>
      <c r="G1549" s="53"/>
      <c r="O1549" s="196">
        <f>1+8*(Q1548+1)</f>
        <v>3001</v>
      </c>
      <c r="P1549" s="197">
        <f>P1548+2</f>
        <v>2251</v>
      </c>
      <c r="Q1549" s="198"/>
      <c r="R1549" s="33"/>
      <c r="S1549" s="35">
        <f t="shared" si="1172"/>
        <v>9005</v>
      </c>
      <c r="T1549" s="35">
        <f t="shared" ref="T1549:Z1549" si="1174">4*S1549+1</f>
        <v>36021</v>
      </c>
      <c r="U1549" s="35">
        <f t="shared" si="1174"/>
        <v>144085</v>
      </c>
      <c r="V1549" s="35">
        <f t="shared" si="1174"/>
        <v>576341</v>
      </c>
      <c r="W1549" s="35">
        <f t="shared" si="1174"/>
        <v>2305365</v>
      </c>
      <c r="X1549" s="35">
        <f t="shared" si="1174"/>
        <v>9221461</v>
      </c>
      <c r="Y1549" s="35">
        <f t="shared" si="1174"/>
        <v>36885845</v>
      </c>
      <c r="Z1549" s="35">
        <f t="shared" si="1174"/>
        <v>147543381</v>
      </c>
      <c r="AC1549" s="27"/>
      <c r="AE1549" s="17"/>
      <c r="AG1549" s="18"/>
      <c r="AK1549" s="54"/>
      <c r="AN1549" s="227"/>
      <c r="AO1549" s="269">
        <f t="shared" si="1010"/>
        <v>2981</v>
      </c>
      <c r="AP1549" s="221">
        <f t="shared" si="1014"/>
        <v>8944</v>
      </c>
      <c r="AQ1549" s="269">
        <f>AP1549/AR1549</f>
        <v>559</v>
      </c>
      <c r="AR1549" s="281">
        <v>16</v>
      </c>
      <c r="AS1549" s="236">
        <f t="shared" si="1011"/>
        <v>4</v>
      </c>
      <c r="AT1549" s="232"/>
      <c r="BI1549" s="60"/>
      <c r="BL1549" s="1"/>
      <c r="BN1549" s="21"/>
      <c r="BY1549" s="21"/>
      <c r="BZ1549" s="21"/>
    </row>
    <row r="1550" spans="4:78" ht="14.25" customHeight="1">
      <c r="D1550" s="53"/>
      <c r="G1550" s="53"/>
      <c r="O1550" s="181"/>
      <c r="P1550" s="260"/>
      <c r="R1550" s="33"/>
      <c r="AC1550" s="21"/>
      <c r="AE1550" s="17"/>
      <c r="AG1550" s="18"/>
      <c r="AK1550" s="54"/>
      <c r="AN1550" s="219"/>
      <c r="AO1550" s="220">
        <f t="shared" si="1010"/>
        <v>2983</v>
      </c>
      <c r="AP1550" s="221">
        <f t="shared" si="1014"/>
        <v>8950</v>
      </c>
      <c r="AQ1550" s="220">
        <f>AQ1548+6</f>
        <v>4475</v>
      </c>
      <c r="AR1550" s="281">
        <v>2</v>
      </c>
      <c r="AS1550" s="236">
        <f t="shared" si="1011"/>
        <v>1</v>
      </c>
      <c r="AT1550" s="232"/>
      <c r="BI1550" s="60"/>
      <c r="BL1550" s="1"/>
      <c r="BN1550" s="21"/>
      <c r="BY1550" s="21"/>
      <c r="BZ1550" s="21"/>
    </row>
    <row r="1551" spans="4:78" ht="14.25" customHeight="1">
      <c r="D1551" s="53"/>
      <c r="G1551" s="53"/>
      <c r="O1551" s="45"/>
      <c r="P1551" s="21"/>
      <c r="R1551" s="33"/>
      <c r="AC1551" s="27"/>
      <c r="AE1551" s="17"/>
      <c r="AG1551" s="18"/>
      <c r="AK1551" s="54"/>
      <c r="AN1551" s="239"/>
      <c r="AO1551" s="240">
        <f t="shared" si="1010"/>
        <v>2985</v>
      </c>
      <c r="AP1551" s="221">
        <f t="shared" si="1014"/>
        <v>8956</v>
      </c>
      <c r="AQ1551" s="240">
        <f>AP1551/4</f>
        <v>2239</v>
      </c>
      <c r="AR1551" s="281">
        <v>4</v>
      </c>
      <c r="AS1551" s="236">
        <f t="shared" si="1011"/>
        <v>2</v>
      </c>
      <c r="AT1551" s="232"/>
      <c r="BI1551" s="60"/>
      <c r="BL1551" s="1"/>
      <c r="BN1551" s="21"/>
      <c r="BY1551" s="21"/>
      <c r="BZ1551" s="21"/>
    </row>
    <row r="1552" spans="4:78" ht="14.25" customHeight="1">
      <c r="D1552" s="53"/>
      <c r="G1552" s="53"/>
      <c r="O1552" s="191">
        <f>-1+4*(Q1552+1)</f>
        <v>1503</v>
      </c>
      <c r="P1552" s="192">
        <f>-1+6*(Q1552+1)</f>
        <v>2255</v>
      </c>
      <c r="Q1552" s="27">
        <v>375</v>
      </c>
      <c r="R1552" s="33"/>
      <c r="S1552" s="213">
        <f t="shared" ref="S1552:S1553" si="1175">4*P1552+1</f>
        <v>9021</v>
      </c>
      <c r="T1552" s="35">
        <f t="shared" ref="T1552:Z1552" si="1176">4*S1552+1</f>
        <v>36085</v>
      </c>
      <c r="U1552" s="35">
        <f t="shared" si="1176"/>
        <v>144341</v>
      </c>
      <c r="V1552" s="35">
        <f t="shared" si="1176"/>
        <v>577365</v>
      </c>
      <c r="W1552" s="35">
        <f t="shared" si="1176"/>
        <v>2309461</v>
      </c>
      <c r="X1552" s="35">
        <f t="shared" si="1176"/>
        <v>9237845</v>
      </c>
      <c r="Y1552" s="35">
        <f t="shared" si="1176"/>
        <v>36951381</v>
      </c>
      <c r="Z1552" s="35">
        <f t="shared" si="1176"/>
        <v>147805525</v>
      </c>
      <c r="AE1552" s="17"/>
      <c r="AG1552" s="18"/>
      <c r="AK1552" s="54"/>
      <c r="AN1552" s="219"/>
      <c r="AO1552" s="220">
        <f t="shared" si="1010"/>
        <v>2987</v>
      </c>
      <c r="AP1552" s="221">
        <f t="shared" si="1014"/>
        <v>8962</v>
      </c>
      <c r="AQ1552" s="220">
        <f>AQ1550+6</f>
        <v>4481</v>
      </c>
      <c r="AR1552" s="281">
        <v>2</v>
      </c>
      <c r="AS1552" s="236">
        <f t="shared" si="1011"/>
        <v>1</v>
      </c>
      <c r="AT1552" s="232"/>
      <c r="BI1552" s="60"/>
      <c r="BL1552" s="1"/>
      <c r="BN1552" s="21"/>
      <c r="BY1552" s="21"/>
      <c r="BZ1552" s="21"/>
    </row>
    <row r="1553" spans="4:79" ht="14.25" customHeight="1">
      <c r="D1553" s="53"/>
      <c r="G1553" s="53"/>
      <c r="O1553" s="196">
        <f>1+8*(Q1552+1)</f>
        <v>3009</v>
      </c>
      <c r="P1553" s="197">
        <f>P1552+2</f>
        <v>2257</v>
      </c>
      <c r="Q1553" s="198"/>
      <c r="R1553" s="33"/>
      <c r="S1553" s="35">
        <f t="shared" si="1175"/>
        <v>9029</v>
      </c>
      <c r="T1553" s="35">
        <f t="shared" ref="T1553:Z1553" si="1177">4*S1553+1</f>
        <v>36117</v>
      </c>
      <c r="U1553" s="35">
        <f t="shared" si="1177"/>
        <v>144469</v>
      </c>
      <c r="V1553" s="35">
        <f t="shared" si="1177"/>
        <v>577877</v>
      </c>
      <c r="W1553" s="35">
        <f t="shared" si="1177"/>
        <v>2311509</v>
      </c>
      <c r="X1553" s="35">
        <f t="shared" si="1177"/>
        <v>9246037</v>
      </c>
      <c r="Y1553" s="35">
        <f t="shared" si="1177"/>
        <v>36984149</v>
      </c>
      <c r="Z1553" s="35">
        <f t="shared" si="1177"/>
        <v>147936597</v>
      </c>
      <c r="AC1553" s="27"/>
      <c r="AE1553" s="17"/>
      <c r="AG1553" s="18"/>
      <c r="AK1553" s="54"/>
      <c r="AN1553" s="227"/>
      <c r="AO1553" s="269">
        <f t="shared" si="1010"/>
        <v>2989</v>
      </c>
      <c r="AP1553" s="221">
        <f t="shared" si="1014"/>
        <v>8968</v>
      </c>
      <c r="AQ1553" s="269">
        <f>AP1553/AR1553</f>
        <v>1121</v>
      </c>
      <c r="AR1553" s="281">
        <v>8</v>
      </c>
      <c r="AS1553" s="236">
        <f t="shared" si="1011"/>
        <v>3</v>
      </c>
      <c r="AT1553" s="232"/>
      <c r="BI1553" s="60"/>
      <c r="BL1553" s="1"/>
      <c r="BN1553" s="21"/>
      <c r="BY1553" s="21"/>
      <c r="BZ1553" s="21"/>
    </row>
    <row r="1554" spans="4:79" ht="14.25" customHeight="1">
      <c r="D1554" s="53"/>
      <c r="G1554" s="53"/>
      <c r="O1554" s="181"/>
      <c r="P1554" s="260"/>
      <c r="R1554" s="33"/>
      <c r="AC1554" s="21"/>
      <c r="AE1554" s="17"/>
      <c r="AG1554" s="18"/>
      <c r="AK1554" s="54"/>
      <c r="AN1554" s="219"/>
      <c r="AO1554" s="220">
        <f t="shared" si="1010"/>
        <v>2991</v>
      </c>
      <c r="AP1554" s="221">
        <f t="shared" si="1014"/>
        <v>8974</v>
      </c>
      <c r="AQ1554" s="220">
        <f>AQ1552+6</f>
        <v>4487</v>
      </c>
      <c r="AR1554" s="281">
        <v>2</v>
      </c>
      <c r="AS1554" s="236">
        <f t="shared" si="1011"/>
        <v>1</v>
      </c>
      <c r="AT1554" s="232"/>
      <c r="BI1554" s="60"/>
      <c r="BL1554" s="1"/>
      <c r="BN1554" s="21"/>
      <c r="BY1554" s="21"/>
      <c r="BZ1554" s="21"/>
    </row>
    <row r="1555" spans="4:79" ht="14.25" customHeight="1">
      <c r="D1555" s="53"/>
      <c r="G1555" s="53"/>
      <c r="O1555" s="45"/>
      <c r="P1555" s="21"/>
      <c r="R1555" s="33"/>
      <c r="AC1555" s="27"/>
      <c r="AE1555" s="17"/>
      <c r="AG1555" s="18"/>
      <c r="AK1555" s="54"/>
      <c r="AN1555" s="239"/>
      <c r="AO1555" s="240">
        <f t="shared" si="1010"/>
        <v>2993</v>
      </c>
      <c r="AP1555" s="221">
        <f t="shared" si="1014"/>
        <v>8980</v>
      </c>
      <c r="AQ1555" s="240">
        <f>AP1555/4</f>
        <v>2245</v>
      </c>
      <c r="AR1555" s="281">
        <v>4</v>
      </c>
      <c r="AS1555" s="236">
        <f t="shared" si="1011"/>
        <v>2</v>
      </c>
      <c r="AT1555" s="232"/>
      <c r="BI1555" s="60"/>
      <c r="BL1555" s="1"/>
      <c r="BN1555" s="21"/>
      <c r="BY1555" s="21"/>
      <c r="BZ1555" s="21"/>
    </row>
    <row r="1556" spans="4:79" ht="14.25" customHeight="1">
      <c r="D1556" s="53"/>
      <c r="G1556" s="53"/>
      <c r="O1556" s="191">
        <f>-1+4*(Q1556+1)</f>
        <v>1507</v>
      </c>
      <c r="P1556" s="192">
        <f>-1+6*(Q1556+1)</f>
        <v>2261</v>
      </c>
      <c r="Q1556" s="27">
        <v>376</v>
      </c>
      <c r="R1556" s="33"/>
      <c r="S1556" s="213">
        <f t="shared" ref="S1556:S1557" si="1178">4*P1556+1</f>
        <v>9045</v>
      </c>
      <c r="T1556" s="35">
        <f t="shared" ref="T1556:Z1556" si="1179">4*S1556+1</f>
        <v>36181</v>
      </c>
      <c r="U1556" s="35">
        <f t="shared" si="1179"/>
        <v>144725</v>
      </c>
      <c r="V1556" s="35">
        <f t="shared" si="1179"/>
        <v>578901</v>
      </c>
      <c r="W1556" s="35">
        <f t="shared" si="1179"/>
        <v>2315605</v>
      </c>
      <c r="X1556" s="35">
        <f t="shared" si="1179"/>
        <v>9262421</v>
      </c>
      <c r="Y1556" s="35">
        <f t="shared" si="1179"/>
        <v>37049685</v>
      </c>
      <c r="Z1556" s="35">
        <f t="shared" si="1179"/>
        <v>148198741</v>
      </c>
      <c r="AE1556" s="17"/>
      <c r="AG1556" s="18"/>
      <c r="AK1556" s="54"/>
      <c r="AN1556" s="219"/>
      <c r="AO1556" s="220">
        <f t="shared" si="1010"/>
        <v>2995</v>
      </c>
      <c r="AP1556" s="221">
        <f t="shared" si="1014"/>
        <v>8986</v>
      </c>
      <c r="AQ1556" s="220">
        <f>AQ1554+6</f>
        <v>4493</v>
      </c>
      <c r="AR1556" s="281">
        <v>2</v>
      </c>
      <c r="AS1556" s="236">
        <f t="shared" si="1011"/>
        <v>1</v>
      </c>
      <c r="AT1556" s="232"/>
      <c r="BI1556" s="60"/>
      <c r="BL1556" s="1"/>
      <c r="BN1556" s="21"/>
      <c r="BY1556" s="21"/>
      <c r="BZ1556" s="21"/>
    </row>
    <row r="1557" spans="4:79" ht="14.25" customHeight="1">
      <c r="D1557" s="53"/>
      <c r="G1557" s="53"/>
      <c r="O1557" s="196">
        <f>1+8*(Q1556+1)</f>
        <v>3017</v>
      </c>
      <c r="P1557" s="197">
        <f>P1556+2</f>
        <v>2263</v>
      </c>
      <c r="Q1557" s="198"/>
      <c r="R1557" s="33"/>
      <c r="S1557" s="35">
        <f t="shared" si="1178"/>
        <v>9053</v>
      </c>
      <c r="T1557" s="35">
        <f t="shared" ref="T1557:Z1557" si="1180">4*S1557+1</f>
        <v>36213</v>
      </c>
      <c r="U1557" s="35">
        <f t="shared" si="1180"/>
        <v>144853</v>
      </c>
      <c r="V1557" s="35">
        <f t="shared" si="1180"/>
        <v>579413</v>
      </c>
      <c r="W1557" s="35">
        <f t="shared" si="1180"/>
        <v>2317653</v>
      </c>
      <c r="X1557" s="35">
        <f t="shared" si="1180"/>
        <v>9270613</v>
      </c>
      <c r="Y1557" s="35">
        <f t="shared" si="1180"/>
        <v>37082453</v>
      </c>
      <c r="Z1557" s="35">
        <f t="shared" si="1180"/>
        <v>148329813</v>
      </c>
      <c r="AC1557" s="27"/>
      <c r="AE1557" s="17"/>
      <c r="AG1557" s="18"/>
      <c r="AK1557" s="54"/>
      <c r="AN1557" s="227"/>
      <c r="AO1557" s="269">
        <f t="shared" si="1010"/>
        <v>2997</v>
      </c>
      <c r="AP1557" s="221">
        <f t="shared" si="1014"/>
        <v>8992</v>
      </c>
      <c r="AQ1557" s="269">
        <f>AP1557/AR1557</f>
        <v>281</v>
      </c>
      <c r="AR1557" s="281">
        <v>32</v>
      </c>
      <c r="AS1557" s="236">
        <f t="shared" si="1011"/>
        <v>5</v>
      </c>
      <c r="AT1557" s="232"/>
      <c r="BI1557" s="60"/>
      <c r="BL1557" s="1"/>
      <c r="BN1557" s="21"/>
      <c r="BY1557" s="21"/>
      <c r="BZ1557" s="21"/>
    </row>
    <row r="1558" spans="4:79" ht="14.25" customHeight="1">
      <c r="D1558" s="53"/>
      <c r="G1558" s="53"/>
      <c r="O1558" s="181"/>
      <c r="P1558" s="260"/>
      <c r="R1558" s="33"/>
      <c r="AC1558" s="21"/>
      <c r="AE1558" s="17"/>
      <c r="AG1558" s="18"/>
      <c r="AK1558" s="54"/>
      <c r="AN1558" s="219"/>
      <c r="AO1558" s="220">
        <f t="shared" si="1010"/>
        <v>2999</v>
      </c>
      <c r="AP1558" s="221">
        <f t="shared" si="1014"/>
        <v>8998</v>
      </c>
      <c r="AQ1558" s="220">
        <f>AQ1556+6</f>
        <v>4499</v>
      </c>
      <c r="AR1558" s="281">
        <v>2</v>
      </c>
      <c r="AS1558" s="236">
        <f t="shared" si="1011"/>
        <v>1</v>
      </c>
      <c r="AT1558" s="232"/>
      <c r="BI1558" s="60"/>
      <c r="BL1558" s="1"/>
      <c r="BN1558" s="21"/>
      <c r="BY1558" s="21"/>
      <c r="BZ1558" s="21"/>
    </row>
    <row r="1559" spans="4:79" ht="14.25" customHeight="1">
      <c r="D1559" s="53"/>
      <c r="G1559" s="53"/>
      <c r="O1559" s="45"/>
      <c r="P1559" s="21"/>
      <c r="R1559" s="33"/>
      <c r="AC1559" s="27"/>
      <c r="AE1559" s="17"/>
      <c r="AG1559" s="18"/>
      <c r="AK1559" s="54"/>
      <c r="AN1559" s="239"/>
      <c r="AO1559" s="240">
        <f t="shared" si="1010"/>
        <v>3001</v>
      </c>
      <c r="AP1559" s="221">
        <f t="shared" si="1014"/>
        <v>9004</v>
      </c>
      <c r="AQ1559" s="240">
        <f>AP1559/4</f>
        <v>2251</v>
      </c>
      <c r="AR1559" s="281">
        <v>4</v>
      </c>
      <c r="AS1559" s="236">
        <f t="shared" si="1011"/>
        <v>2</v>
      </c>
      <c r="AT1559" s="232"/>
      <c r="BI1559" s="60"/>
      <c r="BL1559" s="1"/>
      <c r="BN1559" s="21"/>
      <c r="BY1559" s="21"/>
      <c r="BZ1559" s="21"/>
    </row>
    <row r="1560" spans="4:79" ht="14.25" customHeight="1">
      <c r="D1560" s="53"/>
      <c r="G1560" s="53"/>
      <c r="O1560" s="191">
        <f>-1+4*(Q1560+1)</f>
        <v>1511</v>
      </c>
      <c r="P1560" s="192">
        <f>-1+6*(Q1560+1)</f>
        <v>2267</v>
      </c>
      <c r="Q1560" s="27">
        <v>377</v>
      </c>
      <c r="R1560" s="33"/>
      <c r="S1560" s="213">
        <f t="shared" ref="S1560:S1561" si="1181">4*P1560+1</f>
        <v>9069</v>
      </c>
      <c r="T1560" s="35">
        <f t="shared" ref="T1560:Z1560" si="1182">4*S1560+1</f>
        <v>36277</v>
      </c>
      <c r="U1560" s="35">
        <f t="shared" si="1182"/>
        <v>145109</v>
      </c>
      <c r="V1560" s="35">
        <f t="shared" si="1182"/>
        <v>580437</v>
      </c>
      <c r="W1560" s="35">
        <f t="shared" si="1182"/>
        <v>2321749</v>
      </c>
      <c r="X1560" s="35">
        <f t="shared" si="1182"/>
        <v>9286997</v>
      </c>
      <c r="Y1560" s="35">
        <f t="shared" si="1182"/>
        <v>37147989</v>
      </c>
      <c r="Z1560" s="35">
        <f t="shared" si="1182"/>
        <v>148591957</v>
      </c>
      <c r="AE1560" s="17"/>
      <c r="AG1560" s="18"/>
      <c r="AK1560" s="54"/>
      <c r="AN1560" s="219"/>
      <c r="AO1560" s="220">
        <f t="shared" si="1010"/>
        <v>3003</v>
      </c>
      <c r="AP1560" s="221">
        <f t="shared" si="1014"/>
        <v>9010</v>
      </c>
      <c r="AQ1560" s="220">
        <f>AQ1558+6</f>
        <v>4505</v>
      </c>
      <c r="AR1560" s="281">
        <v>2</v>
      </c>
      <c r="AS1560" s="236">
        <f t="shared" si="1011"/>
        <v>1</v>
      </c>
      <c r="AT1560" s="232"/>
      <c r="BI1560" s="60"/>
      <c r="BL1560" s="1"/>
      <c r="BN1560" s="21"/>
      <c r="BY1560" s="21"/>
      <c r="BZ1560" s="21"/>
    </row>
    <row r="1561" spans="4:79" ht="14.25" customHeight="1">
      <c r="D1561" s="53"/>
      <c r="G1561" s="53"/>
      <c r="O1561" s="196">
        <f>1+8*(Q1560+1)</f>
        <v>3025</v>
      </c>
      <c r="P1561" s="197">
        <f>P1560+2</f>
        <v>2269</v>
      </c>
      <c r="Q1561" s="198"/>
      <c r="R1561" s="33"/>
      <c r="S1561" s="35">
        <f t="shared" si="1181"/>
        <v>9077</v>
      </c>
      <c r="T1561" s="35">
        <f t="shared" ref="T1561:Z1561" si="1183">4*S1561+1</f>
        <v>36309</v>
      </c>
      <c r="U1561" s="35">
        <f t="shared" si="1183"/>
        <v>145237</v>
      </c>
      <c r="V1561" s="35">
        <f t="shared" si="1183"/>
        <v>580949</v>
      </c>
      <c r="W1561" s="35">
        <f t="shared" si="1183"/>
        <v>2323797</v>
      </c>
      <c r="X1561" s="35">
        <f t="shared" si="1183"/>
        <v>9295189</v>
      </c>
      <c r="Y1561" s="35">
        <f t="shared" si="1183"/>
        <v>37180757</v>
      </c>
      <c r="Z1561" s="35">
        <f t="shared" si="1183"/>
        <v>148723029</v>
      </c>
      <c r="AC1561" s="27"/>
      <c r="AE1561" s="17"/>
      <c r="AG1561" s="18"/>
      <c r="AK1561" s="54"/>
      <c r="AN1561" s="227"/>
      <c r="AO1561" s="269">
        <f t="shared" si="1010"/>
        <v>3005</v>
      </c>
      <c r="AP1561" s="221">
        <f t="shared" si="1014"/>
        <v>9016</v>
      </c>
      <c r="AQ1561" s="269">
        <f>AP1561/AR1561</f>
        <v>1127</v>
      </c>
      <c r="AR1561" s="281">
        <v>8</v>
      </c>
      <c r="AS1561" s="236">
        <f t="shared" si="1011"/>
        <v>3</v>
      </c>
      <c r="AT1561" s="232"/>
      <c r="BI1561" s="60"/>
      <c r="BL1561" s="1"/>
      <c r="BN1561" s="21"/>
      <c r="BY1561" s="21"/>
      <c r="BZ1561" s="21"/>
    </row>
    <row r="1562" spans="4:79" ht="14.25" customHeight="1">
      <c r="D1562" s="53"/>
      <c r="G1562" s="53"/>
      <c r="O1562" s="181"/>
      <c r="P1562" s="260"/>
      <c r="R1562" s="33"/>
      <c r="AC1562" s="21"/>
      <c r="AE1562" s="17"/>
      <c r="AG1562" s="18"/>
      <c r="AK1562" s="54"/>
      <c r="AN1562" s="219"/>
      <c r="AO1562" s="220">
        <f t="shared" si="1010"/>
        <v>3007</v>
      </c>
      <c r="AP1562" s="221">
        <f t="shared" si="1014"/>
        <v>9022</v>
      </c>
      <c r="AQ1562" s="220">
        <f>AQ1560+6</f>
        <v>4511</v>
      </c>
      <c r="AR1562" s="281">
        <v>2</v>
      </c>
      <c r="AS1562" s="236">
        <f t="shared" si="1011"/>
        <v>1</v>
      </c>
      <c r="AT1562" s="232"/>
      <c r="BI1562" s="60"/>
      <c r="BL1562" s="1"/>
      <c r="BN1562" s="21"/>
      <c r="BY1562" s="21"/>
      <c r="BZ1562" s="21"/>
    </row>
    <row r="1563" spans="4:79" ht="14.25" customHeight="1">
      <c r="D1563" s="53"/>
      <c r="G1563" s="53"/>
      <c r="O1563" s="45"/>
      <c r="P1563" s="21"/>
      <c r="R1563" s="33"/>
      <c r="AC1563" s="27"/>
      <c r="AE1563" s="17"/>
      <c r="AG1563" s="18"/>
      <c r="AK1563" s="54"/>
      <c r="AN1563" s="239"/>
      <c r="AO1563" s="240">
        <f t="shared" si="1010"/>
        <v>3009</v>
      </c>
      <c r="AP1563" s="221">
        <f t="shared" si="1014"/>
        <v>9028</v>
      </c>
      <c r="AQ1563" s="240">
        <f>AP1563/4</f>
        <v>2257</v>
      </c>
      <c r="AR1563" s="281">
        <v>4</v>
      </c>
      <c r="AS1563" s="236">
        <f t="shared" si="1011"/>
        <v>2</v>
      </c>
      <c r="AT1563" s="232"/>
      <c r="BJ1563" s="60"/>
      <c r="BM1563" s="1"/>
      <c r="BO1563" s="21"/>
      <c r="BZ1563" s="21"/>
      <c r="CA1563" s="21"/>
    </row>
    <row r="1564" spans="4:79" ht="14.25" customHeight="1">
      <c r="D1564" s="53"/>
      <c r="G1564" s="53"/>
      <c r="O1564" s="191">
        <f>-1+4*(Q1564+1)</f>
        <v>1515</v>
      </c>
      <c r="P1564" s="192">
        <f>-1+6*(Q1564+1)</f>
        <v>2273</v>
      </c>
      <c r="Q1564" s="27">
        <v>378</v>
      </c>
      <c r="R1564" s="33"/>
      <c r="S1564" s="213">
        <f t="shared" ref="S1564:S1565" si="1184">4*P1564+1</f>
        <v>9093</v>
      </c>
      <c r="T1564" s="35">
        <f t="shared" ref="T1564:Z1564" si="1185">4*S1564+1</f>
        <v>36373</v>
      </c>
      <c r="U1564" s="35">
        <f t="shared" si="1185"/>
        <v>145493</v>
      </c>
      <c r="V1564" s="35">
        <f t="shared" si="1185"/>
        <v>581973</v>
      </c>
      <c r="W1564" s="35">
        <f t="shared" si="1185"/>
        <v>2327893</v>
      </c>
      <c r="X1564" s="35">
        <f t="shared" si="1185"/>
        <v>9311573</v>
      </c>
      <c r="Y1564" s="35">
        <f t="shared" si="1185"/>
        <v>37246293</v>
      </c>
      <c r="Z1564" s="35">
        <f t="shared" si="1185"/>
        <v>148985173</v>
      </c>
      <c r="AE1564" s="17"/>
      <c r="AG1564" s="18"/>
      <c r="AK1564" s="54"/>
      <c r="AN1564" s="219"/>
      <c r="AO1564" s="220">
        <f t="shared" si="1010"/>
        <v>3011</v>
      </c>
      <c r="AP1564" s="221">
        <f t="shared" si="1014"/>
        <v>9034</v>
      </c>
      <c r="AQ1564" s="220">
        <f>AQ1562+6</f>
        <v>4517</v>
      </c>
      <c r="AR1564" s="281">
        <v>2</v>
      </c>
      <c r="AS1564" s="236">
        <f t="shared" si="1011"/>
        <v>1</v>
      </c>
      <c r="AT1564" s="232"/>
      <c r="BJ1564" s="60"/>
      <c r="BM1564" s="1"/>
      <c r="BO1564" s="21"/>
      <c r="BZ1564" s="21"/>
      <c r="CA1564" s="21"/>
    </row>
    <row r="1565" spans="4:79" ht="14.25" customHeight="1">
      <c r="D1565" s="53"/>
      <c r="G1565" s="53"/>
      <c r="O1565" s="196">
        <f>1+8*(Q1564+1)</f>
        <v>3033</v>
      </c>
      <c r="P1565" s="197">
        <f>P1564+2</f>
        <v>2275</v>
      </c>
      <c r="Q1565" s="198"/>
      <c r="R1565" s="33"/>
      <c r="S1565" s="35">
        <f t="shared" si="1184"/>
        <v>9101</v>
      </c>
      <c r="T1565" s="35">
        <f t="shared" ref="T1565:Z1565" si="1186">4*S1565+1</f>
        <v>36405</v>
      </c>
      <c r="U1565" s="35">
        <f t="shared" si="1186"/>
        <v>145621</v>
      </c>
      <c r="V1565" s="35">
        <f t="shared" si="1186"/>
        <v>582485</v>
      </c>
      <c r="W1565" s="35">
        <f t="shared" si="1186"/>
        <v>2329941</v>
      </c>
      <c r="X1565" s="35">
        <f t="shared" si="1186"/>
        <v>9319765</v>
      </c>
      <c r="Y1565" s="35">
        <f t="shared" si="1186"/>
        <v>37279061</v>
      </c>
      <c r="Z1565" s="35">
        <f t="shared" si="1186"/>
        <v>149116245</v>
      </c>
      <c r="AC1565" s="27"/>
      <c r="AE1565" s="17"/>
      <c r="AG1565" s="18"/>
      <c r="AK1565" s="54"/>
      <c r="AN1565" s="227"/>
      <c r="AO1565" s="269">
        <f t="shared" si="1010"/>
        <v>3013</v>
      </c>
      <c r="AP1565" s="221">
        <f t="shared" si="1014"/>
        <v>9040</v>
      </c>
      <c r="AQ1565" s="269">
        <f>AP1565/AR1565</f>
        <v>565</v>
      </c>
      <c r="AR1565" s="281">
        <v>16</v>
      </c>
      <c r="AS1565" s="236">
        <f t="shared" si="1011"/>
        <v>4</v>
      </c>
      <c r="AT1565" s="232"/>
      <c r="BJ1565" s="60"/>
      <c r="BM1565" s="1"/>
      <c r="BO1565" s="21"/>
      <c r="BZ1565" s="21"/>
      <c r="CA1565" s="21"/>
    </row>
    <row r="1566" spans="4:79" ht="14.25" customHeight="1">
      <c r="D1566" s="53"/>
      <c r="G1566" s="53"/>
      <c r="O1566" s="181"/>
      <c r="P1566" s="260"/>
      <c r="R1566" s="33"/>
      <c r="AC1566" s="21"/>
      <c r="AE1566" s="17"/>
      <c r="AG1566" s="18"/>
      <c r="AK1566" s="54"/>
      <c r="AN1566" s="219"/>
      <c r="AO1566" s="220">
        <f t="shared" si="1010"/>
        <v>3015</v>
      </c>
      <c r="AP1566" s="221">
        <f t="shared" si="1014"/>
        <v>9046</v>
      </c>
      <c r="AQ1566" s="220">
        <f>AQ1564+6</f>
        <v>4523</v>
      </c>
      <c r="AR1566" s="281">
        <v>2</v>
      </c>
      <c r="AS1566" s="236">
        <f t="shared" si="1011"/>
        <v>1</v>
      </c>
      <c r="AT1566" s="232"/>
      <c r="BJ1566" s="60"/>
      <c r="BM1566" s="1"/>
      <c r="BO1566" s="21"/>
      <c r="BZ1566" s="21"/>
      <c r="CA1566" s="21"/>
    </row>
    <row r="1567" spans="4:79" ht="14.25" customHeight="1">
      <c r="D1567" s="53"/>
      <c r="G1567" s="53"/>
      <c r="O1567" s="45"/>
      <c r="P1567" s="21"/>
      <c r="R1567" s="33"/>
      <c r="AC1567" s="27"/>
      <c r="AE1567" s="17"/>
      <c r="AG1567" s="18"/>
      <c r="AK1567" s="54"/>
      <c r="AN1567" s="239"/>
      <c r="AO1567" s="240">
        <f t="shared" si="1010"/>
        <v>3017</v>
      </c>
      <c r="AP1567" s="221">
        <f t="shared" si="1014"/>
        <v>9052</v>
      </c>
      <c r="AQ1567" s="240">
        <f>AP1567/4</f>
        <v>2263</v>
      </c>
      <c r="AR1567" s="281">
        <v>4</v>
      </c>
      <c r="AS1567" s="236">
        <f t="shared" si="1011"/>
        <v>2</v>
      </c>
      <c r="AT1567" s="232"/>
      <c r="BJ1567" s="60"/>
      <c r="BM1567" s="1"/>
      <c r="BO1567" s="21"/>
      <c r="BZ1567" s="21"/>
      <c r="CA1567" s="21"/>
    </row>
    <row r="1568" spans="4:79" ht="14.25" customHeight="1">
      <c r="D1568" s="53"/>
      <c r="G1568" s="53"/>
      <c r="O1568" s="191">
        <f>-1+4*(Q1568+1)</f>
        <v>1519</v>
      </c>
      <c r="P1568" s="192">
        <f>-1+6*(Q1568+1)</f>
        <v>2279</v>
      </c>
      <c r="Q1568" s="27">
        <v>379</v>
      </c>
      <c r="R1568" s="33"/>
      <c r="S1568" s="213">
        <f t="shared" ref="S1568:S1569" si="1187">4*P1568+1</f>
        <v>9117</v>
      </c>
      <c r="T1568" s="35">
        <f t="shared" ref="T1568:Z1568" si="1188">4*S1568+1</f>
        <v>36469</v>
      </c>
      <c r="U1568" s="35">
        <f t="shared" si="1188"/>
        <v>145877</v>
      </c>
      <c r="V1568" s="35">
        <f t="shared" si="1188"/>
        <v>583509</v>
      </c>
      <c r="W1568" s="35">
        <f t="shared" si="1188"/>
        <v>2334037</v>
      </c>
      <c r="X1568" s="35">
        <f t="shared" si="1188"/>
        <v>9336149</v>
      </c>
      <c r="Y1568" s="35">
        <f t="shared" si="1188"/>
        <v>37344597</v>
      </c>
      <c r="Z1568" s="35">
        <f t="shared" si="1188"/>
        <v>149378389</v>
      </c>
      <c r="AE1568" s="17"/>
      <c r="AG1568" s="18"/>
      <c r="AK1568" s="54"/>
      <c r="AN1568" s="219"/>
      <c r="AO1568" s="220">
        <f t="shared" si="1010"/>
        <v>3019</v>
      </c>
      <c r="AP1568" s="221">
        <f t="shared" si="1014"/>
        <v>9058</v>
      </c>
      <c r="AQ1568" s="220">
        <f>AQ1566+6</f>
        <v>4529</v>
      </c>
      <c r="AR1568" s="281">
        <v>2</v>
      </c>
      <c r="AS1568" s="236">
        <f t="shared" si="1011"/>
        <v>1</v>
      </c>
      <c r="AT1568" s="232"/>
      <c r="BJ1568" s="60"/>
      <c r="BM1568" s="1"/>
      <c r="BO1568" s="21"/>
      <c r="BZ1568" s="21"/>
      <c r="CA1568" s="21"/>
    </row>
    <row r="1569" spans="4:79" ht="14.25" customHeight="1">
      <c r="D1569" s="53"/>
      <c r="G1569" s="53"/>
      <c r="O1569" s="196">
        <f>1+8*(Q1568+1)</f>
        <v>3041</v>
      </c>
      <c r="P1569" s="197">
        <f>P1568+2</f>
        <v>2281</v>
      </c>
      <c r="Q1569" s="198"/>
      <c r="R1569" s="33"/>
      <c r="S1569" s="35">
        <f t="shared" si="1187"/>
        <v>9125</v>
      </c>
      <c r="T1569" s="35">
        <f t="shared" ref="T1569:Z1569" si="1189">4*S1569+1</f>
        <v>36501</v>
      </c>
      <c r="U1569" s="35">
        <f t="shared" si="1189"/>
        <v>146005</v>
      </c>
      <c r="V1569" s="35">
        <f t="shared" si="1189"/>
        <v>584021</v>
      </c>
      <c r="W1569" s="35">
        <f t="shared" si="1189"/>
        <v>2336085</v>
      </c>
      <c r="X1569" s="35">
        <f t="shared" si="1189"/>
        <v>9344341</v>
      </c>
      <c r="Y1569" s="35">
        <f t="shared" si="1189"/>
        <v>37377365</v>
      </c>
      <c r="Z1569" s="35">
        <f t="shared" si="1189"/>
        <v>149509461</v>
      </c>
      <c r="AC1569" s="27"/>
      <c r="AE1569" s="17"/>
      <c r="AG1569" s="18"/>
      <c r="AK1569" s="54"/>
      <c r="AN1569" s="227"/>
      <c r="AO1569" s="269">
        <f t="shared" si="1010"/>
        <v>3021</v>
      </c>
      <c r="AP1569" s="221">
        <f t="shared" si="1014"/>
        <v>9064</v>
      </c>
      <c r="AQ1569" s="269">
        <f>AP1569/AR1569</f>
        <v>1133</v>
      </c>
      <c r="AR1569" s="281">
        <v>8</v>
      </c>
      <c r="AS1569" s="236">
        <f t="shared" si="1011"/>
        <v>3</v>
      </c>
      <c r="AT1569" s="232"/>
      <c r="BJ1569" s="60"/>
      <c r="BM1569" s="1"/>
      <c r="BO1569" s="21"/>
      <c r="BZ1569" s="21"/>
      <c r="CA1569" s="21"/>
    </row>
    <row r="1570" spans="4:79" ht="14.25" customHeight="1">
      <c r="D1570" s="53"/>
      <c r="G1570" s="53"/>
      <c r="O1570" s="181"/>
      <c r="P1570" s="260"/>
      <c r="R1570" s="33"/>
      <c r="AC1570" s="21"/>
      <c r="AE1570" s="17"/>
      <c r="AG1570" s="18"/>
      <c r="AK1570" s="54"/>
      <c r="AN1570" s="219"/>
      <c r="AO1570" s="220">
        <f t="shared" si="1010"/>
        <v>3023</v>
      </c>
      <c r="AP1570" s="221">
        <f t="shared" si="1014"/>
        <v>9070</v>
      </c>
      <c r="AQ1570" s="220">
        <f>AQ1568+6</f>
        <v>4535</v>
      </c>
      <c r="AR1570" s="281">
        <v>2</v>
      </c>
      <c r="AS1570" s="236">
        <f t="shared" si="1011"/>
        <v>1</v>
      </c>
      <c r="AT1570" s="232"/>
      <c r="BJ1570" s="60"/>
      <c r="BM1570" s="1"/>
      <c r="BO1570" s="21"/>
      <c r="BZ1570" s="21"/>
      <c r="CA1570" s="21"/>
    </row>
    <row r="1571" spans="4:79" ht="14.25" customHeight="1">
      <c r="D1571" s="53"/>
      <c r="G1571" s="53"/>
      <c r="O1571" s="45"/>
      <c r="P1571" s="21"/>
      <c r="R1571" s="33"/>
      <c r="AC1571" s="27"/>
      <c r="AE1571" s="17"/>
      <c r="AG1571" s="18"/>
      <c r="AK1571" s="54"/>
      <c r="AN1571" s="239"/>
      <c r="AO1571" s="240">
        <f t="shared" si="1010"/>
        <v>3025</v>
      </c>
      <c r="AP1571" s="221">
        <f t="shared" si="1014"/>
        <v>9076</v>
      </c>
      <c r="AQ1571" s="240">
        <f>AP1571/4</f>
        <v>2269</v>
      </c>
      <c r="AR1571" s="281">
        <v>4</v>
      </c>
      <c r="AS1571" s="236">
        <f t="shared" si="1011"/>
        <v>2</v>
      </c>
      <c r="AT1571" s="232"/>
      <c r="BJ1571" s="60"/>
      <c r="BM1571" s="1"/>
      <c r="BO1571" s="21"/>
      <c r="BZ1571" s="21"/>
      <c r="CA1571" s="21"/>
    </row>
    <row r="1572" spans="4:79" ht="14.25" customHeight="1">
      <c r="D1572" s="53"/>
      <c r="G1572" s="53"/>
      <c r="O1572" s="191">
        <f>-1+4*(Q1572+1)</f>
        <v>1523</v>
      </c>
      <c r="P1572" s="192">
        <f>-1+6*(Q1572+1)</f>
        <v>2285</v>
      </c>
      <c r="Q1572" s="27">
        <v>380</v>
      </c>
      <c r="R1572" s="33"/>
      <c r="S1572" s="213">
        <f t="shared" ref="S1572:S1573" si="1190">4*P1572+1</f>
        <v>9141</v>
      </c>
      <c r="T1572" s="35">
        <f t="shared" ref="T1572:Z1572" si="1191">4*S1572+1</f>
        <v>36565</v>
      </c>
      <c r="U1572" s="35">
        <f t="shared" si="1191"/>
        <v>146261</v>
      </c>
      <c r="V1572" s="35">
        <f t="shared" si="1191"/>
        <v>585045</v>
      </c>
      <c r="W1572" s="35">
        <f t="shared" si="1191"/>
        <v>2340181</v>
      </c>
      <c r="X1572" s="35">
        <f t="shared" si="1191"/>
        <v>9360725</v>
      </c>
      <c r="Y1572" s="35">
        <f t="shared" si="1191"/>
        <v>37442901</v>
      </c>
      <c r="Z1572" s="35">
        <f t="shared" si="1191"/>
        <v>149771605</v>
      </c>
      <c r="AE1572" s="17"/>
      <c r="AG1572" s="18"/>
      <c r="AK1572" s="54"/>
      <c r="AN1572" s="219"/>
      <c r="AO1572" s="220">
        <f t="shared" si="1010"/>
        <v>3027</v>
      </c>
      <c r="AP1572" s="221">
        <f t="shared" si="1014"/>
        <v>9082</v>
      </c>
      <c r="AQ1572" s="220">
        <f>AQ1570+6</f>
        <v>4541</v>
      </c>
      <c r="AR1572" s="281">
        <v>2</v>
      </c>
      <c r="AS1572" s="236">
        <f t="shared" si="1011"/>
        <v>1</v>
      </c>
      <c r="AT1572" s="232"/>
      <c r="BJ1572" s="60"/>
      <c r="BM1572" s="1"/>
      <c r="BO1572" s="21"/>
      <c r="BZ1572" s="21"/>
      <c r="CA1572" s="21"/>
    </row>
    <row r="1573" spans="4:79" ht="14.25" customHeight="1">
      <c r="D1573" s="53"/>
      <c r="G1573" s="53"/>
      <c r="O1573" s="196">
        <f>1+8*(Q1572+1)</f>
        <v>3049</v>
      </c>
      <c r="P1573" s="197">
        <f>P1572+2</f>
        <v>2287</v>
      </c>
      <c r="Q1573" s="198"/>
      <c r="R1573" s="33"/>
      <c r="S1573" s="35">
        <f t="shared" si="1190"/>
        <v>9149</v>
      </c>
      <c r="T1573" s="35">
        <f t="shared" ref="T1573:Z1573" si="1192">4*S1573+1</f>
        <v>36597</v>
      </c>
      <c r="U1573" s="35">
        <f t="shared" si="1192"/>
        <v>146389</v>
      </c>
      <c r="V1573" s="35">
        <f t="shared" si="1192"/>
        <v>585557</v>
      </c>
      <c r="W1573" s="35">
        <f t="shared" si="1192"/>
        <v>2342229</v>
      </c>
      <c r="X1573" s="35">
        <f t="shared" si="1192"/>
        <v>9368917</v>
      </c>
      <c r="Y1573" s="35">
        <f t="shared" si="1192"/>
        <v>37475669</v>
      </c>
      <c r="Z1573" s="35">
        <f t="shared" si="1192"/>
        <v>149902677</v>
      </c>
      <c r="AC1573" s="27"/>
      <c r="AE1573" s="17"/>
      <c r="AG1573" s="18"/>
      <c r="AK1573" s="54"/>
      <c r="AN1573" s="227"/>
      <c r="AO1573" s="269">
        <f t="shared" si="1010"/>
        <v>3029</v>
      </c>
      <c r="AP1573" s="221">
        <f t="shared" si="1014"/>
        <v>9088</v>
      </c>
      <c r="AQ1573" s="269">
        <f>AP1573/AR1573</f>
        <v>71</v>
      </c>
      <c r="AR1573" s="281">
        <v>128</v>
      </c>
      <c r="AS1573" s="236">
        <f t="shared" si="1011"/>
        <v>7</v>
      </c>
      <c r="AT1573" s="232"/>
      <c r="BJ1573" s="60"/>
      <c r="BM1573" s="1"/>
      <c r="BO1573" s="21"/>
      <c r="BZ1573" s="21"/>
      <c r="CA1573" s="21"/>
    </row>
    <row r="1574" spans="4:79" ht="14.25" customHeight="1">
      <c r="D1574" s="53"/>
      <c r="G1574" s="53"/>
      <c r="O1574" s="181"/>
      <c r="P1574" s="260"/>
      <c r="R1574" s="33"/>
      <c r="AC1574" s="21"/>
      <c r="AE1574" s="17"/>
      <c r="AG1574" s="18"/>
      <c r="AK1574" s="54"/>
      <c r="AN1574" s="219"/>
      <c r="AO1574" s="220">
        <f t="shared" si="1010"/>
        <v>3031</v>
      </c>
      <c r="AP1574" s="221">
        <f t="shared" si="1014"/>
        <v>9094</v>
      </c>
      <c r="AQ1574" s="220">
        <f>AQ1572+6</f>
        <v>4547</v>
      </c>
      <c r="AR1574" s="281">
        <v>2</v>
      </c>
      <c r="AS1574" s="236">
        <f t="shared" si="1011"/>
        <v>1</v>
      </c>
      <c r="AT1574" s="232"/>
      <c r="BJ1574" s="60"/>
      <c r="BM1574" s="1"/>
      <c r="BO1574" s="21"/>
      <c r="BZ1574" s="21"/>
      <c r="CA1574" s="21"/>
    </row>
    <row r="1575" spans="4:79" ht="14.25" customHeight="1">
      <c r="D1575" s="53"/>
      <c r="G1575" s="53"/>
      <c r="O1575" s="45"/>
      <c r="P1575" s="21"/>
      <c r="R1575" s="33"/>
      <c r="AC1575" s="27"/>
      <c r="AE1575" s="17"/>
      <c r="AG1575" s="18"/>
      <c r="AK1575" s="54"/>
      <c r="AN1575" s="239"/>
      <c r="AO1575" s="240">
        <f t="shared" si="1010"/>
        <v>3033</v>
      </c>
      <c r="AP1575" s="221">
        <f t="shared" si="1014"/>
        <v>9100</v>
      </c>
      <c r="AQ1575" s="240">
        <f>AP1575/4</f>
        <v>2275</v>
      </c>
      <c r="AR1575" s="281">
        <v>4</v>
      </c>
      <c r="AS1575" s="236">
        <f t="shared" si="1011"/>
        <v>2</v>
      </c>
      <c r="AT1575" s="232"/>
      <c r="BJ1575" s="60"/>
      <c r="BM1575" s="1"/>
      <c r="BO1575" s="21"/>
      <c r="BZ1575" s="21"/>
      <c r="CA1575" s="21"/>
    </row>
    <row r="1576" spans="4:79" ht="14.25" customHeight="1">
      <c r="D1576" s="53"/>
      <c r="G1576" s="53"/>
      <c r="O1576" s="191">
        <f>-1+4*(Q1576+1)</f>
        <v>1527</v>
      </c>
      <c r="P1576" s="192">
        <f>-1+6*(Q1576+1)</f>
        <v>2291</v>
      </c>
      <c r="Q1576" s="27">
        <v>381</v>
      </c>
      <c r="R1576" s="33"/>
      <c r="S1576" s="213">
        <f t="shared" ref="S1576:S1577" si="1193">4*P1576+1</f>
        <v>9165</v>
      </c>
      <c r="T1576" s="35">
        <f t="shared" ref="T1576:Z1576" si="1194">4*S1576+1</f>
        <v>36661</v>
      </c>
      <c r="U1576" s="35">
        <f t="shared" si="1194"/>
        <v>146645</v>
      </c>
      <c r="V1576" s="35">
        <f t="shared" si="1194"/>
        <v>586581</v>
      </c>
      <c r="W1576" s="35">
        <f t="shared" si="1194"/>
        <v>2346325</v>
      </c>
      <c r="X1576" s="35">
        <f t="shared" si="1194"/>
        <v>9385301</v>
      </c>
      <c r="Y1576" s="35">
        <f t="shared" si="1194"/>
        <v>37541205</v>
      </c>
      <c r="Z1576" s="35">
        <f t="shared" si="1194"/>
        <v>150164821</v>
      </c>
      <c r="AE1576" s="17"/>
      <c r="AG1576" s="18"/>
      <c r="AK1576" s="54"/>
      <c r="AN1576" s="219"/>
      <c r="AO1576" s="220">
        <f t="shared" si="1010"/>
        <v>3035</v>
      </c>
      <c r="AP1576" s="221">
        <f t="shared" si="1014"/>
        <v>9106</v>
      </c>
      <c r="AQ1576" s="220">
        <f>AQ1574+6</f>
        <v>4553</v>
      </c>
      <c r="AR1576" s="281">
        <v>2</v>
      </c>
      <c r="AS1576" s="236">
        <f t="shared" si="1011"/>
        <v>1</v>
      </c>
      <c r="AT1576" s="232"/>
      <c r="BJ1576" s="60"/>
      <c r="BM1576" s="1"/>
      <c r="BO1576" s="21"/>
      <c r="BZ1576" s="21"/>
      <c r="CA1576" s="21"/>
    </row>
    <row r="1577" spans="4:79" ht="14.25" customHeight="1">
      <c r="D1577" s="53"/>
      <c r="G1577" s="53"/>
      <c r="O1577" s="196">
        <f>1+8*(Q1576+1)</f>
        <v>3057</v>
      </c>
      <c r="P1577" s="197">
        <f>P1576+2</f>
        <v>2293</v>
      </c>
      <c r="Q1577" s="198"/>
      <c r="R1577" s="33"/>
      <c r="S1577" s="35">
        <f t="shared" si="1193"/>
        <v>9173</v>
      </c>
      <c r="T1577" s="35">
        <f t="shared" ref="T1577:Z1577" si="1195">4*S1577+1</f>
        <v>36693</v>
      </c>
      <c r="U1577" s="35">
        <f t="shared" si="1195"/>
        <v>146773</v>
      </c>
      <c r="V1577" s="35">
        <f t="shared" si="1195"/>
        <v>587093</v>
      </c>
      <c r="W1577" s="35">
        <f t="shared" si="1195"/>
        <v>2348373</v>
      </c>
      <c r="X1577" s="35">
        <f t="shared" si="1195"/>
        <v>9393493</v>
      </c>
      <c r="Y1577" s="35">
        <f t="shared" si="1195"/>
        <v>37573973</v>
      </c>
      <c r="Z1577" s="35">
        <f t="shared" si="1195"/>
        <v>150295893</v>
      </c>
      <c r="AC1577" s="27"/>
      <c r="AE1577" s="17"/>
      <c r="AG1577" s="18"/>
      <c r="AK1577" s="54"/>
      <c r="AN1577" s="227"/>
      <c r="AO1577" s="269">
        <f t="shared" si="1010"/>
        <v>3037</v>
      </c>
      <c r="AP1577" s="221">
        <f t="shared" si="1014"/>
        <v>9112</v>
      </c>
      <c r="AQ1577" s="269">
        <f>AP1577/AR1577</f>
        <v>1139</v>
      </c>
      <c r="AR1577" s="281">
        <v>8</v>
      </c>
      <c r="AS1577" s="236">
        <f t="shared" si="1011"/>
        <v>3</v>
      </c>
      <c r="AT1577" s="232"/>
      <c r="BJ1577" s="60"/>
      <c r="BM1577" s="1"/>
      <c r="BO1577" s="21"/>
      <c r="BZ1577" s="21"/>
      <c r="CA1577" s="21"/>
    </row>
    <row r="1578" spans="4:79" ht="14.25" customHeight="1">
      <c r="D1578" s="53"/>
      <c r="G1578" s="53"/>
      <c r="O1578" s="181"/>
      <c r="P1578" s="260"/>
      <c r="R1578" s="33"/>
      <c r="AC1578" s="21"/>
      <c r="AE1578" s="17"/>
      <c r="AG1578" s="18"/>
      <c r="AK1578" s="54"/>
      <c r="AN1578" s="219"/>
      <c r="AO1578" s="220">
        <f t="shared" si="1010"/>
        <v>3039</v>
      </c>
      <c r="AP1578" s="221">
        <f t="shared" si="1014"/>
        <v>9118</v>
      </c>
      <c r="AQ1578" s="220">
        <f>AQ1576+6</f>
        <v>4559</v>
      </c>
      <c r="AR1578" s="281">
        <v>2</v>
      </c>
      <c r="AS1578" s="236">
        <f t="shared" si="1011"/>
        <v>1</v>
      </c>
      <c r="AT1578" s="232"/>
      <c r="BJ1578" s="60"/>
      <c r="BM1578" s="1"/>
      <c r="BO1578" s="21"/>
      <c r="BZ1578" s="21"/>
      <c r="CA1578" s="21"/>
    </row>
    <row r="1579" spans="4:79" ht="14.25" customHeight="1">
      <c r="D1579" s="53"/>
      <c r="G1579" s="53"/>
      <c r="O1579" s="45"/>
      <c r="P1579" s="21"/>
      <c r="R1579" s="33"/>
      <c r="AC1579" s="27"/>
      <c r="AE1579" s="17"/>
      <c r="AG1579" s="18"/>
      <c r="AK1579" s="54"/>
      <c r="AN1579" s="239"/>
      <c r="AO1579" s="240">
        <f t="shared" si="1010"/>
        <v>3041</v>
      </c>
      <c r="AP1579" s="221">
        <f t="shared" si="1014"/>
        <v>9124</v>
      </c>
      <c r="AQ1579" s="240">
        <f>AP1579/4</f>
        <v>2281</v>
      </c>
      <c r="AR1579" s="281">
        <v>4</v>
      </c>
      <c r="AS1579" s="236">
        <f t="shared" si="1011"/>
        <v>2</v>
      </c>
      <c r="AT1579" s="232"/>
      <c r="BJ1579" s="60"/>
      <c r="BM1579" s="1"/>
      <c r="BO1579" s="21"/>
      <c r="BZ1579" s="21"/>
      <c r="CA1579" s="21"/>
    </row>
    <row r="1580" spans="4:79" ht="14.25" customHeight="1">
      <c r="D1580" s="53"/>
      <c r="G1580" s="53"/>
      <c r="O1580" s="191">
        <f>-1+4*(Q1580+1)</f>
        <v>1531</v>
      </c>
      <c r="P1580" s="192">
        <f>-1+6*(Q1580+1)</f>
        <v>2297</v>
      </c>
      <c r="Q1580" s="27">
        <v>382</v>
      </c>
      <c r="R1580" s="33"/>
      <c r="S1580" s="213">
        <f t="shared" ref="S1580:S1581" si="1196">4*P1580+1</f>
        <v>9189</v>
      </c>
      <c r="T1580" s="35">
        <f t="shared" ref="T1580:Z1580" si="1197">4*S1580+1</f>
        <v>36757</v>
      </c>
      <c r="U1580" s="35">
        <f t="shared" si="1197"/>
        <v>147029</v>
      </c>
      <c r="V1580" s="35">
        <f t="shared" si="1197"/>
        <v>588117</v>
      </c>
      <c r="W1580" s="35">
        <f t="shared" si="1197"/>
        <v>2352469</v>
      </c>
      <c r="X1580" s="35">
        <f t="shared" si="1197"/>
        <v>9409877</v>
      </c>
      <c r="Y1580" s="35">
        <f t="shared" si="1197"/>
        <v>37639509</v>
      </c>
      <c r="Z1580" s="35">
        <f t="shared" si="1197"/>
        <v>150558037</v>
      </c>
      <c r="AE1580" s="17"/>
      <c r="AG1580" s="18"/>
      <c r="AK1580" s="54"/>
      <c r="AN1580" s="219"/>
      <c r="AO1580" s="220">
        <f t="shared" si="1010"/>
        <v>3043</v>
      </c>
      <c r="AP1580" s="221">
        <f t="shared" si="1014"/>
        <v>9130</v>
      </c>
      <c r="AQ1580" s="220">
        <f>AQ1578+6</f>
        <v>4565</v>
      </c>
      <c r="AR1580" s="281">
        <v>2</v>
      </c>
      <c r="AS1580" s="236">
        <f t="shared" si="1011"/>
        <v>1</v>
      </c>
      <c r="AT1580" s="232"/>
      <c r="BJ1580" s="60"/>
      <c r="BM1580" s="1"/>
      <c r="BO1580" s="21"/>
      <c r="BZ1580" s="21"/>
      <c r="CA1580" s="21"/>
    </row>
    <row r="1581" spans="4:79" ht="14.25" customHeight="1">
      <c r="D1581" s="53"/>
      <c r="G1581" s="53"/>
      <c r="O1581" s="196">
        <f>1+8*(Q1580+1)</f>
        <v>3065</v>
      </c>
      <c r="P1581" s="197">
        <f>P1580+2</f>
        <v>2299</v>
      </c>
      <c r="Q1581" s="198"/>
      <c r="R1581" s="33"/>
      <c r="S1581" s="35">
        <f t="shared" si="1196"/>
        <v>9197</v>
      </c>
      <c r="T1581" s="35">
        <f t="shared" ref="T1581:Z1581" si="1198">4*S1581+1</f>
        <v>36789</v>
      </c>
      <c r="U1581" s="35">
        <f t="shared" si="1198"/>
        <v>147157</v>
      </c>
      <c r="V1581" s="35">
        <f t="shared" si="1198"/>
        <v>588629</v>
      </c>
      <c r="W1581" s="35">
        <f t="shared" si="1198"/>
        <v>2354517</v>
      </c>
      <c r="X1581" s="35">
        <f t="shared" si="1198"/>
        <v>9418069</v>
      </c>
      <c r="Y1581" s="35">
        <f t="shared" si="1198"/>
        <v>37672277</v>
      </c>
      <c r="Z1581" s="35">
        <f t="shared" si="1198"/>
        <v>150689109</v>
      </c>
      <c r="AC1581" s="27"/>
      <c r="AE1581" s="17"/>
      <c r="AG1581" s="18"/>
      <c r="AK1581" s="54"/>
      <c r="AN1581" s="227"/>
      <c r="AO1581" s="269">
        <f t="shared" si="1010"/>
        <v>3045</v>
      </c>
      <c r="AP1581" s="221">
        <f t="shared" si="1014"/>
        <v>9136</v>
      </c>
      <c r="AQ1581" s="269">
        <f>AP1581/AR1581</f>
        <v>571</v>
      </c>
      <c r="AR1581" s="281">
        <v>16</v>
      </c>
      <c r="AS1581" s="236">
        <f t="shared" si="1011"/>
        <v>4</v>
      </c>
      <c r="AT1581" s="232"/>
      <c r="BJ1581" s="60"/>
      <c r="BM1581" s="1"/>
      <c r="BO1581" s="21"/>
      <c r="BZ1581" s="21"/>
      <c r="CA1581" s="21"/>
    </row>
    <row r="1582" spans="4:79" ht="14.25" customHeight="1">
      <c r="D1582" s="53"/>
      <c r="G1582" s="53"/>
      <c r="O1582" s="181"/>
      <c r="P1582" s="260"/>
      <c r="R1582" s="33"/>
      <c r="AC1582" s="21"/>
      <c r="AE1582" s="17"/>
      <c r="AG1582" s="18"/>
      <c r="AK1582" s="54"/>
      <c r="AN1582" s="219"/>
      <c r="AO1582" s="220">
        <f t="shared" si="1010"/>
        <v>3047</v>
      </c>
      <c r="AP1582" s="221">
        <f t="shared" si="1014"/>
        <v>9142</v>
      </c>
      <c r="AQ1582" s="220">
        <f>AQ1580+6</f>
        <v>4571</v>
      </c>
      <c r="AR1582" s="281">
        <v>2</v>
      </c>
      <c r="AS1582" s="236">
        <f t="shared" si="1011"/>
        <v>1</v>
      </c>
      <c r="AT1582" s="232"/>
      <c r="BJ1582" s="60"/>
      <c r="BM1582" s="1"/>
      <c r="BO1582" s="21"/>
      <c r="BZ1582" s="21"/>
      <c r="CA1582" s="21"/>
    </row>
    <row r="1583" spans="4:79" ht="14.25" customHeight="1">
      <c r="D1583" s="53"/>
      <c r="G1583" s="53"/>
      <c r="O1583" s="45"/>
      <c r="P1583" s="21"/>
      <c r="R1583" s="33"/>
      <c r="AC1583" s="27"/>
      <c r="AE1583" s="17"/>
      <c r="AG1583" s="18"/>
      <c r="AK1583" s="54"/>
      <c r="AN1583" s="239"/>
      <c r="AO1583" s="240">
        <f t="shared" si="1010"/>
        <v>3049</v>
      </c>
      <c r="AP1583" s="221">
        <f t="shared" si="1014"/>
        <v>9148</v>
      </c>
      <c r="AQ1583" s="240">
        <f>AP1583/4</f>
        <v>2287</v>
      </c>
      <c r="AR1583" s="281">
        <v>4</v>
      </c>
      <c r="AS1583" s="236">
        <f t="shared" si="1011"/>
        <v>2</v>
      </c>
      <c r="AT1583" s="232"/>
      <c r="BJ1583" s="60"/>
      <c r="BM1583" s="1"/>
      <c r="BO1583" s="21"/>
      <c r="BZ1583" s="21"/>
      <c r="CA1583" s="21"/>
    </row>
    <row r="1584" spans="4:79" ht="14.25" customHeight="1">
      <c r="D1584" s="53"/>
      <c r="G1584" s="53"/>
      <c r="O1584" s="191">
        <f>-1+4*(Q1584+1)</f>
        <v>1535</v>
      </c>
      <c r="P1584" s="192">
        <f>-1+6*(Q1584+1)</f>
        <v>2303</v>
      </c>
      <c r="Q1584" s="27">
        <v>383</v>
      </c>
      <c r="R1584" s="33"/>
      <c r="S1584" s="213">
        <f t="shared" ref="S1584:S1585" si="1199">4*P1584+1</f>
        <v>9213</v>
      </c>
      <c r="T1584" s="35">
        <f t="shared" ref="T1584:Z1584" si="1200">4*S1584+1</f>
        <v>36853</v>
      </c>
      <c r="U1584" s="35">
        <f t="shared" si="1200"/>
        <v>147413</v>
      </c>
      <c r="V1584" s="35">
        <f t="shared" si="1200"/>
        <v>589653</v>
      </c>
      <c r="W1584" s="35">
        <f t="shared" si="1200"/>
        <v>2358613</v>
      </c>
      <c r="X1584" s="35">
        <f t="shared" si="1200"/>
        <v>9434453</v>
      </c>
      <c r="Y1584" s="35">
        <f t="shared" si="1200"/>
        <v>37737813</v>
      </c>
      <c r="Z1584" s="35">
        <f t="shared" si="1200"/>
        <v>150951253</v>
      </c>
      <c r="AE1584" s="17"/>
      <c r="AG1584" s="18"/>
      <c r="AK1584" s="54"/>
      <c r="AN1584" s="219"/>
      <c r="AO1584" s="220">
        <f t="shared" si="1010"/>
        <v>3051</v>
      </c>
      <c r="AP1584" s="221">
        <f t="shared" si="1014"/>
        <v>9154</v>
      </c>
      <c r="AQ1584" s="220">
        <f>AQ1582+6</f>
        <v>4577</v>
      </c>
      <c r="AR1584" s="281">
        <v>2</v>
      </c>
      <c r="AS1584" s="236">
        <f t="shared" si="1011"/>
        <v>1</v>
      </c>
      <c r="AT1584" s="232"/>
      <c r="BJ1584" s="60"/>
      <c r="BM1584" s="1"/>
      <c r="BO1584" s="21"/>
      <c r="BZ1584" s="21"/>
      <c r="CA1584" s="21"/>
    </row>
    <row r="1585" spans="4:79" ht="14.25" customHeight="1">
      <c r="D1585" s="53"/>
      <c r="G1585" s="53"/>
      <c r="O1585" s="196">
        <f>1+8*(Q1584+1)</f>
        <v>3073</v>
      </c>
      <c r="P1585" s="197">
        <f>P1584+2</f>
        <v>2305</v>
      </c>
      <c r="Q1585" s="198"/>
      <c r="R1585" s="33"/>
      <c r="S1585" s="35">
        <f t="shared" si="1199"/>
        <v>9221</v>
      </c>
      <c r="T1585" s="35">
        <f t="shared" ref="T1585:Z1585" si="1201">4*S1585+1</f>
        <v>36885</v>
      </c>
      <c r="U1585" s="35">
        <f t="shared" si="1201"/>
        <v>147541</v>
      </c>
      <c r="V1585" s="35">
        <f t="shared" si="1201"/>
        <v>590165</v>
      </c>
      <c r="W1585" s="35">
        <f t="shared" si="1201"/>
        <v>2360661</v>
      </c>
      <c r="X1585" s="35">
        <f t="shared" si="1201"/>
        <v>9442645</v>
      </c>
      <c r="Y1585" s="35">
        <f t="shared" si="1201"/>
        <v>37770581</v>
      </c>
      <c r="Z1585" s="35">
        <f t="shared" si="1201"/>
        <v>151082325</v>
      </c>
      <c r="AC1585" s="27"/>
      <c r="AE1585" s="17"/>
      <c r="AG1585" s="18"/>
      <c r="AK1585" s="54"/>
      <c r="AN1585" s="227"/>
      <c r="AO1585" s="269">
        <f t="shared" si="1010"/>
        <v>3053</v>
      </c>
      <c r="AP1585" s="221">
        <f t="shared" si="1014"/>
        <v>9160</v>
      </c>
      <c r="AQ1585" s="269">
        <f>AP1585/AR1585</f>
        <v>1145</v>
      </c>
      <c r="AR1585" s="281">
        <v>8</v>
      </c>
      <c r="AS1585" s="236">
        <f t="shared" si="1011"/>
        <v>3</v>
      </c>
      <c r="AT1585" s="232"/>
      <c r="BJ1585" s="60"/>
      <c r="BM1585" s="1"/>
      <c r="BO1585" s="21"/>
      <c r="BZ1585" s="21"/>
      <c r="CA1585" s="21"/>
    </row>
    <row r="1586" spans="4:79" ht="14.25" customHeight="1">
      <c r="D1586" s="53"/>
      <c r="G1586" s="53"/>
      <c r="O1586" s="181"/>
      <c r="P1586" s="260"/>
      <c r="R1586" s="33"/>
      <c r="AC1586" s="21"/>
      <c r="AE1586" s="17"/>
      <c r="AG1586" s="18"/>
      <c r="AK1586" s="54"/>
      <c r="AN1586" s="219"/>
      <c r="AO1586" s="220">
        <f t="shared" si="1010"/>
        <v>3055</v>
      </c>
      <c r="AP1586" s="221">
        <f t="shared" si="1014"/>
        <v>9166</v>
      </c>
      <c r="AQ1586" s="220">
        <f>AQ1584+6</f>
        <v>4583</v>
      </c>
      <c r="AR1586" s="281">
        <v>2</v>
      </c>
      <c r="AS1586" s="236">
        <f t="shared" si="1011"/>
        <v>1</v>
      </c>
      <c r="AT1586" s="232"/>
      <c r="BJ1586" s="60"/>
      <c r="BM1586" s="1"/>
      <c r="BO1586" s="21"/>
      <c r="BZ1586" s="21"/>
      <c r="CA1586" s="21"/>
    </row>
    <row r="1587" spans="4:79" ht="14.25" customHeight="1">
      <c r="D1587" s="53"/>
      <c r="G1587" s="53"/>
      <c r="O1587" s="45"/>
      <c r="P1587" s="21"/>
      <c r="R1587" s="33"/>
      <c r="AC1587" s="27"/>
      <c r="AE1587" s="17"/>
      <c r="AG1587" s="18"/>
      <c r="AK1587" s="54"/>
      <c r="AN1587" s="239"/>
      <c r="AO1587" s="240">
        <f t="shared" si="1010"/>
        <v>3057</v>
      </c>
      <c r="AP1587" s="221">
        <f t="shared" si="1014"/>
        <v>9172</v>
      </c>
      <c r="AQ1587" s="240">
        <f>AP1587/4</f>
        <v>2293</v>
      </c>
      <c r="AR1587" s="281">
        <v>4</v>
      </c>
      <c r="AS1587" s="236">
        <f t="shared" si="1011"/>
        <v>2</v>
      </c>
      <c r="AT1587" s="232"/>
      <c r="BJ1587" s="60"/>
      <c r="BM1587" s="1"/>
      <c r="BO1587" s="21"/>
      <c r="BZ1587" s="21"/>
      <c r="CA1587" s="21"/>
    </row>
    <row r="1588" spans="4:79" ht="14.25" customHeight="1">
      <c r="D1588" s="53"/>
      <c r="G1588" s="53"/>
      <c r="O1588" s="191">
        <f>-1+4*(Q1588+1)</f>
        <v>1539</v>
      </c>
      <c r="P1588" s="192">
        <f>-1+6*(Q1588+1)</f>
        <v>2309</v>
      </c>
      <c r="Q1588" s="27">
        <v>384</v>
      </c>
      <c r="R1588" s="33"/>
      <c r="S1588" s="213">
        <f t="shared" ref="S1588:S1589" si="1202">4*P1588+1</f>
        <v>9237</v>
      </c>
      <c r="T1588" s="35">
        <f t="shared" ref="T1588:Z1588" si="1203">4*S1588+1</f>
        <v>36949</v>
      </c>
      <c r="U1588" s="35">
        <f t="shared" si="1203"/>
        <v>147797</v>
      </c>
      <c r="V1588" s="35">
        <f t="shared" si="1203"/>
        <v>591189</v>
      </c>
      <c r="W1588" s="35">
        <f t="shared" si="1203"/>
        <v>2364757</v>
      </c>
      <c r="X1588" s="35">
        <f t="shared" si="1203"/>
        <v>9459029</v>
      </c>
      <c r="Y1588" s="35">
        <f t="shared" si="1203"/>
        <v>37836117</v>
      </c>
      <c r="Z1588" s="35">
        <f t="shared" si="1203"/>
        <v>151344469</v>
      </c>
      <c r="AE1588" s="17"/>
      <c r="AG1588" s="18"/>
      <c r="AK1588" s="54"/>
      <c r="AN1588" s="219"/>
      <c r="AO1588" s="220">
        <f t="shared" si="1010"/>
        <v>3059</v>
      </c>
      <c r="AP1588" s="221">
        <f t="shared" si="1014"/>
        <v>9178</v>
      </c>
      <c r="AQ1588" s="220">
        <f>AQ1586+6</f>
        <v>4589</v>
      </c>
      <c r="AR1588" s="281">
        <v>2</v>
      </c>
      <c r="AS1588" s="236">
        <f t="shared" si="1011"/>
        <v>1</v>
      </c>
      <c r="AT1588" s="232"/>
      <c r="BJ1588" s="60"/>
      <c r="BM1588" s="1"/>
      <c r="BO1588" s="21"/>
      <c r="BZ1588" s="21"/>
      <c r="CA1588" s="21"/>
    </row>
    <row r="1589" spans="4:79" ht="14.25" customHeight="1">
      <c r="D1589" s="53"/>
      <c r="G1589" s="53"/>
      <c r="O1589" s="196">
        <f>1+8*(Q1588+1)</f>
        <v>3081</v>
      </c>
      <c r="P1589" s="197">
        <f>P1588+2</f>
        <v>2311</v>
      </c>
      <c r="Q1589" s="198"/>
      <c r="R1589" s="33"/>
      <c r="S1589" s="35">
        <f t="shared" si="1202"/>
        <v>9245</v>
      </c>
      <c r="T1589" s="35">
        <f t="shared" ref="T1589:Z1589" si="1204">4*S1589+1</f>
        <v>36981</v>
      </c>
      <c r="U1589" s="35">
        <f t="shared" si="1204"/>
        <v>147925</v>
      </c>
      <c r="V1589" s="35">
        <f t="shared" si="1204"/>
        <v>591701</v>
      </c>
      <c r="W1589" s="35">
        <f t="shared" si="1204"/>
        <v>2366805</v>
      </c>
      <c r="X1589" s="35">
        <f t="shared" si="1204"/>
        <v>9467221</v>
      </c>
      <c r="Y1589" s="35">
        <f t="shared" si="1204"/>
        <v>37868885</v>
      </c>
      <c r="Z1589" s="35">
        <f t="shared" si="1204"/>
        <v>151475541</v>
      </c>
      <c r="AC1589" s="27"/>
      <c r="AE1589" s="17"/>
      <c r="AG1589" s="18"/>
      <c r="AK1589" s="54"/>
      <c r="AN1589" s="227"/>
      <c r="AO1589" s="269">
        <f t="shared" si="1010"/>
        <v>3061</v>
      </c>
      <c r="AP1589" s="221">
        <f t="shared" si="1014"/>
        <v>9184</v>
      </c>
      <c r="AQ1589" s="269">
        <f>AP1589/AR1589</f>
        <v>287</v>
      </c>
      <c r="AR1589" s="281">
        <v>32</v>
      </c>
      <c r="AS1589" s="236">
        <f t="shared" si="1011"/>
        <v>5</v>
      </c>
      <c r="AT1589" s="232"/>
      <c r="BJ1589" s="60"/>
      <c r="BM1589" s="1"/>
      <c r="BO1589" s="21"/>
      <c r="BZ1589" s="21"/>
      <c r="CA1589" s="21"/>
    </row>
    <row r="1590" spans="4:79" ht="14.25" customHeight="1">
      <c r="D1590" s="53"/>
      <c r="G1590" s="53"/>
      <c r="O1590" s="181"/>
      <c r="P1590" s="260"/>
      <c r="R1590" s="33"/>
      <c r="AC1590" s="21"/>
      <c r="AE1590" s="17"/>
      <c r="AG1590" s="18"/>
      <c r="AK1590" s="54"/>
      <c r="AN1590" s="219"/>
      <c r="AO1590" s="220">
        <f t="shared" ref="AO1590:AO1844" si="1205">(AP1590-1)/3</f>
        <v>3063</v>
      </c>
      <c r="AP1590" s="221">
        <f t="shared" si="1014"/>
        <v>9190</v>
      </c>
      <c r="AQ1590" s="220">
        <f>AQ1588+6</f>
        <v>4595</v>
      </c>
      <c r="AR1590" s="281">
        <v>2</v>
      </c>
      <c r="AS1590" s="236">
        <f t="shared" ref="AS1590:AS1844" si="1206">LOG(AR1590,2)</f>
        <v>1</v>
      </c>
      <c r="AT1590" s="232"/>
      <c r="BJ1590" s="60"/>
      <c r="BM1590" s="1"/>
      <c r="BO1590" s="21"/>
      <c r="BZ1590" s="21"/>
      <c r="CA1590" s="21"/>
    </row>
    <row r="1591" spans="4:79" ht="14.25" customHeight="1">
      <c r="D1591" s="53"/>
      <c r="G1591" s="53"/>
      <c r="O1591" s="45"/>
      <c r="P1591" s="21"/>
      <c r="R1591" s="33"/>
      <c r="AC1591" s="27"/>
      <c r="AE1591" s="17"/>
      <c r="AG1591" s="18"/>
      <c r="AK1591" s="54"/>
      <c r="AN1591" s="239"/>
      <c r="AO1591" s="240">
        <f t="shared" si="1205"/>
        <v>3065</v>
      </c>
      <c r="AP1591" s="221">
        <f t="shared" ref="AP1591:AP1845" si="1207">AP1590+6</f>
        <v>9196</v>
      </c>
      <c r="AQ1591" s="240">
        <f>AP1591/4</f>
        <v>2299</v>
      </c>
      <c r="AR1591" s="281">
        <v>4</v>
      </c>
      <c r="AS1591" s="236">
        <f t="shared" si="1206"/>
        <v>2</v>
      </c>
      <c r="AT1591" s="232"/>
      <c r="BJ1591" s="60"/>
      <c r="BM1591" s="1"/>
      <c r="BO1591" s="21"/>
      <c r="BZ1591" s="21"/>
      <c r="CA1591" s="21"/>
    </row>
    <row r="1592" spans="4:79" ht="14.25" customHeight="1">
      <c r="D1592" s="53"/>
      <c r="G1592" s="53"/>
      <c r="O1592" s="191">
        <f>-1+4*(Q1592+1)</f>
        <v>1543</v>
      </c>
      <c r="P1592" s="192">
        <f>-1+6*(Q1592+1)</f>
        <v>2315</v>
      </c>
      <c r="Q1592" s="27">
        <v>385</v>
      </c>
      <c r="R1592" s="33"/>
      <c r="S1592" s="213">
        <f t="shared" ref="S1592:S1593" si="1208">4*P1592+1</f>
        <v>9261</v>
      </c>
      <c r="T1592" s="35">
        <f t="shared" ref="T1592:Z1592" si="1209">4*S1592+1</f>
        <v>37045</v>
      </c>
      <c r="U1592" s="35">
        <f t="shared" si="1209"/>
        <v>148181</v>
      </c>
      <c r="V1592" s="35">
        <f t="shared" si="1209"/>
        <v>592725</v>
      </c>
      <c r="W1592" s="35">
        <f t="shared" si="1209"/>
        <v>2370901</v>
      </c>
      <c r="X1592" s="35">
        <f t="shared" si="1209"/>
        <v>9483605</v>
      </c>
      <c r="Y1592" s="35">
        <f t="shared" si="1209"/>
        <v>37934421</v>
      </c>
      <c r="Z1592" s="35">
        <f t="shared" si="1209"/>
        <v>151737685</v>
      </c>
      <c r="AE1592" s="17"/>
      <c r="AG1592" s="18"/>
      <c r="AK1592" s="54"/>
      <c r="AN1592" s="219"/>
      <c r="AO1592" s="220">
        <f t="shared" si="1205"/>
        <v>3067</v>
      </c>
      <c r="AP1592" s="221">
        <f t="shared" si="1207"/>
        <v>9202</v>
      </c>
      <c r="AQ1592" s="220">
        <f>AQ1590+6</f>
        <v>4601</v>
      </c>
      <c r="AR1592" s="281">
        <v>2</v>
      </c>
      <c r="AS1592" s="236">
        <f t="shared" si="1206"/>
        <v>1</v>
      </c>
      <c r="AT1592" s="232"/>
      <c r="BJ1592" s="60"/>
      <c r="BM1592" s="1"/>
      <c r="BO1592" s="21"/>
      <c r="BZ1592" s="21"/>
      <c r="CA1592" s="21"/>
    </row>
    <row r="1593" spans="4:79" ht="14.25" customHeight="1">
      <c r="D1593" s="53"/>
      <c r="G1593" s="53"/>
      <c r="O1593" s="196">
        <f>1+8*(Q1592+1)</f>
        <v>3089</v>
      </c>
      <c r="P1593" s="197">
        <f>P1592+2</f>
        <v>2317</v>
      </c>
      <c r="Q1593" s="198"/>
      <c r="R1593" s="33"/>
      <c r="S1593" s="35">
        <f t="shared" si="1208"/>
        <v>9269</v>
      </c>
      <c r="T1593" s="35">
        <f t="shared" ref="T1593:Z1593" si="1210">4*S1593+1</f>
        <v>37077</v>
      </c>
      <c r="U1593" s="35">
        <f t="shared" si="1210"/>
        <v>148309</v>
      </c>
      <c r="V1593" s="35">
        <f t="shared" si="1210"/>
        <v>593237</v>
      </c>
      <c r="W1593" s="35">
        <f t="shared" si="1210"/>
        <v>2372949</v>
      </c>
      <c r="X1593" s="35">
        <f t="shared" si="1210"/>
        <v>9491797</v>
      </c>
      <c r="Y1593" s="35">
        <f t="shared" si="1210"/>
        <v>37967189</v>
      </c>
      <c r="Z1593" s="35">
        <f t="shared" si="1210"/>
        <v>151868757</v>
      </c>
      <c r="AC1593" s="27"/>
      <c r="AE1593" s="17"/>
      <c r="AG1593" s="18"/>
      <c r="AK1593" s="54"/>
      <c r="AN1593" s="227"/>
      <c r="AO1593" s="269">
        <f t="shared" si="1205"/>
        <v>3069</v>
      </c>
      <c r="AP1593" s="221">
        <f t="shared" si="1207"/>
        <v>9208</v>
      </c>
      <c r="AQ1593" s="269">
        <f>AP1593/AR1593</f>
        <v>1151</v>
      </c>
      <c r="AR1593" s="281">
        <v>8</v>
      </c>
      <c r="AS1593" s="236">
        <f t="shared" si="1206"/>
        <v>3</v>
      </c>
      <c r="AT1593" s="232"/>
      <c r="BJ1593" s="60"/>
      <c r="BM1593" s="1"/>
      <c r="BO1593" s="21"/>
      <c r="BZ1593" s="21"/>
      <c r="CA1593" s="21"/>
    </row>
    <row r="1594" spans="4:79" ht="14.25" customHeight="1">
      <c r="D1594" s="53"/>
      <c r="G1594" s="53"/>
      <c r="O1594" s="181"/>
      <c r="P1594" s="260"/>
      <c r="R1594" s="33"/>
      <c r="AC1594" s="21"/>
      <c r="AE1594" s="17"/>
      <c r="AG1594" s="18"/>
      <c r="AK1594" s="54"/>
      <c r="AN1594" s="219"/>
      <c r="AO1594" s="220">
        <f t="shared" si="1205"/>
        <v>3071</v>
      </c>
      <c r="AP1594" s="221">
        <f t="shared" si="1207"/>
        <v>9214</v>
      </c>
      <c r="AQ1594" s="220">
        <f>AQ1592+6</f>
        <v>4607</v>
      </c>
      <c r="AR1594" s="281">
        <v>2</v>
      </c>
      <c r="AS1594" s="236">
        <f t="shared" si="1206"/>
        <v>1</v>
      </c>
      <c r="AT1594" s="232"/>
      <c r="BJ1594" s="60"/>
      <c r="BM1594" s="1"/>
      <c r="BO1594" s="21"/>
      <c r="BZ1594" s="21"/>
      <c r="CA1594" s="21"/>
    </row>
    <row r="1595" spans="4:79" ht="14.25" customHeight="1">
      <c r="D1595" s="53"/>
      <c r="G1595" s="53"/>
      <c r="O1595" s="45"/>
      <c r="P1595" s="21"/>
      <c r="R1595" s="33"/>
      <c r="AC1595" s="27"/>
      <c r="AE1595" s="17"/>
      <c r="AG1595" s="18"/>
      <c r="AK1595" s="54"/>
      <c r="AN1595" s="239"/>
      <c r="AO1595" s="240">
        <f t="shared" si="1205"/>
        <v>3073</v>
      </c>
      <c r="AP1595" s="221">
        <f t="shared" si="1207"/>
        <v>9220</v>
      </c>
      <c r="AQ1595" s="240">
        <f>AP1595/4</f>
        <v>2305</v>
      </c>
      <c r="AR1595" s="281">
        <v>4</v>
      </c>
      <c r="AS1595" s="236">
        <f t="shared" si="1206"/>
        <v>2</v>
      </c>
      <c r="AT1595" s="232"/>
      <c r="BJ1595" s="60"/>
      <c r="BM1595" s="1"/>
      <c r="BO1595" s="21"/>
      <c r="BZ1595" s="21"/>
      <c r="CA1595" s="21"/>
    </row>
    <row r="1596" spans="4:79" ht="14.25" customHeight="1">
      <c r="D1596" s="53"/>
      <c r="G1596" s="53"/>
      <c r="O1596" s="191">
        <f>-1+4*(Q1596+1)</f>
        <v>1547</v>
      </c>
      <c r="P1596" s="192">
        <f>-1+6*(Q1596+1)</f>
        <v>2321</v>
      </c>
      <c r="Q1596" s="27">
        <v>386</v>
      </c>
      <c r="R1596" s="33"/>
      <c r="S1596" s="213">
        <f t="shared" ref="S1596:S1597" si="1211">4*P1596+1</f>
        <v>9285</v>
      </c>
      <c r="T1596" s="35">
        <f t="shared" ref="T1596:Z1596" si="1212">4*S1596+1</f>
        <v>37141</v>
      </c>
      <c r="U1596" s="35">
        <f t="shared" si="1212"/>
        <v>148565</v>
      </c>
      <c r="V1596" s="35">
        <f t="shared" si="1212"/>
        <v>594261</v>
      </c>
      <c r="W1596" s="35">
        <f t="shared" si="1212"/>
        <v>2377045</v>
      </c>
      <c r="X1596" s="35">
        <f t="shared" si="1212"/>
        <v>9508181</v>
      </c>
      <c r="Y1596" s="35">
        <f t="shared" si="1212"/>
        <v>38032725</v>
      </c>
      <c r="Z1596" s="35">
        <f t="shared" si="1212"/>
        <v>152130901</v>
      </c>
      <c r="AE1596" s="17"/>
      <c r="AG1596" s="18"/>
      <c r="AK1596" s="54"/>
      <c r="AN1596" s="219"/>
      <c r="AO1596" s="220">
        <f t="shared" si="1205"/>
        <v>3075</v>
      </c>
      <c r="AP1596" s="221">
        <f t="shared" si="1207"/>
        <v>9226</v>
      </c>
      <c r="AQ1596" s="220">
        <f>AQ1594+6</f>
        <v>4613</v>
      </c>
      <c r="AR1596" s="281">
        <v>2</v>
      </c>
      <c r="AS1596" s="236">
        <f t="shared" si="1206"/>
        <v>1</v>
      </c>
      <c r="AT1596" s="232"/>
      <c r="BJ1596" s="60"/>
      <c r="BM1596" s="1"/>
      <c r="BO1596" s="21"/>
      <c r="BZ1596" s="21"/>
      <c r="CA1596" s="21"/>
    </row>
    <row r="1597" spans="4:79" ht="14.25" customHeight="1">
      <c r="D1597" s="53"/>
      <c r="G1597" s="53"/>
      <c r="O1597" s="196">
        <f>1+8*(Q1596+1)</f>
        <v>3097</v>
      </c>
      <c r="P1597" s="197">
        <f>P1596+2</f>
        <v>2323</v>
      </c>
      <c r="Q1597" s="198"/>
      <c r="R1597" s="33"/>
      <c r="S1597" s="35">
        <f t="shared" si="1211"/>
        <v>9293</v>
      </c>
      <c r="T1597" s="35">
        <f t="shared" ref="T1597:Z1597" si="1213">4*S1597+1</f>
        <v>37173</v>
      </c>
      <c r="U1597" s="35">
        <f t="shared" si="1213"/>
        <v>148693</v>
      </c>
      <c r="V1597" s="35">
        <f t="shared" si="1213"/>
        <v>594773</v>
      </c>
      <c r="W1597" s="35">
        <f t="shared" si="1213"/>
        <v>2379093</v>
      </c>
      <c r="X1597" s="35">
        <f t="shared" si="1213"/>
        <v>9516373</v>
      </c>
      <c r="Y1597" s="35">
        <f t="shared" si="1213"/>
        <v>38065493</v>
      </c>
      <c r="Z1597" s="35">
        <f t="shared" si="1213"/>
        <v>152261973</v>
      </c>
      <c r="AC1597" s="27"/>
      <c r="AE1597" s="17"/>
      <c r="AG1597" s="18"/>
      <c r="AK1597" s="54"/>
      <c r="AN1597" s="227"/>
      <c r="AO1597" s="269">
        <f t="shared" si="1205"/>
        <v>3077</v>
      </c>
      <c r="AP1597" s="221">
        <f t="shared" si="1207"/>
        <v>9232</v>
      </c>
      <c r="AQ1597" s="269">
        <f>AP1597/AR1597</f>
        <v>577</v>
      </c>
      <c r="AR1597" s="281">
        <v>16</v>
      </c>
      <c r="AS1597" s="236">
        <f t="shared" si="1206"/>
        <v>4</v>
      </c>
      <c r="AT1597" s="232"/>
      <c r="BJ1597" s="60"/>
      <c r="BM1597" s="1"/>
      <c r="BO1597" s="21"/>
      <c r="BZ1597" s="21"/>
      <c r="CA1597" s="21"/>
    </row>
    <row r="1598" spans="4:79" ht="14.25" customHeight="1">
      <c r="D1598" s="53"/>
      <c r="G1598" s="53"/>
      <c r="O1598" s="181"/>
      <c r="P1598" s="260"/>
      <c r="R1598" s="33"/>
      <c r="AC1598" s="21"/>
      <c r="AE1598" s="17"/>
      <c r="AG1598" s="18"/>
      <c r="AK1598" s="54"/>
      <c r="AN1598" s="219"/>
      <c r="AO1598" s="220">
        <f t="shared" si="1205"/>
        <v>3079</v>
      </c>
      <c r="AP1598" s="221">
        <f t="shared" si="1207"/>
        <v>9238</v>
      </c>
      <c r="AQ1598" s="220">
        <f>AQ1596+6</f>
        <v>4619</v>
      </c>
      <c r="AR1598" s="281">
        <v>2</v>
      </c>
      <c r="AS1598" s="236">
        <f t="shared" si="1206"/>
        <v>1</v>
      </c>
      <c r="AT1598" s="232"/>
      <c r="BJ1598" s="60"/>
      <c r="BM1598" s="1"/>
      <c r="BO1598" s="21"/>
      <c r="BZ1598" s="21"/>
      <c r="CA1598" s="21"/>
    </row>
    <row r="1599" spans="4:79" ht="14.25" customHeight="1">
      <c r="D1599" s="53"/>
      <c r="G1599" s="53"/>
      <c r="O1599" s="45"/>
      <c r="P1599" s="21"/>
      <c r="R1599" s="33"/>
      <c r="AC1599" s="27"/>
      <c r="AE1599" s="17"/>
      <c r="AG1599" s="18"/>
      <c r="AK1599" s="54"/>
      <c r="AN1599" s="239"/>
      <c r="AO1599" s="240">
        <f t="shared" si="1205"/>
        <v>3081</v>
      </c>
      <c r="AP1599" s="221">
        <f t="shared" si="1207"/>
        <v>9244</v>
      </c>
      <c r="AQ1599" s="240">
        <f>AP1599/4</f>
        <v>2311</v>
      </c>
      <c r="AR1599" s="281">
        <v>4</v>
      </c>
      <c r="AS1599" s="236">
        <f t="shared" si="1206"/>
        <v>2</v>
      </c>
      <c r="AT1599" s="232"/>
      <c r="BJ1599" s="60"/>
      <c r="BM1599" s="1"/>
      <c r="BO1599" s="21"/>
      <c r="BZ1599" s="21"/>
      <c r="CA1599" s="21"/>
    </row>
    <row r="1600" spans="4:79" ht="14.25" customHeight="1">
      <c r="D1600" s="53"/>
      <c r="G1600" s="53"/>
      <c r="O1600" s="191">
        <f>-1+4*(Q1600+1)</f>
        <v>1551</v>
      </c>
      <c r="P1600" s="192">
        <f>-1+6*(Q1600+1)</f>
        <v>2327</v>
      </c>
      <c r="Q1600" s="27">
        <v>387</v>
      </c>
      <c r="R1600" s="33"/>
      <c r="S1600" s="213">
        <f t="shared" ref="S1600:S1601" si="1214">4*P1600+1</f>
        <v>9309</v>
      </c>
      <c r="T1600" s="35">
        <f t="shared" ref="T1600:Z1600" si="1215">4*S1600+1</f>
        <v>37237</v>
      </c>
      <c r="U1600" s="35">
        <f t="shared" si="1215"/>
        <v>148949</v>
      </c>
      <c r="V1600" s="35">
        <f t="shared" si="1215"/>
        <v>595797</v>
      </c>
      <c r="W1600" s="35">
        <f t="shared" si="1215"/>
        <v>2383189</v>
      </c>
      <c r="X1600" s="35">
        <f t="shared" si="1215"/>
        <v>9532757</v>
      </c>
      <c r="Y1600" s="35">
        <f t="shared" si="1215"/>
        <v>38131029</v>
      </c>
      <c r="Z1600" s="35">
        <f t="shared" si="1215"/>
        <v>152524117</v>
      </c>
      <c r="AE1600" s="17"/>
      <c r="AG1600" s="18"/>
      <c r="AK1600" s="54"/>
      <c r="AN1600" s="219"/>
      <c r="AO1600" s="220">
        <f t="shared" si="1205"/>
        <v>3083</v>
      </c>
      <c r="AP1600" s="221">
        <f t="shared" si="1207"/>
        <v>9250</v>
      </c>
      <c r="AQ1600" s="220">
        <f>AQ1598+6</f>
        <v>4625</v>
      </c>
      <c r="AR1600" s="281">
        <v>2</v>
      </c>
      <c r="AS1600" s="236">
        <f t="shared" si="1206"/>
        <v>1</v>
      </c>
      <c r="AT1600" s="232"/>
      <c r="BJ1600" s="60"/>
      <c r="BM1600" s="1"/>
      <c r="BO1600" s="21"/>
      <c r="BZ1600" s="21"/>
      <c r="CA1600" s="21"/>
    </row>
    <row r="1601" spans="4:80" ht="14.25" customHeight="1">
      <c r="D1601" s="53"/>
      <c r="G1601" s="53"/>
      <c r="O1601" s="196">
        <f>1+8*(Q1600+1)</f>
        <v>3105</v>
      </c>
      <c r="P1601" s="197">
        <f>P1600+2</f>
        <v>2329</v>
      </c>
      <c r="Q1601" s="198"/>
      <c r="R1601" s="33"/>
      <c r="S1601" s="35">
        <f t="shared" si="1214"/>
        <v>9317</v>
      </c>
      <c r="T1601" s="35">
        <f t="shared" ref="T1601:Z1601" si="1216">4*S1601+1</f>
        <v>37269</v>
      </c>
      <c r="U1601" s="35">
        <f t="shared" si="1216"/>
        <v>149077</v>
      </c>
      <c r="V1601" s="35">
        <f t="shared" si="1216"/>
        <v>596309</v>
      </c>
      <c r="W1601" s="35">
        <f t="shared" si="1216"/>
        <v>2385237</v>
      </c>
      <c r="X1601" s="35">
        <f t="shared" si="1216"/>
        <v>9540949</v>
      </c>
      <c r="Y1601" s="35">
        <f t="shared" si="1216"/>
        <v>38163797</v>
      </c>
      <c r="Z1601" s="35">
        <f t="shared" si="1216"/>
        <v>152655189</v>
      </c>
      <c r="AC1601" s="27"/>
      <c r="AE1601" s="17"/>
      <c r="AG1601" s="18"/>
      <c r="AK1601" s="54"/>
      <c r="AN1601" s="227"/>
      <c r="AO1601" s="269">
        <f t="shared" si="1205"/>
        <v>3085</v>
      </c>
      <c r="AP1601" s="221">
        <f t="shared" si="1207"/>
        <v>9256</v>
      </c>
      <c r="AQ1601" s="269">
        <f>AP1601/AR1601</f>
        <v>1157</v>
      </c>
      <c r="AR1601" s="281">
        <v>8</v>
      </c>
      <c r="AS1601" s="236">
        <f t="shared" si="1206"/>
        <v>3</v>
      </c>
      <c r="AT1601" s="232"/>
      <c r="BJ1601" s="60"/>
      <c r="BM1601" s="1"/>
      <c r="BO1601" s="21"/>
      <c r="BZ1601" s="21"/>
      <c r="CA1601" s="21"/>
    </row>
    <row r="1602" spans="4:80" ht="14.25" customHeight="1">
      <c r="D1602" s="53"/>
      <c r="G1602" s="53"/>
      <c r="O1602" s="181"/>
      <c r="P1602" s="260"/>
      <c r="R1602" s="33"/>
      <c r="AC1602" s="21"/>
      <c r="AE1602" s="17"/>
      <c r="AG1602" s="18"/>
      <c r="AK1602" s="54"/>
      <c r="AN1602" s="219"/>
      <c r="AO1602" s="220">
        <f t="shared" si="1205"/>
        <v>3087</v>
      </c>
      <c r="AP1602" s="221">
        <f t="shared" si="1207"/>
        <v>9262</v>
      </c>
      <c r="AQ1602" s="220">
        <f>AQ1600+6</f>
        <v>4631</v>
      </c>
      <c r="AR1602" s="281">
        <v>2</v>
      </c>
      <c r="AS1602" s="236">
        <f t="shared" si="1206"/>
        <v>1</v>
      </c>
      <c r="AT1602" s="232"/>
      <c r="BJ1602" s="60"/>
      <c r="BM1602" s="1"/>
      <c r="BO1602" s="21"/>
      <c r="BZ1602" s="21"/>
      <c r="CA1602" s="21"/>
    </row>
    <row r="1603" spans="4:80" ht="14.25" customHeight="1">
      <c r="D1603" s="53"/>
      <c r="G1603" s="53"/>
      <c r="O1603" s="45"/>
      <c r="P1603" s="21"/>
      <c r="R1603" s="33"/>
      <c r="AC1603" s="27"/>
      <c r="AE1603" s="17"/>
      <c r="AG1603" s="18"/>
      <c r="AK1603" s="54"/>
      <c r="AN1603" s="239"/>
      <c r="AO1603" s="240">
        <f t="shared" si="1205"/>
        <v>3089</v>
      </c>
      <c r="AP1603" s="221">
        <f t="shared" si="1207"/>
        <v>9268</v>
      </c>
      <c r="AQ1603" s="240">
        <f>AP1603/4</f>
        <v>2317</v>
      </c>
      <c r="AR1603" s="281">
        <v>4</v>
      </c>
      <c r="AS1603" s="236">
        <f t="shared" si="1206"/>
        <v>2</v>
      </c>
      <c r="AT1603" s="232"/>
      <c r="BJ1603" s="60"/>
      <c r="BM1603" s="1"/>
      <c r="BO1603" s="21"/>
      <c r="BZ1603" s="21"/>
      <c r="CA1603" s="21"/>
    </row>
    <row r="1604" spans="4:80" ht="14.25" customHeight="1">
      <c r="D1604" s="53"/>
      <c r="G1604" s="53"/>
      <c r="O1604" s="191">
        <f>-1+4*(Q1604+1)</f>
        <v>1555</v>
      </c>
      <c r="P1604" s="192">
        <f>-1+6*(Q1604+1)</f>
        <v>2333</v>
      </c>
      <c r="Q1604" s="27">
        <v>388</v>
      </c>
      <c r="R1604" s="33"/>
      <c r="S1604" s="213">
        <f t="shared" ref="S1604:S1605" si="1217">4*P1604+1</f>
        <v>9333</v>
      </c>
      <c r="T1604" s="35">
        <f t="shared" ref="T1604:Z1604" si="1218">4*S1604+1</f>
        <v>37333</v>
      </c>
      <c r="U1604" s="35">
        <f t="shared" si="1218"/>
        <v>149333</v>
      </c>
      <c r="V1604" s="35">
        <f t="shared" si="1218"/>
        <v>597333</v>
      </c>
      <c r="W1604" s="35">
        <f t="shared" si="1218"/>
        <v>2389333</v>
      </c>
      <c r="X1604" s="35">
        <f t="shared" si="1218"/>
        <v>9557333</v>
      </c>
      <c r="Y1604" s="35">
        <f t="shared" si="1218"/>
        <v>38229333</v>
      </c>
      <c r="Z1604" s="35">
        <f t="shared" si="1218"/>
        <v>152917333</v>
      </c>
      <c r="AE1604" s="17"/>
      <c r="AG1604" s="18"/>
      <c r="AK1604" s="54"/>
      <c r="AN1604" s="219"/>
      <c r="AO1604" s="220">
        <f t="shared" si="1205"/>
        <v>3091</v>
      </c>
      <c r="AP1604" s="221">
        <f t="shared" si="1207"/>
        <v>9274</v>
      </c>
      <c r="AQ1604" s="220">
        <f>AQ1602+6</f>
        <v>4637</v>
      </c>
      <c r="AR1604" s="281">
        <v>2</v>
      </c>
      <c r="AS1604" s="236">
        <f t="shared" si="1206"/>
        <v>1</v>
      </c>
      <c r="AT1604" s="232"/>
      <c r="BJ1604" s="60"/>
      <c r="BM1604" s="1"/>
      <c r="BO1604" s="21"/>
      <c r="BZ1604" s="21"/>
      <c r="CA1604" s="21"/>
    </row>
    <row r="1605" spans="4:80" ht="14.25" customHeight="1">
      <c r="D1605" s="53"/>
      <c r="G1605" s="53"/>
      <c r="O1605" s="196">
        <f>1+8*(Q1604+1)</f>
        <v>3113</v>
      </c>
      <c r="P1605" s="197">
        <f>P1604+2</f>
        <v>2335</v>
      </c>
      <c r="Q1605" s="198"/>
      <c r="R1605" s="33"/>
      <c r="S1605" s="35">
        <f t="shared" si="1217"/>
        <v>9341</v>
      </c>
      <c r="T1605" s="35">
        <f t="shared" ref="T1605:Z1605" si="1219">4*S1605+1</f>
        <v>37365</v>
      </c>
      <c r="U1605" s="35">
        <f t="shared" si="1219"/>
        <v>149461</v>
      </c>
      <c r="V1605" s="35">
        <f t="shared" si="1219"/>
        <v>597845</v>
      </c>
      <c r="W1605" s="35">
        <f t="shared" si="1219"/>
        <v>2391381</v>
      </c>
      <c r="X1605" s="35">
        <f t="shared" si="1219"/>
        <v>9565525</v>
      </c>
      <c r="Y1605" s="35">
        <f t="shared" si="1219"/>
        <v>38262101</v>
      </c>
      <c r="Z1605" s="35">
        <f t="shared" si="1219"/>
        <v>153048405</v>
      </c>
      <c r="AC1605" s="27"/>
      <c r="AE1605" s="17"/>
      <c r="AG1605" s="18"/>
      <c r="AK1605" s="54"/>
      <c r="AN1605" s="227"/>
      <c r="AO1605" s="269">
        <f t="shared" si="1205"/>
        <v>3093</v>
      </c>
      <c r="AP1605" s="221">
        <f t="shared" si="1207"/>
        <v>9280</v>
      </c>
      <c r="AQ1605" s="269">
        <f>AP1605/AR1605</f>
        <v>145</v>
      </c>
      <c r="AR1605" s="281">
        <v>64</v>
      </c>
      <c r="AS1605" s="236">
        <f t="shared" si="1206"/>
        <v>6</v>
      </c>
      <c r="AT1605" s="232"/>
      <c r="BJ1605" s="60"/>
      <c r="BM1605" s="1"/>
      <c r="BO1605" s="21"/>
      <c r="BZ1605" s="21"/>
      <c r="CA1605" s="21"/>
    </row>
    <row r="1606" spans="4:80" ht="14.25" customHeight="1">
      <c r="D1606" s="53"/>
      <c r="G1606" s="53"/>
      <c r="O1606" s="181"/>
      <c r="P1606" s="260"/>
      <c r="R1606" s="33"/>
      <c r="AC1606" s="21"/>
      <c r="AE1606" s="17"/>
      <c r="AG1606" s="18"/>
      <c r="AK1606" s="54"/>
      <c r="AN1606" s="219"/>
      <c r="AO1606" s="220">
        <f t="shared" si="1205"/>
        <v>3095</v>
      </c>
      <c r="AP1606" s="221">
        <f t="shared" si="1207"/>
        <v>9286</v>
      </c>
      <c r="AQ1606" s="220">
        <f>AQ1604+6</f>
        <v>4643</v>
      </c>
      <c r="AR1606" s="281">
        <v>2</v>
      </c>
      <c r="AS1606" s="236">
        <f t="shared" si="1206"/>
        <v>1</v>
      </c>
      <c r="AT1606" s="232"/>
      <c r="BJ1606" s="60"/>
      <c r="BM1606" s="1"/>
      <c r="BO1606" s="21"/>
      <c r="BZ1606" s="21"/>
      <c r="CA1606" s="21"/>
    </row>
    <row r="1607" spans="4:80" ht="14.25" customHeight="1">
      <c r="D1607" s="53"/>
      <c r="G1607" s="53"/>
      <c r="O1607" s="45"/>
      <c r="P1607" s="21"/>
      <c r="R1607" s="33"/>
      <c r="AC1607" s="27"/>
      <c r="AE1607" s="17"/>
      <c r="AG1607" s="18"/>
      <c r="AK1607" s="54"/>
      <c r="AN1607" s="239"/>
      <c r="AO1607" s="240">
        <f t="shared" si="1205"/>
        <v>3097</v>
      </c>
      <c r="AP1607" s="221">
        <f t="shared" si="1207"/>
        <v>9292</v>
      </c>
      <c r="AQ1607" s="240">
        <f>AP1607/4</f>
        <v>2323</v>
      </c>
      <c r="AR1607" s="281">
        <v>4</v>
      </c>
      <c r="AS1607" s="236">
        <f t="shared" si="1206"/>
        <v>2</v>
      </c>
      <c r="AT1607" s="232"/>
      <c r="BJ1607" s="60"/>
      <c r="BM1607" s="1"/>
      <c r="BO1607" s="21"/>
      <c r="BZ1607" s="21"/>
      <c r="CA1607" s="21"/>
    </row>
    <row r="1608" spans="4:80" ht="14.25" customHeight="1">
      <c r="D1608" s="53"/>
      <c r="G1608" s="53"/>
      <c r="O1608" s="191">
        <f>-1+4*(Q1608+1)</f>
        <v>1559</v>
      </c>
      <c r="P1608" s="192">
        <f>-1+6*(Q1608+1)</f>
        <v>2339</v>
      </c>
      <c r="Q1608" s="27">
        <v>389</v>
      </c>
      <c r="R1608" s="33"/>
      <c r="S1608" s="213">
        <f t="shared" ref="S1608:S1609" si="1220">4*P1608+1</f>
        <v>9357</v>
      </c>
      <c r="T1608" s="35">
        <f t="shared" ref="T1608:Z1608" si="1221">4*S1608+1</f>
        <v>37429</v>
      </c>
      <c r="U1608" s="35">
        <f t="shared" si="1221"/>
        <v>149717</v>
      </c>
      <c r="V1608" s="35">
        <f t="shared" si="1221"/>
        <v>598869</v>
      </c>
      <c r="W1608" s="35">
        <f t="shared" si="1221"/>
        <v>2395477</v>
      </c>
      <c r="X1608" s="35">
        <f t="shared" si="1221"/>
        <v>9581909</v>
      </c>
      <c r="Y1608" s="35">
        <f t="shared" si="1221"/>
        <v>38327637</v>
      </c>
      <c r="Z1608" s="35">
        <f t="shared" si="1221"/>
        <v>153310549</v>
      </c>
      <c r="AE1608" s="17"/>
      <c r="AG1608" s="18"/>
      <c r="AK1608" s="54"/>
      <c r="AN1608" s="219"/>
      <c r="AO1608" s="220">
        <f t="shared" si="1205"/>
        <v>3099</v>
      </c>
      <c r="AP1608" s="221">
        <f t="shared" si="1207"/>
        <v>9298</v>
      </c>
      <c r="AQ1608" s="220">
        <f>AQ1606+6</f>
        <v>4649</v>
      </c>
      <c r="AR1608" s="281">
        <v>2</v>
      </c>
      <c r="AS1608" s="236">
        <f t="shared" si="1206"/>
        <v>1</v>
      </c>
      <c r="AT1608" s="232"/>
      <c r="BJ1608" s="60"/>
      <c r="BM1608" s="1"/>
      <c r="BO1608" s="21"/>
      <c r="BZ1608" s="21"/>
      <c r="CA1608" s="21"/>
    </row>
    <row r="1609" spans="4:80" ht="14.25" customHeight="1">
      <c r="D1609" s="53"/>
      <c r="G1609" s="53"/>
      <c r="O1609" s="196">
        <f>1+8*(Q1608+1)</f>
        <v>3121</v>
      </c>
      <c r="P1609" s="197">
        <f>P1608+2</f>
        <v>2341</v>
      </c>
      <c r="Q1609" s="198"/>
      <c r="R1609" s="33"/>
      <c r="S1609" s="35">
        <f t="shared" si="1220"/>
        <v>9365</v>
      </c>
      <c r="T1609" s="35">
        <f t="shared" ref="T1609:Z1609" si="1222">4*S1609+1</f>
        <v>37461</v>
      </c>
      <c r="U1609" s="35">
        <f t="shared" si="1222"/>
        <v>149845</v>
      </c>
      <c r="V1609" s="35">
        <f t="shared" si="1222"/>
        <v>599381</v>
      </c>
      <c r="W1609" s="35">
        <f t="shared" si="1222"/>
        <v>2397525</v>
      </c>
      <c r="X1609" s="35">
        <f t="shared" si="1222"/>
        <v>9590101</v>
      </c>
      <c r="Y1609" s="35">
        <f t="shared" si="1222"/>
        <v>38360405</v>
      </c>
      <c r="Z1609" s="35">
        <f t="shared" si="1222"/>
        <v>153441621</v>
      </c>
      <c r="AC1609" s="27"/>
      <c r="AE1609" s="17"/>
      <c r="AG1609" s="18"/>
      <c r="AK1609" s="54"/>
      <c r="AN1609" s="227"/>
      <c r="AO1609" s="269">
        <f t="shared" si="1205"/>
        <v>3101</v>
      </c>
      <c r="AP1609" s="221">
        <f t="shared" si="1207"/>
        <v>9304</v>
      </c>
      <c r="AQ1609" s="269">
        <f>AP1609/AR1609</f>
        <v>1163</v>
      </c>
      <c r="AR1609" s="281">
        <v>8</v>
      </c>
      <c r="AS1609" s="236">
        <f t="shared" si="1206"/>
        <v>3</v>
      </c>
      <c r="AT1609" s="232"/>
      <c r="BJ1609" s="60"/>
      <c r="BM1609" s="1"/>
      <c r="BO1609" s="21"/>
      <c r="BZ1609" s="21"/>
      <c r="CA1609" s="21"/>
    </row>
    <row r="1610" spans="4:80" ht="14.25" customHeight="1">
      <c r="D1610" s="53"/>
      <c r="G1610" s="53"/>
      <c r="O1610" s="181"/>
      <c r="P1610" s="260"/>
      <c r="R1610" s="33"/>
      <c r="AC1610" s="21"/>
      <c r="AE1610" s="17"/>
      <c r="AG1610" s="18"/>
      <c r="AK1610" s="54"/>
      <c r="AN1610" s="219"/>
      <c r="AO1610" s="220">
        <f t="shared" si="1205"/>
        <v>3103</v>
      </c>
      <c r="AP1610" s="221">
        <f t="shared" si="1207"/>
        <v>9310</v>
      </c>
      <c r="AQ1610" s="220">
        <f>AQ1608+6</f>
        <v>4655</v>
      </c>
      <c r="AR1610" s="281">
        <v>2</v>
      </c>
      <c r="AS1610" s="236">
        <f t="shared" si="1206"/>
        <v>1</v>
      </c>
      <c r="AT1610" s="232"/>
      <c r="BK1610" s="60"/>
      <c r="BN1610" s="1"/>
      <c r="BP1610" s="21"/>
      <c r="CA1610" s="21"/>
      <c r="CB1610" s="21"/>
    </row>
    <row r="1611" spans="4:80" ht="14.25" customHeight="1">
      <c r="D1611" s="53"/>
      <c r="G1611" s="53"/>
      <c r="O1611" s="45"/>
      <c r="P1611" s="21"/>
      <c r="R1611" s="33"/>
      <c r="AC1611" s="27"/>
      <c r="AE1611" s="17"/>
      <c r="AG1611" s="18"/>
      <c r="AK1611" s="54"/>
      <c r="AN1611" s="239"/>
      <c r="AO1611" s="240">
        <f t="shared" si="1205"/>
        <v>3105</v>
      </c>
      <c r="AP1611" s="221">
        <f t="shared" si="1207"/>
        <v>9316</v>
      </c>
      <c r="AQ1611" s="240">
        <f>AP1611/4</f>
        <v>2329</v>
      </c>
      <c r="AR1611" s="281">
        <v>4</v>
      </c>
      <c r="AS1611" s="236">
        <f t="shared" si="1206"/>
        <v>2</v>
      </c>
      <c r="AT1611" s="232"/>
      <c r="BK1611" s="60"/>
      <c r="BN1611" s="1"/>
      <c r="BP1611" s="21"/>
      <c r="CA1611" s="21"/>
      <c r="CB1611" s="21"/>
    </row>
    <row r="1612" spans="4:80" ht="14.25" customHeight="1">
      <c r="D1612" s="53"/>
      <c r="G1612" s="53"/>
      <c r="O1612" s="191">
        <f>-1+4*(Q1612+1)</f>
        <v>1563</v>
      </c>
      <c r="P1612" s="192">
        <f>-1+6*(Q1612+1)</f>
        <v>2345</v>
      </c>
      <c r="Q1612" s="27">
        <v>390</v>
      </c>
      <c r="R1612" s="33"/>
      <c r="S1612" s="213">
        <f t="shared" ref="S1612:S1613" si="1223">4*P1612+1</f>
        <v>9381</v>
      </c>
      <c r="T1612" s="35">
        <f t="shared" ref="T1612:Z1612" si="1224">4*S1612+1</f>
        <v>37525</v>
      </c>
      <c r="U1612" s="35">
        <f t="shared" si="1224"/>
        <v>150101</v>
      </c>
      <c r="V1612" s="35">
        <f t="shared" si="1224"/>
        <v>600405</v>
      </c>
      <c r="W1612" s="35">
        <f t="shared" si="1224"/>
        <v>2401621</v>
      </c>
      <c r="X1612" s="35">
        <f t="shared" si="1224"/>
        <v>9606485</v>
      </c>
      <c r="Y1612" s="35">
        <f t="shared" si="1224"/>
        <v>38425941</v>
      </c>
      <c r="Z1612" s="35">
        <f t="shared" si="1224"/>
        <v>153703765</v>
      </c>
      <c r="AE1612" s="17"/>
      <c r="AG1612" s="18"/>
      <c r="AK1612" s="54"/>
      <c r="AN1612" s="219"/>
      <c r="AO1612" s="220">
        <f t="shared" si="1205"/>
        <v>3107</v>
      </c>
      <c r="AP1612" s="221">
        <f t="shared" si="1207"/>
        <v>9322</v>
      </c>
      <c r="AQ1612" s="220">
        <f>AQ1610+6</f>
        <v>4661</v>
      </c>
      <c r="AR1612" s="281">
        <v>2</v>
      </c>
      <c r="AS1612" s="236">
        <f t="shared" si="1206"/>
        <v>1</v>
      </c>
      <c r="AT1612" s="232"/>
      <c r="BK1612" s="60"/>
      <c r="BN1612" s="1"/>
      <c r="BP1612" s="21"/>
      <c r="CA1612" s="21"/>
      <c r="CB1612" s="21"/>
    </row>
    <row r="1613" spans="4:80" ht="14.25" customHeight="1">
      <c r="D1613" s="53"/>
      <c r="G1613" s="53"/>
      <c r="O1613" s="196">
        <f>1+8*(Q1612+1)</f>
        <v>3129</v>
      </c>
      <c r="P1613" s="197">
        <f>P1612+2</f>
        <v>2347</v>
      </c>
      <c r="Q1613" s="198"/>
      <c r="R1613" s="33"/>
      <c r="S1613" s="35">
        <f t="shared" si="1223"/>
        <v>9389</v>
      </c>
      <c r="T1613" s="35">
        <f t="shared" ref="T1613:Z1613" si="1225">4*S1613+1</f>
        <v>37557</v>
      </c>
      <c r="U1613" s="35">
        <f t="shared" si="1225"/>
        <v>150229</v>
      </c>
      <c r="V1613" s="35">
        <f t="shared" si="1225"/>
        <v>600917</v>
      </c>
      <c r="W1613" s="35">
        <f t="shared" si="1225"/>
        <v>2403669</v>
      </c>
      <c r="X1613" s="35">
        <f t="shared" si="1225"/>
        <v>9614677</v>
      </c>
      <c r="Y1613" s="35">
        <f t="shared" si="1225"/>
        <v>38458709</v>
      </c>
      <c r="Z1613" s="35">
        <f t="shared" si="1225"/>
        <v>153834837</v>
      </c>
      <c r="AC1613" s="27"/>
      <c r="AE1613" s="17"/>
      <c r="AG1613" s="18"/>
      <c r="AK1613" s="54"/>
      <c r="AN1613" s="227"/>
      <c r="AO1613" s="269">
        <f t="shared" si="1205"/>
        <v>3109</v>
      </c>
      <c r="AP1613" s="221">
        <f t="shared" si="1207"/>
        <v>9328</v>
      </c>
      <c r="AQ1613" s="269">
        <f>AP1613/AR1613</f>
        <v>583</v>
      </c>
      <c r="AR1613" s="281">
        <v>16</v>
      </c>
      <c r="AS1613" s="236">
        <f t="shared" si="1206"/>
        <v>4</v>
      </c>
      <c r="AT1613" s="232"/>
      <c r="BK1613" s="60"/>
      <c r="BN1613" s="1"/>
      <c r="BP1613" s="21"/>
      <c r="CA1613" s="21"/>
      <c r="CB1613" s="21"/>
    </row>
    <row r="1614" spans="4:80" ht="14.25" customHeight="1">
      <c r="D1614" s="53"/>
      <c r="G1614" s="53"/>
      <c r="O1614" s="181"/>
      <c r="P1614" s="260"/>
      <c r="R1614" s="33"/>
      <c r="AC1614" s="21"/>
      <c r="AE1614" s="17"/>
      <c r="AG1614" s="18"/>
      <c r="AK1614" s="54"/>
      <c r="AN1614" s="219"/>
      <c r="AO1614" s="220">
        <f t="shared" si="1205"/>
        <v>3111</v>
      </c>
      <c r="AP1614" s="221">
        <f t="shared" si="1207"/>
        <v>9334</v>
      </c>
      <c r="AQ1614" s="220">
        <f>AQ1612+6</f>
        <v>4667</v>
      </c>
      <c r="AR1614" s="281">
        <v>2</v>
      </c>
      <c r="AS1614" s="236">
        <f t="shared" si="1206"/>
        <v>1</v>
      </c>
      <c r="AT1614" s="232"/>
      <c r="BK1614" s="60"/>
      <c r="BN1614" s="1"/>
      <c r="BP1614" s="21"/>
      <c r="CA1614" s="21"/>
      <c r="CB1614" s="21"/>
    </row>
    <row r="1615" spans="4:80" ht="14.25" customHeight="1">
      <c r="D1615" s="53"/>
      <c r="G1615" s="53"/>
      <c r="O1615" s="45"/>
      <c r="P1615" s="21"/>
      <c r="R1615" s="33"/>
      <c r="AC1615" s="27"/>
      <c r="AE1615" s="17"/>
      <c r="AG1615" s="18"/>
      <c r="AK1615" s="54"/>
      <c r="AN1615" s="239"/>
      <c r="AO1615" s="240">
        <f t="shared" si="1205"/>
        <v>3113</v>
      </c>
      <c r="AP1615" s="221">
        <f t="shared" si="1207"/>
        <v>9340</v>
      </c>
      <c r="AQ1615" s="240">
        <f>AP1615/4</f>
        <v>2335</v>
      </c>
      <c r="AR1615" s="281">
        <v>4</v>
      </c>
      <c r="AS1615" s="236">
        <f t="shared" si="1206"/>
        <v>2</v>
      </c>
      <c r="AT1615" s="232"/>
      <c r="BK1615" s="60"/>
      <c r="BN1615" s="1"/>
      <c r="BP1615" s="21"/>
      <c r="CA1615" s="21"/>
      <c r="CB1615" s="21"/>
    </row>
    <row r="1616" spans="4:80" ht="14.25" customHeight="1">
      <c r="D1616" s="53"/>
      <c r="G1616" s="53"/>
      <c r="O1616" s="191">
        <f>-1+4*(Q1616+1)</f>
        <v>1567</v>
      </c>
      <c r="P1616" s="192">
        <f>-1+6*(Q1616+1)</f>
        <v>2351</v>
      </c>
      <c r="Q1616" s="27">
        <v>391</v>
      </c>
      <c r="R1616" s="33"/>
      <c r="S1616" s="213">
        <f t="shared" ref="S1616:S1617" si="1226">4*P1616+1</f>
        <v>9405</v>
      </c>
      <c r="T1616" s="35">
        <f t="shared" ref="T1616:Z1616" si="1227">4*S1616+1</f>
        <v>37621</v>
      </c>
      <c r="U1616" s="35">
        <f t="shared" si="1227"/>
        <v>150485</v>
      </c>
      <c r="V1616" s="35">
        <f t="shared" si="1227"/>
        <v>601941</v>
      </c>
      <c r="W1616" s="35">
        <f t="shared" si="1227"/>
        <v>2407765</v>
      </c>
      <c r="X1616" s="35">
        <f t="shared" si="1227"/>
        <v>9631061</v>
      </c>
      <c r="Y1616" s="35">
        <f t="shared" si="1227"/>
        <v>38524245</v>
      </c>
      <c r="Z1616" s="35">
        <f t="shared" si="1227"/>
        <v>154096981</v>
      </c>
      <c r="AE1616" s="17"/>
      <c r="AG1616" s="18"/>
      <c r="AK1616" s="54"/>
      <c r="AN1616" s="219"/>
      <c r="AO1616" s="220">
        <f t="shared" si="1205"/>
        <v>3115</v>
      </c>
      <c r="AP1616" s="221">
        <f t="shared" si="1207"/>
        <v>9346</v>
      </c>
      <c r="AQ1616" s="220">
        <f>AQ1614+6</f>
        <v>4673</v>
      </c>
      <c r="AR1616" s="281">
        <v>2</v>
      </c>
      <c r="AS1616" s="236">
        <f t="shared" si="1206"/>
        <v>1</v>
      </c>
      <c r="AT1616" s="232"/>
      <c r="BK1616" s="60"/>
      <c r="BN1616" s="1"/>
      <c r="BP1616" s="21"/>
      <c r="CA1616" s="21"/>
      <c r="CB1616" s="21"/>
    </row>
    <row r="1617" spans="4:80" ht="14.25" customHeight="1">
      <c r="D1617" s="53"/>
      <c r="G1617" s="53"/>
      <c r="O1617" s="196">
        <f>1+8*(Q1616+1)</f>
        <v>3137</v>
      </c>
      <c r="P1617" s="197">
        <f>P1616+2</f>
        <v>2353</v>
      </c>
      <c r="Q1617" s="198"/>
      <c r="R1617" s="33"/>
      <c r="S1617" s="35">
        <f t="shared" si="1226"/>
        <v>9413</v>
      </c>
      <c r="T1617" s="35">
        <f t="shared" ref="T1617:Z1617" si="1228">4*S1617+1</f>
        <v>37653</v>
      </c>
      <c r="U1617" s="35">
        <f t="shared" si="1228"/>
        <v>150613</v>
      </c>
      <c r="V1617" s="35">
        <f t="shared" si="1228"/>
        <v>602453</v>
      </c>
      <c r="W1617" s="35">
        <f t="shared" si="1228"/>
        <v>2409813</v>
      </c>
      <c r="X1617" s="35">
        <f t="shared" si="1228"/>
        <v>9639253</v>
      </c>
      <c r="Y1617" s="35">
        <f t="shared" si="1228"/>
        <v>38557013</v>
      </c>
      <c r="Z1617" s="35">
        <f t="shared" si="1228"/>
        <v>154228053</v>
      </c>
      <c r="AC1617" s="27"/>
      <c r="AE1617" s="17"/>
      <c r="AG1617" s="18"/>
      <c r="AK1617" s="54"/>
      <c r="AN1617" s="227"/>
      <c r="AO1617" s="269">
        <f t="shared" si="1205"/>
        <v>3117</v>
      </c>
      <c r="AP1617" s="221">
        <f t="shared" si="1207"/>
        <v>9352</v>
      </c>
      <c r="AQ1617" s="269">
        <f>AP1617/AR1617</f>
        <v>1169</v>
      </c>
      <c r="AR1617" s="281">
        <v>8</v>
      </c>
      <c r="AS1617" s="236">
        <f t="shared" si="1206"/>
        <v>3</v>
      </c>
      <c r="AT1617" s="232"/>
      <c r="BK1617" s="60"/>
      <c r="BN1617" s="1"/>
      <c r="BP1617" s="21"/>
      <c r="CA1617" s="21"/>
      <c r="CB1617" s="21"/>
    </row>
    <row r="1618" spans="4:80" ht="14.25" customHeight="1">
      <c r="D1618" s="53"/>
      <c r="G1618" s="53"/>
      <c r="O1618" s="181"/>
      <c r="P1618" s="260"/>
      <c r="R1618" s="33"/>
      <c r="AC1618" s="21"/>
      <c r="AE1618" s="17"/>
      <c r="AG1618" s="18"/>
      <c r="AK1618" s="54"/>
      <c r="AN1618" s="219"/>
      <c r="AO1618" s="220">
        <f t="shared" si="1205"/>
        <v>3119</v>
      </c>
      <c r="AP1618" s="221">
        <f t="shared" si="1207"/>
        <v>9358</v>
      </c>
      <c r="AQ1618" s="220">
        <f>AQ1616+6</f>
        <v>4679</v>
      </c>
      <c r="AR1618" s="281">
        <v>2</v>
      </c>
      <c r="AS1618" s="236">
        <f t="shared" si="1206"/>
        <v>1</v>
      </c>
      <c r="AT1618" s="232"/>
      <c r="BK1618" s="60"/>
      <c r="BN1618" s="1"/>
      <c r="BP1618" s="21"/>
      <c r="CA1618" s="21"/>
      <c r="CB1618" s="21"/>
    </row>
    <row r="1619" spans="4:80" ht="14.25" customHeight="1">
      <c r="D1619" s="53"/>
      <c r="G1619" s="53"/>
      <c r="O1619" s="45"/>
      <c r="P1619" s="21"/>
      <c r="R1619" s="33"/>
      <c r="AC1619" s="27"/>
      <c r="AE1619" s="17"/>
      <c r="AG1619" s="18"/>
      <c r="AK1619" s="54"/>
      <c r="AN1619" s="239"/>
      <c r="AO1619" s="240">
        <f t="shared" si="1205"/>
        <v>3121</v>
      </c>
      <c r="AP1619" s="221">
        <f t="shared" si="1207"/>
        <v>9364</v>
      </c>
      <c r="AQ1619" s="240">
        <f>AP1619/4</f>
        <v>2341</v>
      </c>
      <c r="AR1619" s="281">
        <v>4</v>
      </c>
      <c r="AS1619" s="236">
        <f t="shared" si="1206"/>
        <v>2</v>
      </c>
      <c r="AT1619" s="232"/>
      <c r="BK1619" s="60"/>
      <c r="BN1619" s="1"/>
      <c r="BP1619" s="21"/>
      <c r="CA1619" s="21"/>
      <c r="CB1619" s="21"/>
    </row>
    <row r="1620" spans="4:80" ht="14.25" customHeight="1">
      <c r="D1620" s="53"/>
      <c r="G1620" s="53"/>
      <c r="O1620" s="191">
        <f>-1+4*(Q1620+1)</f>
        <v>1571</v>
      </c>
      <c r="P1620" s="192">
        <f>-1+6*(Q1620+1)</f>
        <v>2357</v>
      </c>
      <c r="Q1620" s="27">
        <v>392</v>
      </c>
      <c r="R1620" s="33"/>
      <c r="S1620" s="213">
        <f t="shared" ref="S1620:S1621" si="1229">4*P1620+1</f>
        <v>9429</v>
      </c>
      <c r="T1620" s="35">
        <f t="shared" ref="T1620:Z1620" si="1230">4*S1620+1</f>
        <v>37717</v>
      </c>
      <c r="U1620" s="35">
        <f t="shared" si="1230"/>
        <v>150869</v>
      </c>
      <c r="V1620" s="35">
        <f t="shared" si="1230"/>
        <v>603477</v>
      </c>
      <c r="W1620" s="35">
        <f t="shared" si="1230"/>
        <v>2413909</v>
      </c>
      <c r="X1620" s="35">
        <f t="shared" si="1230"/>
        <v>9655637</v>
      </c>
      <c r="Y1620" s="35">
        <f t="shared" si="1230"/>
        <v>38622549</v>
      </c>
      <c r="Z1620" s="35">
        <f t="shared" si="1230"/>
        <v>154490197</v>
      </c>
      <c r="AE1620" s="17"/>
      <c r="AG1620" s="18"/>
      <c r="AK1620" s="54"/>
      <c r="AN1620" s="219"/>
      <c r="AO1620" s="220">
        <f t="shared" si="1205"/>
        <v>3123</v>
      </c>
      <c r="AP1620" s="221">
        <f t="shared" si="1207"/>
        <v>9370</v>
      </c>
      <c r="AQ1620" s="220">
        <f>AQ1618+6</f>
        <v>4685</v>
      </c>
      <c r="AR1620" s="281">
        <v>2</v>
      </c>
      <c r="AS1620" s="236">
        <f t="shared" si="1206"/>
        <v>1</v>
      </c>
      <c r="AT1620" s="232"/>
      <c r="BK1620" s="60"/>
      <c r="BN1620" s="1"/>
      <c r="BP1620" s="21"/>
      <c r="CA1620" s="21"/>
      <c r="CB1620" s="21"/>
    </row>
    <row r="1621" spans="4:80" ht="14.25" customHeight="1">
      <c r="D1621" s="53"/>
      <c r="G1621" s="53"/>
      <c r="O1621" s="196">
        <f>1+8*(Q1620+1)</f>
        <v>3145</v>
      </c>
      <c r="P1621" s="197">
        <f>P1620+2</f>
        <v>2359</v>
      </c>
      <c r="Q1621" s="198"/>
      <c r="R1621" s="33"/>
      <c r="S1621" s="35">
        <f t="shared" si="1229"/>
        <v>9437</v>
      </c>
      <c r="T1621" s="35">
        <f t="shared" ref="T1621:Z1621" si="1231">4*S1621+1</f>
        <v>37749</v>
      </c>
      <c r="U1621" s="35">
        <f t="shared" si="1231"/>
        <v>150997</v>
      </c>
      <c r="V1621" s="35">
        <f t="shared" si="1231"/>
        <v>603989</v>
      </c>
      <c r="W1621" s="35">
        <f t="shared" si="1231"/>
        <v>2415957</v>
      </c>
      <c r="X1621" s="35">
        <f t="shared" si="1231"/>
        <v>9663829</v>
      </c>
      <c r="Y1621" s="35">
        <f t="shared" si="1231"/>
        <v>38655317</v>
      </c>
      <c r="Z1621" s="35">
        <f t="shared" si="1231"/>
        <v>154621269</v>
      </c>
      <c r="AC1621" s="27"/>
      <c r="AE1621" s="17"/>
      <c r="AG1621" s="18"/>
      <c r="AK1621" s="54"/>
      <c r="AN1621" s="227"/>
      <c r="AO1621" s="269">
        <f t="shared" si="1205"/>
        <v>3125</v>
      </c>
      <c r="AP1621" s="221">
        <f t="shared" si="1207"/>
        <v>9376</v>
      </c>
      <c r="AQ1621" s="269">
        <f>AP1621/AR1621</f>
        <v>293</v>
      </c>
      <c r="AR1621" s="281">
        <v>32</v>
      </c>
      <c r="AS1621" s="236">
        <f t="shared" si="1206"/>
        <v>5</v>
      </c>
      <c r="AT1621" s="232"/>
      <c r="BK1621" s="60"/>
      <c r="BN1621" s="1"/>
      <c r="BP1621" s="21"/>
      <c r="CA1621" s="21"/>
      <c r="CB1621" s="21"/>
    </row>
    <row r="1622" spans="4:80" ht="14.25" customHeight="1">
      <c r="D1622" s="53"/>
      <c r="G1622" s="53"/>
      <c r="O1622" s="181"/>
      <c r="P1622" s="260"/>
      <c r="R1622" s="33"/>
      <c r="AC1622" s="21"/>
      <c r="AE1622" s="17"/>
      <c r="AG1622" s="18"/>
      <c r="AK1622" s="54"/>
      <c r="AN1622" s="219"/>
      <c r="AO1622" s="220">
        <f t="shared" si="1205"/>
        <v>3127</v>
      </c>
      <c r="AP1622" s="221">
        <f t="shared" si="1207"/>
        <v>9382</v>
      </c>
      <c r="AQ1622" s="220">
        <f>AQ1620+6</f>
        <v>4691</v>
      </c>
      <c r="AR1622" s="281">
        <v>2</v>
      </c>
      <c r="AS1622" s="236">
        <f t="shared" si="1206"/>
        <v>1</v>
      </c>
      <c r="AT1622" s="232"/>
      <c r="BK1622" s="60"/>
      <c r="BN1622" s="1"/>
      <c r="BP1622" s="21"/>
      <c r="CA1622" s="21"/>
      <c r="CB1622" s="21"/>
    </row>
    <row r="1623" spans="4:80" ht="14.25" customHeight="1">
      <c r="D1623" s="53"/>
      <c r="G1623" s="53"/>
      <c r="O1623" s="45"/>
      <c r="P1623" s="21"/>
      <c r="R1623" s="33"/>
      <c r="AC1623" s="27"/>
      <c r="AE1623" s="17"/>
      <c r="AG1623" s="18"/>
      <c r="AK1623" s="54"/>
      <c r="AN1623" s="239"/>
      <c r="AO1623" s="240">
        <f t="shared" si="1205"/>
        <v>3129</v>
      </c>
      <c r="AP1623" s="221">
        <f t="shared" si="1207"/>
        <v>9388</v>
      </c>
      <c r="AQ1623" s="240">
        <f>AP1623/4</f>
        <v>2347</v>
      </c>
      <c r="AR1623" s="281">
        <v>4</v>
      </c>
      <c r="AS1623" s="236">
        <f t="shared" si="1206"/>
        <v>2</v>
      </c>
      <c r="AT1623" s="232"/>
      <c r="BK1623" s="60"/>
      <c r="BN1623" s="1"/>
      <c r="BP1623" s="21"/>
      <c r="CA1623" s="21"/>
      <c r="CB1623" s="21"/>
    </row>
    <row r="1624" spans="4:80" ht="14.25" customHeight="1">
      <c r="D1624" s="53"/>
      <c r="G1624" s="53"/>
      <c r="O1624" s="191">
        <f>-1+4*(Q1624+1)</f>
        <v>1575</v>
      </c>
      <c r="P1624" s="192">
        <f>-1+6*(Q1624+1)</f>
        <v>2363</v>
      </c>
      <c r="Q1624" s="27">
        <v>393</v>
      </c>
      <c r="R1624" s="33"/>
      <c r="S1624" s="213">
        <f t="shared" ref="S1624:S1625" si="1232">4*P1624+1</f>
        <v>9453</v>
      </c>
      <c r="T1624" s="35">
        <f t="shared" ref="T1624:Z1624" si="1233">4*S1624+1</f>
        <v>37813</v>
      </c>
      <c r="U1624" s="35">
        <f t="shared" si="1233"/>
        <v>151253</v>
      </c>
      <c r="V1624" s="35">
        <f t="shared" si="1233"/>
        <v>605013</v>
      </c>
      <c r="W1624" s="35">
        <f t="shared" si="1233"/>
        <v>2420053</v>
      </c>
      <c r="X1624" s="35">
        <f t="shared" si="1233"/>
        <v>9680213</v>
      </c>
      <c r="Y1624" s="35">
        <f t="shared" si="1233"/>
        <v>38720853</v>
      </c>
      <c r="Z1624" s="35">
        <f t="shared" si="1233"/>
        <v>154883413</v>
      </c>
      <c r="AE1624" s="17"/>
      <c r="AG1624" s="18"/>
      <c r="AK1624" s="54"/>
      <c r="AN1624" s="219"/>
      <c r="AO1624" s="220">
        <f t="shared" si="1205"/>
        <v>3131</v>
      </c>
      <c r="AP1624" s="221">
        <f t="shared" si="1207"/>
        <v>9394</v>
      </c>
      <c r="AQ1624" s="220">
        <f>AQ1622+6</f>
        <v>4697</v>
      </c>
      <c r="AR1624" s="281">
        <v>2</v>
      </c>
      <c r="AS1624" s="236">
        <f t="shared" si="1206"/>
        <v>1</v>
      </c>
      <c r="AT1624" s="232"/>
      <c r="BK1624" s="60"/>
      <c r="BN1624" s="1"/>
      <c r="BP1624" s="21"/>
      <c r="CA1624" s="21"/>
      <c r="CB1624" s="21"/>
    </row>
    <row r="1625" spans="4:80" ht="14.25" customHeight="1">
      <c r="D1625" s="53"/>
      <c r="G1625" s="53"/>
      <c r="O1625" s="196">
        <f>1+8*(Q1624+1)</f>
        <v>3153</v>
      </c>
      <c r="P1625" s="197">
        <f>P1624+2</f>
        <v>2365</v>
      </c>
      <c r="Q1625" s="198"/>
      <c r="R1625" s="33"/>
      <c r="S1625" s="35">
        <f t="shared" si="1232"/>
        <v>9461</v>
      </c>
      <c r="T1625" s="35">
        <f t="shared" ref="T1625:Z1625" si="1234">4*S1625+1</f>
        <v>37845</v>
      </c>
      <c r="U1625" s="35">
        <f t="shared" si="1234"/>
        <v>151381</v>
      </c>
      <c r="V1625" s="35">
        <f t="shared" si="1234"/>
        <v>605525</v>
      </c>
      <c r="W1625" s="35">
        <f t="shared" si="1234"/>
        <v>2422101</v>
      </c>
      <c r="X1625" s="35">
        <f t="shared" si="1234"/>
        <v>9688405</v>
      </c>
      <c r="Y1625" s="35">
        <f t="shared" si="1234"/>
        <v>38753621</v>
      </c>
      <c r="Z1625" s="35">
        <f t="shared" si="1234"/>
        <v>155014485</v>
      </c>
      <c r="AC1625" s="27"/>
      <c r="AE1625" s="17"/>
      <c r="AG1625" s="18"/>
      <c r="AK1625" s="54"/>
      <c r="AN1625" s="227"/>
      <c r="AO1625" s="269">
        <f t="shared" si="1205"/>
        <v>3133</v>
      </c>
      <c r="AP1625" s="221">
        <f t="shared" si="1207"/>
        <v>9400</v>
      </c>
      <c r="AQ1625" s="269">
        <f>AP1625/AR1625</f>
        <v>1175</v>
      </c>
      <c r="AR1625" s="281">
        <v>8</v>
      </c>
      <c r="AS1625" s="236">
        <f t="shared" si="1206"/>
        <v>3</v>
      </c>
      <c r="AT1625" s="232"/>
      <c r="BK1625" s="60"/>
      <c r="BN1625" s="1"/>
      <c r="BP1625" s="21"/>
      <c r="CA1625" s="21"/>
      <c r="CB1625" s="21"/>
    </row>
    <row r="1626" spans="4:80" ht="14.25" customHeight="1">
      <c r="D1626" s="53"/>
      <c r="G1626" s="53"/>
      <c r="O1626" s="181"/>
      <c r="P1626" s="260"/>
      <c r="R1626" s="33"/>
      <c r="AC1626" s="21"/>
      <c r="AE1626" s="17"/>
      <c r="AG1626" s="18"/>
      <c r="AK1626" s="54"/>
      <c r="AN1626" s="219"/>
      <c r="AO1626" s="220">
        <f t="shared" si="1205"/>
        <v>3135</v>
      </c>
      <c r="AP1626" s="221">
        <f t="shared" si="1207"/>
        <v>9406</v>
      </c>
      <c r="AQ1626" s="220">
        <f>AQ1624+6</f>
        <v>4703</v>
      </c>
      <c r="AR1626" s="281">
        <v>2</v>
      </c>
      <c r="AS1626" s="236">
        <f t="shared" si="1206"/>
        <v>1</v>
      </c>
      <c r="AT1626" s="232"/>
      <c r="BK1626" s="60"/>
      <c r="BN1626" s="1"/>
      <c r="BP1626" s="21"/>
      <c r="CA1626" s="21"/>
      <c r="CB1626" s="21"/>
    </row>
    <row r="1627" spans="4:80" ht="14.25" customHeight="1">
      <c r="D1627" s="53"/>
      <c r="G1627" s="53"/>
      <c r="O1627" s="45"/>
      <c r="P1627" s="21"/>
      <c r="R1627" s="33"/>
      <c r="AC1627" s="27"/>
      <c r="AE1627" s="17"/>
      <c r="AG1627" s="18"/>
      <c r="AK1627" s="54"/>
      <c r="AN1627" s="239"/>
      <c r="AO1627" s="240">
        <f t="shared" si="1205"/>
        <v>3137</v>
      </c>
      <c r="AP1627" s="221">
        <f t="shared" si="1207"/>
        <v>9412</v>
      </c>
      <c r="AQ1627" s="240">
        <f>AP1627/4</f>
        <v>2353</v>
      </c>
      <c r="AR1627" s="281">
        <v>4</v>
      </c>
      <c r="AS1627" s="236">
        <f t="shared" si="1206"/>
        <v>2</v>
      </c>
      <c r="AT1627" s="232"/>
      <c r="BK1627" s="60"/>
      <c r="BN1627" s="1"/>
      <c r="BP1627" s="21"/>
      <c r="CA1627" s="21"/>
      <c r="CB1627" s="21"/>
    </row>
    <row r="1628" spans="4:80" ht="14.25" customHeight="1">
      <c r="D1628" s="53"/>
      <c r="G1628" s="53"/>
      <c r="O1628" s="191">
        <f>-1+4*(Q1628+1)</f>
        <v>1579</v>
      </c>
      <c r="P1628" s="192">
        <f>-1+6*(Q1628+1)</f>
        <v>2369</v>
      </c>
      <c r="Q1628" s="27">
        <v>394</v>
      </c>
      <c r="R1628" s="33"/>
      <c r="S1628" s="213">
        <f t="shared" ref="S1628:S1629" si="1235">4*P1628+1</f>
        <v>9477</v>
      </c>
      <c r="T1628" s="35">
        <f t="shared" ref="T1628:Z1628" si="1236">4*S1628+1</f>
        <v>37909</v>
      </c>
      <c r="U1628" s="35">
        <f t="shared" si="1236"/>
        <v>151637</v>
      </c>
      <c r="V1628" s="35">
        <f t="shared" si="1236"/>
        <v>606549</v>
      </c>
      <c r="W1628" s="35">
        <f t="shared" si="1236"/>
        <v>2426197</v>
      </c>
      <c r="X1628" s="35">
        <f t="shared" si="1236"/>
        <v>9704789</v>
      </c>
      <c r="Y1628" s="35">
        <f t="shared" si="1236"/>
        <v>38819157</v>
      </c>
      <c r="Z1628" s="35">
        <f t="shared" si="1236"/>
        <v>155276629</v>
      </c>
      <c r="AE1628" s="17"/>
      <c r="AG1628" s="18"/>
      <c r="AK1628" s="54"/>
      <c r="AN1628" s="219"/>
      <c r="AO1628" s="220">
        <f t="shared" si="1205"/>
        <v>3139</v>
      </c>
      <c r="AP1628" s="221">
        <f t="shared" si="1207"/>
        <v>9418</v>
      </c>
      <c r="AQ1628" s="220">
        <f>AQ1626+6</f>
        <v>4709</v>
      </c>
      <c r="AR1628" s="281">
        <v>2</v>
      </c>
      <c r="AS1628" s="236">
        <f t="shared" si="1206"/>
        <v>1</v>
      </c>
      <c r="AT1628" s="232"/>
      <c r="BK1628" s="60"/>
      <c r="BN1628" s="1"/>
      <c r="BP1628" s="21"/>
      <c r="CA1628" s="21"/>
      <c r="CB1628" s="21"/>
    </row>
    <row r="1629" spans="4:80" ht="14.25" customHeight="1">
      <c r="D1629" s="53"/>
      <c r="G1629" s="53"/>
      <c r="O1629" s="196">
        <f>1+8*(Q1628+1)</f>
        <v>3161</v>
      </c>
      <c r="P1629" s="197">
        <f>P1628+2</f>
        <v>2371</v>
      </c>
      <c r="Q1629" s="198"/>
      <c r="R1629" s="33"/>
      <c r="S1629" s="35">
        <f t="shared" si="1235"/>
        <v>9485</v>
      </c>
      <c r="T1629" s="35">
        <f t="shared" ref="T1629:Z1629" si="1237">4*S1629+1</f>
        <v>37941</v>
      </c>
      <c r="U1629" s="35">
        <f t="shared" si="1237"/>
        <v>151765</v>
      </c>
      <c r="V1629" s="35">
        <f t="shared" si="1237"/>
        <v>607061</v>
      </c>
      <c r="W1629" s="35">
        <f t="shared" si="1237"/>
        <v>2428245</v>
      </c>
      <c r="X1629" s="35">
        <f t="shared" si="1237"/>
        <v>9712981</v>
      </c>
      <c r="Y1629" s="35">
        <f t="shared" si="1237"/>
        <v>38851925</v>
      </c>
      <c r="Z1629" s="35">
        <f t="shared" si="1237"/>
        <v>155407701</v>
      </c>
      <c r="AC1629" s="27"/>
      <c r="AE1629" s="17"/>
      <c r="AG1629" s="18"/>
      <c r="AK1629" s="54"/>
      <c r="AN1629" s="227"/>
      <c r="AO1629" s="269">
        <f t="shared" si="1205"/>
        <v>3141</v>
      </c>
      <c r="AP1629" s="221">
        <f t="shared" si="1207"/>
        <v>9424</v>
      </c>
      <c r="AQ1629" s="269">
        <f>AP1629/AR1629</f>
        <v>589</v>
      </c>
      <c r="AR1629" s="281">
        <v>16</v>
      </c>
      <c r="AS1629" s="236">
        <f t="shared" si="1206"/>
        <v>4</v>
      </c>
      <c r="AT1629" s="232"/>
      <c r="BK1629" s="60"/>
      <c r="BN1629" s="1"/>
      <c r="BP1629" s="21"/>
      <c r="CA1629" s="21"/>
      <c r="CB1629" s="21"/>
    </row>
    <row r="1630" spans="4:80" ht="14.25" customHeight="1">
      <c r="D1630" s="53"/>
      <c r="G1630" s="53"/>
      <c r="O1630" s="181"/>
      <c r="P1630" s="260"/>
      <c r="R1630" s="33"/>
      <c r="AC1630" s="21"/>
      <c r="AE1630" s="17"/>
      <c r="AG1630" s="18"/>
      <c r="AK1630" s="54"/>
      <c r="AN1630" s="219"/>
      <c r="AO1630" s="220">
        <f t="shared" si="1205"/>
        <v>3143</v>
      </c>
      <c r="AP1630" s="221">
        <f t="shared" si="1207"/>
        <v>9430</v>
      </c>
      <c r="AQ1630" s="220">
        <f>AQ1628+6</f>
        <v>4715</v>
      </c>
      <c r="AR1630" s="281">
        <v>2</v>
      </c>
      <c r="AS1630" s="236">
        <f t="shared" si="1206"/>
        <v>1</v>
      </c>
      <c r="AT1630" s="232"/>
      <c r="BK1630" s="60"/>
      <c r="BN1630" s="1"/>
      <c r="BP1630" s="21"/>
      <c r="CA1630" s="21"/>
      <c r="CB1630" s="21"/>
    </row>
    <row r="1631" spans="4:80" ht="14.25" customHeight="1">
      <c r="D1631" s="53"/>
      <c r="G1631" s="53"/>
      <c r="O1631" s="45"/>
      <c r="P1631" s="21"/>
      <c r="R1631" s="33"/>
      <c r="AC1631" s="27"/>
      <c r="AE1631" s="17"/>
      <c r="AG1631" s="18"/>
      <c r="AK1631" s="54"/>
      <c r="AN1631" s="239"/>
      <c r="AO1631" s="240">
        <f t="shared" si="1205"/>
        <v>3145</v>
      </c>
      <c r="AP1631" s="221">
        <f t="shared" si="1207"/>
        <v>9436</v>
      </c>
      <c r="AQ1631" s="240">
        <f>AP1631/4</f>
        <v>2359</v>
      </c>
      <c r="AR1631" s="281">
        <v>4</v>
      </c>
      <c r="AS1631" s="236">
        <f t="shared" si="1206"/>
        <v>2</v>
      </c>
      <c r="AT1631" s="232"/>
      <c r="BK1631" s="60"/>
      <c r="BN1631" s="1"/>
      <c r="BP1631" s="21"/>
      <c r="CA1631" s="21"/>
      <c r="CB1631" s="21"/>
    </row>
    <row r="1632" spans="4:80" ht="14.25" customHeight="1">
      <c r="D1632" s="53"/>
      <c r="G1632" s="53"/>
      <c r="O1632" s="191">
        <f>-1+4*(Q1632+1)</f>
        <v>1583</v>
      </c>
      <c r="P1632" s="192">
        <f>-1+6*(Q1632+1)</f>
        <v>2375</v>
      </c>
      <c r="Q1632" s="27">
        <v>395</v>
      </c>
      <c r="R1632" s="33"/>
      <c r="S1632" s="213">
        <f t="shared" ref="S1632:S1633" si="1238">4*P1632+1</f>
        <v>9501</v>
      </c>
      <c r="T1632" s="35">
        <f t="shared" ref="T1632:Z1632" si="1239">4*S1632+1</f>
        <v>38005</v>
      </c>
      <c r="U1632" s="35">
        <f t="shared" si="1239"/>
        <v>152021</v>
      </c>
      <c r="V1632" s="35">
        <f t="shared" si="1239"/>
        <v>608085</v>
      </c>
      <c r="W1632" s="35">
        <f t="shared" si="1239"/>
        <v>2432341</v>
      </c>
      <c r="X1632" s="35">
        <f t="shared" si="1239"/>
        <v>9729365</v>
      </c>
      <c r="Y1632" s="35">
        <f t="shared" si="1239"/>
        <v>38917461</v>
      </c>
      <c r="Z1632" s="35">
        <f t="shared" si="1239"/>
        <v>155669845</v>
      </c>
      <c r="AE1632" s="17"/>
      <c r="AG1632" s="18"/>
      <c r="AK1632" s="54"/>
      <c r="AN1632" s="219"/>
      <c r="AO1632" s="220">
        <f t="shared" si="1205"/>
        <v>3147</v>
      </c>
      <c r="AP1632" s="221">
        <f t="shared" si="1207"/>
        <v>9442</v>
      </c>
      <c r="AQ1632" s="220">
        <f>AQ1630+6</f>
        <v>4721</v>
      </c>
      <c r="AR1632" s="281">
        <v>2</v>
      </c>
      <c r="AS1632" s="236">
        <f t="shared" si="1206"/>
        <v>1</v>
      </c>
      <c r="AT1632" s="232"/>
      <c r="BK1632" s="60"/>
      <c r="BN1632" s="1"/>
      <c r="BP1632" s="21"/>
      <c r="CA1632" s="21"/>
      <c r="CB1632" s="21"/>
    </row>
    <row r="1633" spans="4:80" ht="14.25" customHeight="1">
      <c r="D1633" s="53"/>
      <c r="G1633" s="53"/>
      <c r="O1633" s="196">
        <f>1+8*(Q1632+1)</f>
        <v>3169</v>
      </c>
      <c r="P1633" s="197">
        <f>P1632+2</f>
        <v>2377</v>
      </c>
      <c r="Q1633" s="198"/>
      <c r="R1633" s="33"/>
      <c r="S1633" s="35">
        <f t="shared" si="1238"/>
        <v>9509</v>
      </c>
      <c r="T1633" s="35">
        <f t="shared" ref="T1633:Z1633" si="1240">4*S1633+1</f>
        <v>38037</v>
      </c>
      <c r="U1633" s="35">
        <f t="shared" si="1240"/>
        <v>152149</v>
      </c>
      <c r="V1633" s="35">
        <f t="shared" si="1240"/>
        <v>608597</v>
      </c>
      <c r="W1633" s="35">
        <f t="shared" si="1240"/>
        <v>2434389</v>
      </c>
      <c r="X1633" s="35">
        <f t="shared" si="1240"/>
        <v>9737557</v>
      </c>
      <c r="Y1633" s="35">
        <f t="shared" si="1240"/>
        <v>38950229</v>
      </c>
      <c r="Z1633" s="35">
        <f t="shared" si="1240"/>
        <v>155800917</v>
      </c>
      <c r="AC1633" s="27"/>
      <c r="AE1633" s="17"/>
      <c r="AG1633" s="18"/>
      <c r="AK1633" s="54"/>
      <c r="AN1633" s="227"/>
      <c r="AO1633" s="269">
        <f t="shared" si="1205"/>
        <v>3149</v>
      </c>
      <c r="AP1633" s="221">
        <f t="shared" si="1207"/>
        <v>9448</v>
      </c>
      <c r="AQ1633" s="269">
        <f>AP1633/AR1633</f>
        <v>1181</v>
      </c>
      <c r="AR1633" s="281">
        <v>8</v>
      </c>
      <c r="AS1633" s="236">
        <f t="shared" si="1206"/>
        <v>3</v>
      </c>
      <c r="AT1633" s="232"/>
      <c r="BK1633" s="60"/>
      <c r="BN1633" s="1"/>
      <c r="BP1633" s="21"/>
      <c r="CA1633" s="21"/>
      <c r="CB1633" s="21"/>
    </row>
    <row r="1634" spans="4:80" ht="14.25" customHeight="1">
      <c r="D1634" s="53"/>
      <c r="G1634" s="53"/>
      <c r="O1634" s="181"/>
      <c r="P1634" s="260"/>
      <c r="R1634" s="33"/>
      <c r="AC1634" s="21"/>
      <c r="AE1634" s="17"/>
      <c r="AG1634" s="18"/>
      <c r="AK1634" s="54"/>
      <c r="AN1634" s="219"/>
      <c r="AO1634" s="220">
        <f t="shared" si="1205"/>
        <v>3151</v>
      </c>
      <c r="AP1634" s="221">
        <f t="shared" si="1207"/>
        <v>9454</v>
      </c>
      <c r="AQ1634" s="220">
        <f>AQ1632+6</f>
        <v>4727</v>
      </c>
      <c r="AR1634" s="281">
        <v>2</v>
      </c>
      <c r="AS1634" s="236">
        <f t="shared" si="1206"/>
        <v>1</v>
      </c>
      <c r="AT1634" s="232"/>
      <c r="BK1634" s="60"/>
      <c r="BN1634" s="1"/>
      <c r="BP1634" s="21"/>
      <c r="CA1634" s="21"/>
      <c r="CB1634" s="21"/>
    </row>
    <row r="1635" spans="4:80" ht="14.25" customHeight="1">
      <c r="D1635" s="53"/>
      <c r="G1635" s="53"/>
      <c r="O1635" s="45"/>
      <c r="P1635" s="21"/>
      <c r="R1635" s="33"/>
      <c r="AC1635" s="27"/>
      <c r="AE1635" s="17"/>
      <c r="AG1635" s="18"/>
      <c r="AK1635" s="54"/>
      <c r="AN1635" s="239"/>
      <c r="AO1635" s="240">
        <f t="shared" si="1205"/>
        <v>3153</v>
      </c>
      <c r="AP1635" s="221">
        <f t="shared" si="1207"/>
        <v>9460</v>
      </c>
      <c r="AQ1635" s="240">
        <f>AP1635/4</f>
        <v>2365</v>
      </c>
      <c r="AR1635" s="281">
        <v>4</v>
      </c>
      <c r="AS1635" s="236">
        <f t="shared" si="1206"/>
        <v>2</v>
      </c>
      <c r="AT1635" s="232"/>
      <c r="BK1635" s="60"/>
      <c r="BN1635" s="1"/>
      <c r="BP1635" s="21"/>
      <c r="CA1635" s="21"/>
      <c r="CB1635" s="21"/>
    </row>
    <row r="1636" spans="4:80" ht="14.25" customHeight="1">
      <c r="D1636" s="53"/>
      <c r="G1636" s="53"/>
      <c r="O1636" s="191">
        <f>-1+4*(Q1636+1)</f>
        <v>1587</v>
      </c>
      <c r="P1636" s="192">
        <f>-1+6*(Q1636+1)</f>
        <v>2381</v>
      </c>
      <c r="Q1636" s="27">
        <v>396</v>
      </c>
      <c r="R1636" s="33"/>
      <c r="S1636" s="213">
        <f t="shared" ref="S1636:S1637" si="1241">4*P1636+1</f>
        <v>9525</v>
      </c>
      <c r="T1636" s="35">
        <f t="shared" ref="T1636:Z1636" si="1242">4*S1636+1</f>
        <v>38101</v>
      </c>
      <c r="U1636" s="35">
        <f t="shared" si="1242"/>
        <v>152405</v>
      </c>
      <c r="V1636" s="35">
        <f t="shared" si="1242"/>
        <v>609621</v>
      </c>
      <c r="W1636" s="35">
        <f t="shared" si="1242"/>
        <v>2438485</v>
      </c>
      <c r="X1636" s="35">
        <f t="shared" si="1242"/>
        <v>9753941</v>
      </c>
      <c r="Y1636" s="35">
        <f t="shared" si="1242"/>
        <v>39015765</v>
      </c>
      <c r="Z1636" s="35">
        <f t="shared" si="1242"/>
        <v>156063061</v>
      </c>
      <c r="AE1636" s="17"/>
      <c r="AG1636" s="18"/>
      <c r="AK1636" s="54"/>
      <c r="AN1636" s="219"/>
      <c r="AO1636" s="220">
        <f t="shared" si="1205"/>
        <v>3155</v>
      </c>
      <c r="AP1636" s="221">
        <f t="shared" si="1207"/>
        <v>9466</v>
      </c>
      <c r="AQ1636" s="220">
        <f>AQ1634+6</f>
        <v>4733</v>
      </c>
      <c r="AR1636" s="281">
        <v>2</v>
      </c>
      <c r="AS1636" s="236">
        <f t="shared" si="1206"/>
        <v>1</v>
      </c>
      <c r="AT1636" s="232"/>
      <c r="BK1636" s="60"/>
      <c r="BN1636" s="1"/>
      <c r="BP1636" s="21"/>
      <c r="CA1636" s="21"/>
      <c r="CB1636" s="21"/>
    </row>
    <row r="1637" spans="4:80" ht="14.25" customHeight="1">
      <c r="D1637" s="53"/>
      <c r="G1637" s="53"/>
      <c r="O1637" s="196">
        <f>1+8*(Q1636+1)</f>
        <v>3177</v>
      </c>
      <c r="P1637" s="197">
        <f>P1636+2</f>
        <v>2383</v>
      </c>
      <c r="Q1637" s="198"/>
      <c r="R1637" s="33"/>
      <c r="S1637" s="35">
        <f t="shared" si="1241"/>
        <v>9533</v>
      </c>
      <c r="T1637" s="35">
        <f t="shared" ref="T1637:Z1637" si="1243">4*S1637+1</f>
        <v>38133</v>
      </c>
      <c r="U1637" s="35">
        <f t="shared" si="1243"/>
        <v>152533</v>
      </c>
      <c r="V1637" s="35">
        <f t="shared" si="1243"/>
        <v>610133</v>
      </c>
      <c r="W1637" s="35">
        <f t="shared" si="1243"/>
        <v>2440533</v>
      </c>
      <c r="X1637" s="35">
        <f t="shared" si="1243"/>
        <v>9762133</v>
      </c>
      <c r="Y1637" s="35">
        <f t="shared" si="1243"/>
        <v>39048533</v>
      </c>
      <c r="Z1637" s="35">
        <f t="shared" si="1243"/>
        <v>156194133</v>
      </c>
      <c r="AC1637" s="27"/>
      <c r="AE1637" s="17"/>
      <c r="AG1637" s="18"/>
      <c r="AK1637" s="54"/>
      <c r="AN1637" s="227"/>
      <c r="AO1637" s="269">
        <f t="shared" si="1205"/>
        <v>3157</v>
      </c>
      <c r="AP1637" s="221">
        <f t="shared" si="1207"/>
        <v>9472</v>
      </c>
      <c r="AQ1637" s="269">
        <f>AP1637/AR1637</f>
        <v>37</v>
      </c>
      <c r="AR1637" s="281">
        <v>256</v>
      </c>
      <c r="AS1637" s="236">
        <f t="shared" si="1206"/>
        <v>8</v>
      </c>
      <c r="AT1637" s="232"/>
      <c r="BK1637" s="60"/>
      <c r="BN1637" s="1"/>
      <c r="BP1637" s="21"/>
      <c r="CA1637" s="21"/>
      <c r="CB1637" s="21"/>
    </row>
    <row r="1638" spans="4:80" ht="14.25" customHeight="1">
      <c r="D1638" s="53"/>
      <c r="G1638" s="53"/>
      <c r="O1638" s="181"/>
      <c r="P1638" s="260"/>
      <c r="R1638" s="33"/>
      <c r="AC1638" s="21"/>
      <c r="AE1638" s="17"/>
      <c r="AG1638" s="18"/>
      <c r="AK1638" s="54"/>
      <c r="AN1638" s="219"/>
      <c r="AO1638" s="220">
        <f t="shared" si="1205"/>
        <v>3159</v>
      </c>
      <c r="AP1638" s="221">
        <f t="shared" si="1207"/>
        <v>9478</v>
      </c>
      <c r="AQ1638" s="220">
        <f>AQ1636+6</f>
        <v>4739</v>
      </c>
      <c r="AR1638" s="281">
        <v>2</v>
      </c>
      <c r="AS1638" s="236">
        <f t="shared" si="1206"/>
        <v>1</v>
      </c>
      <c r="AT1638" s="232"/>
      <c r="BK1638" s="60"/>
      <c r="BN1638" s="1"/>
      <c r="BP1638" s="21"/>
      <c r="CA1638" s="21"/>
      <c r="CB1638" s="21"/>
    </row>
    <row r="1639" spans="4:80" ht="14.25" customHeight="1">
      <c r="D1639" s="53"/>
      <c r="G1639" s="53"/>
      <c r="O1639" s="45"/>
      <c r="P1639" s="21"/>
      <c r="R1639" s="33"/>
      <c r="AC1639" s="27"/>
      <c r="AE1639" s="17"/>
      <c r="AG1639" s="18"/>
      <c r="AK1639" s="54"/>
      <c r="AN1639" s="239"/>
      <c r="AO1639" s="240">
        <f t="shared" si="1205"/>
        <v>3161</v>
      </c>
      <c r="AP1639" s="221">
        <f t="shared" si="1207"/>
        <v>9484</v>
      </c>
      <c r="AQ1639" s="240">
        <f>AP1639/4</f>
        <v>2371</v>
      </c>
      <c r="AR1639" s="281">
        <v>4</v>
      </c>
      <c r="AS1639" s="236">
        <f t="shared" si="1206"/>
        <v>2</v>
      </c>
      <c r="AT1639" s="232"/>
      <c r="BK1639" s="60"/>
      <c r="BN1639" s="1"/>
      <c r="BP1639" s="21"/>
      <c r="CA1639" s="21"/>
      <c r="CB1639" s="21"/>
    </row>
    <row r="1640" spans="4:80" ht="14.25" customHeight="1">
      <c r="D1640" s="53"/>
      <c r="G1640" s="53"/>
      <c r="O1640" s="191">
        <f>-1+4*(Q1640+1)</f>
        <v>1591</v>
      </c>
      <c r="P1640" s="192">
        <f>-1+6*(Q1640+1)</f>
        <v>2387</v>
      </c>
      <c r="Q1640" s="27">
        <v>397</v>
      </c>
      <c r="R1640" s="33"/>
      <c r="S1640" s="213">
        <f t="shared" ref="S1640:S1641" si="1244">4*P1640+1</f>
        <v>9549</v>
      </c>
      <c r="T1640" s="35">
        <f t="shared" ref="T1640:Z1640" si="1245">4*S1640+1</f>
        <v>38197</v>
      </c>
      <c r="U1640" s="35">
        <f t="shared" si="1245"/>
        <v>152789</v>
      </c>
      <c r="V1640" s="35">
        <f t="shared" si="1245"/>
        <v>611157</v>
      </c>
      <c r="W1640" s="35">
        <f t="shared" si="1245"/>
        <v>2444629</v>
      </c>
      <c r="X1640" s="35">
        <f t="shared" si="1245"/>
        <v>9778517</v>
      </c>
      <c r="Y1640" s="35">
        <f t="shared" si="1245"/>
        <v>39114069</v>
      </c>
      <c r="Z1640" s="35">
        <f t="shared" si="1245"/>
        <v>156456277</v>
      </c>
      <c r="AE1640" s="17"/>
      <c r="AG1640" s="18"/>
      <c r="AK1640" s="54"/>
      <c r="AN1640" s="219"/>
      <c r="AO1640" s="220">
        <f t="shared" si="1205"/>
        <v>3163</v>
      </c>
      <c r="AP1640" s="221">
        <f t="shared" si="1207"/>
        <v>9490</v>
      </c>
      <c r="AQ1640" s="220">
        <f>AQ1638+6</f>
        <v>4745</v>
      </c>
      <c r="AR1640" s="281">
        <v>2</v>
      </c>
      <c r="AS1640" s="236">
        <f t="shared" si="1206"/>
        <v>1</v>
      </c>
      <c r="AT1640" s="232"/>
      <c r="BK1640" s="60"/>
      <c r="BN1640" s="1"/>
      <c r="BP1640" s="21"/>
      <c r="CA1640" s="21"/>
      <c r="CB1640" s="21"/>
    </row>
    <row r="1641" spans="4:80" ht="14.25" customHeight="1">
      <c r="D1641" s="53"/>
      <c r="G1641" s="53"/>
      <c r="O1641" s="196">
        <f>1+8*(Q1640+1)</f>
        <v>3185</v>
      </c>
      <c r="P1641" s="197">
        <f>P1640+2</f>
        <v>2389</v>
      </c>
      <c r="Q1641" s="198"/>
      <c r="R1641" s="33"/>
      <c r="S1641" s="35">
        <f t="shared" si="1244"/>
        <v>9557</v>
      </c>
      <c r="T1641" s="35">
        <f t="shared" ref="T1641:Z1641" si="1246">4*S1641+1</f>
        <v>38229</v>
      </c>
      <c r="U1641" s="35">
        <f t="shared" si="1246"/>
        <v>152917</v>
      </c>
      <c r="V1641" s="35">
        <f t="shared" si="1246"/>
        <v>611669</v>
      </c>
      <c r="W1641" s="35">
        <f t="shared" si="1246"/>
        <v>2446677</v>
      </c>
      <c r="X1641" s="35">
        <f t="shared" si="1246"/>
        <v>9786709</v>
      </c>
      <c r="Y1641" s="35">
        <f t="shared" si="1246"/>
        <v>39146837</v>
      </c>
      <c r="Z1641" s="35">
        <f t="shared" si="1246"/>
        <v>156587349</v>
      </c>
      <c r="AC1641" s="27"/>
      <c r="AE1641" s="17"/>
      <c r="AG1641" s="18"/>
      <c r="AK1641" s="54"/>
      <c r="AN1641" s="227"/>
      <c r="AO1641" s="269">
        <f t="shared" si="1205"/>
        <v>3165</v>
      </c>
      <c r="AP1641" s="221">
        <f t="shared" si="1207"/>
        <v>9496</v>
      </c>
      <c r="AQ1641" s="269">
        <f>AP1641/AR1641</f>
        <v>1187</v>
      </c>
      <c r="AR1641" s="281">
        <v>8</v>
      </c>
      <c r="AS1641" s="236">
        <f t="shared" si="1206"/>
        <v>3</v>
      </c>
      <c r="AT1641" s="232"/>
      <c r="BK1641" s="60"/>
      <c r="BN1641" s="1"/>
      <c r="BP1641" s="21"/>
      <c r="CA1641" s="21"/>
      <c r="CB1641" s="21"/>
    </row>
    <row r="1642" spans="4:80" ht="14.25" customHeight="1">
      <c r="D1642" s="53"/>
      <c r="G1642" s="53"/>
      <c r="O1642" s="181"/>
      <c r="P1642" s="260"/>
      <c r="R1642" s="33"/>
      <c r="AC1642" s="21"/>
      <c r="AE1642" s="17"/>
      <c r="AG1642" s="18"/>
      <c r="AK1642" s="54"/>
      <c r="AN1642" s="219"/>
      <c r="AO1642" s="220">
        <f t="shared" si="1205"/>
        <v>3167</v>
      </c>
      <c r="AP1642" s="221">
        <f t="shared" si="1207"/>
        <v>9502</v>
      </c>
      <c r="AQ1642" s="220">
        <f>AQ1640+6</f>
        <v>4751</v>
      </c>
      <c r="AR1642" s="281">
        <v>2</v>
      </c>
      <c r="AS1642" s="236">
        <f t="shared" si="1206"/>
        <v>1</v>
      </c>
      <c r="AT1642" s="232"/>
      <c r="BK1642" s="60"/>
      <c r="BN1642" s="1"/>
      <c r="BP1642" s="21"/>
      <c r="CA1642" s="21"/>
      <c r="CB1642" s="21"/>
    </row>
    <row r="1643" spans="4:80" ht="14.25" customHeight="1">
      <c r="D1643" s="53"/>
      <c r="G1643" s="53"/>
      <c r="O1643" s="45"/>
      <c r="P1643" s="21"/>
      <c r="R1643" s="33"/>
      <c r="AC1643" s="27"/>
      <c r="AE1643" s="17"/>
      <c r="AG1643" s="18"/>
      <c r="AK1643" s="54"/>
      <c r="AN1643" s="239"/>
      <c r="AO1643" s="240">
        <f t="shared" si="1205"/>
        <v>3169</v>
      </c>
      <c r="AP1643" s="221">
        <f t="shared" si="1207"/>
        <v>9508</v>
      </c>
      <c r="AQ1643" s="240">
        <f>AP1643/4</f>
        <v>2377</v>
      </c>
      <c r="AR1643" s="281">
        <v>4</v>
      </c>
      <c r="AS1643" s="236">
        <f t="shared" si="1206"/>
        <v>2</v>
      </c>
      <c r="AT1643" s="232"/>
      <c r="BK1643" s="60"/>
      <c r="BN1643" s="1"/>
      <c r="BP1643" s="21"/>
      <c r="CA1643" s="21"/>
      <c r="CB1643" s="21"/>
    </row>
    <row r="1644" spans="4:80" ht="14.25" customHeight="1">
      <c r="D1644" s="53"/>
      <c r="G1644" s="53"/>
      <c r="O1644" s="191">
        <f>-1+4*(Q1644+1)</f>
        <v>1595</v>
      </c>
      <c r="P1644" s="192">
        <f>-1+6*(Q1644+1)</f>
        <v>2393</v>
      </c>
      <c r="Q1644" s="27">
        <v>398</v>
      </c>
      <c r="R1644" s="33"/>
      <c r="S1644" s="213">
        <f t="shared" ref="S1644:S1645" si="1247">4*P1644+1</f>
        <v>9573</v>
      </c>
      <c r="T1644" s="35">
        <f t="shared" ref="T1644:Z1644" si="1248">4*S1644+1</f>
        <v>38293</v>
      </c>
      <c r="U1644" s="35">
        <f t="shared" si="1248"/>
        <v>153173</v>
      </c>
      <c r="V1644" s="35">
        <f t="shared" si="1248"/>
        <v>612693</v>
      </c>
      <c r="W1644" s="35">
        <f t="shared" si="1248"/>
        <v>2450773</v>
      </c>
      <c r="X1644" s="35">
        <f t="shared" si="1248"/>
        <v>9803093</v>
      </c>
      <c r="Y1644" s="35">
        <f t="shared" si="1248"/>
        <v>39212373</v>
      </c>
      <c r="Z1644" s="35">
        <f t="shared" si="1248"/>
        <v>156849493</v>
      </c>
      <c r="AE1644" s="17"/>
      <c r="AG1644" s="18"/>
      <c r="AK1644" s="54"/>
      <c r="AN1644" s="219"/>
      <c r="AO1644" s="220">
        <f t="shared" si="1205"/>
        <v>3171</v>
      </c>
      <c r="AP1644" s="221">
        <f t="shared" si="1207"/>
        <v>9514</v>
      </c>
      <c r="AQ1644" s="220">
        <f>AQ1642+6</f>
        <v>4757</v>
      </c>
      <c r="AR1644" s="281">
        <v>2</v>
      </c>
      <c r="AS1644" s="236">
        <f t="shared" si="1206"/>
        <v>1</v>
      </c>
      <c r="AT1644" s="232"/>
      <c r="BK1644" s="60"/>
      <c r="BN1644" s="1"/>
      <c r="BP1644" s="21"/>
      <c r="CA1644" s="21"/>
      <c r="CB1644" s="21"/>
    </row>
    <row r="1645" spans="4:80" ht="14.25" customHeight="1">
      <c r="D1645" s="53"/>
      <c r="G1645" s="53"/>
      <c r="O1645" s="196">
        <f>1+8*(Q1644+1)</f>
        <v>3193</v>
      </c>
      <c r="P1645" s="197">
        <f>P1644+2</f>
        <v>2395</v>
      </c>
      <c r="Q1645" s="198"/>
      <c r="R1645" s="33"/>
      <c r="S1645" s="35">
        <f t="shared" si="1247"/>
        <v>9581</v>
      </c>
      <c r="T1645" s="35">
        <f t="shared" ref="T1645:Z1645" si="1249">4*S1645+1</f>
        <v>38325</v>
      </c>
      <c r="U1645" s="35">
        <f t="shared" si="1249"/>
        <v>153301</v>
      </c>
      <c r="V1645" s="35">
        <f t="shared" si="1249"/>
        <v>613205</v>
      </c>
      <c r="W1645" s="35">
        <f t="shared" si="1249"/>
        <v>2452821</v>
      </c>
      <c r="X1645" s="35">
        <f t="shared" si="1249"/>
        <v>9811285</v>
      </c>
      <c r="Y1645" s="35">
        <f t="shared" si="1249"/>
        <v>39245141</v>
      </c>
      <c r="Z1645" s="35">
        <f t="shared" si="1249"/>
        <v>156980565</v>
      </c>
      <c r="AC1645" s="27"/>
      <c r="AE1645" s="17"/>
      <c r="AG1645" s="18"/>
      <c r="AK1645" s="54"/>
      <c r="AN1645" s="227"/>
      <c r="AO1645" s="269">
        <f t="shared" si="1205"/>
        <v>3173</v>
      </c>
      <c r="AP1645" s="221">
        <f t="shared" si="1207"/>
        <v>9520</v>
      </c>
      <c r="AQ1645" s="269">
        <f>AP1645/AR1645</f>
        <v>595</v>
      </c>
      <c r="AR1645" s="281">
        <v>16</v>
      </c>
      <c r="AS1645" s="236">
        <f t="shared" si="1206"/>
        <v>4</v>
      </c>
      <c r="AT1645" s="232"/>
      <c r="BK1645" s="60"/>
      <c r="BN1645" s="1"/>
      <c r="BP1645" s="21"/>
      <c r="CA1645" s="21"/>
      <c r="CB1645" s="21"/>
    </row>
    <row r="1646" spans="4:80" ht="14.25" customHeight="1">
      <c r="D1646" s="53"/>
      <c r="G1646" s="53"/>
      <c r="O1646" s="181"/>
      <c r="P1646" s="260"/>
      <c r="R1646" s="33"/>
      <c r="AC1646" s="21"/>
      <c r="AE1646" s="17"/>
      <c r="AG1646" s="18"/>
      <c r="AK1646" s="54"/>
      <c r="AN1646" s="219"/>
      <c r="AO1646" s="220">
        <f t="shared" si="1205"/>
        <v>3175</v>
      </c>
      <c r="AP1646" s="221">
        <f t="shared" si="1207"/>
        <v>9526</v>
      </c>
      <c r="AQ1646" s="220">
        <f>AQ1644+6</f>
        <v>4763</v>
      </c>
      <c r="AR1646" s="281">
        <v>2</v>
      </c>
      <c r="AS1646" s="236">
        <f t="shared" si="1206"/>
        <v>1</v>
      </c>
      <c r="AT1646" s="232"/>
      <c r="BK1646" s="60"/>
      <c r="BN1646" s="1"/>
      <c r="BP1646" s="21"/>
      <c r="CA1646" s="21"/>
      <c r="CB1646" s="21"/>
    </row>
    <row r="1647" spans="4:80" ht="14.25" customHeight="1">
      <c r="D1647" s="53"/>
      <c r="G1647" s="53"/>
      <c r="O1647" s="45"/>
      <c r="P1647" s="21"/>
      <c r="R1647" s="33"/>
      <c r="AC1647" s="27"/>
      <c r="AE1647" s="17"/>
      <c r="AG1647" s="18"/>
      <c r="AK1647" s="54"/>
      <c r="AN1647" s="239"/>
      <c r="AO1647" s="240">
        <f t="shared" si="1205"/>
        <v>3177</v>
      </c>
      <c r="AP1647" s="221">
        <f t="shared" si="1207"/>
        <v>9532</v>
      </c>
      <c r="AQ1647" s="240">
        <f>AP1647/4</f>
        <v>2383</v>
      </c>
      <c r="AR1647" s="281">
        <v>4</v>
      </c>
      <c r="AS1647" s="236">
        <f t="shared" si="1206"/>
        <v>2</v>
      </c>
      <c r="AT1647" s="232"/>
      <c r="BK1647" s="60"/>
      <c r="BN1647" s="1"/>
      <c r="BP1647" s="21"/>
      <c r="CA1647" s="21"/>
      <c r="CB1647" s="21"/>
    </row>
    <row r="1648" spans="4:80" ht="14.25" customHeight="1">
      <c r="D1648" s="53"/>
      <c r="G1648" s="53"/>
      <c r="O1648" s="191">
        <f>-1+4*(Q1648+1)</f>
        <v>1599</v>
      </c>
      <c r="P1648" s="192">
        <f>-1+6*(Q1648+1)</f>
        <v>2399</v>
      </c>
      <c r="Q1648" s="27">
        <v>399</v>
      </c>
      <c r="R1648" s="33"/>
      <c r="S1648" s="213">
        <f t="shared" ref="S1648:S1649" si="1250">4*P1648+1</f>
        <v>9597</v>
      </c>
      <c r="T1648" s="35">
        <f t="shared" ref="T1648:Z1648" si="1251">4*S1648+1</f>
        <v>38389</v>
      </c>
      <c r="U1648" s="35">
        <f t="shared" si="1251"/>
        <v>153557</v>
      </c>
      <c r="V1648" s="35">
        <f t="shared" si="1251"/>
        <v>614229</v>
      </c>
      <c r="W1648" s="35">
        <f t="shared" si="1251"/>
        <v>2456917</v>
      </c>
      <c r="X1648" s="35">
        <f t="shared" si="1251"/>
        <v>9827669</v>
      </c>
      <c r="Y1648" s="35">
        <f t="shared" si="1251"/>
        <v>39310677</v>
      </c>
      <c r="Z1648" s="35">
        <f t="shared" si="1251"/>
        <v>157242709</v>
      </c>
      <c r="AE1648" s="17"/>
      <c r="AG1648" s="18"/>
      <c r="AK1648" s="54"/>
      <c r="AN1648" s="219"/>
      <c r="AO1648" s="220">
        <f t="shared" si="1205"/>
        <v>3179</v>
      </c>
      <c r="AP1648" s="221">
        <f t="shared" si="1207"/>
        <v>9538</v>
      </c>
      <c r="AQ1648" s="220">
        <f>AQ1646+6</f>
        <v>4769</v>
      </c>
      <c r="AR1648" s="281">
        <v>2</v>
      </c>
      <c r="AS1648" s="236">
        <f t="shared" si="1206"/>
        <v>1</v>
      </c>
      <c r="AT1648" s="232"/>
      <c r="BK1648" s="60"/>
      <c r="BN1648" s="1"/>
      <c r="BP1648" s="21"/>
      <c r="CA1648" s="21"/>
      <c r="CB1648" s="21"/>
    </row>
    <row r="1649" spans="4:80" ht="14.25" customHeight="1">
      <c r="D1649" s="53"/>
      <c r="G1649" s="53"/>
      <c r="O1649" s="196">
        <f>1+8*(Q1648+1)</f>
        <v>3201</v>
      </c>
      <c r="P1649" s="197">
        <f>P1648+2</f>
        <v>2401</v>
      </c>
      <c r="Q1649" s="198"/>
      <c r="R1649" s="33"/>
      <c r="S1649" s="35">
        <f t="shared" si="1250"/>
        <v>9605</v>
      </c>
      <c r="T1649" s="35">
        <f t="shared" ref="T1649:Z1649" si="1252">4*S1649+1</f>
        <v>38421</v>
      </c>
      <c r="U1649" s="35">
        <f t="shared" si="1252"/>
        <v>153685</v>
      </c>
      <c r="V1649" s="35">
        <f t="shared" si="1252"/>
        <v>614741</v>
      </c>
      <c r="W1649" s="35">
        <f t="shared" si="1252"/>
        <v>2458965</v>
      </c>
      <c r="X1649" s="35">
        <f t="shared" si="1252"/>
        <v>9835861</v>
      </c>
      <c r="Y1649" s="35">
        <f t="shared" si="1252"/>
        <v>39343445</v>
      </c>
      <c r="Z1649" s="35">
        <f t="shared" si="1252"/>
        <v>157373781</v>
      </c>
      <c r="AC1649" s="27"/>
      <c r="AE1649" s="17"/>
      <c r="AG1649" s="18"/>
      <c r="AK1649" s="54"/>
      <c r="AN1649" s="227"/>
      <c r="AO1649" s="269">
        <f t="shared" si="1205"/>
        <v>3181</v>
      </c>
      <c r="AP1649" s="221">
        <f t="shared" si="1207"/>
        <v>9544</v>
      </c>
      <c r="AQ1649" s="269">
        <f>AP1649/AR1649</f>
        <v>1193</v>
      </c>
      <c r="AR1649" s="281">
        <v>8</v>
      </c>
      <c r="AS1649" s="236">
        <f t="shared" si="1206"/>
        <v>3</v>
      </c>
      <c r="AT1649" s="232"/>
      <c r="BK1649" s="60"/>
      <c r="BN1649" s="1"/>
      <c r="BP1649" s="21"/>
      <c r="CA1649" s="21"/>
      <c r="CB1649" s="21"/>
    </row>
    <row r="1650" spans="4:80" ht="14.25" customHeight="1">
      <c r="D1650" s="53"/>
      <c r="G1650" s="53"/>
      <c r="O1650" s="181"/>
      <c r="P1650" s="260"/>
      <c r="R1650" s="33"/>
      <c r="AC1650" s="21"/>
      <c r="AE1650" s="17"/>
      <c r="AG1650" s="18"/>
      <c r="AK1650" s="54"/>
      <c r="AN1650" s="219"/>
      <c r="AO1650" s="220">
        <f t="shared" si="1205"/>
        <v>3183</v>
      </c>
      <c r="AP1650" s="221">
        <f t="shared" si="1207"/>
        <v>9550</v>
      </c>
      <c r="AQ1650" s="220">
        <f>AQ1648+6</f>
        <v>4775</v>
      </c>
      <c r="AR1650" s="281">
        <v>2</v>
      </c>
      <c r="AS1650" s="236">
        <f t="shared" si="1206"/>
        <v>1</v>
      </c>
      <c r="AT1650" s="232"/>
      <c r="BK1650" s="60"/>
      <c r="BN1650" s="1"/>
      <c r="BP1650" s="21"/>
      <c r="CA1650" s="21"/>
      <c r="CB1650" s="21"/>
    </row>
    <row r="1651" spans="4:80" ht="14.25" customHeight="1">
      <c r="D1651" s="53"/>
      <c r="G1651" s="53"/>
      <c r="O1651" s="45"/>
      <c r="P1651" s="21"/>
      <c r="R1651" s="33"/>
      <c r="AC1651" s="27"/>
      <c r="AE1651" s="17"/>
      <c r="AG1651" s="18"/>
      <c r="AK1651" s="54"/>
      <c r="AN1651" s="239"/>
      <c r="AO1651" s="240">
        <f t="shared" si="1205"/>
        <v>3185</v>
      </c>
      <c r="AP1651" s="221">
        <f t="shared" si="1207"/>
        <v>9556</v>
      </c>
      <c r="AQ1651" s="240">
        <f>AP1651/4</f>
        <v>2389</v>
      </c>
      <c r="AR1651" s="281">
        <v>4</v>
      </c>
      <c r="AS1651" s="236">
        <f t="shared" si="1206"/>
        <v>2</v>
      </c>
      <c r="AT1651" s="232"/>
      <c r="BK1651" s="60"/>
      <c r="BN1651" s="1"/>
      <c r="BP1651" s="21"/>
      <c r="CA1651" s="21"/>
      <c r="CB1651" s="21"/>
    </row>
    <row r="1652" spans="4:80" ht="14.25" customHeight="1">
      <c r="D1652" s="53"/>
      <c r="G1652" s="53"/>
      <c r="O1652" s="191">
        <f>-1+4*(Q1652+1)</f>
        <v>1603</v>
      </c>
      <c r="P1652" s="192">
        <f>-1+6*(Q1652+1)</f>
        <v>2405</v>
      </c>
      <c r="Q1652" s="27">
        <v>400</v>
      </c>
      <c r="R1652" s="33"/>
      <c r="S1652" s="213">
        <f t="shared" ref="S1652:S1653" si="1253">4*P1652+1</f>
        <v>9621</v>
      </c>
      <c r="T1652" s="35">
        <f t="shared" ref="T1652:Z1652" si="1254">4*S1652+1</f>
        <v>38485</v>
      </c>
      <c r="U1652" s="35">
        <f t="shared" si="1254"/>
        <v>153941</v>
      </c>
      <c r="V1652" s="35">
        <f t="shared" si="1254"/>
        <v>615765</v>
      </c>
      <c r="W1652" s="35">
        <f t="shared" si="1254"/>
        <v>2463061</v>
      </c>
      <c r="X1652" s="35">
        <f t="shared" si="1254"/>
        <v>9852245</v>
      </c>
      <c r="Y1652" s="35">
        <f t="shared" si="1254"/>
        <v>39408981</v>
      </c>
      <c r="Z1652" s="35">
        <f t="shared" si="1254"/>
        <v>157635925</v>
      </c>
      <c r="AE1652" s="17"/>
      <c r="AG1652" s="18"/>
      <c r="AK1652" s="54"/>
      <c r="AN1652" s="219"/>
      <c r="AO1652" s="220">
        <f t="shared" si="1205"/>
        <v>3187</v>
      </c>
      <c r="AP1652" s="221">
        <f t="shared" si="1207"/>
        <v>9562</v>
      </c>
      <c r="AQ1652" s="220">
        <f>AQ1650+6</f>
        <v>4781</v>
      </c>
      <c r="AR1652" s="281">
        <v>2</v>
      </c>
      <c r="AS1652" s="236">
        <f t="shared" si="1206"/>
        <v>1</v>
      </c>
      <c r="AT1652" s="232"/>
      <c r="BK1652" s="60"/>
      <c r="BN1652" s="1"/>
      <c r="BP1652" s="21"/>
      <c r="CA1652" s="21"/>
      <c r="CB1652" s="21"/>
    </row>
    <row r="1653" spans="4:80" ht="14.25" customHeight="1">
      <c r="D1653" s="53"/>
      <c r="G1653" s="53"/>
      <c r="O1653" s="196">
        <f>1+8*(Q1652+1)</f>
        <v>3209</v>
      </c>
      <c r="P1653" s="197">
        <f>P1652+2</f>
        <v>2407</v>
      </c>
      <c r="Q1653" s="198"/>
      <c r="R1653" s="33"/>
      <c r="S1653" s="35">
        <f t="shared" si="1253"/>
        <v>9629</v>
      </c>
      <c r="T1653" s="35">
        <f t="shared" ref="T1653:Z1653" si="1255">4*S1653+1</f>
        <v>38517</v>
      </c>
      <c r="U1653" s="35">
        <f t="shared" si="1255"/>
        <v>154069</v>
      </c>
      <c r="V1653" s="35">
        <f t="shared" si="1255"/>
        <v>616277</v>
      </c>
      <c r="W1653" s="35">
        <f t="shared" si="1255"/>
        <v>2465109</v>
      </c>
      <c r="X1653" s="35">
        <f t="shared" si="1255"/>
        <v>9860437</v>
      </c>
      <c r="Y1653" s="35">
        <f t="shared" si="1255"/>
        <v>39441749</v>
      </c>
      <c r="Z1653" s="35">
        <f t="shared" si="1255"/>
        <v>157766997</v>
      </c>
      <c r="AC1653" s="27"/>
      <c r="AE1653" s="17"/>
      <c r="AG1653" s="18"/>
      <c r="AK1653" s="54"/>
      <c r="AN1653" s="227"/>
      <c r="AO1653" s="269">
        <f t="shared" si="1205"/>
        <v>3189</v>
      </c>
      <c r="AP1653" s="221">
        <f t="shared" si="1207"/>
        <v>9568</v>
      </c>
      <c r="AQ1653" s="269">
        <f>AP1653/AR1653</f>
        <v>299</v>
      </c>
      <c r="AR1653" s="281">
        <v>32</v>
      </c>
      <c r="AS1653" s="236">
        <f t="shared" si="1206"/>
        <v>5</v>
      </c>
      <c r="AT1653" s="232"/>
      <c r="BK1653" s="60"/>
      <c r="BN1653" s="1"/>
      <c r="BP1653" s="21"/>
      <c r="CA1653" s="21"/>
      <c r="CB1653" s="21"/>
    </row>
    <row r="1654" spans="4:80" ht="14.25" customHeight="1">
      <c r="D1654" s="53"/>
      <c r="G1654" s="53"/>
      <c r="O1654" s="181"/>
      <c r="P1654" s="260"/>
      <c r="R1654" s="33"/>
      <c r="AC1654" s="21"/>
      <c r="AE1654" s="17"/>
      <c r="AG1654" s="18"/>
      <c r="AK1654" s="54"/>
      <c r="AN1654" s="219"/>
      <c r="AO1654" s="220">
        <f t="shared" si="1205"/>
        <v>3191</v>
      </c>
      <c r="AP1654" s="221">
        <f t="shared" si="1207"/>
        <v>9574</v>
      </c>
      <c r="AQ1654" s="220">
        <f>AQ1652+6</f>
        <v>4787</v>
      </c>
      <c r="AR1654" s="281">
        <v>2</v>
      </c>
      <c r="AS1654" s="236">
        <f t="shared" si="1206"/>
        <v>1</v>
      </c>
      <c r="AT1654" s="232"/>
      <c r="BK1654" s="60"/>
      <c r="BN1654" s="1"/>
      <c r="BP1654" s="21"/>
      <c r="CA1654" s="21"/>
      <c r="CB1654" s="21"/>
    </row>
    <row r="1655" spans="4:80" ht="14.25" customHeight="1">
      <c r="D1655" s="53"/>
      <c r="G1655" s="53"/>
      <c r="O1655" s="45"/>
      <c r="P1655" s="21"/>
      <c r="R1655" s="33"/>
      <c r="AC1655" s="27"/>
      <c r="AE1655" s="17"/>
      <c r="AG1655" s="18"/>
      <c r="AK1655" s="54"/>
      <c r="AN1655" s="239"/>
      <c r="AO1655" s="240">
        <f t="shared" si="1205"/>
        <v>3193</v>
      </c>
      <c r="AP1655" s="221">
        <f t="shared" si="1207"/>
        <v>9580</v>
      </c>
      <c r="AQ1655" s="240">
        <f>AP1655/4</f>
        <v>2395</v>
      </c>
      <c r="AR1655" s="281">
        <v>4</v>
      </c>
      <c r="AS1655" s="236">
        <f t="shared" si="1206"/>
        <v>2</v>
      </c>
      <c r="AT1655" s="232"/>
      <c r="BK1655" s="60"/>
      <c r="BN1655" s="1"/>
      <c r="BP1655" s="21"/>
      <c r="CA1655" s="21"/>
      <c r="CB1655" s="21"/>
    </row>
    <row r="1656" spans="4:80" ht="14.25" customHeight="1">
      <c r="D1656" s="53"/>
      <c r="G1656" s="53"/>
      <c r="O1656" s="191">
        <f>-1+4*(Q1656+1)</f>
        <v>1607</v>
      </c>
      <c r="P1656" s="192">
        <f>-1+6*(Q1656+1)</f>
        <v>2411</v>
      </c>
      <c r="Q1656" s="27">
        <v>401</v>
      </c>
      <c r="R1656" s="33"/>
      <c r="S1656" s="213">
        <f t="shared" ref="S1656:S1657" si="1256">4*P1656+1</f>
        <v>9645</v>
      </c>
      <c r="T1656" s="35">
        <f t="shared" ref="T1656:Z1656" si="1257">4*S1656+1</f>
        <v>38581</v>
      </c>
      <c r="U1656" s="35">
        <f t="shared" si="1257"/>
        <v>154325</v>
      </c>
      <c r="V1656" s="35">
        <f t="shared" si="1257"/>
        <v>617301</v>
      </c>
      <c r="W1656" s="35">
        <f t="shared" si="1257"/>
        <v>2469205</v>
      </c>
      <c r="X1656" s="35">
        <f t="shared" si="1257"/>
        <v>9876821</v>
      </c>
      <c r="Y1656" s="35">
        <f t="shared" si="1257"/>
        <v>39507285</v>
      </c>
      <c r="Z1656" s="35">
        <f t="shared" si="1257"/>
        <v>158029141</v>
      </c>
      <c r="AE1656" s="17"/>
      <c r="AG1656" s="18"/>
      <c r="AK1656" s="54"/>
      <c r="AN1656" s="219"/>
      <c r="AO1656" s="220">
        <f t="shared" si="1205"/>
        <v>3195</v>
      </c>
      <c r="AP1656" s="221">
        <f t="shared" si="1207"/>
        <v>9586</v>
      </c>
      <c r="AQ1656" s="220">
        <f>AQ1654+6</f>
        <v>4793</v>
      </c>
      <c r="AR1656" s="281">
        <v>2</v>
      </c>
      <c r="AS1656" s="236">
        <f t="shared" si="1206"/>
        <v>1</v>
      </c>
      <c r="AT1656" s="232"/>
      <c r="BK1656" s="60"/>
      <c r="BN1656" s="1"/>
      <c r="BP1656" s="21"/>
      <c r="CA1656" s="21"/>
      <c r="CB1656" s="21"/>
    </row>
    <row r="1657" spans="4:80" ht="14.25" customHeight="1">
      <c r="D1657" s="53"/>
      <c r="G1657" s="53"/>
      <c r="O1657" s="196">
        <f>1+8*(Q1656+1)</f>
        <v>3217</v>
      </c>
      <c r="P1657" s="197">
        <f>P1656+2</f>
        <v>2413</v>
      </c>
      <c r="Q1657" s="198"/>
      <c r="R1657" s="33"/>
      <c r="S1657" s="35">
        <f t="shared" si="1256"/>
        <v>9653</v>
      </c>
      <c r="T1657" s="35">
        <f t="shared" ref="T1657:Z1657" si="1258">4*S1657+1</f>
        <v>38613</v>
      </c>
      <c r="U1657" s="35">
        <f t="shared" si="1258"/>
        <v>154453</v>
      </c>
      <c r="V1657" s="35">
        <f t="shared" si="1258"/>
        <v>617813</v>
      </c>
      <c r="W1657" s="35">
        <f t="shared" si="1258"/>
        <v>2471253</v>
      </c>
      <c r="X1657" s="35">
        <f t="shared" si="1258"/>
        <v>9885013</v>
      </c>
      <c r="Y1657" s="35">
        <f t="shared" si="1258"/>
        <v>39540053</v>
      </c>
      <c r="Z1657" s="35">
        <f t="shared" si="1258"/>
        <v>158160213</v>
      </c>
      <c r="AC1657" s="27"/>
      <c r="AE1657" s="17"/>
      <c r="AG1657" s="18"/>
      <c r="AK1657" s="54"/>
      <c r="AN1657" s="227"/>
      <c r="AO1657" s="269">
        <f t="shared" si="1205"/>
        <v>3197</v>
      </c>
      <c r="AP1657" s="221">
        <f t="shared" si="1207"/>
        <v>9592</v>
      </c>
      <c r="AQ1657" s="269">
        <f>AP1657/AR1657</f>
        <v>1199</v>
      </c>
      <c r="AR1657" s="281">
        <v>8</v>
      </c>
      <c r="AS1657" s="236">
        <f t="shared" si="1206"/>
        <v>3</v>
      </c>
      <c r="AT1657" s="232"/>
      <c r="BK1657" s="60"/>
      <c r="BN1657" s="1"/>
      <c r="BP1657" s="21"/>
      <c r="CA1657" s="21"/>
      <c r="CB1657" s="21"/>
    </row>
    <row r="1658" spans="4:80" ht="14.25" customHeight="1">
      <c r="D1658" s="53"/>
      <c r="G1658" s="53"/>
      <c r="O1658" s="181"/>
      <c r="P1658" s="260"/>
      <c r="R1658" s="33"/>
      <c r="AC1658" s="21"/>
      <c r="AE1658" s="17"/>
      <c r="AG1658" s="18"/>
      <c r="AK1658" s="54"/>
      <c r="AN1658" s="219"/>
      <c r="AO1658" s="220">
        <f t="shared" si="1205"/>
        <v>3199</v>
      </c>
      <c r="AP1658" s="221">
        <f t="shared" si="1207"/>
        <v>9598</v>
      </c>
      <c r="AQ1658" s="220">
        <f>AQ1656+6</f>
        <v>4799</v>
      </c>
      <c r="AR1658" s="281">
        <v>2</v>
      </c>
      <c r="AS1658" s="236">
        <f t="shared" si="1206"/>
        <v>1</v>
      </c>
      <c r="AT1658" s="232"/>
      <c r="BK1658" s="60"/>
      <c r="BN1658" s="1"/>
      <c r="BP1658" s="21"/>
      <c r="CA1658" s="21"/>
      <c r="CB1658" s="21"/>
    </row>
    <row r="1659" spans="4:80" ht="14.25" customHeight="1">
      <c r="D1659" s="53"/>
      <c r="G1659" s="53"/>
      <c r="O1659" s="45"/>
      <c r="P1659" s="21"/>
      <c r="R1659" s="33"/>
      <c r="AC1659" s="27"/>
      <c r="AE1659" s="17"/>
      <c r="AG1659" s="18"/>
      <c r="AK1659" s="54"/>
      <c r="AN1659" s="239"/>
      <c r="AO1659" s="240">
        <f t="shared" si="1205"/>
        <v>3201</v>
      </c>
      <c r="AP1659" s="221">
        <f t="shared" si="1207"/>
        <v>9604</v>
      </c>
      <c r="AQ1659" s="240">
        <f>AP1659/4</f>
        <v>2401</v>
      </c>
      <c r="AR1659" s="281">
        <v>4</v>
      </c>
      <c r="AS1659" s="236">
        <f t="shared" si="1206"/>
        <v>2</v>
      </c>
      <c r="AT1659" s="232"/>
      <c r="BK1659" s="60"/>
      <c r="BN1659" s="1"/>
      <c r="BP1659" s="21"/>
      <c r="CA1659" s="21"/>
      <c r="CB1659" s="21"/>
    </row>
    <row r="1660" spans="4:80" ht="14.25" customHeight="1">
      <c r="D1660" s="53"/>
      <c r="G1660" s="53"/>
      <c r="O1660" s="191">
        <f>-1+4*(Q1660+1)</f>
        <v>1611</v>
      </c>
      <c r="P1660" s="192">
        <f>-1+6*(Q1660+1)</f>
        <v>2417</v>
      </c>
      <c r="Q1660" s="27">
        <v>402</v>
      </c>
      <c r="R1660" s="33"/>
      <c r="S1660" s="213">
        <f t="shared" ref="S1660:S1661" si="1259">4*P1660+1</f>
        <v>9669</v>
      </c>
      <c r="T1660" s="35">
        <f t="shared" ref="T1660:Z1660" si="1260">4*S1660+1</f>
        <v>38677</v>
      </c>
      <c r="U1660" s="35">
        <f t="shared" si="1260"/>
        <v>154709</v>
      </c>
      <c r="V1660" s="35">
        <f t="shared" si="1260"/>
        <v>618837</v>
      </c>
      <c r="W1660" s="35">
        <f t="shared" si="1260"/>
        <v>2475349</v>
      </c>
      <c r="X1660" s="35">
        <f t="shared" si="1260"/>
        <v>9901397</v>
      </c>
      <c r="Y1660" s="35">
        <f t="shared" si="1260"/>
        <v>39605589</v>
      </c>
      <c r="Z1660" s="35">
        <f t="shared" si="1260"/>
        <v>158422357</v>
      </c>
      <c r="AE1660" s="17"/>
      <c r="AG1660" s="18"/>
      <c r="AK1660" s="54"/>
      <c r="AN1660" s="219"/>
      <c r="AO1660" s="220">
        <f t="shared" si="1205"/>
        <v>3203</v>
      </c>
      <c r="AP1660" s="221">
        <f t="shared" si="1207"/>
        <v>9610</v>
      </c>
      <c r="AQ1660" s="220">
        <f>AQ1658+6</f>
        <v>4805</v>
      </c>
      <c r="AR1660" s="281">
        <v>2</v>
      </c>
      <c r="AS1660" s="236">
        <f t="shared" si="1206"/>
        <v>1</v>
      </c>
      <c r="AT1660" s="232"/>
      <c r="BK1660" s="60"/>
      <c r="BN1660" s="1"/>
      <c r="BP1660" s="21"/>
      <c r="CA1660" s="21"/>
      <c r="CB1660" s="21"/>
    </row>
    <row r="1661" spans="4:80" ht="14.25" customHeight="1">
      <c r="D1661" s="53"/>
      <c r="G1661" s="53"/>
      <c r="O1661" s="196">
        <f>1+8*(Q1660+1)</f>
        <v>3225</v>
      </c>
      <c r="P1661" s="197">
        <f>P1660+2</f>
        <v>2419</v>
      </c>
      <c r="Q1661" s="198"/>
      <c r="R1661" s="33"/>
      <c r="S1661" s="35">
        <f t="shared" si="1259"/>
        <v>9677</v>
      </c>
      <c r="T1661" s="35">
        <f t="shared" ref="T1661:Z1661" si="1261">4*S1661+1</f>
        <v>38709</v>
      </c>
      <c r="U1661" s="35">
        <f t="shared" si="1261"/>
        <v>154837</v>
      </c>
      <c r="V1661" s="35">
        <f t="shared" si="1261"/>
        <v>619349</v>
      </c>
      <c r="W1661" s="35">
        <f t="shared" si="1261"/>
        <v>2477397</v>
      </c>
      <c r="X1661" s="35">
        <f t="shared" si="1261"/>
        <v>9909589</v>
      </c>
      <c r="Y1661" s="35">
        <f t="shared" si="1261"/>
        <v>39638357</v>
      </c>
      <c r="Z1661" s="35">
        <f t="shared" si="1261"/>
        <v>158553429</v>
      </c>
      <c r="AC1661" s="27"/>
      <c r="AE1661" s="17"/>
      <c r="AG1661" s="18"/>
      <c r="AK1661" s="54"/>
      <c r="AN1661" s="227"/>
      <c r="AO1661" s="269">
        <f t="shared" si="1205"/>
        <v>3205</v>
      </c>
      <c r="AP1661" s="221">
        <f t="shared" si="1207"/>
        <v>9616</v>
      </c>
      <c r="AQ1661" s="269">
        <f>AP1661/AR1661</f>
        <v>601</v>
      </c>
      <c r="AR1661" s="281">
        <v>16</v>
      </c>
      <c r="AS1661" s="236">
        <f t="shared" si="1206"/>
        <v>4</v>
      </c>
      <c r="AT1661" s="232"/>
      <c r="BK1661" s="60"/>
      <c r="BN1661" s="1"/>
      <c r="BP1661" s="21"/>
      <c r="CA1661" s="21"/>
      <c r="CB1661" s="21"/>
    </row>
    <row r="1662" spans="4:80" ht="14.25" customHeight="1">
      <c r="D1662" s="53"/>
      <c r="G1662" s="53"/>
      <c r="O1662" s="181"/>
      <c r="P1662" s="260"/>
      <c r="R1662" s="33"/>
      <c r="AC1662" s="21"/>
      <c r="AE1662" s="17"/>
      <c r="AG1662" s="18"/>
      <c r="AK1662" s="54"/>
      <c r="AN1662" s="219"/>
      <c r="AO1662" s="220">
        <f t="shared" si="1205"/>
        <v>3207</v>
      </c>
      <c r="AP1662" s="221">
        <f t="shared" si="1207"/>
        <v>9622</v>
      </c>
      <c r="AQ1662" s="220">
        <f>AQ1660+6</f>
        <v>4811</v>
      </c>
      <c r="AR1662" s="281">
        <v>2</v>
      </c>
      <c r="AS1662" s="236">
        <f t="shared" si="1206"/>
        <v>1</v>
      </c>
      <c r="AT1662" s="232"/>
      <c r="BK1662" s="60"/>
      <c r="BN1662" s="1"/>
      <c r="BP1662" s="21"/>
      <c r="CA1662" s="21"/>
      <c r="CB1662" s="21"/>
    </row>
    <row r="1663" spans="4:80" ht="14.25" customHeight="1">
      <c r="D1663" s="53"/>
      <c r="G1663" s="53"/>
      <c r="O1663" s="45"/>
      <c r="P1663" s="21"/>
      <c r="R1663" s="33"/>
      <c r="AC1663" s="27"/>
      <c r="AE1663" s="17"/>
      <c r="AG1663" s="18"/>
      <c r="AK1663" s="54"/>
      <c r="AN1663" s="239"/>
      <c r="AO1663" s="240">
        <f t="shared" si="1205"/>
        <v>3209</v>
      </c>
      <c r="AP1663" s="221">
        <f t="shared" si="1207"/>
        <v>9628</v>
      </c>
      <c r="AQ1663" s="240">
        <f>AP1663/4</f>
        <v>2407</v>
      </c>
      <c r="AR1663" s="281">
        <v>4</v>
      </c>
      <c r="AS1663" s="236">
        <f t="shared" si="1206"/>
        <v>2</v>
      </c>
      <c r="AT1663" s="232"/>
      <c r="BK1663" s="60"/>
      <c r="BN1663" s="1"/>
      <c r="BP1663" s="21"/>
      <c r="CA1663" s="21"/>
      <c r="CB1663" s="21"/>
    </row>
    <row r="1664" spans="4:80" ht="14.25" customHeight="1">
      <c r="D1664" s="53"/>
      <c r="G1664" s="53"/>
      <c r="O1664" s="191">
        <f>-1+4*(Q1664+1)</f>
        <v>1615</v>
      </c>
      <c r="P1664" s="192">
        <f>-1+6*(Q1664+1)</f>
        <v>2423</v>
      </c>
      <c r="Q1664" s="27">
        <v>403</v>
      </c>
      <c r="R1664" s="33"/>
      <c r="S1664" s="213">
        <f t="shared" ref="S1664:S1665" si="1262">4*P1664+1</f>
        <v>9693</v>
      </c>
      <c r="T1664" s="35">
        <f t="shared" ref="T1664:Z1664" si="1263">4*S1664+1</f>
        <v>38773</v>
      </c>
      <c r="U1664" s="35">
        <f t="shared" si="1263"/>
        <v>155093</v>
      </c>
      <c r="V1664" s="35">
        <f t="shared" si="1263"/>
        <v>620373</v>
      </c>
      <c r="W1664" s="35">
        <f t="shared" si="1263"/>
        <v>2481493</v>
      </c>
      <c r="X1664" s="35">
        <f t="shared" si="1263"/>
        <v>9925973</v>
      </c>
      <c r="Y1664" s="35">
        <f t="shared" si="1263"/>
        <v>39703893</v>
      </c>
      <c r="Z1664" s="35">
        <f t="shared" si="1263"/>
        <v>158815573</v>
      </c>
      <c r="AE1664" s="17"/>
      <c r="AG1664" s="18"/>
      <c r="AK1664" s="54"/>
      <c r="AN1664" s="219"/>
      <c r="AO1664" s="220">
        <f t="shared" si="1205"/>
        <v>3211</v>
      </c>
      <c r="AP1664" s="221">
        <f t="shared" si="1207"/>
        <v>9634</v>
      </c>
      <c r="AQ1664" s="220">
        <f>AQ1662+6</f>
        <v>4817</v>
      </c>
      <c r="AR1664" s="281">
        <v>2</v>
      </c>
      <c r="AS1664" s="236">
        <f t="shared" si="1206"/>
        <v>1</v>
      </c>
      <c r="AT1664" s="232"/>
      <c r="BK1664" s="60"/>
      <c r="BN1664" s="1"/>
      <c r="BP1664" s="21"/>
      <c r="CA1664" s="21"/>
      <c r="CB1664" s="21"/>
    </row>
    <row r="1665" spans="4:80" ht="14.25" customHeight="1">
      <c r="D1665" s="53"/>
      <c r="G1665" s="53"/>
      <c r="O1665" s="196">
        <f>1+8*(Q1664+1)</f>
        <v>3233</v>
      </c>
      <c r="P1665" s="197">
        <f>P1664+2</f>
        <v>2425</v>
      </c>
      <c r="Q1665" s="198"/>
      <c r="R1665" s="33"/>
      <c r="S1665" s="35">
        <f t="shared" si="1262"/>
        <v>9701</v>
      </c>
      <c r="T1665" s="35">
        <f t="shared" ref="T1665:Z1665" si="1264">4*S1665+1</f>
        <v>38805</v>
      </c>
      <c r="U1665" s="35">
        <f t="shared" si="1264"/>
        <v>155221</v>
      </c>
      <c r="V1665" s="35">
        <f t="shared" si="1264"/>
        <v>620885</v>
      </c>
      <c r="W1665" s="35">
        <f t="shared" si="1264"/>
        <v>2483541</v>
      </c>
      <c r="X1665" s="35">
        <f t="shared" si="1264"/>
        <v>9934165</v>
      </c>
      <c r="Y1665" s="35">
        <f t="shared" si="1264"/>
        <v>39736661</v>
      </c>
      <c r="Z1665" s="35">
        <f t="shared" si="1264"/>
        <v>158946645</v>
      </c>
      <c r="AC1665" s="27"/>
      <c r="AE1665" s="17"/>
      <c r="AG1665" s="18"/>
      <c r="AK1665" s="54"/>
      <c r="AN1665" s="227"/>
      <c r="AO1665" s="269">
        <f t="shared" si="1205"/>
        <v>3213</v>
      </c>
      <c r="AP1665" s="221">
        <f t="shared" si="1207"/>
        <v>9640</v>
      </c>
      <c r="AQ1665" s="269">
        <f>AP1665/AR1665</f>
        <v>1205</v>
      </c>
      <c r="AR1665" s="281">
        <v>8</v>
      </c>
      <c r="AS1665" s="236">
        <f t="shared" si="1206"/>
        <v>3</v>
      </c>
      <c r="AT1665" s="232"/>
      <c r="BK1665" s="60"/>
      <c r="BN1665" s="1"/>
      <c r="BP1665" s="21"/>
      <c r="CA1665" s="21"/>
      <c r="CB1665" s="21"/>
    </row>
    <row r="1666" spans="4:80" ht="14.25" customHeight="1">
      <c r="D1666" s="53"/>
      <c r="G1666" s="53"/>
      <c r="O1666" s="181"/>
      <c r="P1666" s="260"/>
      <c r="R1666" s="33"/>
      <c r="AC1666" s="21"/>
      <c r="AE1666" s="17"/>
      <c r="AG1666" s="18"/>
      <c r="AK1666" s="54"/>
      <c r="AN1666" s="219"/>
      <c r="AO1666" s="220">
        <f t="shared" si="1205"/>
        <v>3215</v>
      </c>
      <c r="AP1666" s="221">
        <f t="shared" si="1207"/>
        <v>9646</v>
      </c>
      <c r="AQ1666" s="220">
        <f>AQ1664+6</f>
        <v>4823</v>
      </c>
      <c r="AR1666" s="281">
        <v>2</v>
      </c>
      <c r="AS1666" s="236">
        <f t="shared" si="1206"/>
        <v>1</v>
      </c>
      <c r="AT1666" s="232"/>
      <c r="BK1666" s="60"/>
      <c r="BN1666" s="1"/>
      <c r="BP1666" s="21"/>
      <c r="CA1666" s="21"/>
      <c r="CB1666" s="21"/>
    </row>
    <row r="1667" spans="4:80" ht="14.25" customHeight="1">
      <c r="D1667" s="53"/>
      <c r="G1667" s="53"/>
      <c r="O1667" s="45"/>
      <c r="P1667" s="21"/>
      <c r="R1667" s="33"/>
      <c r="AC1667" s="27"/>
      <c r="AE1667" s="17"/>
      <c r="AG1667" s="18"/>
      <c r="AK1667" s="54"/>
      <c r="AN1667" s="239"/>
      <c r="AO1667" s="240">
        <f t="shared" si="1205"/>
        <v>3217</v>
      </c>
      <c r="AP1667" s="221">
        <f t="shared" si="1207"/>
        <v>9652</v>
      </c>
      <c r="AQ1667" s="240">
        <f>AP1667/4</f>
        <v>2413</v>
      </c>
      <c r="AR1667" s="281">
        <v>4</v>
      </c>
      <c r="AS1667" s="236">
        <f t="shared" si="1206"/>
        <v>2</v>
      </c>
      <c r="AT1667" s="232"/>
      <c r="BK1667" s="60"/>
      <c r="BN1667" s="1"/>
      <c r="BP1667" s="21"/>
      <c r="CA1667" s="21"/>
      <c r="CB1667" s="21"/>
    </row>
    <row r="1668" spans="4:80" ht="14.25" customHeight="1">
      <c r="D1668" s="53"/>
      <c r="G1668" s="53"/>
      <c r="O1668" s="191">
        <f>-1+4*(Q1668+1)</f>
        <v>1619</v>
      </c>
      <c r="P1668" s="192">
        <f>-1+6*(Q1668+1)</f>
        <v>2429</v>
      </c>
      <c r="Q1668" s="27">
        <v>404</v>
      </c>
      <c r="R1668" s="33"/>
      <c r="S1668" s="213">
        <f t="shared" ref="S1668:S1669" si="1265">4*P1668+1</f>
        <v>9717</v>
      </c>
      <c r="T1668" s="35">
        <f t="shared" ref="T1668:Z1668" si="1266">4*S1668+1</f>
        <v>38869</v>
      </c>
      <c r="U1668" s="35">
        <f t="shared" si="1266"/>
        <v>155477</v>
      </c>
      <c r="V1668" s="35">
        <f t="shared" si="1266"/>
        <v>621909</v>
      </c>
      <c r="W1668" s="35">
        <f t="shared" si="1266"/>
        <v>2487637</v>
      </c>
      <c r="X1668" s="35">
        <f t="shared" si="1266"/>
        <v>9950549</v>
      </c>
      <c r="Y1668" s="35">
        <f t="shared" si="1266"/>
        <v>39802197</v>
      </c>
      <c r="Z1668" s="35">
        <f t="shared" si="1266"/>
        <v>159208789</v>
      </c>
      <c r="AE1668" s="17"/>
      <c r="AG1668" s="18"/>
      <c r="AK1668" s="54"/>
      <c r="AN1668" s="219"/>
      <c r="AO1668" s="220">
        <f t="shared" si="1205"/>
        <v>3219</v>
      </c>
      <c r="AP1668" s="221">
        <f t="shared" si="1207"/>
        <v>9658</v>
      </c>
      <c r="AQ1668" s="220">
        <f>AQ1666+6</f>
        <v>4829</v>
      </c>
      <c r="AR1668" s="281">
        <v>2</v>
      </c>
      <c r="AS1668" s="236">
        <f t="shared" si="1206"/>
        <v>1</v>
      </c>
      <c r="AT1668" s="232"/>
      <c r="BK1668" s="60"/>
      <c r="BN1668" s="1"/>
      <c r="BP1668" s="21"/>
      <c r="CA1668" s="21"/>
      <c r="CB1668" s="21"/>
    </row>
    <row r="1669" spans="4:80" ht="14.25" customHeight="1">
      <c r="D1669" s="53"/>
      <c r="G1669" s="53"/>
      <c r="O1669" s="196">
        <f>1+8*(Q1668+1)</f>
        <v>3241</v>
      </c>
      <c r="P1669" s="197">
        <f>P1668+2</f>
        <v>2431</v>
      </c>
      <c r="Q1669" s="198"/>
      <c r="R1669" s="33"/>
      <c r="S1669" s="35">
        <f t="shared" si="1265"/>
        <v>9725</v>
      </c>
      <c r="T1669" s="35">
        <f t="shared" ref="T1669:Z1669" si="1267">4*S1669+1</f>
        <v>38901</v>
      </c>
      <c r="U1669" s="35">
        <f t="shared" si="1267"/>
        <v>155605</v>
      </c>
      <c r="V1669" s="35">
        <f t="shared" si="1267"/>
        <v>622421</v>
      </c>
      <c r="W1669" s="35">
        <f t="shared" si="1267"/>
        <v>2489685</v>
      </c>
      <c r="X1669" s="35">
        <f t="shared" si="1267"/>
        <v>9958741</v>
      </c>
      <c r="Y1669" s="35">
        <f t="shared" si="1267"/>
        <v>39834965</v>
      </c>
      <c r="Z1669" s="35">
        <f t="shared" si="1267"/>
        <v>159339861</v>
      </c>
      <c r="AC1669" s="27"/>
      <c r="AE1669" s="17"/>
      <c r="AG1669" s="18"/>
      <c r="AK1669" s="54"/>
      <c r="AN1669" s="227"/>
      <c r="AO1669" s="269">
        <f t="shared" si="1205"/>
        <v>3221</v>
      </c>
      <c r="AP1669" s="221">
        <f t="shared" si="1207"/>
        <v>9664</v>
      </c>
      <c r="AQ1669" s="269">
        <f>AP1669/AR1669</f>
        <v>151</v>
      </c>
      <c r="AR1669" s="281">
        <v>64</v>
      </c>
      <c r="AS1669" s="236">
        <f t="shared" si="1206"/>
        <v>6</v>
      </c>
      <c r="AT1669" s="232"/>
      <c r="BK1669" s="60"/>
      <c r="BN1669" s="1"/>
      <c r="BP1669" s="21"/>
      <c r="CA1669" s="21"/>
      <c r="CB1669" s="21"/>
    </row>
    <row r="1670" spans="4:80" ht="14.25" customHeight="1">
      <c r="D1670" s="53"/>
      <c r="G1670" s="53"/>
      <c r="O1670" s="181"/>
      <c r="P1670" s="260"/>
      <c r="R1670" s="33"/>
      <c r="AC1670" s="21"/>
      <c r="AE1670" s="17"/>
      <c r="AG1670" s="18"/>
      <c r="AK1670" s="54"/>
      <c r="AN1670" s="219"/>
      <c r="AO1670" s="220">
        <f t="shared" si="1205"/>
        <v>3223</v>
      </c>
      <c r="AP1670" s="221">
        <f t="shared" si="1207"/>
        <v>9670</v>
      </c>
      <c r="AQ1670" s="220">
        <f>AQ1668+6</f>
        <v>4835</v>
      </c>
      <c r="AR1670" s="281">
        <v>2</v>
      </c>
      <c r="AS1670" s="236">
        <f t="shared" si="1206"/>
        <v>1</v>
      </c>
      <c r="AT1670" s="232"/>
      <c r="BK1670" s="60"/>
      <c r="BN1670" s="1"/>
      <c r="BP1670" s="21"/>
      <c r="CA1670" s="21"/>
      <c r="CB1670" s="21"/>
    </row>
    <row r="1671" spans="4:80" ht="14.25" customHeight="1">
      <c r="D1671" s="53"/>
      <c r="G1671" s="53"/>
      <c r="O1671" s="45"/>
      <c r="P1671" s="21"/>
      <c r="R1671" s="33"/>
      <c r="AC1671" s="27"/>
      <c r="AE1671" s="17"/>
      <c r="AG1671" s="18"/>
      <c r="AK1671" s="54"/>
      <c r="AN1671" s="239"/>
      <c r="AO1671" s="240">
        <f t="shared" si="1205"/>
        <v>3225</v>
      </c>
      <c r="AP1671" s="221">
        <f t="shared" si="1207"/>
        <v>9676</v>
      </c>
      <c r="AQ1671" s="240">
        <f>AP1671/4</f>
        <v>2419</v>
      </c>
      <c r="AR1671" s="281">
        <v>4</v>
      </c>
      <c r="AS1671" s="236">
        <f t="shared" si="1206"/>
        <v>2</v>
      </c>
      <c r="AT1671" s="232"/>
      <c r="BK1671" s="60"/>
      <c r="BN1671" s="1"/>
      <c r="BP1671" s="21"/>
      <c r="CA1671" s="21"/>
      <c r="CB1671" s="21"/>
    </row>
    <row r="1672" spans="4:80" ht="14.25" customHeight="1">
      <c r="D1672" s="53"/>
      <c r="G1672" s="53"/>
      <c r="O1672" s="191">
        <f>-1+4*(Q1672+1)</f>
        <v>1623</v>
      </c>
      <c r="P1672" s="192">
        <f>-1+6*(Q1672+1)</f>
        <v>2435</v>
      </c>
      <c r="Q1672" s="27">
        <v>405</v>
      </c>
      <c r="R1672" s="33"/>
      <c r="S1672" s="213">
        <f t="shared" ref="S1672:S1673" si="1268">4*P1672+1</f>
        <v>9741</v>
      </c>
      <c r="T1672" s="35">
        <f t="shared" ref="T1672:Z1672" si="1269">4*S1672+1</f>
        <v>38965</v>
      </c>
      <c r="U1672" s="35">
        <f t="shared" si="1269"/>
        <v>155861</v>
      </c>
      <c r="V1672" s="35">
        <f t="shared" si="1269"/>
        <v>623445</v>
      </c>
      <c r="W1672" s="35">
        <f t="shared" si="1269"/>
        <v>2493781</v>
      </c>
      <c r="X1672" s="35">
        <f t="shared" si="1269"/>
        <v>9975125</v>
      </c>
      <c r="Y1672" s="35">
        <f t="shared" si="1269"/>
        <v>39900501</v>
      </c>
      <c r="Z1672" s="35">
        <f t="shared" si="1269"/>
        <v>159602005</v>
      </c>
      <c r="AE1672" s="17"/>
      <c r="AG1672" s="18"/>
      <c r="AK1672" s="54"/>
      <c r="AN1672" s="219"/>
      <c r="AO1672" s="220">
        <f t="shared" si="1205"/>
        <v>3227</v>
      </c>
      <c r="AP1672" s="221">
        <f t="shared" si="1207"/>
        <v>9682</v>
      </c>
      <c r="AQ1672" s="220">
        <f>AQ1670+6</f>
        <v>4841</v>
      </c>
      <c r="AR1672" s="281">
        <v>2</v>
      </c>
      <c r="AS1672" s="236">
        <f t="shared" si="1206"/>
        <v>1</v>
      </c>
      <c r="AT1672" s="232"/>
      <c r="BK1672" s="60"/>
      <c r="BN1672" s="1"/>
      <c r="BP1672" s="21"/>
      <c r="CA1672" s="21"/>
      <c r="CB1672" s="21"/>
    </row>
    <row r="1673" spans="4:80" ht="14.25" customHeight="1">
      <c r="D1673" s="53"/>
      <c r="G1673" s="53"/>
      <c r="O1673" s="196">
        <f>1+8*(Q1672+1)</f>
        <v>3249</v>
      </c>
      <c r="P1673" s="197">
        <f>P1672+2</f>
        <v>2437</v>
      </c>
      <c r="Q1673" s="198"/>
      <c r="R1673" s="33"/>
      <c r="S1673" s="35">
        <f t="shared" si="1268"/>
        <v>9749</v>
      </c>
      <c r="T1673" s="35">
        <f t="shared" ref="T1673:Z1673" si="1270">4*S1673+1</f>
        <v>38997</v>
      </c>
      <c r="U1673" s="35">
        <f t="shared" si="1270"/>
        <v>155989</v>
      </c>
      <c r="V1673" s="35">
        <f t="shared" si="1270"/>
        <v>623957</v>
      </c>
      <c r="W1673" s="35">
        <f t="shared" si="1270"/>
        <v>2495829</v>
      </c>
      <c r="X1673" s="35">
        <f t="shared" si="1270"/>
        <v>9983317</v>
      </c>
      <c r="Y1673" s="35">
        <f t="shared" si="1270"/>
        <v>39933269</v>
      </c>
      <c r="Z1673" s="35">
        <f t="shared" si="1270"/>
        <v>159733077</v>
      </c>
      <c r="AC1673" s="27"/>
      <c r="AE1673" s="17"/>
      <c r="AG1673" s="18"/>
      <c r="AK1673" s="54"/>
      <c r="AN1673" s="227"/>
      <c r="AO1673" s="269">
        <f t="shared" si="1205"/>
        <v>3229</v>
      </c>
      <c r="AP1673" s="221">
        <f t="shared" si="1207"/>
        <v>9688</v>
      </c>
      <c r="AQ1673" s="269">
        <f>AP1673/AR1673</f>
        <v>1211</v>
      </c>
      <c r="AR1673" s="281">
        <v>8</v>
      </c>
      <c r="AS1673" s="236">
        <f t="shared" si="1206"/>
        <v>3</v>
      </c>
      <c r="AT1673" s="232"/>
      <c r="BK1673" s="60"/>
      <c r="BN1673" s="1"/>
      <c r="BP1673" s="21"/>
      <c r="CA1673" s="21"/>
      <c r="CB1673" s="21"/>
    </row>
    <row r="1674" spans="4:80" ht="14.25" customHeight="1">
      <c r="D1674" s="53"/>
      <c r="G1674" s="53"/>
      <c r="O1674" s="181"/>
      <c r="P1674" s="260"/>
      <c r="R1674" s="33"/>
      <c r="AC1674" s="21"/>
      <c r="AE1674" s="17"/>
      <c r="AG1674" s="18"/>
      <c r="AK1674" s="54"/>
      <c r="AN1674" s="219"/>
      <c r="AO1674" s="220">
        <f t="shared" si="1205"/>
        <v>3231</v>
      </c>
      <c r="AP1674" s="221">
        <f t="shared" si="1207"/>
        <v>9694</v>
      </c>
      <c r="AQ1674" s="220">
        <f>AQ1672+6</f>
        <v>4847</v>
      </c>
      <c r="AR1674" s="281">
        <v>2</v>
      </c>
      <c r="AS1674" s="236">
        <f t="shared" si="1206"/>
        <v>1</v>
      </c>
      <c r="AT1674" s="232"/>
      <c r="BK1674" s="60"/>
      <c r="BN1674" s="1"/>
      <c r="BP1674" s="21"/>
      <c r="CA1674" s="21"/>
      <c r="CB1674" s="21"/>
    </row>
    <row r="1675" spans="4:80" ht="14.25" customHeight="1">
      <c r="D1675" s="53"/>
      <c r="G1675" s="53"/>
      <c r="O1675" s="45"/>
      <c r="P1675" s="21"/>
      <c r="R1675" s="33"/>
      <c r="AC1675" s="27"/>
      <c r="AE1675" s="17"/>
      <c r="AG1675" s="18"/>
      <c r="AK1675" s="54"/>
      <c r="AN1675" s="239"/>
      <c r="AO1675" s="240">
        <f t="shared" si="1205"/>
        <v>3233</v>
      </c>
      <c r="AP1675" s="221">
        <f t="shared" si="1207"/>
        <v>9700</v>
      </c>
      <c r="AQ1675" s="240">
        <f>AP1675/4</f>
        <v>2425</v>
      </c>
      <c r="AR1675" s="281">
        <v>4</v>
      </c>
      <c r="AS1675" s="236">
        <f t="shared" si="1206"/>
        <v>2</v>
      </c>
      <c r="AT1675" s="232"/>
      <c r="BK1675" s="60"/>
      <c r="BN1675" s="1"/>
      <c r="BP1675" s="21"/>
      <c r="CA1675" s="21"/>
      <c r="CB1675" s="21"/>
    </row>
    <row r="1676" spans="4:80" ht="14.25" customHeight="1">
      <c r="D1676" s="53"/>
      <c r="G1676" s="53"/>
      <c r="O1676" s="191">
        <f>-1+4*(Q1676+1)</f>
        <v>1627</v>
      </c>
      <c r="P1676" s="192">
        <f>-1+6*(Q1676+1)</f>
        <v>2441</v>
      </c>
      <c r="Q1676" s="27">
        <v>406</v>
      </c>
      <c r="R1676" s="33"/>
      <c r="S1676" s="213">
        <f t="shared" ref="S1676:S1677" si="1271">4*P1676+1</f>
        <v>9765</v>
      </c>
      <c r="T1676" s="35">
        <f t="shared" ref="T1676:Z1676" si="1272">4*S1676+1</f>
        <v>39061</v>
      </c>
      <c r="U1676" s="35">
        <f t="shared" si="1272"/>
        <v>156245</v>
      </c>
      <c r="V1676" s="35">
        <f t="shared" si="1272"/>
        <v>624981</v>
      </c>
      <c r="W1676" s="35">
        <f t="shared" si="1272"/>
        <v>2499925</v>
      </c>
      <c r="X1676" s="35">
        <f t="shared" si="1272"/>
        <v>9999701</v>
      </c>
      <c r="Y1676" s="35">
        <f t="shared" si="1272"/>
        <v>39998805</v>
      </c>
      <c r="Z1676" s="35">
        <f t="shared" si="1272"/>
        <v>159995221</v>
      </c>
      <c r="AE1676" s="17"/>
      <c r="AG1676" s="18"/>
      <c r="AK1676" s="54"/>
      <c r="AN1676" s="219"/>
      <c r="AO1676" s="220">
        <f t="shared" si="1205"/>
        <v>3235</v>
      </c>
      <c r="AP1676" s="221">
        <f t="shared" si="1207"/>
        <v>9706</v>
      </c>
      <c r="AQ1676" s="220">
        <f>AQ1674+6</f>
        <v>4853</v>
      </c>
      <c r="AR1676" s="281">
        <v>2</v>
      </c>
      <c r="AS1676" s="236">
        <f t="shared" si="1206"/>
        <v>1</v>
      </c>
      <c r="AT1676" s="232"/>
      <c r="BK1676" s="60"/>
      <c r="BN1676" s="1"/>
      <c r="BP1676" s="21"/>
      <c r="CA1676" s="21"/>
      <c r="CB1676" s="21"/>
    </row>
    <row r="1677" spans="4:80" ht="14.25" customHeight="1">
      <c r="D1677" s="53"/>
      <c r="G1677" s="53"/>
      <c r="O1677" s="196">
        <f>1+8*(Q1676+1)</f>
        <v>3257</v>
      </c>
      <c r="P1677" s="197">
        <f>P1676+2</f>
        <v>2443</v>
      </c>
      <c r="Q1677" s="198"/>
      <c r="R1677" s="33"/>
      <c r="S1677" s="35">
        <f t="shared" si="1271"/>
        <v>9773</v>
      </c>
      <c r="T1677" s="35">
        <f t="shared" ref="T1677:Z1677" si="1273">4*S1677+1</f>
        <v>39093</v>
      </c>
      <c r="U1677" s="35">
        <f t="shared" si="1273"/>
        <v>156373</v>
      </c>
      <c r="V1677" s="35">
        <f t="shared" si="1273"/>
        <v>625493</v>
      </c>
      <c r="W1677" s="35">
        <f t="shared" si="1273"/>
        <v>2501973</v>
      </c>
      <c r="X1677" s="35">
        <f t="shared" si="1273"/>
        <v>10007893</v>
      </c>
      <c r="Y1677" s="35">
        <f t="shared" si="1273"/>
        <v>40031573</v>
      </c>
      <c r="Z1677" s="35">
        <f t="shared" si="1273"/>
        <v>160126293</v>
      </c>
      <c r="AC1677" s="27"/>
      <c r="AE1677" s="17"/>
      <c r="AG1677" s="18"/>
      <c r="AK1677" s="54"/>
      <c r="AN1677" s="227"/>
      <c r="AO1677" s="269">
        <f t="shared" si="1205"/>
        <v>3237</v>
      </c>
      <c r="AP1677" s="221">
        <f t="shared" si="1207"/>
        <v>9712</v>
      </c>
      <c r="AQ1677" s="269">
        <f t="shared" ref="AQ1677:AQ1701" si="1274">AP1677/AR1677</f>
        <v>607</v>
      </c>
      <c r="AR1677" s="281">
        <v>16</v>
      </c>
      <c r="AS1677" s="236">
        <f t="shared" si="1206"/>
        <v>4</v>
      </c>
      <c r="AT1677" s="232"/>
      <c r="BK1677" s="60"/>
      <c r="BN1677" s="1"/>
      <c r="BP1677" s="21"/>
      <c r="CA1677" s="21"/>
      <c r="CB1677" s="21"/>
    </row>
    <row r="1678" spans="4:80" ht="14.25" customHeight="1">
      <c r="D1678" s="53"/>
      <c r="G1678" s="53"/>
      <c r="O1678" s="181"/>
      <c r="P1678" s="260"/>
      <c r="R1678" s="33"/>
      <c r="AC1678" s="21"/>
      <c r="AE1678" s="17"/>
      <c r="AG1678" s="18"/>
      <c r="AK1678" s="54"/>
      <c r="AN1678" s="219"/>
      <c r="AO1678" s="220">
        <f t="shared" si="1205"/>
        <v>3239</v>
      </c>
      <c r="AP1678" s="221">
        <f t="shared" si="1207"/>
        <v>9718</v>
      </c>
      <c r="AQ1678" s="220">
        <f t="shared" si="1274"/>
        <v>4859</v>
      </c>
      <c r="AR1678" s="281">
        <v>2</v>
      </c>
      <c r="AS1678" s="236">
        <f t="shared" si="1206"/>
        <v>1</v>
      </c>
      <c r="AT1678" s="232"/>
      <c r="BK1678" s="60"/>
      <c r="BN1678" s="1"/>
      <c r="BP1678" s="21"/>
      <c r="CA1678" s="21"/>
      <c r="CB1678" s="21"/>
    </row>
    <row r="1679" spans="4:80" ht="14.25" customHeight="1">
      <c r="D1679" s="53"/>
      <c r="G1679" s="53"/>
      <c r="O1679" s="45"/>
      <c r="P1679" s="21"/>
      <c r="R1679" s="33"/>
      <c r="AC1679" s="27"/>
      <c r="AE1679" s="17"/>
      <c r="AG1679" s="18"/>
      <c r="AK1679" s="54"/>
      <c r="AN1679" s="239"/>
      <c r="AO1679" s="240">
        <f t="shared" si="1205"/>
        <v>3241</v>
      </c>
      <c r="AP1679" s="221">
        <f t="shared" si="1207"/>
        <v>9724</v>
      </c>
      <c r="AQ1679" s="240">
        <f t="shared" si="1274"/>
        <v>2431</v>
      </c>
      <c r="AR1679" s="281">
        <v>4</v>
      </c>
      <c r="AS1679" s="236">
        <f t="shared" si="1206"/>
        <v>2</v>
      </c>
      <c r="AT1679" s="232"/>
      <c r="BK1679" s="60"/>
      <c r="BN1679" s="1"/>
      <c r="BP1679" s="21"/>
      <c r="CA1679" s="21"/>
      <c r="CB1679" s="21"/>
    </row>
    <row r="1680" spans="4:80" ht="14.25" customHeight="1">
      <c r="D1680" s="53"/>
      <c r="G1680" s="53"/>
      <c r="O1680" s="191">
        <f>-1+4*(Q1680+1)</f>
        <v>1631</v>
      </c>
      <c r="P1680" s="192">
        <f>-1+6*(Q1680+1)</f>
        <v>2447</v>
      </c>
      <c r="Q1680" s="27">
        <v>407</v>
      </c>
      <c r="R1680" s="33"/>
      <c r="S1680" s="213">
        <f t="shared" ref="S1680:S1681" si="1275">4*P1680+1</f>
        <v>9789</v>
      </c>
      <c r="T1680" s="35">
        <f t="shared" ref="T1680:Z1680" si="1276">4*S1680+1</f>
        <v>39157</v>
      </c>
      <c r="U1680" s="35">
        <f t="shared" si="1276"/>
        <v>156629</v>
      </c>
      <c r="V1680" s="35">
        <f t="shared" si="1276"/>
        <v>626517</v>
      </c>
      <c r="W1680" s="35">
        <f t="shared" si="1276"/>
        <v>2506069</v>
      </c>
      <c r="X1680" s="35">
        <f t="shared" si="1276"/>
        <v>10024277</v>
      </c>
      <c r="Y1680" s="35">
        <f t="shared" si="1276"/>
        <v>40097109</v>
      </c>
      <c r="Z1680" s="35">
        <f t="shared" si="1276"/>
        <v>160388437</v>
      </c>
      <c r="AE1680" s="17"/>
      <c r="AG1680" s="18"/>
      <c r="AK1680" s="54"/>
      <c r="AN1680" s="219"/>
      <c r="AO1680" s="220">
        <f t="shared" si="1205"/>
        <v>3243</v>
      </c>
      <c r="AP1680" s="221">
        <f t="shared" si="1207"/>
        <v>9730</v>
      </c>
      <c r="AQ1680" s="220">
        <f t="shared" si="1274"/>
        <v>4865</v>
      </c>
      <c r="AR1680" s="281">
        <v>2</v>
      </c>
      <c r="AS1680" s="236">
        <f t="shared" si="1206"/>
        <v>1</v>
      </c>
      <c r="AT1680" s="232"/>
      <c r="BK1680" s="60"/>
      <c r="BN1680" s="1"/>
      <c r="BP1680" s="21"/>
      <c r="CA1680" s="21"/>
      <c r="CB1680" s="21"/>
    </row>
    <row r="1681" spans="4:80" ht="14.25" customHeight="1">
      <c r="D1681" s="53"/>
      <c r="G1681" s="53"/>
      <c r="O1681" s="196">
        <f>1+8*(Q1680+1)</f>
        <v>3265</v>
      </c>
      <c r="P1681" s="197">
        <f>P1680+2</f>
        <v>2449</v>
      </c>
      <c r="Q1681" s="198"/>
      <c r="R1681" s="33"/>
      <c r="S1681" s="35">
        <f t="shared" si="1275"/>
        <v>9797</v>
      </c>
      <c r="T1681" s="35">
        <f t="shared" ref="T1681:Z1681" si="1277">4*S1681+1</f>
        <v>39189</v>
      </c>
      <c r="U1681" s="35">
        <f t="shared" si="1277"/>
        <v>156757</v>
      </c>
      <c r="V1681" s="35">
        <f t="shared" si="1277"/>
        <v>627029</v>
      </c>
      <c r="W1681" s="35">
        <f t="shared" si="1277"/>
        <v>2508117</v>
      </c>
      <c r="X1681" s="35">
        <f t="shared" si="1277"/>
        <v>10032469</v>
      </c>
      <c r="Y1681" s="35">
        <f t="shared" si="1277"/>
        <v>40129877</v>
      </c>
      <c r="Z1681" s="35">
        <f t="shared" si="1277"/>
        <v>160519509</v>
      </c>
      <c r="AC1681" s="27"/>
      <c r="AE1681" s="17"/>
      <c r="AG1681" s="18"/>
      <c r="AK1681" s="54"/>
      <c r="AN1681" s="227"/>
      <c r="AO1681" s="269">
        <f t="shared" si="1205"/>
        <v>3245</v>
      </c>
      <c r="AP1681" s="221">
        <f t="shared" si="1207"/>
        <v>9736</v>
      </c>
      <c r="AQ1681" s="269">
        <f t="shared" si="1274"/>
        <v>1217</v>
      </c>
      <c r="AR1681" s="281">
        <v>8</v>
      </c>
      <c r="AS1681" s="236">
        <f t="shared" si="1206"/>
        <v>3</v>
      </c>
      <c r="AT1681" s="232"/>
      <c r="BK1681" s="60"/>
      <c r="BN1681" s="1"/>
      <c r="BP1681" s="21"/>
      <c r="CA1681" s="21"/>
      <c r="CB1681" s="21"/>
    </row>
    <row r="1682" spans="4:80" ht="14.25" customHeight="1">
      <c r="D1682" s="53"/>
      <c r="G1682" s="53"/>
      <c r="O1682" s="181"/>
      <c r="P1682" s="260"/>
      <c r="R1682" s="33"/>
      <c r="AC1682" s="21"/>
      <c r="AE1682" s="17"/>
      <c r="AG1682" s="18"/>
      <c r="AK1682" s="54"/>
      <c r="AN1682" s="219"/>
      <c r="AO1682" s="220">
        <f t="shared" si="1205"/>
        <v>3247</v>
      </c>
      <c r="AP1682" s="221">
        <f t="shared" si="1207"/>
        <v>9742</v>
      </c>
      <c r="AQ1682" s="220">
        <f t="shared" si="1274"/>
        <v>4871</v>
      </c>
      <c r="AR1682" s="281">
        <v>2</v>
      </c>
      <c r="AS1682" s="236">
        <f t="shared" si="1206"/>
        <v>1</v>
      </c>
      <c r="AT1682" s="232"/>
      <c r="BK1682" s="60"/>
      <c r="BN1682" s="1"/>
      <c r="BP1682" s="21"/>
      <c r="CA1682" s="21"/>
      <c r="CB1682" s="21"/>
    </row>
    <row r="1683" spans="4:80" ht="14.25" customHeight="1">
      <c r="D1683" s="53"/>
      <c r="G1683" s="53"/>
      <c r="O1683" s="45"/>
      <c r="P1683" s="21"/>
      <c r="R1683" s="33"/>
      <c r="AC1683" s="27"/>
      <c r="AE1683" s="17"/>
      <c r="AG1683" s="18"/>
      <c r="AK1683" s="54"/>
      <c r="AN1683" s="239"/>
      <c r="AO1683" s="240">
        <f t="shared" si="1205"/>
        <v>3249</v>
      </c>
      <c r="AP1683" s="221">
        <f t="shared" si="1207"/>
        <v>9748</v>
      </c>
      <c r="AQ1683" s="240">
        <f t="shared" si="1274"/>
        <v>2437</v>
      </c>
      <c r="AR1683" s="281">
        <v>4</v>
      </c>
      <c r="AS1683" s="236">
        <f t="shared" si="1206"/>
        <v>2</v>
      </c>
      <c r="AT1683" s="232"/>
      <c r="BK1683" s="60"/>
      <c r="BN1683" s="1"/>
      <c r="BP1683" s="21"/>
      <c r="CA1683" s="21"/>
      <c r="CB1683" s="21"/>
    </row>
    <row r="1684" spans="4:80" ht="14.25" customHeight="1">
      <c r="D1684" s="53"/>
      <c r="G1684" s="53"/>
      <c r="O1684" s="191">
        <f>-1+4*(Q1684+1)</f>
        <v>1635</v>
      </c>
      <c r="P1684" s="192">
        <f>-1+6*(Q1684+1)</f>
        <v>2453</v>
      </c>
      <c r="Q1684" s="27">
        <v>408</v>
      </c>
      <c r="R1684" s="33"/>
      <c r="S1684" s="213">
        <f t="shared" ref="S1684:S1685" si="1278">4*P1684+1</f>
        <v>9813</v>
      </c>
      <c r="T1684" s="35">
        <f t="shared" ref="T1684:Z1684" si="1279">4*S1684+1</f>
        <v>39253</v>
      </c>
      <c r="U1684" s="35">
        <f t="shared" si="1279"/>
        <v>157013</v>
      </c>
      <c r="V1684" s="35">
        <f t="shared" si="1279"/>
        <v>628053</v>
      </c>
      <c r="W1684" s="35">
        <f t="shared" si="1279"/>
        <v>2512213</v>
      </c>
      <c r="X1684" s="35">
        <f t="shared" si="1279"/>
        <v>10048853</v>
      </c>
      <c r="Y1684" s="35">
        <f t="shared" si="1279"/>
        <v>40195413</v>
      </c>
      <c r="Z1684" s="35">
        <f t="shared" si="1279"/>
        <v>160781653</v>
      </c>
      <c r="AE1684" s="17"/>
      <c r="AG1684" s="18"/>
      <c r="AK1684" s="54"/>
      <c r="AN1684" s="219"/>
      <c r="AO1684" s="220">
        <f t="shared" si="1205"/>
        <v>3251</v>
      </c>
      <c r="AP1684" s="221">
        <f t="shared" si="1207"/>
        <v>9754</v>
      </c>
      <c r="AQ1684" s="220">
        <f t="shared" si="1274"/>
        <v>4877</v>
      </c>
      <c r="AR1684" s="281">
        <v>2</v>
      </c>
      <c r="AS1684" s="236">
        <f t="shared" si="1206"/>
        <v>1</v>
      </c>
      <c r="AT1684" s="232"/>
      <c r="BK1684" s="60"/>
      <c r="BN1684" s="1"/>
      <c r="BP1684" s="21"/>
      <c r="CA1684" s="21"/>
      <c r="CB1684" s="21"/>
    </row>
    <row r="1685" spans="4:80" ht="14.25" customHeight="1">
      <c r="D1685" s="53"/>
      <c r="G1685" s="53"/>
      <c r="O1685" s="196">
        <f>1+8*(Q1684+1)</f>
        <v>3273</v>
      </c>
      <c r="P1685" s="197">
        <f>P1684+2</f>
        <v>2455</v>
      </c>
      <c r="Q1685" s="198"/>
      <c r="R1685" s="33"/>
      <c r="S1685" s="35">
        <f t="shared" si="1278"/>
        <v>9821</v>
      </c>
      <c r="T1685" s="35">
        <f t="shared" ref="T1685:Z1685" si="1280">4*S1685+1</f>
        <v>39285</v>
      </c>
      <c r="U1685" s="35">
        <f t="shared" si="1280"/>
        <v>157141</v>
      </c>
      <c r="V1685" s="35">
        <f t="shared" si="1280"/>
        <v>628565</v>
      </c>
      <c r="W1685" s="35">
        <f t="shared" si="1280"/>
        <v>2514261</v>
      </c>
      <c r="X1685" s="35">
        <f t="shared" si="1280"/>
        <v>10057045</v>
      </c>
      <c r="Y1685" s="35">
        <f t="shared" si="1280"/>
        <v>40228181</v>
      </c>
      <c r="Z1685" s="35">
        <f t="shared" si="1280"/>
        <v>160912725</v>
      </c>
      <c r="AC1685" s="27"/>
      <c r="AE1685" s="17"/>
      <c r="AG1685" s="18"/>
      <c r="AK1685" s="54"/>
      <c r="AN1685" s="227"/>
      <c r="AO1685" s="269">
        <f t="shared" si="1205"/>
        <v>3253</v>
      </c>
      <c r="AP1685" s="221">
        <f t="shared" si="1207"/>
        <v>9760</v>
      </c>
      <c r="AQ1685" s="269">
        <f t="shared" si="1274"/>
        <v>305</v>
      </c>
      <c r="AR1685" s="281">
        <v>32</v>
      </c>
      <c r="AS1685" s="236">
        <f t="shared" si="1206"/>
        <v>5</v>
      </c>
      <c r="AT1685" s="232"/>
      <c r="BK1685" s="60"/>
      <c r="BN1685" s="1"/>
      <c r="BP1685" s="21"/>
      <c r="CA1685" s="21"/>
      <c r="CB1685" s="21"/>
    </row>
    <row r="1686" spans="4:80" ht="14.25" customHeight="1">
      <c r="D1686" s="53"/>
      <c r="G1686" s="53"/>
      <c r="O1686" s="181"/>
      <c r="P1686" s="260"/>
      <c r="R1686" s="33"/>
      <c r="AC1686" s="21"/>
      <c r="AE1686" s="17"/>
      <c r="AG1686" s="18"/>
      <c r="AK1686" s="54"/>
      <c r="AN1686" s="219"/>
      <c r="AO1686" s="220">
        <f t="shared" si="1205"/>
        <v>3255</v>
      </c>
      <c r="AP1686" s="221">
        <f t="shared" si="1207"/>
        <v>9766</v>
      </c>
      <c r="AQ1686" s="220">
        <f t="shared" si="1274"/>
        <v>4883</v>
      </c>
      <c r="AR1686" s="281">
        <v>2</v>
      </c>
      <c r="AS1686" s="236">
        <f t="shared" si="1206"/>
        <v>1</v>
      </c>
      <c r="AT1686" s="232"/>
      <c r="BK1686" s="60"/>
      <c r="BN1686" s="1"/>
      <c r="BP1686" s="21"/>
      <c r="CA1686" s="21"/>
      <c r="CB1686" s="21"/>
    </row>
    <row r="1687" spans="4:80" ht="14.25" customHeight="1">
      <c r="D1687" s="53"/>
      <c r="G1687" s="53"/>
      <c r="O1687" s="45"/>
      <c r="P1687" s="21"/>
      <c r="R1687" s="33"/>
      <c r="AC1687" s="27"/>
      <c r="AE1687" s="17"/>
      <c r="AG1687" s="18"/>
      <c r="AK1687" s="54"/>
      <c r="AN1687" s="239"/>
      <c r="AO1687" s="240">
        <f t="shared" si="1205"/>
        <v>3257</v>
      </c>
      <c r="AP1687" s="221">
        <f t="shared" si="1207"/>
        <v>9772</v>
      </c>
      <c r="AQ1687" s="240">
        <f t="shared" si="1274"/>
        <v>2443</v>
      </c>
      <c r="AR1687" s="281">
        <v>4</v>
      </c>
      <c r="AS1687" s="236">
        <f t="shared" si="1206"/>
        <v>2</v>
      </c>
      <c r="AT1687" s="232"/>
      <c r="BK1687" s="60"/>
      <c r="BN1687" s="1"/>
      <c r="BP1687" s="21"/>
      <c r="CA1687" s="21"/>
      <c r="CB1687" s="21"/>
    </row>
    <row r="1688" spans="4:80" ht="14.25" customHeight="1">
      <c r="D1688" s="53"/>
      <c r="G1688" s="53"/>
      <c r="O1688" s="191">
        <f>-1+4*(Q1688+1)</f>
        <v>1639</v>
      </c>
      <c r="P1688" s="192">
        <f>-1+6*(Q1688+1)</f>
        <v>2459</v>
      </c>
      <c r="Q1688" s="27">
        <v>409</v>
      </c>
      <c r="R1688" s="33"/>
      <c r="S1688" s="213">
        <f t="shared" ref="S1688:S1689" si="1281">4*P1688+1</f>
        <v>9837</v>
      </c>
      <c r="T1688" s="35">
        <f t="shared" ref="T1688:Z1688" si="1282">4*S1688+1</f>
        <v>39349</v>
      </c>
      <c r="U1688" s="35">
        <f t="shared" si="1282"/>
        <v>157397</v>
      </c>
      <c r="V1688" s="35">
        <f t="shared" si="1282"/>
        <v>629589</v>
      </c>
      <c r="W1688" s="35">
        <f t="shared" si="1282"/>
        <v>2518357</v>
      </c>
      <c r="X1688" s="35">
        <f t="shared" si="1282"/>
        <v>10073429</v>
      </c>
      <c r="Y1688" s="35">
        <f t="shared" si="1282"/>
        <v>40293717</v>
      </c>
      <c r="Z1688" s="35">
        <f t="shared" si="1282"/>
        <v>161174869</v>
      </c>
      <c r="AE1688" s="17"/>
      <c r="AG1688" s="18"/>
      <c r="AK1688" s="54"/>
      <c r="AN1688" s="219"/>
      <c r="AO1688" s="220">
        <f t="shared" si="1205"/>
        <v>3259</v>
      </c>
      <c r="AP1688" s="221">
        <f t="shared" si="1207"/>
        <v>9778</v>
      </c>
      <c r="AQ1688" s="220">
        <f t="shared" si="1274"/>
        <v>4889</v>
      </c>
      <c r="AR1688" s="281">
        <v>2</v>
      </c>
      <c r="AS1688" s="236">
        <f t="shared" si="1206"/>
        <v>1</v>
      </c>
      <c r="AT1688" s="232"/>
      <c r="BK1688" s="60"/>
      <c r="BN1688" s="1"/>
      <c r="BP1688" s="21"/>
      <c r="CA1688" s="21"/>
      <c r="CB1688" s="21"/>
    </row>
    <row r="1689" spans="4:80" ht="14.25" customHeight="1">
      <c r="D1689" s="53"/>
      <c r="G1689" s="53"/>
      <c r="O1689" s="196">
        <f>1+8*(Q1688+1)</f>
        <v>3281</v>
      </c>
      <c r="P1689" s="197">
        <f>P1688+2</f>
        <v>2461</v>
      </c>
      <c r="Q1689" s="198"/>
      <c r="R1689" s="33"/>
      <c r="S1689" s="35">
        <f t="shared" si="1281"/>
        <v>9845</v>
      </c>
      <c r="T1689" s="35">
        <f t="shared" ref="T1689:Z1689" si="1283">4*S1689+1</f>
        <v>39381</v>
      </c>
      <c r="U1689" s="35">
        <f t="shared" si="1283"/>
        <v>157525</v>
      </c>
      <c r="V1689" s="35">
        <f t="shared" si="1283"/>
        <v>630101</v>
      </c>
      <c r="W1689" s="35">
        <f t="shared" si="1283"/>
        <v>2520405</v>
      </c>
      <c r="X1689" s="35">
        <f t="shared" si="1283"/>
        <v>10081621</v>
      </c>
      <c r="Y1689" s="35">
        <f t="shared" si="1283"/>
        <v>40326485</v>
      </c>
      <c r="Z1689" s="35">
        <f t="shared" si="1283"/>
        <v>161305941</v>
      </c>
      <c r="AC1689" s="27"/>
      <c r="AE1689" s="17"/>
      <c r="AG1689" s="18"/>
      <c r="AK1689" s="54"/>
      <c r="AN1689" s="227"/>
      <c r="AO1689" s="269">
        <f t="shared" si="1205"/>
        <v>3261</v>
      </c>
      <c r="AP1689" s="221">
        <f t="shared" si="1207"/>
        <v>9784</v>
      </c>
      <c r="AQ1689" s="269">
        <f t="shared" si="1274"/>
        <v>1223</v>
      </c>
      <c r="AR1689" s="281">
        <v>8</v>
      </c>
      <c r="AS1689" s="236">
        <f t="shared" si="1206"/>
        <v>3</v>
      </c>
      <c r="AT1689" s="232"/>
      <c r="BK1689" s="60"/>
      <c r="BN1689" s="1"/>
      <c r="BP1689" s="21"/>
      <c r="CA1689" s="21"/>
      <c r="CB1689" s="21"/>
    </row>
    <row r="1690" spans="4:80" ht="14.25" customHeight="1">
      <c r="D1690" s="53"/>
      <c r="G1690" s="53"/>
      <c r="O1690" s="181"/>
      <c r="P1690" s="260"/>
      <c r="R1690" s="33"/>
      <c r="AC1690" s="21"/>
      <c r="AE1690" s="17"/>
      <c r="AG1690" s="18"/>
      <c r="AK1690" s="54"/>
      <c r="AN1690" s="219"/>
      <c r="AO1690" s="220">
        <f t="shared" si="1205"/>
        <v>3263</v>
      </c>
      <c r="AP1690" s="221">
        <f t="shared" si="1207"/>
        <v>9790</v>
      </c>
      <c r="AQ1690" s="220">
        <f t="shared" si="1274"/>
        <v>4895</v>
      </c>
      <c r="AR1690" s="281">
        <v>2</v>
      </c>
      <c r="AS1690" s="236">
        <f t="shared" si="1206"/>
        <v>1</v>
      </c>
      <c r="AT1690" s="232"/>
      <c r="BK1690" s="60"/>
      <c r="BN1690" s="1"/>
      <c r="BP1690" s="21"/>
      <c r="CA1690" s="21"/>
      <c r="CB1690" s="21"/>
    </row>
    <row r="1691" spans="4:80" ht="14.25" customHeight="1">
      <c r="D1691" s="53"/>
      <c r="G1691" s="53"/>
      <c r="O1691" s="45"/>
      <c r="P1691" s="21"/>
      <c r="R1691" s="33"/>
      <c r="AC1691" s="27"/>
      <c r="AE1691" s="17"/>
      <c r="AG1691" s="18"/>
      <c r="AK1691" s="54"/>
      <c r="AN1691" s="239"/>
      <c r="AO1691" s="240">
        <f t="shared" si="1205"/>
        <v>3265</v>
      </c>
      <c r="AP1691" s="221">
        <f t="shared" si="1207"/>
        <v>9796</v>
      </c>
      <c r="AQ1691" s="240">
        <f t="shared" si="1274"/>
        <v>2449</v>
      </c>
      <c r="AR1691" s="281">
        <v>4</v>
      </c>
      <c r="AS1691" s="236">
        <f t="shared" si="1206"/>
        <v>2</v>
      </c>
      <c r="AT1691" s="232"/>
      <c r="BK1691" s="60"/>
      <c r="BN1691" s="1"/>
      <c r="BP1691" s="21"/>
      <c r="CA1691" s="21"/>
      <c r="CB1691" s="21"/>
    </row>
    <row r="1692" spans="4:80" ht="14.25" customHeight="1">
      <c r="D1692" s="53"/>
      <c r="G1692" s="53"/>
      <c r="O1692" s="191">
        <f>-1+4*(Q1692+1)</f>
        <v>1643</v>
      </c>
      <c r="P1692" s="192">
        <f>-1+6*(Q1692+1)</f>
        <v>2465</v>
      </c>
      <c r="Q1692" s="27">
        <v>410</v>
      </c>
      <c r="R1692" s="33"/>
      <c r="S1692" s="213">
        <f t="shared" ref="S1692:S1693" si="1284">4*P1692+1</f>
        <v>9861</v>
      </c>
      <c r="T1692" s="35">
        <f t="shared" ref="T1692:Z1692" si="1285">4*S1692+1</f>
        <v>39445</v>
      </c>
      <c r="U1692" s="35">
        <f t="shared" si="1285"/>
        <v>157781</v>
      </c>
      <c r="V1692" s="35">
        <f t="shared" si="1285"/>
        <v>631125</v>
      </c>
      <c r="W1692" s="35">
        <f t="shared" si="1285"/>
        <v>2524501</v>
      </c>
      <c r="X1692" s="35">
        <f t="shared" si="1285"/>
        <v>10098005</v>
      </c>
      <c r="Y1692" s="35">
        <f t="shared" si="1285"/>
        <v>40392021</v>
      </c>
      <c r="Z1692" s="35">
        <f t="shared" si="1285"/>
        <v>161568085</v>
      </c>
      <c r="AE1692" s="17"/>
      <c r="AG1692" s="18"/>
      <c r="AK1692" s="54"/>
      <c r="AN1692" s="219"/>
      <c r="AO1692" s="220">
        <f t="shared" si="1205"/>
        <v>3267</v>
      </c>
      <c r="AP1692" s="221">
        <f t="shared" si="1207"/>
        <v>9802</v>
      </c>
      <c r="AQ1692" s="220">
        <f t="shared" si="1274"/>
        <v>4901</v>
      </c>
      <c r="AR1692" s="281">
        <v>2</v>
      </c>
      <c r="AS1692" s="236">
        <f t="shared" si="1206"/>
        <v>1</v>
      </c>
      <c r="AT1692" s="232"/>
      <c r="BK1692" s="60"/>
      <c r="BN1692" s="1"/>
      <c r="BP1692" s="21"/>
      <c r="CA1692" s="21"/>
      <c r="CB1692" s="21"/>
    </row>
    <row r="1693" spans="4:80" ht="14.25" customHeight="1">
      <c r="D1693" s="53"/>
      <c r="G1693" s="53"/>
      <c r="O1693" s="196">
        <f>1+8*(Q1692+1)</f>
        <v>3289</v>
      </c>
      <c r="P1693" s="197">
        <f>P1692+2</f>
        <v>2467</v>
      </c>
      <c r="Q1693" s="198"/>
      <c r="R1693" s="33"/>
      <c r="S1693" s="35">
        <f t="shared" si="1284"/>
        <v>9869</v>
      </c>
      <c r="T1693" s="35">
        <f t="shared" ref="T1693:Z1693" si="1286">4*S1693+1</f>
        <v>39477</v>
      </c>
      <c r="U1693" s="35">
        <f t="shared" si="1286"/>
        <v>157909</v>
      </c>
      <c r="V1693" s="35">
        <f t="shared" si="1286"/>
        <v>631637</v>
      </c>
      <c r="W1693" s="35">
        <f t="shared" si="1286"/>
        <v>2526549</v>
      </c>
      <c r="X1693" s="35">
        <f t="shared" si="1286"/>
        <v>10106197</v>
      </c>
      <c r="Y1693" s="35">
        <f t="shared" si="1286"/>
        <v>40424789</v>
      </c>
      <c r="Z1693" s="35">
        <f t="shared" si="1286"/>
        <v>161699157</v>
      </c>
      <c r="AC1693" s="27"/>
      <c r="AE1693" s="17"/>
      <c r="AG1693" s="18"/>
      <c r="AK1693" s="54"/>
      <c r="AN1693" s="227"/>
      <c r="AO1693" s="269">
        <f t="shared" si="1205"/>
        <v>3269</v>
      </c>
      <c r="AP1693" s="221">
        <f t="shared" si="1207"/>
        <v>9808</v>
      </c>
      <c r="AQ1693" s="269">
        <f t="shared" si="1274"/>
        <v>613</v>
      </c>
      <c r="AR1693" s="281">
        <v>16</v>
      </c>
      <c r="AS1693" s="236">
        <f t="shared" si="1206"/>
        <v>4</v>
      </c>
      <c r="AT1693" s="232"/>
      <c r="BK1693" s="60"/>
      <c r="BN1693" s="1"/>
      <c r="BP1693" s="21"/>
      <c r="CA1693" s="21"/>
      <c r="CB1693" s="21"/>
    </row>
    <row r="1694" spans="4:80" ht="14.25" customHeight="1">
      <c r="D1694" s="53"/>
      <c r="G1694" s="53"/>
      <c r="O1694" s="181"/>
      <c r="P1694" s="260"/>
      <c r="R1694" s="33"/>
      <c r="AC1694" s="21"/>
      <c r="AE1694" s="17"/>
      <c r="AG1694" s="18"/>
      <c r="AK1694" s="54"/>
      <c r="AN1694" s="219"/>
      <c r="AO1694" s="220">
        <f t="shared" si="1205"/>
        <v>3271</v>
      </c>
      <c r="AP1694" s="221">
        <f t="shared" si="1207"/>
        <v>9814</v>
      </c>
      <c r="AQ1694" s="220">
        <f t="shared" si="1274"/>
        <v>4907</v>
      </c>
      <c r="AR1694" s="281">
        <v>2</v>
      </c>
      <c r="AS1694" s="236">
        <f t="shared" si="1206"/>
        <v>1</v>
      </c>
      <c r="AT1694" s="232"/>
      <c r="BK1694" s="60"/>
      <c r="BN1694" s="1"/>
      <c r="BP1694" s="21"/>
      <c r="CA1694" s="21"/>
      <c r="CB1694" s="21"/>
    </row>
    <row r="1695" spans="4:80" ht="14.25" customHeight="1">
      <c r="D1695" s="53"/>
      <c r="G1695" s="53"/>
      <c r="O1695" s="45"/>
      <c r="P1695" s="21"/>
      <c r="R1695" s="33"/>
      <c r="AC1695" s="27"/>
      <c r="AE1695" s="17"/>
      <c r="AG1695" s="18"/>
      <c r="AK1695" s="54"/>
      <c r="AN1695" s="239"/>
      <c r="AO1695" s="240">
        <f t="shared" si="1205"/>
        <v>3273</v>
      </c>
      <c r="AP1695" s="221">
        <f t="shared" si="1207"/>
        <v>9820</v>
      </c>
      <c r="AQ1695" s="240">
        <f t="shared" si="1274"/>
        <v>2455</v>
      </c>
      <c r="AR1695" s="281">
        <v>4</v>
      </c>
      <c r="AS1695" s="236">
        <f t="shared" si="1206"/>
        <v>2</v>
      </c>
      <c r="AT1695" s="232"/>
      <c r="BK1695" s="60"/>
      <c r="BN1695" s="1"/>
      <c r="BP1695" s="21"/>
      <c r="CA1695" s="21"/>
      <c r="CB1695" s="21"/>
    </row>
    <row r="1696" spans="4:80" ht="14.25" customHeight="1">
      <c r="D1696" s="53"/>
      <c r="G1696" s="53"/>
      <c r="O1696" s="191">
        <f>-1+4*(Q1696+1)</f>
        <v>1647</v>
      </c>
      <c r="P1696" s="192">
        <f>-1+6*(Q1696+1)</f>
        <v>2471</v>
      </c>
      <c r="Q1696" s="27">
        <v>411</v>
      </c>
      <c r="R1696" s="33"/>
      <c r="S1696" s="213">
        <f t="shared" ref="S1696:S1697" si="1287">4*P1696+1</f>
        <v>9885</v>
      </c>
      <c r="T1696" s="35">
        <f t="shared" ref="T1696:Z1696" si="1288">4*S1696+1</f>
        <v>39541</v>
      </c>
      <c r="U1696" s="35">
        <f t="shared" si="1288"/>
        <v>158165</v>
      </c>
      <c r="V1696" s="35">
        <f t="shared" si="1288"/>
        <v>632661</v>
      </c>
      <c r="W1696" s="35">
        <f t="shared" si="1288"/>
        <v>2530645</v>
      </c>
      <c r="X1696" s="35">
        <f t="shared" si="1288"/>
        <v>10122581</v>
      </c>
      <c r="Y1696" s="35">
        <f t="shared" si="1288"/>
        <v>40490325</v>
      </c>
      <c r="Z1696" s="35">
        <f t="shared" si="1288"/>
        <v>161961301</v>
      </c>
      <c r="AE1696" s="17"/>
      <c r="AG1696" s="18"/>
      <c r="AK1696" s="54"/>
      <c r="AN1696" s="219"/>
      <c r="AO1696" s="220">
        <f t="shared" si="1205"/>
        <v>3275</v>
      </c>
      <c r="AP1696" s="221">
        <f t="shared" si="1207"/>
        <v>9826</v>
      </c>
      <c r="AQ1696" s="220">
        <f t="shared" si="1274"/>
        <v>4913</v>
      </c>
      <c r="AR1696" s="281">
        <v>2</v>
      </c>
      <c r="AS1696" s="236">
        <f t="shared" si="1206"/>
        <v>1</v>
      </c>
      <c r="AT1696" s="232"/>
      <c r="BK1696" s="60"/>
      <c r="BN1696" s="1"/>
      <c r="BP1696" s="21"/>
      <c r="CA1696" s="21"/>
      <c r="CB1696" s="21"/>
    </row>
    <row r="1697" spans="4:80" ht="14.25" customHeight="1">
      <c r="D1697" s="53"/>
      <c r="G1697" s="53"/>
      <c r="O1697" s="196">
        <f>1+8*(Q1696+1)</f>
        <v>3297</v>
      </c>
      <c r="P1697" s="197">
        <f>P1696+2</f>
        <v>2473</v>
      </c>
      <c r="Q1697" s="198"/>
      <c r="R1697" s="33"/>
      <c r="S1697" s="35">
        <f t="shared" si="1287"/>
        <v>9893</v>
      </c>
      <c r="T1697" s="35">
        <f t="shared" ref="T1697:Z1697" si="1289">4*S1697+1</f>
        <v>39573</v>
      </c>
      <c r="U1697" s="35">
        <f t="shared" si="1289"/>
        <v>158293</v>
      </c>
      <c r="V1697" s="35">
        <f t="shared" si="1289"/>
        <v>633173</v>
      </c>
      <c r="W1697" s="35">
        <f t="shared" si="1289"/>
        <v>2532693</v>
      </c>
      <c r="X1697" s="35">
        <f t="shared" si="1289"/>
        <v>10130773</v>
      </c>
      <c r="Y1697" s="35">
        <f t="shared" si="1289"/>
        <v>40523093</v>
      </c>
      <c r="Z1697" s="35">
        <f t="shared" si="1289"/>
        <v>162092373</v>
      </c>
      <c r="AC1697" s="27"/>
      <c r="AE1697" s="17"/>
      <c r="AG1697" s="18"/>
      <c r="AK1697" s="54"/>
      <c r="AN1697" s="227"/>
      <c r="AO1697" s="269">
        <f t="shared" si="1205"/>
        <v>3277</v>
      </c>
      <c r="AP1697" s="221">
        <f t="shared" si="1207"/>
        <v>9832</v>
      </c>
      <c r="AQ1697" s="269">
        <f t="shared" si="1274"/>
        <v>1229</v>
      </c>
      <c r="AR1697" s="281">
        <v>8</v>
      </c>
      <c r="AS1697" s="236">
        <f t="shared" si="1206"/>
        <v>3</v>
      </c>
      <c r="AT1697" s="232"/>
      <c r="BK1697" s="60"/>
      <c r="BN1697" s="1"/>
      <c r="BP1697" s="21"/>
      <c r="CA1697" s="21"/>
      <c r="CB1697" s="21"/>
    </row>
    <row r="1698" spans="4:80" ht="14.25" customHeight="1">
      <c r="D1698" s="53"/>
      <c r="G1698" s="53"/>
      <c r="O1698" s="181"/>
      <c r="P1698" s="260"/>
      <c r="R1698" s="33"/>
      <c r="AC1698" s="21"/>
      <c r="AE1698" s="17"/>
      <c r="AG1698" s="18"/>
      <c r="AK1698" s="54"/>
      <c r="AN1698" s="219"/>
      <c r="AO1698" s="220">
        <f t="shared" si="1205"/>
        <v>3279</v>
      </c>
      <c r="AP1698" s="221">
        <f t="shared" si="1207"/>
        <v>9838</v>
      </c>
      <c r="AQ1698" s="220">
        <f t="shared" si="1274"/>
        <v>4919</v>
      </c>
      <c r="AR1698" s="281">
        <v>2</v>
      </c>
      <c r="AS1698" s="236">
        <f t="shared" si="1206"/>
        <v>1</v>
      </c>
      <c r="AT1698" s="232"/>
      <c r="BK1698" s="60"/>
      <c r="BN1698" s="1"/>
      <c r="BP1698" s="21"/>
      <c r="CA1698" s="21"/>
      <c r="CB1698" s="21"/>
    </row>
    <row r="1699" spans="4:80" ht="14.25" customHeight="1">
      <c r="D1699" s="53"/>
      <c r="G1699" s="53"/>
      <c r="O1699" s="45"/>
      <c r="P1699" s="21"/>
      <c r="R1699" s="33"/>
      <c r="AC1699" s="27"/>
      <c r="AE1699" s="17"/>
      <c r="AG1699" s="18"/>
      <c r="AK1699" s="54"/>
      <c r="AN1699" s="239"/>
      <c r="AO1699" s="240">
        <f t="shared" si="1205"/>
        <v>3281</v>
      </c>
      <c r="AP1699" s="221">
        <f t="shared" si="1207"/>
        <v>9844</v>
      </c>
      <c r="AQ1699" s="240">
        <f t="shared" si="1274"/>
        <v>2461</v>
      </c>
      <c r="AR1699" s="281">
        <v>4</v>
      </c>
      <c r="AS1699" s="236">
        <f t="shared" si="1206"/>
        <v>2</v>
      </c>
      <c r="AT1699" s="232"/>
      <c r="BK1699" s="60"/>
      <c r="BN1699" s="1"/>
      <c r="BP1699" s="21"/>
      <c r="CA1699" s="21"/>
      <c r="CB1699" s="21"/>
    </row>
    <row r="1700" spans="4:80" ht="14.25" customHeight="1">
      <c r="D1700" s="53"/>
      <c r="G1700" s="53"/>
      <c r="O1700" s="191">
        <f>-1+4*(Q1700+1)</f>
        <v>1651</v>
      </c>
      <c r="P1700" s="192">
        <f>-1+6*(Q1700+1)</f>
        <v>2477</v>
      </c>
      <c r="Q1700" s="27">
        <v>412</v>
      </c>
      <c r="R1700" s="33"/>
      <c r="S1700" s="213">
        <f t="shared" ref="S1700:S1701" si="1290">4*P1700+1</f>
        <v>9909</v>
      </c>
      <c r="T1700" s="35">
        <f t="shared" ref="T1700:Z1700" si="1291">4*S1700+1</f>
        <v>39637</v>
      </c>
      <c r="U1700" s="35">
        <f t="shared" si="1291"/>
        <v>158549</v>
      </c>
      <c r="V1700" s="35">
        <f t="shared" si="1291"/>
        <v>634197</v>
      </c>
      <c r="W1700" s="35">
        <f t="shared" si="1291"/>
        <v>2536789</v>
      </c>
      <c r="X1700" s="35">
        <f t="shared" si="1291"/>
        <v>10147157</v>
      </c>
      <c r="Y1700" s="35">
        <f t="shared" si="1291"/>
        <v>40588629</v>
      </c>
      <c r="Z1700" s="35">
        <f t="shared" si="1291"/>
        <v>162354517</v>
      </c>
      <c r="AE1700" s="17"/>
      <c r="AG1700" s="18"/>
      <c r="AK1700" s="54"/>
      <c r="AN1700" s="219"/>
      <c r="AO1700" s="220">
        <f t="shared" si="1205"/>
        <v>3283</v>
      </c>
      <c r="AP1700" s="221">
        <f t="shared" si="1207"/>
        <v>9850</v>
      </c>
      <c r="AQ1700" s="220">
        <f t="shared" si="1274"/>
        <v>4925</v>
      </c>
      <c r="AR1700" s="281">
        <v>2</v>
      </c>
      <c r="AS1700" s="236">
        <f t="shared" si="1206"/>
        <v>1</v>
      </c>
      <c r="AT1700" s="232"/>
      <c r="BK1700" s="60"/>
      <c r="BN1700" s="1"/>
      <c r="BP1700" s="21"/>
      <c r="CA1700" s="21"/>
      <c r="CB1700" s="21"/>
    </row>
    <row r="1701" spans="4:80" ht="14.25" customHeight="1">
      <c r="D1701" s="53"/>
      <c r="G1701" s="53"/>
      <c r="O1701" s="196">
        <f>1+8*(Q1700+1)</f>
        <v>3305</v>
      </c>
      <c r="P1701" s="197">
        <f>P1700+2</f>
        <v>2479</v>
      </c>
      <c r="Q1701" s="198"/>
      <c r="R1701" s="33"/>
      <c r="S1701" s="35">
        <f t="shared" si="1290"/>
        <v>9917</v>
      </c>
      <c r="T1701" s="35">
        <f t="shared" ref="T1701:Z1701" si="1292">4*S1701+1</f>
        <v>39669</v>
      </c>
      <c r="U1701" s="35">
        <f t="shared" si="1292"/>
        <v>158677</v>
      </c>
      <c r="V1701" s="35">
        <f t="shared" si="1292"/>
        <v>634709</v>
      </c>
      <c r="W1701" s="35">
        <f t="shared" si="1292"/>
        <v>2538837</v>
      </c>
      <c r="X1701" s="35">
        <f t="shared" si="1292"/>
        <v>10155349</v>
      </c>
      <c r="Y1701" s="35">
        <f t="shared" si="1292"/>
        <v>40621397</v>
      </c>
      <c r="Z1701" s="35">
        <f t="shared" si="1292"/>
        <v>162485589</v>
      </c>
      <c r="AC1701" s="27"/>
      <c r="AE1701" s="17"/>
      <c r="AG1701" s="18"/>
      <c r="AK1701" s="54"/>
      <c r="AN1701" s="227"/>
      <c r="AO1701" s="269">
        <f t="shared" si="1205"/>
        <v>3285</v>
      </c>
      <c r="AP1701" s="221">
        <f t="shared" si="1207"/>
        <v>9856</v>
      </c>
      <c r="AQ1701" s="269">
        <f t="shared" si="1274"/>
        <v>77</v>
      </c>
      <c r="AR1701" s="281">
        <v>128</v>
      </c>
      <c r="AS1701" s="236">
        <f t="shared" si="1206"/>
        <v>7</v>
      </c>
      <c r="AT1701" s="232"/>
      <c r="BK1701" s="60"/>
      <c r="BN1701" s="1"/>
      <c r="BP1701" s="21"/>
      <c r="CA1701" s="21"/>
      <c r="CB1701" s="21"/>
    </row>
    <row r="1702" spans="4:80" ht="14.25" customHeight="1">
      <c r="D1702" s="53"/>
      <c r="G1702" s="53"/>
      <c r="O1702" s="181"/>
      <c r="P1702" s="260"/>
      <c r="R1702" s="33"/>
      <c r="AC1702" s="21"/>
      <c r="AE1702" s="17"/>
      <c r="AG1702" s="18"/>
      <c r="AK1702" s="54"/>
      <c r="AN1702" s="219"/>
      <c r="AO1702" s="220">
        <f t="shared" si="1205"/>
        <v>3287</v>
      </c>
      <c r="AP1702" s="221">
        <f t="shared" si="1207"/>
        <v>9862</v>
      </c>
      <c r="AQ1702" s="220">
        <f>AQ1700+6</f>
        <v>4931</v>
      </c>
      <c r="AR1702" s="281">
        <v>2</v>
      </c>
      <c r="AS1702" s="236">
        <f t="shared" si="1206"/>
        <v>1</v>
      </c>
      <c r="AT1702" s="232"/>
      <c r="BK1702" s="60"/>
      <c r="BN1702" s="1"/>
      <c r="BP1702" s="21"/>
      <c r="CA1702" s="21"/>
      <c r="CB1702" s="21"/>
    </row>
    <row r="1703" spans="4:80" ht="14.25" customHeight="1">
      <c r="D1703" s="53"/>
      <c r="G1703" s="53"/>
      <c r="O1703" s="45"/>
      <c r="P1703" s="21"/>
      <c r="R1703" s="33"/>
      <c r="AC1703" s="27"/>
      <c r="AE1703" s="17"/>
      <c r="AG1703" s="18"/>
      <c r="AK1703" s="54"/>
      <c r="AN1703" s="239"/>
      <c r="AO1703" s="240">
        <f t="shared" si="1205"/>
        <v>3289</v>
      </c>
      <c r="AP1703" s="221">
        <f t="shared" si="1207"/>
        <v>9868</v>
      </c>
      <c r="AQ1703" s="240">
        <f>AP1703/4</f>
        <v>2467</v>
      </c>
      <c r="AR1703" s="281">
        <v>4</v>
      </c>
      <c r="AS1703" s="236">
        <f t="shared" si="1206"/>
        <v>2</v>
      </c>
      <c r="AT1703" s="232"/>
      <c r="BK1703" s="60"/>
      <c r="BN1703" s="1"/>
      <c r="BP1703" s="21"/>
      <c r="CA1703" s="21"/>
      <c r="CB1703" s="21"/>
    </row>
    <row r="1704" spans="4:80" ht="14.25" customHeight="1">
      <c r="D1704" s="53"/>
      <c r="G1704" s="53"/>
      <c r="O1704" s="191">
        <f>-1+4*(Q1704+1)</f>
        <v>1655</v>
      </c>
      <c r="P1704" s="192">
        <f>-1+6*(Q1704+1)</f>
        <v>2483</v>
      </c>
      <c r="Q1704" s="27">
        <v>413</v>
      </c>
      <c r="R1704" s="33"/>
      <c r="S1704" s="213">
        <f t="shared" ref="S1704:S1705" si="1293">4*P1704+1</f>
        <v>9933</v>
      </c>
      <c r="T1704" s="35">
        <f t="shared" ref="T1704:Z1704" si="1294">4*S1704+1</f>
        <v>39733</v>
      </c>
      <c r="U1704" s="35">
        <f t="shared" si="1294"/>
        <v>158933</v>
      </c>
      <c r="V1704" s="35">
        <f t="shared" si="1294"/>
        <v>635733</v>
      </c>
      <c r="W1704" s="35">
        <f t="shared" si="1294"/>
        <v>2542933</v>
      </c>
      <c r="X1704" s="35">
        <f t="shared" si="1294"/>
        <v>10171733</v>
      </c>
      <c r="Y1704" s="35">
        <f t="shared" si="1294"/>
        <v>40686933</v>
      </c>
      <c r="Z1704" s="35">
        <f t="shared" si="1294"/>
        <v>162747733</v>
      </c>
      <c r="AE1704" s="17"/>
      <c r="AG1704" s="18"/>
      <c r="AK1704" s="54"/>
      <c r="AN1704" s="219"/>
      <c r="AO1704" s="220">
        <f t="shared" si="1205"/>
        <v>3291</v>
      </c>
      <c r="AP1704" s="221">
        <f t="shared" si="1207"/>
        <v>9874</v>
      </c>
      <c r="AQ1704" s="220">
        <f>AQ1702+6</f>
        <v>4937</v>
      </c>
      <c r="AR1704" s="281">
        <v>2</v>
      </c>
      <c r="AS1704" s="236">
        <f t="shared" si="1206"/>
        <v>1</v>
      </c>
      <c r="AT1704" s="232"/>
      <c r="BK1704" s="60"/>
      <c r="BN1704" s="1"/>
      <c r="BP1704" s="21"/>
      <c r="CA1704" s="21"/>
      <c r="CB1704" s="21"/>
    </row>
    <row r="1705" spans="4:80" ht="14.25" customHeight="1">
      <c r="D1705" s="53"/>
      <c r="G1705" s="53"/>
      <c r="O1705" s="196">
        <f>1+8*(Q1704+1)</f>
        <v>3313</v>
      </c>
      <c r="P1705" s="197">
        <f>P1704+2</f>
        <v>2485</v>
      </c>
      <c r="Q1705" s="198"/>
      <c r="R1705" s="33"/>
      <c r="S1705" s="35">
        <f t="shared" si="1293"/>
        <v>9941</v>
      </c>
      <c r="T1705" s="35">
        <f t="shared" ref="T1705:Z1705" si="1295">4*S1705+1</f>
        <v>39765</v>
      </c>
      <c r="U1705" s="35">
        <f t="shared" si="1295"/>
        <v>159061</v>
      </c>
      <c r="V1705" s="35">
        <f t="shared" si="1295"/>
        <v>636245</v>
      </c>
      <c r="W1705" s="35">
        <f t="shared" si="1295"/>
        <v>2544981</v>
      </c>
      <c r="X1705" s="35">
        <f t="shared" si="1295"/>
        <v>10179925</v>
      </c>
      <c r="Y1705" s="35">
        <f t="shared" si="1295"/>
        <v>40719701</v>
      </c>
      <c r="Z1705" s="35">
        <f t="shared" si="1295"/>
        <v>162878805</v>
      </c>
      <c r="AC1705" s="27"/>
      <c r="AE1705" s="17"/>
      <c r="AG1705" s="18"/>
      <c r="AK1705" s="54"/>
      <c r="AN1705" s="227"/>
      <c r="AO1705" s="269">
        <f t="shared" si="1205"/>
        <v>3293</v>
      </c>
      <c r="AP1705" s="221">
        <f t="shared" si="1207"/>
        <v>9880</v>
      </c>
      <c r="AQ1705" s="269">
        <f>AP1705/AR1705</f>
        <v>1235</v>
      </c>
      <c r="AR1705" s="281">
        <v>8</v>
      </c>
      <c r="AS1705" s="236">
        <f t="shared" si="1206"/>
        <v>3</v>
      </c>
      <c r="AT1705" s="232"/>
      <c r="BK1705" s="60"/>
      <c r="BN1705" s="1"/>
      <c r="BP1705" s="21"/>
      <c r="CA1705" s="21"/>
      <c r="CB1705" s="21"/>
    </row>
    <row r="1706" spans="4:80" ht="14.25" customHeight="1">
      <c r="D1706" s="53"/>
      <c r="G1706" s="53"/>
      <c r="O1706" s="181"/>
      <c r="P1706" s="260"/>
      <c r="R1706" s="33"/>
      <c r="AC1706" s="21"/>
      <c r="AE1706" s="17"/>
      <c r="AG1706" s="18"/>
      <c r="AK1706" s="54"/>
      <c r="AN1706" s="219"/>
      <c r="AO1706" s="220">
        <f t="shared" si="1205"/>
        <v>3295</v>
      </c>
      <c r="AP1706" s="221">
        <f t="shared" si="1207"/>
        <v>9886</v>
      </c>
      <c r="AQ1706" s="220">
        <f>AQ1704+6</f>
        <v>4943</v>
      </c>
      <c r="AR1706" s="281">
        <v>2</v>
      </c>
      <c r="AS1706" s="236">
        <f t="shared" si="1206"/>
        <v>1</v>
      </c>
      <c r="AT1706" s="232"/>
      <c r="BK1706" s="60"/>
      <c r="BN1706" s="1"/>
      <c r="BP1706" s="21"/>
      <c r="CA1706" s="21"/>
      <c r="CB1706" s="21"/>
    </row>
    <row r="1707" spans="4:80" ht="14.25" customHeight="1">
      <c r="D1707" s="53"/>
      <c r="G1707" s="53"/>
      <c r="O1707" s="45"/>
      <c r="P1707" s="21"/>
      <c r="R1707" s="33"/>
      <c r="AC1707" s="27"/>
      <c r="AE1707" s="17"/>
      <c r="AG1707" s="18"/>
      <c r="AK1707" s="54"/>
      <c r="AN1707" s="239"/>
      <c r="AO1707" s="240">
        <f t="shared" si="1205"/>
        <v>3297</v>
      </c>
      <c r="AP1707" s="221">
        <f t="shared" si="1207"/>
        <v>9892</v>
      </c>
      <c r="AQ1707" s="240">
        <f>AP1707/4</f>
        <v>2473</v>
      </c>
      <c r="AR1707" s="281">
        <v>4</v>
      </c>
      <c r="AS1707" s="236">
        <f t="shared" si="1206"/>
        <v>2</v>
      </c>
      <c r="AT1707" s="232"/>
      <c r="BK1707" s="60"/>
      <c r="BN1707" s="1"/>
      <c r="BP1707" s="21"/>
      <c r="CA1707" s="21"/>
      <c r="CB1707" s="21"/>
    </row>
    <row r="1708" spans="4:80" ht="14.25" customHeight="1">
      <c r="D1708" s="53"/>
      <c r="G1708" s="53"/>
      <c r="O1708" s="191">
        <f>-1+4*(Q1708+1)</f>
        <v>1659</v>
      </c>
      <c r="P1708" s="192">
        <f>-1+6*(Q1708+1)</f>
        <v>2489</v>
      </c>
      <c r="Q1708" s="27">
        <v>414</v>
      </c>
      <c r="R1708" s="33"/>
      <c r="S1708" s="213">
        <f t="shared" ref="S1708:S1709" si="1296">4*P1708+1</f>
        <v>9957</v>
      </c>
      <c r="T1708" s="35">
        <f t="shared" ref="T1708:Z1708" si="1297">4*S1708+1</f>
        <v>39829</v>
      </c>
      <c r="U1708" s="35">
        <f t="shared" si="1297"/>
        <v>159317</v>
      </c>
      <c r="V1708" s="35">
        <f t="shared" si="1297"/>
        <v>637269</v>
      </c>
      <c r="W1708" s="35">
        <f t="shared" si="1297"/>
        <v>2549077</v>
      </c>
      <c r="X1708" s="35">
        <f t="shared" si="1297"/>
        <v>10196309</v>
      </c>
      <c r="Y1708" s="35">
        <f t="shared" si="1297"/>
        <v>40785237</v>
      </c>
      <c r="Z1708" s="35">
        <f t="shared" si="1297"/>
        <v>163140949</v>
      </c>
      <c r="AE1708" s="17"/>
      <c r="AG1708" s="18"/>
      <c r="AK1708" s="54"/>
      <c r="AN1708" s="219"/>
      <c r="AO1708" s="220">
        <f t="shared" si="1205"/>
        <v>3299</v>
      </c>
      <c r="AP1708" s="221">
        <f t="shared" si="1207"/>
        <v>9898</v>
      </c>
      <c r="AQ1708" s="220">
        <f>AQ1706+6</f>
        <v>4949</v>
      </c>
      <c r="AR1708" s="281">
        <v>2</v>
      </c>
      <c r="AS1708" s="236">
        <f t="shared" si="1206"/>
        <v>1</v>
      </c>
      <c r="AT1708" s="232"/>
      <c r="BK1708" s="60"/>
      <c r="BN1708" s="1"/>
      <c r="BP1708" s="21"/>
      <c r="CA1708" s="21"/>
      <c r="CB1708" s="21"/>
    </row>
    <row r="1709" spans="4:80" ht="14.25" customHeight="1">
      <c r="D1709" s="53"/>
      <c r="G1709" s="53"/>
      <c r="O1709" s="196">
        <f>1+8*(Q1708+1)</f>
        <v>3321</v>
      </c>
      <c r="P1709" s="197">
        <f>P1708+2</f>
        <v>2491</v>
      </c>
      <c r="Q1709" s="198"/>
      <c r="R1709" s="33"/>
      <c r="S1709" s="35">
        <f t="shared" si="1296"/>
        <v>9965</v>
      </c>
      <c r="T1709" s="35">
        <f t="shared" ref="T1709:Z1709" si="1298">4*S1709+1</f>
        <v>39861</v>
      </c>
      <c r="U1709" s="35">
        <f t="shared" si="1298"/>
        <v>159445</v>
      </c>
      <c r="V1709" s="35">
        <f t="shared" si="1298"/>
        <v>637781</v>
      </c>
      <c r="W1709" s="35">
        <f t="shared" si="1298"/>
        <v>2551125</v>
      </c>
      <c r="X1709" s="35">
        <f t="shared" si="1298"/>
        <v>10204501</v>
      </c>
      <c r="Y1709" s="35">
        <f t="shared" si="1298"/>
        <v>40818005</v>
      </c>
      <c r="Z1709" s="35">
        <f t="shared" si="1298"/>
        <v>163272021</v>
      </c>
      <c r="AC1709" s="27"/>
      <c r="AE1709" s="17"/>
      <c r="AG1709" s="18"/>
      <c r="AK1709" s="54"/>
      <c r="AN1709" s="227"/>
      <c r="AO1709" s="269">
        <f t="shared" si="1205"/>
        <v>3301</v>
      </c>
      <c r="AP1709" s="221">
        <f t="shared" si="1207"/>
        <v>9904</v>
      </c>
      <c r="AQ1709" s="269">
        <f>AP1709/AR1709</f>
        <v>619</v>
      </c>
      <c r="AR1709" s="281">
        <v>16</v>
      </c>
      <c r="AS1709" s="236">
        <f t="shared" si="1206"/>
        <v>4</v>
      </c>
      <c r="AT1709" s="232"/>
      <c r="BK1709" s="60"/>
      <c r="BN1709" s="1"/>
      <c r="BP1709" s="21"/>
      <c r="CA1709" s="21"/>
      <c r="CB1709" s="21"/>
    </row>
    <row r="1710" spans="4:80" ht="14.25" customHeight="1">
      <c r="D1710" s="53"/>
      <c r="G1710" s="53"/>
      <c r="O1710" s="181"/>
      <c r="P1710" s="260"/>
      <c r="R1710" s="33"/>
      <c r="AC1710" s="21"/>
      <c r="AE1710" s="17"/>
      <c r="AG1710" s="18"/>
      <c r="AK1710" s="54"/>
      <c r="AN1710" s="219"/>
      <c r="AO1710" s="220">
        <f t="shared" si="1205"/>
        <v>3303</v>
      </c>
      <c r="AP1710" s="221">
        <f t="shared" si="1207"/>
        <v>9910</v>
      </c>
      <c r="AQ1710" s="220">
        <f>AQ1708+6</f>
        <v>4955</v>
      </c>
      <c r="AR1710" s="281">
        <v>2</v>
      </c>
      <c r="AS1710" s="236">
        <f t="shared" si="1206"/>
        <v>1</v>
      </c>
      <c r="AT1710" s="232"/>
      <c r="BK1710" s="60"/>
      <c r="BN1710" s="1"/>
      <c r="BP1710" s="21"/>
      <c r="CA1710" s="21"/>
      <c r="CB1710" s="21"/>
    </row>
    <row r="1711" spans="4:80" ht="14.25" customHeight="1">
      <c r="D1711" s="53"/>
      <c r="G1711" s="53"/>
      <c r="O1711" s="45"/>
      <c r="P1711" s="21"/>
      <c r="R1711" s="33"/>
      <c r="AC1711" s="27"/>
      <c r="AE1711" s="17"/>
      <c r="AG1711" s="18"/>
      <c r="AK1711" s="54"/>
      <c r="AN1711" s="239"/>
      <c r="AO1711" s="240">
        <f t="shared" si="1205"/>
        <v>3305</v>
      </c>
      <c r="AP1711" s="221">
        <f t="shared" si="1207"/>
        <v>9916</v>
      </c>
      <c r="AQ1711" s="240">
        <f>AP1711/4</f>
        <v>2479</v>
      </c>
      <c r="AR1711" s="281">
        <v>4</v>
      </c>
      <c r="AS1711" s="236">
        <f t="shared" si="1206"/>
        <v>2</v>
      </c>
      <c r="AT1711" s="232"/>
      <c r="BK1711" s="60"/>
      <c r="BN1711" s="1"/>
      <c r="BP1711" s="21"/>
      <c r="CA1711" s="21"/>
      <c r="CB1711" s="21"/>
    </row>
    <row r="1712" spans="4:80" ht="14.25" customHeight="1">
      <c r="D1712" s="53"/>
      <c r="G1712" s="53"/>
      <c r="O1712" s="191">
        <f>-1+4*(Q1712+1)</f>
        <v>1663</v>
      </c>
      <c r="P1712" s="192">
        <f>-1+6*(Q1712+1)</f>
        <v>2495</v>
      </c>
      <c r="Q1712" s="27">
        <v>415</v>
      </c>
      <c r="R1712" s="33"/>
      <c r="S1712" s="213">
        <f t="shared" ref="S1712:S1713" si="1299">4*P1712+1</f>
        <v>9981</v>
      </c>
      <c r="T1712" s="35">
        <f t="shared" ref="T1712:Z1712" si="1300">4*S1712+1</f>
        <v>39925</v>
      </c>
      <c r="U1712" s="35">
        <f t="shared" si="1300"/>
        <v>159701</v>
      </c>
      <c r="V1712" s="35">
        <f t="shared" si="1300"/>
        <v>638805</v>
      </c>
      <c r="W1712" s="35">
        <f t="shared" si="1300"/>
        <v>2555221</v>
      </c>
      <c r="X1712" s="35">
        <f t="shared" si="1300"/>
        <v>10220885</v>
      </c>
      <c r="Y1712" s="35">
        <f t="shared" si="1300"/>
        <v>40883541</v>
      </c>
      <c r="Z1712" s="35">
        <f t="shared" si="1300"/>
        <v>163534165</v>
      </c>
      <c r="AE1712" s="17"/>
      <c r="AG1712" s="18"/>
      <c r="AK1712" s="54"/>
      <c r="AN1712" s="219"/>
      <c r="AO1712" s="220">
        <f t="shared" si="1205"/>
        <v>3307</v>
      </c>
      <c r="AP1712" s="221">
        <f t="shared" si="1207"/>
        <v>9922</v>
      </c>
      <c r="AQ1712" s="220">
        <f>AQ1710+6</f>
        <v>4961</v>
      </c>
      <c r="AR1712" s="281">
        <v>2</v>
      </c>
      <c r="AS1712" s="236">
        <f t="shared" si="1206"/>
        <v>1</v>
      </c>
      <c r="AT1712" s="232"/>
      <c r="BK1712" s="60"/>
      <c r="BN1712" s="1"/>
      <c r="BP1712" s="21"/>
      <c r="CA1712" s="21"/>
      <c r="CB1712" s="21"/>
    </row>
    <row r="1713" spans="4:80" ht="14.25" customHeight="1">
      <c r="D1713" s="53"/>
      <c r="G1713" s="53"/>
      <c r="O1713" s="196">
        <f>1+8*(Q1712+1)</f>
        <v>3329</v>
      </c>
      <c r="P1713" s="197">
        <f>P1712+2</f>
        <v>2497</v>
      </c>
      <c r="Q1713" s="198"/>
      <c r="R1713" s="33"/>
      <c r="S1713" s="35">
        <f t="shared" si="1299"/>
        <v>9989</v>
      </c>
      <c r="T1713" s="35">
        <f t="shared" ref="T1713:Z1713" si="1301">4*S1713+1</f>
        <v>39957</v>
      </c>
      <c r="U1713" s="35">
        <f t="shared" si="1301"/>
        <v>159829</v>
      </c>
      <c r="V1713" s="35">
        <f t="shared" si="1301"/>
        <v>639317</v>
      </c>
      <c r="W1713" s="35">
        <f t="shared" si="1301"/>
        <v>2557269</v>
      </c>
      <c r="X1713" s="35">
        <f t="shared" si="1301"/>
        <v>10229077</v>
      </c>
      <c r="Y1713" s="35">
        <f t="shared" si="1301"/>
        <v>40916309</v>
      </c>
      <c r="Z1713" s="35">
        <f t="shared" si="1301"/>
        <v>163665237</v>
      </c>
      <c r="AC1713" s="27"/>
      <c r="AE1713" s="17"/>
      <c r="AG1713" s="18"/>
      <c r="AK1713" s="54"/>
      <c r="AN1713" s="227"/>
      <c r="AO1713" s="269">
        <f t="shared" si="1205"/>
        <v>3309</v>
      </c>
      <c r="AP1713" s="221">
        <f t="shared" si="1207"/>
        <v>9928</v>
      </c>
      <c r="AQ1713" s="269">
        <f>AP1713/AR1713</f>
        <v>1241</v>
      </c>
      <c r="AR1713" s="281">
        <v>8</v>
      </c>
      <c r="AS1713" s="236">
        <f t="shared" si="1206"/>
        <v>3</v>
      </c>
      <c r="AT1713" s="232"/>
      <c r="BK1713" s="60"/>
      <c r="BN1713" s="1"/>
      <c r="BP1713" s="21"/>
      <c r="CA1713" s="21"/>
      <c r="CB1713" s="21"/>
    </row>
    <row r="1714" spans="4:80" ht="14.25" customHeight="1">
      <c r="D1714" s="53"/>
      <c r="G1714" s="53"/>
      <c r="O1714" s="181"/>
      <c r="P1714" s="260"/>
      <c r="R1714" s="33"/>
      <c r="AC1714" s="21"/>
      <c r="AE1714" s="17"/>
      <c r="AG1714" s="18"/>
      <c r="AK1714" s="54"/>
      <c r="AN1714" s="219"/>
      <c r="AO1714" s="220">
        <f t="shared" si="1205"/>
        <v>3311</v>
      </c>
      <c r="AP1714" s="221">
        <f t="shared" si="1207"/>
        <v>9934</v>
      </c>
      <c r="AQ1714" s="220">
        <f>AQ1712+6</f>
        <v>4967</v>
      </c>
      <c r="AR1714" s="281">
        <v>2</v>
      </c>
      <c r="AS1714" s="236">
        <f t="shared" si="1206"/>
        <v>1</v>
      </c>
      <c r="AT1714" s="232"/>
      <c r="BK1714" s="60"/>
      <c r="BN1714" s="1"/>
      <c r="BP1714" s="21"/>
      <c r="CA1714" s="21"/>
      <c r="CB1714" s="21"/>
    </row>
    <row r="1715" spans="4:80" ht="14.25" customHeight="1">
      <c r="D1715" s="53"/>
      <c r="G1715" s="53"/>
      <c r="O1715" s="45"/>
      <c r="P1715" s="21"/>
      <c r="R1715" s="33"/>
      <c r="AC1715" s="27"/>
      <c r="AE1715" s="17"/>
      <c r="AG1715" s="18"/>
      <c r="AK1715" s="54"/>
      <c r="AN1715" s="239"/>
      <c r="AO1715" s="240">
        <f t="shared" si="1205"/>
        <v>3313</v>
      </c>
      <c r="AP1715" s="221">
        <f t="shared" si="1207"/>
        <v>9940</v>
      </c>
      <c r="AQ1715" s="240">
        <f>AP1715/4</f>
        <v>2485</v>
      </c>
      <c r="AR1715" s="281">
        <v>4</v>
      </c>
      <c r="AS1715" s="236">
        <f t="shared" si="1206"/>
        <v>2</v>
      </c>
      <c r="AT1715" s="232"/>
      <c r="BK1715" s="60"/>
      <c r="BN1715" s="1"/>
      <c r="BP1715" s="21"/>
      <c r="CA1715" s="21"/>
      <c r="CB1715" s="21"/>
    </row>
    <row r="1716" spans="4:80" ht="14.25" customHeight="1">
      <c r="D1716" s="53"/>
      <c r="G1716" s="53"/>
      <c r="O1716" s="191">
        <f>-1+4*(Q1716+1)</f>
        <v>1667</v>
      </c>
      <c r="P1716" s="192">
        <f>-1+6*(Q1716+1)</f>
        <v>2501</v>
      </c>
      <c r="Q1716" s="27">
        <v>416</v>
      </c>
      <c r="R1716" s="33"/>
      <c r="S1716" s="213">
        <f t="shared" ref="S1716:S1717" si="1302">4*P1716+1</f>
        <v>10005</v>
      </c>
      <c r="T1716" s="35">
        <f t="shared" ref="T1716:Z1716" si="1303">4*S1716+1</f>
        <v>40021</v>
      </c>
      <c r="U1716" s="35">
        <f t="shared" si="1303"/>
        <v>160085</v>
      </c>
      <c r="V1716" s="35">
        <f t="shared" si="1303"/>
        <v>640341</v>
      </c>
      <c r="W1716" s="35">
        <f t="shared" si="1303"/>
        <v>2561365</v>
      </c>
      <c r="X1716" s="35">
        <f t="shared" si="1303"/>
        <v>10245461</v>
      </c>
      <c r="Y1716" s="35">
        <f t="shared" si="1303"/>
        <v>40981845</v>
      </c>
      <c r="Z1716" s="35">
        <f t="shared" si="1303"/>
        <v>163927381</v>
      </c>
      <c r="AE1716" s="17"/>
      <c r="AG1716" s="18"/>
      <c r="AK1716" s="54"/>
      <c r="AN1716" s="219"/>
      <c r="AO1716" s="220">
        <f t="shared" si="1205"/>
        <v>3315</v>
      </c>
      <c r="AP1716" s="221">
        <f t="shared" si="1207"/>
        <v>9946</v>
      </c>
      <c r="AQ1716" s="220">
        <f>AQ1714+6</f>
        <v>4973</v>
      </c>
      <c r="AR1716" s="281">
        <v>2</v>
      </c>
      <c r="AS1716" s="236">
        <f t="shared" si="1206"/>
        <v>1</v>
      </c>
      <c r="AT1716" s="232"/>
      <c r="BK1716" s="60"/>
      <c r="BN1716" s="1"/>
      <c r="BP1716" s="21"/>
      <c r="CA1716" s="21"/>
      <c r="CB1716" s="21"/>
    </row>
    <row r="1717" spans="4:80" ht="14.25" customHeight="1">
      <c r="D1717" s="53"/>
      <c r="G1717" s="53"/>
      <c r="O1717" s="196">
        <f>1+8*(Q1716+1)</f>
        <v>3337</v>
      </c>
      <c r="P1717" s="197">
        <f>P1716+2</f>
        <v>2503</v>
      </c>
      <c r="Q1717" s="198"/>
      <c r="R1717" s="33"/>
      <c r="S1717" s="35">
        <f t="shared" si="1302"/>
        <v>10013</v>
      </c>
      <c r="T1717" s="35">
        <f t="shared" ref="T1717:Z1717" si="1304">4*S1717+1</f>
        <v>40053</v>
      </c>
      <c r="U1717" s="35">
        <f t="shared" si="1304"/>
        <v>160213</v>
      </c>
      <c r="V1717" s="35">
        <f t="shared" si="1304"/>
        <v>640853</v>
      </c>
      <c r="W1717" s="35">
        <f t="shared" si="1304"/>
        <v>2563413</v>
      </c>
      <c r="X1717" s="35">
        <f t="shared" si="1304"/>
        <v>10253653</v>
      </c>
      <c r="Y1717" s="35">
        <f t="shared" si="1304"/>
        <v>41014613</v>
      </c>
      <c r="Z1717" s="35">
        <f t="shared" si="1304"/>
        <v>164058453</v>
      </c>
      <c r="AC1717" s="27"/>
      <c r="AE1717" s="17"/>
      <c r="AG1717" s="18"/>
      <c r="AK1717" s="54"/>
      <c r="AN1717" s="227"/>
      <c r="AO1717" s="269">
        <f t="shared" si="1205"/>
        <v>3317</v>
      </c>
      <c r="AP1717" s="221">
        <f t="shared" si="1207"/>
        <v>9952</v>
      </c>
      <c r="AQ1717" s="269">
        <f>AP1717/AR1717</f>
        <v>311</v>
      </c>
      <c r="AR1717" s="281">
        <v>32</v>
      </c>
      <c r="AS1717" s="236">
        <f t="shared" si="1206"/>
        <v>5</v>
      </c>
      <c r="AT1717" s="232"/>
      <c r="BK1717" s="60"/>
      <c r="BN1717" s="1"/>
      <c r="BP1717" s="21"/>
      <c r="CA1717" s="21"/>
      <c r="CB1717" s="21"/>
    </row>
    <row r="1718" spans="4:80" ht="14.25" customHeight="1">
      <c r="D1718" s="53"/>
      <c r="G1718" s="53"/>
      <c r="O1718" s="181"/>
      <c r="P1718" s="260"/>
      <c r="R1718" s="33"/>
      <c r="AC1718" s="21"/>
      <c r="AE1718" s="17"/>
      <c r="AG1718" s="18"/>
      <c r="AK1718" s="54"/>
      <c r="AN1718" s="219"/>
      <c r="AO1718" s="220">
        <f t="shared" si="1205"/>
        <v>3319</v>
      </c>
      <c r="AP1718" s="221">
        <f t="shared" si="1207"/>
        <v>9958</v>
      </c>
      <c r="AQ1718" s="220">
        <f>AQ1716+6</f>
        <v>4979</v>
      </c>
      <c r="AR1718" s="281">
        <v>2</v>
      </c>
      <c r="AS1718" s="236">
        <f t="shared" si="1206"/>
        <v>1</v>
      </c>
      <c r="AT1718" s="232"/>
      <c r="BK1718" s="60"/>
      <c r="BN1718" s="1"/>
      <c r="BP1718" s="21"/>
      <c r="CA1718" s="21"/>
      <c r="CB1718" s="21"/>
    </row>
    <row r="1719" spans="4:80" ht="14.25" customHeight="1">
      <c r="D1719" s="53"/>
      <c r="G1719" s="53"/>
      <c r="O1719" s="45"/>
      <c r="P1719" s="21"/>
      <c r="R1719" s="33"/>
      <c r="AC1719" s="27"/>
      <c r="AE1719" s="17"/>
      <c r="AG1719" s="18"/>
      <c r="AK1719" s="54"/>
      <c r="AN1719" s="239"/>
      <c r="AO1719" s="240">
        <f t="shared" si="1205"/>
        <v>3321</v>
      </c>
      <c r="AP1719" s="221">
        <f t="shared" si="1207"/>
        <v>9964</v>
      </c>
      <c r="AQ1719" s="240">
        <f>AP1719/4</f>
        <v>2491</v>
      </c>
      <c r="AR1719" s="281">
        <v>4</v>
      </c>
      <c r="AS1719" s="236">
        <f t="shared" si="1206"/>
        <v>2</v>
      </c>
      <c r="AT1719" s="232"/>
      <c r="BK1719" s="60"/>
      <c r="BN1719" s="1"/>
      <c r="BP1719" s="21"/>
      <c r="CA1719" s="21"/>
      <c r="CB1719" s="21"/>
    </row>
    <row r="1720" spans="4:80" ht="14.25" customHeight="1">
      <c r="D1720" s="53"/>
      <c r="G1720" s="53"/>
      <c r="O1720" s="191">
        <f>-1+4*(Q1720+1)</f>
        <v>1671</v>
      </c>
      <c r="P1720" s="192">
        <f>-1+6*(Q1720+1)</f>
        <v>2507</v>
      </c>
      <c r="Q1720" s="27">
        <v>417</v>
      </c>
      <c r="R1720" s="33"/>
      <c r="S1720" s="213">
        <f t="shared" ref="S1720:S1721" si="1305">4*P1720+1</f>
        <v>10029</v>
      </c>
      <c r="T1720" s="35">
        <f t="shared" ref="T1720:Z1720" si="1306">4*S1720+1</f>
        <v>40117</v>
      </c>
      <c r="U1720" s="35">
        <f t="shared" si="1306"/>
        <v>160469</v>
      </c>
      <c r="V1720" s="35">
        <f t="shared" si="1306"/>
        <v>641877</v>
      </c>
      <c r="W1720" s="35">
        <f t="shared" si="1306"/>
        <v>2567509</v>
      </c>
      <c r="X1720" s="35">
        <f t="shared" si="1306"/>
        <v>10270037</v>
      </c>
      <c r="Y1720" s="35">
        <f t="shared" si="1306"/>
        <v>41080149</v>
      </c>
      <c r="Z1720" s="35">
        <f t="shared" si="1306"/>
        <v>164320597</v>
      </c>
      <c r="AE1720" s="17"/>
      <c r="AG1720" s="18"/>
      <c r="AK1720" s="54"/>
      <c r="AN1720" s="219"/>
      <c r="AO1720" s="220">
        <f t="shared" si="1205"/>
        <v>3323</v>
      </c>
      <c r="AP1720" s="221">
        <f t="shared" si="1207"/>
        <v>9970</v>
      </c>
      <c r="AQ1720" s="220">
        <f>AQ1718+6</f>
        <v>4985</v>
      </c>
      <c r="AR1720" s="281">
        <v>2</v>
      </c>
      <c r="AS1720" s="236">
        <f t="shared" si="1206"/>
        <v>1</v>
      </c>
      <c r="AT1720" s="232"/>
      <c r="BK1720" s="60"/>
      <c r="BN1720" s="1"/>
      <c r="BP1720" s="21"/>
      <c r="CA1720" s="21"/>
      <c r="CB1720" s="21"/>
    </row>
    <row r="1721" spans="4:80" ht="14.25" customHeight="1">
      <c r="D1721" s="53"/>
      <c r="G1721" s="53"/>
      <c r="O1721" s="196">
        <f>1+8*(Q1720+1)</f>
        <v>3345</v>
      </c>
      <c r="P1721" s="197">
        <f>P1720+2</f>
        <v>2509</v>
      </c>
      <c r="Q1721" s="198"/>
      <c r="R1721" s="33"/>
      <c r="S1721" s="35">
        <f t="shared" si="1305"/>
        <v>10037</v>
      </c>
      <c r="T1721" s="35">
        <f t="shared" ref="T1721:Z1721" si="1307">4*S1721+1</f>
        <v>40149</v>
      </c>
      <c r="U1721" s="35">
        <f t="shared" si="1307"/>
        <v>160597</v>
      </c>
      <c r="V1721" s="35">
        <f t="shared" si="1307"/>
        <v>642389</v>
      </c>
      <c r="W1721" s="35">
        <f t="shared" si="1307"/>
        <v>2569557</v>
      </c>
      <c r="X1721" s="35">
        <f t="shared" si="1307"/>
        <v>10278229</v>
      </c>
      <c r="Y1721" s="35">
        <f t="shared" si="1307"/>
        <v>41112917</v>
      </c>
      <c r="Z1721" s="35">
        <f t="shared" si="1307"/>
        <v>164451669</v>
      </c>
      <c r="AC1721" s="27"/>
      <c r="AE1721" s="17"/>
      <c r="AG1721" s="18"/>
      <c r="AK1721" s="54"/>
      <c r="AN1721" s="227"/>
      <c r="AO1721" s="269">
        <f t="shared" si="1205"/>
        <v>3325</v>
      </c>
      <c r="AP1721" s="221">
        <f t="shared" si="1207"/>
        <v>9976</v>
      </c>
      <c r="AQ1721" s="269">
        <f>AP1721/AR1721</f>
        <v>1247</v>
      </c>
      <c r="AR1721" s="281">
        <v>8</v>
      </c>
      <c r="AS1721" s="236">
        <f t="shared" si="1206"/>
        <v>3</v>
      </c>
      <c r="AT1721" s="232"/>
      <c r="BK1721" s="60"/>
      <c r="BN1721" s="1"/>
      <c r="BP1721" s="21"/>
      <c r="CA1721" s="21"/>
      <c r="CB1721" s="21"/>
    </row>
    <row r="1722" spans="4:80" ht="14.25" customHeight="1">
      <c r="D1722" s="53"/>
      <c r="G1722" s="53"/>
      <c r="O1722" s="181"/>
      <c r="P1722" s="260"/>
      <c r="R1722" s="33"/>
      <c r="AC1722" s="21"/>
      <c r="AE1722" s="17"/>
      <c r="AG1722" s="18"/>
      <c r="AK1722" s="54"/>
      <c r="AN1722" s="219"/>
      <c r="AO1722" s="220">
        <f t="shared" si="1205"/>
        <v>3327</v>
      </c>
      <c r="AP1722" s="221">
        <f t="shared" si="1207"/>
        <v>9982</v>
      </c>
      <c r="AQ1722" s="220">
        <f>AQ1720+6</f>
        <v>4991</v>
      </c>
      <c r="AR1722" s="281">
        <v>2</v>
      </c>
      <c r="AS1722" s="236">
        <f t="shared" si="1206"/>
        <v>1</v>
      </c>
      <c r="AT1722" s="232"/>
      <c r="BK1722" s="60"/>
      <c r="BN1722" s="1"/>
      <c r="BP1722" s="21"/>
      <c r="CA1722" s="21"/>
      <c r="CB1722" s="21"/>
    </row>
    <row r="1723" spans="4:80" ht="14.25" customHeight="1">
      <c r="D1723" s="53"/>
      <c r="G1723" s="53"/>
      <c r="O1723" s="45"/>
      <c r="P1723" s="21"/>
      <c r="R1723" s="33"/>
      <c r="AC1723" s="27"/>
      <c r="AE1723" s="17"/>
      <c r="AG1723" s="18"/>
      <c r="AK1723" s="54"/>
      <c r="AN1723" s="239"/>
      <c r="AO1723" s="240">
        <f t="shared" si="1205"/>
        <v>3329</v>
      </c>
      <c r="AP1723" s="221">
        <f t="shared" si="1207"/>
        <v>9988</v>
      </c>
      <c r="AQ1723" s="240">
        <f>AP1723/4</f>
        <v>2497</v>
      </c>
      <c r="AR1723" s="281">
        <v>4</v>
      </c>
      <c r="AS1723" s="236">
        <f t="shared" si="1206"/>
        <v>2</v>
      </c>
      <c r="AT1723" s="232"/>
      <c r="BK1723" s="60"/>
      <c r="BN1723" s="1"/>
      <c r="BP1723" s="21"/>
      <c r="CA1723" s="21"/>
      <c r="CB1723" s="21"/>
    </row>
    <row r="1724" spans="4:80" ht="14.25" customHeight="1">
      <c r="D1724" s="53"/>
      <c r="G1724" s="53"/>
      <c r="O1724" s="191">
        <f>-1+4*(Q1724+1)</f>
        <v>1675</v>
      </c>
      <c r="P1724" s="192">
        <f>-1+6*(Q1724+1)</f>
        <v>2513</v>
      </c>
      <c r="Q1724" s="27">
        <v>418</v>
      </c>
      <c r="R1724" s="33"/>
      <c r="S1724" s="213">
        <f t="shared" ref="S1724:S1725" si="1308">4*P1724+1</f>
        <v>10053</v>
      </c>
      <c r="T1724" s="35">
        <f t="shared" ref="T1724:Z1724" si="1309">4*S1724+1</f>
        <v>40213</v>
      </c>
      <c r="U1724" s="35">
        <f t="shared" si="1309"/>
        <v>160853</v>
      </c>
      <c r="V1724" s="35">
        <f t="shared" si="1309"/>
        <v>643413</v>
      </c>
      <c r="W1724" s="35">
        <f t="shared" si="1309"/>
        <v>2573653</v>
      </c>
      <c r="X1724" s="35">
        <f t="shared" si="1309"/>
        <v>10294613</v>
      </c>
      <c r="Y1724" s="35">
        <f t="shared" si="1309"/>
        <v>41178453</v>
      </c>
      <c r="Z1724" s="35">
        <f t="shared" si="1309"/>
        <v>164713813</v>
      </c>
      <c r="AE1724" s="17"/>
      <c r="AG1724" s="18"/>
      <c r="AK1724" s="54"/>
      <c r="AN1724" s="219"/>
      <c r="AO1724" s="220">
        <f t="shared" si="1205"/>
        <v>3331</v>
      </c>
      <c r="AP1724" s="221">
        <f t="shared" si="1207"/>
        <v>9994</v>
      </c>
      <c r="AQ1724" s="220">
        <f>AQ1722+6</f>
        <v>4997</v>
      </c>
      <c r="AR1724" s="281">
        <v>2</v>
      </c>
      <c r="AS1724" s="236">
        <f t="shared" si="1206"/>
        <v>1</v>
      </c>
      <c r="AT1724" s="232"/>
      <c r="BK1724" s="60"/>
      <c r="BN1724" s="1"/>
      <c r="BP1724" s="21"/>
      <c r="CA1724" s="21"/>
      <c r="CB1724" s="21"/>
    </row>
    <row r="1725" spans="4:80" ht="14.25" customHeight="1">
      <c r="D1725" s="53"/>
      <c r="G1725" s="53"/>
      <c r="O1725" s="196">
        <f>1+8*(Q1724+1)</f>
        <v>3353</v>
      </c>
      <c r="P1725" s="197">
        <f>P1724+2</f>
        <v>2515</v>
      </c>
      <c r="Q1725" s="198"/>
      <c r="R1725" s="33"/>
      <c r="S1725" s="35">
        <f t="shared" si="1308"/>
        <v>10061</v>
      </c>
      <c r="T1725" s="35">
        <f t="shared" ref="T1725:Z1725" si="1310">4*S1725+1</f>
        <v>40245</v>
      </c>
      <c r="U1725" s="35">
        <f t="shared" si="1310"/>
        <v>160981</v>
      </c>
      <c r="V1725" s="35">
        <f t="shared" si="1310"/>
        <v>643925</v>
      </c>
      <c r="W1725" s="35">
        <f t="shared" si="1310"/>
        <v>2575701</v>
      </c>
      <c r="X1725" s="35">
        <f t="shared" si="1310"/>
        <v>10302805</v>
      </c>
      <c r="Y1725" s="35">
        <f t="shared" si="1310"/>
        <v>41211221</v>
      </c>
      <c r="Z1725" s="35">
        <f t="shared" si="1310"/>
        <v>164844885</v>
      </c>
      <c r="AC1725" s="27"/>
      <c r="AE1725" s="17"/>
      <c r="AG1725" s="18"/>
      <c r="AK1725" s="54"/>
      <c r="AN1725" s="227"/>
      <c r="AO1725" s="269">
        <f t="shared" si="1205"/>
        <v>3333</v>
      </c>
      <c r="AP1725" s="221">
        <f t="shared" si="1207"/>
        <v>10000</v>
      </c>
      <c r="AQ1725" s="269">
        <f>AP1725/AR1725</f>
        <v>625</v>
      </c>
      <c r="AR1725" s="281">
        <v>16</v>
      </c>
      <c r="AS1725" s="236">
        <f t="shared" si="1206"/>
        <v>4</v>
      </c>
      <c r="AT1725" s="232"/>
      <c r="BK1725" s="60"/>
      <c r="BN1725" s="1"/>
      <c r="BP1725" s="21"/>
      <c r="CA1725" s="21"/>
      <c r="CB1725" s="21"/>
    </row>
    <row r="1726" spans="4:80" ht="14.25" customHeight="1">
      <c r="D1726" s="53"/>
      <c r="G1726" s="53"/>
      <c r="O1726" s="181"/>
      <c r="P1726" s="260"/>
      <c r="R1726" s="33"/>
      <c r="AC1726" s="21"/>
      <c r="AE1726" s="17"/>
      <c r="AG1726" s="18"/>
      <c r="AK1726" s="54"/>
      <c r="AN1726" s="219"/>
      <c r="AO1726" s="220">
        <f t="shared" si="1205"/>
        <v>3335</v>
      </c>
      <c r="AP1726" s="221">
        <f t="shared" si="1207"/>
        <v>10006</v>
      </c>
      <c r="AQ1726" s="220">
        <f>AQ1724+6</f>
        <v>5003</v>
      </c>
      <c r="AR1726" s="281">
        <v>2</v>
      </c>
      <c r="AS1726" s="236">
        <f t="shared" si="1206"/>
        <v>1</v>
      </c>
      <c r="AT1726" s="232"/>
      <c r="BK1726" s="60"/>
      <c r="BN1726" s="1"/>
      <c r="BP1726" s="21"/>
      <c r="CA1726" s="21"/>
      <c r="CB1726" s="21"/>
    </row>
    <row r="1727" spans="4:80" ht="14.25" customHeight="1">
      <c r="D1727" s="53"/>
      <c r="G1727" s="53"/>
      <c r="O1727" s="45"/>
      <c r="P1727" s="21"/>
      <c r="R1727" s="33"/>
      <c r="AC1727" s="27"/>
      <c r="AE1727" s="17"/>
      <c r="AG1727" s="18"/>
      <c r="AK1727" s="54"/>
      <c r="AN1727" s="239"/>
      <c r="AO1727" s="240">
        <f t="shared" si="1205"/>
        <v>3337</v>
      </c>
      <c r="AP1727" s="221">
        <f t="shared" si="1207"/>
        <v>10012</v>
      </c>
      <c r="AQ1727" s="240">
        <f>AP1727/4</f>
        <v>2503</v>
      </c>
      <c r="AR1727" s="281">
        <v>4</v>
      </c>
      <c r="AS1727" s="236">
        <f t="shared" si="1206"/>
        <v>2</v>
      </c>
      <c r="AT1727" s="232"/>
      <c r="BK1727" s="60"/>
      <c r="BN1727" s="1"/>
      <c r="BP1727" s="21"/>
      <c r="CA1727" s="21"/>
      <c r="CB1727" s="21"/>
    </row>
    <row r="1728" spans="4:80" ht="14.25" customHeight="1">
      <c r="D1728" s="53"/>
      <c r="G1728" s="53"/>
      <c r="O1728" s="191">
        <f>-1+4*(Q1728+1)</f>
        <v>1679</v>
      </c>
      <c r="P1728" s="192">
        <f>-1+6*(Q1728+1)</f>
        <v>2519</v>
      </c>
      <c r="Q1728" s="27">
        <v>419</v>
      </c>
      <c r="R1728" s="33"/>
      <c r="S1728" s="213">
        <f t="shared" ref="S1728:S1729" si="1311">4*P1728+1</f>
        <v>10077</v>
      </c>
      <c r="T1728" s="35">
        <f t="shared" ref="T1728:Z1728" si="1312">4*S1728+1</f>
        <v>40309</v>
      </c>
      <c r="U1728" s="35">
        <f t="shared" si="1312"/>
        <v>161237</v>
      </c>
      <c r="V1728" s="35">
        <f t="shared" si="1312"/>
        <v>644949</v>
      </c>
      <c r="W1728" s="35">
        <f t="shared" si="1312"/>
        <v>2579797</v>
      </c>
      <c r="X1728" s="35">
        <f t="shared" si="1312"/>
        <v>10319189</v>
      </c>
      <c r="Y1728" s="35">
        <f t="shared" si="1312"/>
        <v>41276757</v>
      </c>
      <c r="Z1728" s="35">
        <f t="shared" si="1312"/>
        <v>165107029</v>
      </c>
      <c r="AE1728" s="17"/>
      <c r="AG1728" s="18"/>
      <c r="AK1728" s="54"/>
      <c r="AN1728" s="219"/>
      <c r="AO1728" s="220">
        <f t="shared" si="1205"/>
        <v>3339</v>
      </c>
      <c r="AP1728" s="221">
        <f t="shared" si="1207"/>
        <v>10018</v>
      </c>
      <c r="AQ1728" s="220">
        <f>AQ1726+6</f>
        <v>5009</v>
      </c>
      <c r="AR1728" s="281">
        <v>2</v>
      </c>
      <c r="AS1728" s="236">
        <f t="shared" si="1206"/>
        <v>1</v>
      </c>
      <c r="AT1728" s="232"/>
      <c r="BK1728" s="60"/>
      <c r="BN1728" s="1"/>
      <c r="BP1728" s="21"/>
      <c r="CA1728" s="21"/>
      <c r="CB1728" s="21"/>
    </row>
    <row r="1729" spans="4:80" ht="14.25" customHeight="1">
      <c r="D1729" s="53"/>
      <c r="G1729" s="53"/>
      <c r="O1729" s="196">
        <f>1+8*(Q1728+1)</f>
        <v>3361</v>
      </c>
      <c r="P1729" s="197">
        <f>P1728+2</f>
        <v>2521</v>
      </c>
      <c r="Q1729" s="198"/>
      <c r="R1729" s="33"/>
      <c r="S1729" s="35">
        <f t="shared" si="1311"/>
        <v>10085</v>
      </c>
      <c r="T1729" s="35">
        <f t="shared" ref="T1729:Z1729" si="1313">4*S1729+1</f>
        <v>40341</v>
      </c>
      <c r="U1729" s="35">
        <f t="shared" si="1313"/>
        <v>161365</v>
      </c>
      <c r="V1729" s="35">
        <f t="shared" si="1313"/>
        <v>645461</v>
      </c>
      <c r="W1729" s="35">
        <f t="shared" si="1313"/>
        <v>2581845</v>
      </c>
      <c r="X1729" s="35">
        <f t="shared" si="1313"/>
        <v>10327381</v>
      </c>
      <c r="Y1729" s="35">
        <f t="shared" si="1313"/>
        <v>41309525</v>
      </c>
      <c r="Z1729" s="35">
        <f t="shared" si="1313"/>
        <v>165238101</v>
      </c>
      <c r="AC1729" s="27"/>
      <c r="AE1729" s="17"/>
      <c r="AG1729" s="18"/>
      <c r="AK1729" s="54"/>
      <c r="AN1729" s="227"/>
      <c r="AO1729" s="269">
        <f t="shared" si="1205"/>
        <v>3341</v>
      </c>
      <c r="AP1729" s="221">
        <f t="shared" si="1207"/>
        <v>10024</v>
      </c>
      <c r="AQ1729" s="269">
        <f>AP1729/AR1729</f>
        <v>1253</v>
      </c>
      <c r="AR1729" s="281">
        <v>8</v>
      </c>
      <c r="AS1729" s="236">
        <f t="shared" si="1206"/>
        <v>3</v>
      </c>
      <c r="AT1729" s="232"/>
      <c r="BK1729" s="60"/>
      <c r="BN1729" s="1"/>
      <c r="BP1729" s="21"/>
      <c r="CA1729" s="21"/>
      <c r="CB1729" s="21"/>
    </row>
    <row r="1730" spans="4:80" ht="14.25" customHeight="1">
      <c r="D1730" s="53"/>
      <c r="G1730" s="53"/>
      <c r="O1730" s="181"/>
      <c r="P1730" s="260"/>
      <c r="R1730" s="33"/>
      <c r="AC1730" s="21"/>
      <c r="AE1730" s="17"/>
      <c r="AG1730" s="18"/>
      <c r="AK1730" s="54"/>
      <c r="AN1730" s="219"/>
      <c r="AO1730" s="220">
        <f t="shared" si="1205"/>
        <v>3343</v>
      </c>
      <c r="AP1730" s="221">
        <f t="shared" si="1207"/>
        <v>10030</v>
      </c>
      <c r="AQ1730" s="220">
        <f>AQ1728+6</f>
        <v>5015</v>
      </c>
      <c r="AR1730" s="281">
        <v>2</v>
      </c>
      <c r="AS1730" s="236">
        <f t="shared" si="1206"/>
        <v>1</v>
      </c>
      <c r="AT1730" s="232"/>
      <c r="BK1730" s="60"/>
      <c r="BN1730" s="1"/>
      <c r="BP1730" s="21"/>
      <c r="CA1730" s="21"/>
      <c r="CB1730" s="21"/>
    </row>
    <row r="1731" spans="4:80" ht="14.25" customHeight="1">
      <c r="D1731" s="53"/>
      <c r="G1731" s="53"/>
      <c r="O1731" s="45"/>
      <c r="P1731" s="21"/>
      <c r="R1731" s="33"/>
      <c r="AC1731" s="27"/>
      <c r="AE1731" s="17"/>
      <c r="AG1731" s="18"/>
      <c r="AK1731" s="54"/>
      <c r="AN1731" s="239"/>
      <c r="AO1731" s="240">
        <f t="shared" si="1205"/>
        <v>3345</v>
      </c>
      <c r="AP1731" s="221">
        <f t="shared" si="1207"/>
        <v>10036</v>
      </c>
      <c r="AQ1731" s="240">
        <f>AP1731/4</f>
        <v>2509</v>
      </c>
      <c r="AR1731" s="281">
        <v>4</v>
      </c>
      <c r="AS1731" s="236">
        <f t="shared" si="1206"/>
        <v>2</v>
      </c>
      <c r="AT1731" s="232"/>
      <c r="BK1731" s="60"/>
      <c r="BN1731" s="1"/>
      <c r="BP1731" s="21"/>
      <c r="CA1731" s="21"/>
      <c r="CB1731" s="21"/>
    </row>
    <row r="1732" spans="4:80" ht="14.25" customHeight="1">
      <c r="D1732" s="53"/>
      <c r="G1732" s="53"/>
      <c r="O1732" s="191">
        <f>-1+4*(Q1732+1)</f>
        <v>1683</v>
      </c>
      <c r="P1732" s="192">
        <f>-1+6*(Q1732+1)</f>
        <v>2525</v>
      </c>
      <c r="Q1732" s="27">
        <v>420</v>
      </c>
      <c r="R1732" s="33"/>
      <c r="S1732" s="213">
        <f t="shared" ref="S1732:S1733" si="1314">4*P1732+1</f>
        <v>10101</v>
      </c>
      <c r="T1732" s="35">
        <f t="shared" ref="T1732:Z1732" si="1315">4*S1732+1</f>
        <v>40405</v>
      </c>
      <c r="U1732" s="35">
        <f t="shared" si="1315"/>
        <v>161621</v>
      </c>
      <c r="V1732" s="35">
        <f t="shared" si="1315"/>
        <v>646485</v>
      </c>
      <c r="W1732" s="35">
        <f t="shared" si="1315"/>
        <v>2585941</v>
      </c>
      <c r="X1732" s="35">
        <f t="shared" si="1315"/>
        <v>10343765</v>
      </c>
      <c r="Y1732" s="35">
        <f t="shared" si="1315"/>
        <v>41375061</v>
      </c>
      <c r="Z1732" s="35">
        <f t="shared" si="1315"/>
        <v>165500245</v>
      </c>
      <c r="AE1732" s="17"/>
      <c r="AG1732" s="18"/>
      <c r="AK1732" s="54"/>
      <c r="AN1732" s="219"/>
      <c r="AO1732" s="220">
        <f t="shared" si="1205"/>
        <v>3347</v>
      </c>
      <c r="AP1732" s="221">
        <f t="shared" si="1207"/>
        <v>10042</v>
      </c>
      <c r="AQ1732" s="220">
        <f>AQ1730+6</f>
        <v>5021</v>
      </c>
      <c r="AR1732" s="281">
        <v>2</v>
      </c>
      <c r="AS1732" s="236">
        <f t="shared" si="1206"/>
        <v>1</v>
      </c>
      <c r="AT1732" s="232"/>
      <c r="BK1732" s="60"/>
      <c r="BN1732" s="1"/>
      <c r="BP1732" s="21"/>
      <c r="CA1732" s="21"/>
      <c r="CB1732" s="21"/>
    </row>
    <row r="1733" spans="4:80" ht="14.25" customHeight="1">
      <c r="D1733" s="53"/>
      <c r="G1733" s="53"/>
      <c r="O1733" s="196">
        <f>1+8*(Q1732+1)</f>
        <v>3369</v>
      </c>
      <c r="P1733" s="197">
        <f>P1732+2</f>
        <v>2527</v>
      </c>
      <c r="Q1733" s="198"/>
      <c r="R1733" s="33"/>
      <c r="S1733" s="35">
        <f t="shared" si="1314"/>
        <v>10109</v>
      </c>
      <c r="T1733" s="35">
        <f t="shared" ref="T1733:Z1733" si="1316">4*S1733+1</f>
        <v>40437</v>
      </c>
      <c r="U1733" s="35">
        <f t="shared" si="1316"/>
        <v>161749</v>
      </c>
      <c r="V1733" s="35">
        <f t="shared" si="1316"/>
        <v>646997</v>
      </c>
      <c r="W1733" s="35">
        <f t="shared" si="1316"/>
        <v>2587989</v>
      </c>
      <c r="X1733" s="35">
        <f t="shared" si="1316"/>
        <v>10351957</v>
      </c>
      <c r="Y1733" s="35">
        <f t="shared" si="1316"/>
        <v>41407829</v>
      </c>
      <c r="Z1733" s="35">
        <f t="shared" si="1316"/>
        <v>165631317</v>
      </c>
      <c r="AC1733" s="27"/>
      <c r="AE1733" s="17"/>
      <c r="AG1733" s="18"/>
      <c r="AK1733" s="54"/>
      <c r="AN1733" s="227"/>
      <c r="AO1733" s="269">
        <f t="shared" si="1205"/>
        <v>3349</v>
      </c>
      <c r="AP1733" s="221">
        <f t="shared" si="1207"/>
        <v>10048</v>
      </c>
      <c r="AQ1733" s="269">
        <f>AP1733/AR1733</f>
        <v>157</v>
      </c>
      <c r="AR1733" s="281">
        <v>64</v>
      </c>
      <c r="AS1733" s="236">
        <f t="shared" si="1206"/>
        <v>6</v>
      </c>
      <c r="AT1733" s="232"/>
      <c r="BK1733" s="60"/>
      <c r="BN1733" s="1"/>
      <c r="BP1733" s="21"/>
      <c r="CA1733" s="21"/>
      <c r="CB1733" s="21"/>
    </row>
    <row r="1734" spans="4:80" ht="14.25" customHeight="1">
      <c r="D1734" s="53"/>
      <c r="G1734" s="53"/>
      <c r="O1734" s="181"/>
      <c r="P1734" s="260"/>
      <c r="R1734" s="33"/>
      <c r="AC1734" s="21"/>
      <c r="AE1734" s="17"/>
      <c r="AG1734" s="18"/>
      <c r="AK1734" s="54"/>
      <c r="AN1734" s="219"/>
      <c r="AO1734" s="220">
        <f t="shared" si="1205"/>
        <v>3351</v>
      </c>
      <c r="AP1734" s="221">
        <f t="shared" si="1207"/>
        <v>10054</v>
      </c>
      <c r="AQ1734" s="220">
        <f>AQ1732+6</f>
        <v>5027</v>
      </c>
      <c r="AR1734" s="281">
        <v>2</v>
      </c>
      <c r="AS1734" s="236">
        <f t="shared" si="1206"/>
        <v>1</v>
      </c>
      <c r="AT1734" s="232"/>
      <c r="BK1734" s="60"/>
      <c r="BN1734" s="1"/>
      <c r="BP1734" s="21"/>
      <c r="CA1734" s="21"/>
      <c r="CB1734" s="21"/>
    </row>
    <row r="1735" spans="4:80" ht="14.25" customHeight="1">
      <c r="D1735" s="53"/>
      <c r="G1735" s="53"/>
      <c r="O1735" s="45"/>
      <c r="P1735" s="21"/>
      <c r="R1735" s="33"/>
      <c r="AC1735" s="27"/>
      <c r="AE1735" s="17"/>
      <c r="AG1735" s="18"/>
      <c r="AK1735" s="54"/>
      <c r="AN1735" s="239"/>
      <c r="AO1735" s="240">
        <f t="shared" si="1205"/>
        <v>3353</v>
      </c>
      <c r="AP1735" s="221">
        <f t="shared" si="1207"/>
        <v>10060</v>
      </c>
      <c r="AQ1735" s="240">
        <f>AP1735/4</f>
        <v>2515</v>
      </c>
      <c r="AR1735" s="281">
        <v>4</v>
      </c>
      <c r="AS1735" s="236">
        <f t="shared" si="1206"/>
        <v>2</v>
      </c>
      <c r="AT1735" s="232"/>
      <c r="BK1735" s="60"/>
      <c r="BN1735" s="1"/>
      <c r="BP1735" s="21"/>
      <c r="CA1735" s="21"/>
      <c r="CB1735" s="21"/>
    </row>
    <row r="1736" spans="4:80" ht="14.25" customHeight="1">
      <c r="D1736" s="53"/>
      <c r="G1736" s="53"/>
      <c r="O1736" s="191">
        <f>-1+4*(Q1736+1)</f>
        <v>1687</v>
      </c>
      <c r="P1736" s="192">
        <f>-1+6*(Q1736+1)</f>
        <v>2531</v>
      </c>
      <c r="Q1736" s="27">
        <v>421</v>
      </c>
      <c r="R1736" s="33"/>
      <c r="S1736" s="213">
        <f t="shared" ref="S1736:S1737" si="1317">4*P1736+1</f>
        <v>10125</v>
      </c>
      <c r="T1736" s="35">
        <f t="shared" ref="T1736:Z1736" si="1318">4*S1736+1</f>
        <v>40501</v>
      </c>
      <c r="U1736" s="35">
        <f t="shared" si="1318"/>
        <v>162005</v>
      </c>
      <c r="V1736" s="35">
        <f t="shared" si="1318"/>
        <v>648021</v>
      </c>
      <c r="W1736" s="35">
        <f t="shared" si="1318"/>
        <v>2592085</v>
      </c>
      <c r="X1736" s="35">
        <f t="shared" si="1318"/>
        <v>10368341</v>
      </c>
      <c r="Y1736" s="35">
        <f t="shared" si="1318"/>
        <v>41473365</v>
      </c>
      <c r="Z1736" s="35">
        <f t="shared" si="1318"/>
        <v>165893461</v>
      </c>
      <c r="AE1736" s="17"/>
      <c r="AG1736" s="18"/>
      <c r="AK1736" s="54"/>
      <c r="AN1736" s="219"/>
      <c r="AO1736" s="220">
        <f t="shared" si="1205"/>
        <v>3355</v>
      </c>
      <c r="AP1736" s="221">
        <f t="shared" si="1207"/>
        <v>10066</v>
      </c>
      <c r="AQ1736" s="220">
        <f>AQ1734+6</f>
        <v>5033</v>
      </c>
      <c r="AR1736" s="281">
        <v>2</v>
      </c>
      <c r="AS1736" s="236">
        <f t="shared" si="1206"/>
        <v>1</v>
      </c>
      <c r="AT1736" s="232"/>
      <c r="BK1736" s="60"/>
      <c r="BN1736" s="1"/>
      <c r="BP1736" s="21"/>
      <c r="CA1736" s="21"/>
      <c r="CB1736" s="21"/>
    </row>
    <row r="1737" spans="4:80" ht="14.25" customHeight="1">
      <c r="D1737" s="53"/>
      <c r="G1737" s="53"/>
      <c r="O1737" s="196">
        <f>1+8*(Q1736+1)</f>
        <v>3377</v>
      </c>
      <c r="P1737" s="197">
        <f>P1736+2</f>
        <v>2533</v>
      </c>
      <c r="Q1737" s="198"/>
      <c r="R1737" s="33"/>
      <c r="S1737" s="35">
        <f t="shared" si="1317"/>
        <v>10133</v>
      </c>
      <c r="T1737" s="35">
        <f t="shared" ref="T1737:Z1737" si="1319">4*S1737+1</f>
        <v>40533</v>
      </c>
      <c r="U1737" s="35">
        <f t="shared" si="1319"/>
        <v>162133</v>
      </c>
      <c r="V1737" s="35">
        <f t="shared" si="1319"/>
        <v>648533</v>
      </c>
      <c r="W1737" s="35">
        <f t="shared" si="1319"/>
        <v>2594133</v>
      </c>
      <c r="X1737" s="35">
        <f t="shared" si="1319"/>
        <v>10376533</v>
      </c>
      <c r="Y1737" s="35">
        <f t="shared" si="1319"/>
        <v>41506133</v>
      </c>
      <c r="Z1737" s="35">
        <f t="shared" si="1319"/>
        <v>166024533</v>
      </c>
      <c r="AC1737" s="27"/>
      <c r="AE1737" s="17"/>
      <c r="AG1737" s="18"/>
      <c r="AK1737" s="54"/>
      <c r="AN1737" s="227"/>
      <c r="AO1737" s="269">
        <f t="shared" si="1205"/>
        <v>3357</v>
      </c>
      <c r="AP1737" s="221">
        <f t="shared" si="1207"/>
        <v>10072</v>
      </c>
      <c r="AQ1737" s="269">
        <f>AP1737/AR1737</f>
        <v>1259</v>
      </c>
      <c r="AR1737" s="281">
        <v>8</v>
      </c>
      <c r="AS1737" s="236">
        <f t="shared" si="1206"/>
        <v>3</v>
      </c>
      <c r="AT1737" s="232"/>
      <c r="BK1737" s="60"/>
      <c r="BN1737" s="1"/>
      <c r="BP1737" s="21"/>
      <c r="CA1737" s="21"/>
      <c r="CB1737" s="21"/>
    </row>
    <row r="1738" spans="4:80" ht="14.25" customHeight="1">
      <c r="D1738" s="53"/>
      <c r="G1738" s="53"/>
      <c r="O1738" s="181"/>
      <c r="P1738" s="260"/>
      <c r="R1738" s="33"/>
      <c r="AC1738" s="21"/>
      <c r="AE1738" s="17"/>
      <c r="AG1738" s="18"/>
      <c r="AK1738" s="54"/>
      <c r="AN1738" s="219"/>
      <c r="AO1738" s="220">
        <f t="shared" si="1205"/>
        <v>3359</v>
      </c>
      <c r="AP1738" s="221">
        <f t="shared" si="1207"/>
        <v>10078</v>
      </c>
      <c r="AQ1738" s="220">
        <f>AQ1736+6</f>
        <v>5039</v>
      </c>
      <c r="AR1738" s="281">
        <v>2</v>
      </c>
      <c r="AS1738" s="236">
        <f t="shared" si="1206"/>
        <v>1</v>
      </c>
      <c r="AT1738" s="232"/>
      <c r="BK1738" s="60"/>
      <c r="BN1738" s="1"/>
      <c r="BP1738" s="21"/>
      <c r="CA1738" s="21"/>
      <c r="CB1738" s="21"/>
    </row>
    <row r="1739" spans="4:80" ht="14.25" customHeight="1">
      <c r="D1739" s="53"/>
      <c r="G1739" s="53"/>
      <c r="O1739" s="45"/>
      <c r="P1739" s="21"/>
      <c r="R1739" s="33"/>
      <c r="AC1739" s="27"/>
      <c r="AE1739" s="17"/>
      <c r="AG1739" s="18"/>
      <c r="AK1739" s="54"/>
      <c r="AN1739" s="239"/>
      <c r="AO1739" s="240">
        <f t="shared" si="1205"/>
        <v>3361</v>
      </c>
      <c r="AP1739" s="221">
        <f t="shared" si="1207"/>
        <v>10084</v>
      </c>
      <c r="AQ1739" s="240">
        <f>AP1739/4</f>
        <v>2521</v>
      </c>
      <c r="AR1739" s="281">
        <v>4</v>
      </c>
      <c r="AS1739" s="236">
        <f t="shared" si="1206"/>
        <v>2</v>
      </c>
      <c r="AT1739" s="232"/>
      <c r="BK1739" s="60"/>
      <c r="BN1739" s="1"/>
      <c r="BP1739" s="21"/>
      <c r="CA1739" s="21"/>
      <c r="CB1739" s="21"/>
    </row>
    <row r="1740" spans="4:80" ht="14.25" customHeight="1">
      <c r="D1740" s="53"/>
      <c r="G1740" s="53"/>
      <c r="O1740" s="191">
        <f>-1+4*(Q1740+1)</f>
        <v>1691</v>
      </c>
      <c r="P1740" s="192">
        <f>-1+6*(Q1740+1)</f>
        <v>2537</v>
      </c>
      <c r="Q1740" s="27">
        <v>422</v>
      </c>
      <c r="R1740" s="33"/>
      <c r="S1740" s="213">
        <f t="shared" ref="S1740:S1741" si="1320">4*P1740+1</f>
        <v>10149</v>
      </c>
      <c r="T1740" s="35">
        <f t="shared" ref="T1740:Z1740" si="1321">4*S1740+1</f>
        <v>40597</v>
      </c>
      <c r="U1740" s="35">
        <f t="shared" si="1321"/>
        <v>162389</v>
      </c>
      <c r="V1740" s="35">
        <f t="shared" si="1321"/>
        <v>649557</v>
      </c>
      <c r="W1740" s="35">
        <f t="shared" si="1321"/>
        <v>2598229</v>
      </c>
      <c r="X1740" s="35">
        <f t="shared" si="1321"/>
        <v>10392917</v>
      </c>
      <c r="Y1740" s="35">
        <f t="shared" si="1321"/>
        <v>41571669</v>
      </c>
      <c r="Z1740" s="35">
        <f t="shared" si="1321"/>
        <v>166286677</v>
      </c>
      <c r="AE1740" s="17"/>
      <c r="AG1740" s="18"/>
      <c r="AK1740" s="54"/>
      <c r="AN1740" s="219"/>
      <c r="AO1740" s="220">
        <f t="shared" si="1205"/>
        <v>3363</v>
      </c>
      <c r="AP1740" s="221">
        <f t="shared" si="1207"/>
        <v>10090</v>
      </c>
      <c r="AQ1740" s="220">
        <f>AQ1738+6</f>
        <v>5045</v>
      </c>
      <c r="AR1740" s="281">
        <v>2</v>
      </c>
      <c r="AS1740" s="236">
        <f t="shared" si="1206"/>
        <v>1</v>
      </c>
      <c r="AT1740" s="232"/>
      <c r="BK1740" s="60"/>
      <c r="BN1740" s="1"/>
      <c r="BP1740" s="21"/>
      <c r="CA1740" s="21"/>
      <c r="CB1740" s="21"/>
    </row>
    <row r="1741" spans="4:80" ht="14.25" customHeight="1">
      <c r="D1741" s="53"/>
      <c r="G1741" s="53"/>
      <c r="O1741" s="196">
        <f>1+8*(Q1740+1)</f>
        <v>3385</v>
      </c>
      <c r="P1741" s="197">
        <f>P1740+2</f>
        <v>2539</v>
      </c>
      <c r="Q1741" s="198"/>
      <c r="R1741" s="33"/>
      <c r="S1741" s="35">
        <f t="shared" si="1320"/>
        <v>10157</v>
      </c>
      <c r="T1741" s="35">
        <f t="shared" ref="T1741:Z1741" si="1322">4*S1741+1</f>
        <v>40629</v>
      </c>
      <c r="U1741" s="35">
        <f t="shared" si="1322"/>
        <v>162517</v>
      </c>
      <c r="V1741" s="35">
        <f t="shared" si="1322"/>
        <v>650069</v>
      </c>
      <c r="W1741" s="35">
        <f t="shared" si="1322"/>
        <v>2600277</v>
      </c>
      <c r="X1741" s="35">
        <f t="shared" si="1322"/>
        <v>10401109</v>
      </c>
      <c r="Y1741" s="35">
        <f t="shared" si="1322"/>
        <v>41604437</v>
      </c>
      <c r="Z1741" s="35">
        <f t="shared" si="1322"/>
        <v>166417749</v>
      </c>
      <c r="AC1741" s="27"/>
      <c r="AE1741" s="17"/>
      <c r="AG1741" s="18"/>
      <c r="AK1741" s="54"/>
      <c r="AN1741" s="227"/>
      <c r="AO1741" s="269">
        <f t="shared" si="1205"/>
        <v>3365</v>
      </c>
      <c r="AP1741" s="221">
        <f t="shared" si="1207"/>
        <v>10096</v>
      </c>
      <c r="AQ1741" s="269">
        <f>AP1741/AR1741</f>
        <v>631</v>
      </c>
      <c r="AR1741" s="281">
        <v>16</v>
      </c>
      <c r="AS1741" s="236">
        <f t="shared" si="1206"/>
        <v>4</v>
      </c>
      <c r="AT1741" s="232"/>
      <c r="BK1741" s="60"/>
      <c r="BN1741" s="1"/>
      <c r="BP1741" s="21"/>
      <c r="CA1741" s="21"/>
      <c r="CB1741" s="21"/>
    </row>
    <row r="1742" spans="4:80" ht="14.25" customHeight="1">
      <c r="D1742" s="53"/>
      <c r="G1742" s="53"/>
      <c r="O1742" s="181"/>
      <c r="P1742" s="260"/>
      <c r="R1742" s="33"/>
      <c r="AC1742" s="21"/>
      <c r="AE1742" s="17"/>
      <c r="AG1742" s="18"/>
      <c r="AK1742" s="54"/>
      <c r="AN1742" s="219"/>
      <c r="AO1742" s="220">
        <f t="shared" si="1205"/>
        <v>3367</v>
      </c>
      <c r="AP1742" s="221">
        <f t="shared" si="1207"/>
        <v>10102</v>
      </c>
      <c r="AQ1742" s="220">
        <f>AQ1740+6</f>
        <v>5051</v>
      </c>
      <c r="AR1742" s="281">
        <v>2</v>
      </c>
      <c r="AS1742" s="236">
        <f t="shared" si="1206"/>
        <v>1</v>
      </c>
      <c r="AT1742" s="232"/>
      <c r="BK1742" s="60"/>
      <c r="BN1742" s="1"/>
      <c r="BP1742" s="21"/>
      <c r="CA1742" s="21"/>
      <c r="CB1742" s="21"/>
    </row>
    <row r="1743" spans="4:80" ht="14.25" customHeight="1">
      <c r="D1743" s="53"/>
      <c r="G1743" s="53"/>
      <c r="O1743" s="45"/>
      <c r="P1743" s="21"/>
      <c r="R1743" s="33"/>
      <c r="AC1743" s="27"/>
      <c r="AE1743" s="17"/>
      <c r="AG1743" s="18"/>
      <c r="AK1743" s="54"/>
      <c r="AN1743" s="239"/>
      <c r="AO1743" s="240">
        <f t="shared" si="1205"/>
        <v>3369</v>
      </c>
      <c r="AP1743" s="221">
        <f t="shared" si="1207"/>
        <v>10108</v>
      </c>
      <c r="AQ1743" s="240">
        <f>AP1743/4</f>
        <v>2527</v>
      </c>
      <c r="AR1743" s="281">
        <v>4</v>
      </c>
      <c r="AS1743" s="236">
        <f t="shared" si="1206"/>
        <v>2</v>
      </c>
      <c r="AT1743" s="232"/>
      <c r="BK1743" s="60"/>
      <c r="BN1743" s="1"/>
      <c r="BP1743" s="21"/>
      <c r="CA1743" s="21"/>
      <c r="CB1743" s="21"/>
    </row>
    <row r="1744" spans="4:80" ht="14.25" customHeight="1">
      <c r="D1744" s="53"/>
      <c r="G1744" s="53"/>
      <c r="O1744" s="191">
        <f>-1+4*(Q1744+1)</f>
        <v>1695</v>
      </c>
      <c r="P1744" s="192">
        <f>-1+6*(Q1744+1)</f>
        <v>2543</v>
      </c>
      <c r="Q1744" s="27">
        <v>423</v>
      </c>
      <c r="R1744" s="33"/>
      <c r="S1744" s="213">
        <f t="shared" ref="S1744:S1745" si="1323">4*P1744+1</f>
        <v>10173</v>
      </c>
      <c r="T1744" s="35">
        <f t="shared" ref="T1744:Z1744" si="1324">4*S1744+1</f>
        <v>40693</v>
      </c>
      <c r="U1744" s="35">
        <f t="shared" si="1324"/>
        <v>162773</v>
      </c>
      <c r="V1744" s="35">
        <f t="shared" si="1324"/>
        <v>651093</v>
      </c>
      <c r="W1744" s="35">
        <f t="shared" si="1324"/>
        <v>2604373</v>
      </c>
      <c r="X1744" s="35">
        <f t="shared" si="1324"/>
        <v>10417493</v>
      </c>
      <c r="Y1744" s="35">
        <f t="shared" si="1324"/>
        <v>41669973</v>
      </c>
      <c r="Z1744" s="35">
        <f t="shared" si="1324"/>
        <v>166679893</v>
      </c>
      <c r="AE1744" s="17"/>
      <c r="AG1744" s="18"/>
      <c r="AK1744" s="54"/>
      <c r="AN1744" s="219"/>
      <c r="AO1744" s="220">
        <f t="shared" si="1205"/>
        <v>3371</v>
      </c>
      <c r="AP1744" s="221">
        <f t="shared" si="1207"/>
        <v>10114</v>
      </c>
      <c r="AQ1744" s="220">
        <f>AQ1742+6</f>
        <v>5057</v>
      </c>
      <c r="AR1744" s="281">
        <v>2</v>
      </c>
      <c r="AS1744" s="236">
        <f t="shared" si="1206"/>
        <v>1</v>
      </c>
      <c r="AT1744" s="232"/>
      <c r="BK1744" s="60"/>
      <c r="BN1744" s="1"/>
      <c r="BP1744" s="21"/>
      <c r="CA1744" s="21"/>
      <c r="CB1744" s="21"/>
    </row>
    <row r="1745" spans="4:80" ht="14.25" customHeight="1">
      <c r="D1745" s="53"/>
      <c r="G1745" s="53"/>
      <c r="O1745" s="196">
        <f>1+8*(Q1744+1)</f>
        <v>3393</v>
      </c>
      <c r="P1745" s="197">
        <f>P1744+2</f>
        <v>2545</v>
      </c>
      <c r="Q1745" s="198"/>
      <c r="R1745" s="33"/>
      <c r="S1745" s="35">
        <f t="shared" si="1323"/>
        <v>10181</v>
      </c>
      <c r="T1745" s="35">
        <f t="shared" ref="T1745:Z1745" si="1325">4*S1745+1</f>
        <v>40725</v>
      </c>
      <c r="U1745" s="35">
        <f t="shared" si="1325"/>
        <v>162901</v>
      </c>
      <c r="V1745" s="35">
        <f t="shared" si="1325"/>
        <v>651605</v>
      </c>
      <c r="W1745" s="35">
        <f t="shared" si="1325"/>
        <v>2606421</v>
      </c>
      <c r="X1745" s="35">
        <f t="shared" si="1325"/>
        <v>10425685</v>
      </c>
      <c r="Y1745" s="35">
        <f t="shared" si="1325"/>
        <v>41702741</v>
      </c>
      <c r="Z1745" s="35">
        <f t="shared" si="1325"/>
        <v>166810965</v>
      </c>
      <c r="AC1745" s="27"/>
      <c r="AE1745" s="17"/>
      <c r="AG1745" s="18"/>
      <c r="AK1745" s="54"/>
      <c r="AN1745" s="227"/>
      <c r="AO1745" s="269">
        <f t="shared" si="1205"/>
        <v>3373</v>
      </c>
      <c r="AP1745" s="221">
        <f t="shared" si="1207"/>
        <v>10120</v>
      </c>
      <c r="AQ1745" s="269">
        <f>AP1745/AR1745</f>
        <v>1265</v>
      </c>
      <c r="AR1745" s="281">
        <v>8</v>
      </c>
      <c r="AS1745" s="236">
        <f t="shared" si="1206"/>
        <v>3</v>
      </c>
      <c r="AT1745" s="232"/>
      <c r="BK1745" s="60"/>
      <c r="BN1745" s="1"/>
      <c r="BP1745" s="21"/>
      <c r="CA1745" s="21"/>
      <c r="CB1745" s="21"/>
    </row>
    <row r="1746" spans="4:80" ht="14.25" customHeight="1">
      <c r="D1746" s="53"/>
      <c r="G1746" s="53"/>
      <c r="O1746" s="181"/>
      <c r="P1746" s="260"/>
      <c r="R1746" s="33"/>
      <c r="AC1746" s="21"/>
      <c r="AE1746" s="17"/>
      <c r="AG1746" s="18"/>
      <c r="AK1746" s="54"/>
      <c r="AN1746" s="219"/>
      <c r="AO1746" s="220">
        <f t="shared" si="1205"/>
        <v>3375</v>
      </c>
      <c r="AP1746" s="221">
        <f t="shared" si="1207"/>
        <v>10126</v>
      </c>
      <c r="AQ1746" s="220">
        <f>AQ1744+6</f>
        <v>5063</v>
      </c>
      <c r="AR1746" s="281">
        <v>2</v>
      </c>
      <c r="AS1746" s="236">
        <f t="shared" si="1206"/>
        <v>1</v>
      </c>
      <c r="AT1746" s="232"/>
      <c r="BK1746" s="60"/>
      <c r="BN1746" s="1"/>
      <c r="BP1746" s="21"/>
      <c r="CA1746" s="21"/>
      <c r="CB1746" s="21"/>
    </row>
    <row r="1747" spans="4:80" ht="14.25" customHeight="1">
      <c r="D1747" s="53"/>
      <c r="G1747" s="53"/>
      <c r="O1747" s="45"/>
      <c r="P1747" s="21"/>
      <c r="R1747" s="33"/>
      <c r="AC1747" s="27"/>
      <c r="AE1747" s="17"/>
      <c r="AG1747" s="18"/>
      <c r="AK1747" s="54"/>
      <c r="AN1747" s="239"/>
      <c r="AO1747" s="240">
        <f t="shared" si="1205"/>
        <v>3377</v>
      </c>
      <c r="AP1747" s="221">
        <f t="shared" si="1207"/>
        <v>10132</v>
      </c>
      <c r="AQ1747" s="240">
        <f>AP1747/4</f>
        <v>2533</v>
      </c>
      <c r="AR1747" s="281">
        <v>4</v>
      </c>
      <c r="AS1747" s="236">
        <f t="shared" si="1206"/>
        <v>2</v>
      </c>
      <c r="AT1747" s="232"/>
      <c r="BK1747" s="60"/>
      <c r="BN1747" s="1"/>
      <c r="BP1747" s="21"/>
      <c r="CA1747" s="21"/>
      <c r="CB1747" s="21"/>
    </row>
    <row r="1748" spans="4:80" ht="14.25" customHeight="1">
      <c r="D1748" s="53"/>
      <c r="G1748" s="53"/>
      <c r="O1748" s="191">
        <f>-1+4*(Q1748+1)</f>
        <v>1699</v>
      </c>
      <c r="P1748" s="192">
        <f>-1+6*(Q1748+1)</f>
        <v>2549</v>
      </c>
      <c r="Q1748" s="27">
        <v>424</v>
      </c>
      <c r="R1748" s="33"/>
      <c r="S1748" s="213">
        <f t="shared" ref="S1748:S1749" si="1326">4*P1748+1</f>
        <v>10197</v>
      </c>
      <c r="T1748" s="35">
        <f t="shared" ref="T1748:Z1748" si="1327">4*S1748+1</f>
        <v>40789</v>
      </c>
      <c r="U1748" s="35">
        <f t="shared" si="1327"/>
        <v>163157</v>
      </c>
      <c r="V1748" s="35">
        <f t="shared" si="1327"/>
        <v>652629</v>
      </c>
      <c r="W1748" s="35">
        <f t="shared" si="1327"/>
        <v>2610517</v>
      </c>
      <c r="X1748" s="35">
        <f t="shared" si="1327"/>
        <v>10442069</v>
      </c>
      <c r="Y1748" s="35">
        <f t="shared" si="1327"/>
        <v>41768277</v>
      </c>
      <c r="Z1748" s="35">
        <f t="shared" si="1327"/>
        <v>167073109</v>
      </c>
      <c r="AE1748" s="17"/>
      <c r="AG1748" s="18"/>
      <c r="AK1748" s="54"/>
      <c r="AN1748" s="219"/>
      <c r="AO1748" s="220">
        <f t="shared" si="1205"/>
        <v>3379</v>
      </c>
      <c r="AP1748" s="221">
        <f t="shared" si="1207"/>
        <v>10138</v>
      </c>
      <c r="AQ1748" s="220">
        <f>AQ1746+6</f>
        <v>5069</v>
      </c>
      <c r="AR1748" s="281">
        <v>2</v>
      </c>
      <c r="AS1748" s="236">
        <f t="shared" si="1206"/>
        <v>1</v>
      </c>
      <c r="AT1748" s="232"/>
      <c r="BK1748" s="60"/>
      <c r="BN1748" s="1"/>
      <c r="BP1748" s="21"/>
      <c r="CA1748" s="21"/>
      <c r="CB1748" s="21"/>
    </row>
    <row r="1749" spans="4:80" ht="14.25" customHeight="1">
      <c r="D1749" s="53"/>
      <c r="G1749" s="53"/>
      <c r="O1749" s="196">
        <f>1+8*(Q1748+1)</f>
        <v>3401</v>
      </c>
      <c r="P1749" s="197">
        <f>P1748+2</f>
        <v>2551</v>
      </c>
      <c r="Q1749" s="198"/>
      <c r="R1749" s="33"/>
      <c r="S1749" s="35">
        <f t="shared" si="1326"/>
        <v>10205</v>
      </c>
      <c r="T1749" s="35">
        <f t="shared" ref="T1749:Z1749" si="1328">4*S1749+1</f>
        <v>40821</v>
      </c>
      <c r="U1749" s="35">
        <f t="shared" si="1328"/>
        <v>163285</v>
      </c>
      <c r="V1749" s="35">
        <f t="shared" si="1328"/>
        <v>653141</v>
      </c>
      <c r="W1749" s="35">
        <f t="shared" si="1328"/>
        <v>2612565</v>
      </c>
      <c r="X1749" s="35">
        <f t="shared" si="1328"/>
        <v>10450261</v>
      </c>
      <c r="Y1749" s="35">
        <f t="shared" si="1328"/>
        <v>41801045</v>
      </c>
      <c r="Z1749" s="35">
        <f t="shared" si="1328"/>
        <v>167204181</v>
      </c>
      <c r="AC1749" s="27"/>
      <c r="AE1749" s="17"/>
      <c r="AG1749" s="18"/>
      <c r="AK1749" s="54"/>
      <c r="AN1749" s="227"/>
      <c r="AO1749" s="269">
        <f t="shared" si="1205"/>
        <v>3381</v>
      </c>
      <c r="AP1749" s="221">
        <f t="shared" si="1207"/>
        <v>10144</v>
      </c>
      <c r="AQ1749" s="269">
        <f>AP1749/AR1749</f>
        <v>317</v>
      </c>
      <c r="AR1749" s="281">
        <v>32</v>
      </c>
      <c r="AS1749" s="236">
        <f t="shared" si="1206"/>
        <v>5</v>
      </c>
      <c r="AT1749" s="232"/>
      <c r="BK1749" s="60"/>
      <c r="BN1749" s="1"/>
      <c r="BP1749" s="21"/>
      <c r="CA1749" s="21"/>
      <c r="CB1749" s="21"/>
    </row>
    <row r="1750" spans="4:80" ht="14.25" customHeight="1">
      <c r="D1750" s="53"/>
      <c r="G1750" s="53"/>
      <c r="O1750" s="181"/>
      <c r="P1750" s="260"/>
      <c r="R1750" s="33"/>
      <c r="AC1750" s="21"/>
      <c r="AE1750" s="17"/>
      <c r="AG1750" s="18"/>
      <c r="AK1750" s="54"/>
      <c r="AN1750" s="219"/>
      <c r="AO1750" s="220">
        <f t="shared" si="1205"/>
        <v>3383</v>
      </c>
      <c r="AP1750" s="221">
        <f t="shared" si="1207"/>
        <v>10150</v>
      </c>
      <c r="AQ1750" s="220">
        <f>AQ1748+6</f>
        <v>5075</v>
      </c>
      <c r="AR1750" s="281">
        <v>2</v>
      </c>
      <c r="AS1750" s="236">
        <f t="shared" si="1206"/>
        <v>1</v>
      </c>
      <c r="AT1750" s="232"/>
      <c r="BK1750" s="60"/>
      <c r="BN1750" s="1"/>
      <c r="BP1750" s="21"/>
      <c r="CA1750" s="21"/>
      <c r="CB1750" s="21"/>
    </row>
    <row r="1751" spans="4:80" ht="14.25" customHeight="1">
      <c r="D1751" s="53"/>
      <c r="G1751" s="53"/>
      <c r="O1751" s="45"/>
      <c r="P1751" s="21"/>
      <c r="R1751" s="33"/>
      <c r="AC1751" s="27"/>
      <c r="AE1751" s="17"/>
      <c r="AG1751" s="18"/>
      <c r="AK1751" s="54"/>
      <c r="AN1751" s="239"/>
      <c r="AO1751" s="240">
        <f t="shared" si="1205"/>
        <v>3385</v>
      </c>
      <c r="AP1751" s="221">
        <f t="shared" si="1207"/>
        <v>10156</v>
      </c>
      <c r="AQ1751" s="240">
        <f>AP1751/4</f>
        <v>2539</v>
      </c>
      <c r="AR1751" s="281">
        <v>4</v>
      </c>
      <c r="AS1751" s="236">
        <f t="shared" si="1206"/>
        <v>2</v>
      </c>
      <c r="AT1751" s="232"/>
      <c r="BK1751" s="60"/>
      <c r="BN1751" s="1"/>
      <c r="BP1751" s="21"/>
      <c r="CA1751" s="21"/>
      <c r="CB1751" s="21"/>
    </row>
    <row r="1752" spans="4:80" ht="14.25" customHeight="1">
      <c r="D1752" s="53"/>
      <c r="G1752" s="53"/>
      <c r="O1752" s="191">
        <f>-1+4*(Q1752+1)</f>
        <v>1703</v>
      </c>
      <c r="P1752" s="192">
        <f>-1+6*(Q1752+1)</f>
        <v>2555</v>
      </c>
      <c r="Q1752" s="27">
        <v>425</v>
      </c>
      <c r="R1752" s="33"/>
      <c r="S1752" s="213">
        <f t="shared" ref="S1752:S1753" si="1329">4*P1752+1</f>
        <v>10221</v>
      </c>
      <c r="T1752" s="35">
        <f t="shared" ref="T1752:Z1752" si="1330">4*S1752+1</f>
        <v>40885</v>
      </c>
      <c r="U1752" s="35">
        <f t="shared" si="1330"/>
        <v>163541</v>
      </c>
      <c r="V1752" s="35">
        <f t="shared" si="1330"/>
        <v>654165</v>
      </c>
      <c r="W1752" s="35">
        <f t="shared" si="1330"/>
        <v>2616661</v>
      </c>
      <c r="X1752" s="35">
        <f t="shared" si="1330"/>
        <v>10466645</v>
      </c>
      <c r="Y1752" s="35">
        <f t="shared" si="1330"/>
        <v>41866581</v>
      </c>
      <c r="Z1752" s="35">
        <f t="shared" si="1330"/>
        <v>167466325</v>
      </c>
      <c r="AE1752" s="17"/>
      <c r="AG1752" s="18"/>
      <c r="AK1752" s="54"/>
      <c r="AN1752" s="219"/>
      <c r="AO1752" s="220">
        <f t="shared" si="1205"/>
        <v>3387</v>
      </c>
      <c r="AP1752" s="221">
        <f t="shared" si="1207"/>
        <v>10162</v>
      </c>
      <c r="AQ1752" s="220">
        <f>AQ1750+6</f>
        <v>5081</v>
      </c>
      <c r="AR1752" s="281">
        <v>2</v>
      </c>
      <c r="AS1752" s="236">
        <f t="shared" si="1206"/>
        <v>1</v>
      </c>
      <c r="AT1752" s="232"/>
      <c r="BK1752" s="60"/>
      <c r="BN1752" s="1"/>
      <c r="BP1752" s="21"/>
      <c r="CA1752" s="21"/>
      <c r="CB1752" s="21"/>
    </row>
    <row r="1753" spans="4:80" ht="14.25" customHeight="1">
      <c r="D1753" s="53"/>
      <c r="G1753" s="53"/>
      <c r="O1753" s="196">
        <f>1+8*(Q1752+1)</f>
        <v>3409</v>
      </c>
      <c r="P1753" s="197">
        <f>P1752+2</f>
        <v>2557</v>
      </c>
      <c r="Q1753" s="198"/>
      <c r="R1753" s="33"/>
      <c r="S1753" s="35">
        <f t="shared" si="1329"/>
        <v>10229</v>
      </c>
      <c r="T1753" s="35">
        <f t="shared" ref="T1753:Z1753" si="1331">4*S1753+1</f>
        <v>40917</v>
      </c>
      <c r="U1753" s="35">
        <f t="shared" si="1331"/>
        <v>163669</v>
      </c>
      <c r="V1753" s="35">
        <f t="shared" si="1331"/>
        <v>654677</v>
      </c>
      <c r="W1753" s="35">
        <f t="shared" si="1331"/>
        <v>2618709</v>
      </c>
      <c r="X1753" s="35">
        <f t="shared" si="1331"/>
        <v>10474837</v>
      </c>
      <c r="Y1753" s="35">
        <f t="shared" si="1331"/>
        <v>41899349</v>
      </c>
      <c r="Z1753" s="35">
        <f t="shared" si="1331"/>
        <v>167597397</v>
      </c>
      <c r="AC1753" s="27"/>
      <c r="AE1753" s="17"/>
      <c r="AG1753" s="18"/>
      <c r="AK1753" s="54"/>
      <c r="AN1753" s="227"/>
      <c r="AO1753" s="269">
        <f t="shared" si="1205"/>
        <v>3389</v>
      </c>
      <c r="AP1753" s="221">
        <f t="shared" si="1207"/>
        <v>10168</v>
      </c>
      <c r="AQ1753" s="269">
        <f>AP1753/AR1753</f>
        <v>1271</v>
      </c>
      <c r="AR1753" s="281">
        <v>8</v>
      </c>
      <c r="AS1753" s="236">
        <f t="shared" si="1206"/>
        <v>3</v>
      </c>
      <c r="AT1753" s="232"/>
      <c r="BK1753" s="60"/>
      <c r="BN1753" s="1"/>
      <c r="BP1753" s="21"/>
      <c r="CA1753" s="21"/>
      <c r="CB1753" s="21"/>
    </row>
    <row r="1754" spans="4:80" ht="14.25" customHeight="1">
      <c r="D1754" s="53"/>
      <c r="G1754" s="53"/>
      <c r="O1754" s="181"/>
      <c r="P1754" s="260"/>
      <c r="R1754" s="33"/>
      <c r="AC1754" s="21"/>
      <c r="AE1754" s="17"/>
      <c r="AG1754" s="18"/>
      <c r="AK1754" s="54"/>
      <c r="AN1754" s="219"/>
      <c r="AO1754" s="220">
        <f t="shared" si="1205"/>
        <v>3391</v>
      </c>
      <c r="AP1754" s="221">
        <f t="shared" si="1207"/>
        <v>10174</v>
      </c>
      <c r="AQ1754" s="220">
        <f>AQ1752+6</f>
        <v>5087</v>
      </c>
      <c r="AR1754" s="281">
        <v>2</v>
      </c>
      <c r="AS1754" s="236">
        <f t="shared" si="1206"/>
        <v>1</v>
      </c>
      <c r="AT1754" s="232"/>
      <c r="BK1754" s="60"/>
      <c r="BN1754" s="1"/>
      <c r="BP1754" s="21"/>
      <c r="CA1754" s="21"/>
      <c r="CB1754" s="21"/>
    </row>
    <row r="1755" spans="4:80" ht="14.25" customHeight="1">
      <c r="D1755" s="53"/>
      <c r="G1755" s="53"/>
      <c r="O1755" s="45"/>
      <c r="P1755" s="21"/>
      <c r="R1755" s="33"/>
      <c r="AC1755" s="27"/>
      <c r="AE1755" s="17"/>
      <c r="AG1755" s="18"/>
      <c r="AK1755" s="54"/>
      <c r="AN1755" s="239"/>
      <c r="AO1755" s="240">
        <f t="shared" si="1205"/>
        <v>3393</v>
      </c>
      <c r="AP1755" s="221">
        <f t="shared" si="1207"/>
        <v>10180</v>
      </c>
      <c r="AQ1755" s="240">
        <f>AP1755/4</f>
        <v>2545</v>
      </c>
      <c r="AR1755" s="281">
        <v>4</v>
      </c>
      <c r="AS1755" s="236">
        <f t="shared" si="1206"/>
        <v>2</v>
      </c>
      <c r="AT1755" s="232"/>
      <c r="BK1755" s="60"/>
      <c r="BN1755" s="1"/>
      <c r="BP1755" s="21"/>
      <c r="CA1755" s="21"/>
      <c r="CB1755" s="21"/>
    </row>
    <row r="1756" spans="4:80" ht="14.25" customHeight="1">
      <c r="D1756" s="53"/>
      <c r="G1756" s="53"/>
      <c r="O1756" s="191">
        <f>-1+4*(Q1756+1)</f>
        <v>1707</v>
      </c>
      <c r="P1756" s="192">
        <f>-1+6*(Q1756+1)</f>
        <v>2561</v>
      </c>
      <c r="Q1756" s="27">
        <v>426</v>
      </c>
      <c r="R1756" s="33"/>
      <c r="S1756" s="213">
        <f t="shared" ref="S1756:S1757" si="1332">4*P1756+1</f>
        <v>10245</v>
      </c>
      <c r="T1756" s="35">
        <f t="shared" ref="T1756:Z1756" si="1333">4*S1756+1</f>
        <v>40981</v>
      </c>
      <c r="U1756" s="35">
        <f t="shared" si="1333"/>
        <v>163925</v>
      </c>
      <c r="V1756" s="35">
        <f t="shared" si="1333"/>
        <v>655701</v>
      </c>
      <c r="W1756" s="35">
        <f t="shared" si="1333"/>
        <v>2622805</v>
      </c>
      <c r="X1756" s="35">
        <f t="shared" si="1333"/>
        <v>10491221</v>
      </c>
      <c r="Y1756" s="35">
        <f t="shared" si="1333"/>
        <v>41964885</v>
      </c>
      <c r="Z1756" s="35">
        <f t="shared" si="1333"/>
        <v>167859541</v>
      </c>
      <c r="AE1756" s="17"/>
      <c r="AG1756" s="18"/>
      <c r="AK1756" s="54"/>
      <c r="AN1756" s="219"/>
      <c r="AO1756" s="220">
        <f t="shared" si="1205"/>
        <v>3395</v>
      </c>
      <c r="AP1756" s="221">
        <f t="shared" si="1207"/>
        <v>10186</v>
      </c>
      <c r="AQ1756" s="220">
        <f>AQ1754+6</f>
        <v>5093</v>
      </c>
      <c r="AR1756" s="281">
        <v>2</v>
      </c>
      <c r="AS1756" s="236">
        <f t="shared" si="1206"/>
        <v>1</v>
      </c>
      <c r="AT1756" s="232"/>
      <c r="BK1756" s="60"/>
      <c r="BN1756" s="1"/>
      <c r="BP1756" s="21"/>
      <c r="CA1756" s="21"/>
      <c r="CB1756" s="21"/>
    </row>
    <row r="1757" spans="4:80" ht="14.25" customHeight="1">
      <c r="D1757" s="53"/>
      <c r="G1757" s="53"/>
      <c r="O1757" s="196">
        <f>1+8*(Q1756+1)</f>
        <v>3417</v>
      </c>
      <c r="P1757" s="197">
        <f>P1756+2</f>
        <v>2563</v>
      </c>
      <c r="Q1757" s="198"/>
      <c r="R1757" s="33"/>
      <c r="S1757" s="35">
        <f t="shared" si="1332"/>
        <v>10253</v>
      </c>
      <c r="T1757" s="35">
        <f t="shared" ref="T1757:Z1757" si="1334">4*S1757+1</f>
        <v>41013</v>
      </c>
      <c r="U1757" s="35">
        <f t="shared" si="1334"/>
        <v>164053</v>
      </c>
      <c r="V1757" s="35">
        <f t="shared" si="1334"/>
        <v>656213</v>
      </c>
      <c r="W1757" s="35">
        <f t="shared" si="1334"/>
        <v>2624853</v>
      </c>
      <c r="X1757" s="35">
        <f t="shared" si="1334"/>
        <v>10499413</v>
      </c>
      <c r="Y1757" s="35">
        <f t="shared" si="1334"/>
        <v>41997653</v>
      </c>
      <c r="Z1757" s="35">
        <f t="shared" si="1334"/>
        <v>167990613</v>
      </c>
      <c r="AC1757" s="27"/>
      <c r="AE1757" s="17"/>
      <c r="AG1757" s="18"/>
      <c r="AK1757" s="54"/>
      <c r="AN1757" s="227"/>
      <c r="AO1757" s="269">
        <f t="shared" si="1205"/>
        <v>3397</v>
      </c>
      <c r="AP1757" s="221">
        <f t="shared" si="1207"/>
        <v>10192</v>
      </c>
      <c r="AQ1757" s="269">
        <f>AP1757/AR1757</f>
        <v>637</v>
      </c>
      <c r="AR1757" s="281">
        <v>16</v>
      </c>
      <c r="AS1757" s="236">
        <f t="shared" si="1206"/>
        <v>4</v>
      </c>
      <c r="AT1757" s="232"/>
      <c r="BK1757" s="60"/>
      <c r="BN1757" s="1"/>
      <c r="BP1757" s="21"/>
      <c r="CA1757" s="21"/>
      <c r="CB1757" s="21"/>
    </row>
    <row r="1758" spans="4:80" ht="14.25" customHeight="1">
      <c r="D1758" s="53"/>
      <c r="G1758" s="53"/>
      <c r="O1758" s="181"/>
      <c r="P1758" s="260"/>
      <c r="R1758" s="33"/>
      <c r="AC1758" s="21"/>
      <c r="AE1758" s="17"/>
      <c r="AG1758" s="18"/>
      <c r="AK1758" s="54"/>
      <c r="AN1758" s="219"/>
      <c r="AO1758" s="220">
        <f t="shared" si="1205"/>
        <v>3399</v>
      </c>
      <c r="AP1758" s="221">
        <f t="shared" si="1207"/>
        <v>10198</v>
      </c>
      <c r="AQ1758" s="220">
        <f>AQ1756+6</f>
        <v>5099</v>
      </c>
      <c r="AR1758" s="281">
        <v>2</v>
      </c>
      <c r="AS1758" s="236">
        <f t="shared" si="1206"/>
        <v>1</v>
      </c>
      <c r="AT1758" s="232"/>
      <c r="BK1758" s="60"/>
      <c r="BN1758" s="1"/>
      <c r="BP1758" s="21"/>
      <c r="CA1758" s="21"/>
      <c r="CB1758" s="21"/>
    </row>
    <row r="1759" spans="4:80" ht="14.25" customHeight="1">
      <c r="D1759" s="53"/>
      <c r="G1759" s="53"/>
      <c r="O1759" s="45"/>
      <c r="P1759" s="21"/>
      <c r="R1759" s="33"/>
      <c r="AC1759" s="27"/>
      <c r="AE1759" s="17"/>
      <c r="AG1759" s="18"/>
      <c r="AK1759" s="54"/>
      <c r="AN1759" s="239"/>
      <c r="AO1759" s="240">
        <f t="shared" si="1205"/>
        <v>3401</v>
      </c>
      <c r="AP1759" s="221">
        <f t="shared" si="1207"/>
        <v>10204</v>
      </c>
      <c r="AQ1759" s="240">
        <f>AP1759/4</f>
        <v>2551</v>
      </c>
      <c r="AR1759" s="281">
        <v>4</v>
      </c>
      <c r="AS1759" s="236">
        <f t="shared" si="1206"/>
        <v>2</v>
      </c>
      <c r="AT1759" s="232"/>
      <c r="BK1759" s="60"/>
      <c r="BN1759" s="1"/>
      <c r="BP1759" s="21"/>
      <c r="CA1759" s="21"/>
      <c r="CB1759" s="21"/>
    </row>
    <row r="1760" spans="4:80" ht="14.25" customHeight="1">
      <c r="D1760" s="53"/>
      <c r="G1760" s="53"/>
      <c r="O1760" s="191">
        <f>-1+4*(Q1760+1)</f>
        <v>1711</v>
      </c>
      <c r="P1760" s="192">
        <f>-1+6*(Q1760+1)</f>
        <v>2567</v>
      </c>
      <c r="Q1760" s="27">
        <v>427</v>
      </c>
      <c r="R1760" s="33"/>
      <c r="S1760" s="213">
        <f t="shared" ref="S1760:S1761" si="1335">4*P1760+1</f>
        <v>10269</v>
      </c>
      <c r="T1760" s="35">
        <f t="shared" ref="T1760:Z1760" si="1336">4*S1760+1</f>
        <v>41077</v>
      </c>
      <c r="U1760" s="35">
        <f t="shared" si="1336"/>
        <v>164309</v>
      </c>
      <c r="V1760" s="35">
        <f t="shared" si="1336"/>
        <v>657237</v>
      </c>
      <c r="W1760" s="35">
        <f t="shared" si="1336"/>
        <v>2628949</v>
      </c>
      <c r="X1760" s="35">
        <f t="shared" si="1336"/>
        <v>10515797</v>
      </c>
      <c r="Y1760" s="35">
        <f t="shared" si="1336"/>
        <v>42063189</v>
      </c>
      <c r="Z1760" s="35">
        <f t="shared" si="1336"/>
        <v>168252757</v>
      </c>
      <c r="AE1760" s="17"/>
      <c r="AG1760" s="18"/>
      <c r="AK1760" s="54"/>
      <c r="AN1760" s="219"/>
      <c r="AO1760" s="220">
        <f t="shared" si="1205"/>
        <v>3403</v>
      </c>
      <c r="AP1760" s="221">
        <f t="shared" si="1207"/>
        <v>10210</v>
      </c>
      <c r="AQ1760" s="220">
        <f>AQ1758+6</f>
        <v>5105</v>
      </c>
      <c r="AR1760" s="281">
        <v>2</v>
      </c>
      <c r="AS1760" s="236">
        <f t="shared" si="1206"/>
        <v>1</v>
      </c>
      <c r="AT1760" s="232"/>
      <c r="BK1760" s="60"/>
      <c r="BN1760" s="1"/>
      <c r="BP1760" s="21"/>
      <c r="CA1760" s="21"/>
      <c r="CB1760" s="21"/>
    </row>
    <row r="1761" spans="4:80" ht="14.25" customHeight="1">
      <c r="D1761" s="53"/>
      <c r="G1761" s="53"/>
      <c r="O1761" s="196">
        <f>1+8*(Q1760+1)</f>
        <v>3425</v>
      </c>
      <c r="P1761" s="197">
        <f>P1760+2</f>
        <v>2569</v>
      </c>
      <c r="Q1761" s="198"/>
      <c r="R1761" s="33"/>
      <c r="S1761" s="35">
        <f t="shared" si="1335"/>
        <v>10277</v>
      </c>
      <c r="T1761" s="35">
        <f t="shared" ref="T1761:Z1761" si="1337">4*S1761+1</f>
        <v>41109</v>
      </c>
      <c r="U1761" s="35">
        <f t="shared" si="1337"/>
        <v>164437</v>
      </c>
      <c r="V1761" s="35">
        <f t="shared" si="1337"/>
        <v>657749</v>
      </c>
      <c r="W1761" s="35">
        <f t="shared" si="1337"/>
        <v>2630997</v>
      </c>
      <c r="X1761" s="35">
        <f t="shared" si="1337"/>
        <v>10523989</v>
      </c>
      <c r="Y1761" s="35">
        <f t="shared" si="1337"/>
        <v>42095957</v>
      </c>
      <c r="Z1761" s="35">
        <f t="shared" si="1337"/>
        <v>168383829</v>
      </c>
      <c r="AC1761" s="27"/>
      <c r="AE1761" s="17"/>
      <c r="AG1761" s="18"/>
      <c r="AK1761" s="54"/>
      <c r="AN1761" s="227"/>
      <c r="AO1761" s="269">
        <f t="shared" si="1205"/>
        <v>3405</v>
      </c>
      <c r="AP1761" s="221">
        <f t="shared" si="1207"/>
        <v>10216</v>
      </c>
      <c r="AQ1761" s="269">
        <f>AP1761/AR1761</f>
        <v>1277</v>
      </c>
      <c r="AR1761" s="281">
        <v>8</v>
      </c>
      <c r="AS1761" s="236">
        <f t="shared" si="1206"/>
        <v>3</v>
      </c>
      <c r="AT1761" s="232"/>
      <c r="BK1761" s="60"/>
      <c r="BN1761" s="1"/>
      <c r="BP1761" s="21"/>
      <c r="CA1761" s="21"/>
      <c r="CB1761" s="21"/>
    </row>
    <row r="1762" spans="4:80" ht="14.25" customHeight="1">
      <c r="D1762" s="53"/>
      <c r="G1762" s="53"/>
      <c r="O1762" s="181"/>
      <c r="P1762" s="260"/>
      <c r="R1762" s="33"/>
      <c r="AC1762" s="21"/>
      <c r="AE1762" s="17"/>
      <c r="AG1762" s="18"/>
      <c r="AK1762" s="54"/>
      <c r="AN1762" s="219"/>
      <c r="AO1762" s="220">
        <f t="shared" si="1205"/>
        <v>3407</v>
      </c>
      <c r="AP1762" s="221">
        <f t="shared" si="1207"/>
        <v>10222</v>
      </c>
      <c r="AQ1762" s="220">
        <f>AQ1760+6</f>
        <v>5111</v>
      </c>
      <c r="AR1762" s="281">
        <v>2</v>
      </c>
      <c r="AS1762" s="236">
        <f t="shared" si="1206"/>
        <v>1</v>
      </c>
      <c r="AT1762" s="232"/>
      <c r="BK1762" s="60"/>
      <c r="BN1762" s="1"/>
      <c r="BP1762" s="21"/>
      <c r="CA1762" s="21"/>
      <c r="CB1762" s="21"/>
    </row>
    <row r="1763" spans="4:80" ht="14.25" customHeight="1">
      <c r="D1763" s="53"/>
      <c r="G1763" s="53"/>
      <c r="O1763" s="45"/>
      <c r="P1763" s="21"/>
      <c r="R1763" s="33"/>
      <c r="AC1763" s="27"/>
      <c r="AE1763" s="17"/>
      <c r="AG1763" s="18"/>
      <c r="AK1763" s="54"/>
      <c r="AN1763" s="239"/>
      <c r="AO1763" s="240">
        <f t="shared" si="1205"/>
        <v>3409</v>
      </c>
      <c r="AP1763" s="221">
        <f t="shared" si="1207"/>
        <v>10228</v>
      </c>
      <c r="AQ1763" s="240">
        <f>AP1763/4</f>
        <v>2557</v>
      </c>
      <c r="AR1763" s="281">
        <v>4</v>
      </c>
      <c r="AS1763" s="236">
        <f t="shared" si="1206"/>
        <v>2</v>
      </c>
      <c r="AT1763" s="232"/>
      <c r="BK1763" s="60"/>
      <c r="BN1763" s="1"/>
      <c r="BP1763" s="21"/>
      <c r="CA1763" s="21"/>
      <c r="CB1763" s="21"/>
    </row>
    <row r="1764" spans="4:80" ht="14.25" customHeight="1">
      <c r="D1764" s="53"/>
      <c r="G1764" s="53"/>
      <c r="O1764" s="191">
        <f>-1+4*(Q1764+1)</f>
        <v>1715</v>
      </c>
      <c r="P1764" s="192">
        <f>-1+6*(Q1764+1)</f>
        <v>2573</v>
      </c>
      <c r="Q1764" s="27">
        <v>428</v>
      </c>
      <c r="R1764" s="33"/>
      <c r="S1764" s="213">
        <f t="shared" ref="S1764:S1765" si="1338">4*P1764+1</f>
        <v>10293</v>
      </c>
      <c r="T1764" s="35">
        <f t="shared" ref="T1764:Z1764" si="1339">4*S1764+1</f>
        <v>41173</v>
      </c>
      <c r="U1764" s="35">
        <f t="shared" si="1339"/>
        <v>164693</v>
      </c>
      <c r="V1764" s="35">
        <f t="shared" si="1339"/>
        <v>658773</v>
      </c>
      <c r="W1764" s="35">
        <f t="shared" si="1339"/>
        <v>2635093</v>
      </c>
      <c r="X1764" s="35">
        <f t="shared" si="1339"/>
        <v>10540373</v>
      </c>
      <c r="Y1764" s="35">
        <f t="shared" si="1339"/>
        <v>42161493</v>
      </c>
      <c r="Z1764" s="35">
        <f t="shared" si="1339"/>
        <v>168645973</v>
      </c>
      <c r="AE1764" s="17"/>
      <c r="AG1764" s="18"/>
      <c r="AK1764" s="54"/>
      <c r="AN1764" s="219"/>
      <c r="AO1764" s="220">
        <f t="shared" si="1205"/>
        <v>3411</v>
      </c>
      <c r="AP1764" s="221">
        <f t="shared" si="1207"/>
        <v>10234</v>
      </c>
      <c r="AQ1764" s="220">
        <f>AQ1762+6</f>
        <v>5117</v>
      </c>
      <c r="AR1764" s="281">
        <v>2</v>
      </c>
      <c r="AS1764" s="236">
        <f t="shared" si="1206"/>
        <v>1</v>
      </c>
      <c r="AT1764" s="232"/>
      <c r="BK1764" s="60"/>
      <c r="BN1764" s="1"/>
      <c r="BP1764" s="21"/>
      <c r="CA1764" s="21"/>
      <c r="CB1764" s="21"/>
    </row>
    <row r="1765" spans="4:80" ht="14.25" customHeight="1">
      <c r="D1765" s="53"/>
      <c r="G1765" s="53"/>
      <c r="O1765" s="196">
        <f>1+8*(Q1764+1)</f>
        <v>3433</v>
      </c>
      <c r="P1765" s="197">
        <f>P1764+2</f>
        <v>2575</v>
      </c>
      <c r="Q1765" s="198"/>
      <c r="R1765" s="33"/>
      <c r="S1765" s="35">
        <f t="shared" si="1338"/>
        <v>10301</v>
      </c>
      <c r="T1765" s="35">
        <f t="shared" ref="T1765:Z1765" si="1340">4*S1765+1</f>
        <v>41205</v>
      </c>
      <c r="U1765" s="35">
        <f t="shared" si="1340"/>
        <v>164821</v>
      </c>
      <c r="V1765" s="35">
        <f t="shared" si="1340"/>
        <v>659285</v>
      </c>
      <c r="W1765" s="35">
        <f t="shared" si="1340"/>
        <v>2637141</v>
      </c>
      <c r="X1765" s="35">
        <f t="shared" si="1340"/>
        <v>10548565</v>
      </c>
      <c r="Y1765" s="35">
        <f t="shared" si="1340"/>
        <v>42194261</v>
      </c>
      <c r="Z1765" s="35">
        <f t="shared" si="1340"/>
        <v>168777045</v>
      </c>
      <c r="AC1765" s="27"/>
      <c r="AE1765" s="17"/>
      <c r="AG1765" s="18"/>
      <c r="AK1765" s="54"/>
      <c r="AN1765" s="227"/>
      <c r="AO1765" s="246">
        <f t="shared" si="1205"/>
        <v>3413</v>
      </c>
      <c r="AP1765" s="247">
        <f t="shared" si="1207"/>
        <v>10240</v>
      </c>
      <c r="AQ1765" s="246">
        <f>AP1765/AR1765</f>
        <v>5</v>
      </c>
      <c r="AR1765" s="330">
        <v>2048</v>
      </c>
      <c r="AS1765" s="249">
        <f t="shared" si="1206"/>
        <v>11</v>
      </c>
      <c r="AT1765" s="232"/>
      <c r="BK1765" s="60"/>
      <c r="BN1765" s="1"/>
      <c r="BP1765" s="21"/>
      <c r="CA1765" s="21"/>
      <c r="CB1765" s="21"/>
    </row>
    <row r="1766" spans="4:80" ht="14.25" customHeight="1">
      <c r="D1766" s="53"/>
      <c r="G1766" s="53"/>
      <c r="O1766" s="181"/>
      <c r="P1766" s="260"/>
      <c r="R1766" s="33"/>
      <c r="AC1766" s="21"/>
      <c r="AE1766" s="17"/>
      <c r="AG1766" s="18"/>
      <c r="AK1766" s="54"/>
      <c r="AN1766" s="219"/>
      <c r="AO1766" s="220">
        <f t="shared" si="1205"/>
        <v>3415</v>
      </c>
      <c r="AP1766" s="221">
        <f t="shared" si="1207"/>
        <v>10246</v>
      </c>
      <c r="AQ1766" s="220">
        <f>AQ1764+6</f>
        <v>5123</v>
      </c>
      <c r="AR1766" s="281">
        <v>2</v>
      </c>
      <c r="AS1766" s="236">
        <f t="shared" si="1206"/>
        <v>1</v>
      </c>
      <c r="AT1766" s="232"/>
      <c r="BK1766" s="60"/>
      <c r="BN1766" s="1"/>
      <c r="BP1766" s="21"/>
      <c r="CA1766" s="21"/>
      <c r="CB1766" s="21"/>
    </row>
    <row r="1767" spans="4:80" ht="14.25" customHeight="1">
      <c r="D1767" s="53"/>
      <c r="G1767" s="53"/>
      <c r="O1767" s="45"/>
      <c r="P1767" s="21"/>
      <c r="R1767" s="33"/>
      <c r="AC1767" s="27"/>
      <c r="AE1767" s="17"/>
      <c r="AG1767" s="18"/>
      <c r="AK1767" s="54"/>
      <c r="AN1767" s="239"/>
      <c r="AO1767" s="240">
        <f t="shared" si="1205"/>
        <v>3417</v>
      </c>
      <c r="AP1767" s="221">
        <f t="shared" si="1207"/>
        <v>10252</v>
      </c>
      <c r="AQ1767" s="240">
        <f>AP1767/4</f>
        <v>2563</v>
      </c>
      <c r="AR1767" s="281">
        <v>4</v>
      </c>
      <c r="AS1767" s="236">
        <f t="shared" si="1206"/>
        <v>2</v>
      </c>
      <c r="AT1767" s="232"/>
      <c r="BK1767" s="60"/>
      <c r="BN1767" s="1"/>
      <c r="BP1767" s="21"/>
      <c r="CA1767" s="21"/>
      <c r="CB1767" s="21"/>
    </row>
    <row r="1768" spans="4:80" ht="14.25" customHeight="1">
      <c r="D1768" s="53"/>
      <c r="G1768" s="53"/>
      <c r="O1768" s="191">
        <f>-1+4*(Q1768+1)</f>
        <v>1719</v>
      </c>
      <c r="P1768" s="192">
        <f>-1+6*(Q1768+1)</f>
        <v>2579</v>
      </c>
      <c r="Q1768" s="27">
        <v>429</v>
      </c>
      <c r="R1768" s="33"/>
      <c r="S1768" s="213">
        <f t="shared" ref="S1768:S1769" si="1341">4*P1768+1</f>
        <v>10317</v>
      </c>
      <c r="T1768" s="35">
        <f t="shared" ref="T1768:Z1768" si="1342">4*S1768+1</f>
        <v>41269</v>
      </c>
      <c r="U1768" s="35">
        <f t="shared" si="1342"/>
        <v>165077</v>
      </c>
      <c r="V1768" s="35">
        <f t="shared" si="1342"/>
        <v>660309</v>
      </c>
      <c r="W1768" s="35">
        <f t="shared" si="1342"/>
        <v>2641237</v>
      </c>
      <c r="X1768" s="35">
        <f t="shared" si="1342"/>
        <v>10564949</v>
      </c>
      <c r="Y1768" s="35">
        <f t="shared" si="1342"/>
        <v>42259797</v>
      </c>
      <c r="Z1768" s="35">
        <f t="shared" si="1342"/>
        <v>169039189</v>
      </c>
      <c r="AE1768" s="17"/>
      <c r="AG1768" s="18"/>
      <c r="AK1768" s="54"/>
      <c r="AN1768" s="219"/>
      <c r="AO1768" s="220">
        <f t="shared" si="1205"/>
        <v>3419</v>
      </c>
      <c r="AP1768" s="221">
        <f t="shared" si="1207"/>
        <v>10258</v>
      </c>
      <c r="AQ1768" s="220">
        <f>AQ1766+6</f>
        <v>5129</v>
      </c>
      <c r="AR1768" s="281">
        <v>2</v>
      </c>
      <c r="AS1768" s="236">
        <f t="shared" si="1206"/>
        <v>1</v>
      </c>
      <c r="AT1768" s="232"/>
      <c r="BK1768" s="60"/>
      <c r="BN1768" s="1"/>
      <c r="BP1768" s="21"/>
      <c r="CA1768" s="21"/>
      <c r="CB1768" s="21"/>
    </row>
    <row r="1769" spans="4:80" ht="14.25" customHeight="1">
      <c r="D1769" s="53"/>
      <c r="G1769" s="53"/>
      <c r="O1769" s="196">
        <f>1+8*(Q1768+1)</f>
        <v>3441</v>
      </c>
      <c r="P1769" s="197">
        <f>P1768+2</f>
        <v>2581</v>
      </c>
      <c r="Q1769" s="198"/>
      <c r="R1769" s="33"/>
      <c r="S1769" s="35">
        <f t="shared" si="1341"/>
        <v>10325</v>
      </c>
      <c r="T1769" s="35">
        <f t="shared" ref="T1769:Z1769" si="1343">4*S1769+1</f>
        <v>41301</v>
      </c>
      <c r="U1769" s="35">
        <f t="shared" si="1343"/>
        <v>165205</v>
      </c>
      <c r="V1769" s="35">
        <f t="shared" si="1343"/>
        <v>660821</v>
      </c>
      <c r="W1769" s="35">
        <f t="shared" si="1343"/>
        <v>2643285</v>
      </c>
      <c r="X1769" s="35">
        <f t="shared" si="1343"/>
        <v>10573141</v>
      </c>
      <c r="Y1769" s="35">
        <f t="shared" si="1343"/>
        <v>42292565</v>
      </c>
      <c r="Z1769" s="35">
        <f t="shared" si="1343"/>
        <v>169170261</v>
      </c>
      <c r="AC1769" s="27"/>
      <c r="AE1769" s="17"/>
      <c r="AG1769" s="18"/>
      <c r="AK1769" s="54"/>
      <c r="AN1769" s="227"/>
      <c r="AO1769" s="269">
        <f t="shared" si="1205"/>
        <v>3421</v>
      </c>
      <c r="AP1769" s="221">
        <f t="shared" si="1207"/>
        <v>10264</v>
      </c>
      <c r="AQ1769" s="269">
        <f>AP1769/AR1769</f>
        <v>1283</v>
      </c>
      <c r="AR1769" s="281">
        <v>8</v>
      </c>
      <c r="AS1769" s="236">
        <f t="shared" si="1206"/>
        <v>3</v>
      </c>
      <c r="AT1769" s="232"/>
      <c r="BK1769" s="60"/>
      <c r="BN1769" s="1"/>
      <c r="BP1769" s="21"/>
      <c r="CA1769" s="21"/>
      <c r="CB1769" s="21"/>
    </row>
    <row r="1770" spans="4:80" ht="14.25" customHeight="1">
      <c r="D1770" s="53"/>
      <c r="G1770" s="53"/>
      <c r="O1770" s="181"/>
      <c r="P1770" s="260"/>
      <c r="R1770" s="33"/>
      <c r="AC1770" s="21"/>
      <c r="AE1770" s="17"/>
      <c r="AG1770" s="18"/>
      <c r="AK1770" s="54"/>
      <c r="AN1770" s="219"/>
      <c r="AO1770" s="220">
        <f t="shared" si="1205"/>
        <v>3423</v>
      </c>
      <c r="AP1770" s="221">
        <f t="shared" si="1207"/>
        <v>10270</v>
      </c>
      <c r="AQ1770" s="220">
        <f>AQ1768+6</f>
        <v>5135</v>
      </c>
      <c r="AR1770" s="281">
        <v>2</v>
      </c>
      <c r="AS1770" s="236">
        <f t="shared" si="1206"/>
        <v>1</v>
      </c>
      <c r="AT1770" s="232"/>
      <c r="BK1770" s="60"/>
      <c r="BN1770" s="1"/>
      <c r="BP1770" s="21"/>
      <c r="CA1770" s="21"/>
      <c r="CB1770" s="21"/>
    </row>
    <row r="1771" spans="4:80" ht="14.25" customHeight="1">
      <c r="D1771" s="53"/>
      <c r="G1771" s="53"/>
      <c r="O1771" s="45"/>
      <c r="P1771" s="21"/>
      <c r="R1771" s="33"/>
      <c r="AC1771" s="27"/>
      <c r="AE1771" s="17"/>
      <c r="AG1771" s="18"/>
      <c r="AK1771" s="54"/>
      <c r="AN1771" s="239"/>
      <c r="AO1771" s="240">
        <f t="shared" si="1205"/>
        <v>3425</v>
      </c>
      <c r="AP1771" s="221">
        <f t="shared" si="1207"/>
        <v>10276</v>
      </c>
      <c r="AQ1771" s="240">
        <f>AP1771/4</f>
        <v>2569</v>
      </c>
      <c r="AR1771" s="281">
        <v>4</v>
      </c>
      <c r="AS1771" s="236">
        <f t="shared" si="1206"/>
        <v>2</v>
      </c>
      <c r="AT1771" s="232"/>
      <c r="BK1771" s="60"/>
      <c r="BN1771" s="1"/>
      <c r="BP1771" s="21"/>
      <c r="CA1771" s="21"/>
      <c r="CB1771" s="21"/>
    </row>
    <row r="1772" spans="4:80" ht="14.25" customHeight="1">
      <c r="D1772" s="53"/>
      <c r="G1772" s="53"/>
      <c r="O1772" s="191">
        <f>-1+4*(Q1772+1)</f>
        <v>1723</v>
      </c>
      <c r="P1772" s="192">
        <f>-1+6*(Q1772+1)</f>
        <v>2585</v>
      </c>
      <c r="Q1772" s="27">
        <v>430</v>
      </c>
      <c r="R1772" s="33"/>
      <c r="S1772" s="213">
        <f t="shared" ref="S1772:S1773" si="1344">4*P1772+1</f>
        <v>10341</v>
      </c>
      <c r="T1772" s="35">
        <f t="shared" ref="T1772:Z1772" si="1345">4*S1772+1</f>
        <v>41365</v>
      </c>
      <c r="U1772" s="35">
        <f t="shared" si="1345"/>
        <v>165461</v>
      </c>
      <c r="V1772" s="35">
        <f t="shared" si="1345"/>
        <v>661845</v>
      </c>
      <c r="W1772" s="35">
        <f t="shared" si="1345"/>
        <v>2647381</v>
      </c>
      <c r="X1772" s="35">
        <f t="shared" si="1345"/>
        <v>10589525</v>
      </c>
      <c r="Y1772" s="35">
        <f t="shared" si="1345"/>
        <v>42358101</v>
      </c>
      <c r="Z1772" s="35">
        <f t="shared" si="1345"/>
        <v>169432405</v>
      </c>
      <c r="AE1772" s="17"/>
      <c r="AG1772" s="18"/>
      <c r="AK1772" s="54"/>
      <c r="AN1772" s="219"/>
      <c r="AO1772" s="220">
        <f t="shared" si="1205"/>
        <v>3427</v>
      </c>
      <c r="AP1772" s="221">
        <f t="shared" si="1207"/>
        <v>10282</v>
      </c>
      <c r="AQ1772" s="220">
        <f>AQ1770+6</f>
        <v>5141</v>
      </c>
      <c r="AR1772" s="281">
        <v>2</v>
      </c>
      <c r="AS1772" s="236">
        <f t="shared" si="1206"/>
        <v>1</v>
      </c>
      <c r="AT1772" s="232"/>
      <c r="BK1772" s="60"/>
      <c r="BN1772" s="1"/>
      <c r="BP1772" s="21"/>
      <c r="CA1772" s="21"/>
      <c r="CB1772" s="21"/>
    </row>
    <row r="1773" spans="4:80" ht="14.25" customHeight="1">
      <c r="D1773" s="53"/>
      <c r="G1773" s="53"/>
      <c r="O1773" s="196">
        <f>1+8*(Q1772+1)</f>
        <v>3449</v>
      </c>
      <c r="P1773" s="197">
        <f>P1772+2</f>
        <v>2587</v>
      </c>
      <c r="Q1773" s="198"/>
      <c r="R1773" s="33"/>
      <c r="S1773" s="35">
        <f t="shared" si="1344"/>
        <v>10349</v>
      </c>
      <c r="T1773" s="35">
        <f t="shared" ref="T1773:Z1773" si="1346">4*S1773+1</f>
        <v>41397</v>
      </c>
      <c r="U1773" s="35">
        <f t="shared" si="1346"/>
        <v>165589</v>
      </c>
      <c r="V1773" s="35">
        <f t="shared" si="1346"/>
        <v>662357</v>
      </c>
      <c r="W1773" s="35">
        <f t="shared" si="1346"/>
        <v>2649429</v>
      </c>
      <c r="X1773" s="35">
        <f t="shared" si="1346"/>
        <v>10597717</v>
      </c>
      <c r="Y1773" s="35">
        <f t="shared" si="1346"/>
        <v>42390869</v>
      </c>
      <c r="Z1773" s="35">
        <f t="shared" si="1346"/>
        <v>169563477</v>
      </c>
      <c r="AC1773" s="27"/>
      <c r="AE1773" s="17"/>
      <c r="AG1773" s="18"/>
      <c r="AK1773" s="54"/>
      <c r="AN1773" s="227"/>
      <c r="AO1773" s="269">
        <f t="shared" si="1205"/>
        <v>3429</v>
      </c>
      <c r="AP1773" s="221">
        <f t="shared" si="1207"/>
        <v>10288</v>
      </c>
      <c r="AQ1773" s="269">
        <f>AP1773/AR1773</f>
        <v>643</v>
      </c>
      <c r="AR1773" s="281">
        <v>16</v>
      </c>
      <c r="AS1773" s="236">
        <f t="shared" si="1206"/>
        <v>4</v>
      </c>
      <c r="AT1773" s="232"/>
      <c r="BK1773" s="60"/>
      <c r="BN1773" s="1"/>
      <c r="BP1773" s="21"/>
      <c r="CA1773" s="21"/>
      <c r="CB1773" s="21"/>
    </row>
    <row r="1774" spans="4:80" ht="14.25" customHeight="1">
      <c r="D1774" s="53"/>
      <c r="G1774" s="53"/>
      <c r="O1774" s="181"/>
      <c r="P1774" s="260"/>
      <c r="R1774" s="33"/>
      <c r="AC1774" s="21"/>
      <c r="AE1774" s="17"/>
      <c r="AG1774" s="18"/>
      <c r="AK1774" s="54"/>
      <c r="AN1774" s="219"/>
      <c r="AO1774" s="220">
        <f t="shared" si="1205"/>
        <v>3431</v>
      </c>
      <c r="AP1774" s="221">
        <f t="shared" si="1207"/>
        <v>10294</v>
      </c>
      <c r="AQ1774" s="220">
        <f>AQ1772+6</f>
        <v>5147</v>
      </c>
      <c r="AR1774" s="281">
        <v>2</v>
      </c>
      <c r="AS1774" s="236">
        <f t="shared" si="1206"/>
        <v>1</v>
      </c>
      <c r="AT1774" s="232"/>
      <c r="BK1774" s="60"/>
      <c r="BN1774" s="1"/>
      <c r="BP1774" s="21"/>
      <c r="CA1774" s="21"/>
      <c r="CB1774" s="21"/>
    </row>
    <row r="1775" spans="4:80" ht="14.25" customHeight="1">
      <c r="D1775" s="53"/>
      <c r="G1775" s="53"/>
      <c r="O1775" s="45"/>
      <c r="P1775" s="21"/>
      <c r="R1775" s="33"/>
      <c r="AC1775" s="27"/>
      <c r="AE1775" s="17"/>
      <c r="AG1775" s="18"/>
      <c r="AK1775" s="54"/>
      <c r="AN1775" s="239"/>
      <c r="AO1775" s="240">
        <f t="shared" si="1205"/>
        <v>3433</v>
      </c>
      <c r="AP1775" s="221">
        <f t="shared" si="1207"/>
        <v>10300</v>
      </c>
      <c r="AQ1775" s="240">
        <f>AP1775/4</f>
        <v>2575</v>
      </c>
      <c r="AR1775" s="281">
        <v>4</v>
      </c>
      <c r="AS1775" s="236">
        <f t="shared" si="1206"/>
        <v>2</v>
      </c>
      <c r="AT1775" s="232"/>
      <c r="BK1775" s="60"/>
      <c r="BN1775" s="1"/>
      <c r="BP1775" s="21"/>
      <c r="CA1775" s="21"/>
      <c r="CB1775" s="21"/>
    </row>
    <row r="1776" spans="4:80" ht="14.25" customHeight="1">
      <c r="D1776" s="53"/>
      <c r="G1776" s="53"/>
      <c r="O1776" s="191">
        <f>-1+4*(Q1776+1)</f>
        <v>1727</v>
      </c>
      <c r="P1776" s="192">
        <f>-1+6*(Q1776+1)</f>
        <v>2591</v>
      </c>
      <c r="Q1776" s="27">
        <v>431</v>
      </c>
      <c r="R1776" s="33"/>
      <c r="S1776" s="213">
        <f t="shared" ref="S1776:S1777" si="1347">4*P1776+1</f>
        <v>10365</v>
      </c>
      <c r="T1776" s="35">
        <f t="shared" ref="T1776:Z1776" si="1348">4*S1776+1</f>
        <v>41461</v>
      </c>
      <c r="U1776" s="35">
        <f t="shared" si="1348"/>
        <v>165845</v>
      </c>
      <c r="V1776" s="35">
        <f t="shared" si="1348"/>
        <v>663381</v>
      </c>
      <c r="W1776" s="35">
        <f t="shared" si="1348"/>
        <v>2653525</v>
      </c>
      <c r="X1776" s="35">
        <f t="shared" si="1348"/>
        <v>10614101</v>
      </c>
      <c r="Y1776" s="35">
        <f t="shared" si="1348"/>
        <v>42456405</v>
      </c>
      <c r="Z1776" s="35">
        <f t="shared" si="1348"/>
        <v>169825621</v>
      </c>
      <c r="AE1776" s="17"/>
      <c r="AG1776" s="18"/>
      <c r="AK1776" s="54"/>
      <c r="AN1776" s="219"/>
      <c r="AO1776" s="220">
        <f t="shared" si="1205"/>
        <v>3435</v>
      </c>
      <c r="AP1776" s="221">
        <f t="shared" si="1207"/>
        <v>10306</v>
      </c>
      <c r="AQ1776" s="220">
        <f>AQ1774+6</f>
        <v>5153</v>
      </c>
      <c r="AR1776" s="281">
        <v>2</v>
      </c>
      <c r="AS1776" s="236">
        <f t="shared" si="1206"/>
        <v>1</v>
      </c>
      <c r="AT1776" s="232"/>
      <c r="BK1776" s="60"/>
      <c r="BN1776" s="1"/>
      <c r="BP1776" s="21"/>
      <c r="CA1776" s="21"/>
      <c r="CB1776" s="21"/>
    </row>
    <row r="1777" spans="4:80" ht="14.25" customHeight="1">
      <c r="D1777" s="53"/>
      <c r="G1777" s="53"/>
      <c r="O1777" s="196">
        <f>1+8*(Q1776+1)</f>
        <v>3457</v>
      </c>
      <c r="P1777" s="197">
        <f>P1776+2</f>
        <v>2593</v>
      </c>
      <c r="Q1777" s="198"/>
      <c r="R1777" s="33"/>
      <c r="S1777" s="35">
        <f t="shared" si="1347"/>
        <v>10373</v>
      </c>
      <c r="T1777" s="35">
        <f t="shared" ref="T1777:Z1777" si="1349">4*S1777+1</f>
        <v>41493</v>
      </c>
      <c r="U1777" s="35">
        <f t="shared" si="1349"/>
        <v>165973</v>
      </c>
      <c r="V1777" s="35">
        <f t="shared" si="1349"/>
        <v>663893</v>
      </c>
      <c r="W1777" s="35">
        <f t="shared" si="1349"/>
        <v>2655573</v>
      </c>
      <c r="X1777" s="35">
        <f t="shared" si="1349"/>
        <v>10622293</v>
      </c>
      <c r="Y1777" s="35">
        <f t="shared" si="1349"/>
        <v>42489173</v>
      </c>
      <c r="Z1777" s="35">
        <f t="shared" si="1349"/>
        <v>169956693</v>
      </c>
      <c r="AC1777" s="27"/>
      <c r="AE1777" s="17"/>
      <c r="AG1777" s="18"/>
      <c r="AK1777" s="54"/>
      <c r="AN1777" s="227"/>
      <c r="AO1777" s="269">
        <f t="shared" si="1205"/>
        <v>3437</v>
      </c>
      <c r="AP1777" s="221">
        <f t="shared" si="1207"/>
        <v>10312</v>
      </c>
      <c r="AQ1777" s="269">
        <f>AP1777/AR1777</f>
        <v>1289</v>
      </c>
      <c r="AR1777" s="281">
        <v>8</v>
      </c>
      <c r="AS1777" s="236">
        <f t="shared" si="1206"/>
        <v>3</v>
      </c>
      <c r="AT1777" s="232"/>
      <c r="BK1777" s="60"/>
      <c r="BN1777" s="1"/>
      <c r="BP1777" s="21"/>
      <c r="CA1777" s="21"/>
      <c r="CB1777" s="21"/>
    </row>
    <row r="1778" spans="4:80" ht="14.25" customHeight="1">
      <c r="D1778" s="53"/>
      <c r="G1778" s="53"/>
      <c r="O1778" s="181"/>
      <c r="P1778" s="260"/>
      <c r="R1778" s="33"/>
      <c r="AC1778" s="21"/>
      <c r="AE1778" s="17"/>
      <c r="AG1778" s="18"/>
      <c r="AK1778" s="54"/>
      <c r="AN1778" s="219"/>
      <c r="AO1778" s="220">
        <f t="shared" si="1205"/>
        <v>3439</v>
      </c>
      <c r="AP1778" s="221">
        <f t="shared" si="1207"/>
        <v>10318</v>
      </c>
      <c r="AQ1778" s="220">
        <f>AQ1776+6</f>
        <v>5159</v>
      </c>
      <c r="AR1778" s="281">
        <v>2</v>
      </c>
      <c r="AS1778" s="236">
        <f t="shared" si="1206"/>
        <v>1</v>
      </c>
      <c r="AT1778" s="232"/>
      <c r="BK1778" s="60"/>
      <c r="BN1778" s="1"/>
      <c r="BP1778" s="21"/>
      <c r="CA1778" s="21"/>
      <c r="CB1778" s="21"/>
    </row>
    <row r="1779" spans="4:80" ht="14.25" customHeight="1">
      <c r="D1779" s="53"/>
      <c r="G1779" s="53"/>
      <c r="O1779" s="45"/>
      <c r="P1779" s="21"/>
      <c r="R1779" s="33"/>
      <c r="AC1779" s="27"/>
      <c r="AE1779" s="17"/>
      <c r="AG1779" s="18"/>
      <c r="AK1779" s="54"/>
      <c r="AN1779" s="239"/>
      <c r="AO1779" s="240">
        <f t="shared" si="1205"/>
        <v>3441</v>
      </c>
      <c r="AP1779" s="221">
        <f t="shared" si="1207"/>
        <v>10324</v>
      </c>
      <c r="AQ1779" s="240">
        <f>AP1779/4</f>
        <v>2581</v>
      </c>
      <c r="AR1779" s="281">
        <v>4</v>
      </c>
      <c r="AS1779" s="236">
        <f t="shared" si="1206"/>
        <v>2</v>
      </c>
      <c r="AT1779" s="232"/>
      <c r="BK1779" s="60"/>
      <c r="BN1779" s="1"/>
      <c r="BP1779" s="21"/>
      <c r="CA1779" s="21"/>
      <c r="CB1779" s="21"/>
    </row>
    <row r="1780" spans="4:80" ht="14.25" customHeight="1">
      <c r="D1780" s="53"/>
      <c r="G1780" s="53"/>
      <c r="O1780" s="191">
        <f>-1+4*(Q1780+1)</f>
        <v>1731</v>
      </c>
      <c r="P1780" s="192">
        <f>-1+6*(Q1780+1)</f>
        <v>2597</v>
      </c>
      <c r="Q1780" s="27">
        <v>432</v>
      </c>
      <c r="R1780" s="33"/>
      <c r="S1780" s="213">
        <f t="shared" ref="S1780:S1781" si="1350">4*P1780+1</f>
        <v>10389</v>
      </c>
      <c r="T1780" s="35">
        <f t="shared" ref="T1780:Z1780" si="1351">4*S1780+1</f>
        <v>41557</v>
      </c>
      <c r="U1780" s="35">
        <f t="shared" si="1351"/>
        <v>166229</v>
      </c>
      <c r="V1780" s="35">
        <f t="shared" si="1351"/>
        <v>664917</v>
      </c>
      <c r="W1780" s="35">
        <f t="shared" si="1351"/>
        <v>2659669</v>
      </c>
      <c r="X1780" s="35">
        <f t="shared" si="1351"/>
        <v>10638677</v>
      </c>
      <c r="Y1780" s="35">
        <f t="shared" si="1351"/>
        <v>42554709</v>
      </c>
      <c r="Z1780" s="35">
        <f t="shared" si="1351"/>
        <v>170218837</v>
      </c>
      <c r="AE1780" s="17"/>
      <c r="AG1780" s="18"/>
      <c r="AK1780" s="54"/>
      <c r="AN1780" s="219"/>
      <c r="AO1780" s="220">
        <f t="shared" si="1205"/>
        <v>3443</v>
      </c>
      <c r="AP1780" s="221">
        <f t="shared" si="1207"/>
        <v>10330</v>
      </c>
      <c r="AQ1780" s="220">
        <f>AQ1778+6</f>
        <v>5165</v>
      </c>
      <c r="AR1780" s="281">
        <v>2</v>
      </c>
      <c r="AS1780" s="236">
        <f t="shared" si="1206"/>
        <v>1</v>
      </c>
      <c r="AT1780" s="232"/>
      <c r="BK1780" s="60"/>
      <c r="BN1780" s="1"/>
      <c r="BP1780" s="21"/>
      <c r="CA1780" s="21"/>
      <c r="CB1780" s="21"/>
    </row>
    <row r="1781" spans="4:80" ht="14.25" customHeight="1">
      <c r="D1781" s="53"/>
      <c r="G1781" s="53"/>
      <c r="O1781" s="196">
        <f>1+8*(Q1780+1)</f>
        <v>3465</v>
      </c>
      <c r="P1781" s="197">
        <f>P1780+2</f>
        <v>2599</v>
      </c>
      <c r="Q1781" s="198"/>
      <c r="R1781" s="33"/>
      <c r="S1781" s="35">
        <f t="shared" si="1350"/>
        <v>10397</v>
      </c>
      <c r="T1781" s="35">
        <f t="shared" ref="T1781:Z1781" si="1352">4*S1781+1</f>
        <v>41589</v>
      </c>
      <c r="U1781" s="35">
        <f t="shared" si="1352"/>
        <v>166357</v>
      </c>
      <c r="V1781" s="35">
        <f t="shared" si="1352"/>
        <v>665429</v>
      </c>
      <c r="W1781" s="35">
        <f t="shared" si="1352"/>
        <v>2661717</v>
      </c>
      <c r="X1781" s="35">
        <f t="shared" si="1352"/>
        <v>10646869</v>
      </c>
      <c r="Y1781" s="35">
        <f t="shared" si="1352"/>
        <v>42587477</v>
      </c>
      <c r="Z1781" s="35">
        <f t="shared" si="1352"/>
        <v>170349909</v>
      </c>
      <c r="AC1781" s="27"/>
      <c r="AE1781" s="17"/>
      <c r="AG1781" s="18"/>
      <c r="AK1781" s="54"/>
      <c r="AN1781" s="227"/>
      <c r="AO1781" s="269">
        <f t="shared" si="1205"/>
        <v>3445</v>
      </c>
      <c r="AP1781" s="221">
        <f t="shared" si="1207"/>
        <v>10336</v>
      </c>
      <c r="AQ1781" s="269">
        <f>AP1781/AR1781</f>
        <v>323</v>
      </c>
      <c r="AR1781" s="281">
        <v>32</v>
      </c>
      <c r="AS1781" s="236">
        <f t="shared" si="1206"/>
        <v>5</v>
      </c>
      <c r="AT1781" s="232"/>
      <c r="BK1781" s="60"/>
      <c r="BN1781" s="1"/>
      <c r="BP1781" s="21"/>
      <c r="CA1781" s="21"/>
      <c r="CB1781" s="21"/>
    </row>
    <row r="1782" spans="4:80" ht="14.25" customHeight="1">
      <c r="D1782" s="53"/>
      <c r="G1782" s="53"/>
      <c r="O1782" s="181"/>
      <c r="P1782" s="260"/>
      <c r="R1782" s="33"/>
      <c r="AC1782" s="21"/>
      <c r="AE1782" s="17"/>
      <c r="AG1782" s="18"/>
      <c r="AK1782" s="54"/>
      <c r="AN1782" s="219"/>
      <c r="AO1782" s="220">
        <f t="shared" si="1205"/>
        <v>3447</v>
      </c>
      <c r="AP1782" s="221">
        <f t="shared" si="1207"/>
        <v>10342</v>
      </c>
      <c r="AQ1782" s="220">
        <f>AQ1780+6</f>
        <v>5171</v>
      </c>
      <c r="AR1782" s="281">
        <v>2</v>
      </c>
      <c r="AS1782" s="236">
        <f t="shared" si="1206"/>
        <v>1</v>
      </c>
      <c r="AT1782" s="232"/>
      <c r="BK1782" s="60"/>
      <c r="BN1782" s="1"/>
      <c r="BP1782" s="21"/>
      <c r="CA1782" s="21"/>
      <c r="CB1782" s="21"/>
    </row>
    <row r="1783" spans="4:80" ht="14.25" customHeight="1">
      <c r="D1783" s="53"/>
      <c r="G1783" s="53"/>
      <c r="O1783" s="45"/>
      <c r="P1783" s="21"/>
      <c r="R1783" s="33"/>
      <c r="AC1783" s="27"/>
      <c r="AE1783" s="17"/>
      <c r="AG1783" s="18"/>
      <c r="AK1783" s="54"/>
      <c r="AN1783" s="239"/>
      <c r="AO1783" s="240">
        <f t="shared" si="1205"/>
        <v>3449</v>
      </c>
      <c r="AP1783" s="221">
        <f t="shared" si="1207"/>
        <v>10348</v>
      </c>
      <c r="AQ1783" s="240">
        <f>AP1783/4</f>
        <v>2587</v>
      </c>
      <c r="AR1783" s="281">
        <v>4</v>
      </c>
      <c r="AS1783" s="236">
        <f t="shared" si="1206"/>
        <v>2</v>
      </c>
      <c r="AT1783" s="232"/>
      <c r="BK1783" s="60"/>
      <c r="BN1783" s="1"/>
      <c r="BP1783" s="21"/>
      <c r="CA1783" s="21"/>
      <c r="CB1783" s="21"/>
    </row>
    <row r="1784" spans="4:80" ht="14.25" customHeight="1">
      <c r="D1784" s="53"/>
      <c r="G1784" s="53"/>
      <c r="O1784" s="191">
        <f>-1+4*(Q1784+1)</f>
        <v>1735</v>
      </c>
      <c r="P1784" s="192">
        <f>-1+6*(Q1784+1)</f>
        <v>2603</v>
      </c>
      <c r="Q1784" s="27">
        <v>433</v>
      </c>
      <c r="R1784" s="33"/>
      <c r="S1784" s="213">
        <f t="shared" ref="S1784:S1785" si="1353">4*P1784+1</f>
        <v>10413</v>
      </c>
      <c r="T1784" s="35">
        <f t="shared" ref="T1784:Z1784" si="1354">4*S1784+1</f>
        <v>41653</v>
      </c>
      <c r="U1784" s="35">
        <f t="shared" si="1354"/>
        <v>166613</v>
      </c>
      <c r="V1784" s="35">
        <f t="shared" si="1354"/>
        <v>666453</v>
      </c>
      <c r="W1784" s="35">
        <f t="shared" si="1354"/>
        <v>2665813</v>
      </c>
      <c r="X1784" s="35">
        <f t="shared" si="1354"/>
        <v>10663253</v>
      </c>
      <c r="Y1784" s="35">
        <f t="shared" si="1354"/>
        <v>42653013</v>
      </c>
      <c r="Z1784" s="35">
        <f t="shared" si="1354"/>
        <v>170612053</v>
      </c>
      <c r="AE1784" s="17"/>
      <c r="AG1784" s="18"/>
      <c r="AK1784" s="54"/>
      <c r="AN1784" s="219"/>
      <c r="AO1784" s="220">
        <f t="shared" si="1205"/>
        <v>3451</v>
      </c>
      <c r="AP1784" s="221">
        <f t="shared" si="1207"/>
        <v>10354</v>
      </c>
      <c r="AQ1784" s="220">
        <f>AQ1782+6</f>
        <v>5177</v>
      </c>
      <c r="AR1784" s="281">
        <v>2</v>
      </c>
      <c r="AS1784" s="236">
        <f t="shared" si="1206"/>
        <v>1</v>
      </c>
      <c r="AT1784" s="232"/>
      <c r="BK1784" s="60"/>
      <c r="BN1784" s="1"/>
      <c r="BP1784" s="21"/>
      <c r="CA1784" s="21"/>
      <c r="CB1784" s="21"/>
    </row>
    <row r="1785" spans="4:80" ht="14.25" customHeight="1">
      <c r="D1785" s="53"/>
      <c r="G1785" s="53"/>
      <c r="O1785" s="196">
        <f>1+8*(Q1784+1)</f>
        <v>3473</v>
      </c>
      <c r="P1785" s="197">
        <f>P1784+2</f>
        <v>2605</v>
      </c>
      <c r="Q1785" s="198"/>
      <c r="R1785" s="33"/>
      <c r="S1785" s="35">
        <f t="shared" si="1353"/>
        <v>10421</v>
      </c>
      <c r="T1785" s="35">
        <f t="shared" ref="T1785:Z1785" si="1355">4*S1785+1</f>
        <v>41685</v>
      </c>
      <c r="U1785" s="35">
        <f t="shared" si="1355"/>
        <v>166741</v>
      </c>
      <c r="V1785" s="35">
        <f t="shared" si="1355"/>
        <v>666965</v>
      </c>
      <c r="W1785" s="35">
        <f t="shared" si="1355"/>
        <v>2667861</v>
      </c>
      <c r="X1785" s="35">
        <f t="shared" si="1355"/>
        <v>10671445</v>
      </c>
      <c r="Y1785" s="35">
        <f t="shared" si="1355"/>
        <v>42685781</v>
      </c>
      <c r="Z1785" s="35">
        <f t="shared" si="1355"/>
        <v>170743125</v>
      </c>
      <c r="AC1785" s="27"/>
      <c r="AE1785" s="17"/>
      <c r="AG1785" s="18"/>
      <c r="AK1785" s="54"/>
      <c r="AN1785" s="227"/>
      <c r="AO1785" s="269">
        <f t="shared" si="1205"/>
        <v>3453</v>
      </c>
      <c r="AP1785" s="221">
        <f t="shared" si="1207"/>
        <v>10360</v>
      </c>
      <c r="AQ1785" s="269">
        <f>AP1785/AR1785</f>
        <v>1295</v>
      </c>
      <c r="AR1785" s="281">
        <v>8</v>
      </c>
      <c r="AS1785" s="236">
        <f t="shared" si="1206"/>
        <v>3</v>
      </c>
      <c r="AT1785" s="232"/>
      <c r="BK1785" s="60"/>
      <c r="BN1785" s="1"/>
      <c r="BP1785" s="21"/>
      <c r="CA1785" s="21"/>
      <c r="CB1785" s="21"/>
    </row>
    <row r="1786" spans="4:80" ht="14.25" customHeight="1">
      <c r="D1786" s="53"/>
      <c r="G1786" s="53"/>
      <c r="O1786" s="181"/>
      <c r="P1786" s="260"/>
      <c r="R1786" s="33"/>
      <c r="AC1786" s="21"/>
      <c r="AE1786" s="17"/>
      <c r="AG1786" s="18"/>
      <c r="AK1786" s="54"/>
      <c r="AN1786" s="219"/>
      <c r="AO1786" s="220">
        <f t="shared" si="1205"/>
        <v>3455</v>
      </c>
      <c r="AP1786" s="221">
        <f t="shared" si="1207"/>
        <v>10366</v>
      </c>
      <c r="AQ1786" s="220">
        <f>AQ1784+6</f>
        <v>5183</v>
      </c>
      <c r="AR1786" s="281">
        <v>2</v>
      </c>
      <c r="AS1786" s="236">
        <f t="shared" si="1206"/>
        <v>1</v>
      </c>
      <c r="AT1786" s="232"/>
      <c r="BK1786" s="60"/>
      <c r="BN1786" s="1"/>
      <c r="BP1786" s="21"/>
      <c r="CA1786" s="21"/>
      <c r="CB1786" s="21"/>
    </row>
    <row r="1787" spans="4:80" ht="14.25" customHeight="1">
      <c r="D1787" s="53"/>
      <c r="G1787" s="53"/>
      <c r="O1787" s="45"/>
      <c r="P1787" s="21"/>
      <c r="R1787" s="33"/>
      <c r="AC1787" s="27"/>
      <c r="AE1787" s="17"/>
      <c r="AG1787" s="18"/>
      <c r="AK1787" s="54"/>
      <c r="AN1787" s="239"/>
      <c r="AO1787" s="240">
        <f t="shared" si="1205"/>
        <v>3457</v>
      </c>
      <c r="AP1787" s="221">
        <f t="shared" si="1207"/>
        <v>10372</v>
      </c>
      <c r="AQ1787" s="240">
        <f>AP1787/4</f>
        <v>2593</v>
      </c>
      <c r="AR1787" s="281">
        <v>4</v>
      </c>
      <c r="AS1787" s="236">
        <f t="shared" si="1206"/>
        <v>2</v>
      </c>
      <c r="AT1787" s="232"/>
      <c r="BK1787" s="60"/>
      <c r="BN1787" s="1"/>
      <c r="BP1787" s="21"/>
      <c r="CA1787" s="21"/>
      <c r="CB1787" s="21"/>
    </row>
    <row r="1788" spans="4:80" ht="14.25" customHeight="1">
      <c r="D1788" s="53"/>
      <c r="G1788" s="53"/>
      <c r="O1788" s="191">
        <f>-1+4*(Q1788+1)</f>
        <v>1739</v>
      </c>
      <c r="P1788" s="192">
        <f>-1+6*(Q1788+1)</f>
        <v>2609</v>
      </c>
      <c r="Q1788" s="27">
        <v>434</v>
      </c>
      <c r="R1788" s="33"/>
      <c r="S1788" s="213">
        <f t="shared" ref="S1788:S1789" si="1356">4*P1788+1</f>
        <v>10437</v>
      </c>
      <c r="T1788" s="35">
        <f t="shared" ref="T1788:Z1788" si="1357">4*S1788+1</f>
        <v>41749</v>
      </c>
      <c r="U1788" s="35">
        <f t="shared" si="1357"/>
        <v>166997</v>
      </c>
      <c r="V1788" s="35">
        <f t="shared" si="1357"/>
        <v>667989</v>
      </c>
      <c r="W1788" s="35">
        <f t="shared" si="1357"/>
        <v>2671957</v>
      </c>
      <c r="X1788" s="35">
        <f t="shared" si="1357"/>
        <v>10687829</v>
      </c>
      <c r="Y1788" s="35">
        <f t="shared" si="1357"/>
        <v>42751317</v>
      </c>
      <c r="Z1788" s="35">
        <f t="shared" si="1357"/>
        <v>171005269</v>
      </c>
      <c r="AE1788" s="17"/>
      <c r="AG1788" s="18"/>
      <c r="AK1788" s="54"/>
      <c r="AN1788" s="219"/>
      <c r="AO1788" s="220">
        <f t="shared" si="1205"/>
        <v>3459</v>
      </c>
      <c r="AP1788" s="221">
        <f t="shared" si="1207"/>
        <v>10378</v>
      </c>
      <c r="AQ1788" s="220">
        <f>AQ1786+6</f>
        <v>5189</v>
      </c>
      <c r="AR1788" s="281">
        <v>2</v>
      </c>
      <c r="AS1788" s="236">
        <f t="shared" si="1206"/>
        <v>1</v>
      </c>
      <c r="AT1788" s="232"/>
      <c r="BK1788" s="60"/>
      <c r="BN1788" s="1"/>
      <c r="BP1788" s="21"/>
      <c r="CA1788" s="21"/>
      <c r="CB1788" s="21"/>
    </row>
    <row r="1789" spans="4:80" ht="14.25" customHeight="1">
      <c r="D1789" s="53"/>
      <c r="G1789" s="53"/>
      <c r="O1789" s="196">
        <f>1+8*(Q1788+1)</f>
        <v>3481</v>
      </c>
      <c r="P1789" s="197">
        <f>P1788+2</f>
        <v>2611</v>
      </c>
      <c r="Q1789" s="198"/>
      <c r="R1789" s="33"/>
      <c r="S1789" s="35">
        <f t="shared" si="1356"/>
        <v>10445</v>
      </c>
      <c r="T1789" s="35">
        <f t="shared" ref="T1789:Z1789" si="1358">4*S1789+1</f>
        <v>41781</v>
      </c>
      <c r="U1789" s="35">
        <f t="shared" si="1358"/>
        <v>167125</v>
      </c>
      <c r="V1789" s="35">
        <f t="shared" si="1358"/>
        <v>668501</v>
      </c>
      <c r="W1789" s="35">
        <f t="shared" si="1358"/>
        <v>2674005</v>
      </c>
      <c r="X1789" s="35">
        <f t="shared" si="1358"/>
        <v>10696021</v>
      </c>
      <c r="Y1789" s="35">
        <f t="shared" si="1358"/>
        <v>42784085</v>
      </c>
      <c r="Z1789" s="35">
        <f t="shared" si="1358"/>
        <v>171136341</v>
      </c>
      <c r="AC1789" s="27"/>
      <c r="AE1789" s="17"/>
      <c r="AG1789" s="18"/>
      <c r="AK1789" s="54"/>
      <c r="AN1789" s="227"/>
      <c r="AO1789" s="269">
        <f t="shared" si="1205"/>
        <v>3461</v>
      </c>
      <c r="AP1789" s="221">
        <f t="shared" si="1207"/>
        <v>10384</v>
      </c>
      <c r="AQ1789" s="269">
        <f>AP1789/AR1789</f>
        <v>649</v>
      </c>
      <c r="AR1789" s="281">
        <v>16</v>
      </c>
      <c r="AS1789" s="236">
        <f t="shared" si="1206"/>
        <v>4</v>
      </c>
      <c r="AT1789" s="232"/>
      <c r="BK1789" s="60"/>
      <c r="BN1789" s="1"/>
      <c r="BP1789" s="21"/>
      <c r="CA1789" s="21"/>
      <c r="CB1789" s="21"/>
    </row>
    <row r="1790" spans="4:80" ht="14.25" customHeight="1">
      <c r="D1790" s="53"/>
      <c r="G1790" s="53"/>
      <c r="O1790" s="181"/>
      <c r="P1790" s="260"/>
      <c r="R1790" s="33"/>
      <c r="AC1790" s="21"/>
      <c r="AE1790" s="17"/>
      <c r="AG1790" s="18"/>
      <c r="AK1790" s="54"/>
      <c r="AN1790" s="219"/>
      <c r="AO1790" s="220">
        <f t="shared" si="1205"/>
        <v>3463</v>
      </c>
      <c r="AP1790" s="221">
        <f t="shared" si="1207"/>
        <v>10390</v>
      </c>
      <c r="AQ1790" s="220">
        <f>AQ1788+6</f>
        <v>5195</v>
      </c>
      <c r="AR1790" s="281">
        <v>2</v>
      </c>
      <c r="AS1790" s="236">
        <f t="shared" si="1206"/>
        <v>1</v>
      </c>
      <c r="AT1790" s="232"/>
      <c r="BK1790" s="60"/>
      <c r="BN1790" s="1"/>
      <c r="BP1790" s="21"/>
      <c r="CA1790" s="21"/>
      <c r="CB1790" s="21"/>
    </row>
    <row r="1791" spans="4:80" ht="14.25" customHeight="1">
      <c r="D1791" s="53"/>
      <c r="G1791" s="53"/>
      <c r="O1791" s="45"/>
      <c r="P1791" s="21"/>
      <c r="R1791" s="33"/>
      <c r="AC1791" s="27"/>
      <c r="AE1791" s="17"/>
      <c r="AG1791" s="18"/>
      <c r="AK1791" s="54"/>
      <c r="AN1791" s="239"/>
      <c r="AO1791" s="240">
        <f t="shared" si="1205"/>
        <v>3465</v>
      </c>
      <c r="AP1791" s="221">
        <f t="shared" si="1207"/>
        <v>10396</v>
      </c>
      <c r="AQ1791" s="240">
        <f>AP1791/4</f>
        <v>2599</v>
      </c>
      <c r="AR1791" s="281">
        <v>4</v>
      </c>
      <c r="AS1791" s="236">
        <f t="shared" si="1206"/>
        <v>2</v>
      </c>
      <c r="AT1791" s="232"/>
      <c r="BK1791" s="60"/>
      <c r="BN1791" s="1"/>
      <c r="BP1791" s="21"/>
      <c r="CA1791" s="21"/>
      <c r="CB1791" s="21"/>
    </row>
    <row r="1792" spans="4:80" ht="14.25" customHeight="1">
      <c r="D1792" s="53"/>
      <c r="G1792" s="53"/>
      <c r="O1792" s="191">
        <f>-1+4*(Q1792+1)</f>
        <v>1743</v>
      </c>
      <c r="P1792" s="192">
        <f>-1+6*(Q1792+1)</f>
        <v>2615</v>
      </c>
      <c r="Q1792" s="27">
        <v>435</v>
      </c>
      <c r="R1792" s="33"/>
      <c r="S1792" s="213">
        <f t="shared" ref="S1792:S1793" si="1359">4*P1792+1</f>
        <v>10461</v>
      </c>
      <c r="T1792" s="35">
        <f t="shared" ref="T1792:Z1792" si="1360">4*S1792+1</f>
        <v>41845</v>
      </c>
      <c r="U1792" s="35">
        <f t="shared" si="1360"/>
        <v>167381</v>
      </c>
      <c r="V1792" s="35">
        <f t="shared" si="1360"/>
        <v>669525</v>
      </c>
      <c r="W1792" s="35">
        <f t="shared" si="1360"/>
        <v>2678101</v>
      </c>
      <c r="X1792" s="35">
        <f t="shared" si="1360"/>
        <v>10712405</v>
      </c>
      <c r="Y1792" s="35">
        <f t="shared" si="1360"/>
        <v>42849621</v>
      </c>
      <c r="Z1792" s="35">
        <f t="shared" si="1360"/>
        <v>171398485</v>
      </c>
      <c r="AE1792" s="17"/>
      <c r="AG1792" s="18"/>
      <c r="AK1792" s="54"/>
      <c r="AN1792" s="219"/>
      <c r="AO1792" s="220">
        <f t="shared" si="1205"/>
        <v>3467</v>
      </c>
      <c r="AP1792" s="221">
        <f t="shared" si="1207"/>
        <v>10402</v>
      </c>
      <c r="AQ1792" s="220">
        <f>AQ1790+6</f>
        <v>5201</v>
      </c>
      <c r="AR1792" s="281">
        <v>2</v>
      </c>
      <c r="AS1792" s="236">
        <f t="shared" si="1206"/>
        <v>1</v>
      </c>
      <c r="AT1792" s="232"/>
      <c r="BK1792" s="60"/>
      <c r="BN1792" s="1"/>
      <c r="BP1792" s="21"/>
      <c r="CA1792" s="21"/>
      <c r="CB1792" s="21"/>
    </row>
    <row r="1793" spans="4:80" ht="14.25" customHeight="1">
      <c r="D1793" s="53"/>
      <c r="G1793" s="53"/>
      <c r="O1793" s="196">
        <f>1+8*(Q1792+1)</f>
        <v>3489</v>
      </c>
      <c r="P1793" s="197">
        <f>P1792+2</f>
        <v>2617</v>
      </c>
      <c r="Q1793" s="198"/>
      <c r="R1793" s="33"/>
      <c r="S1793" s="35">
        <f t="shared" si="1359"/>
        <v>10469</v>
      </c>
      <c r="T1793" s="35">
        <f t="shared" ref="T1793:Z1793" si="1361">4*S1793+1</f>
        <v>41877</v>
      </c>
      <c r="U1793" s="35">
        <f t="shared" si="1361"/>
        <v>167509</v>
      </c>
      <c r="V1793" s="35">
        <f t="shared" si="1361"/>
        <v>670037</v>
      </c>
      <c r="W1793" s="35">
        <f t="shared" si="1361"/>
        <v>2680149</v>
      </c>
      <c r="X1793" s="35">
        <f t="shared" si="1361"/>
        <v>10720597</v>
      </c>
      <c r="Y1793" s="35">
        <f t="shared" si="1361"/>
        <v>42882389</v>
      </c>
      <c r="Z1793" s="35">
        <f t="shared" si="1361"/>
        <v>171529557</v>
      </c>
      <c r="AC1793" s="27"/>
      <c r="AE1793" s="17"/>
      <c r="AG1793" s="18"/>
      <c r="AK1793" s="54"/>
      <c r="AN1793" s="227"/>
      <c r="AO1793" s="269">
        <f t="shared" si="1205"/>
        <v>3469</v>
      </c>
      <c r="AP1793" s="221">
        <f t="shared" si="1207"/>
        <v>10408</v>
      </c>
      <c r="AQ1793" s="269">
        <f>AP1793/AR1793</f>
        <v>1301</v>
      </c>
      <c r="AR1793" s="281">
        <v>8</v>
      </c>
      <c r="AS1793" s="236">
        <f t="shared" si="1206"/>
        <v>3</v>
      </c>
      <c r="AT1793" s="232"/>
      <c r="BK1793" s="60"/>
      <c r="BN1793" s="1"/>
      <c r="BP1793" s="21"/>
      <c r="CA1793" s="21"/>
      <c r="CB1793" s="21"/>
    </row>
    <row r="1794" spans="4:80" ht="14.25" customHeight="1">
      <c r="D1794" s="53"/>
      <c r="G1794" s="53"/>
      <c r="O1794" s="181"/>
      <c r="P1794" s="260"/>
      <c r="R1794" s="33"/>
      <c r="AC1794" s="21"/>
      <c r="AE1794" s="17"/>
      <c r="AG1794" s="18"/>
      <c r="AK1794" s="54"/>
      <c r="AN1794" s="219"/>
      <c r="AO1794" s="220">
        <f t="shared" si="1205"/>
        <v>3471</v>
      </c>
      <c r="AP1794" s="221">
        <f t="shared" si="1207"/>
        <v>10414</v>
      </c>
      <c r="AQ1794" s="220">
        <f>AQ1792+6</f>
        <v>5207</v>
      </c>
      <c r="AR1794" s="281">
        <v>2</v>
      </c>
      <c r="AS1794" s="236">
        <f t="shared" si="1206"/>
        <v>1</v>
      </c>
      <c r="AT1794" s="232"/>
      <c r="BK1794" s="60"/>
      <c r="BN1794" s="1"/>
      <c r="BP1794" s="21"/>
      <c r="CA1794" s="21"/>
      <c r="CB1794" s="21"/>
    </row>
    <row r="1795" spans="4:80" ht="14.25" customHeight="1">
      <c r="D1795" s="53"/>
      <c r="G1795" s="53"/>
      <c r="O1795" s="45"/>
      <c r="P1795" s="21"/>
      <c r="R1795" s="33"/>
      <c r="AC1795" s="27"/>
      <c r="AE1795" s="17"/>
      <c r="AG1795" s="18"/>
      <c r="AK1795" s="54"/>
      <c r="AN1795" s="239"/>
      <c r="AO1795" s="240">
        <f t="shared" si="1205"/>
        <v>3473</v>
      </c>
      <c r="AP1795" s="221">
        <f t="shared" si="1207"/>
        <v>10420</v>
      </c>
      <c r="AQ1795" s="240">
        <f>AP1795/4</f>
        <v>2605</v>
      </c>
      <c r="AR1795" s="281">
        <v>4</v>
      </c>
      <c r="AS1795" s="236">
        <f t="shared" si="1206"/>
        <v>2</v>
      </c>
      <c r="AT1795" s="232"/>
      <c r="BK1795" s="60"/>
      <c r="BN1795" s="1"/>
      <c r="BP1795" s="21"/>
      <c r="CA1795" s="21"/>
      <c r="CB1795" s="21"/>
    </row>
    <row r="1796" spans="4:80" ht="14.25" customHeight="1">
      <c r="D1796" s="53"/>
      <c r="G1796" s="53"/>
      <c r="O1796" s="191">
        <f>-1+4*(Q1796+1)</f>
        <v>1747</v>
      </c>
      <c r="P1796" s="192">
        <f>-1+6*(Q1796+1)</f>
        <v>2621</v>
      </c>
      <c r="Q1796" s="27">
        <v>436</v>
      </c>
      <c r="R1796" s="33"/>
      <c r="S1796" s="213">
        <f t="shared" ref="S1796:S1797" si="1362">4*P1796+1</f>
        <v>10485</v>
      </c>
      <c r="T1796" s="35">
        <f t="shared" ref="T1796:Z1796" si="1363">4*S1796+1</f>
        <v>41941</v>
      </c>
      <c r="U1796" s="35">
        <f t="shared" si="1363"/>
        <v>167765</v>
      </c>
      <c r="V1796" s="35">
        <f t="shared" si="1363"/>
        <v>671061</v>
      </c>
      <c r="W1796" s="35">
        <f t="shared" si="1363"/>
        <v>2684245</v>
      </c>
      <c r="X1796" s="35">
        <f t="shared" si="1363"/>
        <v>10736981</v>
      </c>
      <c r="Y1796" s="35">
        <f t="shared" si="1363"/>
        <v>42947925</v>
      </c>
      <c r="Z1796" s="35">
        <f t="shared" si="1363"/>
        <v>171791701</v>
      </c>
      <c r="AE1796" s="17"/>
      <c r="AG1796" s="18"/>
      <c r="AK1796" s="54"/>
      <c r="AN1796" s="219"/>
      <c r="AO1796" s="220">
        <f t="shared" si="1205"/>
        <v>3475</v>
      </c>
      <c r="AP1796" s="221">
        <f t="shared" si="1207"/>
        <v>10426</v>
      </c>
      <c r="AQ1796" s="220">
        <f>AQ1794+6</f>
        <v>5213</v>
      </c>
      <c r="AR1796" s="281">
        <v>2</v>
      </c>
      <c r="AS1796" s="236">
        <f t="shared" si="1206"/>
        <v>1</v>
      </c>
      <c r="AT1796" s="232"/>
      <c r="BK1796" s="60"/>
      <c r="BN1796" s="1"/>
      <c r="BP1796" s="21"/>
      <c r="CA1796" s="21"/>
      <c r="CB1796" s="21"/>
    </row>
    <row r="1797" spans="4:80" ht="14.25" customHeight="1">
      <c r="D1797" s="53"/>
      <c r="G1797" s="53"/>
      <c r="O1797" s="196">
        <f>1+8*(Q1796+1)</f>
        <v>3497</v>
      </c>
      <c r="P1797" s="197">
        <f>P1796+2</f>
        <v>2623</v>
      </c>
      <c r="Q1797" s="198"/>
      <c r="R1797" s="33"/>
      <c r="S1797" s="35">
        <f t="shared" si="1362"/>
        <v>10493</v>
      </c>
      <c r="T1797" s="35">
        <f t="shared" ref="T1797:Z1797" si="1364">4*S1797+1</f>
        <v>41973</v>
      </c>
      <c r="U1797" s="35">
        <f t="shared" si="1364"/>
        <v>167893</v>
      </c>
      <c r="V1797" s="35">
        <f t="shared" si="1364"/>
        <v>671573</v>
      </c>
      <c r="W1797" s="35">
        <f t="shared" si="1364"/>
        <v>2686293</v>
      </c>
      <c r="X1797" s="35">
        <f t="shared" si="1364"/>
        <v>10745173</v>
      </c>
      <c r="Y1797" s="35">
        <f t="shared" si="1364"/>
        <v>42980693</v>
      </c>
      <c r="Z1797" s="35">
        <f t="shared" si="1364"/>
        <v>171922773</v>
      </c>
      <c r="AC1797" s="27"/>
      <c r="AE1797" s="17"/>
      <c r="AG1797" s="18"/>
      <c r="AK1797" s="54"/>
      <c r="AN1797" s="227"/>
      <c r="AO1797" s="269">
        <f t="shared" si="1205"/>
        <v>3477</v>
      </c>
      <c r="AP1797" s="221">
        <f t="shared" si="1207"/>
        <v>10432</v>
      </c>
      <c r="AQ1797" s="269">
        <f>AP1797/AR1797</f>
        <v>163</v>
      </c>
      <c r="AR1797" s="281">
        <v>64</v>
      </c>
      <c r="AS1797" s="236">
        <f t="shared" si="1206"/>
        <v>6</v>
      </c>
      <c r="AT1797" s="232"/>
      <c r="BK1797" s="60"/>
      <c r="BN1797" s="1"/>
      <c r="BP1797" s="21"/>
      <c r="CA1797" s="21"/>
      <c r="CB1797" s="21"/>
    </row>
    <row r="1798" spans="4:80" ht="14.25" customHeight="1">
      <c r="D1798" s="53"/>
      <c r="G1798" s="53"/>
      <c r="O1798" s="181"/>
      <c r="P1798" s="260"/>
      <c r="R1798" s="33"/>
      <c r="AC1798" s="21"/>
      <c r="AE1798" s="17"/>
      <c r="AG1798" s="18"/>
      <c r="AK1798" s="54"/>
      <c r="AN1798" s="219"/>
      <c r="AO1798" s="220">
        <f t="shared" si="1205"/>
        <v>3479</v>
      </c>
      <c r="AP1798" s="221">
        <f t="shared" si="1207"/>
        <v>10438</v>
      </c>
      <c r="AQ1798" s="220">
        <f>AQ1796+6</f>
        <v>5219</v>
      </c>
      <c r="AR1798" s="281">
        <v>2</v>
      </c>
      <c r="AS1798" s="236">
        <f t="shared" si="1206"/>
        <v>1</v>
      </c>
      <c r="AT1798" s="232"/>
      <c r="BK1798" s="60"/>
      <c r="BN1798" s="1"/>
      <c r="BP1798" s="21"/>
      <c r="CA1798" s="21"/>
      <c r="CB1798" s="21"/>
    </row>
    <row r="1799" spans="4:80" ht="14.25" customHeight="1">
      <c r="D1799" s="53"/>
      <c r="G1799" s="53"/>
      <c r="O1799" s="45"/>
      <c r="P1799" s="21"/>
      <c r="R1799" s="33"/>
      <c r="AC1799" s="27"/>
      <c r="AE1799" s="17"/>
      <c r="AG1799" s="18"/>
      <c r="AK1799" s="54"/>
      <c r="AN1799" s="239"/>
      <c r="AO1799" s="240">
        <f t="shared" si="1205"/>
        <v>3481</v>
      </c>
      <c r="AP1799" s="221">
        <f t="shared" si="1207"/>
        <v>10444</v>
      </c>
      <c r="AQ1799" s="240">
        <f>AP1799/4</f>
        <v>2611</v>
      </c>
      <c r="AR1799" s="281">
        <v>4</v>
      </c>
      <c r="AS1799" s="236">
        <f t="shared" si="1206"/>
        <v>2</v>
      </c>
      <c r="AT1799" s="232"/>
      <c r="BK1799" s="60"/>
      <c r="BN1799" s="1"/>
      <c r="BP1799" s="21"/>
      <c r="CA1799" s="21"/>
      <c r="CB1799" s="21"/>
    </row>
    <row r="1800" spans="4:80" ht="14.25" customHeight="1">
      <c r="D1800" s="53"/>
      <c r="G1800" s="53"/>
      <c r="O1800" s="191">
        <f>-1+4*(Q1800+1)</f>
        <v>1751</v>
      </c>
      <c r="P1800" s="192">
        <f>-1+6*(Q1800+1)</f>
        <v>2627</v>
      </c>
      <c r="Q1800" s="27">
        <v>437</v>
      </c>
      <c r="R1800" s="33"/>
      <c r="S1800" s="213">
        <f t="shared" ref="S1800:S1801" si="1365">4*P1800+1</f>
        <v>10509</v>
      </c>
      <c r="T1800" s="35">
        <f t="shared" ref="T1800:Z1800" si="1366">4*S1800+1</f>
        <v>42037</v>
      </c>
      <c r="U1800" s="35">
        <f t="shared" si="1366"/>
        <v>168149</v>
      </c>
      <c r="V1800" s="35">
        <f t="shared" si="1366"/>
        <v>672597</v>
      </c>
      <c r="W1800" s="35">
        <f t="shared" si="1366"/>
        <v>2690389</v>
      </c>
      <c r="X1800" s="35">
        <f t="shared" si="1366"/>
        <v>10761557</v>
      </c>
      <c r="Y1800" s="35">
        <f t="shared" si="1366"/>
        <v>43046229</v>
      </c>
      <c r="Z1800" s="35">
        <f t="shared" si="1366"/>
        <v>172184917</v>
      </c>
      <c r="AE1800" s="17"/>
      <c r="AG1800" s="18"/>
      <c r="AK1800" s="54"/>
      <c r="AN1800" s="219"/>
      <c r="AO1800" s="220">
        <f t="shared" si="1205"/>
        <v>3483</v>
      </c>
      <c r="AP1800" s="221">
        <f t="shared" si="1207"/>
        <v>10450</v>
      </c>
      <c r="AQ1800" s="220">
        <f>AQ1798+6</f>
        <v>5225</v>
      </c>
      <c r="AR1800" s="281">
        <v>2</v>
      </c>
      <c r="AS1800" s="236">
        <f t="shared" si="1206"/>
        <v>1</v>
      </c>
      <c r="AT1800" s="232"/>
      <c r="BK1800" s="60"/>
      <c r="BN1800" s="1"/>
      <c r="BP1800" s="21"/>
      <c r="CA1800" s="21"/>
      <c r="CB1800" s="21"/>
    </row>
    <row r="1801" spans="4:80" ht="14.25" customHeight="1">
      <c r="D1801" s="53"/>
      <c r="G1801" s="53"/>
      <c r="O1801" s="196">
        <f>1+8*(Q1800+1)</f>
        <v>3505</v>
      </c>
      <c r="P1801" s="197">
        <f>P1800+2</f>
        <v>2629</v>
      </c>
      <c r="Q1801" s="198"/>
      <c r="R1801" s="33"/>
      <c r="S1801" s="35">
        <f t="shared" si="1365"/>
        <v>10517</v>
      </c>
      <c r="T1801" s="35">
        <f t="shared" ref="T1801:Z1801" si="1367">4*S1801+1</f>
        <v>42069</v>
      </c>
      <c r="U1801" s="35">
        <f t="shared" si="1367"/>
        <v>168277</v>
      </c>
      <c r="V1801" s="35">
        <f t="shared" si="1367"/>
        <v>673109</v>
      </c>
      <c r="W1801" s="35">
        <f t="shared" si="1367"/>
        <v>2692437</v>
      </c>
      <c r="X1801" s="35">
        <f t="shared" si="1367"/>
        <v>10769749</v>
      </c>
      <c r="Y1801" s="35">
        <f t="shared" si="1367"/>
        <v>43078997</v>
      </c>
      <c r="Z1801" s="35">
        <f t="shared" si="1367"/>
        <v>172315989</v>
      </c>
      <c r="AC1801" s="27"/>
      <c r="AE1801" s="17"/>
      <c r="AG1801" s="18"/>
      <c r="AK1801" s="54"/>
      <c r="AN1801" s="227"/>
      <c r="AO1801" s="269">
        <f t="shared" si="1205"/>
        <v>3485</v>
      </c>
      <c r="AP1801" s="221">
        <f t="shared" si="1207"/>
        <v>10456</v>
      </c>
      <c r="AQ1801" s="269">
        <f>AP1801/AR1801</f>
        <v>1307</v>
      </c>
      <c r="AR1801" s="281">
        <v>8</v>
      </c>
      <c r="AS1801" s="236">
        <f t="shared" si="1206"/>
        <v>3</v>
      </c>
      <c r="AT1801" s="232"/>
      <c r="BK1801" s="60"/>
      <c r="BN1801" s="1"/>
      <c r="BP1801" s="21"/>
      <c r="CA1801" s="21"/>
      <c r="CB1801" s="21"/>
    </row>
    <row r="1802" spans="4:80" ht="14.25" customHeight="1">
      <c r="D1802" s="53"/>
      <c r="G1802" s="53"/>
      <c r="O1802" s="181"/>
      <c r="P1802" s="260"/>
      <c r="R1802" s="33"/>
      <c r="AC1802" s="21"/>
      <c r="AE1802" s="17"/>
      <c r="AG1802" s="18"/>
      <c r="AK1802" s="54"/>
      <c r="AN1802" s="219"/>
      <c r="AO1802" s="220">
        <f t="shared" si="1205"/>
        <v>3487</v>
      </c>
      <c r="AP1802" s="221">
        <f t="shared" si="1207"/>
        <v>10462</v>
      </c>
      <c r="AQ1802" s="220">
        <f>AQ1800+6</f>
        <v>5231</v>
      </c>
      <c r="AR1802" s="281">
        <v>2</v>
      </c>
      <c r="AS1802" s="236">
        <f t="shared" si="1206"/>
        <v>1</v>
      </c>
      <c r="AT1802" s="232"/>
      <c r="BK1802" s="60"/>
      <c r="BN1802" s="1"/>
      <c r="BP1802" s="21"/>
      <c r="CA1802" s="21"/>
      <c r="CB1802" s="21"/>
    </row>
    <row r="1803" spans="4:80" ht="14.25" customHeight="1">
      <c r="D1803" s="53"/>
      <c r="G1803" s="53"/>
      <c r="O1803" s="45"/>
      <c r="P1803" s="21"/>
      <c r="R1803" s="33"/>
      <c r="AC1803" s="27"/>
      <c r="AE1803" s="17"/>
      <c r="AG1803" s="18"/>
      <c r="AK1803" s="54"/>
      <c r="AN1803" s="239"/>
      <c r="AO1803" s="240">
        <f t="shared" si="1205"/>
        <v>3489</v>
      </c>
      <c r="AP1803" s="221">
        <f t="shared" si="1207"/>
        <v>10468</v>
      </c>
      <c r="AQ1803" s="240">
        <f>AP1803/4</f>
        <v>2617</v>
      </c>
      <c r="AR1803" s="281">
        <v>4</v>
      </c>
      <c r="AS1803" s="236">
        <f t="shared" si="1206"/>
        <v>2</v>
      </c>
      <c r="AT1803" s="232"/>
      <c r="BK1803" s="60"/>
      <c r="BN1803" s="1"/>
      <c r="BP1803" s="21"/>
      <c r="CA1803" s="21"/>
      <c r="CB1803" s="21"/>
    </row>
    <row r="1804" spans="4:80" ht="14.25" customHeight="1">
      <c r="D1804" s="53"/>
      <c r="G1804" s="53"/>
      <c r="O1804" s="191">
        <f>-1+4*(Q1804+1)</f>
        <v>1755</v>
      </c>
      <c r="P1804" s="192">
        <f>-1+6*(Q1804+1)</f>
        <v>2633</v>
      </c>
      <c r="Q1804" s="27">
        <v>438</v>
      </c>
      <c r="R1804" s="33"/>
      <c r="S1804" s="213">
        <f t="shared" ref="S1804:S1805" si="1368">4*P1804+1</f>
        <v>10533</v>
      </c>
      <c r="T1804" s="35">
        <f t="shared" ref="T1804:Z1804" si="1369">4*S1804+1</f>
        <v>42133</v>
      </c>
      <c r="U1804" s="35">
        <f t="shared" si="1369"/>
        <v>168533</v>
      </c>
      <c r="V1804" s="35">
        <f t="shared" si="1369"/>
        <v>674133</v>
      </c>
      <c r="W1804" s="35">
        <f t="shared" si="1369"/>
        <v>2696533</v>
      </c>
      <c r="X1804" s="35">
        <f t="shared" si="1369"/>
        <v>10786133</v>
      </c>
      <c r="Y1804" s="35">
        <f t="shared" si="1369"/>
        <v>43144533</v>
      </c>
      <c r="Z1804" s="35">
        <f t="shared" si="1369"/>
        <v>172578133</v>
      </c>
      <c r="AE1804" s="17"/>
      <c r="AG1804" s="18"/>
      <c r="AK1804" s="54"/>
      <c r="AN1804" s="219"/>
      <c r="AO1804" s="220">
        <f t="shared" si="1205"/>
        <v>3491</v>
      </c>
      <c r="AP1804" s="221">
        <f t="shared" si="1207"/>
        <v>10474</v>
      </c>
      <c r="AQ1804" s="220">
        <f>AQ1802+6</f>
        <v>5237</v>
      </c>
      <c r="AR1804" s="281">
        <v>2</v>
      </c>
      <c r="AS1804" s="236">
        <f t="shared" si="1206"/>
        <v>1</v>
      </c>
      <c r="AT1804" s="232"/>
      <c r="BK1804" s="60"/>
      <c r="BN1804" s="1"/>
      <c r="BP1804" s="21"/>
      <c r="CA1804" s="21"/>
      <c r="CB1804" s="21"/>
    </row>
    <row r="1805" spans="4:80" ht="14.25" customHeight="1">
      <c r="D1805" s="53"/>
      <c r="G1805" s="53"/>
      <c r="O1805" s="196">
        <f>1+8*(Q1804+1)</f>
        <v>3513</v>
      </c>
      <c r="P1805" s="197">
        <f>P1804+2</f>
        <v>2635</v>
      </c>
      <c r="Q1805" s="198"/>
      <c r="R1805" s="33"/>
      <c r="S1805" s="35">
        <f t="shared" si="1368"/>
        <v>10541</v>
      </c>
      <c r="T1805" s="35">
        <f t="shared" ref="T1805:Z1805" si="1370">4*S1805+1</f>
        <v>42165</v>
      </c>
      <c r="U1805" s="35">
        <f t="shared" si="1370"/>
        <v>168661</v>
      </c>
      <c r="V1805" s="35">
        <f t="shared" si="1370"/>
        <v>674645</v>
      </c>
      <c r="W1805" s="35">
        <f t="shared" si="1370"/>
        <v>2698581</v>
      </c>
      <c r="X1805" s="35">
        <f t="shared" si="1370"/>
        <v>10794325</v>
      </c>
      <c r="Y1805" s="35">
        <f t="shared" si="1370"/>
        <v>43177301</v>
      </c>
      <c r="Z1805" s="35">
        <f t="shared" si="1370"/>
        <v>172709205</v>
      </c>
      <c r="AC1805" s="27"/>
      <c r="AE1805" s="17"/>
      <c r="AG1805" s="18"/>
      <c r="AK1805" s="54"/>
      <c r="AN1805" s="227"/>
      <c r="AO1805" s="269">
        <f t="shared" si="1205"/>
        <v>3493</v>
      </c>
      <c r="AP1805" s="221">
        <f t="shared" si="1207"/>
        <v>10480</v>
      </c>
      <c r="AQ1805" s="269">
        <f>AP1805/AR1805</f>
        <v>655</v>
      </c>
      <c r="AR1805" s="281">
        <v>16</v>
      </c>
      <c r="AS1805" s="236">
        <f t="shared" si="1206"/>
        <v>4</v>
      </c>
      <c r="AT1805" s="232"/>
      <c r="BK1805" s="60"/>
      <c r="BN1805" s="1"/>
      <c r="BP1805" s="21"/>
      <c r="CA1805" s="21"/>
      <c r="CB1805" s="21"/>
    </row>
    <row r="1806" spans="4:80" ht="14.25" customHeight="1">
      <c r="D1806" s="53"/>
      <c r="G1806" s="53"/>
      <c r="O1806" s="181"/>
      <c r="P1806" s="260"/>
      <c r="R1806" s="33"/>
      <c r="AC1806" s="21"/>
      <c r="AE1806" s="17"/>
      <c r="AG1806" s="18"/>
      <c r="AK1806" s="54"/>
      <c r="AN1806" s="219"/>
      <c r="AO1806" s="220">
        <f t="shared" si="1205"/>
        <v>3495</v>
      </c>
      <c r="AP1806" s="221">
        <f t="shared" si="1207"/>
        <v>10486</v>
      </c>
      <c r="AQ1806" s="220">
        <f>AQ1804+6</f>
        <v>5243</v>
      </c>
      <c r="AR1806" s="281">
        <v>2</v>
      </c>
      <c r="AS1806" s="236">
        <f t="shared" si="1206"/>
        <v>1</v>
      </c>
      <c r="AT1806" s="232"/>
      <c r="BK1806" s="60"/>
      <c r="BN1806" s="1"/>
      <c r="BP1806" s="21"/>
      <c r="CA1806" s="21"/>
      <c r="CB1806" s="21"/>
    </row>
    <row r="1807" spans="4:80" ht="14.25" customHeight="1">
      <c r="D1807" s="53"/>
      <c r="G1807" s="53"/>
      <c r="O1807" s="45"/>
      <c r="P1807" s="21"/>
      <c r="R1807" s="33"/>
      <c r="AC1807" s="27"/>
      <c r="AE1807" s="17"/>
      <c r="AG1807" s="18"/>
      <c r="AK1807" s="54"/>
      <c r="AN1807" s="239"/>
      <c r="AO1807" s="240">
        <f t="shared" si="1205"/>
        <v>3497</v>
      </c>
      <c r="AP1807" s="221">
        <f t="shared" si="1207"/>
        <v>10492</v>
      </c>
      <c r="AQ1807" s="240">
        <f>AP1807/4</f>
        <v>2623</v>
      </c>
      <c r="AR1807" s="281">
        <v>4</v>
      </c>
      <c r="AS1807" s="236">
        <f t="shared" si="1206"/>
        <v>2</v>
      </c>
      <c r="AT1807" s="232"/>
      <c r="BK1807" s="60"/>
      <c r="BN1807" s="1"/>
      <c r="BP1807" s="21"/>
      <c r="CA1807" s="21"/>
      <c r="CB1807" s="21"/>
    </row>
    <row r="1808" spans="4:80" ht="14.25" customHeight="1">
      <c r="D1808" s="53"/>
      <c r="G1808" s="53"/>
      <c r="O1808" s="191">
        <f>-1+4*(Q1808+1)</f>
        <v>1759</v>
      </c>
      <c r="P1808" s="192">
        <f>-1+6*(Q1808+1)</f>
        <v>2639</v>
      </c>
      <c r="Q1808" s="27">
        <v>439</v>
      </c>
      <c r="R1808" s="33"/>
      <c r="S1808" s="213">
        <f t="shared" ref="S1808:S1809" si="1371">4*P1808+1</f>
        <v>10557</v>
      </c>
      <c r="T1808" s="35">
        <f t="shared" ref="T1808:Z1808" si="1372">4*S1808+1</f>
        <v>42229</v>
      </c>
      <c r="U1808" s="35">
        <f t="shared" si="1372"/>
        <v>168917</v>
      </c>
      <c r="V1808" s="35">
        <f t="shared" si="1372"/>
        <v>675669</v>
      </c>
      <c r="W1808" s="35">
        <f t="shared" si="1372"/>
        <v>2702677</v>
      </c>
      <c r="X1808" s="35">
        <f t="shared" si="1372"/>
        <v>10810709</v>
      </c>
      <c r="Y1808" s="35">
        <f t="shared" si="1372"/>
        <v>43242837</v>
      </c>
      <c r="Z1808" s="35">
        <f t="shared" si="1372"/>
        <v>172971349</v>
      </c>
      <c r="AE1808" s="17"/>
      <c r="AG1808" s="18"/>
      <c r="AK1808" s="54"/>
      <c r="AN1808" s="219"/>
      <c r="AO1808" s="220">
        <f t="shared" si="1205"/>
        <v>3499</v>
      </c>
      <c r="AP1808" s="221">
        <f t="shared" si="1207"/>
        <v>10498</v>
      </c>
      <c r="AQ1808" s="220">
        <f>AQ1806+6</f>
        <v>5249</v>
      </c>
      <c r="AR1808" s="281">
        <v>2</v>
      </c>
      <c r="AS1808" s="236">
        <f t="shared" si="1206"/>
        <v>1</v>
      </c>
      <c r="AT1808" s="232"/>
      <c r="BK1808" s="60"/>
      <c r="BN1808" s="1"/>
      <c r="BP1808" s="21"/>
      <c r="CA1808" s="21"/>
      <c r="CB1808" s="21"/>
    </row>
    <row r="1809" spans="4:80" ht="14.25" customHeight="1">
      <c r="D1809" s="53"/>
      <c r="G1809" s="53"/>
      <c r="O1809" s="196">
        <f>1+8*(Q1808+1)</f>
        <v>3521</v>
      </c>
      <c r="P1809" s="197">
        <f>P1808+2</f>
        <v>2641</v>
      </c>
      <c r="Q1809" s="198"/>
      <c r="R1809" s="33"/>
      <c r="S1809" s="35">
        <f t="shared" si="1371"/>
        <v>10565</v>
      </c>
      <c r="T1809" s="35">
        <f t="shared" ref="T1809:Z1809" si="1373">4*S1809+1</f>
        <v>42261</v>
      </c>
      <c r="U1809" s="35">
        <f t="shared" si="1373"/>
        <v>169045</v>
      </c>
      <c r="V1809" s="35">
        <f t="shared" si="1373"/>
        <v>676181</v>
      </c>
      <c r="W1809" s="35">
        <f t="shared" si="1373"/>
        <v>2704725</v>
      </c>
      <c r="X1809" s="35">
        <f t="shared" si="1373"/>
        <v>10818901</v>
      </c>
      <c r="Y1809" s="35">
        <f t="shared" si="1373"/>
        <v>43275605</v>
      </c>
      <c r="Z1809" s="35">
        <f t="shared" si="1373"/>
        <v>173102421</v>
      </c>
      <c r="AC1809" s="27"/>
      <c r="AE1809" s="17"/>
      <c r="AG1809" s="18"/>
      <c r="AK1809" s="54"/>
      <c r="AN1809" s="227"/>
      <c r="AO1809" s="269">
        <f t="shared" si="1205"/>
        <v>3501</v>
      </c>
      <c r="AP1809" s="221">
        <f t="shared" si="1207"/>
        <v>10504</v>
      </c>
      <c r="AQ1809" s="269">
        <f>AP1809/AR1809</f>
        <v>1313</v>
      </c>
      <c r="AR1809" s="281">
        <v>8</v>
      </c>
      <c r="AS1809" s="236">
        <f t="shared" si="1206"/>
        <v>3</v>
      </c>
      <c r="AT1809" s="232"/>
      <c r="BK1809" s="60"/>
      <c r="BN1809" s="1"/>
      <c r="BP1809" s="21"/>
      <c r="CA1809" s="21"/>
      <c r="CB1809" s="21"/>
    </row>
    <row r="1810" spans="4:80" ht="14.25" customHeight="1">
      <c r="D1810" s="53"/>
      <c r="G1810" s="53"/>
      <c r="O1810" s="181"/>
      <c r="P1810" s="260"/>
      <c r="R1810" s="33"/>
      <c r="AC1810" s="21"/>
      <c r="AE1810" s="17"/>
      <c r="AG1810" s="18"/>
      <c r="AK1810" s="54"/>
      <c r="AN1810" s="219"/>
      <c r="AO1810" s="220">
        <f t="shared" si="1205"/>
        <v>3503</v>
      </c>
      <c r="AP1810" s="221">
        <f t="shared" si="1207"/>
        <v>10510</v>
      </c>
      <c r="AQ1810" s="220">
        <f>AQ1808+6</f>
        <v>5255</v>
      </c>
      <c r="AR1810" s="281">
        <v>2</v>
      </c>
      <c r="AS1810" s="236">
        <f t="shared" si="1206"/>
        <v>1</v>
      </c>
      <c r="AT1810" s="232"/>
      <c r="BK1810" s="60"/>
      <c r="BN1810" s="1"/>
      <c r="BP1810" s="21"/>
      <c r="CA1810" s="21"/>
      <c r="CB1810" s="21"/>
    </row>
    <row r="1811" spans="4:80" ht="14.25" customHeight="1">
      <c r="D1811" s="53"/>
      <c r="G1811" s="53"/>
      <c r="O1811" s="45"/>
      <c r="P1811" s="21"/>
      <c r="R1811" s="33"/>
      <c r="AC1811" s="27"/>
      <c r="AE1811" s="17"/>
      <c r="AG1811" s="18"/>
      <c r="AK1811" s="54"/>
      <c r="AN1811" s="239"/>
      <c r="AO1811" s="240">
        <f t="shared" si="1205"/>
        <v>3505</v>
      </c>
      <c r="AP1811" s="221">
        <f t="shared" si="1207"/>
        <v>10516</v>
      </c>
      <c r="AQ1811" s="240">
        <f>AP1811/4</f>
        <v>2629</v>
      </c>
      <c r="AR1811" s="281">
        <v>4</v>
      </c>
      <c r="AS1811" s="236">
        <f t="shared" si="1206"/>
        <v>2</v>
      </c>
      <c r="AT1811" s="232"/>
      <c r="BK1811" s="60"/>
      <c r="BN1811" s="1"/>
      <c r="BP1811" s="21"/>
      <c r="CA1811" s="21"/>
      <c r="CB1811" s="21"/>
    </row>
    <row r="1812" spans="4:80" ht="14.25" customHeight="1">
      <c r="D1812" s="53"/>
      <c r="G1812" s="53"/>
      <c r="O1812" s="191">
        <f>-1+4*(Q1812+1)</f>
        <v>1763</v>
      </c>
      <c r="P1812" s="192">
        <f>-1+6*(Q1812+1)</f>
        <v>2645</v>
      </c>
      <c r="Q1812" s="27">
        <v>440</v>
      </c>
      <c r="R1812" s="33"/>
      <c r="S1812" s="213">
        <f t="shared" ref="S1812:S1813" si="1374">4*P1812+1</f>
        <v>10581</v>
      </c>
      <c r="T1812" s="35">
        <f t="shared" ref="T1812:Z1812" si="1375">4*S1812+1</f>
        <v>42325</v>
      </c>
      <c r="U1812" s="35">
        <f t="shared" si="1375"/>
        <v>169301</v>
      </c>
      <c r="V1812" s="35">
        <f t="shared" si="1375"/>
        <v>677205</v>
      </c>
      <c r="W1812" s="35">
        <f t="shared" si="1375"/>
        <v>2708821</v>
      </c>
      <c r="X1812" s="35">
        <f t="shared" si="1375"/>
        <v>10835285</v>
      </c>
      <c r="Y1812" s="35">
        <f t="shared" si="1375"/>
        <v>43341141</v>
      </c>
      <c r="Z1812" s="35">
        <f t="shared" si="1375"/>
        <v>173364565</v>
      </c>
      <c r="AE1812" s="17"/>
      <c r="AG1812" s="18"/>
      <c r="AK1812" s="54"/>
      <c r="AN1812" s="219"/>
      <c r="AO1812" s="220">
        <f t="shared" si="1205"/>
        <v>3507</v>
      </c>
      <c r="AP1812" s="221">
        <f t="shared" si="1207"/>
        <v>10522</v>
      </c>
      <c r="AQ1812" s="220">
        <f>AQ1810+6</f>
        <v>5261</v>
      </c>
      <c r="AR1812" s="281">
        <v>2</v>
      </c>
      <c r="AS1812" s="236">
        <f t="shared" si="1206"/>
        <v>1</v>
      </c>
      <c r="AT1812" s="232"/>
      <c r="BK1812" s="60"/>
      <c r="BN1812" s="1"/>
      <c r="BP1812" s="21"/>
      <c r="CA1812" s="21"/>
      <c r="CB1812" s="21"/>
    </row>
    <row r="1813" spans="4:80" ht="14.25" customHeight="1">
      <c r="D1813" s="53"/>
      <c r="G1813" s="53"/>
      <c r="O1813" s="196">
        <f>1+8*(Q1812+1)</f>
        <v>3529</v>
      </c>
      <c r="P1813" s="197">
        <f>P1812+2</f>
        <v>2647</v>
      </c>
      <c r="Q1813" s="198"/>
      <c r="R1813" s="33"/>
      <c r="S1813" s="35">
        <f t="shared" si="1374"/>
        <v>10589</v>
      </c>
      <c r="T1813" s="35">
        <f t="shared" ref="T1813:Z1813" si="1376">4*S1813+1</f>
        <v>42357</v>
      </c>
      <c r="U1813" s="35">
        <f t="shared" si="1376"/>
        <v>169429</v>
      </c>
      <c r="V1813" s="35">
        <f t="shared" si="1376"/>
        <v>677717</v>
      </c>
      <c r="W1813" s="35">
        <f t="shared" si="1376"/>
        <v>2710869</v>
      </c>
      <c r="X1813" s="35">
        <f t="shared" si="1376"/>
        <v>10843477</v>
      </c>
      <c r="Y1813" s="35">
        <f t="shared" si="1376"/>
        <v>43373909</v>
      </c>
      <c r="Z1813" s="35">
        <f t="shared" si="1376"/>
        <v>173495637</v>
      </c>
      <c r="AC1813" s="27"/>
      <c r="AE1813" s="17"/>
      <c r="AG1813" s="18"/>
      <c r="AK1813" s="54"/>
      <c r="AN1813" s="227"/>
      <c r="AO1813" s="269">
        <f t="shared" si="1205"/>
        <v>3509</v>
      </c>
      <c r="AP1813" s="221">
        <f t="shared" si="1207"/>
        <v>10528</v>
      </c>
      <c r="AQ1813" s="269">
        <f>AP1813/AR1813</f>
        <v>329</v>
      </c>
      <c r="AR1813" s="281">
        <v>32</v>
      </c>
      <c r="AS1813" s="236">
        <f t="shared" si="1206"/>
        <v>5</v>
      </c>
      <c r="AT1813" s="232"/>
      <c r="BK1813" s="60"/>
      <c r="BN1813" s="1"/>
      <c r="BP1813" s="21"/>
      <c r="CA1813" s="21"/>
      <c r="CB1813" s="21"/>
    </row>
    <row r="1814" spans="4:80" ht="14.25" customHeight="1">
      <c r="D1814" s="53"/>
      <c r="G1814" s="53"/>
      <c r="O1814" s="181"/>
      <c r="P1814" s="260"/>
      <c r="R1814" s="33"/>
      <c r="AC1814" s="21"/>
      <c r="AE1814" s="17"/>
      <c r="AG1814" s="18"/>
      <c r="AK1814" s="54"/>
      <c r="AN1814" s="219"/>
      <c r="AO1814" s="220">
        <f t="shared" si="1205"/>
        <v>3511</v>
      </c>
      <c r="AP1814" s="221">
        <f t="shared" si="1207"/>
        <v>10534</v>
      </c>
      <c r="AQ1814" s="220">
        <f>AQ1812+6</f>
        <v>5267</v>
      </c>
      <c r="AR1814" s="281">
        <v>2</v>
      </c>
      <c r="AS1814" s="236">
        <f t="shared" si="1206"/>
        <v>1</v>
      </c>
      <c r="AT1814" s="232"/>
      <c r="BK1814" s="60"/>
      <c r="BN1814" s="1"/>
      <c r="BP1814" s="21"/>
      <c r="CA1814" s="21"/>
      <c r="CB1814" s="21"/>
    </row>
    <row r="1815" spans="4:80" ht="14.25" customHeight="1">
      <c r="D1815" s="53"/>
      <c r="G1815" s="53"/>
      <c r="O1815" s="45"/>
      <c r="P1815" s="21"/>
      <c r="R1815" s="33"/>
      <c r="AC1815" s="27"/>
      <c r="AE1815" s="17"/>
      <c r="AG1815" s="18"/>
      <c r="AK1815" s="54"/>
      <c r="AN1815" s="239"/>
      <c r="AO1815" s="240">
        <f t="shared" si="1205"/>
        <v>3513</v>
      </c>
      <c r="AP1815" s="221">
        <f t="shared" si="1207"/>
        <v>10540</v>
      </c>
      <c r="AQ1815" s="240">
        <f>AP1815/4</f>
        <v>2635</v>
      </c>
      <c r="AR1815" s="281">
        <v>4</v>
      </c>
      <c r="AS1815" s="236">
        <f t="shared" si="1206"/>
        <v>2</v>
      </c>
      <c r="AT1815" s="232"/>
      <c r="BK1815" s="60"/>
      <c r="BN1815" s="1"/>
      <c r="BP1815" s="21"/>
      <c r="CA1815" s="21"/>
      <c r="CB1815" s="21"/>
    </row>
    <row r="1816" spans="4:80" ht="14.25" customHeight="1">
      <c r="D1816" s="53"/>
      <c r="G1816" s="53"/>
      <c r="O1816" s="191">
        <f>-1+4*(Q1816+1)</f>
        <v>1767</v>
      </c>
      <c r="P1816" s="192">
        <f>-1+6*(Q1816+1)</f>
        <v>2651</v>
      </c>
      <c r="Q1816" s="27">
        <v>441</v>
      </c>
      <c r="R1816" s="33"/>
      <c r="S1816" s="213">
        <f t="shared" ref="S1816:S1817" si="1377">4*P1816+1</f>
        <v>10605</v>
      </c>
      <c r="T1816" s="35">
        <f t="shared" ref="T1816:Z1816" si="1378">4*S1816+1</f>
        <v>42421</v>
      </c>
      <c r="U1816" s="35">
        <f t="shared" si="1378"/>
        <v>169685</v>
      </c>
      <c r="V1816" s="35">
        <f t="shared" si="1378"/>
        <v>678741</v>
      </c>
      <c r="W1816" s="35">
        <f t="shared" si="1378"/>
        <v>2714965</v>
      </c>
      <c r="X1816" s="35">
        <f t="shared" si="1378"/>
        <v>10859861</v>
      </c>
      <c r="Y1816" s="35">
        <f t="shared" si="1378"/>
        <v>43439445</v>
      </c>
      <c r="Z1816" s="35">
        <f t="shared" si="1378"/>
        <v>173757781</v>
      </c>
      <c r="AE1816" s="17"/>
      <c r="AG1816" s="18"/>
      <c r="AK1816" s="54"/>
      <c r="AN1816" s="219"/>
      <c r="AO1816" s="220">
        <f t="shared" si="1205"/>
        <v>3515</v>
      </c>
      <c r="AP1816" s="221">
        <f t="shared" si="1207"/>
        <v>10546</v>
      </c>
      <c r="AQ1816" s="220">
        <f>AQ1814+6</f>
        <v>5273</v>
      </c>
      <c r="AR1816" s="281">
        <v>2</v>
      </c>
      <c r="AS1816" s="236">
        <f t="shared" si="1206"/>
        <v>1</v>
      </c>
      <c r="AT1816" s="232"/>
      <c r="BK1816" s="60"/>
      <c r="BN1816" s="1"/>
      <c r="BP1816" s="21"/>
      <c r="CA1816" s="21"/>
      <c r="CB1816" s="21"/>
    </row>
    <row r="1817" spans="4:80" ht="14.25" customHeight="1">
      <c r="D1817" s="53"/>
      <c r="G1817" s="53"/>
      <c r="O1817" s="196">
        <f>1+8*(Q1816+1)</f>
        <v>3537</v>
      </c>
      <c r="P1817" s="197">
        <f>P1816+2</f>
        <v>2653</v>
      </c>
      <c r="Q1817" s="198"/>
      <c r="R1817" s="33"/>
      <c r="S1817" s="35">
        <f t="shared" si="1377"/>
        <v>10613</v>
      </c>
      <c r="T1817" s="35">
        <f t="shared" ref="T1817:Z1817" si="1379">4*S1817+1</f>
        <v>42453</v>
      </c>
      <c r="U1817" s="35">
        <f t="shared" si="1379"/>
        <v>169813</v>
      </c>
      <c r="V1817" s="35">
        <f t="shared" si="1379"/>
        <v>679253</v>
      </c>
      <c r="W1817" s="35">
        <f t="shared" si="1379"/>
        <v>2717013</v>
      </c>
      <c r="X1817" s="35">
        <f t="shared" si="1379"/>
        <v>10868053</v>
      </c>
      <c r="Y1817" s="35">
        <f t="shared" si="1379"/>
        <v>43472213</v>
      </c>
      <c r="Z1817" s="35">
        <f t="shared" si="1379"/>
        <v>173888853</v>
      </c>
      <c r="AC1817" s="27"/>
      <c r="AE1817" s="17"/>
      <c r="AG1817" s="18"/>
      <c r="AK1817" s="54"/>
      <c r="AN1817" s="227"/>
      <c r="AO1817" s="269">
        <f t="shared" si="1205"/>
        <v>3517</v>
      </c>
      <c r="AP1817" s="221">
        <f t="shared" si="1207"/>
        <v>10552</v>
      </c>
      <c r="AQ1817" s="269">
        <f>AP1817/AR1817</f>
        <v>1319</v>
      </c>
      <c r="AR1817" s="281">
        <v>8</v>
      </c>
      <c r="AS1817" s="236">
        <f t="shared" si="1206"/>
        <v>3</v>
      </c>
      <c r="AT1817" s="232"/>
      <c r="BK1817" s="60"/>
      <c r="BN1817" s="1"/>
      <c r="BP1817" s="21"/>
      <c r="CA1817" s="21"/>
      <c r="CB1817" s="21"/>
    </row>
    <row r="1818" spans="4:80" ht="14.25" customHeight="1">
      <c r="D1818" s="53"/>
      <c r="G1818" s="53"/>
      <c r="O1818" s="181"/>
      <c r="P1818" s="260"/>
      <c r="R1818" s="33"/>
      <c r="AC1818" s="21"/>
      <c r="AE1818" s="17"/>
      <c r="AG1818" s="18"/>
      <c r="AK1818" s="54"/>
      <c r="AN1818" s="219"/>
      <c r="AO1818" s="220">
        <f t="shared" si="1205"/>
        <v>3519</v>
      </c>
      <c r="AP1818" s="221">
        <f t="shared" si="1207"/>
        <v>10558</v>
      </c>
      <c r="AQ1818" s="220">
        <f>AQ1816+6</f>
        <v>5279</v>
      </c>
      <c r="AR1818" s="281">
        <v>2</v>
      </c>
      <c r="AS1818" s="236">
        <f t="shared" si="1206"/>
        <v>1</v>
      </c>
      <c r="AT1818" s="232"/>
      <c r="BK1818" s="60"/>
      <c r="BN1818" s="1"/>
      <c r="BP1818" s="21"/>
      <c r="CA1818" s="21"/>
      <c r="CB1818" s="21"/>
    </row>
    <row r="1819" spans="4:80" ht="14.25" customHeight="1">
      <c r="D1819" s="53"/>
      <c r="G1819" s="53"/>
      <c r="O1819" s="45"/>
      <c r="P1819" s="21"/>
      <c r="R1819" s="33"/>
      <c r="AC1819" s="27"/>
      <c r="AE1819" s="17"/>
      <c r="AG1819" s="18"/>
      <c r="AK1819" s="54"/>
      <c r="AN1819" s="239"/>
      <c r="AO1819" s="240">
        <f t="shared" si="1205"/>
        <v>3521</v>
      </c>
      <c r="AP1819" s="221">
        <f t="shared" si="1207"/>
        <v>10564</v>
      </c>
      <c r="AQ1819" s="240">
        <f>AP1819/4</f>
        <v>2641</v>
      </c>
      <c r="AR1819" s="281">
        <v>4</v>
      </c>
      <c r="AS1819" s="236">
        <f t="shared" si="1206"/>
        <v>2</v>
      </c>
      <c r="AT1819" s="232"/>
      <c r="BK1819" s="60"/>
      <c r="BN1819" s="1"/>
      <c r="BP1819" s="21"/>
      <c r="CA1819" s="21"/>
      <c r="CB1819" s="21"/>
    </row>
    <row r="1820" spans="4:80" ht="14.25" customHeight="1">
      <c r="D1820" s="53"/>
      <c r="G1820" s="53"/>
      <c r="O1820" s="191">
        <f>-1+4*(Q1820+1)</f>
        <v>1771</v>
      </c>
      <c r="P1820" s="192">
        <f>-1+6*(Q1820+1)</f>
        <v>2657</v>
      </c>
      <c r="Q1820" s="27">
        <v>442</v>
      </c>
      <c r="R1820" s="33"/>
      <c r="S1820" s="213">
        <f t="shared" ref="S1820:S1821" si="1380">4*P1820+1</f>
        <v>10629</v>
      </c>
      <c r="T1820" s="35">
        <f t="shared" ref="T1820:Z1820" si="1381">4*S1820+1</f>
        <v>42517</v>
      </c>
      <c r="U1820" s="35">
        <f t="shared" si="1381"/>
        <v>170069</v>
      </c>
      <c r="V1820" s="35">
        <f t="shared" si="1381"/>
        <v>680277</v>
      </c>
      <c r="W1820" s="35">
        <f t="shared" si="1381"/>
        <v>2721109</v>
      </c>
      <c r="X1820" s="35">
        <f t="shared" si="1381"/>
        <v>10884437</v>
      </c>
      <c r="Y1820" s="35">
        <f t="shared" si="1381"/>
        <v>43537749</v>
      </c>
      <c r="Z1820" s="35">
        <f t="shared" si="1381"/>
        <v>174150997</v>
      </c>
      <c r="AE1820" s="17"/>
      <c r="AG1820" s="18"/>
      <c r="AK1820" s="54"/>
      <c r="AN1820" s="219"/>
      <c r="AO1820" s="220">
        <f t="shared" si="1205"/>
        <v>3523</v>
      </c>
      <c r="AP1820" s="221">
        <f t="shared" si="1207"/>
        <v>10570</v>
      </c>
      <c r="AQ1820" s="220">
        <f>AQ1818+6</f>
        <v>5285</v>
      </c>
      <c r="AR1820" s="281">
        <v>2</v>
      </c>
      <c r="AS1820" s="236">
        <f t="shared" si="1206"/>
        <v>1</v>
      </c>
      <c r="AT1820" s="232"/>
      <c r="BK1820" s="60"/>
      <c r="BN1820" s="1"/>
      <c r="BP1820" s="21"/>
      <c r="CA1820" s="21"/>
      <c r="CB1820" s="21"/>
    </row>
    <row r="1821" spans="4:80" ht="14.25" customHeight="1">
      <c r="D1821" s="53"/>
      <c r="G1821" s="53"/>
      <c r="O1821" s="196">
        <f>1+8*(Q1820+1)</f>
        <v>3545</v>
      </c>
      <c r="P1821" s="197">
        <f>P1820+2</f>
        <v>2659</v>
      </c>
      <c r="Q1821" s="198"/>
      <c r="R1821" s="33"/>
      <c r="S1821" s="35">
        <f t="shared" si="1380"/>
        <v>10637</v>
      </c>
      <c r="T1821" s="35">
        <f t="shared" ref="T1821:Z1821" si="1382">4*S1821+1</f>
        <v>42549</v>
      </c>
      <c r="U1821" s="35">
        <f t="shared" si="1382"/>
        <v>170197</v>
      </c>
      <c r="V1821" s="35">
        <f t="shared" si="1382"/>
        <v>680789</v>
      </c>
      <c r="W1821" s="35">
        <f t="shared" si="1382"/>
        <v>2723157</v>
      </c>
      <c r="X1821" s="35">
        <f t="shared" si="1382"/>
        <v>10892629</v>
      </c>
      <c r="Y1821" s="35">
        <f t="shared" si="1382"/>
        <v>43570517</v>
      </c>
      <c r="Z1821" s="35">
        <f t="shared" si="1382"/>
        <v>174282069</v>
      </c>
      <c r="AC1821" s="27"/>
      <c r="AE1821" s="17"/>
      <c r="AG1821" s="18"/>
      <c r="AK1821" s="54"/>
      <c r="AN1821" s="227"/>
      <c r="AO1821" s="269">
        <f t="shared" si="1205"/>
        <v>3525</v>
      </c>
      <c r="AP1821" s="221">
        <f t="shared" si="1207"/>
        <v>10576</v>
      </c>
      <c r="AQ1821" s="269">
        <f>AP1821/AR1821</f>
        <v>661</v>
      </c>
      <c r="AR1821" s="281">
        <v>16</v>
      </c>
      <c r="AS1821" s="236">
        <f t="shared" si="1206"/>
        <v>4</v>
      </c>
      <c r="AT1821" s="232"/>
      <c r="BK1821" s="60"/>
      <c r="BN1821" s="1"/>
      <c r="BP1821" s="21"/>
      <c r="CA1821" s="21"/>
      <c r="CB1821" s="21"/>
    </row>
    <row r="1822" spans="4:80" ht="14.25" customHeight="1">
      <c r="D1822" s="53"/>
      <c r="G1822" s="53"/>
      <c r="O1822" s="181"/>
      <c r="P1822" s="260"/>
      <c r="R1822" s="33"/>
      <c r="AC1822" s="21"/>
      <c r="AE1822" s="17"/>
      <c r="AG1822" s="18"/>
      <c r="AK1822" s="54"/>
      <c r="AN1822" s="219"/>
      <c r="AO1822" s="220">
        <f t="shared" si="1205"/>
        <v>3527</v>
      </c>
      <c r="AP1822" s="221">
        <f t="shared" si="1207"/>
        <v>10582</v>
      </c>
      <c r="AQ1822" s="220">
        <f>AQ1820+6</f>
        <v>5291</v>
      </c>
      <c r="AR1822" s="281">
        <v>2</v>
      </c>
      <c r="AS1822" s="236">
        <f t="shared" si="1206"/>
        <v>1</v>
      </c>
      <c r="AT1822" s="232"/>
      <c r="BK1822" s="60"/>
      <c r="BN1822" s="1"/>
      <c r="BP1822" s="21"/>
      <c r="CA1822" s="21"/>
      <c r="CB1822" s="21"/>
    </row>
    <row r="1823" spans="4:80" ht="14.25" customHeight="1">
      <c r="D1823" s="53"/>
      <c r="G1823" s="53"/>
      <c r="O1823" s="45"/>
      <c r="P1823" s="21"/>
      <c r="R1823" s="33"/>
      <c r="AC1823" s="27"/>
      <c r="AE1823" s="17"/>
      <c r="AG1823" s="18"/>
      <c r="AK1823" s="54"/>
      <c r="AN1823" s="239"/>
      <c r="AO1823" s="240">
        <f t="shared" si="1205"/>
        <v>3529</v>
      </c>
      <c r="AP1823" s="221">
        <f t="shared" si="1207"/>
        <v>10588</v>
      </c>
      <c r="AQ1823" s="240">
        <f>AP1823/4</f>
        <v>2647</v>
      </c>
      <c r="AR1823" s="281">
        <v>4</v>
      </c>
      <c r="AS1823" s="236">
        <f t="shared" si="1206"/>
        <v>2</v>
      </c>
      <c r="AT1823" s="232"/>
      <c r="BK1823" s="60"/>
      <c r="BN1823" s="1"/>
      <c r="BP1823" s="21"/>
      <c r="CA1823" s="21"/>
      <c r="CB1823" s="21"/>
    </row>
    <row r="1824" spans="4:80" ht="14.25" customHeight="1">
      <c r="D1824" s="53"/>
      <c r="G1824" s="53"/>
      <c r="O1824" s="191">
        <f>-1+4*(Q1824+1)</f>
        <v>1775</v>
      </c>
      <c r="P1824" s="192">
        <f>-1+6*(Q1824+1)</f>
        <v>2663</v>
      </c>
      <c r="Q1824" s="27">
        <v>443</v>
      </c>
      <c r="R1824" s="33"/>
      <c r="S1824" s="213">
        <f t="shared" ref="S1824:S1825" si="1383">4*P1824+1</f>
        <v>10653</v>
      </c>
      <c r="T1824" s="35">
        <f t="shared" ref="T1824:Z1824" si="1384">4*S1824+1</f>
        <v>42613</v>
      </c>
      <c r="U1824" s="35">
        <f t="shared" si="1384"/>
        <v>170453</v>
      </c>
      <c r="V1824" s="35">
        <f t="shared" si="1384"/>
        <v>681813</v>
      </c>
      <c r="W1824" s="35">
        <f t="shared" si="1384"/>
        <v>2727253</v>
      </c>
      <c r="X1824" s="35">
        <f t="shared" si="1384"/>
        <v>10909013</v>
      </c>
      <c r="Y1824" s="35">
        <f t="shared" si="1384"/>
        <v>43636053</v>
      </c>
      <c r="Z1824" s="35">
        <f t="shared" si="1384"/>
        <v>174544213</v>
      </c>
      <c r="AE1824" s="17"/>
      <c r="AG1824" s="18"/>
      <c r="AK1824" s="54"/>
      <c r="AN1824" s="219"/>
      <c r="AO1824" s="220">
        <f t="shared" si="1205"/>
        <v>3531</v>
      </c>
      <c r="AP1824" s="221">
        <f t="shared" si="1207"/>
        <v>10594</v>
      </c>
      <c r="AQ1824" s="220">
        <f>AQ1822+6</f>
        <v>5297</v>
      </c>
      <c r="AR1824" s="281">
        <v>2</v>
      </c>
      <c r="AS1824" s="236">
        <f t="shared" si="1206"/>
        <v>1</v>
      </c>
      <c r="AT1824" s="232"/>
      <c r="BK1824" s="60"/>
      <c r="BN1824" s="1"/>
      <c r="BP1824" s="21"/>
      <c r="CA1824" s="21"/>
      <c r="CB1824" s="21"/>
    </row>
    <row r="1825" spans="4:80" ht="14.25" customHeight="1">
      <c r="D1825" s="53"/>
      <c r="G1825" s="53"/>
      <c r="O1825" s="196">
        <f>1+8*(Q1824+1)</f>
        <v>3553</v>
      </c>
      <c r="P1825" s="197">
        <f>P1824+2</f>
        <v>2665</v>
      </c>
      <c r="Q1825" s="198"/>
      <c r="R1825" s="33"/>
      <c r="S1825" s="35">
        <f t="shared" si="1383"/>
        <v>10661</v>
      </c>
      <c r="T1825" s="35">
        <f t="shared" ref="T1825:Z1825" si="1385">4*S1825+1</f>
        <v>42645</v>
      </c>
      <c r="U1825" s="35">
        <f t="shared" si="1385"/>
        <v>170581</v>
      </c>
      <c r="V1825" s="35">
        <f t="shared" si="1385"/>
        <v>682325</v>
      </c>
      <c r="W1825" s="35">
        <f t="shared" si="1385"/>
        <v>2729301</v>
      </c>
      <c r="X1825" s="35">
        <f t="shared" si="1385"/>
        <v>10917205</v>
      </c>
      <c r="Y1825" s="35">
        <f t="shared" si="1385"/>
        <v>43668821</v>
      </c>
      <c r="Z1825" s="35">
        <f t="shared" si="1385"/>
        <v>174675285</v>
      </c>
      <c r="AC1825" s="27"/>
      <c r="AE1825" s="17"/>
      <c r="AG1825" s="18"/>
      <c r="AK1825" s="54"/>
      <c r="AN1825" s="227"/>
      <c r="AO1825" s="269">
        <f t="shared" si="1205"/>
        <v>3533</v>
      </c>
      <c r="AP1825" s="221">
        <f t="shared" si="1207"/>
        <v>10600</v>
      </c>
      <c r="AQ1825" s="269">
        <f>AP1825/AR1825</f>
        <v>1325</v>
      </c>
      <c r="AR1825" s="281">
        <v>8</v>
      </c>
      <c r="AS1825" s="236">
        <f t="shared" si="1206"/>
        <v>3</v>
      </c>
      <c r="AT1825" s="232"/>
      <c r="BK1825" s="60"/>
      <c r="BN1825" s="1"/>
      <c r="BP1825" s="21"/>
      <c r="CA1825" s="21"/>
      <c r="CB1825" s="21"/>
    </row>
    <row r="1826" spans="4:80" ht="14.25" customHeight="1">
      <c r="D1826" s="53"/>
      <c r="G1826" s="53"/>
      <c r="O1826" s="181"/>
      <c r="P1826" s="260"/>
      <c r="R1826" s="33"/>
      <c r="AC1826" s="21"/>
      <c r="AE1826" s="17"/>
      <c r="AG1826" s="18"/>
      <c r="AK1826" s="54"/>
      <c r="AN1826" s="219"/>
      <c r="AO1826" s="220">
        <f t="shared" si="1205"/>
        <v>3535</v>
      </c>
      <c r="AP1826" s="221">
        <f t="shared" si="1207"/>
        <v>10606</v>
      </c>
      <c r="AQ1826" s="220">
        <f>AQ1824+6</f>
        <v>5303</v>
      </c>
      <c r="AR1826" s="281">
        <v>2</v>
      </c>
      <c r="AS1826" s="236">
        <f t="shared" si="1206"/>
        <v>1</v>
      </c>
      <c r="AT1826" s="232"/>
      <c r="BK1826" s="60"/>
      <c r="BN1826" s="1"/>
      <c r="BP1826" s="21"/>
      <c r="CA1826" s="21"/>
      <c r="CB1826" s="21"/>
    </row>
    <row r="1827" spans="4:80" ht="14.25" customHeight="1">
      <c r="D1827" s="53"/>
      <c r="G1827" s="53"/>
      <c r="O1827" s="45"/>
      <c r="P1827" s="21"/>
      <c r="R1827" s="33"/>
      <c r="AC1827" s="27"/>
      <c r="AE1827" s="17"/>
      <c r="AG1827" s="18"/>
      <c r="AK1827" s="54"/>
      <c r="AN1827" s="239"/>
      <c r="AO1827" s="240">
        <f t="shared" si="1205"/>
        <v>3537</v>
      </c>
      <c r="AP1827" s="221">
        <f t="shared" si="1207"/>
        <v>10612</v>
      </c>
      <c r="AQ1827" s="240">
        <f>AP1827/4</f>
        <v>2653</v>
      </c>
      <c r="AR1827" s="281">
        <v>4</v>
      </c>
      <c r="AS1827" s="236">
        <f t="shared" si="1206"/>
        <v>2</v>
      </c>
      <c r="AT1827" s="232"/>
      <c r="BK1827" s="60"/>
      <c r="BN1827" s="1"/>
      <c r="BP1827" s="21"/>
      <c r="CA1827" s="21"/>
      <c r="CB1827" s="21"/>
    </row>
    <row r="1828" spans="4:80" ht="14.25" customHeight="1">
      <c r="D1828" s="53"/>
      <c r="G1828" s="53"/>
      <c r="O1828" s="191">
        <f>-1+4*(Q1828+1)</f>
        <v>1779</v>
      </c>
      <c r="P1828" s="192">
        <f>-1+6*(Q1828+1)</f>
        <v>2669</v>
      </c>
      <c r="Q1828" s="27">
        <v>444</v>
      </c>
      <c r="R1828" s="33"/>
      <c r="S1828" s="213">
        <f t="shared" ref="S1828:S1829" si="1386">4*P1828+1</f>
        <v>10677</v>
      </c>
      <c r="T1828" s="35">
        <f t="shared" ref="T1828:Z1828" si="1387">4*S1828+1</f>
        <v>42709</v>
      </c>
      <c r="U1828" s="35">
        <f t="shared" si="1387"/>
        <v>170837</v>
      </c>
      <c r="V1828" s="35">
        <f t="shared" si="1387"/>
        <v>683349</v>
      </c>
      <c r="W1828" s="35">
        <f t="shared" si="1387"/>
        <v>2733397</v>
      </c>
      <c r="X1828" s="35">
        <f t="shared" si="1387"/>
        <v>10933589</v>
      </c>
      <c r="Y1828" s="35">
        <f t="shared" si="1387"/>
        <v>43734357</v>
      </c>
      <c r="Z1828" s="35">
        <f t="shared" si="1387"/>
        <v>174937429</v>
      </c>
      <c r="AE1828" s="17"/>
      <c r="AG1828" s="18"/>
      <c r="AK1828" s="54"/>
      <c r="AN1828" s="219"/>
      <c r="AO1828" s="220">
        <f t="shared" si="1205"/>
        <v>3539</v>
      </c>
      <c r="AP1828" s="221">
        <f t="shared" si="1207"/>
        <v>10618</v>
      </c>
      <c r="AQ1828" s="220">
        <f>AQ1826+6</f>
        <v>5309</v>
      </c>
      <c r="AR1828" s="281">
        <v>2</v>
      </c>
      <c r="AS1828" s="236">
        <f t="shared" si="1206"/>
        <v>1</v>
      </c>
      <c r="AT1828" s="232"/>
      <c r="BK1828" s="60"/>
      <c r="BN1828" s="1"/>
      <c r="BP1828" s="21"/>
      <c r="CA1828" s="21"/>
      <c r="CB1828" s="21"/>
    </row>
    <row r="1829" spans="4:80" ht="14.25" customHeight="1">
      <c r="D1829" s="53"/>
      <c r="G1829" s="53"/>
      <c r="O1829" s="196">
        <f>1+8*(Q1828+1)</f>
        <v>3561</v>
      </c>
      <c r="P1829" s="197">
        <f>P1828+2</f>
        <v>2671</v>
      </c>
      <c r="Q1829" s="198"/>
      <c r="R1829" s="33"/>
      <c r="S1829" s="35">
        <f t="shared" si="1386"/>
        <v>10685</v>
      </c>
      <c r="T1829" s="35">
        <f t="shared" ref="T1829:Z1829" si="1388">4*S1829+1</f>
        <v>42741</v>
      </c>
      <c r="U1829" s="35">
        <f t="shared" si="1388"/>
        <v>170965</v>
      </c>
      <c r="V1829" s="35">
        <f t="shared" si="1388"/>
        <v>683861</v>
      </c>
      <c r="W1829" s="35">
        <f t="shared" si="1388"/>
        <v>2735445</v>
      </c>
      <c r="X1829" s="35">
        <f t="shared" si="1388"/>
        <v>10941781</v>
      </c>
      <c r="Y1829" s="35">
        <f t="shared" si="1388"/>
        <v>43767125</v>
      </c>
      <c r="Z1829" s="35">
        <f t="shared" si="1388"/>
        <v>175068501</v>
      </c>
      <c r="AC1829" s="27"/>
      <c r="AE1829" s="17"/>
      <c r="AG1829" s="18"/>
      <c r="AK1829" s="54"/>
      <c r="AN1829" s="227"/>
      <c r="AO1829" s="269">
        <f t="shared" si="1205"/>
        <v>3541</v>
      </c>
      <c r="AP1829" s="221">
        <f t="shared" si="1207"/>
        <v>10624</v>
      </c>
      <c r="AQ1829" s="269">
        <f>AP1829/AR1829</f>
        <v>83</v>
      </c>
      <c r="AR1829" s="281">
        <v>128</v>
      </c>
      <c r="AS1829" s="236">
        <f t="shared" si="1206"/>
        <v>7</v>
      </c>
      <c r="AT1829" s="232"/>
      <c r="BK1829" s="60"/>
      <c r="BN1829" s="1"/>
      <c r="BP1829" s="21"/>
      <c r="CA1829" s="21"/>
      <c r="CB1829" s="21"/>
    </row>
    <row r="1830" spans="4:80" ht="14.25" customHeight="1">
      <c r="D1830" s="53"/>
      <c r="G1830" s="53"/>
      <c r="O1830" s="181"/>
      <c r="P1830" s="260"/>
      <c r="R1830" s="33"/>
      <c r="AC1830" s="21"/>
      <c r="AE1830" s="17"/>
      <c r="AG1830" s="18"/>
      <c r="AK1830" s="54"/>
      <c r="AN1830" s="219"/>
      <c r="AO1830" s="220">
        <f t="shared" si="1205"/>
        <v>3543</v>
      </c>
      <c r="AP1830" s="221">
        <f t="shared" si="1207"/>
        <v>10630</v>
      </c>
      <c r="AQ1830" s="220">
        <f>AQ1828+6</f>
        <v>5315</v>
      </c>
      <c r="AR1830" s="281">
        <v>2</v>
      </c>
      <c r="AS1830" s="236">
        <f t="shared" si="1206"/>
        <v>1</v>
      </c>
      <c r="AT1830" s="232"/>
      <c r="BK1830" s="60"/>
      <c r="BN1830" s="1"/>
      <c r="BP1830" s="21"/>
      <c r="CA1830" s="21"/>
      <c r="CB1830" s="21"/>
    </row>
    <row r="1831" spans="4:80" ht="14.25" customHeight="1">
      <c r="D1831" s="53"/>
      <c r="G1831" s="53"/>
      <c r="O1831" s="45"/>
      <c r="P1831" s="21"/>
      <c r="R1831" s="33"/>
      <c r="AC1831" s="27"/>
      <c r="AE1831" s="17"/>
      <c r="AG1831" s="18"/>
      <c r="AK1831" s="54"/>
      <c r="AN1831" s="239"/>
      <c r="AO1831" s="240">
        <f t="shared" si="1205"/>
        <v>3545</v>
      </c>
      <c r="AP1831" s="221">
        <f t="shared" si="1207"/>
        <v>10636</v>
      </c>
      <c r="AQ1831" s="240">
        <f>AP1831/4</f>
        <v>2659</v>
      </c>
      <c r="AR1831" s="281">
        <v>4</v>
      </c>
      <c r="AS1831" s="236">
        <f t="shared" si="1206"/>
        <v>2</v>
      </c>
      <c r="AT1831" s="232"/>
      <c r="BK1831" s="60"/>
      <c r="BN1831" s="1"/>
      <c r="BP1831" s="21"/>
      <c r="CA1831" s="21"/>
      <c r="CB1831" s="21"/>
    </row>
    <row r="1832" spans="4:80" ht="14.25" customHeight="1">
      <c r="D1832" s="53"/>
      <c r="G1832" s="53"/>
      <c r="O1832" s="191">
        <f>-1+4*(Q1832+1)</f>
        <v>1783</v>
      </c>
      <c r="P1832" s="192">
        <f>-1+6*(Q1832+1)</f>
        <v>2675</v>
      </c>
      <c r="Q1832" s="27">
        <v>445</v>
      </c>
      <c r="R1832" s="33"/>
      <c r="S1832" s="213">
        <f t="shared" ref="S1832:S1833" si="1389">4*P1832+1</f>
        <v>10701</v>
      </c>
      <c r="T1832" s="35">
        <f t="shared" ref="T1832:Z1832" si="1390">4*S1832+1</f>
        <v>42805</v>
      </c>
      <c r="U1832" s="35">
        <f t="shared" si="1390"/>
        <v>171221</v>
      </c>
      <c r="V1832" s="35">
        <f t="shared" si="1390"/>
        <v>684885</v>
      </c>
      <c r="W1832" s="35">
        <f t="shared" si="1390"/>
        <v>2739541</v>
      </c>
      <c r="X1832" s="35">
        <f t="shared" si="1390"/>
        <v>10958165</v>
      </c>
      <c r="Y1832" s="35">
        <f t="shared" si="1390"/>
        <v>43832661</v>
      </c>
      <c r="Z1832" s="35">
        <f t="shared" si="1390"/>
        <v>175330645</v>
      </c>
      <c r="AE1832" s="17"/>
      <c r="AG1832" s="18"/>
      <c r="AK1832" s="54"/>
      <c r="AN1832" s="219"/>
      <c r="AO1832" s="220">
        <f t="shared" si="1205"/>
        <v>3547</v>
      </c>
      <c r="AP1832" s="221">
        <f t="shared" si="1207"/>
        <v>10642</v>
      </c>
      <c r="AQ1832" s="220">
        <f>AQ1830+6</f>
        <v>5321</v>
      </c>
      <c r="AR1832" s="281">
        <v>2</v>
      </c>
      <c r="AS1832" s="236">
        <f t="shared" si="1206"/>
        <v>1</v>
      </c>
      <c r="AT1832" s="232"/>
      <c r="BK1832" s="60"/>
      <c r="BN1832" s="1"/>
      <c r="BP1832" s="21"/>
      <c r="CA1832" s="21"/>
      <c r="CB1832" s="21"/>
    </row>
    <row r="1833" spans="4:80" ht="14.25" customHeight="1">
      <c r="D1833" s="53"/>
      <c r="G1833" s="53"/>
      <c r="O1833" s="196">
        <f>1+8*(Q1832+1)</f>
        <v>3569</v>
      </c>
      <c r="P1833" s="197">
        <f>P1832+2</f>
        <v>2677</v>
      </c>
      <c r="Q1833" s="198"/>
      <c r="R1833" s="33"/>
      <c r="S1833" s="35">
        <f t="shared" si="1389"/>
        <v>10709</v>
      </c>
      <c r="T1833" s="35">
        <f t="shared" ref="T1833:Z1833" si="1391">4*S1833+1</f>
        <v>42837</v>
      </c>
      <c r="U1833" s="35">
        <f t="shared" si="1391"/>
        <v>171349</v>
      </c>
      <c r="V1833" s="35">
        <f t="shared" si="1391"/>
        <v>685397</v>
      </c>
      <c r="W1833" s="35">
        <f t="shared" si="1391"/>
        <v>2741589</v>
      </c>
      <c r="X1833" s="35">
        <f t="shared" si="1391"/>
        <v>10966357</v>
      </c>
      <c r="Y1833" s="35">
        <f t="shared" si="1391"/>
        <v>43865429</v>
      </c>
      <c r="Z1833" s="35">
        <f t="shared" si="1391"/>
        <v>175461717</v>
      </c>
      <c r="AC1833" s="27"/>
      <c r="AE1833" s="17"/>
      <c r="AG1833" s="18"/>
      <c r="AK1833" s="54"/>
      <c r="AN1833" s="227"/>
      <c r="AO1833" s="269">
        <f t="shared" si="1205"/>
        <v>3549</v>
      </c>
      <c r="AP1833" s="221">
        <f t="shared" si="1207"/>
        <v>10648</v>
      </c>
      <c r="AQ1833" s="269">
        <f>AP1833/AR1833</f>
        <v>1331</v>
      </c>
      <c r="AR1833" s="281">
        <v>8</v>
      </c>
      <c r="AS1833" s="236">
        <f t="shared" si="1206"/>
        <v>3</v>
      </c>
      <c r="AT1833" s="232"/>
      <c r="BK1833" s="60"/>
      <c r="BN1833" s="1"/>
      <c r="BP1833" s="21"/>
      <c r="CA1833" s="21"/>
      <c r="CB1833" s="21"/>
    </row>
    <row r="1834" spans="4:80" ht="14.25" customHeight="1">
      <c r="D1834" s="53"/>
      <c r="G1834" s="53"/>
      <c r="O1834" s="181"/>
      <c r="P1834" s="260"/>
      <c r="R1834" s="33"/>
      <c r="AC1834" s="21"/>
      <c r="AE1834" s="17"/>
      <c r="AG1834" s="18"/>
      <c r="AK1834" s="54"/>
      <c r="AN1834" s="219"/>
      <c r="AO1834" s="220">
        <f t="shared" si="1205"/>
        <v>3551</v>
      </c>
      <c r="AP1834" s="221">
        <f t="shared" si="1207"/>
        <v>10654</v>
      </c>
      <c r="AQ1834" s="220">
        <f>AQ1832+6</f>
        <v>5327</v>
      </c>
      <c r="AR1834" s="281">
        <v>2</v>
      </c>
      <c r="AS1834" s="236">
        <f t="shared" si="1206"/>
        <v>1</v>
      </c>
      <c r="AT1834" s="232"/>
      <c r="BK1834" s="60"/>
      <c r="BN1834" s="1"/>
      <c r="BP1834" s="21"/>
      <c r="CA1834" s="21"/>
      <c r="CB1834" s="21"/>
    </row>
    <row r="1835" spans="4:80" ht="14.25" customHeight="1">
      <c r="D1835" s="53"/>
      <c r="G1835" s="53"/>
      <c r="O1835" s="45"/>
      <c r="P1835" s="21"/>
      <c r="R1835" s="33"/>
      <c r="AC1835" s="27"/>
      <c r="AE1835" s="17"/>
      <c r="AG1835" s="18"/>
      <c r="AK1835" s="54"/>
      <c r="AN1835" s="239"/>
      <c r="AO1835" s="240">
        <f t="shared" si="1205"/>
        <v>3553</v>
      </c>
      <c r="AP1835" s="221">
        <f t="shared" si="1207"/>
        <v>10660</v>
      </c>
      <c r="AQ1835" s="240">
        <f>AP1835/4</f>
        <v>2665</v>
      </c>
      <c r="AR1835" s="281">
        <v>4</v>
      </c>
      <c r="AS1835" s="236">
        <f t="shared" si="1206"/>
        <v>2</v>
      </c>
      <c r="AT1835" s="232"/>
      <c r="BK1835" s="60"/>
      <c r="BN1835" s="1"/>
      <c r="BP1835" s="21"/>
      <c r="CA1835" s="21"/>
      <c r="CB1835" s="21"/>
    </row>
    <row r="1836" spans="4:80" ht="14.25" customHeight="1">
      <c r="D1836" s="53"/>
      <c r="G1836" s="53"/>
      <c r="O1836" s="191">
        <f>-1+4*(Q1836+1)</f>
        <v>1787</v>
      </c>
      <c r="P1836" s="192">
        <f>-1+6*(Q1836+1)</f>
        <v>2681</v>
      </c>
      <c r="Q1836" s="27">
        <v>446</v>
      </c>
      <c r="R1836" s="33"/>
      <c r="S1836" s="213">
        <f t="shared" ref="S1836:S1837" si="1392">4*P1836+1</f>
        <v>10725</v>
      </c>
      <c r="T1836" s="35">
        <f t="shared" ref="T1836:Z1836" si="1393">4*S1836+1</f>
        <v>42901</v>
      </c>
      <c r="U1836" s="35">
        <f t="shared" si="1393"/>
        <v>171605</v>
      </c>
      <c r="V1836" s="35">
        <f t="shared" si="1393"/>
        <v>686421</v>
      </c>
      <c r="W1836" s="35">
        <f t="shared" si="1393"/>
        <v>2745685</v>
      </c>
      <c r="X1836" s="35">
        <f t="shared" si="1393"/>
        <v>10982741</v>
      </c>
      <c r="Y1836" s="35">
        <f t="shared" si="1393"/>
        <v>43930965</v>
      </c>
      <c r="Z1836" s="35">
        <f t="shared" si="1393"/>
        <v>175723861</v>
      </c>
      <c r="AE1836" s="17"/>
      <c r="AG1836" s="18"/>
      <c r="AK1836" s="54"/>
      <c r="AN1836" s="219"/>
      <c r="AO1836" s="220">
        <f t="shared" si="1205"/>
        <v>3555</v>
      </c>
      <c r="AP1836" s="221">
        <f t="shared" si="1207"/>
        <v>10666</v>
      </c>
      <c r="AQ1836" s="220">
        <f>AQ1834+6</f>
        <v>5333</v>
      </c>
      <c r="AR1836" s="281">
        <v>2</v>
      </c>
      <c r="AS1836" s="236">
        <f t="shared" si="1206"/>
        <v>1</v>
      </c>
      <c r="AT1836" s="232"/>
      <c r="BK1836" s="60"/>
      <c r="BN1836" s="1"/>
      <c r="BP1836" s="21"/>
      <c r="CA1836" s="21"/>
      <c r="CB1836" s="21"/>
    </row>
    <row r="1837" spans="4:80" ht="14.25" customHeight="1">
      <c r="D1837" s="53"/>
      <c r="G1837" s="53"/>
      <c r="O1837" s="196">
        <f>1+8*(Q1836+1)</f>
        <v>3577</v>
      </c>
      <c r="P1837" s="197">
        <f>P1836+2</f>
        <v>2683</v>
      </c>
      <c r="Q1837" s="198"/>
      <c r="R1837" s="33"/>
      <c r="S1837" s="35">
        <f t="shared" si="1392"/>
        <v>10733</v>
      </c>
      <c r="T1837" s="35">
        <f t="shared" ref="T1837:Z1837" si="1394">4*S1837+1</f>
        <v>42933</v>
      </c>
      <c r="U1837" s="35">
        <f t="shared" si="1394"/>
        <v>171733</v>
      </c>
      <c r="V1837" s="35">
        <f t="shared" si="1394"/>
        <v>686933</v>
      </c>
      <c r="W1837" s="35">
        <f t="shared" si="1394"/>
        <v>2747733</v>
      </c>
      <c r="X1837" s="35">
        <f t="shared" si="1394"/>
        <v>10990933</v>
      </c>
      <c r="Y1837" s="35">
        <f t="shared" si="1394"/>
        <v>43963733</v>
      </c>
      <c r="Z1837" s="35">
        <f t="shared" si="1394"/>
        <v>175854933</v>
      </c>
      <c r="AC1837" s="27"/>
      <c r="AE1837" s="17"/>
      <c r="AG1837" s="18"/>
      <c r="AK1837" s="54"/>
      <c r="AN1837" s="227"/>
      <c r="AO1837" s="269">
        <f t="shared" si="1205"/>
        <v>3557</v>
      </c>
      <c r="AP1837" s="221">
        <f t="shared" si="1207"/>
        <v>10672</v>
      </c>
      <c r="AQ1837" s="269">
        <f>AP1837/AR1837</f>
        <v>667</v>
      </c>
      <c r="AR1837" s="281">
        <v>16</v>
      </c>
      <c r="AS1837" s="236">
        <f t="shared" si="1206"/>
        <v>4</v>
      </c>
      <c r="AT1837" s="232"/>
      <c r="BK1837" s="60"/>
      <c r="BN1837" s="1"/>
      <c r="BP1837" s="21"/>
      <c r="CA1837" s="21"/>
      <c r="CB1837" s="21"/>
    </row>
    <row r="1838" spans="4:80" ht="14.25" customHeight="1">
      <c r="D1838" s="53"/>
      <c r="G1838" s="53"/>
      <c r="O1838" s="181"/>
      <c r="P1838" s="260"/>
      <c r="R1838" s="33"/>
      <c r="AC1838" s="21"/>
      <c r="AE1838" s="17"/>
      <c r="AG1838" s="18"/>
      <c r="AK1838" s="54"/>
      <c r="AN1838" s="219"/>
      <c r="AO1838" s="220">
        <f t="shared" si="1205"/>
        <v>3559</v>
      </c>
      <c r="AP1838" s="221">
        <f t="shared" si="1207"/>
        <v>10678</v>
      </c>
      <c r="AQ1838" s="220">
        <f>AQ1836+6</f>
        <v>5339</v>
      </c>
      <c r="AR1838" s="281">
        <v>2</v>
      </c>
      <c r="AS1838" s="236">
        <f t="shared" si="1206"/>
        <v>1</v>
      </c>
      <c r="AT1838" s="232"/>
      <c r="BK1838" s="60"/>
      <c r="BN1838" s="1"/>
      <c r="BP1838" s="21"/>
      <c r="CA1838" s="21"/>
      <c r="CB1838" s="21"/>
    </row>
    <row r="1839" spans="4:80" ht="14.25" customHeight="1">
      <c r="D1839" s="53"/>
      <c r="G1839" s="53"/>
      <c r="O1839" s="45"/>
      <c r="P1839" s="21"/>
      <c r="R1839" s="33"/>
      <c r="AC1839" s="27"/>
      <c r="AE1839" s="17"/>
      <c r="AG1839" s="18"/>
      <c r="AK1839" s="54"/>
      <c r="AN1839" s="239"/>
      <c r="AO1839" s="240">
        <f t="shared" si="1205"/>
        <v>3561</v>
      </c>
      <c r="AP1839" s="221">
        <f t="shared" si="1207"/>
        <v>10684</v>
      </c>
      <c r="AQ1839" s="240">
        <f>AP1839/4</f>
        <v>2671</v>
      </c>
      <c r="AR1839" s="281">
        <v>4</v>
      </c>
      <c r="AS1839" s="236">
        <f t="shared" si="1206"/>
        <v>2</v>
      </c>
      <c r="AT1839" s="232"/>
      <c r="BK1839" s="60"/>
      <c r="BN1839" s="1"/>
      <c r="BP1839" s="21"/>
      <c r="CA1839" s="21"/>
      <c r="CB1839" s="21"/>
    </row>
    <row r="1840" spans="4:80" ht="14.25" customHeight="1">
      <c r="D1840" s="53"/>
      <c r="G1840" s="53"/>
      <c r="O1840" s="191">
        <f>-1+4*(Q1840+1)</f>
        <v>1791</v>
      </c>
      <c r="P1840" s="192">
        <f>-1+6*(Q1840+1)</f>
        <v>2687</v>
      </c>
      <c r="Q1840" s="27">
        <v>447</v>
      </c>
      <c r="R1840" s="33"/>
      <c r="S1840" s="213">
        <f t="shared" ref="S1840:S1841" si="1395">4*P1840+1</f>
        <v>10749</v>
      </c>
      <c r="T1840" s="35">
        <f t="shared" ref="T1840:Z1840" si="1396">4*S1840+1</f>
        <v>42997</v>
      </c>
      <c r="U1840" s="35">
        <f t="shared" si="1396"/>
        <v>171989</v>
      </c>
      <c r="V1840" s="35">
        <f t="shared" si="1396"/>
        <v>687957</v>
      </c>
      <c r="W1840" s="35">
        <f t="shared" si="1396"/>
        <v>2751829</v>
      </c>
      <c r="X1840" s="35">
        <f t="shared" si="1396"/>
        <v>11007317</v>
      </c>
      <c r="Y1840" s="35">
        <f t="shared" si="1396"/>
        <v>44029269</v>
      </c>
      <c r="Z1840" s="35">
        <f t="shared" si="1396"/>
        <v>176117077</v>
      </c>
      <c r="AE1840" s="17"/>
      <c r="AG1840" s="18"/>
      <c r="AK1840" s="54"/>
      <c r="AN1840" s="219"/>
      <c r="AO1840" s="220">
        <f t="shared" si="1205"/>
        <v>3563</v>
      </c>
      <c r="AP1840" s="221">
        <f t="shared" si="1207"/>
        <v>10690</v>
      </c>
      <c r="AQ1840" s="220">
        <f>AQ1838+6</f>
        <v>5345</v>
      </c>
      <c r="AR1840" s="281">
        <v>2</v>
      </c>
      <c r="AS1840" s="236">
        <f t="shared" si="1206"/>
        <v>1</v>
      </c>
      <c r="AT1840" s="232"/>
      <c r="BK1840" s="60"/>
      <c r="BN1840" s="1"/>
      <c r="BP1840" s="21"/>
      <c r="CA1840" s="21"/>
      <c r="CB1840" s="21"/>
    </row>
    <row r="1841" spans="4:80" ht="14.25" customHeight="1">
      <c r="D1841" s="53"/>
      <c r="G1841" s="53"/>
      <c r="O1841" s="196">
        <f>1+8*(Q1840+1)</f>
        <v>3585</v>
      </c>
      <c r="P1841" s="197">
        <f>P1840+2</f>
        <v>2689</v>
      </c>
      <c r="Q1841" s="198"/>
      <c r="R1841" s="33"/>
      <c r="S1841" s="35">
        <f t="shared" si="1395"/>
        <v>10757</v>
      </c>
      <c r="T1841" s="35">
        <f t="shared" ref="T1841:Z1841" si="1397">4*S1841+1</f>
        <v>43029</v>
      </c>
      <c r="U1841" s="35">
        <f t="shared" si="1397"/>
        <v>172117</v>
      </c>
      <c r="V1841" s="35">
        <f t="shared" si="1397"/>
        <v>688469</v>
      </c>
      <c r="W1841" s="35">
        <f t="shared" si="1397"/>
        <v>2753877</v>
      </c>
      <c r="X1841" s="35">
        <f t="shared" si="1397"/>
        <v>11015509</v>
      </c>
      <c r="Y1841" s="35">
        <f t="shared" si="1397"/>
        <v>44062037</v>
      </c>
      <c r="Z1841" s="35">
        <f t="shared" si="1397"/>
        <v>176248149</v>
      </c>
      <c r="AC1841" s="27"/>
      <c r="AE1841" s="17"/>
      <c r="AG1841" s="18"/>
      <c r="AK1841" s="54"/>
      <c r="AN1841" s="227"/>
      <c r="AO1841" s="269">
        <f t="shared" si="1205"/>
        <v>3565</v>
      </c>
      <c r="AP1841" s="221">
        <f t="shared" si="1207"/>
        <v>10696</v>
      </c>
      <c r="AQ1841" s="269">
        <f>AP1841/AR1841</f>
        <v>1337</v>
      </c>
      <c r="AR1841" s="281">
        <v>8</v>
      </c>
      <c r="AS1841" s="236">
        <f t="shared" si="1206"/>
        <v>3</v>
      </c>
      <c r="AT1841" s="232"/>
      <c r="BK1841" s="60"/>
      <c r="BN1841" s="1"/>
      <c r="BP1841" s="21"/>
      <c r="CA1841" s="21"/>
      <c r="CB1841" s="21"/>
    </row>
    <row r="1842" spans="4:80" ht="14.25" customHeight="1">
      <c r="D1842" s="53"/>
      <c r="G1842" s="53"/>
      <c r="O1842" s="181"/>
      <c r="P1842" s="260"/>
      <c r="R1842" s="33"/>
      <c r="AC1842" s="21"/>
      <c r="AE1842" s="17"/>
      <c r="AG1842" s="18"/>
      <c r="AK1842" s="54"/>
      <c r="AN1842" s="219"/>
      <c r="AO1842" s="220">
        <f t="shared" si="1205"/>
        <v>3567</v>
      </c>
      <c r="AP1842" s="221">
        <f t="shared" si="1207"/>
        <v>10702</v>
      </c>
      <c r="AQ1842" s="220">
        <f>AQ1840+6</f>
        <v>5351</v>
      </c>
      <c r="AR1842" s="281">
        <v>2</v>
      </c>
      <c r="AS1842" s="236">
        <f t="shared" si="1206"/>
        <v>1</v>
      </c>
      <c r="AT1842" s="232"/>
      <c r="BK1842" s="60"/>
      <c r="BN1842" s="1"/>
      <c r="BP1842" s="21"/>
      <c r="CA1842" s="21"/>
      <c r="CB1842" s="21"/>
    </row>
    <row r="1843" spans="4:80" ht="14.25" customHeight="1">
      <c r="D1843" s="53"/>
      <c r="G1843" s="53"/>
      <c r="O1843" s="45"/>
      <c r="P1843" s="21"/>
      <c r="R1843" s="33"/>
      <c r="AC1843" s="27"/>
      <c r="AE1843" s="17"/>
      <c r="AG1843" s="18"/>
      <c r="AK1843" s="54"/>
      <c r="AN1843" s="239"/>
      <c r="AO1843" s="240">
        <f t="shared" si="1205"/>
        <v>3569</v>
      </c>
      <c r="AP1843" s="221">
        <f t="shared" si="1207"/>
        <v>10708</v>
      </c>
      <c r="AQ1843" s="240">
        <f>AP1843/4</f>
        <v>2677</v>
      </c>
      <c r="AR1843" s="281">
        <v>4</v>
      </c>
      <c r="AS1843" s="236">
        <f t="shared" si="1206"/>
        <v>2</v>
      </c>
      <c r="AT1843" s="232"/>
      <c r="BK1843" s="60"/>
      <c r="BN1843" s="1"/>
      <c r="BP1843" s="21"/>
      <c r="CA1843" s="21"/>
      <c r="CB1843" s="21"/>
    </row>
    <row r="1844" spans="4:80" ht="14.25" customHeight="1">
      <c r="D1844" s="53"/>
      <c r="G1844" s="53"/>
      <c r="O1844" s="191">
        <f>-1+4*(Q1844+1)</f>
        <v>1795</v>
      </c>
      <c r="P1844" s="192">
        <f>-1+6*(Q1844+1)</f>
        <v>2693</v>
      </c>
      <c r="Q1844" s="27">
        <v>448</v>
      </c>
      <c r="R1844" s="33"/>
      <c r="S1844" s="213">
        <f t="shared" ref="S1844:S1845" si="1398">4*P1844+1</f>
        <v>10773</v>
      </c>
      <c r="T1844" s="35">
        <f t="shared" ref="T1844:Z1844" si="1399">4*S1844+1</f>
        <v>43093</v>
      </c>
      <c r="U1844" s="35">
        <f t="shared" si="1399"/>
        <v>172373</v>
      </c>
      <c r="V1844" s="35">
        <f t="shared" si="1399"/>
        <v>689493</v>
      </c>
      <c r="W1844" s="35">
        <f t="shared" si="1399"/>
        <v>2757973</v>
      </c>
      <c r="X1844" s="35">
        <f t="shared" si="1399"/>
        <v>11031893</v>
      </c>
      <c r="Y1844" s="35">
        <f t="shared" si="1399"/>
        <v>44127573</v>
      </c>
      <c r="Z1844" s="35">
        <f t="shared" si="1399"/>
        <v>176510293</v>
      </c>
      <c r="AE1844" s="17"/>
      <c r="AG1844" s="18"/>
      <c r="AK1844" s="54"/>
      <c r="AN1844" s="219"/>
      <c r="AO1844" s="220">
        <f t="shared" si="1205"/>
        <v>3571</v>
      </c>
      <c r="AP1844" s="221">
        <f t="shared" si="1207"/>
        <v>10714</v>
      </c>
      <c r="AQ1844" s="220">
        <f>AQ1842+6</f>
        <v>5357</v>
      </c>
      <c r="AR1844" s="281">
        <v>2</v>
      </c>
      <c r="AS1844" s="236">
        <f t="shared" si="1206"/>
        <v>1</v>
      </c>
      <c r="AT1844" s="232"/>
      <c r="BK1844" s="60"/>
      <c r="BN1844" s="1"/>
      <c r="BP1844" s="21"/>
      <c r="CA1844" s="21"/>
      <c r="CB1844" s="21"/>
    </row>
    <row r="1845" spans="4:80" ht="14.25" customHeight="1">
      <c r="D1845" s="53"/>
      <c r="G1845" s="53"/>
      <c r="O1845" s="196">
        <f>1+8*(Q1844+1)</f>
        <v>3593</v>
      </c>
      <c r="P1845" s="197">
        <f>P1844+2</f>
        <v>2695</v>
      </c>
      <c r="Q1845" s="198"/>
      <c r="R1845" s="33"/>
      <c r="S1845" s="35">
        <f t="shared" si="1398"/>
        <v>10781</v>
      </c>
      <c r="T1845" s="35">
        <f t="shared" ref="T1845:Z1845" si="1400">4*S1845+1</f>
        <v>43125</v>
      </c>
      <c r="U1845" s="35">
        <f t="shared" si="1400"/>
        <v>172501</v>
      </c>
      <c r="V1845" s="35">
        <f t="shared" si="1400"/>
        <v>690005</v>
      </c>
      <c r="W1845" s="35">
        <f t="shared" si="1400"/>
        <v>2760021</v>
      </c>
      <c r="X1845" s="35">
        <f t="shared" si="1400"/>
        <v>11040085</v>
      </c>
      <c r="Y1845" s="35">
        <f t="shared" si="1400"/>
        <v>44160341</v>
      </c>
      <c r="Z1845" s="35">
        <f t="shared" si="1400"/>
        <v>176641365</v>
      </c>
      <c r="AC1845" s="27"/>
      <c r="AE1845" s="17"/>
      <c r="AG1845" s="18"/>
      <c r="AK1845" s="54"/>
      <c r="AN1845" s="227"/>
      <c r="AO1845" s="269">
        <f t="shared" ref="AO1845:AO2099" si="1401">(AP1845-1)/3</f>
        <v>3573</v>
      </c>
      <c r="AP1845" s="221">
        <f t="shared" si="1207"/>
        <v>10720</v>
      </c>
      <c r="AQ1845" s="269">
        <f>AP1845/AR1845</f>
        <v>335</v>
      </c>
      <c r="AR1845" s="281">
        <v>32</v>
      </c>
      <c r="AS1845" s="236">
        <f t="shared" ref="AS1845:AS2099" si="1402">LOG(AR1845,2)</f>
        <v>5</v>
      </c>
      <c r="AT1845" s="232"/>
      <c r="BK1845" s="60"/>
      <c r="BN1845" s="1"/>
      <c r="BP1845" s="21"/>
      <c r="CA1845" s="21"/>
      <c r="CB1845" s="21"/>
    </row>
    <row r="1846" spans="4:80" ht="14.25" customHeight="1">
      <c r="D1846" s="53"/>
      <c r="G1846" s="53"/>
      <c r="O1846" s="181"/>
      <c r="P1846" s="260"/>
      <c r="R1846" s="33"/>
      <c r="AC1846" s="21"/>
      <c r="AE1846" s="17"/>
      <c r="AG1846" s="18"/>
      <c r="AK1846" s="54"/>
      <c r="AN1846" s="219"/>
      <c r="AO1846" s="220">
        <f t="shared" si="1401"/>
        <v>3575</v>
      </c>
      <c r="AP1846" s="221">
        <f t="shared" ref="AP1846:AP2100" si="1403">AP1845+6</f>
        <v>10726</v>
      </c>
      <c r="AQ1846" s="220">
        <f>AQ1844+6</f>
        <v>5363</v>
      </c>
      <c r="AR1846" s="281">
        <v>2</v>
      </c>
      <c r="AS1846" s="236">
        <f t="shared" si="1402"/>
        <v>1</v>
      </c>
      <c r="AT1846" s="232"/>
      <c r="BK1846" s="60"/>
      <c r="BN1846" s="1"/>
      <c r="BP1846" s="21"/>
      <c r="CA1846" s="21"/>
      <c r="CB1846" s="21"/>
    </row>
    <row r="1847" spans="4:80" ht="14.25" customHeight="1">
      <c r="D1847" s="53"/>
      <c r="G1847" s="53"/>
      <c r="O1847" s="45"/>
      <c r="P1847" s="21"/>
      <c r="R1847" s="33"/>
      <c r="AC1847" s="27"/>
      <c r="AE1847" s="17"/>
      <c r="AG1847" s="18"/>
      <c r="AK1847" s="54"/>
      <c r="AN1847" s="239"/>
      <c r="AO1847" s="240">
        <f t="shared" si="1401"/>
        <v>3577</v>
      </c>
      <c r="AP1847" s="221">
        <f t="shared" si="1403"/>
        <v>10732</v>
      </c>
      <c r="AQ1847" s="240">
        <f>AP1847/4</f>
        <v>2683</v>
      </c>
      <c r="AR1847" s="281">
        <v>4</v>
      </c>
      <c r="AS1847" s="236">
        <f t="shared" si="1402"/>
        <v>2</v>
      </c>
      <c r="AT1847" s="232"/>
      <c r="BK1847" s="60"/>
      <c r="BN1847" s="1"/>
      <c r="BP1847" s="21"/>
      <c r="CA1847" s="21"/>
      <c r="CB1847" s="21"/>
    </row>
    <row r="1848" spans="4:80" ht="14.25" customHeight="1">
      <c r="D1848" s="53"/>
      <c r="G1848" s="53"/>
      <c r="O1848" s="191">
        <f>-1+4*(Q1848+1)</f>
        <v>1799</v>
      </c>
      <c r="P1848" s="192">
        <f>-1+6*(Q1848+1)</f>
        <v>2699</v>
      </c>
      <c r="Q1848" s="27">
        <v>449</v>
      </c>
      <c r="R1848" s="33"/>
      <c r="S1848" s="213">
        <f t="shared" ref="S1848:S1849" si="1404">4*P1848+1</f>
        <v>10797</v>
      </c>
      <c r="T1848" s="35">
        <f t="shared" ref="T1848:Z1848" si="1405">4*S1848+1</f>
        <v>43189</v>
      </c>
      <c r="U1848" s="35">
        <f t="shared" si="1405"/>
        <v>172757</v>
      </c>
      <c r="V1848" s="35">
        <f t="shared" si="1405"/>
        <v>691029</v>
      </c>
      <c r="W1848" s="35">
        <f t="shared" si="1405"/>
        <v>2764117</v>
      </c>
      <c r="X1848" s="35">
        <f t="shared" si="1405"/>
        <v>11056469</v>
      </c>
      <c r="Y1848" s="35">
        <f t="shared" si="1405"/>
        <v>44225877</v>
      </c>
      <c r="Z1848" s="35">
        <f t="shared" si="1405"/>
        <v>176903509</v>
      </c>
      <c r="AE1848" s="17"/>
      <c r="AG1848" s="18"/>
      <c r="AK1848" s="54"/>
      <c r="AN1848" s="219"/>
      <c r="AO1848" s="220">
        <f t="shared" si="1401"/>
        <v>3579</v>
      </c>
      <c r="AP1848" s="221">
        <f t="shared" si="1403"/>
        <v>10738</v>
      </c>
      <c r="AQ1848" s="220">
        <f>AQ1846+6</f>
        <v>5369</v>
      </c>
      <c r="AR1848" s="281">
        <v>2</v>
      </c>
      <c r="AS1848" s="236">
        <f t="shared" si="1402"/>
        <v>1</v>
      </c>
      <c r="AT1848" s="232"/>
      <c r="BK1848" s="60"/>
      <c r="BN1848" s="1"/>
      <c r="BP1848" s="21"/>
      <c r="CA1848" s="21"/>
      <c r="CB1848" s="21"/>
    </row>
    <row r="1849" spans="4:80" ht="14.25" customHeight="1">
      <c r="D1849" s="53"/>
      <c r="G1849" s="53"/>
      <c r="O1849" s="196">
        <f>1+8*(Q1848+1)</f>
        <v>3601</v>
      </c>
      <c r="P1849" s="197">
        <f>P1848+2</f>
        <v>2701</v>
      </c>
      <c r="Q1849" s="198"/>
      <c r="R1849" s="33"/>
      <c r="S1849" s="35">
        <f t="shared" si="1404"/>
        <v>10805</v>
      </c>
      <c r="T1849" s="35">
        <f t="shared" ref="T1849:Z1849" si="1406">4*S1849+1</f>
        <v>43221</v>
      </c>
      <c r="U1849" s="35">
        <f t="shared" si="1406"/>
        <v>172885</v>
      </c>
      <c r="V1849" s="35">
        <f t="shared" si="1406"/>
        <v>691541</v>
      </c>
      <c r="W1849" s="35">
        <f t="shared" si="1406"/>
        <v>2766165</v>
      </c>
      <c r="X1849" s="35">
        <f t="shared" si="1406"/>
        <v>11064661</v>
      </c>
      <c r="Y1849" s="35">
        <f t="shared" si="1406"/>
        <v>44258645</v>
      </c>
      <c r="Z1849" s="35">
        <f t="shared" si="1406"/>
        <v>177034581</v>
      </c>
      <c r="AC1849" s="27"/>
      <c r="AE1849" s="17"/>
      <c r="AG1849" s="18"/>
      <c r="AK1849" s="54"/>
      <c r="AN1849" s="227"/>
      <c r="AO1849" s="269">
        <f t="shared" si="1401"/>
        <v>3581</v>
      </c>
      <c r="AP1849" s="221">
        <f t="shared" si="1403"/>
        <v>10744</v>
      </c>
      <c r="AQ1849" s="269">
        <f>AP1849/AR1849</f>
        <v>1343</v>
      </c>
      <c r="AR1849" s="281">
        <v>8</v>
      </c>
      <c r="AS1849" s="236">
        <f t="shared" si="1402"/>
        <v>3</v>
      </c>
      <c r="AT1849" s="232"/>
      <c r="BK1849" s="60"/>
      <c r="BN1849" s="1"/>
      <c r="BP1849" s="21"/>
      <c r="CA1849" s="21"/>
      <c r="CB1849" s="21"/>
    </row>
    <row r="1850" spans="4:80" ht="14.25" customHeight="1">
      <c r="D1850" s="53"/>
      <c r="G1850" s="53"/>
      <c r="O1850" s="181"/>
      <c r="P1850" s="260"/>
      <c r="R1850" s="33"/>
      <c r="AC1850" s="21"/>
      <c r="AE1850" s="17"/>
      <c r="AG1850" s="18"/>
      <c r="AK1850" s="54"/>
      <c r="AN1850" s="219"/>
      <c r="AO1850" s="220">
        <f t="shared" si="1401"/>
        <v>3583</v>
      </c>
      <c r="AP1850" s="221">
        <f t="shared" si="1403"/>
        <v>10750</v>
      </c>
      <c r="AQ1850" s="220">
        <f>AQ1848+6</f>
        <v>5375</v>
      </c>
      <c r="AR1850" s="281">
        <v>2</v>
      </c>
      <c r="AS1850" s="236">
        <f t="shared" si="1402"/>
        <v>1</v>
      </c>
      <c r="AT1850" s="232"/>
      <c r="BK1850" s="60"/>
      <c r="BN1850" s="1"/>
      <c r="BP1850" s="21"/>
      <c r="CA1850" s="21"/>
      <c r="CB1850" s="21"/>
    </row>
    <row r="1851" spans="4:80" ht="14.25" customHeight="1">
      <c r="D1851" s="53"/>
      <c r="G1851" s="53"/>
      <c r="O1851" s="45"/>
      <c r="P1851" s="21"/>
      <c r="R1851" s="33"/>
      <c r="AC1851" s="27"/>
      <c r="AE1851" s="17"/>
      <c r="AG1851" s="18"/>
      <c r="AK1851" s="54"/>
      <c r="AN1851" s="239"/>
      <c r="AO1851" s="240">
        <f t="shared" si="1401"/>
        <v>3585</v>
      </c>
      <c r="AP1851" s="221">
        <f t="shared" si="1403"/>
        <v>10756</v>
      </c>
      <c r="AQ1851" s="240">
        <f>AP1851/4</f>
        <v>2689</v>
      </c>
      <c r="AR1851" s="281">
        <v>4</v>
      </c>
      <c r="AS1851" s="236">
        <f t="shared" si="1402"/>
        <v>2</v>
      </c>
      <c r="AT1851" s="232"/>
      <c r="BK1851" s="60"/>
      <c r="BN1851" s="1"/>
      <c r="BP1851" s="21"/>
      <c r="CA1851" s="21"/>
      <c r="CB1851" s="21"/>
    </row>
    <row r="1852" spans="4:80" ht="14.25" customHeight="1">
      <c r="D1852" s="53"/>
      <c r="G1852" s="53"/>
      <c r="O1852" s="191">
        <f>-1+4*(Q1852+1)</f>
        <v>1803</v>
      </c>
      <c r="P1852" s="192">
        <f>-1+6*(Q1852+1)</f>
        <v>2705</v>
      </c>
      <c r="Q1852" s="27">
        <v>450</v>
      </c>
      <c r="R1852" s="33"/>
      <c r="S1852" s="213">
        <f t="shared" ref="S1852:S1853" si="1407">4*P1852+1</f>
        <v>10821</v>
      </c>
      <c r="T1852" s="35">
        <f t="shared" ref="T1852:Z1852" si="1408">4*S1852+1</f>
        <v>43285</v>
      </c>
      <c r="U1852" s="35">
        <f t="shared" si="1408"/>
        <v>173141</v>
      </c>
      <c r="V1852" s="35">
        <f t="shared" si="1408"/>
        <v>692565</v>
      </c>
      <c r="W1852" s="35">
        <f t="shared" si="1408"/>
        <v>2770261</v>
      </c>
      <c r="X1852" s="35">
        <f t="shared" si="1408"/>
        <v>11081045</v>
      </c>
      <c r="Y1852" s="35">
        <f t="shared" si="1408"/>
        <v>44324181</v>
      </c>
      <c r="Z1852" s="35">
        <f t="shared" si="1408"/>
        <v>177296725</v>
      </c>
      <c r="AE1852" s="17"/>
      <c r="AG1852" s="18"/>
      <c r="AK1852" s="54"/>
      <c r="AN1852" s="219"/>
      <c r="AO1852" s="220">
        <f t="shared" si="1401"/>
        <v>3587</v>
      </c>
      <c r="AP1852" s="221">
        <f t="shared" si="1403"/>
        <v>10762</v>
      </c>
      <c r="AQ1852" s="220">
        <f>AQ1850+6</f>
        <v>5381</v>
      </c>
      <c r="AR1852" s="281">
        <v>2</v>
      </c>
      <c r="AS1852" s="236">
        <f t="shared" si="1402"/>
        <v>1</v>
      </c>
      <c r="AT1852" s="232"/>
      <c r="BK1852" s="60"/>
      <c r="BN1852" s="1"/>
      <c r="BP1852" s="21"/>
      <c r="CA1852" s="21"/>
      <c r="CB1852" s="21"/>
    </row>
    <row r="1853" spans="4:80" ht="14.25" customHeight="1">
      <c r="D1853" s="53"/>
      <c r="G1853" s="53"/>
      <c r="O1853" s="196">
        <f>1+8*(Q1852+1)</f>
        <v>3609</v>
      </c>
      <c r="P1853" s="197">
        <f>P1852+2</f>
        <v>2707</v>
      </c>
      <c r="Q1853" s="198"/>
      <c r="R1853" s="33"/>
      <c r="S1853" s="35">
        <f t="shared" si="1407"/>
        <v>10829</v>
      </c>
      <c r="T1853" s="35">
        <f t="shared" ref="T1853:Z1853" si="1409">4*S1853+1</f>
        <v>43317</v>
      </c>
      <c r="U1853" s="35">
        <f t="shared" si="1409"/>
        <v>173269</v>
      </c>
      <c r="V1853" s="35">
        <f t="shared" si="1409"/>
        <v>693077</v>
      </c>
      <c r="W1853" s="35">
        <f t="shared" si="1409"/>
        <v>2772309</v>
      </c>
      <c r="X1853" s="35">
        <f t="shared" si="1409"/>
        <v>11089237</v>
      </c>
      <c r="Y1853" s="35">
        <f t="shared" si="1409"/>
        <v>44356949</v>
      </c>
      <c r="Z1853" s="35">
        <f t="shared" si="1409"/>
        <v>177427797</v>
      </c>
      <c r="AC1853" s="27"/>
      <c r="AE1853" s="17"/>
      <c r="AG1853" s="18"/>
      <c r="AK1853" s="54"/>
      <c r="AN1853" s="227"/>
      <c r="AO1853" s="269">
        <f t="shared" si="1401"/>
        <v>3589</v>
      </c>
      <c r="AP1853" s="221">
        <f t="shared" si="1403"/>
        <v>10768</v>
      </c>
      <c r="AQ1853" s="269">
        <f>AP1853/AR1853</f>
        <v>673</v>
      </c>
      <c r="AR1853" s="281">
        <v>16</v>
      </c>
      <c r="AS1853" s="236">
        <f t="shared" si="1402"/>
        <v>4</v>
      </c>
      <c r="AT1853" s="232"/>
      <c r="BK1853" s="60"/>
      <c r="BN1853" s="1"/>
      <c r="BP1853" s="21"/>
      <c r="CA1853" s="21"/>
      <c r="CB1853" s="21"/>
    </row>
    <row r="1854" spans="4:80" ht="14.25" customHeight="1">
      <c r="D1854" s="53"/>
      <c r="G1854" s="53"/>
      <c r="O1854" s="181"/>
      <c r="P1854" s="260"/>
      <c r="R1854" s="33"/>
      <c r="AC1854" s="21"/>
      <c r="AE1854" s="17"/>
      <c r="AG1854" s="18"/>
      <c r="AK1854" s="54"/>
      <c r="AN1854" s="219"/>
      <c r="AO1854" s="220">
        <f t="shared" si="1401"/>
        <v>3591</v>
      </c>
      <c r="AP1854" s="221">
        <f t="shared" si="1403"/>
        <v>10774</v>
      </c>
      <c r="AQ1854" s="220">
        <f>AQ1852+6</f>
        <v>5387</v>
      </c>
      <c r="AR1854" s="281">
        <v>2</v>
      </c>
      <c r="AS1854" s="236">
        <f t="shared" si="1402"/>
        <v>1</v>
      </c>
      <c r="AT1854" s="232"/>
      <c r="BK1854" s="60"/>
      <c r="BN1854" s="1"/>
      <c r="BP1854" s="21"/>
      <c r="CA1854" s="21"/>
      <c r="CB1854" s="21"/>
    </row>
    <row r="1855" spans="4:80" ht="14.25" customHeight="1">
      <c r="D1855" s="53"/>
      <c r="G1855" s="53"/>
      <c r="O1855" s="45"/>
      <c r="P1855" s="21"/>
      <c r="R1855" s="33"/>
      <c r="AC1855" s="27"/>
      <c r="AE1855" s="17"/>
      <c r="AG1855" s="18"/>
      <c r="AK1855" s="54"/>
      <c r="AN1855" s="239"/>
      <c r="AO1855" s="240">
        <f t="shared" si="1401"/>
        <v>3593</v>
      </c>
      <c r="AP1855" s="221">
        <f t="shared" si="1403"/>
        <v>10780</v>
      </c>
      <c r="AQ1855" s="240">
        <f>AP1855/4</f>
        <v>2695</v>
      </c>
      <c r="AR1855" s="281">
        <v>4</v>
      </c>
      <c r="AS1855" s="236">
        <f t="shared" si="1402"/>
        <v>2</v>
      </c>
      <c r="AT1855" s="232"/>
      <c r="BK1855" s="60"/>
      <c r="BN1855" s="1"/>
      <c r="BP1855" s="21"/>
      <c r="CA1855" s="21"/>
      <c r="CB1855" s="21"/>
    </row>
    <row r="1856" spans="4:80" ht="14.25" customHeight="1">
      <c r="D1856" s="53"/>
      <c r="G1856" s="53"/>
      <c r="O1856" s="191">
        <f>-1+4*(Q1856+1)</f>
        <v>1807</v>
      </c>
      <c r="P1856" s="192">
        <f>-1+6*(Q1856+1)</f>
        <v>2711</v>
      </c>
      <c r="Q1856" s="27">
        <v>451</v>
      </c>
      <c r="R1856" s="33"/>
      <c r="S1856" s="213">
        <f t="shared" ref="S1856:S1857" si="1410">4*P1856+1</f>
        <v>10845</v>
      </c>
      <c r="T1856" s="35">
        <f t="shared" ref="T1856:Z1856" si="1411">4*S1856+1</f>
        <v>43381</v>
      </c>
      <c r="U1856" s="35">
        <f t="shared" si="1411"/>
        <v>173525</v>
      </c>
      <c r="V1856" s="35">
        <f t="shared" si="1411"/>
        <v>694101</v>
      </c>
      <c r="W1856" s="35">
        <f t="shared" si="1411"/>
        <v>2776405</v>
      </c>
      <c r="X1856" s="35">
        <f t="shared" si="1411"/>
        <v>11105621</v>
      </c>
      <c r="Y1856" s="35">
        <f t="shared" si="1411"/>
        <v>44422485</v>
      </c>
      <c r="Z1856" s="35">
        <f t="shared" si="1411"/>
        <v>177689941</v>
      </c>
      <c r="AE1856" s="17"/>
      <c r="AG1856" s="18"/>
      <c r="AK1856" s="54"/>
      <c r="AN1856" s="219"/>
      <c r="AO1856" s="220">
        <f t="shared" si="1401"/>
        <v>3595</v>
      </c>
      <c r="AP1856" s="221">
        <f t="shared" si="1403"/>
        <v>10786</v>
      </c>
      <c r="AQ1856" s="220">
        <f>AQ1854+6</f>
        <v>5393</v>
      </c>
      <c r="AR1856" s="281">
        <v>2</v>
      </c>
      <c r="AS1856" s="236">
        <f t="shared" si="1402"/>
        <v>1</v>
      </c>
      <c r="AT1856" s="232"/>
      <c r="BK1856" s="60"/>
      <c r="BN1856" s="1"/>
      <c r="BP1856" s="21"/>
      <c r="CA1856" s="21"/>
      <c r="CB1856" s="21"/>
    </row>
    <row r="1857" spans="4:80" ht="14.25" customHeight="1">
      <c r="D1857" s="53"/>
      <c r="G1857" s="53"/>
      <c r="O1857" s="196">
        <f>1+8*(Q1856+1)</f>
        <v>3617</v>
      </c>
      <c r="P1857" s="197">
        <f>P1856+2</f>
        <v>2713</v>
      </c>
      <c r="Q1857" s="198"/>
      <c r="R1857" s="33"/>
      <c r="S1857" s="35">
        <f t="shared" si="1410"/>
        <v>10853</v>
      </c>
      <c r="T1857" s="35">
        <f t="shared" ref="T1857:Z1857" si="1412">4*S1857+1</f>
        <v>43413</v>
      </c>
      <c r="U1857" s="35">
        <f t="shared" si="1412"/>
        <v>173653</v>
      </c>
      <c r="V1857" s="35">
        <f t="shared" si="1412"/>
        <v>694613</v>
      </c>
      <c r="W1857" s="35">
        <f t="shared" si="1412"/>
        <v>2778453</v>
      </c>
      <c r="X1857" s="35">
        <f t="shared" si="1412"/>
        <v>11113813</v>
      </c>
      <c r="Y1857" s="35">
        <f t="shared" si="1412"/>
        <v>44455253</v>
      </c>
      <c r="Z1857" s="35">
        <f t="shared" si="1412"/>
        <v>177821013</v>
      </c>
      <c r="AC1857" s="27"/>
      <c r="AE1857" s="17"/>
      <c r="AG1857" s="18"/>
      <c r="AK1857" s="54"/>
      <c r="AN1857" s="227"/>
      <c r="AO1857" s="269">
        <f t="shared" si="1401"/>
        <v>3597</v>
      </c>
      <c r="AP1857" s="221">
        <f t="shared" si="1403"/>
        <v>10792</v>
      </c>
      <c r="AQ1857" s="269">
        <f>AP1857/AR1857</f>
        <v>1349</v>
      </c>
      <c r="AR1857" s="281">
        <v>8</v>
      </c>
      <c r="AS1857" s="236">
        <f t="shared" si="1402"/>
        <v>3</v>
      </c>
      <c r="AT1857" s="232"/>
      <c r="BK1857" s="60"/>
      <c r="BN1857" s="1"/>
      <c r="BP1857" s="21"/>
      <c r="CA1857" s="21"/>
      <c r="CB1857" s="21"/>
    </row>
    <row r="1858" spans="4:80" ht="14.25" customHeight="1">
      <c r="D1858" s="53"/>
      <c r="G1858" s="53"/>
      <c r="O1858" s="181"/>
      <c r="P1858" s="260"/>
      <c r="R1858" s="33"/>
      <c r="AC1858" s="21"/>
      <c r="AE1858" s="17"/>
      <c r="AG1858" s="18"/>
      <c r="AK1858" s="54"/>
      <c r="AN1858" s="219"/>
      <c r="AO1858" s="220">
        <f t="shared" si="1401"/>
        <v>3599</v>
      </c>
      <c r="AP1858" s="221">
        <f t="shared" si="1403"/>
        <v>10798</v>
      </c>
      <c r="AQ1858" s="220">
        <f>AQ1856+6</f>
        <v>5399</v>
      </c>
      <c r="AR1858" s="281">
        <v>2</v>
      </c>
      <c r="AS1858" s="236">
        <f t="shared" si="1402"/>
        <v>1</v>
      </c>
      <c r="AT1858" s="232"/>
      <c r="BK1858" s="60"/>
      <c r="BN1858" s="1"/>
      <c r="BP1858" s="21"/>
      <c r="CA1858" s="21"/>
      <c r="CB1858" s="21"/>
    </row>
    <row r="1859" spans="4:80" ht="14.25" customHeight="1">
      <c r="D1859" s="53"/>
      <c r="G1859" s="53"/>
      <c r="O1859" s="45"/>
      <c r="P1859" s="21"/>
      <c r="R1859" s="33"/>
      <c r="AC1859" s="27"/>
      <c r="AE1859" s="17"/>
      <c r="AG1859" s="18"/>
      <c r="AK1859" s="54"/>
      <c r="AN1859" s="239"/>
      <c r="AO1859" s="240">
        <f t="shared" si="1401"/>
        <v>3601</v>
      </c>
      <c r="AP1859" s="221">
        <f t="shared" si="1403"/>
        <v>10804</v>
      </c>
      <c r="AQ1859" s="240">
        <f>AP1859/4</f>
        <v>2701</v>
      </c>
      <c r="AR1859" s="281">
        <v>4</v>
      </c>
      <c r="AS1859" s="236">
        <f t="shared" si="1402"/>
        <v>2</v>
      </c>
      <c r="AT1859" s="232"/>
      <c r="BK1859" s="60"/>
      <c r="BN1859" s="1"/>
      <c r="BP1859" s="21"/>
      <c r="CA1859" s="21"/>
      <c r="CB1859" s="21"/>
    </row>
    <row r="1860" spans="4:80" ht="14.25" customHeight="1">
      <c r="D1860" s="53"/>
      <c r="G1860" s="53"/>
      <c r="O1860" s="191">
        <f>-1+4*(Q1860+1)</f>
        <v>1811</v>
      </c>
      <c r="P1860" s="192">
        <f>-1+6*(Q1860+1)</f>
        <v>2717</v>
      </c>
      <c r="Q1860" s="27">
        <v>452</v>
      </c>
      <c r="R1860" s="33"/>
      <c r="S1860" s="213">
        <f t="shared" ref="S1860:S1861" si="1413">4*P1860+1</f>
        <v>10869</v>
      </c>
      <c r="T1860" s="35">
        <f t="shared" ref="T1860:Z1860" si="1414">4*S1860+1</f>
        <v>43477</v>
      </c>
      <c r="U1860" s="35">
        <f t="shared" si="1414"/>
        <v>173909</v>
      </c>
      <c r="V1860" s="35">
        <f t="shared" si="1414"/>
        <v>695637</v>
      </c>
      <c r="W1860" s="35">
        <f t="shared" si="1414"/>
        <v>2782549</v>
      </c>
      <c r="X1860" s="35">
        <f t="shared" si="1414"/>
        <v>11130197</v>
      </c>
      <c r="Y1860" s="35">
        <f t="shared" si="1414"/>
        <v>44520789</v>
      </c>
      <c r="Z1860" s="35">
        <f t="shared" si="1414"/>
        <v>178083157</v>
      </c>
      <c r="AE1860" s="17"/>
      <c r="AG1860" s="18"/>
      <c r="AK1860" s="54"/>
      <c r="AN1860" s="219"/>
      <c r="AO1860" s="220">
        <f t="shared" si="1401"/>
        <v>3603</v>
      </c>
      <c r="AP1860" s="221">
        <f t="shared" si="1403"/>
        <v>10810</v>
      </c>
      <c r="AQ1860" s="220">
        <f>AQ1858+6</f>
        <v>5405</v>
      </c>
      <c r="AR1860" s="281">
        <v>2</v>
      </c>
      <c r="AS1860" s="236">
        <f t="shared" si="1402"/>
        <v>1</v>
      </c>
      <c r="AT1860" s="232"/>
      <c r="BK1860" s="60"/>
      <c r="BN1860" s="1"/>
      <c r="BP1860" s="21"/>
      <c r="CA1860" s="21"/>
      <c r="CB1860" s="21"/>
    </row>
    <row r="1861" spans="4:80" ht="14.25" customHeight="1">
      <c r="D1861" s="53"/>
      <c r="G1861" s="53"/>
      <c r="O1861" s="196">
        <f>1+8*(Q1860+1)</f>
        <v>3625</v>
      </c>
      <c r="P1861" s="197">
        <f>P1860+2</f>
        <v>2719</v>
      </c>
      <c r="Q1861" s="198"/>
      <c r="R1861" s="33"/>
      <c r="S1861" s="35">
        <f t="shared" si="1413"/>
        <v>10877</v>
      </c>
      <c r="T1861" s="35">
        <f t="shared" ref="T1861:Z1861" si="1415">4*S1861+1</f>
        <v>43509</v>
      </c>
      <c r="U1861" s="35">
        <f t="shared" si="1415"/>
        <v>174037</v>
      </c>
      <c r="V1861" s="35">
        <f t="shared" si="1415"/>
        <v>696149</v>
      </c>
      <c r="W1861" s="35">
        <f t="shared" si="1415"/>
        <v>2784597</v>
      </c>
      <c r="X1861" s="35">
        <f t="shared" si="1415"/>
        <v>11138389</v>
      </c>
      <c r="Y1861" s="35">
        <f t="shared" si="1415"/>
        <v>44553557</v>
      </c>
      <c r="Z1861" s="35">
        <f t="shared" si="1415"/>
        <v>178214229</v>
      </c>
      <c r="AC1861" s="27"/>
      <c r="AE1861" s="17"/>
      <c r="AG1861" s="18"/>
      <c r="AK1861" s="54"/>
      <c r="AN1861" s="227"/>
      <c r="AO1861" s="269">
        <f t="shared" si="1401"/>
        <v>3605</v>
      </c>
      <c r="AP1861" s="221">
        <f t="shared" si="1403"/>
        <v>10816</v>
      </c>
      <c r="AQ1861" s="269">
        <f>AP1861/AR1861</f>
        <v>169</v>
      </c>
      <c r="AR1861" s="281">
        <v>64</v>
      </c>
      <c r="AS1861" s="236">
        <f t="shared" si="1402"/>
        <v>6</v>
      </c>
      <c r="AT1861" s="232"/>
      <c r="BK1861" s="60"/>
      <c r="BN1861" s="1"/>
      <c r="BP1861" s="21"/>
      <c r="CA1861" s="21"/>
      <c r="CB1861" s="21"/>
    </row>
    <row r="1862" spans="4:80" ht="14.25" customHeight="1">
      <c r="D1862" s="53"/>
      <c r="G1862" s="53"/>
      <c r="O1862" s="181"/>
      <c r="P1862" s="260"/>
      <c r="R1862" s="33"/>
      <c r="AC1862" s="21"/>
      <c r="AE1862" s="17"/>
      <c r="AG1862" s="18"/>
      <c r="AK1862" s="54"/>
      <c r="AN1862" s="219"/>
      <c r="AO1862" s="220">
        <f t="shared" si="1401"/>
        <v>3607</v>
      </c>
      <c r="AP1862" s="221">
        <f t="shared" si="1403"/>
        <v>10822</v>
      </c>
      <c r="AQ1862" s="220">
        <f>AQ1860+6</f>
        <v>5411</v>
      </c>
      <c r="AR1862" s="281">
        <v>2</v>
      </c>
      <c r="AS1862" s="236">
        <f t="shared" si="1402"/>
        <v>1</v>
      </c>
      <c r="AT1862" s="232"/>
      <c r="BK1862" s="60"/>
      <c r="BN1862" s="1"/>
      <c r="BP1862" s="21"/>
      <c r="CA1862" s="21"/>
      <c r="CB1862" s="21"/>
    </row>
    <row r="1863" spans="4:80" ht="14.25" customHeight="1">
      <c r="D1863" s="53"/>
      <c r="G1863" s="53"/>
      <c r="O1863" s="45"/>
      <c r="P1863" s="21"/>
      <c r="R1863" s="33"/>
      <c r="AC1863" s="27"/>
      <c r="AE1863" s="17"/>
      <c r="AG1863" s="18"/>
      <c r="AK1863" s="54"/>
      <c r="AN1863" s="239"/>
      <c r="AO1863" s="240">
        <f t="shared" si="1401"/>
        <v>3609</v>
      </c>
      <c r="AP1863" s="221">
        <f t="shared" si="1403"/>
        <v>10828</v>
      </c>
      <c r="AQ1863" s="240">
        <f>AP1863/4</f>
        <v>2707</v>
      </c>
      <c r="AR1863" s="281">
        <v>4</v>
      </c>
      <c r="AS1863" s="236">
        <f t="shared" si="1402"/>
        <v>2</v>
      </c>
      <c r="AT1863" s="232"/>
      <c r="BK1863" s="60"/>
      <c r="BN1863" s="1"/>
      <c r="BP1863" s="21"/>
      <c r="CA1863" s="21"/>
      <c r="CB1863" s="21"/>
    </row>
    <row r="1864" spans="4:80" ht="14.25" customHeight="1">
      <c r="D1864" s="53"/>
      <c r="G1864" s="53"/>
      <c r="O1864" s="191">
        <f>-1+4*(Q1864+1)</f>
        <v>1815</v>
      </c>
      <c r="P1864" s="192">
        <f>-1+6*(Q1864+1)</f>
        <v>2723</v>
      </c>
      <c r="Q1864" s="27">
        <v>453</v>
      </c>
      <c r="R1864" s="33"/>
      <c r="S1864" s="213">
        <f t="shared" ref="S1864:S1865" si="1416">4*P1864+1</f>
        <v>10893</v>
      </c>
      <c r="T1864" s="35">
        <f t="shared" ref="T1864:Z1864" si="1417">4*S1864+1</f>
        <v>43573</v>
      </c>
      <c r="U1864" s="35">
        <f t="shared" si="1417"/>
        <v>174293</v>
      </c>
      <c r="V1864" s="35">
        <f t="shared" si="1417"/>
        <v>697173</v>
      </c>
      <c r="W1864" s="35">
        <f t="shared" si="1417"/>
        <v>2788693</v>
      </c>
      <c r="X1864" s="35">
        <f t="shared" si="1417"/>
        <v>11154773</v>
      </c>
      <c r="Y1864" s="35">
        <f t="shared" si="1417"/>
        <v>44619093</v>
      </c>
      <c r="Z1864" s="35">
        <f t="shared" si="1417"/>
        <v>178476373</v>
      </c>
      <c r="AE1864" s="17"/>
      <c r="AG1864" s="18"/>
      <c r="AK1864" s="54"/>
      <c r="AN1864" s="219"/>
      <c r="AO1864" s="220">
        <f t="shared" si="1401"/>
        <v>3611</v>
      </c>
      <c r="AP1864" s="221">
        <f t="shared" si="1403"/>
        <v>10834</v>
      </c>
      <c r="AQ1864" s="220">
        <f>AQ1862+6</f>
        <v>5417</v>
      </c>
      <c r="AR1864" s="281">
        <v>2</v>
      </c>
      <c r="AS1864" s="236">
        <f t="shared" si="1402"/>
        <v>1</v>
      </c>
      <c r="AT1864" s="232"/>
      <c r="BK1864" s="60"/>
      <c r="BN1864" s="1"/>
      <c r="BP1864" s="21"/>
      <c r="CA1864" s="21"/>
      <c r="CB1864" s="21"/>
    </row>
    <row r="1865" spans="4:80" ht="14.25" customHeight="1">
      <c r="D1865" s="53"/>
      <c r="G1865" s="53"/>
      <c r="O1865" s="196">
        <f>1+8*(Q1864+1)</f>
        <v>3633</v>
      </c>
      <c r="P1865" s="197">
        <f>P1864+2</f>
        <v>2725</v>
      </c>
      <c r="Q1865" s="198"/>
      <c r="R1865" s="33"/>
      <c r="S1865" s="35">
        <f t="shared" si="1416"/>
        <v>10901</v>
      </c>
      <c r="T1865" s="35">
        <f t="shared" ref="T1865:Z1865" si="1418">4*S1865+1</f>
        <v>43605</v>
      </c>
      <c r="U1865" s="35">
        <f t="shared" si="1418"/>
        <v>174421</v>
      </c>
      <c r="V1865" s="35">
        <f t="shared" si="1418"/>
        <v>697685</v>
      </c>
      <c r="W1865" s="35">
        <f t="shared" si="1418"/>
        <v>2790741</v>
      </c>
      <c r="X1865" s="35">
        <f t="shared" si="1418"/>
        <v>11162965</v>
      </c>
      <c r="Y1865" s="35">
        <f t="shared" si="1418"/>
        <v>44651861</v>
      </c>
      <c r="Z1865" s="35">
        <f t="shared" si="1418"/>
        <v>178607445</v>
      </c>
      <c r="AC1865" s="27"/>
      <c r="AE1865" s="17"/>
      <c r="AG1865" s="18"/>
      <c r="AK1865" s="54"/>
      <c r="AN1865" s="227"/>
      <c r="AO1865" s="269">
        <f t="shared" si="1401"/>
        <v>3613</v>
      </c>
      <c r="AP1865" s="221">
        <f t="shared" si="1403"/>
        <v>10840</v>
      </c>
      <c r="AQ1865" s="269">
        <f>AP1865/AR1865</f>
        <v>1355</v>
      </c>
      <c r="AR1865" s="281">
        <v>8</v>
      </c>
      <c r="AS1865" s="236">
        <f t="shared" si="1402"/>
        <v>3</v>
      </c>
      <c r="AT1865" s="232"/>
      <c r="BK1865" s="60"/>
      <c r="BN1865" s="1"/>
      <c r="BP1865" s="21"/>
      <c r="CA1865" s="21"/>
      <c r="CB1865" s="21"/>
    </row>
    <row r="1866" spans="4:80" ht="14.25" customHeight="1">
      <c r="D1866" s="53"/>
      <c r="G1866" s="53"/>
      <c r="O1866" s="181"/>
      <c r="P1866" s="260"/>
      <c r="R1866" s="33"/>
      <c r="AC1866" s="21"/>
      <c r="AE1866" s="17"/>
      <c r="AG1866" s="18"/>
      <c r="AK1866" s="54"/>
      <c r="AN1866" s="219"/>
      <c r="AO1866" s="220">
        <f t="shared" si="1401"/>
        <v>3615</v>
      </c>
      <c r="AP1866" s="221">
        <f t="shared" si="1403"/>
        <v>10846</v>
      </c>
      <c r="AQ1866" s="220">
        <f>AQ1864+6</f>
        <v>5423</v>
      </c>
      <c r="AR1866" s="281">
        <v>2</v>
      </c>
      <c r="AS1866" s="236">
        <f t="shared" si="1402"/>
        <v>1</v>
      </c>
      <c r="AT1866" s="232"/>
      <c r="BK1866" s="60"/>
      <c r="BN1866" s="1"/>
      <c r="BP1866" s="21"/>
      <c r="CA1866" s="21"/>
      <c r="CB1866" s="21"/>
    </row>
    <row r="1867" spans="4:80" ht="14.25" customHeight="1">
      <c r="D1867" s="53"/>
      <c r="G1867" s="53"/>
      <c r="O1867" s="45"/>
      <c r="P1867" s="21"/>
      <c r="R1867" s="33"/>
      <c r="AC1867" s="27"/>
      <c r="AE1867" s="17"/>
      <c r="AG1867" s="18"/>
      <c r="AK1867" s="54"/>
      <c r="AN1867" s="239"/>
      <c r="AO1867" s="240">
        <f t="shared" si="1401"/>
        <v>3617</v>
      </c>
      <c r="AP1867" s="221">
        <f t="shared" si="1403"/>
        <v>10852</v>
      </c>
      <c r="AQ1867" s="240">
        <f>AP1867/4</f>
        <v>2713</v>
      </c>
      <c r="AR1867" s="281">
        <v>4</v>
      </c>
      <c r="AS1867" s="236">
        <f t="shared" si="1402"/>
        <v>2</v>
      </c>
      <c r="AT1867" s="232"/>
      <c r="BK1867" s="60"/>
      <c r="BN1867" s="1"/>
      <c r="BP1867" s="21"/>
      <c r="CA1867" s="21"/>
      <c r="CB1867" s="21"/>
    </row>
    <row r="1868" spans="4:80" ht="14.25" customHeight="1">
      <c r="D1868" s="53"/>
      <c r="G1868" s="53"/>
      <c r="O1868" s="191">
        <f>-1+4*(Q1868+1)</f>
        <v>1819</v>
      </c>
      <c r="P1868" s="192">
        <f>-1+6*(Q1868+1)</f>
        <v>2729</v>
      </c>
      <c r="Q1868" s="27">
        <v>454</v>
      </c>
      <c r="R1868" s="33"/>
      <c r="S1868" s="213">
        <f t="shared" ref="S1868:S1869" si="1419">4*P1868+1</f>
        <v>10917</v>
      </c>
      <c r="T1868" s="35">
        <f t="shared" ref="T1868:Z1868" si="1420">4*S1868+1</f>
        <v>43669</v>
      </c>
      <c r="U1868" s="35">
        <f t="shared" si="1420"/>
        <v>174677</v>
      </c>
      <c r="V1868" s="35">
        <f t="shared" si="1420"/>
        <v>698709</v>
      </c>
      <c r="W1868" s="35">
        <f t="shared" si="1420"/>
        <v>2794837</v>
      </c>
      <c r="X1868" s="35">
        <f t="shared" si="1420"/>
        <v>11179349</v>
      </c>
      <c r="Y1868" s="35">
        <f t="shared" si="1420"/>
        <v>44717397</v>
      </c>
      <c r="Z1868" s="35">
        <f t="shared" si="1420"/>
        <v>178869589</v>
      </c>
      <c r="AE1868" s="17"/>
      <c r="AG1868" s="18"/>
      <c r="AK1868" s="54"/>
      <c r="AN1868" s="219"/>
      <c r="AO1868" s="220">
        <f t="shared" si="1401"/>
        <v>3619</v>
      </c>
      <c r="AP1868" s="221">
        <f t="shared" si="1403"/>
        <v>10858</v>
      </c>
      <c r="AQ1868" s="220">
        <f>AQ1866+6</f>
        <v>5429</v>
      </c>
      <c r="AR1868" s="281">
        <v>2</v>
      </c>
      <c r="AS1868" s="236">
        <f t="shared" si="1402"/>
        <v>1</v>
      </c>
      <c r="AT1868" s="232"/>
      <c r="BK1868" s="60"/>
      <c r="BN1868" s="1"/>
      <c r="BP1868" s="21"/>
      <c r="CA1868" s="21"/>
      <c r="CB1868" s="21"/>
    </row>
    <row r="1869" spans="4:80" ht="14.25" customHeight="1">
      <c r="D1869" s="53"/>
      <c r="G1869" s="53"/>
      <c r="O1869" s="196">
        <f>1+8*(Q1868+1)</f>
        <v>3641</v>
      </c>
      <c r="P1869" s="197">
        <f>P1868+2</f>
        <v>2731</v>
      </c>
      <c r="Q1869" s="198"/>
      <c r="R1869" s="33"/>
      <c r="S1869" s="35">
        <f t="shared" si="1419"/>
        <v>10925</v>
      </c>
      <c r="T1869" s="35">
        <f t="shared" ref="T1869:Z1869" si="1421">4*S1869+1</f>
        <v>43701</v>
      </c>
      <c r="U1869" s="35">
        <f t="shared" si="1421"/>
        <v>174805</v>
      </c>
      <c r="V1869" s="35">
        <f t="shared" si="1421"/>
        <v>699221</v>
      </c>
      <c r="W1869" s="35">
        <f t="shared" si="1421"/>
        <v>2796885</v>
      </c>
      <c r="X1869" s="35">
        <f t="shared" si="1421"/>
        <v>11187541</v>
      </c>
      <c r="Y1869" s="35">
        <f t="shared" si="1421"/>
        <v>44750165</v>
      </c>
      <c r="Z1869" s="35">
        <f t="shared" si="1421"/>
        <v>179000661</v>
      </c>
      <c r="AC1869" s="27"/>
      <c r="AE1869" s="17"/>
      <c r="AG1869" s="18"/>
      <c r="AK1869" s="54"/>
      <c r="AN1869" s="227"/>
      <c r="AO1869" s="269">
        <f t="shared" si="1401"/>
        <v>3621</v>
      </c>
      <c r="AP1869" s="221">
        <f t="shared" si="1403"/>
        <v>10864</v>
      </c>
      <c r="AQ1869" s="269">
        <f>AP1869/AR1869</f>
        <v>679</v>
      </c>
      <c r="AR1869" s="281">
        <v>16</v>
      </c>
      <c r="AS1869" s="236">
        <f t="shared" si="1402"/>
        <v>4</v>
      </c>
      <c r="AT1869" s="232"/>
      <c r="BK1869" s="60"/>
      <c r="BN1869" s="1"/>
      <c r="BP1869" s="21"/>
      <c r="CA1869" s="21"/>
      <c r="CB1869" s="21"/>
    </row>
    <row r="1870" spans="4:80" ht="14.25" customHeight="1">
      <c r="D1870" s="53"/>
      <c r="G1870" s="53"/>
      <c r="O1870" s="181"/>
      <c r="P1870" s="260"/>
      <c r="R1870" s="33"/>
      <c r="AC1870" s="21"/>
      <c r="AE1870" s="17"/>
      <c r="AG1870" s="18"/>
      <c r="AK1870" s="54"/>
      <c r="AN1870" s="219"/>
      <c r="AO1870" s="220">
        <f t="shared" si="1401"/>
        <v>3623</v>
      </c>
      <c r="AP1870" s="221">
        <f t="shared" si="1403"/>
        <v>10870</v>
      </c>
      <c r="AQ1870" s="220">
        <f>AQ1868+6</f>
        <v>5435</v>
      </c>
      <c r="AR1870" s="281">
        <v>2</v>
      </c>
      <c r="AS1870" s="236">
        <f t="shared" si="1402"/>
        <v>1</v>
      </c>
      <c r="AT1870" s="232"/>
      <c r="BK1870" s="60"/>
      <c r="BN1870" s="1"/>
      <c r="BP1870" s="21"/>
      <c r="CA1870" s="21"/>
      <c r="CB1870" s="21"/>
    </row>
    <row r="1871" spans="4:80" ht="14.25" customHeight="1">
      <c r="D1871" s="53"/>
      <c r="G1871" s="53"/>
      <c r="O1871" s="45"/>
      <c r="P1871" s="21"/>
      <c r="R1871" s="33"/>
      <c r="AC1871" s="27"/>
      <c r="AE1871" s="17"/>
      <c r="AG1871" s="18"/>
      <c r="AK1871" s="54"/>
      <c r="AN1871" s="239"/>
      <c r="AO1871" s="240">
        <f t="shared" si="1401"/>
        <v>3625</v>
      </c>
      <c r="AP1871" s="221">
        <f t="shared" si="1403"/>
        <v>10876</v>
      </c>
      <c r="AQ1871" s="240">
        <f>AP1871/4</f>
        <v>2719</v>
      </c>
      <c r="AR1871" s="281">
        <v>4</v>
      </c>
      <c r="AS1871" s="236">
        <f t="shared" si="1402"/>
        <v>2</v>
      </c>
      <c r="AT1871" s="232"/>
      <c r="BK1871" s="60"/>
      <c r="BN1871" s="1"/>
      <c r="BP1871" s="21"/>
      <c r="CA1871" s="21"/>
      <c r="CB1871" s="21"/>
    </row>
    <row r="1872" spans="4:80" ht="14.25" customHeight="1">
      <c r="D1872" s="53"/>
      <c r="G1872" s="53"/>
      <c r="O1872" s="191">
        <f>-1+4*(Q1872+1)</f>
        <v>1823</v>
      </c>
      <c r="P1872" s="192">
        <f>-1+6*(Q1872+1)</f>
        <v>2735</v>
      </c>
      <c r="Q1872" s="27">
        <v>455</v>
      </c>
      <c r="R1872" s="33"/>
      <c r="S1872" s="213">
        <f t="shared" ref="S1872:S1873" si="1422">4*P1872+1</f>
        <v>10941</v>
      </c>
      <c r="T1872" s="35">
        <f t="shared" ref="T1872:Z1872" si="1423">4*S1872+1</f>
        <v>43765</v>
      </c>
      <c r="U1872" s="35">
        <f t="shared" si="1423"/>
        <v>175061</v>
      </c>
      <c r="V1872" s="35">
        <f t="shared" si="1423"/>
        <v>700245</v>
      </c>
      <c r="W1872" s="35">
        <f t="shared" si="1423"/>
        <v>2800981</v>
      </c>
      <c r="X1872" s="35">
        <f t="shared" si="1423"/>
        <v>11203925</v>
      </c>
      <c r="Y1872" s="35">
        <f t="shared" si="1423"/>
        <v>44815701</v>
      </c>
      <c r="Z1872" s="35">
        <f t="shared" si="1423"/>
        <v>179262805</v>
      </c>
      <c r="AE1872" s="17"/>
      <c r="AG1872" s="18"/>
      <c r="AK1872" s="54"/>
      <c r="AN1872" s="219"/>
      <c r="AO1872" s="220">
        <f t="shared" si="1401"/>
        <v>3627</v>
      </c>
      <c r="AP1872" s="221">
        <f t="shared" si="1403"/>
        <v>10882</v>
      </c>
      <c r="AQ1872" s="220">
        <f>AQ1870+6</f>
        <v>5441</v>
      </c>
      <c r="AR1872" s="281">
        <v>2</v>
      </c>
      <c r="AS1872" s="236">
        <f t="shared" si="1402"/>
        <v>1</v>
      </c>
      <c r="AT1872" s="232"/>
      <c r="BK1872" s="60"/>
      <c r="BN1872" s="1"/>
      <c r="BP1872" s="21"/>
      <c r="CA1872" s="21"/>
      <c r="CB1872" s="21"/>
    </row>
    <row r="1873" spans="4:80" ht="14.25" customHeight="1">
      <c r="D1873" s="53"/>
      <c r="G1873" s="53"/>
      <c r="O1873" s="196">
        <f>1+8*(Q1872+1)</f>
        <v>3649</v>
      </c>
      <c r="P1873" s="197">
        <f>P1872+2</f>
        <v>2737</v>
      </c>
      <c r="Q1873" s="198"/>
      <c r="R1873" s="33"/>
      <c r="S1873" s="35">
        <f t="shared" si="1422"/>
        <v>10949</v>
      </c>
      <c r="T1873" s="35">
        <f t="shared" ref="T1873:Z1873" si="1424">4*S1873+1</f>
        <v>43797</v>
      </c>
      <c r="U1873" s="35">
        <f t="shared" si="1424"/>
        <v>175189</v>
      </c>
      <c r="V1873" s="35">
        <f t="shared" si="1424"/>
        <v>700757</v>
      </c>
      <c r="W1873" s="35">
        <f t="shared" si="1424"/>
        <v>2803029</v>
      </c>
      <c r="X1873" s="35">
        <f t="shared" si="1424"/>
        <v>11212117</v>
      </c>
      <c r="Y1873" s="35">
        <f t="shared" si="1424"/>
        <v>44848469</v>
      </c>
      <c r="Z1873" s="35">
        <f t="shared" si="1424"/>
        <v>179393877</v>
      </c>
      <c r="AC1873" s="27"/>
      <c r="AE1873" s="17"/>
      <c r="AG1873" s="18"/>
      <c r="AK1873" s="54"/>
      <c r="AN1873" s="227"/>
      <c r="AO1873" s="269">
        <f t="shared" si="1401"/>
        <v>3629</v>
      </c>
      <c r="AP1873" s="221">
        <f t="shared" si="1403"/>
        <v>10888</v>
      </c>
      <c r="AQ1873" s="269">
        <f>AP1873/AR1873</f>
        <v>1361</v>
      </c>
      <c r="AR1873" s="281">
        <v>8</v>
      </c>
      <c r="AS1873" s="236">
        <f t="shared" si="1402"/>
        <v>3</v>
      </c>
      <c r="AT1873" s="232"/>
      <c r="BK1873" s="60"/>
      <c r="BN1873" s="1"/>
      <c r="BP1873" s="21"/>
      <c r="CA1873" s="21"/>
      <c r="CB1873" s="21"/>
    </row>
    <row r="1874" spans="4:80" ht="14.25" customHeight="1">
      <c r="D1874" s="53"/>
      <c r="G1874" s="53"/>
      <c r="O1874" s="181"/>
      <c r="P1874" s="260"/>
      <c r="R1874" s="33"/>
      <c r="AC1874" s="21"/>
      <c r="AE1874" s="17"/>
      <c r="AG1874" s="18"/>
      <c r="AK1874" s="54"/>
      <c r="AN1874" s="219"/>
      <c r="AO1874" s="220">
        <f t="shared" si="1401"/>
        <v>3631</v>
      </c>
      <c r="AP1874" s="221">
        <f t="shared" si="1403"/>
        <v>10894</v>
      </c>
      <c r="AQ1874" s="220">
        <f>AQ1872+6</f>
        <v>5447</v>
      </c>
      <c r="AR1874" s="281">
        <v>2</v>
      </c>
      <c r="AS1874" s="236">
        <f t="shared" si="1402"/>
        <v>1</v>
      </c>
      <c r="AT1874" s="232"/>
      <c r="BK1874" s="60"/>
      <c r="BN1874" s="1"/>
      <c r="BP1874" s="21"/>
      <c r="CA1874" s="21"/>
      <c r="CB1874" s="21"/>
    </row>
    <row r="1875" spans="4:80" ht="14.25" customHeight="1">
      <c r="D1875" s="53"/>
      <c r="G1875" s="53"/>
      <c r="O1875" s="45"/>
      <c r="P1875" s="21"/>
      <c r="R1875" s="33"/>
      <c r="AC1875" s="27"/>
      <c r="AE1875" s="17"/>
      <c r="AG1875" s="18"/>
      <c r="AK1875" s="54"/>
      <c r="AN1875" s="239"/>
      <c r="AO1875" s="240">
        <f t="shared" si="1401"/>
        <v>3633</v>
      </c>
      <c r="AP1875" s="221">
        <f t="shared" si="1403"/>
        <v>10900</v>
      </c>
      <c r="AQ1875" s="240">
        <f>AP1875/4</f>
        <v>2725</v>
      </c>
      <c r="AR1875" s="281">
        <v>4</v>
      </c>
      <c r="AS1875" s="236">
        <f t="shared" si="1402"/>
        <v>2</v>
      </c>
      <c r="AT1875" s="232"/>
      <c r="BK1875" s="60"/>
      <c r="BN1875" s="1"/>
      <c r="BP1875" s="21"/>
      <c r="CA1875" s="21"/>
      <c r="CB1875" s="21"/>
    </row>
    <row r="1876" spans="4:80" ht="14.25" customHeight="1">
      <c r="D1876" s="53"/>
      <c r="G1876" s="53"/>
      <c r="O1876" s="191">
        <f>-1+4*(Q1876+1)</f>
        <v>1827</v>
      </c>
      <c r="P1876" s="192">
        <f>-1+6*(Q1876+1)</f>
        <v>2741</v>
      </c>
      <c r="Q1876" s="27">
        <v>456</v>
      </c>
      <c r="R1876" s="33"/>
      <c r="S1876" s="213">
        <f t="shared" ref="S1876:S1877" si="1425">4*P1876+1</f>
        <v>10965</v>
      </c>
      <c r="T1876" s="35">
        <f t="shared" ref="T1876:Z1876" si="1426">4*S1876+1</f>
        <v>43861</v>
      </c>
      <c r="U1876" s="35">
        <f t="shared" si="1426"/>
        <v>175445</v>
      </c>
      <c r="V1876" s="35">
        <f t="shared" si="1426"/>
        <v>701781</v>
      </c>
      <c r="W1876" s="35">
        <f t="shared" si="1426"/>
        <v>2807125</v>
      </c>
      <c r="X1876" s="35">
        <f t="shared" si="1426"/>
        <v>11228501</v>
      </c>
      <c r="Y1876" s="35">
        <f t="shared" si="1426"/>
        <v>44914005</v>
      </c>
      <c r="Z1876" s="35">
        <f t="shared" si="1426"/>
        <v>179656021</v>
      </c>
      <c r="AE1876" s="17"/>
      <c r="AG1876" s="18"/>
      <c r="AK1876" s="54"/>
      <c r="AN1876" s="219"/>
      <c r="AO1876" s="220">
        <f t="shared" si="1401"/>
        <v>3635</v>
      </c>
      <c r="AP1876" s="221">
        <f t="shared" si="1403"/>
        <v>10906</v>
      </c>
      <c r="AQ1876" s="220">
        <f>AQ1874+6</f>
        <v>5453</v>
      </c>
      <c r="AR1876" s="281">
        <v>2</v>
      </c>
      <c r="AS1876" s="236">
        <f t="shared" si="1402"/>
        <v>1</v>
      </c>
      <c r="AT1876" s="232"/>
      <c r="BK1876" s="60"/>
      <c r="BN1876" s="1"/>
      <c r="BP1876" s="21"/>
      <c r="CA1876" s="21"/>
      <c r="CB1876" s="21"/>
    </row>
    <row r="1877" spans="4:80" ht="14.25" customHeight="1">
      <c r="D1877" s="53"/>
      <c r="G1877" s="53"/>
      <c r="O1877" s="196">
        <f>1+8*(Q1876+1)</f>
        <v>3657</v>
      </c>
      <c r="P1877" s="197">
        <f>P1876+2</f>
        <v>2743</v>
      </c>
      <c r="Q1877" s="198"/>
      <c r="R1877" s="33"/>
      <c r="S1877" s="35">
        <f t="shared" si="1425"/>
        <v>10973</v>
      </c>
      <c r="T1877" s="35">
        <f t="shared" ref="T1877:Z1877" si="1427">4*S1877+1</f>
        <v>43893</v>
      </c>
      <c r="U1877" s="35">
        <f t="shared" si="1427"/>
        <v>175573</v>
      </c>
      <c r="V1877" s="35">
        <f t="shared" si="1427"/>
        <v>702293</v>
      </c>
      <c r="W1877" s="35">
        <f t="shared" si="1427"/>
        <v>2809173</v>
      </c>
      <c r="X1877" s="35">
        <f t="shared" si="1427"/>
        <v>11236693</v>
      </c>
      <c r="Y1877" s="35">
        <f t="shared" si="1427"/>
        <v>44946773</v>
      </c>
      <c r="Z1877" s="35">
        <f t="shared" si="1427"/>
        <v>179787093</v>
      </c>
      <c r="AC1877" s="27"/>
      <c r="AE1877" s="17"/>
      <c r="AG1877" s="18"/>
      <c r="AK1877" s="54"/>
      <c r="AN1877" s="227"/>
      <c r="AO1877" s="269">
        <f t="shared" si="1401"/>
        <v>3637</v>
      </c>
      <c r="AP1877" s="221">
        <f t="shared" si="1403"/>
        <v>10912</v>
      </c>
      <c r="AQ1877" s="269">
        <f>AP1877/AR1877</f>
        <v>341</v>
      </c>
      <c r="AR1877" s="281">
        <v>32</v>
      </c>
      <c r="AS1877" s="236">
        <f t="shared" si="1402"/>
        <v>5</v>
      </c>
      <c r="AT1877" s="232"/>
      <c r="BK1877" s="60"/>
      <c r="BN1877" s="1"/>
      <c r="BP1877" s="21"/>
      <c r="CA1877" s="21"/>
      <c r="CB1877" s="21"/>
    </row>
    <row r="1878" spans="4:80" ht="14.25" customHeight="1">
      <c r="D1878" s="53"/>
      <c r="G1878" s="53"/>
      <c r="O1878" s="181"/>
      <c r="P1878" s="260"/>
      <c r="R1878" s="33"/>
      <c r="AC1878" s="21"/>
      <c r="AE1878" s="17"/>
      <c r="AG1878" s="18"/>
      <c r="AK1878" s="54"/>
      <c r="AN1878" s="219"/>
      <c r="AO1878" s="220">
        <f t="shared" si="1401"/>
        <v>3639</v>
      </c>
      <c r="AP1878" s="221">
        <f t="shared" si="1403"/>
        <v>10918</v>
      </c>
      <c r="AQ1878" s="220">
        <f>AQ1876+6</f>
        <v>5459</v>
      </c>
      <c r="AR1878" s="281">
        <v>2</v>
      </c>
      <c r="AS1878" s="236">
        <f t="shared" si="1402"/>
        <v>1</v>
      </c>
      <c r="AT1878" s="232"/>
      <c r="BK1878" s="60"/>
      <c r="BN1878" s="1"/>
      <c r="BP1878" s="21"/>
      <c r="CA1878" s="21"/>
      <c r="CB1878" s="21"/>
    </row>
    <row r="1879" spans="4:80" ht="14.25" customHeight="1">
      <c r="D1879" s="53"/>
      <c r="G1879" s="53"/>
      <c r="O1879" s="45"/>
      <c r="P1879" s="21"/>
      <c r="R1879" s="33"/>
      <c r="AC1879" s="27"/>
      <c r="AE1879" s="17"/>
      <c r="AG1879" s="18"/>
      <c r="AK1879" s="54"/>
      <c r="AN1879" s="239"/>
      <c r="AO1879" s="240">
        <f t="shared" si="1401"/>
        <v>3641</v>
      </c>
      <c r="AP1879" s="221">
        <f t="shared" si="1403"/>
        <v>10924</v>
      </c>
      <c r="AQ1879" s="240">
        <f>AP1879/4</f>
        <v>2731</v>
      </c>
      <c r="AR1879" s="281">
        <v>4</v>
      </c>
      <c r="AS1879" s="236">
        <f t="shared" si="1402"/>
        <v>2</v>
      </c>
      <c r="AT1879" s="232"/>
      <c r="BK1879" s="60"/>
      <c r="BN1879" s="1"/>
      <c r="BP1879" s="21"/>
      <c r="CA1879" s="21"/>
      <c r="CB1879" s="21"/>
    </row>
    <row r="1880" spans="4:80" ht="14.25" customHeight="1">
      <c r="D1880" s="53"/>
      <c r="G1880" s="53"/>
      <c r="O1880" s="191">
        <f>-1+4*(Q1880+1)</f>
        <v>1831</v>
      </c>
      <c r="P1880" s="192">
        <f>-1+6*(Q1880+1)</f>
        <v>2747</v>
      </c>
      <c r="Q1880" s="27">
        <v>457</v>
      </c>
      <c r="R1880" s="33"/>
      <c r="S1880" s="213">
        <f t="shared" ref="S1880:S1881" si="1428">4*P1880+1</f>
        <v>10989</v>
      </c>
      <c r="T1880" s="35">
        <f t="shared" ref="T1880:Z1880" si="1429">4*S1880+1</f>
        <v>43957</v>
      </c>
      <c r="U1880" s="35">
        <f t="shared" si="1429"/>
        <v>175829</v>
      </c>
      <c r="V1880" s="35">
        <f t="shared" si="1429"/>
        <v>703317</v>
      </c>
      <c r="W1880" s="35">
        <f t="shared" si="1429"/>
        <v>2813269</v>
      </c>
      <c r="X1880" s="35">
        <f t="shared" si="1429"/>
        <v>11253077</v>
      </c>
      <c r="Y1880" s="35">
        <f t="shared" si="1429"/>
        <v>45012309</v>
      </c>
      <c r="Z1880" s="35">
        <f t="shared" si="1429"/>
        <v>180049237</v>
      </c>
      <c r="AE1880" s="17"/>
      <c r="AG1880" s="18"/>
      <c r="AK1880" s="54"/>
      <c r="AN1880" s="219"/>
      <c r="AO1880" s="220">
        <f t="shared" si="1401"/>
        <v>3643</v>
      </c>
      <c r="AP1880" s="221">
        <f t="shared" si="1403"/>
        <v>10930</v>
      </c>
      <c r="AQ1880" s="220">
        <f>AQ1878+6</f>
        <v>5465</v>
      </c>
      <c r="AR1880" s="281">
        <v>2</v>
      </c>
      <c r="AS1880" s="236">
        <f t="shared" si="1402"/>
        <v>1</v>
      </c>
      <c r="AT1880" s="232"/>
      <c r="BK1880" s="60"/>
      <c r="BN1880" s="1"/>
      <c r="BP1880" s="21"/>
      <c r="CA1880" s="21"/>
      <c r="CB1880" s="21"/>
    </row>
    <row r="1881" spans="4:80" ht="14.25" customHeight="1">
      <c r="D1881" s="53"/>
      <c r="G1881" s="53"/>
      <c r="O1881" s="196">
        <f>1+8*(Q1880+1)</f>
        <v>3665</v>
      </c>
      <c r="P1881" s="197">
        <f>P1880+2</f>
        <v>2749</v>
      </c>
      <c r="Q1881" s="198"/>
      <c r="R1881" s="33"/>
      <c r="S1881" s="35">
        <f t="shared" si="1428"/>
        <v>10997</v>
      </c>
      <c r="T1881" s="35">
        <f t="shared" ref="T1881:Z1881" si="1430">4*S1881+1</f>
        <v>43989</v>
      </c>
      <c r="U1881" s="35">
        <f t="shared" si="1430"/>
        <v>175957</v>
      </c>
      <c r="V1881" s="35">
        <f t="shared" si="1430"/>
        <v>703829</v>
      </c>
      <c r="W1881" s="35">
        <f t="shared" si="1430"/>
        <v>2815317</v>
      </c>
      <c r="X1881" s="35">
        <f t="shared" si="1430"/>
        <v>11261269</v>
      </c>
      <c r="Y1881" s="35">
        <f t="shared" si="1430"/>
        <v>45045077</v>
      </c>
      <c r="Z1881" s="35">
        <f t="shared" si="1430"/>
        <v>180180309</v>
      </c>
      <c r="AC1881" s="27"/>
      <c r="AE1881" s="17"/>
      <c r="AG1881" s="18"/>
      <c r="AK1881" s="54"/>
      <c r="AN1881" s="227"/>
      <c r="AO1881" s="269">
        <f t="shared" si="1401"/>
        <v>3645</v>
      </c>
      <c r="AP1881" s="221">
        <f t="shared" si="1403"/>
        <v>10936</v>
      </c>
      <c r="AQ1881" s="269">
        <f>AP1881/AR1881</f>
        <v>1367</v>
      </c>
      <c r="AR1881" s="281">
        <v>8</v>
      </c>
      <c r="AS1881" s="236">
        <f t="shared" si="1402"/>
        <v>3</v>
      </c>
      <c r="AT1881" s="232"/>
      <c r="BK1881" s="60"/>
      <c r="BN1881" s="1"/>
      <c r="BP1881" s="21"/>
      <c r="CA1881" s="21"/>
      <c r="CB1881" s="21"/>
    </row>
    <row r="1882" spans="4:80" ht="14.25" customHeight="1">
      <c r="D1882" s="53"/>
      <c r="G1882" s="53"/>
      <c r="O1882" s="181"/>
      <c r="P1882" s="260"/>
      <c r="R1882" s="33"/>
      <c r="AC1882" s="21"/>
      <c r="AE1882" s="17"/>
      <c r="AG1882" s="18"/>
      <c r="AK1882" s="54"/>
      <c r="AN1882" s="219"/>
      <c r="AO1882" s="220">
        <f t="shared" si="1401"/>
        <v>3647</v>
      </c>
      <c r="AP1882" s="221">
        <f t="shared" si="1403"/>
        <v>10942</v>
      </c>
      <c r="AQ1882" s="220">
        <f>AQ1880+6</f>
        <v>5471</v>
      </c>
      <c r="AR1882" s="281">
        <v>2</v>
      </c>
      <c r="AS1882" s="236">
        <f t="shared" si="1402"/>
        <v>1</v>
      </c>
      <c r="AT1882" s="232"/>
      <c r="BK1882" s="60"/>
      <c r="BN1882" s="1"/>
      <c r="BP1882" s="21"/>
      <c r="CA1882" s="21"/>
      <c r="CB1882" s="21"/>
    </row>
    <row r="1883" spans="4:80" ht="14.25" customHeight="1">
      <c r="D1883" s="53"/>
      <c r="G1883" s="53"/>
      <c r="O1883" s="45"/>
      <c r="P1883" s="21"/>
      <c r="R1883" s="33"/>
      <c r="AC1883" s="27"/>
      <c r="AE1883" s="17"/>
      <c r="AG1883" s="18"/>
      <c r="AK1883" s="54"/>
      <c r="AN1883" s="239"/>
      <c r="AO1883" s="240">
        <f t="shared" si="1401"/>
        <v>3649</v>
      </c>
      <c r="AP1883" s="221">
        <f t="shared" si="1403"/>
        <v>10948</v>
      </c>
      <c r="AQ1883" s="240">
        <f>AP1883/4</f>
        <v>2737</v>
      </c>
      <c r="AR1883" s="281">
        <v>4</v>
      </c>
      <c r="AS1883" s="236">
        <f t="shared" si="1402"/>
        <v>2</v>
      </c>
      <c r="AT1883" s="232"/>
      <c r="BK1883" s="60"/>
      <c r="BN1883" s="1"/>
      <c r="BP1883" s="21"/>
      <c r="CA1883" s="21"/>
      <c r="CB1883" s="21"/>
    </row>
    <row r="1884" spans="4:80" ht="14.25" customHeight="1">
      <c r="D1884" s="53"/>
      <c r="G1884" s="53"/>
      <c r="O1884" s="191">
        <f>-1+4*(Q1884+1)</f>
        <v>1835</v>
      </c>
      <c r="P1884" s="192">
        <f>-1+6*(Q1884+1)</f>
        <v>2753</v>
      </c>
      <c r="Q1884" s="27">
        <v>458</v>
      </c>
      <c r="R1884" s="33"/>
      <c r="S1884" s="213">
        <f t="shared" ref="S1884:S1885" si="1431">4*P1884+1</f>
        <v>11013</v>
      </c>
      <c r="T1884" s="35">
        <f t="shared" ref="T1884:Z1884" si="1432">4*S1884+1</f>
        <v>44053</v>
      </c>
      <c r="U1884" s="35">
        <f t="shared" si="1432"/>
        <v>176213</v>
      </c>
      <c r="V1884" s="35">
        <f t="shared" si="1432"/>
        <v>704853</v>
      </c>
      <c r="W1884" s="35">
        <f t="shared" si="1432"/>
        <v>2819413</v>
      </c>
      <c r="X1884" s="35">
        <f t="shared" si="1432"/>
        <v>11277653</v>
      </c>
      <c r="Y1884" s="35">
        <f t="shared" si="1432"/>
        <v>45110613</v>
      </c>
      <c r="Z1884" s="35">
        <f t="shared" si="1432"/>
        <v>180442453</v>
      </c>
      <c r="AE1884" s="17"/>
      <c r="AG1884" s="18"/>
      <c r="AK1884" s="54"/>
      <c r="AN1884" s="219"/>
      <c r="AO1884" s="220">
        <f t="shared" si="1401"/>
        <v>3651</v>
      </c>
      <c r="AP1884" s="221">
        <f t="shared" si="1403"/>
        <v>10954</v>
      </c>
      <c r="AQ1884" s="220">
        <f>AQ1882+6</f>
        <v>5477</v>
      </c>
      <c r="AR1884" s="281">
        <v>2</v>
      </c>
      <c r="AS1884" s="236">
        <f t="shared" si="1402"/>
        <v>1</v>
      </c>
      <c r="AT1884" s="232"/>
      <c r="BK1884" s="60"/>
      <c r="BN1884" s="1"/>
      <c r="BP1884" s="21"/>
      <c r="CA1884" s="21"/>
      <c r="CB1884" s="21"/>
    </row>
    <row r="1885" spans="4:80" ht="14.25" customHeight="1">
      <c r="D1885" s="53"/>
      <c r="G1885" s="53"/>
      <c r="O1885" s="196">
        <f>1+8*(Q1884+1)</f>
        <v>3673</v>
      </c>
      <c r="P1885" s="197">
        <f>P1884+2</f>
        <v>2755</v>
      </c>
      <c r="Q1885" s="198"/>
      <c r="R1885" s="33"/>
      <c r="S1885" s="35">
        <f t="shared" si="1431"/>
        <v>11021</v>
      </c>
      <c r="T1885" s="35">
        <f t="shared" ref="T1885:Z1885" si="1433">4*S1885+1</f>
        <v>44085</v>
      </c>
      <c r="U1885" s="35">
        <f t="shared" si="1433"/>
        <v>176341</v>
      </c>
      <c r="V1885" s="35">
        <f t="shared" si="1433"/>
        <v>705365</v>
      </c>
      <c r="W1885" s="35">
        <f t="shared" si="1433"/>
        <v>2821461</v>
      </c>
      <c r="X1885" s="35">
        <f t="shared" si="1433"/>
        <v>11285845</v>
      </c>
      <c r="Y1885" s="35">
        <f t="shared" si="1433"/>
        <v>45143381</v>
      </c>
      <c r="Z1885" s="35">
        <f t="shared" si="1433"/>
        <v>180573525</v>
      </c>
      <c r="AC1885" s="27"/>
      <c r="AE1885" s="17"/>
      <c r="AG1885" s="18"/>
      <c r="AK1885" s="54"/>
      <c r="AN1885" s="227"/>
      <c r="AO1885" s="269">
        <f t="shared" si="1401"/>
        <v>3653</v>
      </c>
      <c r="AP1885" s="221">
        <f t="shared" si="1403"/>
        <v>10960</v>
      </c>
      <c r="AQ1885" s="269">
        <f>AP1885/AR1885</f>
        <v>685</v>
      </c>
      <c r="AR1885" s="281">
        <v>16</v>
      </c>
      <c r="AS1885" s="236">
        <f t="shared" si="1402"/>
        <v>4</v>
      </c>
      <c r="AT1885" s="232"/>
      <c r="BK1885" s="60"/>
      <c r="BN1885" s="1"/>
      <c r="BP1885" s="21"/>
      <c r="CA1885" s="21"/>
      <c r="CB1885" s="21"/>
    </row>
    <row r="1886" spans="4:80" ht="14.25" customHeight="1">
      <c r="D1886" s="53"/>
      <c r="G1886" s="53"/>
      <c r="O1886" s="181"/>
      <c r="P1886" s="260"/>
      <c r="R1886" s="33"/>
      <c r="AC1886" s="21"/>
      <c r="AE1886" s="17"/>
      <c r="AG1886" s="18"/>
      <c r="AK1886" s="54"/>
      <c r="AN1886" s="219"/>
      <c r="AO1886" s="220">
        <f t="shared" si="1401"/>
        <v>3655</v>
      </c>
      <c r="AP1886" s="221">
        <f t="shared" si="1403"/>
        <v>10966</v>
      </c>
      <c r="AQ1886" s="220">
        <f>AQ1884+6</f>
        <v>5483</v>
      </c>
      <c r="AR1886" s="281">
        <v>2</v>
      </c>
      <c r="AS1886" s="236">
        <f t="shared" si="1402"/>
        <v>1</v>
      </c>
      <c r="AT1886" s="232"/>
      <c r="BK1886" s="60"/>
      <c r="BN1886" s="1"/>
      <c r="BP1886" s="21"/>
      <c r="CA1886" s="21"/>
      <c r="CB1886" s="21"/>
    </row>
    <row r="1887" spans="4:80" ht="14.25" customHeight="1">
      <c r="D1887" s="53"/>
      <c r="G1887" s="53"/>
      <c r="O1887" s="45"/>
      <c r="P1887" s="21"/>
      <c r="R1887" s="33"/>
      <c r="AC1887" s="27"/>
      <c r="AE1887" s="17"/>
      <c r="AG1887" s="18"/>
      <c r="AK1887" s="54"/>
      <c r="AN1887" s="239"/>
      <c r="AO1887" s="240">
        <f t="shared" si="1401"/>
        <v>3657</v>
      </c>
      <c r="AP1887" s="221">
        <f t="shared" si="1403"/>
        <v>10972</v>
      </c>
      <c r="AQ1887" s="240">
        <f>AP1887/4</f>
        <v>2743</v>
      </c>
      <c r="AR1887" s="281">
        <v>4</v>
      </c>
      <c r="AS1887" s="236">
        <f t="shared" si="1402"/>
        <v>2</v>
      </c>
      <c r="AT1887" s="232"/>
      <c r="BK1887" s="60"/>
      <c r="BN1887" s="1"/>
      <c r="BP1887" s="21"/>
      <c r="CA1887" s="21"/>
      <c r="CB1887" s="21"/>
    </row>
    <row r="1888" spans="4:80" ht="14.25" customHeight="1">
      <c r="D1888" s="53"/>
      <c r="G1888" s="53"/>
      <c r="O1888" s="191">
        <f>-1+4*(Q1888+1)</f>
        <v>1839</v>
      </c>
      <c r="P1888" s="192">
        <f>-1+6*(Q1888+1)</f>
        <v>2759</v>
      </c>
      <c r="Q1888" s="27">
        <v>459</v>
      </c>
      <c r="R1888" s="33"/>
      <c r="S1888" s="213">
        <f t="shared" ref="S1888:S1889" si="1434">4*P1888+1</f>
        <v>11037</v>
      </c>
      <c r="T1888" s="35">
        <f t="shared" ref="T1888:Z1888" si="1435">4*S1888+1</f>
        <v>44149</v>
      </c>
      <c r="U1888" s="35">
        <f t="shared" si="1435"/>
        <v>176597</v>
      </c>
      <c r="V1888" s="35">
        <f t="shared" si="1435"/>
        <v>706389</v>
      </c>
      <c r="W1888" s="35">
        <f t="shared" si="1435"/>
        <v>2825557</v>
      </c>
      <c r="X1888" s="35">
        <f t="shared" si="1435"/>
        <v>11302229</v>
      </c>
      <c r="Y1888" s="35">
        <f t="shared" si="1435"/>
        <v>45208917</v>
      </c>
      <c r="Z1888" s="35">
        <f t="shared" si="1435"/>
        <v>180835669</v>
      </c>
      <c r="AE1888" s="17"/>
      <c r="AG1888" s="18"/>
      <c r="AK1888" s="54"/>
      <c r="AN1888" s="219"/>
      <c r="AO1888" s="220">
        <f t="shared" si="1401"/>
        <v>3659</v>
      </c>
      <c r="AP1888" s="221">
        <f t="shared" si="1403"/>
        <v>10978</v>
      </c>
      <c r="AQ1888" s="220">
        <f>AQ1886+6</f>
        <v>5489</v>
      </c>
      <c r="AR1888" s="281">
        <v>2</v>
      </c>
      <c r="AS1888" s="236">
        <f t="shared" si="1402"/>
        <v>1</v>
      </c>
      <c r="AT1888" s="232"/>
      <c r="BK1888" s="60"/>
      <c r="BN1888" s="1"/>
      <c r="BP1888" s="21"/>
      <c r="CA1888" s="21"/>
      <c r="CB1888" s="21"/>
    </row>
    <row r="1889" spans="4:80" ht="14.25" customHeight="1">
      <c r="D1889" s="53"/>
      <c r="G1889" s="53"/>
      <c r="O1889" s="196">
        <f>1+8*(Q1888+1)</f>
        <v>3681</v>
      </c>
      <c r="P1889" s="197">
        <f>P1888+2</f>
        <v>2761</v>
      </c>
      <c r="Q1889" s="198"/>
      <c r="R1889" s="33"/>
      <c r="S1889" s="35">
        <f t="shared" si="1434"/>
        <v>11045</v>
      </c>
      <c r="T1889" s="35">
        <f t="shared" ref="T1889:Z1889" si="1436">4*S1889+1</f>
        <v>44181</v>
      </c>
      <c r="U1889" s="35">
        <f t="shared" si="1436"/>
        <v>176725</v>
      </c>
      <c r="V1889" s="35">
        <f t="shared" si="1436"/>
        <v>706901</v>
      </c>
      <c r="W1889" s="35">
        <f t="shared" si="1436"/>
        <v>2827605</v>
      </c>
      <c r="X1889" s="35">
        <f t="shared" si="1436"/>
        <v>11310421</v>
      </c>
      <c r="Y1889" s="35">
        <f t="shared" si="1436"/>
        <v>45241685</v>
      </c>
      <c r="Z1889" s="35">
        <f t="shared" si="1436"/>
        <v>180966741</v>
      </c>
      <c r="AC1889" s="27"/>
      <c r="AE1889" s="17"/>
      <c r="AG1889" s="18"/>
      <c r="AK1889" s="54"/>
      <c r="AN1889" s="227"/>
      <c r="AO1889" s="269">
        <f t="shared" si="1401"/>
        <v>3661</v>
      </c>
      <c r="AP1889" s="221">
        <f t="shared" si="1403"/>
        <v>10984</v>
      </c>
      <c r="AQ1889" s="269">
        <f>AP1889/AR1889</f>
        <v>1373</v>
      </c>
      <c r="AR1889" s="281">
        <v>8</v>
      </c>
      <c r="AS1889" s="236">
        <f t="shared" si="1402"/>
        <v>3</v>
      </c>
      <c r="AT1889" s="232"/>
      <c r="BK1889" s="60"/>
      <c r="BN1889" s="1"/>
      <c r="BP1889" s="21"/>
      <c r="CA1889" s="21"/>
      <c r="CB1889" s="21"/>
    </row>
    <row r="1890" spans="4:80" ht="14.25" customHeight="1">
      <c r="D1890" s="53"/>
      <c r="G1890" s="53"/>
      <c r="O1890" s="181"/>
      <c r="P1890" s="260"/>
      <c r="R1890" s="33"/>
      <c r="AC1890" s="21"/>
      <c r="AE1890" s="17"/>
      <c r="AG1890" s="18"/>
      <c r="AK1890" s="54"/>
      <c r="AN1890" s="219"/>
      <c r="AO1890" s="220">
        <f t="shared" si="1401"/>
        <v>3663</v>
      </c>
      <c r="AP1890" s="221">
        <f t="shared" si="1403"/>
        <v>10990</v>
      </c>
      <c r="AQ1890" s="220">
        <f>AQ1888+6</f>
        <v>5495</v>
      </c>
      <c r="AR1890" s="281">
        <v>2</v>
      </c>
      <c r="AS1890" s="236">
        <f t="shared" si="1402"/>
        <v>1</v>
      </c>
      <c r="AT1890" s="232"/>
      <c r="BK1890" s="60"/>
      <c r="BN1890" s="1"/>
      <c r="BP1890" s="21"/>
      <c r="CA1890" s="21"/>
      <c r="CB1890" s="21"/>
    </row>
    <row r="1891" spans="4:80" ht="14.25" customHeight="1">
      <c r="D1891" s="53"/>
      <c r="G1891" s="53"/>
      <c r="O1891" s="45"/>
      <c r="P1891" s="21"/>
      <c r="R1891" s="33"/>
      <c r="AC1891" s="27"/>
      <c r="AE1891" s="17"/>
      <c r="AG1891" s="18"/>
      <c r="AK1891" s="54"/>
      <c r="AN1891" s="239"/>
      <c r="AO1891" s="240">
        <f t="shared" si="1401"/>
        <v>3665</v>
      </c>
      <c r="AP1891" s="221">
        <f t="shared" si="1403"/>
        <v>10996</v>
      </c>
      <c r="AQ1891" s="240">
        <f>AP1891/4</f>
        <v>2749</v>
      </c>
      <c r="AR1891" s="281">
        <v>4</v>
      </c>
      <c r="AS1891" s="236">
        <f t="shared" si="1402"/>
        <v>2</v>
      </c>
      <c r="AT1891" s="232"/>
      <c r="BK1891" s="60"/>
      <c r="BN1891" s="1"/>
      <c r="BP1891" s="21"/>
      <c r="CA1891" s="21"/>
      <c r="CB1891" s="21"/>
    </row>
    <row r="1892" spans="4:80" ht="14.25" customHeight="1">
      <c r="D1892" s="53"/>
      <c r="G1892" s="53"/>
      <c r="O1892" s="191">
        <f>-1+4*(Q1892+1)</f>
        <v>1843</v>
      </c>
      <c r="P1892" s="192">
        <f>-1+6*(Q1892+1)</f>
        <v>2765</v>
      </c>
      <c r="Q1892" s="27">
        <v>460</v>
      </c>
      <c r="R1892" s="33"/>
      <c r="S1892" s="213">
        <f t="shared" ref="S1892:S1893" si="1437">4*P1892+1</f>
        <v>11061</v>
      </c>
      <c r="T1892" s="35">
        <f t="shared" ref="T1892:Z1892" si="1438">4*S1892+1</f>
        <v>44245</v>
      </c>
      <c r="U1892" s="35">
        <f t="shared" si="1438"/>
        <v>176981</v>
      </c>
      <c r="V1892" s="35">
        <f t="shared" si="1438"/>
        <v>707925</v>
      </c>
      <c r="W1892" s="35">
        <f t="shared" si="1438"/>
        <v>2831701</v>
      </c>
      <c r="X1892" s="35">
        <f t="shared" si="1438"/>
        <v>11326805</v>
      </c>
      <c r="Y1892" s="35">
        <f t="shared" si="1438"/>
        <v>45307221</v>
      </c>
      <c r="Z1892" s="35">
        <f t="shared" si="1438"/>
        <v>181228885</v>
      </c>
      <c r="AE1892" s="17"/>
      <c r="AG1892" s="18"/>
      <c r="AK1892" s="54"/>
      <c r="AN1892" s="219"/>
      <c r="AO1892" s="220">
        <f t="shared" si="1401"/>
        <v>3667</v>
      </c>
      <c r="AP1892" s="221">
        <f t="shared" si="1403"/>
        <v>11002</v>
      </c>
      <c r="AQ1892" s="220">
        <f>AQ1890+6</f>
        <v>5501</v>
      </c>
      <c r="AR1892" s="281">
        <v>2</v>
      </c>
      <c r="AS1892" s="236">
        <f t="shared" si="1402"/>
        <v>1</v>
      </c>
      <c r="AT1892" s="232"/>
      <c r="BK1892" s="60"/>
      <c r="BN1892" s="1"/>
      <c r="BP1892" s="21"/>
      <c r="CA1892" s="21"/>
      <c r="CB1892" s="21"/>
    </row>
    <row r="1893" spans="4:80" ht="14.25" customHeight="1">
      <c r="D1893" s="53"/>
      <c r="G1893" s="53"/>
      <c r="O1893" s="196">
        <f>1+8*(Q1892+1)</f>
        <v>3689</v>
      </c>
      <c r="P1893" s="197">
        <f>P1892+2</f>
        <v>2767</v>
      </c>
      <c r="Q1893" s="198"/>
      <c r="R1893" s="33"/>
      <c r="S1893" s="35">
        <f t="shared" si="1437"/>
        <v>11069</v>
      </c>
      <c r="T1893" s="35">
        <f t="shared" ref="T1893:Z1893" si="1439">4*S1893+1</f>
        <v>44277</v>
      </c>
      <c r="U1893" s="35">
        <f t="shared" si="1439"/>
        <v>177109</v>
      </c>
      <c r="V1893" s="35">
        <f t="shared" si="1439"/>
        <v>708437</v>
      </c>
      <c r="W1893" s="35">
        <f t="shared" si="1439"/>
        <v>2833749</v>
      </c>
      <c r="X1893" s="35">
        <f t="shared" si="1439"/>
        <v>11334997</v>
      </c>
      <c r="Y1893" s="35">
        <f t="shared" si="1439"/>
        <v>45339989</v>
      </c>
      <c r="Z1893" s="35">
        <f t="shared" si="1439"/>
        <v>181359957</v>
      </c>
      <c r="AC1893" s="27"/>
      <c r="AE1893" s="17"/>
      <c r="AG1893" s="18"/>
      <c r="AK1893" s="54"/>
      <c r="AN1893" s="227"/>
      <c r="AO1893" s="269">
        <f t="shared" si="1401"/>
        <v>3669</v>
      </c>
      <c r="AP1893" s="221">
        <f t="shared" si="1403"/>
        <v>11008</v>
      </c>
      <c r="AQ1893" s="269">
        <f>AP1893/AR1893</f>
        <v>43</v>
      </c>
      <c r="AR1893" s="281">
        <v>256</v>
      </c>
      <c r="AS1893" s="236">
        <f t="shared" si="1402"/>
        <v>8</v>
      </c>
      <c r="AT1893" s="232"/>
      <c r="BK1893" s="60"/>
      <c r="BN1893" s="1"/>
      <c r="BP1893" s="21"/>
      <c r="CA1893" s="21"/>
      <c r="CB1893" s="21"/>
    </row>
    <row r="1894" spans="4:80" ht="14.25" customHeight="1">
      <c r="D1894" s="53"/>
      <c r="G1894" s="53"/>
      <c r="O1894" s="181"/>
      <c r="P1894" s="260"/>
      <c r="R1894" s="33"/>
      <c r="AC1894" s="21"/>
      <c r="AE1894" s="17"/>
      <c r="AG1894" s="18"/>
      <c r="AK1894" s="54"/>
      <c r="AN1894" s="219"/>
      <c r="AO1894" s="220">
        <f t="shared" si="1401"/>
        <v>3671</v>
      </c>
      <c r="AP1894" s="221">
        <f t="shared" si="1403"/>
        <v>11014</v>
      </c>
      <c r="AQ1894" s="220">
        <f>AQ1892+6</f>
        <v>5507</v>
      </c>
      <c r="AR1894" s="281">
        <v>2</v>
      </c>
      <c r="AS1894" s="236">
        <f t="shared" si="1402"/>
        <v>1</v>
      </c>
      <c r="AT1894" s="232"/>
      <c r="BK1894" s="60"/>
      <c r="BN1894" s="1"/>
      <c r="BP1894" s="21"/>
      <c r="CA1894" s="21"/>
      <c r="CB1894" s="21"/>
    </row>
    <row r="1895" spans="4:80" ht="14.25" customHeight="1">
      <c r="D1895" s="53"/>
      <c r="G1895" s="53"/>
      <c r="O1895" s="45"/>
      <c r="P1895" s="21"/>
      <c r="R1895" s="33"/>
      <c r="AC1895" s="27"/>
      <c r="AE1895" s="17"/>
      <c r="AG1895" s="18"/>
      <c r="AK1895" s="54"/>
      <c r="AN1895" s="239"/>
      <c r="AO1895" s="240">
        <f t="shared" si="1401"/>
        <v>3673</v>
      </c>
      <c r="AP1895" s="221">
        <f t="shared" si="1403"/>
        <v>11020</v>
      </c>
      <c r="AQ1895" s="240">
        <f>AP1895/4</f>
        <v>2755</v>
      </c>
      <c r="AR1895" s="281">
        <v>4</v>
      </c>
      <c r="AS1895" s="236">
        <f t="shared" si="1402"/>
        <v>2</v>
      </c>
      <c r="AT1895" s="232"/>
      <c r="BK1895" s="60"/>
      <c r="BN1895" s="1"/>
      <c r="BP1895" s="21"/>
      <c r="CA1895" s="21"/>
      <c r="CB1895" s="21"/>
    </row>
    <row r="1896" spans="4:80" ht="14.25" customHeight="1">
      <c r="D1896" s="53"/>
      <c r="G1896" s="53"/>
      <c r="O1896" s="191">
        <f>-1+4*(Q1896+1)</f>
        <v>1847</v>
      </c>
      <c r="P1896" s="192">
        <f>-1+6*(Q1896+1)</f>
        <v>2771</v>
      </c>
      <c r="Q1896" s="27">
        <v>461</v>
      </c>
      <c r="R1896" s="33"/>
      <c r="S1896" s="213">
        <f t="shared" ref="S1896:S1897" si="1440">4*P1896+1</f>
        <v>11085</v>
      </c>
      <c r="T1896" s="35">
        <f t="shared" ref="T1896:Z1896" si="1441">4*S1896+1</f>
        <v>44341</v>
      </c>
      <c r="U1896" s="35">
        <f t="shared" si="1441"/>
        <v>177365</v>
      </c>
      <c r="V1896" s="35">
        <f t="shared" si="1441"/>
        <v>709461</v>
      </c>
      <c r="W1896" s="35">
        <f t="shared" si="1441"/>
        <v>2837845</v>
      </c>
      <c r="X1896" s="35">
        <f t="shared" si="1441"/>
        <v>11351381</v>
      </c>
      <c r="Y1896" s="35">
        <f t="shared" si="1441"/>
        <v>45405525</v>
      </c>
      <c r="Z1896" s="35">
        <f t="shared" si="1441"/>
        <v>181622101</v>
      </c>
      <c r="AE1896" s="17"/>
      <c r="AG1896" s="18"/>
      <c r="AK1896" s="54"/>
      <c r="AN1896" s="219"/>
      <c r="AO1896" s="220">
        <f t="shared" si="1401"/>
        <v>3675</v>
      </c>
      <c r="AP1896" s="221">
        <f t="shared" si="1403"/>
        <v>11026</v>
      </c>
      <c r="AQ1896" s="220">
        <f>AQ1894+6</f>
        <v>5513</v>
      </c>
      <c r="AR1896" s="281">
        <v>2</v>
      </c>
      <c r="AS1896" s="236">
        <f t="shared" si="1402"/>
        <v>1</v>
      </c>
      <c r="AT1896" s="232"/>
      <c r="BK1896" s="60"/>
      <c r="BN1896" s="1"/>
      <c r="BP1896" s="21"/>
      <c r="CA1896" s="21"/>
      <c r="CB1896" s="21"/>
    </row>
    <row r="1897" spans="4:80" ht="14.25" customHeight="1">
      <c r="D1897" s="53"/>
      <c r="G1897" s="53"/>
      <c r="O1897" s="196">
        <f>1+8*(Q1896+1)</f>
        <v>3697</v>
      </c>
      <c r="P1897" s="197">
        <f>P1896+2</f>
        <v>2773</v>
      </c>
      <c r="Q1897" s="198"/>
      <c r="R1897" s="33"/>
      <c r="S1897" s="35">
        <f t="shared" si="1440"/>
        <v>11093</v>
      </c>
      <c r="T1897" s="35">
        <f t="shared" ref="T1897:Z1897" si="1442">4*S1897+1</f>
        <v>44373</v>
      </c>
      <c r="U1897" s="35">
        <f t="shared" si="1442"/>
        <v>177493</v>
      </c>
      <c r="V1897" s="35">
        <f t="shared" si="1442"/>
        <v>709973</v>
      </c>
      <c r="W1897" s="35">
        <f t="shared" si="1442"/>
        <v>2839893</v>
      </c>
      <c r="X1897" s="35">
        <f t="shared" si="1442"/>
        <v>11359573</v>
      </c>
      <c r="Y1897" s="35">
        <f t="shared" si="1442"/>
        <v>45438293</v>
      </c>
      <c r="Z1897" s="35">
        <f t="shared" si="1442"/>
        <v>181753173</v>
      </c>
      <c r="AC1897" s="27"/>
      <c r="AE1897" s="17"/>
      <c r="AG1897" s="18"/>
      <c r="AK1897" s="54"/>
      <c r="AN1897" s="227"/>
      <c r="AO1897" s="269">
        <f t="shared" si="1401"/>
        <v>3677</v>
      </c>
      <c r="AP1897" s="221">
        <f t="shared" si="1403"/>
        <v>11032</v>
      </c>
      <c r="AQ1897" s="269">
        <f>AP1897/AR1897</f>
        <v>1379</v>
      </c>
      <c r="AR1897" s="281">
        <v>8</v>
      </c>
      <c r="AS1897" s="236">
        <f t="shared" si="1402"/>
        <v>3</v>
      </c>
      <c r="AT1897" s="232"/>
      <c r="BK1897" s="60"/>
      <c r="BN1897" s="1"/>
      <c r="BP1897" s="21"/>
      <c r="CA1897" s="21"/>
      <c r="CB1897" s="21"/>
    </row>
    <row r="1898" spans="4:80" ht="14.25" customHeight="1">
      <c r="D1898" s="53"/>
      <c r="G1898" s="53"/>
      <c r="O1898" s="181"/>
      <c r="P1898" s="260"/>
      <c r="R1898" s="33"/>
      <c r="AC1898" s="21"/>
      <c r="AE1898" s="17"/>
      <c r="AG1898" s="18"/>
      <c r="AK1898" s="54"/>
      <c r="AN1898" s="219"/>
      <c r="AO1898" s="220">
        <f t="shared" si="1401"/>
        <v>3679</v>
      </c>
      <c r="AP1898" s="221">
        <f t="shared" si="1403"/>
        <v>11038</v>
      </c>
      <c r="AQ1898" s="220">
        <f>AQ1896+6</f>
        <v>5519</v>
      </c>
      <c r="AR1898" s="281">
        <v>2</v>
      </c>
      <c r="AS1898" s="236">
        <f t="shared" si="1402"/>
        <v>1</v>
      </c>
      <c r="AT1898" s="232"/>
      <c r="BK1898" s="60"/>
      <c r="BN1898" s="1"/>
      <c r="BP1898" s="21"/>
      <c r="CA1898" s="21"/>
      <c r="CB1898" s="21"/>
    </row>
    <row r="1899" spans="4:80" ht="14.25" customHeight="1">
      <c r="D1899" s="53"/>
      <c r="G1899" s="53"/>
      <c r="O1899" s="45"/>
      <c r="P1899" s="21"/>
      <c r="R1899" s="33"/>
      <c r="AC1899" s="27"/>
      <c r="AE1899" s="17"/>
      <c r="AG1899" s="18"/>
      <c r="AK1899" s="54"/>
      <c r="AN1899" s="239"/>
      <c r="AO1899" s="240">
        <f t="shared" si="1401"/>
        <v>3681</v>
      </c>
      <c r="AP1899" s="221">
        <f t="shared" si="1403"/>
        <v>11044</v>
      </c>
      <c r="AQ1899" s="240">
        <f>AP1899/4</f>
        <v>2761</v>
      </c>
      <c r="AR1899" s="281">
        <v>4</v>
      </c>
      <c r="AS1899" s="236">
        <f t="shared" si="1402"/>
        <v>2</v>
      </c>
      <c r="AT1899" s="232"/>
      <c r="BK1899" s="60"/>
      <c r="BN1899" s="1"/>
      <c r="BP1899" s="21"/>
      <c r="CA1899" s="21"/>
      <c r="CB1899" s="21"/>
    </row>
    <row r="1900" spans="4:80" ht="14.25" customHeight="1">
      <c r="D1900" s="53"/>
      <c r="G1900" s="53"/>
      <c r="O1900" s="191">
        <f>-1+4*(Q1900+1)</f>
        <v>1851</v>
      </c>
      <c r="P1900" s="192">
        <f>-1+6*(Q1900+1)</f>
        <v>2777</v>
      </c>
      <c r="Q1900" s="27">
        <v>462</v>
      </c>
      <c r="R1900" s="33"/>
      <c r="S1900" s="213">
        <f t="shared" ref="S1900:S1901" si="1443">4*P1900+1</f>
        <v>11109</v>
      </c>
      <c r="T1900" s="35">
        <f t="shared" ref="T1900:Z1900" si="1444">4*S1900+1</f>
        <v>44437</v>
      </c>
      <c r="U1900" s="35">
        <f t="shared" si="1444"/>
        <v>177749</v>
      </c>
      <c r="V1900" s="35">
        <f t="shared" si="1444"/>
        <v>710997</v>
      </c>
      <c r="W1900" s="35">
        <f t="shared" si="1444"/>
        <v>2843989</v>
      </c>
      <c r="X1900" s="35">
        <f t="shared" si="1444"/>
        <v>11375957</v>
      </c>
      <c r="Y1900" s="35">
        <f t="shared" si="1444"/>
        <v>45503829</v>
      </c>
      <c r="Z1900" s="35">
        <f t="shared" si="1444"/>
        <v>182015317</v>
      </c>
      <c r="AE1900" s="17"/>
      <c r="AG1900" s="18"/>
      <c r="AK1900" s="54"/>
      <c r="AN1900" s="219"/>
      <c r="AO1900" s="220">
        <f t="shared" si="1401"/>
        <v>3683</v>
      </c>
      <c r="AP1900" s="221">
        <f t="shared" si="1403"/>
        <v>11050</v>
      </c>
      <c r="AQ1900" s="220">
        <f>AQ1898+6</f>
        <v>5525</v>
      </c>
      <c r="AR1900" s="281">
        <v>2</v>
      </c>
      <c r="AS1900" s="236">
        <f t="shared" si="1402"/>
        <v>1</v>
      </c>
      <c r="AT1900" s="232"/>
      <c r="BK1900" s="60"/>
      <c r="BN1900" s="1"/>
      <c r="BP1900" s="21"/>
      <c r="CA1900" s="21"/>
      <c r="CB1900" s="21"/>
    </row>
    <row r="1901" spans="4:80" ht="14.25" customHeight="1">
      <c r="D1901" s="53"/>
      <c r="G1901" s="53"/>
      <c r="O1901" s="196">
        <f>1+8*(Q1900+1)</f>
        <v>3705</v>
      </c>
      <c r="P1901" s="197">
        <f>P1900+2</f>
        <v>2779</v>
      </c>
      <c r="Q1901" s="198"/>
      <c r="R1901" s="33"/>
      <c r="S1901" s="35">
        <f t="shared" si="1443"/>
        <v>11117</v>
      </c>
      <c r="T1901" s="35">
        <f t="shared" ref="T1901:Z1901" si="1445">4*S1901+1</f>
        <v>44469</v>
      </c>
      <c r="U1901" s="35">
        <f t="shared" si="1445"/>
        <v>177877</v>
      </c>
      <c r="V1901" s="35">
        <f t="shared" si="1445"/>
        <v>711509</v>
      </c>
      <c r="W1901" s="35">
        <f t="shared" si="1445"/>
        <v>2846037</v>
      </c>
      <c r="X1901" s="35">
        <f t="shared" si="1445"/>
        <v>11384149</v>
      </c>
      <c r="Y1901" s="35">
        <f t="shared" si="1445"/>
        <v>45536597</v>
      </c>
      <c r="Z1901" s="35">
        <f t="shared" si="1445"/>
        <v>182146389</v>
      </c>
      <c r="AC1901" s="27"/>
      <c r="AE1901" s="17"/>
      <c r="AG1901" s="18"/>
      <c r="AK1901" s="54"/>
      <c r="AN1901" s="227"/>
      <c r="AO1901" s="269">
        <f t="shared" si="1401"/>
        <v>3685</v>
      </c>
      <c r="AP1901" s="221">
        <f t="shared" si="1403"/>
        <v>11056</v>
      </c>
      <c r="AQ1901" s="269">
        <f>AP1901/AR1901</f>
        <v>691</v>
      </c>
      <c r="AR1901" s="281">
        <v>16</v>
      </c>
      <c r="AS1901" s="236">
        <f t="shared" si="1402"/>
        <v>4</v>
      </c>
      <c r="AT1901" s="232"/>
      <c r="BK1901" s="60"/>
      <c r="BN1901" s="1"/>
      <c r="BP1901" s="21"/>
      <c r="CA1901" s="21"/>
      <c r="CB1901" s="21"/>
    </row>
    <row r="1902" spans="4:80" ht="14.25" customHeight="1">
      <c r="D1902" s="53"/>
      <c r="G1902" s="53"/>
      <c r="O1902" s="181"/>
      <c r="P1902" s="260"/>
      <c r="R1902" s="33"/>
      <c r="AC1902" s="21"/>
      <c r="AE1902" s="17"/>
      <c r="AG1902" s="18"/>
      <c r="AK1902" s="54"/>
      <c r="AN1902" s="219"/>
      <c r="AO1902" s="220">
        <f t="shared" si="1401"/>
        <v>3687</v>
      </c>
      <c r="AP1902" s="221">
        <f t="shared" si="1403"/>
        <v>11062</v>
      </c>
      <c r="AQ1902" s="220">
        <f>AQ1900+6</f>
        <v>5531</v>
      </c>
      <c r="AR1902" s="281">
        <v>2</v>
      </c>
      <c r="AS1902" s="236">
        <f t="shared" si="1402"/>
        <v>1</v>
      </c>
      <c r="AT1902" s="232"/>
      <c r="BK1902" s="60"/>
      <c r="BN1902" s="1"/>
      <c r="BP1902" s="21"/>
      <c r="CA1902" s="21"/>
      <c r="CB1902" s="21"/>
    </row>
    <row r="1903" spans="4:80" ht="14.25" customHeight="1">
      <c r="D1903" s="53"/>
      <c r="G1903" s="53"/>
      <c r="O1903" s="45"/>
      <c r="P1903" s="21"/>
      <c r="R1903" s="33"/>
      <c r="AC1903" s="27"/>
      <c r="AE1903" s="17"/>
      <c r="AG1903" s="18"/>
      <c r="AK1903" s="54"/>
      <c r="AN1903" s="239"/>
      <c r="AO1903" s="240">
        <f t="shared" si="1401"/>
        <v>3689</v>
      </c>
      <c r="AP1903" s="221">
        <f t="shared" si="1403"/>
        <v>11068</v>
      </c>
      <c r="AQ1903" s="240">
        <f>AP1903/4</f>
        <v>2767</v>
      </c>
      <c r="AR1903" s="281">
        <v>4</v>
      </c>
      <c r="AS1903" s="236">
        <f t="shared" si="1402"/>
        <v>2</v>
      </c>
      <c r="AT1903" s="232"/>
      <c r="BK1903" s="60"/>
      <c r="BN1903" s="1"/>
      <c r="BP1903" s="21"/>
      <c r="CA1903" s="21"/>
      <c r="CB1903" s="21"/>
    </row>
    <row r="1904" spans="4:80" ht="14.25" customHeight="1">
      <c r="D1904" s="53"/>
      <c r="G1904" s="53"/>
      <c r="O1904" s="191">
        <f>-1+4*(Q1904+1)</f>
        <v>1855</v>
      </c>
      <c r="P1904" s="192">
        <f>-1+6*(Q1904+1)</f>
        <v>2783</v>
      </c>
      <c r="Q1904" s="27">
        <v>463</v>
      </c>
      <c r="R1904" s="33"/>
      <c r="S1904" s="213">
        <f t="shared" ref="S1904:S1905" si="1446">4*P1904+1</f>
        <v>11133</v>
      </c>
      <c r="T1904" s="35">
        <f t="shared" ref="T1904:Z1904" si="1447">4*S1904+1</f>
        <v>44533</v>
      </c>
      <c r="U1904" s="35">
        <f t="shared" si="1447"/>
        <v>178133</v>
      </c>
      <c r="V1904" s="35">
        <f t="shared" si="1447"/>
        <v>712533</v>
      </c>
      <c r="W1904" s="35">
        <f t="shared" si="1447"/>
        <v>2850133</v>
      </c>
      <c r="X1904" s="35">
        <f t="shared" si="1447"/>
        <v>11400533</v>
      </c>
      <c r="Y1904" s="35">
        <f t="shared" si="1447"/>
        <v>45602133</v>
      </c>
      <c r="Z1904" s="35">
        <f t="shared" si="1447"/>
        <v>182408533</v>
      </c>
      <c r="AE1904" s="17"/>
      <c r="AG1904" s="18"/>
      <c r="AK1904" s="54"/>
      <c r="AN1904" s="219"/>
      <c r="AO1904" s="220">
        <f t="shared" si="1401"/>
        <v>3691</v>
      </c>
      <c r="AP1904" s="221">
        <f t="shared" si="1403"/>
        <v>11074</v>
      </c>
      <c r="AQ1904" s="220">
        <f>AQ1902+6</f>
        <v>5537</v>
      </c>
      <c r="AR1904" s="281">
        <v>2</v>
      </c>
      <c r="AS1904" s="236">
        <f t="shared" si="1402"/>
        <v>1</v>
      </c>
      <c r="AT1904" s="232"/>
      <c r="BK1904" s="60"/>
      <c r="BN1904" s="1"/>
      <c r="BP1904" s="21"/>
      <c r="CA1904" s="21"/>
      <c r="CB1904" s="21"/>
    </row>
    <row r="1905" spans="4:80" ht="14.25" customHeight="1">
      <c r="D1905" s="53"/>
      <c r="G1905" s="53"/>
      <c r="O1905" s="196">
        <f>1+8*(Q1904+1)</f>
        <v>3713</v>
      </c>
      <c r="P1905" s="197">
        <f>P1904+2</f>
        <v>2785</v>
      </c>
      <c r="Q1905" s="198"/>
      <c r="R1905" s="33"/>
      <c r="S1905" s="35">
        <f t="shared" si="1446"/>
        <v>11141</v>
      </c>
      <c r="T1905" s="35">
        <f t="shared" ref="T1905:Z1905" si="1448">4*S1905+1</f>
        <v>44565</v>
      </c>
      <c r="U1905" s="35">
        <f t="shared" si="1448"/>
        <v>178261</v>
      </c>
      <c r="V1905" s="35">
        <f t="shared" si="1448"/>
        <v>713045</v>
      </c>
      <c r="W1905" s="35">
        <f t="shared" si="1448"/>
        <v>2852181</v>
      </c>
      <c r="X1905" s="35">
        <f t="shared" si="1448"/>
        <v>11408725</v>
      </c>
      <c r="Y1905" s="35">
        <f t="shared" si="1448"/>
        <v>45634901</v>
      </c>
      <c r="Z1905" s="35">
        <f t="shared" si="1448"/>
        <v>182539605</v>
      </c>
      <c r="AC1905" s="27"/>
      <c r="AE1905" s="17"/>
      <c r="AG1905" s="18"/>
      <c r="AK1905" s="54"/>
      <c r="AN1905" s="227"/>
      <c r="AO1905" s="269">
        <f t="shared" si="1401"/>
        <v>3693</v>
      </c>
      <c r="AP1905" s="221">
        <f t="shared" si="1403"/>
        <v>11080</v>
      </c>
      <c r="AQ1905" s="269">
        <f>AP1905/AR1905</f>
        <v>1385</v>
      </c>
      <c r="AR1905" s="281">
        <v>8</v>
      </c>
      <c r="AS1905" s="236">
        <f t="shared" si="1402"/>
        <v>3</v>
      </c>
      <c r="AT1905" s="232"/>
      <c r="BK1905" s="60"/>
      <c r="BN1905" s="1"/>
      <c r="BP1905" s="21"/>
      <c r="CA1905" s="21"/>
      <c r="CB1905" s="21"/>
    </row>
    <row r="1906" spans="4:80" ht="14.25" customHeight="1">
      <c r="D1906" s="53"/>
      <c r="G1906" s="53"/>
      <c r="O1906" s="181"/>
      <c r="P1906" s="260"/>
      <c r="R1906" s="33"/>
      <c r="AC1906" s="21"/>
      <c r="AE1906" s="17"/>
      <c r="AG1906" s="18"/>
      <c r="AK1906" s="54"/>
      <c r="AN1906" s="219"/>
      <c r="AO1906" s="220">
        <f t="shared" si="1401"/>
        <v>3695</v>
      </c>
      <c r="AP1906" s="221">
        <f t="shared" si="1403"/>
        <v>11086</v>
      </c>
      <c r="AQ1906" s="220">
        <f>AQ1904+6</f>
        <v>5543</v>
      </c>
      <c r="AR1906" s="281">
        <v>2</v>
      </c>
      <c r="AS1906" s="236">
        <f t="shared" si="1402"/>
        <v>1</v>
      </c>
      <c r="AT1906" s="232"/>
      <c r="BK1906" s="60"/>
      <c r="BN1906" s="1"/>
      <c r="BP1906" s="21"/>
      <c r="CA1906" s="21"/>
      <c r="CB1906" s="21"/>
    </row>
    <row r="1907" spans="4:80" ht="14.25" customHeight="1">
      <c r="D1907" s="53"/>
      <c r="G1907" s="53"/>
      <c r="O1907" s="45"/>
      <c r="P1907" s="21"/>
      <c r="R1907" s="33"/>
      <c r="AC1907" s="27"/>
      <c r="AE1907" s="17"/>
      <c r="AG1907" s="18"/>
      <c r="AK1907" s="54"/>
      <c r="AN1907" s="239"/>
      <c r="AO1907" s="240">
        <f t="shared" si="1401"/>
        <v>3697</v>
      </c>
      <c r="AP1907" s="221">
        <f t="shared" si="1403"/>
        <v>11092</v>
      </c>
      <c r="AQ1907" s="240">
        <f>AP1907/4</f>
        <v>2773</v>
      </c>
      <c r="AR1907" s="281">
        <v>4</v>
      </c>
      <c r="AS1907" s="236">
        <f t="shared" si="1402"/>
        <v>2</v>
      </c>
      <c r="AT1907" s="232"/>
      <c r="BK1907" s="60"/>
      <c r="BN1907" s="1"/>
      <c r="BP1907" s="21"/>
      <c r="CA1907" s="21"/>
      <c r="CB1907" s="21"/>
    </row>
    <row r="1908" spans="4:80" ht="14.25" customHeight="1">
      <c r="D1908" s="53"/>
      <c r="G1908" s="53"/>
      <c r="O1908" s="191">
        <f>-1+4*(Q1908+1)</f>
        <v>1859</v>
      </c>
      <c r="P1908" s="192">
        <f>-1+6*(Q1908+1)</f>
        <v>2789</v>
      </c>
      <c r="Q1908" s="27">
        <v>464</v>
      </c>
      <c r="R1908" s="33"/>
      <c r="S1908" s="213">
        <f t="shared" ref="S1908:S1909" si="1449">4*P1908+1</f>
        <v>11157</v>
      </c>
      <c r="T1908" s="35">
        <f t="shared" ref="T1908:Z1908" si="1450">4*S1908+1</f>
        <v>44629</v>
      </c>
      <c r="U1908" s="35">
        <f t="shared" si="1450"/>
        <v>178517</v>
      </c>
      <c r="V1908" s="35">
        <f t="shared" si="1450"/>
        <v>714069</v>
      </c>
      <c r="W1908" s="35">
        <f t="shared" si="1450"/>
        <v>2856277</v>
      </c>
      <c r="X1908" s="35">
        <f t="shared" si="1450"/>
        <v>11425109</v>
      </c>
      <c r="Y1908" s="35">
        <f t="shared" si="1450"/>
        <v>45700437</v>
      </c>
      <c r="Z1908" s="35">
        <f t="shared" si="1450"/>
        <v>182801749</v>
      </c>
      <c r="AE1908" s="17"/>
      <c r="AG1908" s="18"/>
      <c r="AK1908" s="54"/>
      <c r="AN1908" s="219"/>
      <c r="AO1908" s="220">
        <f t="shared" si="1401"/>
        <v>3699</v>
      </c>
      <c r="AP1908" s="221">
        <f t="shared" si="1403"/>
        <v>11098</v>
      </c>
      <c r="AQ1908" s="220">
        <f>AQ1906+6</f>
        <v>5549</v>
      </c>
      <c r="AR1908" s="281">
        <v>2</v>
      </c>
      <c r="AS1908" s="236">
        <f t="shared" si="1402"/>
        <v>1</v>
      </c>
      <c r="AT1908" s="232"/>
      <c r="BK1908" s="60"/>
      <c r="BN1908" s="1"/>
      <c r="BP1908" s="21"/>
      <c r="CA1908" s="21"/>
      <c r="CB1908" s="21"/>
    </row>
    <row r="1909" spans="4:80" ht="14.25" customHeight="1">
      <c r="D1909" s="53"/>
      <c r="G1909" s="53"/>
      <c r="O1909" s="196">
        <f>1+8*(Q1908+1)</f>
        <v>3721</v>
      </c>
      <c r="P1909" s="197">
        <f>P1908+2</f>
        <v>2791</v>
      </c>
      <c r="Q1909" s="198"/>
      <c r="R1909" s="33"/>
      <c r="S1909" s="35">
        <f t="shared" si="1449"/>
        <v>11165</v>
      </c>
      <c r="T1909" s="35">
        <f t="shared" ref="T1909:Z1909" si="1451">4*S1909+1</f>
        <v>44661</v>
      </c>
      <c r="U1909" s="35">
        <f t="shared" si="1451"/>
        <v>178645</v>
      </c>
      <c r="V1909" s="35">
        <f t="shared" si="1451"/>
        <v>714581</v>
      </c>
      <c r="W1909" s="35">
        <f t="shared" si="1451"/>
        <v>2858325</v>
      </c>
      <c r="X1909" s="35">
        <f t="shared" si="1451"/>
        <v>11433301</v>
      </c>
      <c r="Y1909" s="35">
        <f t="shared" si="1451"/>
        <v>45733205</v>
      </c>
      <c r="Z1909" s="35">
        <f t="shared" si="1451"/>
        <v>182932821</v>
      </c>
      <c r="AC1909" s="27"/>
      <c r="AE1909" s="17"/>
      <c r="AG1909" s="18"/>
      <c r="AK1909" s="54"/>
      <c r="AN1909" s="227"/>
      <c r="AO1909" s="269">
        <f t="shared" si="1401"/>
        <v>3701</v>
      </c>
      <c r="AP1909" s="221">
        <f t="shared" si="1403"/>
        <v>11104</v>
      </c>
      <c r="AQ1909" s="269">
        <f>AP1909/AR1909</f>
        <v>347</v>
      </c>
      <c r="AR1909" s="281">
        <v>32</v>
      </c>
      <c r="AS1909" s="236">
        <f t="shared" si="1402"/>
        <v>5</v>
      </c>
      <c r="AT1909" s="232"/>
      <c r="BK1909" s="60"/>
      <c r="BN1909" s="1"/>
      <c r="BP1909" s="21"/>
      <c r="CA1909" s="21"/>
      <c r="CB1909" s="21"/>
    </row>
    <row r="1910" spans="4:80" ht="14.25" customHeight="1">
      <c r="D1910" s="53"/>
      <c r="G1910" s="53"/>
      <c r="O1910" s="181"/>
      <c r="P1910" s="260"/>
      <c r="R1910" s="33"/>
      <c r="AC1910" s="21"/>
      <c r="AE1910" s="17"/>
      <c r="AG1910" s="18"/>
      <c r="AK1910" s="54"/>
      <c r="AN1910" s="219"/>
      <c r="AO1910" s="220">
        <f t="shared" si="1401"/>
        <v>3703</v>
      </c>
      <c r="AP1910" s="221">
        <f t="shared" si="1403"/>
        <v>11110</v>
      </c>
      <c r="AQ1910" s="220">
        <f>AQ1908+6</f>
        <v>5555</v>
      </c>
      <c r="AR1910" s="281">
        <v>2</v>
      </c>
      <c r="AS1910" s="236">
        <f t="shared" si="1402"/>
        <v>1</v>
      </c>
      <c r="AT1910" s="232"/>
      <c r="BK1910" s="60"/>
      <c r="BN1910" s="1"/>
      <c r="BP1910" s="21"/>
      <c r="CA1910" s="21"/>
      <c r="CB1910" s="21"/>
    </row>
    <row r="1911" spans="4:80" ht="14.25" customHeight="1">
      <c r="D1911" s="53"/>
      <c r="G1911" s="53"/>
      <c r="O1911" s="45"/>
      <c r="P1911" s="21"/>
      <c r="R1911" s="33"/>
      <c r="AC1911" s="27"/>
      <c r="AE1911" s="17"/>
      <c r="AG1911" s="18"/>
      <c r="AK1911" s="54"/>
      <c r="AN1911" s="239"/>
      <c r="AO1911" s="240">
        <f t="shared" si="1401"/>
        <v>3705</v>
      </c>
      <c r="AP1911" s="221">
        <f t="shared" si="1403"/>
        <v>11116</v>
      </c>
      <c r="AQ1911" s="240">
        <f>AP1911/4</f>
        <v>2779</v>
      </c>
      <c r="AR1911" s="281">
        <v>4</v>
      </c>
      <c r="AS1911" s="236">
        <f t="shared" si="1402"/>
        <v>2</v>
      </c>
      <c r="AT1911" s="232"/>
      <c r="BK1911" s="60"/>
      <c r="BN1911" s="1"/>
      <c r="BP1911" s="21"/>
      <c r="CA1911" s="21"/>
      <c r="CB1911" s="21"/>
    </row>
    <row r="1912" spans="4:80" ht="14.25" customHeight="1">
      <c r="D1912" s="53"/>
      <c r="G1912" s="53"/>
      <c r="O1912" s="191">
        <f>-1+4*(Q1912+1)</f>
        <v>1863</v>
      </c>
      <c r="P1912" s="192">
        <f>-1+6*(Q1912+1)</f>
        <v>2795</v>
      </c>
      <c r="Q1912" s="27">
        <v>465</v>
      </c>
      <c r="R1912" s="33"/>
      <c r="S1912" s="213">
        <f t="shared" ref="S1912:S1913" si="1452">4*P1912+1</f>
        <v>11181</v>
      </c>
      <c r="T1912" s="35">
        <f t="shared" ref="T1912:Z1912" si="1453">4*S1912+1</f>
        <v>44725</v>
      </c>
      <c r="U1912" s="35">
        <f t="shared" si="1453"/>
        <v>178901</v>
      </c>
      <c r="V1912" s="35">
        <f t="shared" si="1453"/>
        <v>715605</v>
      </c>
      <c r="W1912" s="35">
        <f t="shared" si="1453"/>
        <v>2862421</v>
      </c>
      <c r="X1912" s="35">
        <f t="shared" si="1453"/>
        <v>11449685</v>
      </c>
      <c r="Y1912" s="35">
        <f t="shared" si="1453"/>
        <v>45798741</v>
      </c>
      <c r="Z1912" s="35">
        <f t="shared" si="1453"/>
        <v>183194965</v>
      </c>
      <c r="AE1912" s="17"/>
      <c r="AG1912" s="18"/>
      <c r="AK1912" s="54"/>
      <c r="AN1912" s="219"/>
      <c r="AO1912" s="220">
        <f t="shared" si="1401"/>
        <v>3707</v>
      </c>
      <c r="AP1912" s="221">
        <f t="shared" si="1403"/>
        <v>11122</v>
      </c>
      <c r="AQ1912" s="220">
        <f>AQ1910+6</f>
        <v>5561</v>
      </c>
      <c r="AR1912" s="281">
        <v>2</v>
      </c>
      <c r="AS1912" s="236">
        <f t="shared" si="1402"/>
        <v>1</v>
      </c>
      <c r="AT1912" s="232"/>
      <c r="BK1912" s="60"/>
      <c r="BN1912" s="1"/>
      <c r="BP1912" s="21"/>
      <c r="CA1912" s="21"/>
      <c r="CB1912" s="21"/>
    </row>
    <row r="1913" spans="4:80" ht="14.25" customHeight="1">
      <c r="D1913" s="53"/>
      <c r="G1913" s="53"/>
      <c r="O1913" s="196">
        <f>1+8*(Q1912+1)</f>
        <v>3729</v>
      </c>
      <c r="P1913" s="197">
        <f>P1912+2</f>
        <v>2797</v>
      </c>
      <c r="Q1913" s="198"/>
      <c r="R1913" s="33"/>
      <c r="S1913" s="35">
        <f t="shared" si="1452"/>
        <v>11189</v>
      </c>
      <c r="T1913" s="35">
        <f t="shared" ref="T1913:Z1913" si="1454">4*S1913+1</f>
        <v>44757</v>
      </c>
      <c r="U1913" s="35">
        <f t="shared" si="1454"/>
        <v>179029</v>
      </c>
      <c r="V1913" s="35">
        <f t="shared" si="1454"/>
        <v>716117</v>
      </c>
      <c r="W1913" s="35">
        <f t="shared" si="1454"/>
        <v>2864469</v>
      </c>
      <c r="X1913" s="35">
        <f t="shared" si="1454"/>
        <v>11457877</v>
      </c>
      <c r="Y1913" s="35">
        <f t="shared" si="1454"/>
        <v>45831509</v>
      </c>
      <c r="Z1913" s="35">
        <f t="shared" si="1454"/>
        <v>183326037</v>
      </c>
      <c r="AC1913" s="27"/>
      <c r="AE1913" s="17"/>
      <c r="AG1913" s="18"/>
      <c r="AK1913" s="54"/>
      <c r="AN1913" s="227"/>
      <c r="AO1913" s="269">
        <f t="shared" si="1401"/>
        <v>3709</v>
      </c>
      <c r="AP1913" s="221">
        <f t="shared" si="1403"/>
        <v>11128</v>
      </c>
      <c r="AQ1913" s="269">
        <f>AP1913/AR1913</f>
        <v>1391</v>
      </c>
      <c r="AR1913" s="281">
        <v>8</v>
      </c>
      <c r="AS1913" s="236">
        <f t="shared" si="1402"/>
        <v>3</v>
      </c>
      <c r="AT1913" s="232"/>
      <c r="BK1913" s="60"/>
      <c r="BN1913" s="1"/>
      <c r="BP1913" s="21"/>
      <c r="CA1913" s="21"/>
      <c r="CB1913" s="21"/>
    </row>
    <row r="1914" spans="4:80" ht="14.25" customHeight="1">
      <c r="D1914" s="53"/>
      <c r="G1914" s="53"/>
      <c r="O1914" s="181"/>
      <c r="P1914" s="260"/>
      <c r="R1914" s="33"/>
      <c r="AC1914" s="21"/>
      <c r="AE1914" s="17"/>
      <c r="AG1914" s="18"/>
      <c r="AK1914" s="54"/>
      <c r="AN1914" s="219"/>
      <c r="AO1914" s="220">
        <f t="shared" si="1401"/>
        <v>3711</v>
      </c>
      <c r="AP1914" s="221">
        <f t="shared" si="1403"/>
        <v>11134</v>
      </c>
      <c r="AQ1914" s="220">
        <f>AQ1912+6</f>
        <v>5567</v>
      </c>
      <c r="AR1914" s="281">
        <v>2</v>
      </c>
      <c r="AS1914" s="236">
        <f t="shared" si="1402"/>
        <v>1</v>
      </c>
      <c r="AT1914" s="232"/>
      <c r="BK1914" s="60"/>
      <c r="BN1914" s="1"/>
      <c r="BP1914" s="21"/>
      <c r="CA1914" s="21"/>
      <c r="CB1914" s="21"/>
    </row>
    <row r="1915" spans="4:80" ht="14.25" customHeight="1">
      <c r="D1915" s="53"/>
      <c r="G1915" s="53"/>
      <c r="O1915" s="45"/>
      <c r="P1915" s="21"/>
      <c r="R1915" s="33"/>
      <c r="AC1915" s="27"/>
      <c r="AE1915" s="17"/>
      <c r="AG1915" s="18"/>
      <c r="AK1915" s="54"/>
      <c r="AN1915" s="239"/>
      <c r="AO1915" s="240">
        <f t="shared" si="1401"/>
        <v>3713</v>
      </c>
      <c r="AP1915" s="221">
        <f t="shared" si="1403"/>
        <v>11140</v>
      </c>
      <c r="AQ1915" s="240">
        <f>AP1915/4</f>
        <v>2785</v>
      </c>
      <c r="AR1915" s="281">
        <v>4</v>
      </c>
      <c r="AS1915" s="236">
        <f t="shared" si="1402"/>
        <v>2</v>
      </c>
      <c r="AT1915" s="232"/>
      <c r="BK1915" s="60"/>
      <c r="BN1915" s="1"/>
      <c r="BP1915" s="21"/>
      <c r="CA1915" s="21"/>
      <c r="CB1915" s="21"/>
    </row>
    <row r="1916" spans="4:80" ht="14.25" customHeight="1">
      <c r="D1916" s="53"/>
      <c r="G1916" s="53"/>
      <c r="O1916" s="191">
        <f>-1+4*(Q1916+1)</f>
        <v>1867</v>
      </c>
      <c r="P1916" s="192">
        <f>-1+6*(Q1916+1)</f>
        <v>2801</v>
      </c>
      <c r="Q1916" s="27">
        <v>466</v>
      </c>
      <c r="R1916" s="33"/>
      <c r="S1916" s="213">
        <f t="shared" ref="S1916:S1917" si="1455">4*P1916+1</f>
        <v>11205</v>
      </c>
      <c r="T1916" s="35">
        <f t="shared" ref="T1916:Z1916" si="1456">4*S1916+1</f>
        <v>44821</v>
      </c>
      <c r="U1916" s="35">
        <f t="shared" si="1456"/>
        <v>179285</v>
      </c>
      <c r="V1916" s="35">
        <f t="shared" si="1456"/>
        <v>717141</v>
      </c>
      <c r="W1916" s="35">
        <f t="shared" si="1456"/>
        <v>2868565</v>
      </c>
      <c r="X1916" s="35">
        <f t="shared" si="1456"/>
        <v>11474261</v>
      </c>
      <c r="Y1916" s="35">
        <f t="shared" si="1456"/>
        <v>45897045</v>
      </c>
      <c r="Z1916" s="35">
        <f t="shared" si="1456"/>
        <v>183588181</v>
      </c>
      <c r="AE1916" s="17"/>
      <c r="AG1916" s="18"/>
      <c r="AK1916" s="54"/>
      <c r="AN1916" s="219"/>
      <c r="AO1916" s="220">
        <f t="shared" si="1401"/>
        <v>3715</v>
      </c>
      <c r="AP1916" s="221">
        <f t="shared" si="1403"/>
        <v>11146</v>
      </c>
      <c r="AQ1916" s="220">
        <f>AQ1914+6</f>
        <v>5573</v>
      </c>
      <c r="AR1916" s="281">
        <v>2</v>
      </c>
      <c r="AS1916" s="236">
        <f t="shared" si="1402"/>
        <v>1</v>
      </c>
      <c r="AT1916" s="232"/>
      <c r="BK1916" s="60"/>
      <c r="BN1916" s="1"/>
      <c r="BP1916" s="21"/>
      <c r="CA1916" s="21"/>
      <c r="CB1916" s="21"/>
    </row>
    <row r="1917" spans="4:80" ht="14.25" customHeight="1">
      <c r="D1917" s="53"/>
      <c r="G1917" s="53"/>
      <c r="O1917" s="196">
        <f>1+8*(Q1916+1)</f>
        <v>3737</v>
      </c>
      <c r="P1917" s="197">
        <f>P1916+2</f>
        <v>2803</v>
      </c>
      <c r="Q1917" s="198"/>
      <c r="R1917" s="33"/>
      <c r="S1917" s="35">
        <f t="shared" si="1455"/>
        <v>11213</v>
      </c>
      <c r="T1917" s="35">
        <f t="shared" ref="T1917:Z1917" si="1457">4*S1917+1</f>
        <v>44853</v>
      </c>
      <c r="U1917" s="35">
        <f t="shared" si="1457"/>
        <v>179413</v>
      </c>
      <c r="V1917" s="35">
        <f t="shared" si="1457"/>
        <v>717653</v>
      </c>
      <c r="W1917" s="35">
        <f t="shared" si="1457"/>
        <v>2870613</v>
      </c>
      <c r="X1917" s="35">
        <f t="shared" si="1457"/>
        <v>11482453</v>
      </c>
      <c r="Y1917" s="35">
        <f t="shared" si="1457"/>
        <v>45929813</v>
      </c>
      <c r="Z1917" s="35">
        <f t="shared" si="1457"/>
        <v>183719253</v>
      </c>
      <c r="AC1917" s="27"/>
      <c r="AE1917" s="17"/>
      <c r="AG1917" s="18"/>
      <c r="AK1917" s="54"/>
      <c r="AN1917" s="227"/>
      <c r="AO1917" s="269">
        <f t="shared" si="1401"/>
        <v>3717</v>
      </c>
      <c r="AP1917" s="221">
        <f t="shared" si="1403"/>
        <v>11152</v>
      </c>
      <c r="AQ1917" s="269">
        <f>AP1917/AR1917</f>
        <v>697</v>
      </c>
      <c r="AR1917" s="281">
        <v>16</v>
      </c>
      <c r="AS1917" s="236">
        <f t="shared" si="1402"/>
        <v>4</v>
      </c>
      <c r="AT1917" s="232"/>
      <c r="BK1917" s="60"/>
      <c r="BN1917" s="1"/>
      <c r="BP1917" s="21"/>
      <c r="CA1917" s="21"/>
      <c r="CB1917" s="21"/>
    </row>
    <row r="1918" spans="4:80" ht="14.25" customHeight="1">
      <c r="D1918" s="53"/>
      <c r="G1918" s="53"/>
      <c r="O1918" s="181"/>
      <c r="P1918" s="260"/>
      <c r="R1918" s="33"/>
      <c r="AC1918" s="21"/>
      <c r="AE1918" s="17"/>
      <c r="AG1918" s="18"/>
      <c r="AK1918" s="54"/>
      <c r="AN1918" s="219"/>
      <c r="AO1918" s="220">
        <f t="shared" si="1401"/>
        <v>3719</v>
      </c>
      <c r="AP1918" s="221">
        <f t="shared" si="1403"/>
        <v>11158</v>
      </c>
      <c r="AQ1918" s="220">
        <f>AQ1916+6</f>
        <v>5579</v>
      </c>
      <c r="AR1918" s="281">
        <v>2</v>
      </c>
      <c r="AS1918" s="236">
        <f t="shared" si="1402"/>
        <v>1</v>
      </c>
      <c r="AT1918" s="232"/>
      <c r="BK1918" s="60"/>
      <c r="BN1918" s="1"/>
      <c r="BP1918" s="21"/>
      <c r="CA1918" s="21"/>
      <c r="CB1918" s="21"/>
    </row>
    <row r="1919" spans="4:80" ht="14.25" customHeight="1">
      <c r="D1919" s="53"/>
      <c r="G1919" s="53"/>
      <c r="O1919" s="45"/>
      <c r="P1919" s="21"/>
      <c r="R1919" s="33"/>
      <c r="AC1919" s="27"/>
      <c r="AE1919" s="17"/>
      <c r="AG1919" s="18"/>
      <c r="AK1919" s="54"/>
      <c r="AN1919" s="239"/>
      <c r="AO1919" s="240">
        <f t="shared" si="1401"/>
        <v>3721</v>
      </c>
      <c r="AP1919" s="221">
        <f t="shared" si="1403"/>
        <v>11164</v>
      </c>
      <c r="AQ1919" s="240">
        <f>AP1919/4</f>
        <v>2791</v>
      </c>
      <c r="AR1919" s="281">
        <v>4</v>
      </c>
      <c r="AS1919" s="236">
        <f t="shared" si="1402"/>
        <v>2</v>
      </c>
      <c r="AT1919" s="232"/>
      <c r="BK1919" s="60"/>
      <c r="BN1919" s="1"/>
      <c r="BP1919" s="21"/>
      <c r="CA1919" s="21"/>
      <c r="CB1919" s="21"/>
    </row>
    <row r="1920" spans="4:80" ht="14.25" customHeight="1">
      <c r="D1920" s="53"/>
      <c r="G1920" s="53"/>
      <c r="O1920" s="191">
        <f>-1+4*(Q1920+1)</f>
        <v>1871</v>
      </c>
      <c r="P1920" s="192">
        <f>-1+6*(Q1920+1)</f>
        <v>2807</v>
      </c>
      <c r="Q1920" s="27">
        <v>467</v>
      </c>
      <c r="R1920" s="33"/>
      <c r="S1920" s="213">
        <f t="shared" ref="S1920:S1921" si="1458">4*P1920+1</f>
        <v>11229</v>
      </c>
      <c r="T1920" s="35">
        <f t="shared" ref="T1920:Z1920" si="1459">4*S1920+1</f>
        <v>44917</v>
      </c>
      <c r="U1920" s="35">
        <f t="shared" si="1459"/>
        <v>179669</v>
      </c>
      <c r="V1920" s="35">
        <f t="shared" si="1459"/>
        <v>718677</v>
      </c>
      <c r="W1920" s="35">
        <f t="shared" si="1459"/>
        <v>2874709</v>
      </c>
      <c r="X1920" s="35">
        <f t="shared" si="1459"/>
        <v>11498837</v>
      </c>
      <c r="Y1920" s="35">
        <f t="shared" si="1459"/>
        <v>45995349</v>
      </c>
      <c r="Z1920" s="35">
        <f t="shared" si="1459"/>
        <v>183981397</v>
      </c>
      <c r="AE1920" s="17"/>
      <c r="AG1920" s="18"/>
      <c r="AK1920" s="54"/>
      <c r="AN1920" s="219"/>
      <c r="AO1920" s="220">
        <f t="shared" si="1401"/>
        <v>3723</v>
      </c>
      <c r="AP1920" s="221">
        <f t="shared" si="1403"/>
        <v>11170</v>
      </c>
      <c r="AQ1920" s="220">
        <f>AQ1918+6</f>
        <v>5585</v>
      </c>
      <c r="AR1920" s="281">
        <v>2</v>
      </c>
      <c r="AS1920" s="236">
        <f t="shared" si="1402"/>
        <v>1</v>
      </c>
      <c r="AT1920" s="232"/>
      <c r="BK1920" s="60"/>
      <c r="BN1920" s="1"/>
      <c r="BP1920" s="21"/>
      <c r="CA1920" s="21"/>
      <c r="CB1920" s="21"/>
    </row>
    <row r="1921" spans="4:80" ht="14.25" customHeight="1">
      <c r="D1921" s="53"/>
      <c r="G1921" s="53"/>
      <c r="O1921" s="196">
        <f>1+8*(Q1920+1)</f>
        <v>3745</v>
      </c>
      <c r="P1921" s="197">
        <f>P1920+2</f>
        <v>2809</v>
      </c>
      <c r="Q1921" s="198"/>
      <c r="R1921" s="33"/>
      <c r="S1921" s="35">
        <f t="shared" si="1458"/>
        <v>11237</v>
      </c>
      <c r="T1921" s="35">
        <f t="shared" ref="T1921:Z1921" si="1460">4*S1921+1</f>
        <v>44949</v>
      </c>
      <c r="U1921" s="35">
        <f t="shared" si="1460"/>
        <v>179797</v>
      </c>
      <c r="V1921" s="35">
        <f t="shared" si="1460"/>
        <v>719189</v>
      </c>
      <c r="W1921" s="35">
        <f t="shared" si="1460"/>
        <v>2876757</v>
      </c>
      <c r="X1921" s="35">
        <f t="shared" si="1460"/>
        <v>11507029</v>
      </c>
      <c r="Y1921" s="35">
        <f t="shared" si="1460"/>
        <v>46028117</v>
      </c>
      <c r="Z1921" s="35">
        <f t="shared" si="1460"/>
        <v>184112469</v>
      </c>
      <c r="AC1921" s="27"/>
      <c r="AE1921" s="17"/>
      <c r="AG1921" s="18"/>
      <c r="AK1921" s="54"/>
      <c r="AN1921" s="227"/>
      <c r="AO1921" s="269">
        <f t="shared" si="1401"/>
        <v>3725</v>
      </c>
      <c r="AP1921" s="221">
        <f t="shared" si="1403"/>
        <v>11176</v>
      </c>
      <c r="AQ1921" s="269">
        <f>AP1921/AR1921</f>
        <v>1397</v>
      </c>
      <c r="AR1921" s="281">
        <v>8</v>
      </c>
      <c r="AS1921" s="236">
        <f t="shared" si="1402"/>
        <v>3</v>
      </c>
      <c r="AT1921" s="232"/>
      <c r="BK1921" s="60"/>
      <c r="BN1921" s="1"/>
      <c r="BP1921" s="21"/>
      <c r="CA1921" s="21"/>
      <c r="CB1921" s="21"/>
    </row>
    <row r="1922" spans="4:80" ht="14.25" customHeight="1">
      <c r="D1922" s="53"/>
      <c r="G1922" s="53"/>
      <c r="O1922" s="181"/>
      <c r="P1922" s="260"/>
      <c r="R1922" s="33"/>
      <c r="AC1922" s="21"/>
      <c r="AE1922" s="17"/>
      <c r="AG1922" s="18"/>
      <c r="AK1922" s="54"/>
      <c r="AN1922" s="219"/>
      <c r="AO1922" s="220">
        <f t="shared" si="1401"/>
        <v>3727</v>
      </c>
      <c r="AP1922" s="221">
        <f t="shared" si="1403"/>
        <v>11182</v>
      </c>
      <c r="AQ1922" s="220">
        <f>AQ1920+6</f>
        <v>5591</v>
      </c>
      <c r="AR1922" s="281">
        <v>2</v>
      </c>
      <c r="AS1922" s="236">
        <f t="shared" si="1402"/>
        <v>1</v>
      </c>
      <c r="AT1922" s="232"/>
      <c r="BK1922" s="60"/>
      <c r="BN1922" s="1"/>
      <c r="BP1922" s="21"/>
      <c r="CA1922" s="21"/>
      <c r="CB1922" s="21"/>
    </row>
    <row r="1923" spans="4:80" ht="14.25" customHeight="1">
      <c r="D1923" s="53"/>
      <c r="G1923" s="53"/>
      <c r="O1923" s="45"/>
      <c r="P1923" s="21"/>
      <c r="R1923" s="33"/>
      <c r="AC1923" s="27"/>
      <c r="AE1923" s="17"/>
      <c r="AG1923" s="18"/>
      <c r="AK1923" s="54"/>
      <c r="AN1923" s="239"/>
      <c r="AO1923" s="240">
        <f t="shared" si="1401"/>
        <v>3729</v>
      </c>
      <c r="AP1923" s="221">
        <f t="shared" si="1403"/>
        <v>11188</v>
      </c>
      <c r="AQ1923" s="240">
        <f>AP1923/4</f>
        <v>2797</v>
      </c>
      <c r="AR1923" s="281">
        <v>4</v>
      </c>
      <c r="AS1923" s="236">
        <f t="shared" si="1402"/>
        <v>2</v>
      </c>
      <c r="AT1923" s="232"/>
      <c r="BK1923" s="60"/>
      <c r="BN1923" s="1"/>
      <c r="BP1923" s="21"/>
      <c r="CA1923" s="21"/>
      <c r="CB1923" s="21"/>
    </row>
    <row r="1924" spans="4:80" ht="14.25" customHeight="1">
      <c r="D1924" s="53"/>
      <c r="G1924" s="53"/>
      <c r="O1924" s="191">
        <f>-1+4*(Q1924+1)</f>
        <v>1875</v>
      </c>
      <c r="P1924" s="192">
        <f>-1+6*(Q1924+1)</f>
        <v>2813</v>
      </c>
      <c r="Q1924" s="27">
        <v>468</v>
      </c>
      <c r="R1924" s="33"/>
      <c r="S1924" s="213">
        <f t="shared" ref="S1924:S1925" si="1461">4*P1924+1</f>
        <v>11253</v>
      </c>
      <c r="T1924" s="35">
        <f t="shared" ref="T1924:Z1924" si="1462">4*S1924+1</f>
        <v>45013</v>
      </c>
      <c r="U1924" s="35">
        <f t="shared" si="1462"/>
        <v>180053</v>
      </c>
      <c r="V1924" s="35">
        <f t="shared" si="1462"/>
        <v>720213</v>
      </c>
      <c r="W1924" s="35">
        <f t="shared" si="1462"/>
        <v>2880853</v>
      </c>
      <c r="X1924" s="35">
        <f t="shared" si="1462"/>
        <v>11523413</v>
      </c>
      <c r="Y1924" s="35">
        <f t="shared" si="1462"/>
        <v>46093653</v>
      </c>
      <c r="Z1924" s="35">
        <f t="shared" si="1462"/>
        <v>184374613</v>
      </c>
      <c r="AE1924" s="17"/>
      <c r="AG1924" s="18"/>
      <c r="AK1924" s="54"/>
      <c r="AN1924" s="219"/>
      <c r="AO1924" s="220">
        <f t="shared" si="1401"/>
        <v>3731</v>
      </c>
      <c r="AP1924" s="221">
        <f t="shared" si="1403"/>
        <v>11194</v>
      </c>
      <c r="AQ1924" s="220">
        <f>AQ1922+6</f>
        <v>5597</v>
      </c>
      <c r="AR1924" s="281">
        <v>2</v>
      </c>
      <c r="AS1924" s="236">
        <f t="shared" si="1402"/>
        <v>1</v>
      </c>
      <c r="AT1924" s="232"/>
      <c r="BK1924" s="60"/>
      <c r="BN1924" s="1"/>
      <c r="BP1924" s="21"/>
      <c r="CA1924" s="21"/>
      <c r="CB1924" s="21"/>
    </row>
    <row r="1925" spans="4:80" ht="14.25" customHeight="1">
      <c r="D1925" s="53"/>
      <c r="G1925" s="53"/>
      <c r="O1925" s="196">
        <f>1+8*(Q1924+1)</f>
        <v>3753</v>
      </c>
      <c r="P1925" s="197">
        <f>P1924+2</f>
        <v>2815</v>
      </c>
      <c r="Q1925" s="198"/>
      <c r="R1925" s="33"/>
      <c r="S1925" s="35">
        <f t="shared" si="1461"/>
        <v>11261</v>
      </c>
      <c r="T1925" s="35">
        <f t="shared" ref="T1925:Z1925" si="1463">4*S1925+1</f>
        <v>45045</v>
      </c>
      <c r="U1925" s="35">
        <f t="shared" si="1463"/>
        <v>180181</v>
      </c>
      <c r="V1925" s="35">
        <f t="shared" si="1463"/>
        <v>720725</v>
      </c>
      <c r="W1925" s="35">
        <f t="shared" si="1463"/>
        <v>2882901</v>
      </c>
      <c r="X1925" s="35">
        <f t="shared" si="1463"/>
        <v>11531605</v>
      </c>
      <c r="Y1925" s="35">
        <f t="shared" si="1463"/>
        <v>46126421</v>
      </c>
      <c r="Z1925" s="35">
        <f t="shared" si="1463"/>
        <v>184505685</v>
      </c>
      <c r="AC1925" s="27"/>
      <c r="AE1925" s="17"/>
      <c r="AG1925" s="18"/>
      <c r="AK1925" s="54"/>
      <c r="AN1925" s="227"/>
      <c r="AO1925" s="269">
        <f t="shared" si="1401"/>
        <v>3733</v>
      </c>
      <c r="AP1925" s="221">
        <f t="shared" si="1403"/>
        <v>11200</v>
      </c>
      <c r="AQ1925" s="269">
        <f>AP1925/AR1925</f>
        <v>175</v>
      </c>
      <c r="AR1925" s="281">
        <v>64</v>
      </c>
      <c r="AS1925" s="236">
        <f t="shared" si="1402"/>
        <v>6</v>
      </c>
      <c r="AT1925" s="232"/>
      <c r="BK1925" s="60"/>
      <c r="BN1925" s="1"/>
      <c r="BP1925" s="21"/>
      <c r="CA1925" s="21"/>
      <c r="CB1925" s="21"/>
    </row>
    <row r="1926" spans="4:80" ht="14.25" customHeight="1">
      <c r="D1926" s="53"/>
      <c r="G1926" s="53"/>
      <c r="O1926" s="181"/>
      <c r="P1926" s="260"/>
      <c r="R1926" s="33"/>
      <c r="AC1926" s="21"/>
      <c r="AE1926" s="17"/>
      <c r="AG1926" s="18"/>
      <c r="AK1926" s="54"/>
      <c r="AN1926" s="219"/>
      <c r="AO1926" s="220">
        <f t="shared" si="1401"/>
        <v>3735</v>
      </c>
      <c r="AP1926" s="221">
        <f t="shared" si="1403"/>
        <v>11206</v>
      </c>
      <c r="AQ1926" s="220">
        <f>AQ1924+6</f>
        <v>5603</v>
      </c>
      <c r="AR1926" s="281">
        <v>2</v>
      </c>
      <c r="AS1926" s="236">
        <f t="shared" si="1402"/>
        <v>1</v>
      </c>
      <c r="AT1926" s="232"/>
      <c r="BK1926" s="60"/>
      <c r="BN1926" s="1"/>
      <c r="BP1926" s="21"/>
      <c r="CA1926" s="21"/>
      <c r="CB1926" s="21"/>
    </row>
    <row r="1927" spans="4:80" ht="14.25" customHeight="1">
      <c r="D1927" s="53"/>
      <c r="G1927" s="53"/>
      <c r="O1927" s="45"/>
      <c r="P1927" s="21"/>
      <c r="R1927" s="33"/>
      <c r="AC1927" s="27"/>
      <c r="AE1927" s="17"/>
      <c r="AG1927" s="18"/>
      <c r="AK1927" s="54"/>
      <c r="AN1927" s="239"/>
      <c r="AO1927" s="240">
        <f t="shared" si="1401"/>
        <v>3737</v>
      </c>
      <c r="AP1927" s="221">
        <f t="shared" si="1403"/>
        <v>11212</v>
      </c>
      <c r="AQ1927" s="240">
        <f>AP1927/4</f>
        <v>2803</v>
      </c>
      <c r="AR1927" s="281">
        <v>4</v>
      </c>
      <c r="AS1927" s="236">
        <f t="shared" si="1402"/>
        <v>2</v>
      </c>
      <c r="AT1927" s="232"/>
      <c r="BK1927" s="60"/>
      <c r="BN1927" s="1"/>
      <c r="BP1927" s="21"/>
      <c r="CA1927" s="21"/>
      <c r="CB1927" s="21"/>
    </row>
    <row r="1928" spans="4:80" ht="14.25" customHeight="1">
      <c r="D1928" s="53"/>
      <c r="G1928" s="53"/>
      <c r="O1928" s="191">
        <f>-1+4*(Q1928+1)</f>
        <v>1879</v>
      </c>
      <c r="P1928" s="192">
        <f>-1+6*(Q1928+1)</f>
        <v>2819</v>
      </c>
      <c r="Q1928" s="27">
        <v>469</v>
      </c>
      <c r="R1928" s="33"/>
      <c r="S1928" s="213">
        <f t="shared" ref="S1928:S1929" si="1464">4*P1928+1</f>
        <v>11277</v>
      </c>
      <c r="T1928" s="35">
        <f t="shared" ref="T1928:Z1928" si="1465">4*S1928+1</f>
        <v>45109</v>
      </c>
      <c r="U1928" s="35">
        <f t="shared" si="1465"/>
        <v>180437</v>
      </c>
      <c r="V1928" s="35">
        <f t="shared" si="1465"/>
        <v>721749</v>
      </c>
      <c r="W1928" s="35">
        <f t="shared" si="1465"/>
        <v>2886997</v>
      </c>
      <c r="X1928" s="35">
        <f t="shared" si="1465"/>
        <v>11547989</v>
      </c>
      <c r="Y1928" s="35">
        <f t="shared" si="1465"/>
        <v>46191957</v>
      </c>
      <c r="Z1928" s="35">
        <f t="shared" si="1465"/>
        <v>184767829</v>
      </c>
      <c r="AE1928" s="17"/>
      <c r="AG1928" s="18"/>
      <c r="AK1928" s="54"/>
      <c r="AN1928" s="219"/>
      <c r="AO1928" s="220">
        <f t="shared" si="1401"/>
        <v>3739</v>
      </c>
      <c r="AP1928" s="221">
        <f t="shared" si="1403"/>
        <v>11218</v>
      </c>
      <c r="AQ1928" s="220">
        <f>AQ1926+6</f>
        <v>5609</v>
      </c>
      <c r="AR1928" s="281">
        <v>2</v>
      </c>
      <c r="AS1928" s="236">
        <f t="shared" si="1402"/>
        <v>1</v>
      </c>
      <c r="AT1928" s="232"/>
      <c r="BK1928" s="60"/>
      <c r="BN1928" s="1"/>
      <c r="BP1928" s="21"/>
      <c r="CA1928" s="21"/>
      <c r="CB1928" s="21"/>
    </row>
    <row r="1929" spans="4:80" ht="14.25" customHeight="1">
      <c r="D1929" s="53"/>
      <c r="G1929" s="53"/>
      <c r="O1929" s="196">
        <f>1+8*(Q1928+1)</f>
        <v>3761</v>
      </c>
      <c r="P1929" s="197">
        <f>P1928+2</f>
        <v>2821</v>
      </c>
      <c r="Q1929" s="198"/>
      <c r="R1929" s="33"/>
      <c r="S1929" s="35">
        <f t="shared" si="1464"/>
        <v>11285</v>
      </c>
      <c r="T1929" s="35">
        <f t="shared" ref="T1929:Z1929" si="1466">4*S1929+1</f>
        <v>45141</v>
      </c>
      <c r="U1929" s="35">
        <f t="shared" si="1466"/>
        <v>180565</v>
      </c>
      <c r="V1929" s="35">
        <f t="shared" si="1466"/>
        <v>722261</v>
      </c>
      <c r="W1929" s="35">
        <f t="shared" si="1466"/>
        <v>2889045</v>
      </c>
      <c r="X1929" s="35">
        <f t="shared" si="1466"/>
        <v>11556181</v>
      </c>
      <c r="Y1929" s="35">
        <f t="shared" si="1466"/>
        <v>46224725</v>
      </c>
      <c r="Z1929" s="35">
        <f t="shared" si="1466"/>
        <v>184898901</v>
      </c>
      <c r="AC1929" s="27"/>
      <c r="AE1929" s="17"/>
      <c r="AG1929" s="18"/>
      <c r="AK1929" s="54"/>
      <c r="AN1929" s="227"/>
      <c r="AO1929" s="269">
        <f t="shared" si="1401"/>
        <v>3741</v>
      </c>
      <c r="AP1929" s="221">
        <f t="shared" si="1403"/>
        <v>11224</v>
      </c>
      <c r="AQ1929" s="269">
        <f>AP1929/AR1929</f>
        <v>1403</v>
      </c>
      <c r="AR1929" s="281">
        <v>8</v>
      </c>
      <c r="AS1929" s="236">
        <f t="shared" si="1402"/>
        <v>3</v>
      </c>
      <c r="AT1929" s="232"/>
      <c r="BK1929" s="60"/>
      <c r="BN1929" s="1"/>
      <c r="BP1929" s="21"/>
      <c r="CA1929" s="21"/>
      <c r="CB1929" s="21"/>
    </row>
    <row r="1930" spans="4:80" ht="14.25" customHeight="1">
      <c r="D1930" s="53"/>
      <c r="G1930" s="53"/>
      <c r="O1930" s="181"/>
      <c r="P1930" s="260"/>
      <c r="R1930" s="33"/>
      <c r="AC1930" s="21"/>
      <c r="AE1930" s="17"/>
      <c r="AG1930" s="18"/>
      <c r="AK1930" s="54"/>
      <c r="AN1930" s="219"/>
      <c r="AO1930" s="220">
        <f t="shared" si="1401"/>
        <v>3743</v>
      </c>
      <c r="AP1930" s="221">
        <f t="shared" si="1403"/>
        <v>11230</v>
      </c>
      <c r="AQ1930" s="220">
        <f>AQ1928+6</f>
        <v>5615</v>
      </c>
      <c r="AR1930" s="281">
        <v>2</v>
      </c>
      <c r="AS1930" s="236">
        <f t="shared" si="1402"/>
        <v>1</v>
      </c>
      <c r="AT1930" s="232"/>
      <c r="BK1930" s="60"/>
      <c r="BN1930" s="1"/>
      <c r="BP1930" s="21"/>
      <c r="CA1930" s="21"/>
      <c r="CB1930" s="21"/>
    </row>
    <row r="1931" spans="4:80" ht="14.25" customHeight="1">
      <c r="D1931" s="53"/>
      <c r="G1931" s="53"/>
      <c r="O1931" s="45"/>
      <c r="P1931" s="21"/>
      <c r="R1931" s="33"/>
      <c r="AC1931" s="27"/>
      <c r="AE1931" s="17"/>
      <c r="AG1931" s="18"/>
      <c r="AK1931" s="54"/>
      <c r="AN1931" s="239"/>
      <c r="AO1931" s="240">
        <f t="shared" si="1401"/>
        <v>3745</v>
      </c>
      <c r="AP1931" s="221">
        <f t="shared" si="1403"/>
        <v>11236</v>
      </c>
      <c r="AQ1931" s="240">
        <f>AP1931/4</f>
        <v>2809</v>
      </c>
      <c r="AR1931" s="281">
        <v>4</v>
      </c>
      <c r="AS1931" s="236">
        <f t="shared" si="1402"/>
        <v>2</v>
      </c>
      <c r="AT1931" s="232"/>
      <c r="BK1931" s="60"/>
      <c r="BN1931" s="1"/>
      <c r="BP1931" s="21"/>
      <c r="CA1931" s="21"/>
      <c r="CB1931" s="21"/>
    </row>
    <row r="1932" spans="4:80" ht="14.25" customHeight="1">
      <c r="D1932" s="53"/>
      <c r="G1932" s="53"/>
      <c r="O1932" s="191">
        <f>-1+4*(Q1932+1)</f>
        <v>1883</v>
      </c>
      <c r="P1932" s="192">
        <f>-1+6*(Q1932+1)</f>
        <v>2825</v>
      </c>
      <c r="Q1932" s="27">
        <v>470</v>
      </c>
      <c r="R1932" s="33"/>
      <c r="S1932" s="213">
        <f t="shared" ref="S1932:S1933" si="1467">4*P1932+1</f>
        <v>11301</v>
      </c>
      <c r="T1932" s="35">
        <f t="shared" ref="T1932:Z1932" si="1468">4*S1932+1</f>
        <v>45205</v>
      </c>
      <c r="U1932" s="35">
        <f t="shared" si="1468"/>
        <v>180821</v>
      </c>
      <c r="V1932" s="35">
        <f t="shared" si="1468"/>
        <v>723285</v>
      </c>
      <c r="W1932" s="35">
        <f t="shared" si="1468"/>
        <v>2893141</v>
      </c>
      <c r="X1932" s="35">
        <f t="shared" si="1468"/>
        <v>11572565</v>
      </c>
      <c r="Y1932" s="35">
        <f t="shared" si="1468"/>
        <v>46290261</v>
      </c>
      <c r="Z1932" s="35">
        <f t="shared" si="1468"/>
        <v>185161045</v>
      </c>
      <c r="AE1932" s="17"/>
      <c r="AG1932" s="18"/>
      <c r="AK1932" s="54"/>
      <c r="AN1932" s="219"/>
      <c r="AO1932" s="220">
        <f t="shared" si="1401"/>
        <v>3747</v>
      </c>
      <c r="AP1932" s="221">
        <f t="shared" si="1403"/>
        <v>11242</v>
      </c>
      <c r="AQ1932" s="220">
        <f>AQ1930+6</f>
        <v>5621</v>
      </c>
      <c r="AR1932" s="281">
        <v>2</v>
      </c>
      <c r="AS1932" s="236">
        <f t="shared" si="1402"/>
        <v>1</v>
      </c>
      <c r="AT1932" s="232"/>
      <c r="BK1932" s="60"/>
      <c r="BN1932" s="1"/>
      <c r="BP1932" s="21"/>
      <c r="CA1932" s="21"/>
      <c r="CB1932" s="21"/>
    </row>
    <row r="1933" spans="4:80" ht="14.25" customHeight="1">
      <c r="D1933" s="53"/>
      <c r="G1933" s="53"/>
      <c r="O1933" s="196">
        <f>1+8*(Q1932+1)</f>
        <v>3769</v>
      </c>
      <c r="P1933" s="197">
        <f>P1932+2</f>
        <v>2827</v>
      </c>
      <c r="Q1933" s="198"/>
      <c r="R1933" s="33"/>
      <c r="S1933" s="35">
        <f t="shared" si="1467"/>
        <v>11309</v>
      </c>
      <c r="T1933" s="35">
        <f t="shared" ref="T1933:Z1933" si="1469">4*S1933+1</f>
        <v>45237</v>
      </c>
      <c r="U1933" s="35">
        <f t="shared" si="1469"/>
        <v>180949</v>
      </c>
      <c r="V1933" s="35">
        <f t="shared" si="1469"/>
        <v>723797</v>
      </c>
      <c r="W1933" s="35">
        <f t="shared" si="1469"/>
        <v>2895189</v>
      </c>
      <c r="X1933" s="35">
        <f t="shared" si="1469"/>
        <v>11580757</v>
      </c>
      <c r="Y1933" s="35">
        <f t="shared" si="1469"/>
        <v>46323029</v>
      </c>
      <c r="Z1933" s="35">
        <f t="shared" si="1469"/>
        <v>185292117</v>
      </c>
      <c r="AC1933" s="27"/>
      <c r="AE1933" s="17"/>
      <c r="AG1933" s="18"/>
      <c r="AK1933" s="54"/>
      <c r="AN1933" s="227"/>
      <c r="AO1933" s="269">
        <f t="shared" si="1401"/>
        <v>3749</v>
      </c>
      <c r="AP1933" s="221">
        <f t="shared" si="1403"/>
        <v>11248</v>
      </c>
      <c r="AQ1933" s="269">
        <f>AP1933/AR1933</f>
        <v>703</v>
      </c>
      <c r="AR1933" s="281">
        <v>16</v>
      </c>
      <c r="AS1933" s="236">
        <f t="shared" si="1402"/>
        <v>4</v>
      </c>
      <c r="AT1933" s="232"/>
      <c r="BK1933" s="60"/>
      <c r="BN1933" s="1"/>
      <c r="BP1933" s="21"/>
      <c r="CA1933" s="21"/>
      <c r="CB1933" s="21"/>
    </row>
    <row r="1934" spans="4:80" ht="14.25" customHeight="1">
      <c r="D1934" s="53"/>
      <c r="G1934" s="53"/>
      <c r="O1934" s="181"/>
      <c r="P1934" s="260"/>
      <c r="R1934" s="33"/>
      <c r="AC1934" s="21"/>
      <c r="AE1934" s="17"/>
      <c r="AG1934" s="18"/>
      <c r="AK1934" s="54"/>
      <c r="AN1934" s="219"/>
      <c r="AO1934" s="220">
        <f t="shared" si="1401"/>
        <v>3751</v>
      </c>
      <c r="AP1934" s="221">
        <f t="shared" si="1403"/>
        <v>11254</v>
      </c>
      <c r="AQ1934" s="220">
        <f>AQ1932+6</f>
        <v>5627</v>
      </c>
      <c r="AR1934" s="281">
        <v>2</v>
      </c>
      <c r="AS1934" s="236">
        <f t="shared" si="1402"/>
        <v>1</v>
      </c>
      <c r="AT1934" s="232"/>
      <c r="BK1934" s="60"/>
      <c r="BN1934" s="1"/>
      <c r="BP1934" s="21"/>
      <c r="CA1934" s="21"/>
      <c r="CB1934" s="21"/>
    </row>
    <row r="1935" spans="4:80" ht="14.25" customHeight="1">
      <c r="D1935" s="53"/>
      <c r="G1935" s="53"/>
      <c r="O1935" s="45"/>
      <c r="P1935" s="21"/>
      <c r="R1935" s="33"/>
      <c r="AC1935" s="27"/>
      <c r="AE1935" s="17"/>
      <c r="AG1935" s="18"/>
      <c r="AK1935" s="54"/>
      <c r="AN1935" s="239"/>
      <c r="AO1935" s="240">
        <f t="shared" si="1401"/>
        <v>3753</v>
      </c>
      <c r="AP1935" s="221">
        <f t="shared" si="1403"/>
        <v>11260</v>
      </c>
      <c r="AQ1935" s="240">
        <f>AP1935/4</f>
        <v>2815</v>
      </c>
      <c r="AR1935" s="281">
        <v>4</v>
      </c>
      <c r="AS1935" s="236">
        <f t="shared" si="1402"/>
        <v>2</v>
      </c>
      <c r="AT1935" s="232"/>
      <c r="BK1935" s="60"/>
      <c r="BN1935" s="1"/>
      <c r="BP1935" s="21"/>
      <c r="CA1935" s="21"/>
      <c r="CB1935" s="21"/>
    </row>
    <row r="1936" spans="4:80" ht="14.25" customHeight="1">
      <c r="D1936" s="53"/>
      <c r="G1936" s="53"/>
      <c r="O1936" s="191">
        <f>-1+4*(Q1936+1)</f>
        <v>1887</v>
      </c>
      <c r="P1936" s="192">
        <f>-1+6*(Q1936+1)</f>
        <v>2831</v>
      </c>
      <c r="Q1936" s="27">
        <v>471</v>
      </c>
      <c r="R1936" s="33"/>
      <c r="S1936" s="213">
        <f t="shared" ref="S1936:S1937" si="1470">4*P1936+1</f>
        <v>11325</v>
      </c>
      <c r="T1936" s="35">
        <f t="shared" ref="T1936:Z1936" si="1471">4*S1936+1</f>
        <v>45301</v>
      </c>
      <c r="U1936" s="35">
        <f t="shared" si="1471"/>
        <v>181205</v>
      </c>
      <c r="V1936" s="35">
        <f t="shared" si="1471"/>
        <v>724821</v>
      </c>
      <c r="W1936" s="35">
        <f t="shared" si="1471"/>
        <v>2899285</v>
      </c>
      <c r="X1936" s="35">
        <f t="shared" si="1471"/>
        <v>11597141</v>
      </c>
      <c r="Y1936" s="35">
        <f t="shared" si="1471"/>
        <v>46388565</v>
      </c>
      <c r="Z1936" s="35">
        <f t="shared" si="1471"/>
        <v>185554261</v>
      </c>
      <c r="AE1936" s="17"/>
      <c r="AG1936" s="18"/>
      <c r="AK1936" s="54"/>
      <c r="AN1936" s="219"/>
      <c r="AO1936" s="220">
        <f t="shared" si="1401"/>
        <v>3755</v>
      </c>
      <c r="AP1936" s="221">
        <f t="shared" si="1403"/>
        <v>11266</v>
      </c>
      <c r="AQ1936" s="220">
        <f>AQ1934+6</f>
        <v>5633</v>
      </c>
      <c r="AR1936" s="281">
        <v>2</v>
      </c>
      <c r="AS1936" s="236">
        <f t="shared" si="1402"/>
        <v>1</v>
      </c>
      <c r="AT1936" s="232"/>
      <c r="BK1936" s="60"/>
      <c r="BN1936" s="1"/>
      <c r="BP1936" s="21"/>
      <c r="CA1936" s="21"/>
      <c r="CB1936" s="21"/>
    </row>
    <row r="1937" spans="4:80" ht="14.25" customHeight="1">
      <c r="D1937" s="53"/>
      <c r="G1937" s="53"/>
      <c r="O1937" s="196">
        <f>1+8*(Q1936+1)</f>
        <v>3777</v>
      </c>
      <c r="P1937" s="197">
        <f>P1936+2</f>
        <v>2833</v>
      </c>
      <c r="Q1937" s="198"/>
      <c r="R1937" s="33"/>
      <c r="S1937" s="35">
        <f t="shared" si="1470"/>
        <v>11333</v>
      </c>
      <c r="T1937" s="35">
        <f t="shared" ref="T1937:Z1937" si="1472">4*S1937+1</f>
        <v>45333</v>
      </c>
      <c r="U1937" s="35">
        <f t="shared" si="1472"/>
        <v>181333</v>
      </c>
      <c r="V1937" s="35">
        <f t="shared" si="1472"/>
        <v>725333</v>
      </c>
      <c r="W1937" s="35">
        <f t="shared" si="1472"/>
        <v>2901333</v>
      </c>
      <c r="X1937" s="35">
        <f t="shared" si="1472"/>
        <v>11605333</v>
      </c>
      <c r="Y1937" s="35">
        <f t="shared" si="1472"/>
        <v>46421333</v>
      </c>
      <c r="Z1937" s="35">
        <f t="shared" si="1472"/>
        <v>185685333</v>
      </c>
      <c r="AC1937" s="27"/>
      <c r="AE1937" s="17"/>
      <c r="AG1937" s="18"/>
      <c r="AK1937" s="54"/>
      <c r="AN1937" s="227"/>
      <c r="AO1937" s="269">
        <f t="shared" si="1401"/>
        <v>3757</v>
      </c>
      <c r="AP1937" s="221">
        <f t="shared" si="1403"/>
        <v>11272</v>
      </c>
      <c r="AQ1937" s="269">
        <f>AP1937/AR1937</f>
        <v>1409</v>
      </c>
      <c r="AR1937" s="281">
        <v>8</v>
      </c>
      <c r="AS1937" s="236">
        <f t="shared" si="1402"/>
        <v>3</v>
      </c>
      <c r="AT1937" s="232"/>
      <c r="BK1937" s="60"/>
      <c r="BN1937" s="1"/>
      <c r="BP1937" s="21"/>
      <c r="CA1937" s="21"/>
      <c r="CB1937" s="21"/>
    </row>
    <row r="1938" spans="4:80" ht="14.25" customHeight="1">
      <c r="D1938" s="53"/>
      <c r="G1938" s="53"/>
      <c r="O1938" s="181"/>
      <c r="P1938" s="260"/>
      <c r="R1938" s="33"/>
      <c r="AC1938" s="21"/>
      <c r="AE1938" s="17"/>
      <c r="AG1938" s="18"/>
      <c r="AK1938" s="54"/>
      <c r="AN1938" s="219"/>
      <c r="AO1938" s="220">
        <f t="shared" si="1401"/>
        <v>3759</v>
      </c>
      <c r="AP1938" s="221">
        <f t="shared" si="1403"/>
        <v>11278</v>
      </c>
      <c r="AQ1938" s="220">
        <f>AQ1936+6</f>
        <v>5639</v>
      </c>
      <c r="AR1938" s="281">
        <v>2</v>
      </c>
      <c r="AS1938" s="236">
        <f t="shared" si="1402"/>
        <v>1</v>
      </c>
      <c r="AT1938" s="232"/>
      <c r="BK1938" s="60"/>
      <c r="BN1938" s="1"/>
      <c r="BP1938" s="21"/>
      <c r="CA1938" s="21"/>
      <c r="CB1938" s="21"/>
    </row>
    <row r="1939" spans="4:80" ht="14.25" customHeight="1">
      <c r="D1939" s="53"/>
      <c r="G1939" s="53"/>
      <c r="O1939" s="45"/>
      <c r="P1939" s="21"/>
      <c r="R1939" s="33"/>
      <c r="AC1939" s="27"/>
      <c r="AE1939" s="17"/>
      <c r="AG1939" s="18"/>
      <c r="AK1939" s="54"/>
      <c r="AN1939" s="239"/>
      <c r="AO1939" s="240">
        <f t="shared" si="1401"/>
        <v>3761</v>
      </c>
      <c r="AP1939" s="221">
        <f t="shared" si="1403"/>
        <v>11284</v>
      </c>
      <c r="AQ1939" s="240">
        <f>AP1939/4</f>
        <v>2821</v>
      </c>
      <c r="AR1939" s="281">
        <v>4</v>
      </c>
      <c r="AS1939" s="236">
        <f t="shared" si="1402"/>
        <v>2</v>
      </c>
      <c r="AT1939" s="232"/>
      <c r="BK1939" s="60"/>
      <c r="BN1939" s="1"/>
      <c r="BP1939" s="21"/>
      <c r="CA1939" s="21"/>
      <c r="CB1939" s="21"/>
    </row>
    <row r="1940" spans="4:80" ht="14.25" customHeight="1">
      <c r="D1940" s="53"/>
      <c r="G1940" s="53"/>
      <c r="O1940" s="191">
        <f>-1+4*(Q1940+1)</f>
        <v>1891</v>
      </c>
      <c r="P1940" s="192">
        <f>-1+6*(Q1940+1)</f>
        <v>2837</v>
      </c>
      <c r="Q1940" s="27">
        <v>472</v>
      </c>
      <c r="R1940" s="33"/>
      <c r="S1940" s="213">
        <f t="shared" ref="S1940:S1941" si="1473">4*P1940+1</f>
        <v>11349</v>
      </c>
      <c r="T1940" s="35">
        <f t="shared" ref="T1940:Z1940" si="1474">4*S1940+1</f>
        <v>45397</v>
      </c>
      <c r="U1940" s="35">
        <f t="shared" si="1474"/>
        <v>181589</v>
      </c>
      <c r="V1940" s="35">
        <f t="shared" si="1474"/>
        <v>726357</v>
      </c>
      <c r="W1940" s="35">
        <f t="shared" si="1474"/>
        <v>2905429</v>
      </c>
      <c r="X1940" s="35">
        <f t="shared" si="1474"/>
        <v>11621717</v>
      </c>
      <c r="Y1940" s="35">
        <f t="shared" si="1474"/>
        <v>46486869</v>
      </c>
      <c r="Z1940" s="35">
        <f t="shared" si="1474"/>
        <v>185947477</v>
      </c>
      <c r="AE1940" s="17"/>
      <c r="AG1940" s="18"/>
      <c r="AK1940" s="54"/>
      <c r="AN1940" s="219"/>
      <c r="AO1940" s="220">
        <f t="shared" si="1401"/>
        <v>3763</v>
      </c>
      <c r="AP1940" s="221">
        <f t="shared" si="1403"/>
        <v>11290</v>
      </c>
      <c r="AQ1940" s="220">
        <f>AQ1938+6</f>
        <v>5645</v>
      </c>
      <c r="AR1940" s="281">
        <v>2</v>
      </c>
      <c r="AS1940" s="236">
        <f t="shared" si="1402"/>
        <v>1</v>
      </c>
      <c r="AT1940" s="232"/>
      <c r="BK1940" s="60"/>
      <c r="BN1940" s="1"/>
      <c r="BP1940" s="21"/>
      <c r="CA1940" s="21"/>
      <c r="CB1940" s="21"/>
    </row>
    <row r="1941" spans="4:80" ht="14.25" customHeight="1">
      <c r="D1941" s="53"/>
      <c r="G1941" s="53"/>
      <c r="O1941" s="196">
        <f>1+8*(Q1940+1)</f>
        <v>3785</v>
      </c>
      <c r="P1941" s="197">
        <f>P1940+2</f>
        <v>2839</v>
      </c>
      <c r="Q1941" s="198"/>
      <c r="R1941" s="33"/>
      <c r="S1941" s="35">
        <f t="shared" si="1473"/>
        <v>11357</v>
      </c>
      <c r="T1941" s="35">
        <f t="shared" ref="T1941:Z1941" si="1475">4*S1941+1</f>
        <v>45429</v>
      </c>
      <c r="U1941" s="35">
        <f t="shared" si="1475"/>
        <v>181717</v>
      </c>
      <c r="V1941" s="35">
        <f t="shared" si="1475"/>
        <v>726869</v>
      </c>
      <c r="W1941" s="35">
        <f t="shared" si="1475"/>
        <v>2907477</v>
      </c>
      <c r="X1941" s="35">
        <f t="shared" si="1475"/>
        <v>11629909</v>
      </c>
      <c r="Y1941" s="35">
        <f t="shared" si="1475"/>
        <v>46519637</v>
      </c>
      <c r="Z1941" s="35">
        <f t="shared" si="1475"/>
        <v>186078549</v>
      </c>
      <c r="AC1941" s="27"/>
      <c r="AE1941" s="17"/>
      <c r="AG1941" s="18"/>
      <c r="AK1941" s="54"/>
      <c r="AN1941" s="227"/>
      <c r="AO1941" s="269">
        <f t="shared" si="1401"/>
        <v>3765</v>
      </c>
      <c r="AP1941" s="221">
        <f t="shared" si="1403"/>
        <v>11296</v>
      </c>
      <c r="AQ1941" s="269">
        <f>AP1941/AR1941</f>
        <v>353</v>
      </c>
      <c r="AR1941" s="281">
        <v>32</v>
      </c>
      <c r="AS1941" s="236">
        <f t="shared" si="1402"/>
        <v>5</v>
      </c>
      <c r="AT1941" s="232"/>
      <c r="BK1941" s="60"/>
      <c r="BN1941" s="1"/>
      <c r="BP1941" s="21"/>
      <c r="CA1941" s="21"/>
      <c r="CB1941" s="21"/>
    </row>
    <row r="1942" spans="4:80" ht="14.25" customHeight="1">
      <c r="D1942" s="53"/>
      <c r="G1942" s="53"/>
      <c r="O1942" s="181"/>
      <c r="P1942" s="260"/>
      <c r="R1942" s="33"/>
      <c r="AC1942" s="21"/>
      <c r="AE1942" s="17"/>
      <c r="AG1942" s="18"/>
      <c r="AK1942" s="54"/>
      <c r="AN1942" s="219"/>
      <c r="AO1942" s="220">
        <f t="shared" si="1401"/>
        <v>3767</v>
      </c>
      <c r="AP1942" s="221">
        <f t="shared" si="1403"/>
        <v>11302</v>
      </c>
      <c r="AQ1942" s="220">
        <f>AQ1940+6</f>
        <v>5651</v>
      </c>
      <c r="AR1942" s="281">
        <v>2</v>
      </c>
      <c r="AS1942" s="236">
        <f t="shared" si="1402"/>
        <v>1</v>
      </c>
      <c r="AT1942" s="232"/>
      <c r="BK1942" s="60"/>
      <c r="BN1942" s="1"/>
      <c r="BP1942" s="21"/>
      <c r="CA1942" s="21"/>
      <c r="CB1942" s="21"/>
    </row>
    <row r="1943" spans="4:80" ht="14.25" customHeight="1">
      <c r="D1943" s="53"/>
      <c r="G1943" s="53"/>
      <c r="O1943" s="45"/>
      <c r="P1943" s="21"/>
      <c r="R1943" s="33"/>
      <c r="AC1943" s="27"/>
      <c r="AE1943" s="17"/>
      <c r="AG1943" s="18"/>
      <c r="AK1943" s="54"/>
      <c r="AN1943" s="239"/>
      <c r="AO1943" s="240">
        <f t="shared" si="1401"/>
        <v>3769</v>
      </c>
      <c r="AP1943" s="221">
        <f t="shared" si="1403"/>
        <v>11308</v>
      </c>
      <c r="AQ1943" s="240">
        <f>AP1943/4</f>
        <v>2827</v>
      </c>
      <c r="AR1943" s="281">
        <v>4</v>
      </c>
      <c r="AS1943" s="236">
        <f t="shared" si="1402"/>
        <v>2</v>
      </c>
      <c r="AT1943" s="232"/>
      <c r="BK1943" s="60"/>
      <c r="BN1943" s="1"/>
      <c r="BP1943" s="21"/>
      <c r="CA1943" s="21"/>
      <c r="CB1943" s="21"/>
    </row>
    <row r="1944" spans="4:80" ht="14.25" customHeight="1">
      <c r="D1944" s="53"/>
      <c r="G1944" s="53"/>
      <c r="O1944" s="191">
        <f>-1+4*(Q1944+1)</f>
        <v>1895</v>
      </c>
      <c r="P1944" s="192">
        <f>-1+6*(Q1944+1)</f>
        <v>2843</v>
      </c>
      <c r="Q1944" s="27">
        <v>473</v>
      </c>
      <c r="R1944" s="33"/>
      <c r="S1944" s="213">
        <f t="shared" ref="S1944:S1945" si="1476">4*P1944+1</f>
        <v>11373</v>
      </c>
      <c r="T1944" s="35">
        <f t="shared" ref="T1944:Z1944" si="1477">4*S1944+1</f>
        <v>45493</v>
      </c>
      <c r="U1944" s="35">
        <f t="shared" si="1477"/>
        <v>181973</v>
      </c>
      <c r="V1944" s="35">
        <f t="shared" si="1477"/>
        <v>727893</v>
      </c>
      <c r="W1944" s="35">
        <f t="shared" si="1477"/>
        <v>2911573</v>
      </c>
      <c r="X1944" s="35">
        <f t="shared" si="1477"/>
        <v>11646293</v>
      </c>
      <c r="Y1944" s="35">
        <f t="shared" si="1477"/>
        <v>46585173</v>
      </c>
      <c r="Z1944" s="35">
        <f t="shared" si="1477"/>
        <v>186340693</v>
      </c>
      <c r="AE1944" s="17"/>
      <c r="AG1944" s="18"/>
      <c r="AK1944" s="54"/>
      <c r="AN1944" s="219"/>
      <c r="AO1944" s="220">
        <f t="shared" si="1401"/>
        <v>3771</v>
      </c>
      <c r="AP1944" s="221">
        <f t="shared" si="1403"/>
        <v>11314</v>
      </c>
      <c r="AQ1944" s="220">
        <f>AQ1942+6</f>
        <v>5657</v>
      </c>
      <c r="AR1944" s="281">
        <v>2</v>
      </c>
      <c r="AS1944" s="236">
        <f t="shared" si="1402"/>
        <v>1</v>
      </c>
      <c r="AT1944" s="232"/>
      <c r="BK1944" s="60"/>
      <c r="BN1944" s="1"/>
      <c r="BP1944" s="21"/>
      <c r="CA1944" s="21"/>
      <c r="CB1944" s="21"/>
    </row>
    <row r="1945" spans="4:80" ht="14.25" customHeight="1">
      <c r="D1945" s="53"/>
      <c r="G1945" s="53"/>
      <c r="O1945" s="196">
        <f>1+8*(Q1944+1)</f>
        <v>3793</v>
      </c>
      <c r="P1945" s="197">
        <f>P1944+2</f>
        <v>2845</v>
      </c>
      <c r="Q1945" s="198"/>
      <c r="R1945" s="33"/>
      <c r="S1945" s="35">
        <f t="shared" si="1476"/>
        <v>11381</v>
      </c>
      <c r="T1945" s="35">
        <f t="shared" ref="T1945:Z1945" si="1478">4*S1945+1</f>
        <v>45525</v>
      </c>
      <c r="U1945" s="35">
        <f t="shared" si="1478"/>
        <v>182101</v>
      </c>
      <c r="V1945" s="35">
        <f t="shared" si="1478"/>
        <v>728405</v>
      </c>
      <c r="W1945" s="35">
        <f t="shared" si="1478"/>
        <v>2913621</v>
      </c>
      <c r="X1945" s="35">
        <f t="shared" si="1478"/>
        <v>11654485</v>
      </c>
      <c r="Y1945" s="35">
        <f t="shared" si="1478"/>
        <v>46617941</v>
      </c>
      <c r="Z1945" s="35">
        <f t="shared" si="1478"/>
        <v>186471765</v>
      </c>
      <c r="AC1945" s="27"/>
      <c r="AE1945" s="17"/>
      <c r="AG1945" s="18"/>
      <c r="AK1945" s="54"/>
      <c r="AN1945" s="227"/>
      <c r="AO1945" s="269">
        <f t="shared" si="1401"/>
        <v>3773</v>
      </c>
      <c r="AP1945" s="221">
        <f t="shared" si="1403"/>
        <v>11320</v>
      </c>
      <c r="AQ1945" s="269">
        <f>AP1945/AR1945</f>
        <v>1415</v>
      </c>
      <c r="AR1945" s="281">
        <v>8</v>
      </c>
      <c r="AS1945" s="236">
        <f t="shared" si="1402"/>
        <v>3</v>
      </c>
      <c r="AT1945" s="232"/>
      <c r="BK1945" s="60"/>
      <c r="BN1945" s="1"/>
      <c r="BP1945" s="21"/>
      <c r="CA1945" s="21"/>
      <c r="CB1945" s="21"/>
    </row>
    <row r="1946" spans="4:80" ht="14.25" customHeight="1">
      <c r="D1946" s="53"/>
      <c r="G1946" s="53"/>
      <c r="O1946" s="181"/>
      <c r="P1946" s="260"/>
      <c r="R1946" s="33"/>
      <c r="AC1946" s="21"/>
      <c r="AE1946" s="17"/>
      <c r="AG1946" s="18"/>
      <c r="AK1946" s="54"/>
      <c r="AN1946" s="219"/>
      <c r="AO1946" s="220">
        <f t="shared" si="1401"/>
        <v>3775</v>
      </c>
      <c r="AP1946" s="221">
        <f t="shared" si="1403"/>
        <v>11326</v>
      </c>
      <c r="AQ1946" s="220">
        <f>AQ1944+6</f>
        <v>5663</v>
      </c>
      <c r="AR1946" s="281">
        <v>2</v>
      </c>
      <c r="AS1946" s="236">
        <f t="shared" si="1402"/>
        <v>1</v>
      </c>
      <c r="AT1946" s="232"/>
      <c r="BK1946" s="60"/>
      <c r="BN1946" s="1"/>
      <c r="BP1946" s="21"/>
      <c r="CA1946" s="21"/>
      <c r="CB1946" s="21"/>
    </row>
    <row r="1947" spans="4:80" ht="14.25" customHeight="1">
      <c r="D1947" s="53"/>
      <c r="G1947" s="53"/>
      <c r="O1947" s="45"/>
      <c r="P1947" s="21"/>
      <c r="R1947" s="33"/>
      <c r="AC1947" s="27"/>
      <c r="AE1947" s="17"/>
      <c r="AG1947" s="18"/>
      <c r="AK1947" s="54"/>
      <c r="AN1947" s="239"/>
      <c r="AO1947" s="240">
        <f t="shared" si="1401"/>
        <v>3777</v>
      </c>
      <c r="AP1947" s="221">
        <f t="shared" si="1403"/>
        <v>11332</v>
      </c>
      <c r="AQ1947" s="240">
        <f>AP1947/4</f>
        <v>2833</v>
      </c>
      <c r="AR1947" s="281">
        <v>4</v>
      </c>
      <c r="AS1947" s="236">
        <f t="shared" si="1402"/>
        <v>2</v>
      </c>
      <c r="AT1947" s="232"/>
      <c r="BK1947" s="60"/>
      <c r="BN1947" s="1"/>
      <c r="BP1947" s="21"/>
      <c r="CA1947" s="21"/>
      <c r="CB1947" s="21"/>
    </row>
    <row r="1948" spans="4:80" ht="14.25" customHeight="1">
      <c r="D1948" s="53"/>
      <c r="G1948" s="53"/>
      <c r="O1948" s="191">
        <f>-1+4*(Q1948+1)</f>
        <v>1899</v>
      </c>
      <c r="P1948" s="192">
        <f>-1+6*(Q1948+1)</f>
        <v>2849</v>
      </c>
      <c r="Q1948" s="27">
        <v>474</v>
      </c>
      <c r="R1948" s="33"/>
      <c r="S1948" s="213">
        <f t="shared" ref="S1948:S1949" si="1479">4*P1948+1</f>
        <v>11397</v>
      </c>
      <c r="T1948" s="35">
        <f t="shared" ref="T1948:Z1948" si="1480">4*S1948+1</f>
        <v>45589</v>
      </c>
      <c r="U1948" s="35">
        <f t="shared" si="1480"/>
        <v>182357</v>
      </c>
      <c r="V1948" s="35">
        <f t="shared" si="1480"/>
        <v>729429</v>
      </c>
      <c r="W1948" s="35">
        <f t="shared" si="1480"/>
        <v>2917717</v>
      </c>
      <c r="X1948" s="35">
        <f t="shared" si="1480"/>
        <v>11670869</v>
      </c>
      <c r="Y1948" s="35">
        <f t="shared" si="1480"/>
        <v>46683477</v>
      </c>
      <c r="Z1948" s="35">
        <f t="shared" si="1480"/>
        <v>186733909</v>
      </c>
      <c r="AE1948" s="17"/>
      <c r="AG1948" s="18"/>
      <c r="AK1948" s="54"/>
      <c r="AN1948" s="219"/>
      <c r="AO1948" s="220">
        <f t="shared" si="1401"/>
        <v>3779</v>
      </c>
      <c r="AP1948" s="221">
        <f t="shared" si="1403"/>
        <v>11338</v>
      </c>
      <c r="AQ1948" s="220">
        <f>AQ1946+6</f>
        <v>5669</v>
      </c>
      <c r="AR1948" s="281">
        <v>2</v>
      </c>
      <c r="AS1948" s="236">
        <f t="shared" si="1402"/>
        <v>1</v>
      </c>
      <c r="AT1948" s="232"/>
      <c r="BK1948" s="60"/>
      <c r="BN1948" s="1"/>
      <c r="BP1948" s="21"/>
      <c r="CA1948" s="21"/>
      <c r="CB1948" s="21"/>
    </row>
    <row r="1949" spans="4:80" ht="14.25" customHeight="1">
      <c r="D1949" s="53"/>
      <c r="G1949" s="53"/>
      <c r="O1949" s="196">
        <f>1+8*(Q1948+1)</f>
        <v>3801</v>
      </c>
      <c r="P1949" s="197">
        <f>P1948+2</f>
        <v>2851</v>
      </c>
      <c r="Q1949" s="198"/>
      <c r="R1949" s="33"/>
      <c r="S1949" s="35">
        <f t="shared" si="1479"/>
        <v>11405</v>
      </c>
      <c r="T1949" s="35">
        <f t="shared" ref="T1949:Z1949" si="1481">4*S1949+1</f>
        <v>45621</v>
      </c>
      <c r="U1949" s="35">
        <f t="shared" si="1481"/>
        <v>182485</v>
      </c>
      <c r="V1949" s="35">
        <f t="shared" si="1481"/>
        <v>729941</v>
      </c>
      <c r="W1949" s="35">
        <f t="shared" si="1481"/>
        <v>2919765</v>
      </c>
      <c r="X1949" s="35">
        <f t="shared" si="1481"/>
        <v>11679061</v>
      </c>
      <c r="Y1949" s="35">
        <f t="shared" si="1481"/>
        <v>46716245</v>
      </c>
      <c r="Z1949" s="35">
        <f t="shared" si="1481"/>
        <v>186864981</v>
      </c>
      <c r="AC1949" s="27"/>
      <c r="AE1949" s="17"/>
      <c r="AG1949" s="18"/>
      <c r="AK1949" s="54"/>
      <c r="AN1949" s="227"/>
      <c r="AO1949" s="269">
        <f t="shared" si="1401"/>
        <v>3781</v>
      </c>
      <c r="AP1949" s="221">
        <f t="shared" si="1403"/>
        <v>11344</v>
      </c>
      <c r="AQ1949" s="269">
        <f>AP1949/AR1949</f>
        <v>709</v>
      </c>
      <c r="AR1949" s="281">
        <v>16</v>
      </c>
      <c r="AS1949" s="236">
        <f t="shared" si="1402"/>
        <v>4</v>
      </c>
      <c r="AT1949" s="232"/>
      <c r="BK1949" s="60"/>
      <c r="BN1949" s="1"/>
      <c r="BP1949" s="21"/>
      <c r="CA1949" s="21"/>
      <c r="CB1949" s="21"/>
    </row>
    <row r="1950" spans="4:80" ht="14.25" customHeight="1">
      <c r="D1950" s="53"/>
      <c r="G1950" s="53"/>
      <c r="O1950" s="181"/>
      <c r="P1950" s="260"/>
      <c r="R1950" s="33"/>
      <c r="AC1950" s="21"/>
      <c r="AE1950" s="17"/>
      <c r="AG1950" s="18"/>
      <c r="AK1950" s="54"/>
      <c r="AN1950" s="219"/>
      <c r="AO1950" s="220">
        <f t="shared" si="1401"/>
        <v>3783</v>
      </c>
      <c r="AP1950" s="221">
        <f t="shared" si="1403"/>
        <v>11350</v>
      </c>
      <c r="AQ1950" s="220">
        <f>AQ1948+6</f>
        <v>5675</v>
      </c>
      <c r="AR1950" s="281">
        <v>2</v>
      </c>
      <c r="AS1950" s="236">
        <f t="shared" si="1402"/>
        <v>1</v>
      </c>
      <c r="AT1950" s="232"/>
      <c r="BK1950" s="60"/>
      <c r="BN1950" s="1"/>
      <c r="BP1950" s="21"/>
      <c r="CA1950" s="21"/>
      <c r="CB1950" s="21"/>
    </row>
    <row r="1951" spans="4:80" ht="14.25" customHeight="1">
      <c r="D1951" s="53"/>
      <c r="G1951" s="53"/>
      <c r="O1951" s="45"/>
      <c r="P1951" s="21"/>
      <c r="R1951" s="33"/>
      <c r="AC1951" s="27"/>
      <c r="AE1951" s="17"/>
      <c r="AG1951" s="18"/>
      <c r="AK1951" s="54"/>
      <c r="AN1951" s="239"/>
      <c r="AO1951" s="240">
        <f t="shared" si="1401"/>
        <v>3785</v>
      </c>
      <c r="AP1951" s="221">
        <f t="shared" si="1403"/>
        <v>11356</v>
      </c>
      <c r="AQ1951" s="240">
        <f>AP1951/4</f>
        <v>2839</v>
      </c>
      <c r="AR1951" s="281">
        <v>4</v>
      </c>
      <c r="AS1951" s="236">
        <f t="shared" si="1402"/>
        <v>2</v>
      </c>
      <c r="AT1951" s="232"/>
      <c r="BK1951" s="60"/>
      <c r="BN1951" s="1"/>
      <c r="BP1951" s="21"/>
      <c r="CA1951" s="21"/>
      <c r="CB1951" s="21"/>
    </row>
    <row r="1952" spans="4:80" ht="14.25" customHeight="1">
      <c r="D1952" s="53"/>
      <c r="G1952" s="53"/>
      <c r="O1952" s="191">
        <f>-1+4*(Q1952+1)</f>
        <v>1903</v>
      </c>
      <c r="P1952" s="192">
        <f>-1+6*(Q1952+1)</f>
        <v>2855</v>
      </c>
      <c r="Q1952" s="27">
        <v>475</v>
      </c>
      <c r="R1952" s="33"/>
      <c r="S1952" s="213">
        <f t="shared" ref="S1952:S1953" si="1482">4*P1952+1</f>
        <v>11421</v>
      </c>
      <c r="T1952" s="35">
        <f t="shared" ref="T1952:Z1952" si="1483">4*S1952+1</f>
        <v>45685</v>
      </c>
      <c r="U1952" s="35">
        <f t="shared" si="1483"/>
        <v>182741</v>
      </c>
      <c r="V1952" s="35">
        <f t="shared" si="1483"/>
        <v>730965</v>
      </c>
      <c r="W1952" s="35">
        <f t="shared" si="1483"/>
        <v>2923861</v>
      </c>
      <c r="X1952" s="35">
        <f t="shared" si="1483"/>
        <v>11695445</v>
      </c>
      <c r="Y1952" s="35">
        <f t="shared" si="1483"/>
        <v>46781781</v>
      </c>
      <c r="Z1952" s="35">
        <f t="shared" si="1483"/>
        <v>187127125</v>
      </c>
      <c r="AE1952" s="17"/>
      <c r="AG1952" s="18"/>
      <c r="AK1952" s="54"/>
      <c r="AN1952" s="219"/>
      <c r="AO1952" s="220">
        <f t="shared" si="1401"/>
        <v>3787</v>
      </c>
      <c r="AP1952" s="221">
        <f t="shared" si="1403"/>
        <v>11362</v>
      </c>
      <c r="AQ1952" s="220">
        <f>AQ1950+6</f>
        <v>5681</v>
      </c>
      <c r="AR1952" s="281">
        <v>2</v>
      </c>
      <c r="AS1952" s="236">
        <f t="shared" si="1402"/>
        <v>1</v>
      </c>
      <c r="AT1952" s="232"/>
      <c r="BK1952" s="60"/>
      <c r="BN1952" s="1"/>
      <c r="BP1952" s="21"/>
      <c r="CA1952" s="21"/>
      <c r="CB1952" s="21"/>
    </row>
    <row r="1953" spans="4:80" ht="14.25" customHeight="1">
      <c r="D1953" s="53"/>
      <c r="G1953" s="53"/>
      <c r="O1953" s="196">
        <f>1+8*(Q1952+1)</f>
        <v>3809</v>
      </c>
      <c r="P1953" s="197">
        <f>P1952+2</f>
        <v>2857</v>
      </c>
      <c r="Q1953" s="198"/>
      <c r="R1953" s="33"/>
      <c r="S1953" s="35">
        <f t="shared" si="1482"/>
        <v>11429</v>
      </c>
      <c r="T1953" s="35">
        <f t="shared" ref="T1953:Z1953" si="1484">4*S1953+1</f>
        <v>45717</v>
      </c>
      <c r="U1953" s="35">
        <f t="shared" si="1484"/>
        <v>182869</v>
      </c>
      <c r="V1953" s="35">
        <f t="shared" si="1484"/>
        <v>731477</v>
      </c>
      <c r="W1953" s="35">
        <f t="shared" si="1484"/>
        <v>2925909</v>
      </c>
      <c r="X1953" s="35">
        <f t="shared" si="1484"/>
        <v>11703637</v>
      </c>
      <c r="Y1953" s="35">
        <f t="shared" si="1484"/>
        <v>46814549</v>
      </c>
      <c r="Z1953" s="35">
        <f t="shared" si="1484"/>
        <v>187258197</v>
      </c>
      <c r="AC1953" s="27"/>
      <c r="AE1953" s="17"/>
      <c r="AG1953" s="18"/>
      <c r="AK1953" s="54"/>
      <c r="AN1953" s="227"/>
      <c r="AO1953" s="269">
        <f t="shared" si="1401"/>
        <v>3789</v>
      </c>
      <c r="AP1953" s="221">
        <f t="shared" si="1403"/>
        <v>11368</v>
      </c>
      <c r="AQ1953" s="269">
        <f>AP1953/AR1953</f>
        <v>1421</v>
      </c>
      <c r="AR1953" s="281">
        <v>8</v>
      </c>
      <c r="AS1953" s="236">
        <f t="shared" si="1402"/>
        <v>3</v>
      </c>
      <c r="AT1953" s="232"/>
      <c r="BK1953" s="60"/>
      <c r="BN1953" s="1"/>
      <c r="BP1953" s="21"/>
      <c r="CA1953" s="21"/>
      <c r="CB1953" s="21"/>
    </row>
    <row r="1954" spans="4:80" ht="14.25" customHeight="1">
      <c r="D1954" s="53"/>
      <c r="G1954" s="53"/>
      <c r="O1954" s="181"/>
      <c r="P1954" s="260"/>
      <c r="R1954" s="33"/>
      <c r="AC1954" s="21"/>
      <c r="AE1954" s="17"/>
      <c r="AG1954" s="18"/>
      <c r="AK1954" s="54"/>
      <c r="AN1954" s="219"/>
      <c r="AO1954" s="220">
        <f t="shared" si="1401"/>
        <v>3791</v>
      </c>
      <c r="AP1954" s="221">
        <f t="shared" si="1403"/>
        <v>11374</v>
      </c>
      <c r="AQ1954" s="220">
        <f>AQ1952+6</f>
        <v>5687</v>
      </c>
      <c r="AR1954" s="281">
        <v>2</v>
      </c>
      <c r="AS1954" s="236">
        <f t="shared" si="1402"/>
        <v>1</v>
      </c>
      <c r="AT1954" s="232"/>
      <c r="BK1954" s="60"/>
      <c r="BN1954" s="1"/>
      <c r="BP1954" s="21"/>
      <c r="CA1954" s="21"/>
      <c r="CB1954" s="21"/>
    </row>
    <row r="1955" spans="4:80" ht="14.25" customHeight="1">
      <c r="D1955" s="53"/>
      <c r="G1955" s="53"/>
      <c r="O1955" s="45"/>
      <c r="P1955" s="21"/>
      <c r="R1955" s="33"/>
      <c r="AC1955" s="27"/>
      <c r="AE1955" s="17"/>
      <c r="AG1955" s="18"/>
      <c r="AK1955" s="54"/>
      <c r="AN1955" s="239"/>
      <c r="AO1955" s="240">
        <f t="shared" si="1401"/>
        <v>3793</v>
      </c>
      <c r="AP1955" s="221">
        <f t="shared" si="1403"/>
        <v>11380</v>
      </c>
      <c r="AQ1955" s="240">
        <f>AP1955/4</f>
        <v>2845</v>
      </c>
      <c r="AR1955" s="281">
        <v>4</v>
      </c>
      <c r="AS1955" s="236">
        <f t="shared" si="1402"/>
        <v>2</v>
      </c>
      <c r="AT1955" s="232"/>
      <c r="BK1955" s="60"/>
      <c r="BN1955" s="1"/>
      <c r="BP1955" s="21"/>
      <c r="CA1955" s="21"/>
      <c r="CB1955" s="21"/>
    </row>
    <row r="1956" spans="4:80" ht="14.25" customHeight="1">
      <c r="D1956" s="53"/>
      <c r="G1956" s="53"/>
      <c r="O1956" s="191">
        <f>-1+4*(Q1956+1)</f>
        <v>1907</v>
      </c>
      <c r="P1956" s="192">
        <f>-1+6*(Q1956+1)</f>
        <v>2861</v>
      </c>
      <c r="Q1956" s="27">
        <v>476</v>
      </c>
      <c r="R1956" s="33"/>
      <c r="S1956" s="213">
        <f t="shared" ref="S1956:S1957" si="1485">4*P1956+1</f>
        <v>11445</v>
      </c>
      <c r="T1956" s="35">
        <f t="shared" ref="T1956:Z1956" si="1486">4*S1956+1</f>
        <v>45781</v>
      </c>
      <c r="U1956" s="35">
        <f t="shared" si="1486"/>
        <v>183125</v>
      </c>
      <c r="V1956" s="35">
        <f t="shared" si="1486"/>
        <v>732501</v>
      </c>
      <c r="W1956" s="35">
        <f t="shared" si="1486"/>
        <v>2930005</v>
      </c>
      <c r="X1956" s="35">
        <f t="shared" si="1486"/>
        <v>11720021</v>
      </c>
      <c r="Y1956" s="35">
        <f t="shared" si="1486"/>
        <v>46880085</v>
      </c>
      <c r="Z1956" s="35">
        <f t="shared" si="1486"/>
        <v>187520341</v>
      </c>
      <c r="AE1956" s="17"/>
      <c r="AG1956" s="18"/>
      <c r="AK1956" s="54"/>
      <c r="AN1956" s="219"/>
      <c r="AO1956" s="220">
        <f t="shared" si="1401"/>
        <v>3795</v>
      </c>
      <c r="AP1956" s="221">
        <f t="shared" si="1403"/>
        <v>11386</v>
      </c>
      <c r="AQ1956" s="220">
        <f>AQ1954+6</f>
        <v>5693</v>
      </c>
      <c r="AR1956" s="281">
        <v>2</v>
      </c>
      <c r="AS1956" s="236">
        <f t="shared" si="1402"/>
        <v>1</v>
      </c>
      <c r="AT1956" s="232"/>
      <c r="BK1956" s="60"/>
      <c r="BN1956" s="1"/>
      <c r="BP1956" s="21"/>
      <c r="CA1956" s="21"/>
      <c r="CB1956" s="21"/>
    </row>
    <row r="1957" spans="4:80" ht="14.25" customHeight="1">
      <c r="D1957" s="53"/>
      <c r="G1957" s="53"/>
      <c r="O1957" s="196">
        <f>1+8*(Q1956+1)</f>
        <v>3817</v>
      </c>
      <c r="P1957" s="197">
        <f>P1956+2</f>
        <v>2863</v>
      </c>
      <c r="Q1957" s="198"/>
      <c r="R1957" s="33"/>
      <c r="S1957" s="35">
        <f t="shared" si="1485"/>
        <v>11453</v>
      </c>
      <c r="T1957" s="35">
        <f t="shared" ref="T1957:Z1957" si="1487">4*S1957+1</f>
        <v>45813</v>
      </c>
      <c r="U1957" s="35">
        <f t="shared" si="1487"/>
        <v>183253</v>
      </c>
      <c r="V1957" s="35">
        <f t="shared" si="1487"/>
        <v>733013</v>
      </c>
      <c r="W1957" s="35">
        <f t="shared" si="1487"/>
        <v>2932053</v>
      </c>
      <c r="X1957" s="35">
        <f t="shared" si="1487"/>
        <v>11728213</v>
      </c>
      <c r="Y1957" s="35">
        <f t="shared" si="1487"/>
        <v>46912853</v>
      </c>
      <c r="Z1957" s="35">
        <f t="shared" si="1487"/>
        <v>187651413</v>
      </c>
      <c r="AC1957" s="27"/>
      <c r="AE1957" s="17"/>
      <c r="AG1957" s="18"/>
      <c r="AK1957" s="54"/>
      <c r="AN1957" s="227"/>
      <c r="AO1957" s="269">
        <f t="shared" si="1401"/>
        <v>3797</v>
      </c>
      <c r="AP1957" s="221">
        <f t="shared" si="1403"/>
        <v>11392</v>
      </c>
      <c r="AQ1957" s="269">
        <f>AP1957/AR1957</f>
        <v>89</v>
      </c>
      <c r="AR1957" s="281">
        <v>128</v>
      </c>
      <c r="AS1957" s="236">
        <f t="shared" si="1402"/>
        <v>7</v>
      </c>
      <c r="AT1957" s="232"/>
      <c r="BK1957" s="60"/>
      <c r="BN1957" s="1"/>
      <c r="BP1957" s="21"/>
      <c r="CA1957" s="21"/>
      <c r="CB1957" s="21"/>
    </row>
    <row r="1958" spans="4:80" ht="14.25" customHeight="1">
      <c r="D1958" s="53"/>
      <c r="G1958" s="53"/>
      <c r="O1958" s="181"/>
      <c r="P1958" s="260"/>
      <c r="R1958" s="33"/>
      <c r="AC1958" s="21"/>
      <c r="AE1958" s="17"/>
      <c r="AG1958" s="18"/>
      <c r="AK1958" s="54"/>
      <c r="AN1958" s="219"/>
      <c r="AO1958" s="220">
        <f t="shared" si="1401"/>
        <v>3799</v>
      </c>
      <c r="AP1958" s="221">
        <f t="shared" si="1403"/>
        <v>11398</v>
      </c>
      <c r="AQ1958" s="220">
        <f>AQ1956+6</f>
        <v>5699</v>
      </c>
      <c r="AR1958" s="281">
        <v>2</v>
      </c>
      <c r="AS1958" s="236">
        <f t="shared" si="1402"/>
        <v>1</v>
      </c>
      <c r="AT1958" s="232"/>
      <c r="BK1958" s="60"/>
      <c r="BN1958" s="1"/>
      <c r="BP1958" s="21"/>
      <c r="CA1958" s="21"/>
      <c r="CB1958" s="21"/>
    </row>
    <row r="1959" spans="4:80" ht="14.25" customHeight="1">
      <c r="D1959" s="53"/>
      <c r="G1959" s="53"/>
      <c r="O1959" s="45"/>
      <c r="P1959" s="21"/>
      <c r="R1959" s="33"/>
      <c r="AC1959" s="27"/>
      <c r="AE1959" s="17"/>
      <c r="AG1959" s="18"/>
      <c r="AK1959" s="54"/>
      <c r="AN1959" s="239"/>
      <c r="AO1959" s="240">
        <f t="shared" si="1401"/>
        <v>3801</v>
      </c>
      <c r="AP1959" s="221">
        <f t="shared" si="1403"/>
        <v>11404</v>
      </c>
      <c r="AQ1959" s="240">
        <f>AP1959/4</f>
        <v>2851</v>
      </c>
      <c r="AR1959" s="281">
        <v>4</v>
      </c>
      <c r="AS1959" s="236">
        <f t="shared" si="1402"/>
        <v>2</v>
      </c>
      <c r="AT1959" s="232"/>
      <c r="BK1959" s="60"/>
      <c r="BN1959" s="1"/>
      <c r="BP1959" s="21"/>
      <c r="CA1959" s="21"/>
      <c r="CB1959" s="21"/>
    </row>
    <row r="1960" spans="4:80" ht="14.25" customHeight="1">
      <c r="D1960" s="53"/>
      <c r="G1960" s="53"/>
      <c r="O1960" s="191">
        <f>-1+4*(Q1960+1)</f>
        <v>1911</v>
      </c>
      <c r="P1960" s="192">
        <f>-1+6*(Q1960+1)</f>
        <v>2867</v>
      </c>
      <c r="Q1960" s="27">
        <v>477</v>
      </c>
      <c r="R1960" s="33"/>
      <c r="S1960" s="213">
        <f t="shared" ref="S1960:S1961" si="1488">4*P1960+1</f>
        <v>11469</v>
      </c>
      <c r="T1960" s="35">
        <f t="shared" ref="T1960:Z1960" si="1489">4*S1960+1</f>
        <v>45877</v>
      </c>
      <c r="U1960" s="35">
        <f t="shared" si="1489"/>
        <v>183509</v>
      </c>
      <c r="V1960" s="35">
        <f t="shared" si="1489"/>
        <v>734037</v>
      </c>
      <c r="W1960" s="35">
        <f t="shared" si="1489"/>
        <v>2936149</v>
      </c>
      <c r="X1960" s="35">
        <f t="shared" si="1489"/>
        <v>11744597</v>
      </c>
      <c r="Y1960" s="35">
        <f t="shared" si="1489"/>
        <v>46978389</v>
      </c>
      <c r="Z1960" s="35">
        <f t="shared" si="1489"/>
        <v>187913557</v>
      </c>
      <c r="AE1960" s="17"/>
      <c r="AG1960" s="18"/>
      <c r="AK1960" s="54"/>
      <c r="AN1960" s="219"/>
      <c r="AO1960" s="220">
        <f t="shared" si="1401"/>
        <v>3803</v>
      </c>
      <c r="AP1960" s="221">
        <f t="shared" si="1403"/>
        <v>11410</v>
      </c>
      <c r="AQ1960" s="220">
        <f>AQ1958+6</f>
        <v>5705</v>
      </c>
      <c r="AR1960" s="281">
        <v>2</v>
      </c>
      <c r="AS1960" s="236">
        <f t="shared" si="1402"/>
        <v>1</v>
      </c>
      <c r="AT1960" s="232"/>
      <c r="BK1960" s="60"/>
      <c r="BN1960" s="1"/>
      <c r="BP1960" s="21"/>
      <c r="CA1960" s="21"/>
      <c r="CB1960" s="21"/>
    </row>
    <row r="1961" spans="4:80" ht="14.25" customHeight="1">
      <c r="D1961" s="53"/>
      <c r="G1961" s="53"/>
      <c r="O1961" s="196">
        <f>1+8*(Q1960+1)</f>
        <v>3825</v>
      </c>
      <c r="P1961" s="197">
        <f>P1960+2</f>
        <v>2869</v>
      </c>
      <c r="Q1961" s="198"/>
      <c r="R1961" s="33"/>
      <c r="S1961" s="35">
        <f t="shared" si="1488"/>
        <v>11477</v>
      </c>
      <c r="T1961" s="35">
        <f t="shared" ref="T1961:Z1961" si="1490">4*S1961+1</f>
        <v>45909</v>
      </c>
      <c r="U1961" s="35">
        <f t="shared" si="1490"/>
        <v>183637</v>
      </c>
      <c r="V1961" s="35">
        <f t="shared" si="1490"/>
        <v>734549</v>
      </c>
      <c r="W1961" s="35">
        <f t="shared" si="1490"/>
        <v>2938197</v>
      </c>
      <c r="X1961" s="35">
        <f t="shared" si="1490"/>
        <v>11752789</v>
      </c>
      <c r="Y1961" s="35">
        <f t="shared" si="1490"/>
        <v>47011157</v>
      </c>
      <c r="Z1961" s="35">
        <f t="shared" si="1490"/>
        <v>188044629</v>
      </c>
      <c r="AC1961" s="27"/>
      <c r="AE1961" s="17"/>
      <c r="AG1961" s="18"/>
      <c r="AK1961" s="54"/>
      <c r="AN1961" s="227"/>
      <c r="AO1961" s="269">
        <f t="shared" si="1401"/>
        <v>3805</v>
      </c>
      <c r="AP1961" s="221">
        <f t="shared" si="1403"/>
        <v>11416</v>
      </c>
      <c r="AQ1961" s="269">
        <f>AP1961/AR1961</f>
        <v>1427</v>
      </c>
      <c r="AR1961" s="281">
        <v>8</v>
      </c>
      <c r="AS1961" s="236">
        <f t="shared" si="1402"/>
        <v>3</v>
      </c>
      <c r="AT1961" s="232"/>
      <c r="BK1961" s="60"/>
      <c r="BN1961" s="1"/>
      <c r="BP1961" s="21"/>
      <c r="CA1961" s="21"/>
      <c r="CB1961" s="21"/>
    </row>
    <row r="1962" spans="4:80" ht="14.25" customHeight="1">
      <c r="D1962" s="53"/>
      <c r="G1962" s="53"/>
      <c r="O1962" s="181"/>
      <c r="P1962" s="260"/>
      <c r="R1962" s="33"/>
      <c r="AC1962" s="21"/>
      <c r="AE1962" s="17"/>
      <c r="AG1962" s="18"/>
      <c r="AK1962" s="54"/>
      <c r="AN1962" s="219"/>
      <c r="AO1962" s="220">
        <f t="shared" si="1401"/>
        <v>3807</v>
      </c>
      <c r="AP1962" s="221">
        <f t="shared" si="1403"/>
        <v>11422</v>
      </c>
      <c r="AQ1962" s="220">
        <f>AQ1960+6</f>
        <v>5711</v>
      </c>
      <c r="AR1962" s="281">
        <v>2</v>
      </c>
      <c r="AS1962" s="236">
        <f t="shared" si="1402"/>
        <v>1</v>
      </c>
      <c r="AT1962" s="232"/>
      <c r="BK1962" s="60"/>
      <c r="BN1962" s="1"/>
      <c r="BP1962" s="21"/>
      <c r="CA1962" s="21"/>
      <c r="CB1962" s="21"/>
    </row>
    <row r="1963" spans="4:80" ht="14.25" customHeight="1">
      <c r="D1963" s="53"/>
      <c r="G1963" s="53"/>
      <c r="O1963" s="45"/>
      <c r="P1963" s="21"/>
      <c r="R1963" s="33"/>
      <c r="AC1963" s="27"/>
      <c r="AE1963" s="17"/>
      <c r="AG1963" s="18"/>
      <c r="AK1963" s="54"/>
      <c r="AN1963" s="239"/>
      <c r="AO1963" s="240">
        <f t="shared" si="1401"/>
        <v>3809</v>
      </c>
      <c r="AP1963" s="221">
        <f t="shared" si="1403"/>
        <v>11428</v>
      </c>
      <c r="AQ1963" s="240">
        <f>AP1963/4</f>
        <v>2857</v>
      </c>
      <c r="AR1963" s="281">
        <v>4</v>
      </c>
      <c r="AS1963" s="236">
        <f t="shared" si="1402"/>
        <v>2</v>
      </c>
      <c r="AT1963" s="232"/>
      <c r="BK1963" s="60"/>
      <c r="BN1963" s="1"/>
      <c r="BP1963" s="21"/>
      <c r="CA1963" s="21"/>
      <c r="CB1963" s="21"/>
    </row>
    <row r="1964" spans="4:80" ht="14.25" customHeight="1">
      <c r="D1964" s="53"/>
      <c r="G1964" s="53"/>
      <c r="O1964" s="191">
        <f>-1+4*(Q1964+1)</f>
        <v>1915</v>
      </c>
      <c r="P1964" s="192">
        <f>-1+6*(Q1964+1)</f>
        <v>2873</v>
      </c>
      <c r="Q1964" s="27">
        <v>478</v>
      </c>
      <c r="R1964" s="33"/>
      <c r="S1964" s="213">
        <f t="shared" ref="S1964:S1965" si="1491">4*P1964+1</f>
        <v>11493</v>
      </c>
      <c r="T1964" s="35">
        <f t="shared" ref="T1964:Z1964" si="1492">4*S1964+1</f>
        <v>45973</v>
      </c>
      <c r="U1964" s="35">
        <f t="shared" si="1492"/>
        <v>183893</v>
      </c>
      <c r="V1964" s="35">
        <f t="shared" si="1492"/>
        <v>735573</v>
      </c>
      <c r="W1964" s="35">
        <f t="shared" si="1492"/>
        <v>2942293</v>
      </c>
      <c r="X1964" s="35">
        <f t="shared" si="1492"/>
        <v>11769173</v>
      </c>
      <c r="Y1964" s="35">
        <f t="shared" si="1492"/>
        <v>47076693</v>
      </c>
      <c r="Z1964" s="35">
        <f t="shared" si="1492"/>
        <v>188306773</v>
      </c>
      <c r="AE1964" s="17"/>
      <c r="AG1964" s="18"/>
      <c r="AK1964" s="54"/>
      <c r="AN1964" s="219"/>
      <c r="AO1964" s="220">
        <f t="shared" si="1401"/>
        <v>3811</v>
      </c>
      <c r="AP1964" s="221">
        <f t="shared" si="1403"/>
        <v>11434</v>
      </c>
      <c r="AQ1964" s="220">
        <f>AQ1962+6</f>
        <v>5717</v>
      </c>
      <c r="AR1964" s="281">
        <v>2</v>
      </c>
      <c r="AS1964" s="236">
        <f t="shared" si="1402"/>
        <v>1</v>
      </c>
      <c r="AT1964" s="232"/>
      <c r="BK1964" s="60"/>
      <c r="BN1964" s="1"/>
      <c r="BP1964" s="21"/>
      <c r="CA1964" s="21"/>
      <c r="CB1964" s="21"/>
    </row>
    <row r="1965" spans="4:80" ht="14.25" customHeight="1">
      <c r="D1965" s="53"/>
      <c r="G1965" s="53"/>
      <c r="O1965" s="196">
        <f>1+8*(Q1964+1)</f>
        <v>3833</v>
      </c>
      <c r="P1965" s="197">
        <f>P1964+2</f>
        <v>2875</v>
      </c>
      <c r="Q1965" s="198"/>
      <c r="R1965" s="33"/>
      <c r="S1965" s="35">
        <f t="shared" si="1491"/>
        <v>11501</v>
      </c>
      <c r="T1965" s="35">
        <f t="shared" ref="T1965:Z1965" si="1493">4*S1965+1</f>
        <v>46005</v>
      </c>
      <c r="U1965" s="35">
        <f t="shared" si="1493"/>
        <v>184021</v>
      </c>
      <c r="V1965" s="35">
        <f t="shared" si="1493"/>
        <v>736085</v>
      </c>
      <c r="W1965" s="35">
        <f t="shared" si="1493"/>
        <v>2944341</v>
      </c>
      <c r="X1965" s="35">
        <f t="shared" si="1493"/>
        <v>11777365</v>
      </c>
      <c r="Y1965" s="35">
        <f t="shared" si="1493"/>
        <v>47109461</v>
      </c>
      <c r="Z1965" s="35">
        <f t="shared" si="1493"/>
        <v>188437845</v>
      </c>
      <c r="AC1965" s="27"/>
      <c r="AE1965" s="17"/>
      <c r="AG1965" s="18"/>
      <c r="AK1965" s="54"/>
      <c r="AN1965" s="227"/>
      <c r="AO1965" s="269">
        <f t="shared" si="1401"/>
        <v>3813</v>
      </c>
      <c r="AP1965" s="221">
        <f t="shared" si="1403"/>
        <v>11440</v>
      </c>
      <c r="AQ1965" s="269">
        <f>AP1965/AR1965</f>
        <v>715</v>
      </c>
      <c r="AR1965" s="281">
        <v>16</v>
      </c>
      <c r="AS1965" s="236">
        <f t="shared" si="1402"/>
        <v>4</v>
      </c>
      <c r="AT1965" s="232"/>
      <c r="BK1965" s="60"/>
      <c r="BN1965" s="1"/>
      <c r="BP1965" s="21"/>
      <c r="CA1965" s="21"/>
      <c r="CB1965" s="21"/>
    </row>
    <row r="1966" spans="4:80" ht="14.25" customHeight="1">
      <c r="D1966" s="53"/>
      <c r="G1966" s="53"/>
      <c r="O1966" s="181"/>
      <c r="P1966" s="260"/>
      <c r="R1966" s="33"/>
      <c r="AC1966" s="21"/>
      <c r="AE1966" s="17"/>
      <c r="AG1966" s="18"/>
      <c r="AK1966" s="54"/>
      <c r="AN1966" s="219"/>
      <c r="AO1966" s="220">
        <f t="shared" si="1401"/>
        <v>3815</v>
      </c>
      <c r="AP1966" s="221">
        <f t="shared" si="1403"/>
        <v>11446</v>
      </c>
      <c r="AQ1966" s="220">
        <f>AQ1964+6</f>
        <v>5723</v>
      </c>
      <c r="AR1966" s="281">
        <v>2</v>
      </c>
      <c r="AS1966" s="236">
        <f t="shared" si="1402"/>
        <v>1</v>
      </c>
      <c r="AT1966" s="232"/>
      <c r="BK1966" s="60"/>
      <c r="BN1966" s="1"/>
      <c r="BP1966" s="21"/>
      <c r="CA1966" s="21"/>
      <c r="CB1966" s="21"/>
    </row>
    <row r="1967" spans="4:80" ht="14.25" customHeight="1">
      <c r="D1967" s="53"/>
      <c r="G1967" s="53"/>
      <c r="O1967" s="45"/>
      <c r="P1967" s="21"/>
      <c r="R1967" s="33"/>
      <c r="AC1967" s="27"/>
      <c r="AE1967" s="17"/>
      <c r="AG1967" s="18"/>
      <c r="AK1967" s="54"/>
      <c r="AN1967" s="239"/>
      <c r="AO1967" s="240">
        <f t="shared" si="1401"/>
        <v>3817</v>
      </c>
      <c r="AP1967" s="221">
        <f t="shared" si="1403"/>
        <v>11452</v>
      </c>
      <c r="AQ1967" s="240">
        <f>AP1967/4</f>
        <v>2863</v>
      </c>
      <c r="AR1967" s="281">
        <v>4</v>
      </c>
      <c r="AS1967" s="236">
        <f t="shared" si="1402"/>
        <v>2</v>
      </c>
      <c r="AT1967" s="232"/>
      <c r="BK1967" s="60"/>
      <c r="BN1967" s="1"/>
      <c r="BP1967" s="21"/>
      <c r="CA1967" s="21"/>
      <c r="CB1967" s="21"/>
    </row>
    <row r="1968" spans="4:80" ht="14.25" customHeight="1">
      <c r="D1968" s="53"/>
      <c r="G1968" s="53"/>
      <c r="O1968" s="191">
        <f>-1+4*(Q1968+1)</f>
        <v>1919</v>
      </c>
      <c r="P1968" s="192">
        <f>-1+6*(Q1968+1)</f>
        <v>2879</v>
      </c>
      <c r="Q1968" s="27">
        <v>479</v>
      </c>
      <c r="R1968" s="33"/>
      <c r="S1968" s="213">
        <f t="shared" ref="S1968:S1969" si="1494">4*P1968+1</f>
        <v>11517</v>
      </c>
      <c r="T1968" s="35">
        <f t="shared" ref="T1968:Z1968" si="1495">4*S1968+1</f>
        <v>46069</v>
      </c>
      <c r="U1968" s="35">
        <f t="shared" si="1495"/>
        <v>184277</v>
      </c>
      <c r="V1968" s="35">
        <f t="shared" si="1495"/>
        <v>737109</v>
      </c>
      <c r="W1968" s="35">
        <f t="shared" si="1495"/>
        <v>2948437</v>
      </c>
      <c r="X1968" s="35">
        <f t="shared" si="1495"/>
        <v>11793749</v>
      </c>
      <c r="Y1968" s="35">
        <f t="shared" si="1495"/>
        <v>47174997</v>
      </c>
      <c r="Z1968" s="35">
        <f t="shared" si="1495"/>
        <v>188699989</v>
      </c>
      <c r="AE1968" s="17"/>
      <c r="AG1968" s="18"/>
      <c r="AK1968" s="54"/>
      <c r="AN1968" s="219"/>
      <c r="AO1968" s="220">
        <f t="shared" si="1401"/>
        <v>3819</v>
      </c>
      <c r="AP1968" s="221">
        <f t="shared" si="1403"/>
        <v>11458</v>
      </c>
      <c r="AQ1968" s="220">
        <f>AQ1966+6</f>
        <v>5729</v>
      </c>
      <c r="AR1968" s="281">
        <v>2</v>
      </c>
      <c r="AS1968" s="236">
        <f t="shared" si="1402"/>
        <v>1</v>
      </c>
      <c r="AT1968" s="232"/>
      <c r="BK1968" s="60"/>
      <c r="BN1968" s="1"/>
      <c r="BP1968" s="21"/>
      <c r="CA1968" s="21"/>
      <c r="CB1968" s="21"/>
    </row>
    <row r="1969" spans="4:80" ht="14.25" customHeight="1">
      <c r="D1969" s="53"/>
      <c r="G1969" s="53"/>
      <c r="O1969" s="196">
        <f>1+8*(Q1968+1)</f>
        <v>3841</v>
      </c>
      <c r="P1969" s="197">
        <f>P1968+2</f>
        <v>2881</v>
      </c>
      <c r="Q1969" s="198"/>
      <c r="R1969" s="33"/>
      <c r="S1969" s="35">
        <f t="shared" si="1494"/>
        <v>11525</v>
      </c>
      <c r="T1969" s="35">
        <f t="shared" ref="T1969:Z1969" si="1496">4*S1969+1</f>
        <v>46101</v>
      </c>
      <c r="U1969" s="35">
        <f t="shared" si="1496"/>
        <v>184405</v>
      </c>
      <c r="V1969" s="35">
        <f t="shared" si="1496"/>
        <v>737621</v>
      </c>
      <c r="W1969" s="35">
        <f t="shared" si="1496"/>
        <v>2950485</v>
      </c>
      <c r="X1969" s="35">
        <f t="shared" si="1496"/>
        <v>11801941</v>
      </c>
      <c r="Y1969" s="35">
        <f t="shared" si="1496"/>
        <v>47207765</v>
      </c>
      <c r="Z1969" s="35">
        <f t="shared" si="1496"/>
        <v>188831061</v>
      </c>
      <c r="AC1969" s="27"/>
      <c r="AE1969" s="17"/>
      <c r="AG1969" s="18"/>
      <c r="AK1969" s="54"/>
      <c r="AN1969" s="227"/>
      <c r="AO1969" s="269">
        <f t="shared" si="1401"/>
        <v>3821</v>
      </c>
      <c r="AP1969" s="221">
        <f t="shared" si="1403"/>
        <v>11464</v>
      </c>
      <c r="AQ1969" s="269">
        <f>AP1969/AR1969</f>
        <v>1433</v>
      </c>
      <c r="AR1969" s="281">
        <v>8</v>
      </c>
      <c r="AS1969" s="236">
        <f t="shared" si="1402"/>
        <v>3</v>
      </c>
      <c r="AT1969" s="232"/>
      <c r="BK1969" s="60"/>
      <c r="BN1969" s="1"/>
      <c r="BP1969" s="21"/>
      <c r="CA1969" s="21"/>
      <c r="CB1969" s="21"/>
    </row>
    <row r="1970" spans="4:80" ht="14.25" customHeight="1">
      <c r="D1970" s="53"/>
      <c r="G1970" s="53"/>
      <c r="O1970" s="181"/>
      <c r="P1970" s="260"/>
      <c r="R1970" s="33"/>
      <c r="AC1970" s="21"/>
      <c r="AE1970" s="17"/>
      <c r="AG1970" s="18"/>
      <c r="AK1970" s="54"/>
      <c r="AN1970" s="219"/>
      <c r="AO1970" s="220">
        <f t="shared" si="1401"/>
        <v>3823</v>
      </c>
      <c r="AP1970" s="221">
        <f t="shared" si="1403"/>
        <v>11470</v>
      </c>
      <c r="AQ1970" s="220">
        <f>AQ1968+6</f>
        <v>5735</v>
      </c>
      <c r="AR1970" s="281">
        <v>2</v>
      </c>
      <c r="AS1970" s="236">
        <f t="shared" si="1402"/>
        <v>1</v>
      </c>
      <c r="AT1970" s="232"/>
      <c r="BK1970" s="60"/>
      <c r="BN1970" s="1"/>
      <c r="BP1970" s="21"/>
      <c r="CA1970" s="21"/>
      <c r="CB1970" s="21"/>
    </row>
    <row r="1971" spans="4:80" ht="14.25" customHeight="1">
      <c r="D1971" s="53"/>
      <c r="G1971" s="53"/>
      <c r="O1971" s="45"/>
      <c r="P1971" s="21"/>
      <c r="R1971" s="33"/>
      <c r="AC1971" s="27"/>
      <c r="AE1971" s="17"/>
      <c r="AG1971" s="18"/>
      <c r="AK1971" s="54"/>
      <c r="AN1971" s="239"/>
      <c r="AO1971" s="240">
        <f t="shared" si="1401"/>
        <v>3825</v>
      </c>
      <c r="AP1971" s="221">
        <f t="shared" si="1403"/>
        <v>11476</v>
      </c>
      <c r="AQ1971" s="240">
        <f>AP1971/4</f>
        <v>2869</v>
      </c>
      <c r="AR1971" s="281">
        <v>4</v>
      </c>
      <c r="AS1971" s="236">
        <f t="shared" si="1402"/>
        <v>2</v>
      </c>
      <c r="AT1971" s="232"/>
      <c r="BK1971" s="60"/>
      <c r="BN1971" s="1"/>
      <c r="BP1971" s="21"/>
      <c r="CA1971" s="21"/>
      <c r="CB1971" s="21"/>
    </row>
    <row r="1972" spans="4:80" ht="14.25" customHeight="1">
      <c r="D1972" s="53"/>
      <c r="G1972" s="53"/>
      <c r="O1972" s="191">
        <f>-1+4*(Q1972+1)</f>
        <v>1923</v>
      </c>
      <c r="P1972" s="192">
        <f>-1+6*(Q1972+1)</f>
        <v>2885</v>
      </c>
      <c r="Q1972" s="27">
        <v>480</v>
      </c>
      <c r="R1972" s="33"/>
      <c r="S1972" s="213">
        <f t="shared" ref="S1972:S1973" si="1497">4*P1972+1</f>
        <v>11541</v>
      </c>
      <c r="T1972" s="35">
        <f t="shared" ref="T1972:Z1972" si="1498">4*S1972+1</f>
        <v>46165</v>
      </c>
      <c r="U1972" s="35">
        <f t="shared" si="1498"/>
        <v>184661</v>
      </c>
      <c r="V1972" s="35">
        <f t="shared" si="1498"/>
        <v>738645</v>
      </c>
      <c r="W1972" s="35">
        <f t="shared" si="1498"/>
        <v>2954581</v>
      </c>
      <c r="X1972" s="35">
        <f t="shared" si="1498"/>
        <v>11818325</v>
      </c>
      <c r="Y1972" s="35">
        <f t="shared" si="1498"/>
        <v>47273301</v>
      </c>
      <c r="Z1972" s="35">
        <f t="shared" si="1498"/>
        <v>189093205</v>
      </c>
      <c r="AE1972" s="17"/>
      <c r="AG1972" s="18"/>
      <c r="AK1972" s="54"/>
      <c r="AN1972" s="219"/>
      <c r="AO1972" s="220">
        <f t="shared" si="1401"/>
        <v>3827</v>
      </c>
      <c r="AP1972" s="221">
        <f t="shared" si="1403"/>
        <v>11482</v>
      </c>
      <c r="AQ1972" s="220">
        <f>AQ1970+6</f>
        <v>5741</v>
      </c>
      <c r="AR1972" s="281">
        <v>2</v>
      </c>
      <c r="AS1972" s="236">
        <f t="shared" si="1402"/>
        <v>1</v>
      </c>
      <c r="AT1972" s="232"/>
      <c r="BK1972" s="60"/>
      <c r="BN1972" s="1"/>
      <c r="BP1972" s="21"/>
      <c r="CA1972" s="21"/>
      <c r="CB1972" s="21"/>
    </row>
    <row r="1973" spans="4:80" ht="14.25" customHeight="1">
      <c r="D1973" s="53"/>
      <c r="G1973" s="53"/>
      <c r="O1973" s="196">
        <f>1+8*(Q1972+1)</f>
        <v>3849</v>
      </c>
      <c r="P1973" s="197">
        <f>P1972+2</f>
        <v>2887</v>
      </c>
      <c r="Q1973" s="198"/>
      <c r="R1973" s="33"/>
      <c r="S1973" s="35">
        <f t="shared" si="1497"/>
        <v>11549</v>
      </c>
      <c r="T1973" s="35">
        <f t="shared" ref="T1973:Z1973" si="1499">4*S1973+1</f>
        <v>46197</v>
      </c>
      <c r="U1973" s="35">
        <f t="shared" si="1499"/>
        <v>184789</v>
      </c>
      <c r="V1973" s="35">
        <f t="shared" si="1499"/>
        <v>739157</v>
      </c>
      <c r="W1973" s="35">
        <f t="shared" si="1499"/>
        <v>2956629</v>
      </c>
      <c r="X1973" s="35">
        <f t="shared" si="1499"/>
        <v>11826517</v>
      </c>
      <c r="Y1973" s="35">
        <f t="shared" si="1499"/>
        <v>47306069</v>
      </c>
      <c r="Z1973" s="35">
        <f t="shared" si="1499"/>
        <v>189224277</v>
      </c>
      <c r="AC1973" s="27"/>
      <c r="AE1973" s="17"/>
      <c r="AG1973" s="18"/>
      <c r="AK1973" s="54"/>
      <c r="AN1973" s="227"/>
      <c r="AO1973" s="269">
        <f t="shared" si="1401"/>
        <v>3829</v>
      </c>
      <c r="AP1973" s="221">
        <f t="shared" si="1403"/>
        <v>11488</v>
      </c>
      <c r="AQ1973" s="269">
        <f>AP1973/AR1973</f>
        <v>359</v>
      </c>
      <c r="AR1973" s="281">
        <v>32</v>
      </c>
      <c r="AS1973" s="236">
        <f t="shared" si="1402"/>
        <v>5</v>
      </c>
      <c r="AT1973" s="232"/>
      <c r="BK1973" s="60"/>
      <c r="BN1973" s="1"/>
      <c r="BP1973" s="21"/>
      <c r="CA1973" s="21"/>
      <c r="CB1973" s="21"/>
    </row>
    <row r="1974" spans="4:80" ht="14.25" customHeight="1">
      <c r="D1974" s="53"/>
      <c r="G1974" s="53"/>
      <c r="O1974" s="181"/>
      <c r="P1974" s="260"/>
      <c r="R1974" s="33"/>
      <c r="AC1974" s="21"/>
      <c r="AE1974" s="17"/>
      <c r="AG1974" s="18"/>
      <c r="AK1974" s="54"/>
      <c r="AN1974" s="219"/>
      <c r="AO1974" s="220">
        <f t="shared" si="1401"/>
        <v>3831</v>
      </c>
      <c r="AP1974" s="221">
        <f t="shared" si="1403"/>
        <v>11494</v>
      </c>
      <c r="AQ1974" s="220">
        <f>AQ1972+6</f>
        <v>5747</v>
      </c>
      <c r="AR1974" s="281">
        <v>2</v>
      </c>
      <c r="AS1974" s="236">
        <f t="shared" si="1402"/>
        <v>1</v>
      </c>
      <c r="AT1974" s="232"/>
      <c r="BK1974" s="60"/>
      <c r="BN1974" s="1"/>
      <c r="BP1974" s="21"/>
      <c r="CA1974" s="21"/>
      <c r="CB1974" s="21"/>
    </row>
    <row r="1975" spans="4:80" ht="14.25" customHeight="1">
      <c r="D1975" s="53"/>
      <c r="G1975" s="53"/>
      <c r="O1975" s="45"/>
      <c r="P1975" s="21"/>
      <c r="R1975" s="33"/>
      <c r="AC1975" s="27"/>
      <c r="AE1975" s="17"/>
      <c r="AG1975" s="18"/>
      <c r="AK1975" s="54"/>
      <c r="AN1975" s="239"/>
      <c r="AO1975" s="240">
        <f t="shared" si="1401"/>
        <v>3833</v>
      </c>
      <c r="AP1975" s="221">
        <f t="shared" si="1403"/>
        <v>11500</v>
      </c>
      <c r="AQ1975" s="240">
        <f>AP1975/4</f>
        <v>2875</v>
      </c>
      <c r="AR1975" s="281">
        <v>4</v>
      </c>
      <c r="AS1975" s="236">
        <f t="shared" si="1402"/>
        <v>2</v>
      </c>
      <c r="AT1975" s="232"/>
      <c r="BK1975" s="60"/>
      <c r="BN1975" s="1"/>
      <c r="BP1975" s="21"/>
      <c r="CA1975" s="21"/>
      <c r="CB1975" s="21"/>
    </row>
    <row r="1976" spans="4:80" ht="14.25" customHeight="1">
      <c r="D1976" s="53"/>
      <c r="G1976" s="53"/>
      <c r="O1976" s="191">
        <f>-1+4*(Q1976+1)</f>
        <v>1927</v>
      </c>
      <c r="P1976" s="192">
        <f>-1+6*(Q1976+1)</f>
        <v>2891</v>
      </c>
      <c r="Q1976" s="27">
        <v>481</v>
      </c>
      <c r="R1976" s="33"/>
      <c r="S1976" s="213">
        <f t="shared" ref="S1976:S1977" si="1500">4*P1976+1</f>
        <v>11565</v>
      </c>
      <c r="T1976" s="35">
        <f t="shared" ref="T1976:Z1976" si="1501">4*S1976+1</f>
        <v>46261</v>
      </c>
      <c r="U1976" s="35">
        <f t="shared" si="1501"/>
        <v>185045</v>
      </c>
      <c r="V1976" s="35">
        <f t="shared" si="1501"/>
        <v>740181</v>
      </c>
      <c r="W1976" s="35">
        <f t="shared" si="1501"/>
        <v>2960725</v>
      </c>
      <c r="X1976" s="35">
        <f t="shared" si="1501"/>
        <v>11842901</v>
      </c>
      <c r="Y1976" s="35">
        <f t="shared" si="1501"/>
        <v>47371605</v>
      </c>
      <c r="Z1976" s="35">
        <f t="shared" si="1501"/>
        <v>189486421</v>
      </c>
      <c r="AE1976" s="17"/>
      <c r="AG1976" s="18"/>
      <c r="AK1976" s="54"/>
      <c r="AN1976" s="219"/>
      <c r="AO1976" s="220">
        <f t="shared" si="1401"/>
        <v>3835</v>
      </c>
      <c r="AP1976" s="221">
        <f t="shared" si="1403"/>
        <v>11506</v>
      </c>
      <c r="AQ1976" s="220">
        <f>AQ1974+6</f>
        <v>5753</v>
      </c>
      <c r="AR1976" s="281">
        <v>2</v>
      </c>
      <c r="AS1976" s="236">
        <f t="shared" si="1402"/>
        <v>1</v>
      </c>
      <c r="AT1976" s="232"/>
      <c r="BK1976" s="60"/>
      <c r="BN1976" s="1"/>
      <c r="BP1976" s="21"/>
      <c r="CA1976" s="21"/>
      <c r="CB1976" s="21"/>
    </row>
    <row r="1977" spans="4:80" ht="14.25" customHeight="1">
      <c r="D1977" s="53"/>
      <c r="G1977" s="53"/>
      <c r="O1977" s="196">
        <f>1+8*(Q1976+1)</f>
        <v>3857</v>
      </c>
      <c r="P1977" s="197">
        <f>P1976+2</f>
        <v>2893</v>
      </c>
      <c r="Q1977" s="198"/>
      <c r="R1977" s="33"/>
      <c r="S1977" s="35">
        <f t="shared" si="1500"/>
        <v>11573</v>
      </c>
      <c r="T1977" s="35">
        <f t="shared" ref="T1977:Z1977" si="1502">4*S1977+1</f>
        <v>46293</v>
      </c>
      <c r="U1977" s="35">
        <f t="shared" si="1502"/>
        <v>185173</v>
      </c>
      <c r="V1977" s="35">
        <f t="shared" si="1502"/>
        <v>740693</v>
      </c>
      <c r="W1977" s="35">
        <f t="shared" si="1502"/>
        <v>2962773</v>
      </c>
      <c r="X1977" s="35">
        <f t="shared" si="1502"/>
        <v>11851093</v>
      </c>
      <c r="Y1977" s="35">
        <f t="shared" si="1502"/>
        <v>47404373</v>
      </c>
      <c r="Z1977" s="35">
        <f t="shared" si="1502"/>
        <v>189617493</v>
      </c>
      <c r="AC1977" s="27"/>
      <c r="AE1977" s="17"/>
      <c r="AG1977" s="18"/>
      <c r="AK1977" s="54"/>
      <c r="AN1977" s="227"/>
      <c r="AO1977" s="269">
        <f t="shared" si="1401"/>
        <v>3837</v>
      </c>
      <c r="AP1977" s="221">
        <f t="shared" si="1403"/>
        <v>11512</v>
      </c>
      <c r="AQ1977" s="269">
        <f>AP1977/AR1977</f>
        <v>1439</v>
      </c>
      <c r="AR1977" s="281">
        <v>8</v>
      </c>
      <c r="AS1977" s="236">
        <f t="shared" si="1402"/>
        <v>3</v>
      </c>
      <c r="AT1977" s="232"/>
      <c r="BK1977" s="60"/>
      <c r="BN1977" s="1"/>
      <c r="BP1977" s="21"/>
      <c r="CA1977" s="21"/>
      <c r="CB1977" s="21"/>
    </row>
    <row r="1978" spans="4:80" ht="14.25" customHeight="1">
      <c r="D1978" s="53"/>
      <c r="G1978" s="53"/>
      <c r="O1978" s="181"/>
      <c r="P1978" s="260"/>
      <c r="R1978" s="33"/>
      <c r="AC1978" s="21"/>
      <c r="AE1978" s="17"/>
      <c r="AG1978" s="18"/>
      <c r="AK1978" s="54"/>
      <c r="AN1978" s="219"/>
      <c r="AO1978" s="220">
        <f t="shared" si="1401"/>
        <v>3839</v>
      </c>
      <c r="AP1978" s="221">
        <f t="shared" si="1403"/>
        <v>11518</v>
      </c>
      <c r="AQ1978" s="220">
        <f>AQ1976+6</f>
        <v>5759</v>
      </c>
      <c r="AR1978" s="281">
        <v>2</v>
      </c>
      <c r="AS1978" s="236">
        <f t="shared" si="1402"/>
        <v>1</v>
      </c>
      <c r="AT1978" s="232"/>
      <c r="BK1978" s="60"/>
      <c r="BN1978" s="1"/>
      <c r="BP1978" s="21"/>
      <c r="CA1978" s="21"/>
      <c r="CB1978" s="21"/>
    </row>
    <row r="1979" spans="4:80" ht="14.25" customHeight="1">
      <c r="D1979" s="53"/>
      <c r="G1979" s="53"/>
      <c r="O1979" s="45"/>
      <c r="P1979" s="21"/>
      <c r="R1979" s="33"/>
      <c r="AC1979" s="27"/>
      <c r="AE1979" s="17"/>
      <c r="AG1979" s="18"/>
      <c r="AK1979" s="54"/>
      <c r="AN1979" s="239"/>
      <c r="AO1979" s="240">
        <f t="shared" si="1401"/>
        <v>3841</v>
      </c>
      <c r="AP1979" s="221">
        <f t="shared" si="1403"/>
        <v>11524</v>
      </c>
      <c r="AQ1979" s="240">
        <f>AP1979/4</f>
        <v>2881</v>
      </c>
      <c r="AR1979" s="281">
        <v>4</v>
      </c>
      <c r="AS1979" s="236">
        <f t="shared" si="1402"/>
        <v>2</v>
      </c>
      <c r="AT1979" s="232"/>
      <c r="BK1979" s="60"/>
      <c r="BN1979" s="1"/>
      <c r="BP1979" s="21"/>
      <c r="CA1979" s="21"/>
      <c r="CB1979" s="21"/>
    </row>
    <row r="1980" spans="4:80" ht="14.25" customHeight="1">
      <c r="D1980" s="53"/>
      <c r="G1980" s="53"/>
      <c r="O1980" s="191">
        <f>-1+4*(Q1980+1)</f>
        <v>1931</v>
      </c>
      <c r="P1980" s="192">
        <f>-1+6*(Q1980+1)</f>
        <v>2897</v>
      </c>
      <c r="Q1980" s="27">
        <v>482</v>
      </c>
      <c r="R1980" s="33"/>
      <c r="S1980" s="213">
        <f t="shared" ref="S1980:S1981" si="1503">4*P1980+1</f>
        <v>11589</v>
      </c>
      <c r="T1980" s="35">
        <f t="shared" ref="T1980:Z1980" si="1504">4*S1980+1</f>
        <v>46357</v>
      </c>
      <c r="U1980" s="35">
        <f t="shared" si="1504"/>
        <v>185429</v>
      </c>
      <c r="V1980" s="35">
        <f t="shared" si="1504"/>
        <v>741717</v>
      </c>
      <c r="W1980" s="35">
        <f t="shared" si="1504"/>
        <v>2966869</v>
      </c>
      <c r="X1980" s="35">
        <f t="shared" si="1504"/>
        <v>11867477</v>
      </c>
      <c r="Y1980" s="35">
        <f t="shared" si="1504"/>
        <v>47469909</v>
      </c>
      <c r="Z1980" s="35">
        <f t="shared" si="1504"/>
        <v>189879637</v>
      </c>
      <c r="AE1980" s="17"/>
      <c r="AG1980" s="18"/>
      <c r="AK1980" s="54"/>
      <c r="AN1980" s="219"/>
      <c r="AO1980" s="220">
        <f t="shared" si="1401"/>
        <v>3843</v>
      </c>
      <c r="AP1980" s="221">
        <f t="shared" si="1403"/>
        <v>11530</v>
      </c>
      <c r="AQ1980" s="220">
        <f>AQ1978+6</f>
        <v>5765</v>
      </c>
      <c r="AR1980" s="281">
        <v>2</v>
      </c>
      <c r="AS1980" s="236">
        <f t="shared" si="1402"/>
        <v>1</v>
      </c>
      <c r="AT1980" s="232"/>
      <c r="BK1980" s="60"/>
      <c r="BN1980" s="1"/>
      <c r="BP1980" s="21"/>
      <c r="CA1980" s="21"/>
      <c r="CB1980" s="21"/>
    </row>
    <row r="1981" spans="4:80" ht="14.25" customHeight="1">
      <c r="D1981" s="53"/>
      <c r="G1981" s="53"/>
      <c r="O1981" s="196">
        <f>1+8*(Q1980+1)</f>
        <v>3865</v>
      </c>
      <c r="P1981" s="197">
        <f>P1980+2</f>
        <v>2899</v>
      </c>
      <c r="Q1981" s="198"/>
      <c r="R1981" s="33"/>
      <c r="S1981" s="35">
        <f t="shared" si="1503"/>
        <v>11597</v>
      </c>
      <c r="T1981" s="35">
        <f t="shared" ref="T1981:Z1981" si="1505">4*S1981+1</f>
        <v>46389</v>
      </c>
      <c r="U1981" s="35">
        <f t="shared" si="1505"/>
        <v>185557</v>
      </c>
      <c r="V1981" s="35">
        <f t="shared" si="1505"/>
        <v>742229</v>
      </c>
      <c r="W1981" s="35">
        <f t="shared" si="1505"/>
        <v>2968917</v>
      </c>
      <c r="X1981" s="35">
        <f t="shared" si="1505"/>
        <v>11875669</v>
      </c>
      <c r="Y1981" s="35">
        <f t="shared" si="1505"/>
        <v>47502677</v>
      </c>
      <c r="Z1981" s="35">
        <f t="shared" si="1505"/>
        <v>190010709</v>
      </c>
      <c r="AC1981" s="27"/>
      <c r="AE1981" s="17"/>
      <c r="AG1981" s="18"/>
      <c r="AK1981" s="54"/>
      <c r="AN1981" s="227"/>
      <c r="AO1981" s="269">
        <f t="shared" si="1401"/>
        <v>3845</v>
      </c>
      <c r="AP1981" s="221">
        <f t="shared" si="1403"/>
        <v>11536</v>
      </c>
      <c r="AQ1981" s="269">
        <f>AP1981/AR1981</f>
        <v>721</v>
      </c>
      <c r="AR1981" s="281">
        <v>16</v>
      </c>
      <c r="AS1981" s="236">
        <f t="shared" si="1402"/>
        <v>4</v>
      </c>
      <c r="AT1981" s="232"/>
      <c r="BK1981" s="60"/>
      <c r="BN1981" s="1"/>
      <c r="BP1981" s="21"/>
      <c r="CA1981" s="21"/>
      <c r="CB1981" s="21"/>
    </row>
    <row r="1982" spans="4:80" ht="14.25" customHeight="1">
      <c r="D1982" s="53"/>
      <c r="G1982" s="53"/>
      <c r="O1982" s="181"/>
      <c r="P1982" s="260"/>
      <c r="R1982" s="33"/>
      <c r="AC1982" s="21"/>
      <c r="AE1982" s="17"/>
      <c r="AG1982" s="18"/>
      <c r="AK1982" s="54"/>
      <c r="AN1982" s="219"/>
      <c r="AO1982" s="220">
        <f t="shared" si="1401"/>
        <v>3847</v>
      </c>
      <c r="AP1982" s="221">
        <f t="shared" si="1403"/>
        <v>11542</v>
      </c>
      <c r="AQ1982" s="220">
        <f>AQ1980+6</f>
        <v>5771</v>
      </c>
      <c r="AR1982" s="281">
        <v>2</v>
      </c>
      <c r="AS1982" s="236">
        <f t="shared" si="1402"/>
        <v>1</v>
      </c>
      <c r="AT1982" s="232"/>
      <c r="BK1982" s="60"/>
      <c r="BN1982" s="1"/>
      <c r="BP1982" s="21"/>
      <c r="CA1982" s="21"/>
      <c r="CB1982" s="21"/>
    </row>
    <row r="1983" spans="4:80" ht="14.25" customHeight="1">
      <c r="D1983" s="53"/>
      <c r="G1983" s="53"/>
      <c r="O1983" s="45"/>
      <c r="P1983" s="21"/>
      <c r="R1983" s="33"/>
      <c r="AC1983" s="27"/>
      <c r="AE1983" s="17"/>
      <c r="AG1983" s="18"/>
      <c r="AK1983" s="54"/>
      <c r="AN1983" s="239"/>
      <c r="AO1983" s="240">
        <f t="shared" si="1401"/>
        <v>3849</v>
      </c>
      <c r="AP1983" s="221">
        <f t="shared" si="1403"/>
        <v>11548</v>
      </c>
      <c r="AQ1983" s="240">
        <f>AP1983/4</f>
        <v>2887</v>
      </c>
      <c r="AR1983" s="281">
        <v>4</v>
      </c>
      <c r="AS1983" s="236">
        <f t="shared" si="1402"/>
        <v>2</v>
      </c>
      <c r="AT1983" s="232"/>
      <c r="BK1983" s="60"/>
      <c r="BN1983" s="1"/>
      <c r="BP1983" s="21"/>
      <c r="CA1983" s="21"/>
      <c r="CB1983" s="21"/>
    </row>
    <row r="1984" spans="4:80" ht="14.25" customHeight="1">
      <c r="D1984" s="53"/>
      <c r="G1984" s="53"/>
      <c r="O1984" s="191">
        <f>-1+4*(Q1984+1)</f>
        <v>1935</v>
      </c>
      <c r="P1984" s="192">
        <f>-1+6*(Q1984+1)</f>
        <v>2903</v>
      </c>
      <c r="Q1984" s="27">
        <v>483</v>
      </c>
      <c r="R1984" s="33"/>
      <c r="S1984" s="213">
        <f t="shared" ref="S1984:S1985" si="1506">4*P1984+1</f>
        <v>11613</v>
      </c>
      <c r="T1984" s="35">
        <f t="shared" ref="T1984:Z1984" si="1507">4*S1984+1</f>
        <v>46453</v>
      </c>
      <c r="U1984" s="35">
        <f t="shared" si="1507"/>
        <v>185813</v>
      </c>
      <c r="V1984" s="35">
        <f t="shared" si="1507"/>
        <v>743253</v>
      </c>
      <c r="W1984" s="35">
        <f t="shared" si="1507"/>
        <v>2973013</v>
      </c>
      <c r="X1984" s="35">
        <f t="shared" si="1507"/>
        <v>11892053</v>
      </c>
      <c r="Y1984" s="35">
        <f t="shared" si="1507"/>
        <v>47568213</v>
      </c>
      <c r="Z1984" s="35">
        <f t="shared" si="1507"/>
        <v>190272853</v>
      </c>
      <c r="AE1984" s="17"/>
      <c r="AG1984" s="18"/>
      <c r="AK1984" s="54"/>
      <c r="AN1984" s="219"/>
      <c r="AO1984" s="220">
        <f t="shared" si="1401"/>
        <v>3851</v>
      </c>
      <c r="AP1984" s="221">
        <f t="shared" si="1403"/>
        <v>11554</v>
      </c>
      <c r="AQ1984" s="220">
        <f>AQ1982+6</f>
        <v>5777</v>
      </c>
      <c r="AR1984" s="281">
        <v>2</v>
      </c>
      <c r="AS1984" s="236">
        <f t="shared" si="1402"/>
        <v>1</v>
      </c>
      <c r="AT1984" s="232"/>
      <c r="BK1984" s="60"/>
      <c r="BN1984" s="1"/>
      <c r="BP1984" s="21"/>
      <c r="CA1984" s="21"/>
      <c r="CB1984" s="21"/>
    </row>
    <row r="1985" spans="4:80" ht="14.25" customHeight="1">
      <c r="D1985" s="53"/>
      <c r="G1985" s="53"/>
      <c r="O1985" s="196">
        <f>1+8*(Q1984+1)</f>
        <v>3873</v>
      </c>
      <c r="P1985" s="197">
        <f>P1984+2</f>
        <v>2905</v>
      </c>
      <c r="Q1985" s="198"/>
      <c r="R1985" s="33"/>
      <c r="S1985" s="35">
        <f t="shared" si="1506"/>
        <v>11621</v>
      </c>
      <c r="T1985" s="35">
        <f t="shared" ref="T1985:Z1985" si="1508">4*S1985+1</f>
        <v>46485</v>
      </c>
      <c r="U1985" s="35">
        <f t="shared" si="1508"/>
        <v>185941</v>
      </c>
      <c r="V1985" s="35">
        <f t="shared" si="1508"/>
        <v>743765</v>
      </c>
      <c r="W1985" s="35">
        <f t="shared" si="1508"/>
        <v>2975061</v>
      </c>
      <c r="X1985" s="35">
        <f t="shared" si="1508"/>
        <v>11900245</v>
      </c>
      <c r="Y1985" s="35">
        <f t="shared" si="1508"/>
        <v>47600981</v>
      </c>
      <c r="Z1985" s="35">
        <f t="shared" si="1508"/>
        <v>190403925</v>
      </c>
      <c r="AC1985" s="27"/>
      <c r="AE1985" s="17"/>
      <c r="AG1985" s="18"/>
      <c r="AK1985" s="54"/>
      <c r="AN1985" s="227"/>
      <c r="AO1985" s="269">
        <f t="shared" si="1401"/>
        <v>3853</v>
      </c>
      <c r="AP1985" s="221">
        <f t="shared" si="1403"/>
        <v>11560</v>
      </c>
      <c r="AQ1985" s="269">
        <f>AP1985/AR1985</f>
        <v>1445</v>
      </c>
      <c r="AR1985" s="281">
        <v>8</v>
      </c>
      <c r="AS1985" s="236">
        <f t="shared" si="1402"/>
        <v>3</v>
      </c>
      <c r="AT1985" s="232"/>
      <c r="BK1985" s="60"/>
      <c r="BN1985" s="1"/>
      <c r="BP1985" s="21"/>
      <c r="CA1985" s="21"/>
      <c r="CB1985" s="21"/>
    </row>
    <row r="1986" spans="4:80" ht="14.25" customHeight="1">
      <c r="D1986" s="53"/>
      <c r="G1986" s="53"/>
      <c r="O1986" s="181"/>
      <c r="P1986" s="260"/>
      <c r="R1986" s="33"/>
      <c r="AC1986" s="21"/>
      <c r="AE1986" s="17"/>
      <c r="AG1986" s="18"/>
      <c r="AK1986" s="54"/>
      <c r="AN1986" s="219"/>
      <c r="AO1986" s="220">
        <f t="shared" si="1401"/>
        <v>3855</v>
      </c>
      <c r="AP1986" s="221">
        <f t="shared" si="1403"/>
        <v>11566</v>
      </c>
      <c r="AQ1986" s="220">
        <f>AQ1984+6</f>
        <v>5783</v>
      </c>
      <c r="AR1986" s="281">
        <v>2</v>
      </c>
      <c r="AS1986" s="236">
        <f t="shared" si="1402"/>
        <v>1</v>
      </c>
      <c r="AT1986" s="232"/>
      <c r="BK1986" s="60"/>
      <c r="BN1986" s="1"/>
      <c r="BP1986" s="21"/>
      <c r="CA1986" s="21"/>
      <c r="CB1986" s="21"/>
    </row>
    <row r="1987" spans="4:80" ht="14.25" customHeight="1">
      <c r="D1987" s="53"/>
      <c r="G1987" s="53"/>
      <c r="O1987" s="45"/>
      <c r="P1987" s="21"/>
      <c r="R1987" s="33"/>
      <c r="AC1987" s="27"/>
      <c r="AE1987" s="17"/>
      <c r="AG1987" s="18"/>
      <c r="AK1987" s="54"/>
      <c r="AN1987" s="239"/>
      <c r="AO1987" s="240">
        <f t="shared" si="1401"/>
        <v>3857</v>
      </c>
      <c r="AP1987" s="221">
        <f t="shared" si="1403"/>
        <v>11572</v>
      </c>
      <c r="AQ1987" s="240">
        <f>AP1987/4</f>
        <v>2893</v>
      </c>
      <c r="AR1987" s="281">
        <v>4</v>
      </c>
      <c r="AS1987" s="236">
        <f t="shared" si="1402"/>
        <v>2</v>
      </c>
      <c r="AT1987" s="232"/>
      <c r="BK1987" s="60"/>
      <c r="BN1987" s="1"/>
      <c r="BP1987" s="21"/>
      <c r="CA1987" s="21"/>
      <c r="CB1987" s="21"/>
    </row>
    <row r="1988" spans="4:80" ht="14.25" customHeight="1">
      <c r="D1988" s="53"/>
      <c r="G1988" s="53"/>
      <c r="O1988" s="191">
        <f>-1+4*(Q1988+1)</f>
        <v>1939</v>
      </c>
      <c r="P1988" s="192">
        <f>-1+6*(Q1988+1)</f>
        <v>2909</v>
      </c>
      <c r="Q1988" s="27">
        <v>484</v>
      </c>
      <c r="R1988" s="33"/>
      <c r="S1988" s="213">
        <f t="shared" ref="S1988:S1989" si="1509">4*P1988+1</f>
        <v>11637</v>
      </c>
      <c r="T1988" s="35">
        <f t="shared" ref="T1988:Z1988" si="1510">4*S1988+1</f>
        <v>46549</v>
      </c>
      <c r="U1988" s="35">
        <f t="shared" si="1510"/>
        <v>186197</v>
      </c>
      <c r="V1988" s="35">
        <f t="shared" si="1510"/>
        <v>744789</v>
      </c>
      <c r="W1988" s="35">
        <f t="shared" si="1510"/>
        <v>2979157</v>
      </c>
      <c r="X1988" s="35">
        <f t="shared" si="1510"/>
        <v>11916629</v>
      </c>
      <c r="Y1988" s="35">
        <f t="shared" si="1510"/>
        <v>47666517</v>
      </c>
      <c r="Z1988" s="35">
        <f t="shared" si="1510"/>
        <v>190666069</v>
      </c>
      <c r="AE1988" s="17"/>
      <c r="AG1988" s="18"/>
      <c r="AK1988" s="54"/>
      <c r="AN1988" s="219"/>
      <c r="AO1988" s="220">
        <f t="shared" si="1401"/>
        <v>3859</v>
      </c>
      <c r="AP1988" s="221">
        <f t="shared" si="1403"/>
        <v>11578</v>
      </c>
      <c r="AQ1988" s="220">
        <f>AQ1986+6</f>
        <v>5789</v>
      </c>
      <c r="AR1988" s="281">
        <v>2</v>
      </c>
      <c r="AS1988" s="236">
        <f t="shared" si="1402"/>
        <v>1</v>
      </c>
      <c r="AT1988" s="232"/>
      <c r="BK1988" s="60"/>
      <c r="BN1988" s="1"/>
      <c r="BP1988" s="21"/>
      <c r="CA1988" s="21"/>
      <c r="CB1988" s="21"/>
    </row>
    <row r="1989" spans="4:80" ht="14.25" customHeight="1">
      <c r="D1989" s="53"/>
      <c r="G1989" s="53"/>
      <c r="O1989" s="196">
        <f>1+8*(Q1988+1)</f>
        <v>3881</v>
      </c>
      <c r="P1989" s="197">
        <f>P1988+2</f>
        <v>2911</v>
      </c>
      <c r="Q1989" s="198"/>
      <c r="R1989" s="33"/>
      <c r="S1989" s="35">
        <f t="shared" si="1509"/>
        <v>11645</v>
      </c>
      <c r="T1989" s="35">
        <f t="shared" ref="T1989:Z1989" si="1511">4*S1989+1</f>
        <v>46581</v>
      </c>
      <c r="U1989" s="35">
        <f t="shared" si="1511"/>
        <v>186325</v>
      </c>
      <c r="V1989" s="35">
        <f t="shared" si="1511"/>
        <v>745301</v>
      </c>
      <c r="W1989" s="35">
        <f t="shared" si="1511"/>
        <v>2981205</v>
      </c>
      <c r="X1989" s="35">
        <f t="shared" si="1511"/>
        <v>11924821</v>
      </c>
      <c r="Y1989" s="35">
        <f t="shared" si="1511"/>
        <v>47699285</v>
      </c>
      <c r="Z1989" s="35">
        <f t="shared" si="1511"/>
        <v>190797141</v>
      </c>
      <c r="AC1989" s="27"/>
      <c r="AE1989" s="17"/>
      <c r="AG1989" s="18"/>
      <c r="AK1989" s="54"/>
      <c r="AN1989" s="227"/>
      <c r="AO1989" s="269">
        <f t="shared" si="1401"/>
        <v>3861</v>
      </c>
      <c r="AP1989" s="221">
        <f t="shared" si="1403"/>
        <v>11584</v>
      </c>
      <c r="AQ1989" s="269">
        <f>AP1989/AR1989</f>
        <v>181</v>
      </c>
      <c r="AR1989" s="281">
        <v>64</v>
      </c>
      <c r="AS1989" s="236">
        <f t="shared" si="1402"/>
        <v>6</v>
      </c>
      <c r="AT1989" s="232"/>
      <c r="BK1989" s="60"/>
      <c r="BN1989" s="1"/>
      <c r="BP1989" s="21"/>
      <c r="CA1989" s="21"/>
      <c r="CB1989" s="21"/>
    </row>
    <row r="1990" spans="4:80" ht="14.25" customHeight="1">
      <c r="D1990" s="53"/>
      <c r="G1990" s="53"/>
      <c r="O1990" s="181"/>
      <c r="P1990" s="260"/>
      <c r="R1990" s="33"/>
      <c r="AC1990" s="21"/>
      <c r="AE1990" s="17"/>
      <c r="AG1990" s="18"/>
      <c r="AK1990" s="54"/>
      <c r="AN1990" s="219"/>
      <c r="AO1990" s="220">
        <f t="shared" si="1401"/>
        <v>3863</v>
      </c>
      <c r="AP1990" s="221">
        <f t="shared" si="1403"/>
        <v>11590</v>
      </c>
      <c r="AQ1990" s="220">
        <f>AQ1988+6</f>
        <v>5795</v>
      </c>
      <c r="AR1990" s="281">
        <v>2</v>
      </c>
      <c r="AS1990" s="236">
        <f t="shared" si="1402"/>
        <v>1</v>
      </c>
      <c r="AT1990" s="232"/>
      <c r="BK1990" s="60"/>
      <c r="BN1990" s="1"/>
      <c r="BP1990" s="21"/>
      <c r="CA1990" s="21"/>
      <c r="CB1990" s="21"/>
    </row>
    <row r="1991" spans="4:80" ht="14.25" customHeight="1">
      <c r="D1991" s="53"/>
      <c r="G1991" s="53"/>
      <c r="O1991" s="45"/>
      <c r="P1991" s="21"/>
      <c r="R1991" s="33"/>
      <c r="AC1991" s="27"/>
      <c r="AE1991" s="17"/>
      <c r="AG1991" s="18"/>
      <c r="AK1991" s="54"/>
      <c r="AN1991" s="239"/>
      <c r="AO1991" s="240">
        <f t="shared" si="1401"/>
        <v>3865</v>
      </c>
      <c r="AP1991" s="221">
        <f t="shared" si="1403"/>
        <v>11596</v>
      </c>
      <c r="AQ1991" s="240">
        <f>AP1991/4</f>
        <v>2899</v>
      </c>
      <c r="AR1991" s="281">
        <v>4</v>
      </c>
      <c r="AS1991" s="236">
        <f t="shared" si="1402"/>
        <v>2</v>
      </c>
      <c r="AT1991" s="232"/>
      <c r="BK1991" s="60"/>
      <c r="BN1991" s="1"/>
      <c r="BP1991" s="21"/>
      <c r="CA1991" s="21"/>
      <c r="CB1991" s="21"/>
    </row>
    <row r="1992" spans="4:80" ht="14.25" customHeight="1">
      <c r="D1992" s="53"/>
      <c r="G1992" s="53"/>
      <c r="O1992" s="191">
        <f>-1+4*(Q1992+1)</f>
        <v>1943</v>
      </c>
      <c r="P1992" s="192">
        <f>-1+6*(Q1992+1)</f>
        <v>2915</v>
      </c>
      <c r="Q1992" s="27">
        <v>485</v>
      </c>
      <c r="R1992" s="33"/>
      <c r="S1992" s="213">
        <f t="shared" ref="S1992:S1993" si="1512">4*P1992+1</f>
        <v>11661</v>
      </c>
      <c r="T1992" s="35">
        <f t="shared" ref="T1992:Z1992" si="1513">4*S1992+1</f>
        <v>46645</v>
      </c>
      <c r="U1992" s="35">
        <f t="shared" si="1513"/>
        <v>186581</v>
      </c>
      <c r="V1992" s="35">
        <f t="shared" si="1513"/>
        <v>746325</v>
      </c>
      <c r="W1992" s="35">
        <f t="shared" si="1513"/>
        <v>2985301</v>
      </c>
      <c r="X1992" s="35">
        <f t="shared" si="1513"/>
        <v>11941205</v>
      </c>
      <c r="Y1992" s="35">
        <f t="shared" si="1513"/>
        <v>47764821</v>
      </c>
      <c r="Z1992" s="35">
        <f t="shared" si="1513"/>
        <v>191059285</v>
      </c>
      <c r="AE1992" s="17"/>
      <c r="AG1992" s="18"/>
      <c r="AK1992" s="54"/>
      <c r="AN1992" s="219"/>
      <c r="AO1992" s="220">
        <f t="shared" si="1401"/>
        <v>3867</v>
      </c>
      <c r="AP1992" s="221">
        <f t="shared" si="1403"/>
        <v>11602</v>
      </c>
      <c r="AQ1992" s="220">
        <f>AQ1990+6</f>
        <v>5801</v>
      </c>
      <c r="AR1992" s="281">
        <v>2</v>
      </c>
      <c r="AS1992" s="236">
        <f t="shared" si="1402"/>
        <v>1</v>
      </c>
      <c r="AT1992" s="232"/>
      <c r="BK1992" s="60"/>
      <c r="BN1992" s="1"/>
      <c r="BP1992" s="21"/>
      <c r="CA1992" s="21"/>
      <c r="CB1992" s="21"/>
    </row>
    <row r="1993" spans="4:80" ht="14.25" customHeight="1">
      <c r="D1993" s="53"/>
      <c r="G1993" s="53"/>
      <c r="O1993" s="196">
        <f>1+8*(Q1992+1)</f>
        <v>3889</v>
      </c>
      <c r="P1993" s="197">
        <f>P1992+2</f>
        <v>2917</v>
      </c>
      <c r="Q1993" s="198"/>
      <c r="R1993" s="33"/>
      <c r="S1993" s="35">
        <f t="shared" si="1512"/>
        <v>11669</v>
      </c>
      <c r="T1993" s="35">
        <f t="shared" ref="T1993:Z1993" si="1514">4*S1993+1</f>
        <v>46677</v>
      </c>
      <c r="U1993" s="35">
        <f t="shared" si="1514"/>
        <v>186709</v>
      </c>
      <c r="V1993" s="35">
        <f t="shared" si="1514"/>
        <v>746837</v>
      </c>
      <c r="W1993" s="35">
        <f t="shared" si="1514"/>
        <v>2987349</v>
      </c>
      <c r="X1993" s="35">
        <f t="shared" si="1514"/>
        <v>11949397</v>
      </c>
      <c r="Y1993" s="35">
        <f t="shared" si="1514"/>
        <v>47797589</v>
      </c>
      <c r="Z1993" s="35">
        <f t="shared" si="1514"/>
        <v>191190357</v>
      </c>
      <c r="AC1993" s="27"/>
      <c r="AE1993" s="17"/>
      <c r="AG1993" s="18"/>
      <c r="AK1993" s="54"/>
      <c r="AN1993" s="227"/>
      <c r="AO1993" s="269">
        <f t="shared" si="1401"/>
        <v>3869</v>
      </c>
      <c r="AP1993" s="221">
        <f t="shared" si="1403"/>
        <v>11608</v>
      </c>
      <c r="AQ1993" s="269">
        <f>AP1993/AR1993</f>
        <v>1451</v>
      </c>
      <c r="AR1993" s="281">
        <v>8</v>
      </c>
      <c r="AS1993" s="236">
        <f t="shared" si="1402"/>
        <v>3</v>
      </c>
      <c r="AT1993" s="232"/>
      <c r="BK1993" s="60"/>
      <c r="BN1993" s="1"/>
      <c r="BP1993" s="21"/>
      <c r="CA1993" s="21"/>
      <c r="CB1993" s="21"/>
    </row>
    <row r="1994" spans="4:80" ht="14.25" customHeight="1">
      <c r="D1994" s="53"/>
      <c r="G1994" s="53"/>
      <c r="O1994" s="181"/>
      <c r="P1994" s="260"/>
      <c r="R1994" s="33"/>
      <c r="AC1994" s="21"/>
      <c r="AE1994" s="17"/>
      <c r="AG1994" s="18"/>
      <c r="AK1994" s="54"/>
      <c r="AN1994" s="219"/>
      <c r="AO1994" s="220">
        <f t="shared" si="1401"/>
        <v>3871</v>
      </c>
      <c r="AP1994" s="221">
        <f t="shared" si="1403"/>
        <v>11614</v>
      </c>
      <c r="AQ1994" s="220">
        <f>AQ1992+6</f>
        <v>5807</v>
      </c>
      <c r="AR1994" s="281">
        <v>2</v>
      </c>
      <c r="AS1994" s="236">
        <f t="shared" si="1402"/>
        <v>1</v>
      </c>
      <c r="AT1994" s="232"/>
      <c r="BK1994" s="60"/>
      <c r="BN1994" s="1"/>
      <c r="BP1994" s="21"/>
      <c r="CA1994" s="21"/>
      <c r="CB1994" s="21"/>
    </row>
    <row r="1995" spans="4:80" ht="14.25" customHeight="1">
      <c r="D1995" s="53"/>
      <c r="G1995" s="53"/>
      <c r="O1995" s="45"/>
      <c r="P1995" s="21"/>
      <c r="R1995" s="33"/>
      <c r="AC1995" s="27"/>
      <c r="AE1995" s="17"/>
      <c r="AG1995" s="18"/>
      <c r="AK1995" s="54"/>
      <c r="AN1995" s="239"/>
      <c r="AO1995" s="240">
        <f t="shared" si="1401"/>
        <v>3873</v>
      </c>
      <c r="AP1995" s="221">
        <f t="shared" si="1403"/>
        <v>11620</v>
      </c>
      <c r="AQ1995" s="240">
        <f>AP1995/4</f>
        <v>2905</v>
      </c>
      <c r="AR1995" s="281">
        <v>4</v>
      </c>
      <c r="AS1995" s="236">
        <f t="shared" si="1402"/>
        <v>2</v>
      </c>
      <c r="AT1995" s="232"/>
      <c r="BK1995" s="60"/>
      <c r="BN1995" s="1"/>
      <c r="BP1995" s="21"/>
      <c r="CA1995" s="21"/>
      <c r="CB1995" s="21"/>
    </row>
    <row r="1996" spans="4:80" ht="14.25" customHeight="1">
      <c r="D1996" s="53"/>
      <c r="G1996" s="53"/>
      <c r="O1996" s="191">
        <f>-1+4*(Q1996+1)</f>
        <v>1947</v>
      </c>
      <c r="P1996" s="192">
        <f>-1+6*(Q1996+1)</f>
        <v>2921</v>
      </c>
      <c r="Q1996" s="27">
        <v>486</v>
      </c>
      <c r="R1996" s="33"/>
      <c r="S1996" s="213">
        <f t="shared" ref="S1996:S1997" si="1515">4*P1996+1</f>
        <v>11685</v>
      </c>
      <c r="T1996" s="35">
        <f t="shared" ref="T1996:Z1996" si="1516">4*S1996+1</f>
        <v>46741</v>
      </c>
      <c r="U1996" s="35">
        <f t="shared" si="1516"/>
        <v>186965</v>
      </c>
      <c r="V1996" s="35">
        <f t="shared" si="1516"/>
        <v>747861</v>
      </c>
      <c r="W1996" s="35">
        <f t="shared" si="1516"/>
        <v>2991445</v>
      </c>
      <c r="X1996" s="35">
        <f t="shared" si="1516"/>
        <v>11965781</v>
      </c>
      <c r="Y1996" s="35">
        <f t="shared" si="1516"/>
        <v>47863125</v>
      </c>
      <c r="Z1996" s="35">
        <f t="shared" si="1516"/>
        <v>191452501</v>
      </c>
      <c r="AE1996" s="17"/>
      <c r="AG1996" s="18"/>
      <c r="AK1996" s="54"/>
      <c r="AN1996" s="219"/>
      <c r="AO1996" s="220">
        <f t="shared" si="1401"/>
        <v>3875</v>
      </c>
      <c r="AP1996" s="221">
        <f t="shared" si="1403"/>
        <v>11626</v>
      </c>
      <c r="AQ1996" s="220">
        <f>AQ1994+6</f>
        <v>5813</v>
      </c>
      <c r="AR1996" s="281">
        <v>2</v>
      </c>
      <c r="AS1996" s="236">
        <f t="shared" si="1402"/>
        <v>1</v>
      </c>
      <c r="AT1996" s="232"/>
      <c r="BK1996" s="60"/>
      <c r="BN1996" s="1"/>
      <c r="BP1996" s="21"/>
      <c r="CA1996" s="21"/>
      <c r="CB1996" s="21"/>
    </row>
    <row r="1997" spans="4:80" ht="14.25" customHeight="1">
      <c r="D1997" s="53"/>
      <c r="G1997" s="53"/>
      <c r="O1997" s="196">
        <f>1+8*(Q1996+1)</f>
        <v>3897</v>
      </c>
      <c r="P1997" s="197">
        <f>P1996+2</f>
        <v>2923</v>
      </c>
      <c r="Q1997" s="198"/>
      <c r="R1997" s="33"/>
      <c r="S1997" s="35">
        <f t="shared" si="1515"/>
        <v>11693</v>
      </c>
      <c r="T1997" s="35">
        <f t="shared" ref="T1997:Z1997" si="1517">4*S1997+1</f>
        <v>46773</v>
      </c>
      <c r="U1997" s="35">
        <f t="shared" si="1517"/>
        <v>187093</v>
      </c>
      <c r="V1997" s="35">
        <f t="shared" si="1517"/>
        <v>748373</v>
      </c>
      <c r="W1997" s="35">
        <f t="shared" si="1517"/>
        <v>2993493</v>
      </c>
      <c r="X1997" s="35">
        <f t="shared" si="1517"/>
        <v>11973973</v>
      </c>
      <c r="Y1997" s="35">
        <f t="shared" si="1517"/>
        <v>47895893</v>
      </c>
      <c r="Z1997" s="35">
        <f t="shared" si="1517"/>
        <v>191583573</v>
      </c>
      <c r="AC1997" s="27"/>
      <c r="AE1997" s="17"/>
      <c r="AG1997" s="18"/>
      <c r="AK1997" s="54"/>
      <c r="AN1997" s="227"/>
      <c r="AO1997" s="269">
        <f t="shared" si="1401"/>
        <v>3877</v>
      </c>
      <c r="AP1997" s="221">
        <f t="shared" si="1403"/>
        <v>11632</v>
      </c>
      <c r="AQ1997" s="269">
        <f>AP1997/AR1997</f>
        <v>727</v>
      </c>
      <c r="AR1997" s="281">
        <v>16</v>
      </c>
      <c r="AS1997" s="236">
        <f t="shared" si="1402"/>
        <v>4</v>
      </c>
      <c r="AT1997" s="232"/>
      <c r="BK1997" s="60"/>
      <c r="BN1997" s="1"/>
      <c r="BP1997" s="21"/>
      <c r="CA1997" s="21"/>
      <c r="CB1997" s="21"/>
    </row>
    <row r="1998" spans="4:80" ht="14.25" customHeight="1">
      <c r="D1998" s="53"/>
      <c r="G1998" s="53"/>
      <c r="O1998" s="181"/>
      <c r="P1998" s="260"/>
      <c r="R1998" s="33"/>
      <c r="AC1998" s="21"/>
      <c r="AE1998" s="17"/>
      <c r="AG1998" s="18"/>
      <c r="AK1998" s="54"/>
      <c r="AN1998" s="219"/>
      <c r="AO1998" s="220">
        <f t="shared" si="1401"/>
        <v>3879</v>
      </c>
      <c r="AP1998" s="221">
        <f t="shared" si="1403"/>
        <v>11638</v>
      </c>
      <c r="AQ1998" s="220">
        <f>AQ1996+6</f>
        <v>5819</v>
      </c>
      <c r="AR1998" s="281">
        <v>2</v>
      </c>
      <c r="AS1998" s="236">
        <f t="shared" si="1402"/>
        <v>1</v>
      </c>
      <c r="AT1998" s="232"/>
      <c r="BK1998" s="60"/>
      <c r="BN1998" s="1"/>
      <c r="BP1998" s="21"/>
      <c r="CA1998" s="21"/>
      <c r="CB1998" s="21"/>
    </row>
    <row r="1999" spans="4:80" ht="14.25" customHeight="1">
      <c r="D1999" s="53"/>
      <c r="G1999" s="53"/>
      <c r="O1999" s="45"/>
      <c r="P1999" s="21"/>
      <c r="R1999" s="33"/>
      <c r="AC1999" s="27"/>
      <c r="AE1999" s="17"/>
      <c r="AG1999" s="18"/>
      <c r="AK1999" s="54"/>
      <c r="AN1999" s="239"/>
      <c r="AO1999" s="240">
        <f t="shared" si="1401"/>
        <v>3881</v>
      </c>
      <c r="AP1999" s="221">
        <f t="shared" si="1403"/>
        <v>11644</v>
      </c>
      <c r="AQ1999" s="240">
        <f>AP1999/4</f>
        <v>2911</v>
      </c>
      <c r="AR1999" s="281">
        <v>4</v>
      </c>
      <c r="AS1999" s="236">
        <f t="shared" si="1402"/>
        <v>2</v>
      </c>
      <c r="AT1999" s="232"/>
      <c r="BK1999" s="60"/>
      <c r="BN1999" s="1"/>
      <c r="BP1999" s="21"/>
      <c r="CA1999" s="21"/>
      <c r="CB1999" s="21"/>
    </row>
    <row r="2000" spans="4:80" ht="14.25" customHeight="1">
      <c r="D2000" s="53"/>
      <c r="G2000" s="53"/>
      <c r="O2000" s="191">
        <f>-1+4*(Q2000+1)</f>
        <v>1951</v>
      </c>
      <c r="P2000" s="192">
        <f>-1+6*(Q2000+1)</f>
        <v>2927</v>
      </c>
      <c r="Q2000" s="27">
        <v>487</v>
      </c>
      <c r="R2000" s="33"/>
      <c r="S2000" s="213">
        <f t="shared" ref="S2000:S2001" si="1518">4*P2000+1</f>
        <v>11709</v>
      </c>
      <c r="T2000" s="35">
        <f t="shared" ref="T2000:Z2000" si="1519">4*S2000+1</f>
        <v>46837</v>
      </c>
      <c r="U2000" s="35">
        <f t="shared" si="1519"/>
        <v>187349</v>
      </c>
      <c r="V2000" s="35">
        <f t="shared" si="1519"/>
        <v>749397</v>
      </c>
      <c r="W2000" s="35">
        <f t="shared" si="1519"/>
        <v>2997589</v>
      </c>
      <c r="X2000" s="35">
        <f t="shared" si="1519"/>
        <v>11990357</v>
      </c>
      <c r="Y2000" s="35">
        <f t="shared" si="1519"/>
        <v>47961429</v>
      </c>
      <c r="Z2000" s="35">
        <f t="shared" si="1519"/>
        <v>191845717</v>
      </c>
      <c r="AE2000" s="17"/>
      <c r="AG2000" s="18"/>
      <c r="AK2000" s="54"/>
      <c r="AN2000" s="219"/>
      <c r="AO2000" s="220">
        <f t="shared" si="1401"/>
        <v>3883</v>
      </c>
      <c r="AP2000" s="221">
        <f t="shared" si="1403"/>
        <v>11650</v>
      </c>
      <c r="AQ2000" s="220">
        <f>AQ1998+6</f>
        <v>5825</v>
      </c>
      <c r="AR2000" s="281">
        <v>2</v>
      </c>
      <c r="AS2000" s="236">
        <f t="shared" si="1402"/>
        <v>1</v>
      </c>
      <c r="AT2000" s="232"/>
      <c r="BK2000" s="60"/>
      <c r="BN2000" s="1"/>
      <c r="BP2000" s="21"/>
      <c r="CA2000" s="21"/>
      <c r="CB2000" s="21"/>
    </row>
    <row r="2001" spans="4:80" ht="14.25" customHeight="1">
      <c r="D2001" s="53"/>
      <c r="G2001" s="53"/>
      <c r="O2001" s="196">
        <f>1+8*(Q2000+1)</f>
        <v>3905</v>
      </c>
      <c r="P2001" s="197">
        <f>P2000+2</f>
        <v>2929</v>
      </c>
      <c r="Q2001" s="198"/>
      <c r="R2001" s="33"/>
      <c r="S2001" s="35">
        <f t="shared" si="1518"/>
        <v>11717</v>
      </c>
      <c r="T2001" s="35">
        <f t="shared" ref="T2001:Z2001" si="1520">4*S2001+1</f>
        <v>46869</v>
      </c>
      <c r="U2001" s="35">
        <f t="shared" si="1520"/>
        <v>187477</v>
      </c>
      <c r="V2001" s="35">
        <f t="shared" si="1520"/>
        <v>749909</v>
      </c>
      <c r="W2001" s="35">
        <f t="shared" si="1520"/>
        <v>2999637</v>
      </c>
      <c r="X2001" s="35">
        <f t="shared" si="1520"/>
        <v>11998549</v>
      </c>
      <c r="Y2001" s="35">
        <f t="shared" si="1520"/>
        <v>47994197</v>
      </c>
      <c r="Z2001" s="35">
        <f t="shared" si="1520"/>
        <v>191976789</v>
      </c>
      <c r="AC2001" s="27"/>
      <c r="AE2001" s="17"/>
      <c r="AG2001" s="18"/>
      <c r="AK2001" s="54"/>
      <c r="AN2001" s="227"/>
      <c r="AO2001" s="269">
        <f t="shared" si="1401"/>
        <v>3885</v>
      </c>
      <c r="AP2001" s="221">
        <f t="shared" si="1403"/>
        <v>11656</v>
      </c>
      <c r="AQ2001" s="269">
        <f>AP2001/AR2001</f>
        <v>1457</v>
      </c>
      <c r="AR2001" s="281">
        <v>8</v>
      </c>
      <c r="AS2001" s="236">
        <f t="shared" si="1402"/>
        <v>3</v>
      </c>
      <c r="AT2001" s="232"/>
      <c r="BK2001" s="60"/>
      <c r="BN2001" s="1"/>
      <c r="BP2001" s="21"/>
      <c r="CA2001" s="21"/>
      <c r="CB2001" s="21"/>
    </row>
    <row r="2002" spans="4:80" ht="14.25" customHeight="1">
      <c r="D2002" s="53"/>
      <c r="G2002" s="53"/>
      <c r="O2002" s="181"/>
      <c r="P2002" s="260"/>
      <c r="R2002" s="33"/>
      <c r="AC2002" s="21"/>
      <c r="AE2002" s="17"/>
      <c r="AG2002" s="18"/>
      <c r="AK2002" s="54"/>
      <c r="AN2002" s="219"/>
      <c r="AO2002" s="220">
        <f t="shared" si="1401"/>
        <v>3887</v>
      </c>
      <c r="AP2002" s="221">
        <f t="shared" si="1403"/>
        <v>11662</v>
      </c>
      <c r="AQ2002" s="220">
        <f>AQ2000+6</f>
        <v>5831</v>
      </c>
      <c r="AR2002" s="281">
        <v>2</v>
      </c>
      <c r="AS2002" s="236">
        <f t="shared" si="1402"/>
        <v>1</v>
      </c>
      <c r="AT2002" s="232"/>
      <c r="BK2002" s="60"/>
      <c r="BN2002" s="1"/>
      <c r="BP2002" s="21"/>
      <c r="CA2002" s="21"/>
      <c r="CB2002" s="21"/>
    </row>
    <row r="2003" spans="4:80" ht="14.25" customHeight="1">
      <c r="D2003" s="53"/>
      <c r="G2003" s="53"/>
      <c r="O2003" s="45"/>
      <c r="P2003" s="21"/>
      <c r="R2003" s="33"/>
      <c r="AC2003" s="27"/>
      <c r="AE2003" s="17"/>
      <c r="AG2003" s="18"/>
      <c r="AK2003" s="54"/>
      <c r="AN2003" s="239"/>
      <c r="AO2003" s="240">
        <f t="shared" si="1401"/>
        <v>3889</v>
      </c>
      <c r="AP2003" s="221">
        <f t="shared" si="1403"/>
        <v>11668</v>
      </c>
      <c r="AQ2003" s="240">
        <f>AP2003/4</f>
        <v>2917</v>
      </c>
      <c r="AR2003" s="281">
        <v>4</v>
      </c>
      <c r="AS2003" s="236">
        <f t="shared" si="1402"/>
        <v>2</v>
      </c>
      <c r="AT2003" s="232"/>
      <c r="BK2003" s="60"/>
      <c r="BN2003" s="1"/>
      <c r="BP2003" s="21"/>
      <c r="CA2003" s="21"/>
      <c r="CB2003" s="21"/>
    </row>
    <row r="2004" spans="4:80" ht="14.25" customHeight="1">
      <c r="D2004" s="53"/>
      <c r="G2004" s="53"/>
      <c r="O2004" s="191">
        <f>-1+4*(Q2004+1)</f>
        <v>1955</v>
      </c>
      <c r="P2004" s="192">
        <f>-1+6*(Q2004+1)</f>
        <v>2933</v>
      </c>
      <c r="Q2004" s="27">
        <v>488</v>
      </c>
      <c r="R2004" s="33"/>
      <c r="S2004" s="213">
        <f t="shared" ref="S2004:S2005" si="1521">4*P2004+1</f>
        <v>11733</v>
      </c>
      <c r="T2004" s="35">
        <f t="shared" ref="T2004:Z2004" si="1522">4*S2004+1</f>
        <v>46933</v>
      </c>
      <c r="U2004" s="35">
        <f t="shared" si="1522"/>
        <v>187733</v>
      </c>
      <c r="V2004" s="35">
        <f t="shared" si="1522"/>
        <v>750933</v>
      </c>
      <c r="W2004" s="35">
        <f t="shared" si="1522"/>
        <v>3003733</v>
      </c>
      <c r="X2004" s="35">
        <f t="shared" si="1522"/>
        <v>12014933</v>
      </c>
      <c r="Y2004" s="35">
        <f t="shared" si="1522"/>
        <v>48059733</v>
      </c>
      <c r="Z2004" s="35">
        <f t="shared" si="1522"/>
        <v>192238933</v>
      </c>
      <c r="AE2004" s="17"/>
      <c r="AG2004" s="18"/>
      <c r="AK2004" s="54"/>
      <c r="AN2004" s="219"/>
      <c r="AO2004" s="220">
        <f t="shared" si="1401"/>
        <v>3891</v>
      </c>
      <c r="AP2004" s="221">
        <f t="shared" si="1403"/>
        <v>11674</v>
      </c>
      <c r="AQ2004" s="220">
        <f>AQ2002+6</f>
        <v>5837</v>
      </c>
      <c r="AR2004" s="281">
        <v>2</v>
      </c>
      <c r="AS2004" s="236">
        <f t="shared" si="1402"/>
        <v>1</v>
      </c>
      <c r="AT2004" s="232"/>
      <c r="BK2004" s="60"/>
      <c r="BN2004" s="1"/>
      <c r="BP2004" s="21"/>
      <c r="CA2004" s="21"/>
      <c r="CB2004" s="21"/>
    </row>
    <row r="2005" spans="4:80" ht="14.25" customHeight="1">
      <c r="D2005" s="53"/>
      <c r="G2005" s="53"/>
      <c r="O2005" s="196">
        <f>1+8*(Q2004+1)</f>
        <v>3913</v>
      </c>
      <c r="P2005" s="197">
        <f>P2004+2</f>
        <v>2935</v>
      </c>
      <c r="Q2005" s="198"/>
      <c r="R2005" s="33"/>
      <c r="S2005" s="35">
        <f t="shared" si="1521"/>
        <v>11741</v>
      </c>
      <c r="T2005" s="35">
        <f t="shared" ref="T2005:Z2005" si="1523">4*S2005+1</f>
        <v>46965</v>
      </c>
      <c r="U2005" s="35">
        <f t="shared" si="1523"/>
        <v>187861</v>
      </c>
      <c r="V2005" s="35">
        <f t="shared" si="1523"/>
        <v>751445</v>
      </c>
      <c r="W2005" s="35">
        <f t="shared" si="1523"/>
        <v>3005781</v>
      </c>
      <c r="X2005" s="35">
        <f t="shared" si="1523"/>
        <v>12023125</v>
      </c>
      <c r="Y2005" s="35">
        <f t="shared" si="1523"/>
        <v>48092501</v>
      </c>
      <c r="Z2005" s="35">
        <f t="shared" si="1523"/>
        <v>192370005</v>
      </c>
      <c r="AC2005" s="27"/>
      <c r="AE2005" s="17"/>
      <c r="AG2005" s="18"/>
      <c r="AK2005" s="54"/>
      <c r="AN2005" s="227"/>
      <c r="AO2005" s="269">
        <f t="shared" si="1401"/>
        <v>3893</v>
      </c>
      <c r="AP2005" s="221">
        <f t="shared" si="1403"/>
        <v>11680</v>
      </c>
      <c r="AQ2005" s="269">
        <f>AP2005/AR2005</f>
        <v>365</v>
      </c>
      <c r="AR2005" s="281">
        <v>32</v>
      </c>
      <c r="AS2005" s="236">
        <f t="shared" si="1402"/>
        <v>5</v>
      </c>
      <c r="AT2005" s="232"/>
      <c r="BK2005" s="60"/>
      <c r="BN2005" s="1"/>
      <c r="BP2005" s="21"/>
      <c r="CA2005" s="21"/>
      <c r="CB2005" s="21"/>
    </row>
    <row r="2006" spans="4:80" ht="14.25" customHeight="1">
      <c r="D2006" s="53"/>
      <c r="G2006" s="53"/>
      <c r="O2006" s="181"/>
      <c r="P2006" s="260"/>
      <c r="R2006" s="33"/>
      <c r="AC2006" s="21"/>
      <c r="AE2006" s="17"/>
      <c r="AG2006" s="18"/>
      <c r="AK2006" s="54"/>
      <c r="AN2006" s="219"/>
      <c r="AO2006" s="220">
        <f t="shared" si="1401"/>
        <v>3895</v>
      </c>
      <c r="AP2006" s="221">
        <f t="shared" si="1403"/>
        <v>11686</v>
      </c>
      <c r="AQ2006" s="220">
        <f>AQ2004+6</f>
        <v>5843</v>
      </c>
      <c r="AR2006" s="281">
        <v>2</v>
      </c>
      <c r="AS2006" s="236">
        <f t="shared" si="1402"/>
        <v>1</v>
      </c>
      <c r="AT2006" s="232"/>
      <c r="BK2006" s="60"/>
      <c r="BN2006" s="1"/>
      <c r="BP2006" s="21"/>
      <c r="CA2006" s="21"/>
      <c r="CB2006" s="21"/>
    </row>
    <row r="2007" spans="4:80" ht="14.25" customHeight="1">
      <c r="D2007" s="53"/>
      <c r="G2007" s="53"/>
      <c r="O2007" s="45"/>
      <c r="P2007" s="21"/>
      <c r="R2007" s="33"/>
      <c r="AC2007" s="27"/>
      <c r="AE2007" s="17"/>
      <c r="AG2007" s="18"/>
      <c r="AK2007" s="54"/>
      <c r="AN2007" s="239"/>
      <c r="AO2007" s="240">
        <f t="shared" si="1401"/>
        <v>3897</v>
      </c>
      <c r="AP2007" s="221">
        <f t="shared" si="1403"/>
        <v>11692</v>
      </c>
      <c r="AQ2007" s="240">
        <f>AP2007/4</f>
        <v>2923</v>
      </c>
      <c r="AR2007" s="281">
        <v>4</v>
      </c>
      <c r="AS2007" s="236">
        <f t="shared" si="1402"/>
        <v>2</v>
      </c>
      <c r="AT2007" s="232"/>
      <c r="BK2007" s="60"/>
      <c r="BN2007" s="1"/>
      <c r="BP2007" s="21"/>
      <c r="CA2007" s="21"/>
      <c r="CB2007" s="21"/>
    </row>
    <row r="2008" spans="4:80" ht="14.25" customHeight="1">
      <c r="D2008" s="53"/>
      <c r="G2008" s="53"/>
      <c r="O2008" s="191">
        <f>-1+4*(Q2008+1)</f>
        <v>1959</v>
      </c>
      <c r="P2008" s="192">
        <f>-1+6*(Q2008+1)</f>
        <v>2939</v>
      </c>
      <c r="Q2008" s="27">
        <v>489</v>
      </c>
      <c r="R2008" s="33"/>
      <c r="S2008" s="213">
        <f t="shared" ref="S2008:S2009" si="1524">4*P2008+1</f>
        <v>11757</v>
      </c>
      <c r="T2008" s="35">
        <f t="shared" ref="T2008:Z2008" si="1525">4*S2008+1</f>
        <v>47029</v>
      </c>
      <c r="U2008" s="35">
        <f t="shared" si="1525"/>
        <v>188117</v>
      </c>
      <c r="V2008" s="35">
        <f t="shared" si="1525"/>
        <v>752469</v>
      </c>
      <c r="W2008" s="35">
        <f t="shared" si="1525"/>
        <v>3009877</v>
      </c>
      <c r="X2008" s="35">
        <f t="shared" si="1525"/>
        <v>12039509</v>
      </c>
      <c r="Y2008" s="35">
        <f t="shared" si="1525"/>
        <v>48158037</v>
      </c>
      <c r="Z2008" s="35">
        <f t="shared" si="1525"/>
        <v>192632149</v>
      </c>
      <c r="AE2008" s="17"/>
      <c r="AG2008" s="18"/>
      <c r="AK2008" s="54"/>
      <c r="AN2008" s="219"/>
      <c r="AO2008" s="220">
        <f t="shared" si="1401"/>
        <v>3899</v>
      </c>
      <c r="AP2008" s="221">
        <f t="shared" si="1403"/>
        <v>11698</v>
      </c>
      <c r="AQ2008" s="220">
        <f>AQ2006+6</f>
        <v>5849</v>
      </c>
      <c r="AR2008" s="281">
        <v>2</v>
      </c>
      <c r="AS2008" s="236">
        <f t="shared" si="1402"/>
        <v>1</v>
      </c>
      <c r="AT2008" s="232"/>
      <c r="BK2008" s="60"/>
      <c r="BN2008" s="1"/>
      <c r="BP2008" s="21"/>
      <c r="CA2008" s="21"/>
      <c r="CB2008" s="21"/>
    </row>
    <row r="2009" spans="4:80" ht="14.25" customHeight="1">
      <c r="D2009" s="53"/>
      <c r="G2009" s="53"/>
      <c r="O2009" s="196">
        <f>1+8*(Q2008+1)</f>
        <v>3921</v>
      </c>
      <c r="P2009" s="197">
        <f>P2008+2</f>
        <v>2941</v>
      </c>
      <c r="Q2009" s="198"/>
      <c r="R2009" s="33"/>
      <c r="S2009" s="35">
        <f t="shared" si="1524"/>
        <v>11765</v>
      </c>
      <c r="T2009" s="35">
        <f t="shared" ref="T2009:Z2009" si="1526">4*S2009+1</f>
        <v>47061</v>
      </c>
      <c r="U2009" s="35">
        <f t="shared" si="1526"/>
        <v>188245</v>
      </c>
      <c r="V2009" s="35">
        <f t="shared" si="1526"/>
        <v>752981</v>
      </c>
      <c r="W2009" s="35">
        <f t="shared" si="1526"/>
        <v>3011925</v>
      </c>
      <c r="X2009" s="35">
        <f t="shared" si="1526"/>
        <v>12047701</v>
      </c>
      <c r="Y2009" s="35">
        <f t="shared" si="1526"/>
        <v>48190805</v>
      </c>
      <c r="Z2009" s="35">
        <f t="shared" si="1526"/>
        <v>192763221</v>
      </c>
      <c r="AC2009" s="27"/>
      <c r="AE2009" s="17"/>
      <c r="AG2009" s="18"/>
      <c r="AK2009" s="54"/>
      <c r="AN2009" s="227"/>
      <c r="AO2009" s="269">
        <f t="shared" si="1401"/>
        <v>3901</v>
      </c>
      <c r="AP2009" s="221">
        <f t="shared" si="1403"/>
        <v>11704</v>
      </c>
      <c r="AQ2009" s="269">
        <f>AP2009/AR2009</f>
        <v>1463</v>
      </c>
      <c r="AR2009" s="281">
        <v>8</v>
      </c>
      <c r="AS2009" s="236">
        <f t="shared" si="1402"/>
        <v>3</v>
      </c>
      <c r="AT2009" s="232"/>
      <c r="BK2009" s="60"/>
      <c r="BN2009" s="1"/>
      <c r="BP2009" s="21"/>
      <c r="CA2009" s="21"/>
      <c r="CB2009" s="21"/>
    </row>
    <row r="2010" spans="4:80" ht="14.25" customHeight="1">
      <c r="D2010" s="53"/>
      <c r="G2010" s="53"/>
      <c r="O2010" s="181"/>
      <c r="P2010" s="260"/>
      <c r="R2010" s="33"/>
      <c r="AC2010" s="21"/>
      <c r="AE2010" s="17"/>
      <c r="AG2010" s="18"/>
      <c r="AK2010" s="54"/>
      <c r="AN2010" s="219"/>
      <c r="AO2010" s="220">
        <f t="shared" si="1401"/>
        <v>3903</v>
      </c>
      <c r="AP2010" s="221">
        <f t="shared" si="1403"/>
        <v>11710</v>
      </c>
      <c r="AQ2010" s="220">
        <f>AQ2008+6</f>
        <v>5855</v>
      </c>
      <c r="AR2010" s="281">
        <v>2</v>
      </c>
      <c r="AS2010" s="236">
        <f t="shared" si="1402"/>
        <v>1</v>
      </c>
      <c r="AT2010" s="232"/>
      <c r="BK2010" s="60"/>
      <c r="BN2010" s="1"/>
      <c r="BP2010" s="21"/>
      <c r="CA2010" s="21"/>
      <c r="CB2010" s="21"/>
    </row>
    <row r="2011" spans="4:80" ht="14.25" customHeight="1">
      <c r="D2011" s="53"/>
      <c r="G2011" s="53"/>
      <c r="O2011" s="45"/>
      <c r="P2011" s="21"/>
      <c r="R2011" s="33"/>
      <c r="AC2011" s="27"/>
      <c r="AE2011" s="17"/>
      <c r="AG2011" s="18"/>
      <c r="AK2011" s="54"/>
      <c r="AN2011" s="239"/>
      <c r="AO2011" s="240">
        <f t="shared" si="1401"/>
        <v>3905</v>
      </c>
      <c r="AP2011" s="221">
        <f t="shared" si="1403"/>
        <v>11716</v>
      </c>
      <c r="AQ2011" s="240">
        <f>AP2011/4</f>
        <v>2929</v>
      </c>
      <c r="AR2011" s="281">
        <v>4</v>
      </c>
      <c r="AS2011" s="236">
        <f t="shared" si="1402"/>
        <v>2</v>
      </c>
      <c r="AT2011" s="232"/>
      <c r="BK2011" s="60"/>
      <c r="BN2011" s="1"/>
      <c r="BP2011" s="21"/>
      <c r="CA2011" s="21"/>
      <c r="CB2011" s="21"/>
    </row>
    <row r="2012" spans="4:80" ht="14.25" customHeight="1">
      <c r="D2012" s="53"/>
      <c r="G2012" s="53"/>
      <c r="O2012" s="191">
        <f>-1+4*(Q2012+1)</f>
        <v>1963</v>
      </c>
      <c r="P2012" s="192">
        <f>-1+6*(Q2012+1)</f>
        <v>2945</v>
      </c>
      <c r="Q2012" s="27">
        <v>490</v>
      </c>
      <c r="R2012" s="33"/>
      <c r="S2012" s="213">
        <f t="shared" ref="S2012:S2013" si="1527">4*P2012+1</f>
        <v>11781</v>
      </c>
      <c r="T2012" s="35">
        <f t="shared" ref="T2012:Z2012" si="1528">4*S2012+1</f>
        <v>47125</v>
      </c>
      <c r="U2012" s="35">
        <f t="shared" si="1528"/>
        <v>188501</v>
      </c>
      <c r="V2012" s="35">
        <f t="shared" si="1528"/>
        <v>754005</v>
      </c>
      <c r="W2012" s="35">
        <f t="shared" si="1528"/>
        <v>3016021</v>
      </c>
      <c r="X2012" s="35">
        <f t="shared" si="1528"/>
        <v>12064085</v>
      </c>
      <c r="Y2012" s="35">
        <f t="shared" si="1528"/>
        <v>48256341</v>
      </c>
      <c r="Z2012" s="35">
        <f t="shared" si="1528"/>
        <v>193025365</v>
      </c>
      <c r="AE2012" s="17"/>
      <c r="AG2012" s="18"/>
      <c r="AK2012" s="54"/>
      <c r="AN2012" s="219"/>
      <c r="AO2012" s="220">
        <f t="shared" si="1401"/>
        <v>3907</v>
      </c>
      <c r="AP2012" s="221">
        <f t="shared" si="1403"/>
        <v>11722</v>
      </c>
      <c r="AQ2012" s="220">
        <f>AQ2010+6</f>
        <v>5861</v>
      </c>
      <c r="AR2012" s="281">
        <v>2</v>
      </c>
      <c r="AS2012" s="236">
        <f t="shared" si="1402"/>
        <v>1</v>
      </c>
      <c r="AT2012" s="232"/>
      <c r="BK2012" s="60"/>
      <c r="BN2012" s="1"/>
      <c r="BP2012" s="21"/>
      <c r="CA2012" s="21"/>
      <c r="CB2012" s="21"/>
    </row>
    <row r="2013" spans="4:80" ht="14.25" customHeight="1">
      <c r="D2013" s="53"/>
      <c r="G2013" s="53"/>
      <c r="O2013" s="196">
        <f>1+8*(Q2012+1)</f>
        <v>3929</v>
      </c>
      <c r="P2013" s="197">
        <f>P2012+2</f>
        <v>2947</v>
      </c>
      <c r="Q2013" s="198"/>
      <c r="R2013" s="33"/>
      <c r="S2013" s="35">
        <f t="shared" si="1527"/>
        <v>11789</v>
      </c>
      <c r="T2013" s="35">
        <f t="shared" ref="T2013:Z2013" si="1529">4*S2013+1</f>
        <v>47157</v>
      </c>
      <c r="U2013" s="35">
        <f t="shared" si="1529"/>
        <v>188629</v>
      </c>
      <c r="V2013" s="35">
        <f t="shared" si="1529"/>
        <v>754517</v>
      </c>
      <c r="W2013" s="35">
        <f t="shared" si="1529"/>
        <v>3018069</v>
      </c>
      <c r="X2013" s="35">
        <f t="shared" si="1529"/>
        <v>12072277</v>
      </c>
      <c r="Y2013" s="35">
        <f t="shared" si="1529"/>
        <v>48289109</v>
      </c>
      <c r="Z2013" s="35">
        <f t="shared" si="1529"/>
        <v>193156437</v>
      </c>
      <c r="AC2013" s="27"/>
      <c r="AE2013" s="17"/>
      <c r="AG2013" s="18"/>
      <c r="AK2013" s="54"/>
      <c r="AN2013" s="227"/>
      <c r="AO2013" s="269">
        <f t="shared" si="1401"/>
        <v>3909</v>
      </c>
      <c r="AP2013" s="221">
        <f t="shared" si="1403"/>
        <v>11728</v>
      </c>
      <c r="AQ2013" s="269">
        <f>AP2013/AR2013</f>
        <v>733</v>
      </c>
      <c r="AR2013" s="281">
        <v>16</v>
      </c>
      <c r="AS2013" s="236">
        <f t="shared" si="1402"/>
        <v>4</v>
      </c>
      <c r="AT2013" s="232"/>
      <c r="BK2013" s="60"/>
      <c r="BN2013" s="1"/>
      <c r="BP2013" s="21"/>
      <c r="CA2013" s="21"/>
      <c r="CB2013" s="21"/>
    </row>
    <row r="2014" spans="4:80" ht="14.25" customHeight="1">
      <c r="D2014" s="53"/>
      <c r="G2014" s="53"/>
      <c r="O2014" s="181"/>
      <c r="P2014" s="260"/>
      <c r="R2014" s="33"/>
      <c r="AC2014" s="21"/>
      <c r="AE2014" s="17"/>
      <c r="AG2014" s="18"/>
      <c r="AK2014" s="54"/>
      <c r="AN2014" s="219"/>
      <c r="AO2014" s="220">
        <f t="shared" si="1401"/>
        <v>3911</v>
      </c>
      <c r="AP2014" s="221">
        <f t="shared" si="1403"/>
        <v>11734</v>
      </c>
      <c r="AQ2014" s="220">
        <f>AQ2012+6</f>
        <v>5867</v>
      </c>
      <c r="AR2014" s="281">
        <v>2</v>
      </c>
      <c r="AS2014" s="236">
        <f t="shared" si="1402"/>
        <v>1</v>
      </c>
      <c r="AT2014" s="232"/>
      <c r="BK2014" s="60"/>
      <c r="BN2014" s="1"/>
      <c r="BP2014" s="21"/>
      <c r="CA2014" s="21"/>
      <c r="CB2014" s="21"/>
    </row>
    <row r="2015" spans="4:80" ht="14.25" customHeight="1">
      <c r="D2015" s="53"/>
      <c r="G2015" s="53"/>
      <c r="O2015" s="45"/>
      <c r="P2015" s="21"/>
      <c r="R2015" s="33"/>
      <c r="AC2015" s="27"/>
      <c r="AE2015" s="17"/>
      <c r="AG2015" s="18"/>
      <c r="AK2015" s="54"/>
      <c r="AN2015" s="239"/>
      <c r="AO2015" s="240">
        <f t="shared" si="1401"/>
        <v>3913</v>
      </c>
      <c r="AP2015" s="221">
        <f t="shared" si="1403"/>
        <v>11740</v>
      </c>
      <c r="AQ2015" s="240">
        <f>AP2015/4</f>
        <v>2935</v>
      </c>
      <c r="AR2015" s="281">
        <v>4</v>
      </c>
      <c r="AS2015" s="236">
        <f t="shared" si="1402"/>
        <v>2</v>
      </c>
      <c r="AT2015" s="232"/>
      <c r="BK2015" s="60"/>
      <c r="BN2015" s="1"/>
      <c r="BP2015" s="21"/>
      <c r="CA2015" s="21"/>
      <c r="CB2015" s="21"/>
    </row>
    <row r="2016" spans="4:80" ht="14.25" customHeight="1">
      <c r="D2016" s="53"/>
      <c r="G2016" s="53"/>
      <c r="O2016" s="191">
        <f>-1+4*(Q2016+1)</f>
        <v>1967</v>
      </c>
      <c r="P2016" s="192">
        <f>-1+6*(Q2016+1)</f>
        <v>2951</v>
      </c>
      <c r="Q2016" s="27">
        <v>491</v>
      </c>
      <c r="R2016" s="33"/>
      <c r="S2016" s="213">
        <f t="shared" ref="S2016:S2017" si="1530">4*P2016+1</f>
        <v>11805</v>
      </c>
      <c r="T2016" s="35">
        <f t="shared" ref="T2016:Z2016" si="1531">4*S2016+1</f>
        <v>47221</v>
      </c>
      <c r="U2016" s="35">
        <f t="shared" si="1531"/>
        <v>188885</v>
      </c>
      <c r="V2016" s="35">
        <f t="shared" si="1531"/>
        <v>755541</v>
      </c>
      <c r="W2016" s="35">
        <f t="shared" si="1531"/>
        <v>3022165</v>
      </c>
      <c r="X2016" s="35">
        <f t="shared" si="1531"/>
        <v>12088661</v>
      </c>
      <c r="Y2016" s="35">
        <f t="shared" si="1531"/>
        <v>48354645</v>
      </c>
      <c r="Z2016" s="35">
        <f t="shared" si="1531"/>
        <v>193418581</v>
      </c>
      <c r="AE2016" s="17"/>
      <c r="AG2016" s="18"/>
      <c r="AK2016" s="54"/>
      <c r="AN2016" s="219"/>
      <c r="AO2016" s="220">
        <f t="shared" si="1401"/>
        <v>3915</v>
      </c>
      <c r="AP2016" s="221">
        <f t="shared" si="1403"/>
        <v>11746</v>
      </c>
      <c r="AQ2016" s="220">
        <f>AQ2014+6</f>
        <v>5873</v>
      </c>
      <c r="AR2016" s="281">
        <v>2</v>
      </c>
      <c r="AS2016" s="236">
        <f t="shared" si="1402"/>
        <v>1</v>
      </c>
      <c r="AT2016" s="232"/>
      <c r="BK2016" s="60"/>
      <c r="BN2016" s="1"/>
      <c r="BP2016" s="21"/>
      <c r="CA2016" s="21"/>
      <c r="CB2016" s="21"/>
    </row>
    <row r="2017" spans="4:80" ht="14.25" customHeight="1">
      <c r="D2017" s="53"/>
      <c r="G2017" s="53"/>
      <c r="O2017" s="196">
        <f>1+8*(Q2016+1)</f>
        <v>3937</v>
      </c>
      <c r="P2017" s="197">
        <f>P2016+2</f>
        <v>2953</v>
      </c>
      <c r="Q2017" s="198"/>
      <c r="R2017" s="33"/>
      <c r="S2017" s="35">
        <f t="shared" si="1530"/>
        <v>11813</v>
      </c>
      <c r="T2017" s="35">
        <f t="shared" ref="T2017:Z2017" si="1532">4*S2017+1</f>
        <v>47253</v>
      </c>
      <c r="U2017" s="35">
        <f t="shared" si="1532"/>
        <v>189013</v>
      </c>
      <c r="V2017" s="35">
        <f t="shared" si="1532"/>
        <v>756053</v>
      </c>
      <c r="W2017" s="35">
        <f t="shared" si="1532"/>
        <v>3024213</v>
      </c>
      <c r="X2017" s="35">
        <f t="shared" si="1532"/>
        <v>12096853</v>
      </c>
      <c r="Y2017" s="35">
        <f t="shared" si="1532"/>
        <v>48387413</v>
      </c>
      <c r="Z2017" s="35">
        <f t="shared" si="1532"/>
        <v>193549653</v>
      </c>
      <c r="AC2017" s="27"/>
      <c r="AE2017" s="17"/>
      <c r="AG2017" s="18"/>
      <c r="AK2017" s="54"/>
      <c r="AN2017" s="227"/>
      <c r="AO2017" s="269">
        <f t="shared" si="1401"/>
        <v>3917</v>
      </c>
      <c r="AP2017" s="221">
        <f t="shared" si="1403"/>
        <v>11752</v>
      </c>
      <c r="AQ2017" s="269">
        <f>AP2017/AR2017</f>
        <v>1469</v>
      </c>
      <c r="AR2017" s="281">
        <v>8</v>
      </c>
      <c r="AS2017" s="236">
        <f t="shared" si="1402"/>
        <v>3</v>
      </c>
      <c r="AT2017" s="232"/>
      <c r="BK2017" s="60"/>
      <c r="BN2017" s="1"/>
      <c r="BP2017" s="21"/>
      <c r="CA2017" s="21"/>
      <c r="CB2017" s="21"/>
    </row>
    <row r="2018" spans="4:80" ht="14.25" customHeight="1">
      <c r="D2018" s="53"/>
      <c r="G2018" s="53"/>
      <c r="O2018" s="181"/>
      <c r="P2018" s="260"/>
      <c r="R2018" s="33"/>
      <c r="AC2018" s="21"/>
      <c r="AE2018" s="17"/>
      <c r="AG2018" s="18"/>
      <c r="AK2018" s="54"/>
      <c r="AN2018" s="219"/>
      <c r="AO2018" s="220">
        <f t="shared" si="1401"/>
        <v>3919</v>
      </c>
      <c r="AP2018" s="221">
        <f t="shared" si="1403"/>
        <v>11758</v>
      </c>
      <c r="AQ2018" s="220">
        <f>AQ2016+6</f>
        <v>5879</v>
      </c>
      <c r="AR2018" s="281">
        <v>2</v>
      </c>
      <c r="AS2018" s="236">
        <f t="shared" si="1402"/>
        <v>1</v>
      </c>
      <c r="AT2018" s="232"/>
      <c r="BK2018" s="60"/>
      <c r="BN2018" s="1"/>
      <c r="BP2018" s="21"/>
      <c r="CA2018" s="21"/>
      <c r="CB2018" s="21"/>
    </row>
    <row r="2019" spans="4:80" ht="14.25" customHeight="1">
      <c r="D2019" s="53"/>
      <c r="G2019" s="53"/>
      <c r="O2019" s="45"/>
      <c r="P2019" s="21"/>
      <c r="R2019" s="33"/>
      <c r="AC2019" s="27"/>
      <c r="AE2019" s="17"/>
      <c r="AG2019" s="18"/>
      <c r="AK2019" s="54"/>
      <c r="AN2019" s="239"/>
      <c r="AO2019" s="240">
        <f t="shared" si="1401"/>
        <v>3921</v>
      </c>
      <c r="AP2019" s="221">
        <f t="shared" si="1403"/>
        <v>11764</v>
      </c>
      <c r="AQ2019" s="240">
        <f>AP2019/4</f>
        <v>2941</v>
      </c>
      <c r="AR2019" s="281">
        <v>4</v>
      </c>
      <c r="AS2019" s="236">
        <f t="shared" si="1402"/>
        <v>2</v>
      </c>
      <c r="AT2019" s="232"/>
      <c r="BK2019" s="60"/>
      <c r="BN2019" s="1"/>
      <c r="BP2019" s="21"/>
      <c r="CA2019" s="21"/>
      <c r="CB2019" s="21"/>
    </row>
    <row r="2020" spans="4:80" ht="14.25" customHeight="1">
      <c r="D2020" s="53"/>
      <c r="G2020" s="53"/>
      <c r="O2020" s="191">
        <f>-1+4*(Q2020+1)</f>
        <v>1971</v>
      </c>
      <c r="P2020" s="192">
        <f>-1+6*(Q2020+1)</f>
        <v>2957</v>
      </c>
      <c r="Q2020" s="27">
        <v>492</v>
      </c>
      <c r="R2020" s="33"/>
      <c r="S2020" s="213">
        <f t="shared" ref="S2020:S2021" si="1533">4*P2020+1</f>
        <v>11829</v>
      </c>
      <c r="T2020" s="35">
        <f t="shared" ref="T2020:Z2020" si="1534">4*S2020+1</f>
        <v>47317</v>
      </c>
      <c r="U2020" s="35">
        <f t="shared" si="1534"/>
        <v>189269</v>
      </c>
      <c r="V2020" s="35">
        <f t="shared" si="1534"/>
        <v>757077</v>
      </c>
      <c r="W2020" s="35">
        <f t="shared" si="1534"/>
        <v>3028309</v>
      </c>
      <c r="X2020" s="35">
        <f t="shared" si="1534"/>
        <v>12113237</v>
      </c>
      <c r="Y2020" s="35">
        <f t="shared" si="1534"/>
        <v>48452949</v>
      </c>
      <c r="Z2020" s="35">
        <f t="shared" si="1534"/>
        <v>193811797</v>
      </c>
      <c r="AE2020" s="17"/>
      <c r="AG2020" s="18"/>
      <c r="AK2020" s="54"/>
      <c r="AN2020" s="219"/>
      <c r="AO2020" s="220">
        <f t="shared" si="1401"/>
        <v>3923</v>
      </c>
      <c r="AP2020" s="221">
        <f t="shared" si="1403"/>
        <v>11770</v>
      </c>
      <c r="AQ2020" s="220">
        <f>AQ2018+6</f>
        <v>5885</v>
      </c>
      <c r="AR2020" s="281">
        <v>2</v>
      </c>
      <c r="AS2020" s="236">
        <f t="shared" si="1402"/>
        <v>1</v>
      </c>
      <c r="AT2020" s="232"/>
      <c r="BK2020" s="60"/>
      <c r="BN2020" s="1"/>
      <c r="BP2020" s="21"/>
      <c r="CA2020" s="21"/>
      <c r="CB2020" s="21"/>
    </row>
    <row r="2021" spans="4:80" ht="14.25" customHeight="1">
      <c r="D2021" s="53"/>
      <c r="G2021" s="53"/>
      <c r="O2021" s="196">
        <f>1+8*(Q2020+1)</f>
        <v>3945</v>
      </c>
      <c r="P2021" s="197">
        <f>P2020+2</f>
        <v>2959</v>
      </c>
      <c r="Q2021" s="198"/>
      <c r="R2021" s="33"/>
      <c r="S2021" s="35">
        <f t="shared" si="1533"/>
        <v>11837</v>
      </c>
      <c r="T2021" s="35">
        <f t="shared" ref="T2021:Z2021" si="1535">4*S2021+1</f>
        <v>47349</v>
      </c>
      <c r="U2021" s="35">
        <f t="shared" si="1535"/>
        <v>189397</v>
      </c>
      <c r="V2021" s="35">
        <f t="shared" si="1535"/>
        <v>757589</v>
      </c>
      <c r="W2021" s="35">
        <f t="shared" si="1535"/>
        <v>3030357</v>
      </c>
      <c r="X2021" s="35">
        <f t="shared" si="1535"/>
        <v>12121429</v>
      </c>
      <c r="Y2021" s="35">
        <f t="shared" si="1535"/>
        <v>48485717</v>
      </c>
      <c r="Z2021" s="35">
        <f t="shared" si="1535"/>
        <v>193942869</v>
      </c>
      <c r="AC2021" s="27"/>
      <c r="AE2021" s="17"/>
      <c r="AG2021" s="18"/>
      <c r="AK2021" s="54"/>
      <c r="AN2021" s="227"/>
      <c r="AO2021" s="269">
        <f t="shared" si="1401"/>
        <v>3925</v>
      </c>
      <c r="AP2021" s="221">
        <f t="shared" si="1403"/>
        <v>11776</v>
      </c>
      <c r="AQ2021" s="269">
        <f>AP2021/AR2021</f>
        <v>23</v>
      </c>
      <c r="AR2021" s="281">
        <v>512</v>
      </c>
      <c r="AS2021" s="236">
        <f t="shared" si="1402"/>
        <v>9</v>
      </c>
      <c r="AT2021" s="232"/>
      <c r="BK2021" s="60"/>
      <c r="BN2021" s="1"/>
      <c r="BP2021" s="21"/>
      <c r="CA2021" s="21"/>
      <c r="CB2021" s="21"/>
    </row>
    <row r="2022" spans="4:80" ht="14.25" customHeight="1">
      <c r="D2022" s="53"/>
      <c r="G2022" s="53"/>
      <c r="O2022" s="181"/>
      <c r="P2022" s="260"/>
      <c r="R2022" s="33"/>
      <c r="AC2022" s="21"/>
      <c r="AE2022" s="17"/>
      <c r="AG2022" s="18"/>
      <c r="AK2022" s="54"/>
      <c r="AN2022" s="219"/>
      <c r="AO2022" s="220">
        <f t="shared" si="1401"/>
        <v>3927</v>
      </c>
      <c r="AP2022" s="221">
        <f t="shared" si="1403"/>
        <v>11782</v>
      </c>
      <c r="AQ2022" s="220">
        <f>AQ2020+6</f>
        <v>5891</v>
      </c>
      <c r="AR2022" s="281">
        <v>2</v>
      </c>
      <c r="AS2022" s="236">
        <f t="shared" si="1402"/>
        <v>1</v>
      </c>
      <c r="AT2022" s="232"/>
      <c r="BK2022" s="60"/>
      <c r="BN2022" s="1"/>
      <c r="BP2022" s="21"/>
      <c r="CA2022" s="21"/>
      <c r="CB2022" s="21"/>
    </row>
    <row r="2023" spans="4:80" ht="14.25" customHeight="1">
      <c r="D2023" s="53"/>
      <c r="G2023" s="53"/>
      <c r="O2023" s="45"/>
      <c r="P2023" s="21"/>
      <c r="R2023" s="33"/>
      <c r="AC2023" s="27"/>
      <c r="AE2023" s="17"/>
      <c r="AG2023" s="18"/>
      <c r="AK2023" s="54"/>
      <c r="AN2023" s="239"/>
      <c r="AO2023" s="240">
        <f t="shared" si="1401"/>
        <v>3929</v>
      </c>
      <c r="AP2023" s="221">
        <f t="shared" si="1403"/>
        <v>11788</v>
      </c>
      <c r="AQ2023" s="240">
        <f>AP2023/4</f>
        <v>2947</v>
      </c>
      <c r="AR2023" s="281">
        <v>4</v>
      </c>
      <c r="AS2023" s="236">
        <f t="shared" si="1402"/>
        <v>2</v>
      </c>
      <c r="AT2023" s="232"/>
      <c r="BK2023" s="60"/>
      <c r="BN2023" s="1"/>
      <c r="BP2023" s="21"/>
      <c r="CA2023" s="21"/>
      <c r="CB2023" s="21"/>
    </row>
    <row r="2024" spans="4:80" ht="14.25" customHeight="1">
      <c r="D2024" s="53"/>
      <c r="G2024" s="53"/>
      <c r="O2024" s="191">
        <f>-1+4*(Q2024+1)</f>
        <v>1975</v>
      </c>
      <c r="P2024" s="192">
        <f>-1+6*(Q2024+1)</f>
        <v>2963</v>
      </c>
      <c r="Q2024" s="27">
        <v>493</v>
      </c>
      <c r="R2024" s="33"/>
      <c r="S2024" s="213">
        <f t="shared" ref="S2024:S2025" si="1536">4*P2024+1</f>
        <v>11853</v>
      </c>
      <c r="T2024" s="35">
        <f t="shared" ref="T2024:Z2024" si="1537">4*S2024+1</f>
        <v>47413</v>
      </c>
      <c r="U2024" s="35">
        <f t="shared" si="1537"/>
        <v>189653</v>
      </c>
      <c r="V2024" s="35">
        <f t="shared" si="1537"/>
        <v>758613</v>
      </c>
      <c r="W2024" s="35">
        <f t="shared" si="1537"/>
        <v>3034453</v>
      </c>
      <c r="X2024" s="35">
        <f t="shared" si="1537"/>
        <v>12137813</v>
      </c>
      <c r="Y2024" s="35">
        <f t="shared" si="1537"/>
        <v>48551253</v>
      </c>
      <c r="Z2024" s="35">
        <f t="shared" si="1537"/>
        <v>194205013</v>
      </c>
      <c r="AE2024" s="17"/>
      <c r="AG2024" s="18"/>
      <c r="AK2024" s="54"/>
      <c r="AN2024" s="219"/>
      <c r="AO2024" s="220">
        <f t="shared" si="1401"/>
        <v>3931</v>
      </c>
      <c r="AP2024" s="221">
        <f t="shared" si="1403"/>
        <v>11794</v>
      </c>
      <c r="AQ2024" s="220">
        <f>AQ2022+6</f>
        <v>5897</v>
      </c>
      <c r="AR2024" s="281">
        <v>2</v>
      </c>
      <c r="AS2024" s="236">
        <f t="shared" si="1402"/>
        <v>1</v>
      </c>
      <c r="AT2024" s="232"/>
      <c r="BK2024" s="60"/>
      <c r="BN2024" s="1"/>
      <c r="BP2024" s="21"/>
      <c r="CA2024" s="21"/>
      <c r="CB2024" s="21"/>
    </row>
    <row r="2025" spans="4:80" ht="14.25" customHeight="1">
      <c r="D2025" s="53"/>
      <c r="G2025" s="53"/>
      <c r="O2025" s="196">
        <f>1+8*(Q2024+1)</f>
        <v>3953</v>
      </c>
      <c r="P2025" s="197">
        <f>P2024+2</f>
        <v>2965</v>
      </c>
      <c r="Q2025" s="198"/>
      <c r="R2025" s="33"/>
      <c r="S2025" s="35">
        <f t="shared" si="1536"/>
        <v>11861</v>
      </c>
      <c r="T2025" s="35">
        <f t="shared" ref="T2025:Z2025" si="1538">4*S2025+1</f>
        <v>47445</v>
      </c>
      <c r="U2025" s="35">
        <f t="shared" si="1538"/>
        <v>189781</v>
      </c>
      <c r="V2025" s="35">
        <f t="shared" si="1538"/>
        <v>759125</v>
      </c>
      <c r="W2025" s="35">
        <f t="shared" si="1538"/>
        <v>3036501</v>
      </c>
      <c r="X2025" s="35">
        <f t="shared" si="1538"/>
        <v>12146005</v>
      </c>
      <c r="Y2025" s="35">
        <f t="shared" si="1538"/>
        <v>48584021</v>
      </c>
      <c r="Z2025" s="35">
        <f t="shared" si="1538"/>
        <v>194336085</v>
      </c>
      <c r="AC2025" s="27"/>
      <c r="AE2025" s="17"/>
      <c r="AG2025" s="18"/>
      <c r="AK2025" s="54"/>
      <c r="AN2025" s="227"/>
      <c r="AO2025" s="269">
        <f t="shared" si="1401"/>
        <v>3933</v>
      </c>
      <c r="AP2025" s="221">
        <f t="shared" si="1403"/>
        <v>11800</v>
      </c>
      <c r="AQ2025" s="269">
        <f>AP2025/AR2025</f>
        <v>1475</v>
      </c>
      <c r="AR2025" s="281">
        <v>8</v>
      </c>
      <c r="AS2025" s="236">
        <f t="shared" si="1402"/>
        <v>3</v>
      </c>
      <c r="AT2025" s="232"/>
      <c r="BK2025" s="60"/>
      <c r="BN2025" s="1"/>
      <c r="BP2025" s="21"/>
      <c r="CA2025" s="21"/>
      <c r="CB2025" s="21"/>
    </row>
    <row r="2026" spans="4:80" ht="14.25" customHeight="1">
      <c r="D2026" s="53"/>
      <c r="G2026" s="53"/>
      <c r="O2026" s="181"/>
      <c r="P2026" s="260"/>
      <c r="R2026" s="33"/>
      <c r="AC2026" s="21"/>
      <c r="AE2026" s="17"/>
      <c r="AG2026" s="18"/>
      <c r="AK2026" s="54"/>
      <c r="AN2026" s="219"/>
      <c r="AO2026" s="220">
        <f t="shared" si="1401"/>
        <v>3935</v>
      </c>
      <c r="AP2026" s="221">
        <f t="shared" si="1403"/>
        <v>11806</v>
      </c>
      <c r="AQ2026" s="220">
        <f>AQ2024+6</f>
        <v>5903</v>
      </c>
      <c r="AR2026" s="281">
        <v>2</v>
      </c>
      <c r="AS2026" s="236">
        <f t="shared" si="1402"/>
        <v>1</v>
      </c>
      <c r="AT2026" s="232"/>
      <c r="BK2026" s="60"/>
      <c r="BN2026" s="1"/>
      <c r="BP2026" s="21"/>
      <c r="CA2026" s="21"/>
      <c r="CB2026" s="21"/>
    </row>
    <row r="2027" spans="4:80" ht="14.25" customHeight="1">
      <c r="D2027" s="53"/>
      <c r="G2027" s="53"/>
      <c r="O2027" s="45"/>
      <c r="P2027" s="21"/>
      <c r="R2027" s="33"/>
      <c r="AC2027" s="27"/>
      <c r="AE2027" s="17"/>
      <c r="AG2027" s="18"/>
      <c r="AK2027" s="54"/>
      <c r="AN2027" s="239"/>
      <c r="AO2027" s="240">
        <f t="shared" si="1401"/>
        <v>3937</v>
      </c>
      <c r="AP2027" s="221">
        <f t="shared" si="1403"/>
        <v>11812</v>
      </c>
      <c r="AQ2027" s="240">
        <f>AP2027/4</f>
        <v>2953</v>
      </c>
      <c r="AR2027" s="281">
        <v>4</v>
      </c>
      <c r="AS2027" s="236">
        <f t="shared" si="1402"/>
        <v>2</v>
      </c>
      <c r="AT2027" s="232"/>
      <c r="BK2027" s="60"/>
      <c r="BN2027" s="1"/>
      <c r="BP2027" s="21"/>
      <c r="CA2027" s="21"/>
      <c r="CB2027" s="21"/>
    </row>
    <row r="2028" spans="4:80" ht="14.25" customHeight="1">
      <c r="D2028" s="53"/>
      <c r="G2028" s="53"/>
      <c r="O2028" s="191">
        <f>-1+4*(Q2028+1)</f>
        <v>1979</v>
      </c>
      <c r="P2028" s="192">
        <f>-1+6*(Q2028+1)</f>
        <v>2969</v>
      </c>
      <c r="Q2028" s="27">
        <v>494</v>
      </c>
      <c r="R2028" s="33"/>
      <c r="S2028" s="213">
        <f t="shared" ref="S2028:S2029" si="1539">4*P2028+1</f>
        <v>11877</v>
      </c>
      <c r="T2028" s="35">
        <f t="shared" ref="T2028:Z2028" si="1540">4*S2028+1</f>
        <v>47509</v>
      </c>
      <c r="U2028" s="35">
        <f t="shared" si="1540"/>
        <v>190037</v>
      </c>
      <c r="V2028" s="35">
        <f t="shared" si="1540"/>
        <v>760149</v>
      </c>
      <c r="W2028" s="35">
        <f t="shared" si="1540"/>
        <v>3040597</v>
      </c>
      <c r="X2028" s="35">
        <f t="shared" si="1540"/>
        <v>12162389</v>
      </c>
      <c r="Y2028" s="35">
        <f t="shared" si="1540"/>
        <v>48649557</v>
      </c>
      <c r="Z2028" s="35">
        <f t="shared" si="1540"/>
        <v>194598229</v>
      </c>
      <c r="AE2028" s="17"/>
      <c r="AG2028" s="18"/>
      <c r="AK2028" s="54"/>
      <c r="AN2028" s="219"/>
      <c r="AO2028" s="220">
        <f t="shared" si="1401"/>
        <v>3939</v>
      </c>
      <c r="AP2028" s="221">
        <f t="shared" si="1403"/>
        <v>11818</v>
      </c>
      <c r="AQ2028" s="220">
        <f>AQ2026+6</f>
        <v>5909</v>
      </c>
      <c r="AR2028" s="281">
        <v>2</v>
      </c>
      <c r="AS2028" s="236">
        <f t="shared" si="1402"/>
        <v>1</v>
      </c>
      <c r="AT2028" s="232"/>
      <c r="BK2028" s="60"/>
      <c r="BN2028" s="1"/>
      <c r="BP2028" s="21"/>
      <c r="CA2028" s="21"/>
      <c r="CB2028" s="21"/>
    </row>
    <row r="2029" spans="4:80" ht="14.25" customHeight="1">
      <c r="D2029" s="53"/>
      <c r="G2029" s="53"/>
      <c r="O2029" s="196">
        <f>1+8*(Q2028+1)</f>
        <v>3961</v>
      </c>
      <c r="P2029" s="197">
        <f>P2028+2</f>
        <v>2971</v>
      </c>
      <c r="Q2029" s="198"/>
      <c r="R2029" s="33"/>
      <c r="S2029" s="35">
        <f t="shared" si="1539"/>
        <v>11885</v>
      </c>
      <c r="T2029" s="35">
        <f t="shared" ref="T2029:Z2029" si="1541">4*S2029+1</f>
        <v>47541</v>
      </c>
      <c r="U2029" s="35">
        <f t="shared" si="1541"/>
        <v>190165</v>
      </c>
      <c r="V2029" s="35">
        <f t="shared" si="1541"/>
        <v>760661</v>
      </c>
      <c r="W2029" s="35">
        <f t="shared" si="1541"/>
        <v>3042645</v>
      </c>
      <c r="X2029" s="35">
        <f t="shared" si="1541"/>
        <v>12170581</v>
      </c>
      <c r="Y2029" s="35">
        <f t="shared" si="1541"/>
        <v>48682325</v>
      </c>
      <c r="Z2029" s="35">
        <f t="shared" si="1541"/>
        <v>194729301</v>
      </c>
      <c r="AC2029" s="27"/>
      <c r="AE2029" s="17"/>
      <c r="AG2029" s="18"/>
      <c r="AK2029" s="54"/>
      <c r="AN2029" s="227"/>
      <c r="AO2029" s="269">
        <f t="shared" si="1401"/>
        <v>3941</v>
      </c>
      <c r="AP2029" s="221">
        <f t="shared" si="1403"/>
        <v>11824</v>
      </c>
      <c r="AQ2029" s="269">
        <f>AP2029/AR2029</f>
        <v>739</v>
      </c>
      <c r="AR2029" s="281">
        <v>16</v>
      </c>
      <c r="AS2029" s="236">
        <f t="shared" si="1402"/>
        <v>4</v>
      </c>
      <c r="AT2029" s="232"/>
      <c r="BK2029" s="60"/>
      <c r="BN2029" s="1"/>
      <c r="BP2029" s="21"/>
      <c r="CA2029" s="21"/>
      <c r="CB2029" s="21"/>
    </row>
    <row r="2030" spans="4:80" ht="14.25" customHeight="1">
      <c r="D2030" s="53"/>
      <c r="G2030" s="53"/>
      <c r="O2030" s="181"/>
      <c r="P2030" s="260"/>
      <c r="R2030" s="33"/>
      <c r="AC2030" s="21"/>
      <c r="AE2030" s="17"/>
      <c r="AG2030" s="18"/>
      <c r="AK2030" s="54"/>
      <c r="AN2030" s="219"/>
      <c r="AO2030" s="220">
        <f t="shared" si="1401"/>
        <v>3943</v>
      </c>
      <c r="AP2030" s="221">
        <f t="shared" si="1403"/>
        <v>11830</v>
      </c>
      <c r="AQ2030" s="220">
        <f>AQ2028+6</f>
        <v>5915</v>
      </c>
      <c r="AR2030" s="281">
        <v>2</v>
      </c>
      <c r="AS2030" s="236">
        <f t="shared" si="1402"/>
        <v>1</v>
      </c>
      <c r="AT2030" s="232"/>
      <c r="BK2030" s="60"/>
      <c r="BN2030" s="1"/>
      <c r="BP2030" s="21"/>
      <c r="CA2030" s="21"/>
      <c r="CB2030" s="21"/>
    </row>
    <row r="2031" spans="4:80" ht="14.25" customHeight="1">
      <c r="D2031" s="53"/>
      <c r="G2031" s="53"/>
      <c r="O2031" s="45"/>
      <c r="P2031" s="21"/>
      <c r="R2031" s="33"/>
      <c r="AC2031" s="27"/>
      <c r="AE2031" s="17"/>
      <c r="AG2031" s="18"/>
      <c r="AK2031" s="54"/>
      <c r="AN2031" s="239"/>
      <c r="AO2031" s="240">
        <f t="shared" si="1401"/>
        <v>3945</v>
      </c>
      <c r="AP2031" s="221">
        <f t="shared" si="1403"/>
        <v>11836</v>
      </c>
      <c r="AQ2031" s="240">
        <f>AP2031/4</f>
        <v>2959</v>
      </c>
      <c r="AR2031" s="281">
        <v>4</v>
      </c>
      <c r="AS2031" s="236">
        <f t="shared" si="1402"/>
        <v>2</v>
      </c>
      <c r="AT2031" s="232"/>
      <c r="BK2031" s="60"/>
      <c r="BN2031" s="1"/>
      <c r="BP2031" s="21"/>
      <c r="CA2031" s="21"/>
      <c r="CB2031" s="21"/>
    </row>
    <row r="2032" spans="4:80" ht="14.25" customHeight="1">
      <c r="D2032" s="53"/>
      <c r="G2032" s="53"/>
      <c r="O2032" s="191">
        <f>-1+4*(Q2032+1)</f>
        <v>1983</v>
      </c>
      <c r="P2032" s="192">
        <f>-1+6*(Q2032+1)</f>
        <v>2975</v>
      </c>
      <c r="Q2032" s="27">
        <v>495</v>
      </c>
      <c r="R2032" s="33"/>
      <c r="S2032" s="213">
        <f t="shared" ref="S2032:S2033" si="1542">4*P2032+1</f>
        <v>11901</v>
      </c>
      <c r="T2032" s="35">
        <f t="shared" ref="T2032:Z2032" si="1543">4*S2032+1</f>
        <v>47605</v>
      </c>
      <c r="U2032" s="35">
        <f t="shared" si="1543"/>
        <v>190421</v>
      </c>
      <c r="V2032" s="35">
        <f t="shared" si="1543"/>
        <v>761685</v>
      </c>
      <c r="W2032" s="35">
        <f t="shared" si="1543"/>
        <v>3046741</v>
      </c>
      <c r="X2032" s="35">
        <f t="shared" si="1543"/>
        <v>12186965</v>
      </c>
      <c r="Y2032" s="35">
        <f t="shared" si="1543"/>
        <v>48747861</v>
      </c>
      <c r="Z2032" s="35">
        <f t="shared" si="1543"/>
        <v>194991445</v>
      </c>
      <c r="AE2032" s="17"/>
      <c r="AG2032" s="18"/>
      <c r="AK2032" s="54"/>
      <c r="AN2032" s="219"/>
      <c r="AO2032" s="220">
        <f t="shared" si="1401"/>
        <v>3947</v>
      </c>
      <c r="AP2032" s="221">
        <f t="shared" si="1403"/>
        <v>11842</v>
      </c>
      <c r="AQ2032" s="220">
        <f>AQ2030+6</f>
        <v>5921</v>
      </c>
      <c r="AR2032" s="281">
        <v>2</v>
      </c>
      <c r="AS2032" s="236">
        <f t="shared" si="1402"/>
        <v>1</v>
      </c>
      <c r="AT2032" s="232"/>
      <c r="BK2032" s="60"/>
      <c r="BN2032" s="1"/>
      <c r="BP2032" s="21"/>
      <c r="CA2032" s="21"/>
      <c r="CB2032" s="21"/>
    </row>
    <row r="2033" spans="4:80" ht="14.25" customHeight="1">
      <c r="D2033" s="53"/>
      <c r="G2033" s="53"/>
      <c r="O2033" s="196">
        <f>1+8*(Q2032+1)</f>
        <v>3969</v>
      </c>
      <c r="P2033" s="197">
        <f>P2032+2</f>
        <v>2977</v>
      </c>
      <c r="Q2033" s="198"/>
      <c r="R2033" s="33"/>
      <c r="S2033" s="35">
        <f t="shared" si="1542"/>
        <v>11909</v>
      </c>
      <c r="T2033" s="35">
        <f t="shared" ref="T2033:Z2033" si="1544">4*S2033+1</f>
        <v>47637</v>
      </c>
      <c r="U2033" s="35">
        <f t="shared" si="1544"/>
        <v>190549</v>
      </c>
      <c r="V2033" s="35">
        <f t="shared" si="1544"/>
        <v>762197</v>
      </c>
      <c r="W2033" s="35">
        <f t="shared" si="1544"/>
        <v>3048789</v>
      </c>
      <c r="X2033" s="35">
        <f t="shared" si="1544"/>
        <v>12195157</v>
      </c>
      <c r="Y2033" s="35">
        <f t="shared" si="1544"/>
        <v>48780629</v>
      </c>
      <c r="Z2033" s="35">
        <f t="shared" si="1544"/>
        <v>195122517</v>
      </c>
      <c r="AC2033" s="27"/>
      <c r="AE2033" s="17"/>
      <c r="AG2033" s="18"/>
      <c r="AK2033" s="54"/>
      <c r="AN2033" s="227"/>
      <c r="AO2033" s="269">
        <f t="shared" si="1401"/>
        <v>3949</v>
      </c>
      <c r="AP2033" s="221">
        <f t="shared" si="1403"/>
        <v>11848</v>
      </c>
      <c r="AQ2033" s="269">
        <f>AP2033/AR2033</f>
        <v>1481</v>
      </c>
      <c r="AR2033" s="281">
        <v>8</v>
      </c>
      <c r="AS2033" s="236">
        <f t="shared" si="1402"/>
        <v>3</v>
      </c>
      <c r="AT2033" s="232"/>
      <c r="BK2033" s="60"/>
      <c r="BN2033" s="1"/>
      <c r="BP2033" s="21"/>
      <c r="CA2033" s="21"/>
      <c r="CB2033" s="21"/>
    </row>
    <row r="2034" spans="4:80" ht="14.25" customHeight="1">
      <c r="D2034" s="53"/>
      <c r="G2034" s="53"/>
      <c r="O2034" s="181"/>
      <c r="P2034" s="260"/>
      <c r="R2034" s="33"/>
      <c r="AC2034" s="21"/>
      <c r="AE2034" s="17"/>
      <c r="AG2034" s="18"/>
      <c r="AK2034" s="54"/>
      <c r="AN2034" s="219"/>
      <c r="AO2034" s="220">
        <f t="shared" si="1401"/>
        <v>3951</v>
      </c>
      <c r="AP2034" s="221">
        <f t="shared" si="1403"/>
        <v>11854</v>
      </c>
      <c r="AQ2034" s="220">
        <f>AQ2032+6</f>
        <v>5927</v>
      </c>
      <c r="AR2034" s="281">
        <v>2</v>
      </c>
      <c r="AS2034" s="236">
        <f t="shared" si="1402"/>
        <v>1</v>
      </c>
      <c r="AT2034" s="232"/>
      <c r="BK2034" s="60"/>
      <c r="BN2034" s="1"/>
      <c r="BP2034" s="21"/>
      <c r="CA2034" s="21"/>
      <c r="CB2034" s="21"/>
    </row>
    <row r="2035" spans="4:80" ht="14.25" customHeight="1">
      <c r="D2035" s="53"/>
      <c r="G2035" s="53"/>
      <c r="O2035" s="45"/>
      <c r="P2035" s="21"/>
      <c r="R2035" s="33"/>
      <c r="AC2035" s="27"/>
      <c r="AE2035" s="17"/>
      <c r="AG2035" s="18"/>
      <c r="AK2035" s="54"/>
      <c r="AN2035" s="239"/>
      <c r="AO2035" s="240">
        <f t="shared" si="1401"/>
        <v>3953</v>
      </c>
      <c r="AP2035" s="221">
        <f t="shared" si="1403"/>
        <v>11860</v>
      </c>
      <c r="AQ2035" s="240">
        <f>AP2035/4</f>
        <v>2965</v>
      </c>
      <c r="AR2035" s="281">
        <v>4</v>
      </c>
      <c r="AS2035" s="236">
        <f t="shared" si="1402"/>
        <v>2</v>
      </c>
      <c r="AT2035" s="232"/>
      <c r="BK2035" s="60"/>
      <c r="BN2035" s="1"/>
      <c r="BP2035" s="21"/>
      <c r="CA2035" s="21"/>
      <c r="CB2035" s="21"/>
    </row>
    <row r="2036" spans="4:80" ht="14.25" customHeight="1">
      <c r="D2036" s="53"/>
      <c r="G2036" s="53"/>
      <c r="O2036" s="191">
        <f>-1+4*(Q2036+1)</f>
        <v>1987</v>
      </c>
      <c r="P2036" s="192">
        <f>-1+6*(Q2036+1)</f>
        <v>2981</v>
      </c>
      <c r="Q2036" s="27">
        <v>496</v>
      </c>
      <c r="R2036" s="33"/>
      <c r="S2036" s="213">
        <f t="shared" ref="S2036:S2037" si="1545">4*P2036+1</f>
        <v>11925</v>
      </c>
      <c r="T2036" s="35">
        <f t="shared" ref="T2036:Z2036" si="1546">4*S2036+1</f>
        <v>47701</v>
      </c>
      <c r="U2036" s="35">
        <f t="shared" si="1546"/>
        <v>190805</v>
      </c>
      <c r="V2036" s="35">
        <f t="shared" si="1546"/>
        <v>763221</v>
      </c>
      <c r="W2036" s="35">
        <f t="shared" si="1546"/>
        <v>3052885</v>
      </c>
      <c r="X2036" s="35">
        <f t="shared" si="1546"/>
        <v>12211541</v>
      </c>
      <c r="Y2036" s="35">
        <f t="shared" si="1546"/>
        <v>48846165</v>
      </c>
      <c r="Z2036" s="35">
        <f t="shared" si="1546"/>
        <v>195384661</v>
      </c>
      <c r="AE2036" s="17"/>
      <c r="AG2036" s="18"/>
      <c r="AK2036" s="54"/>
      <c r="AN2036" s="219"/>
      <c r="AO2036" s="220">
        <f t="shared" si="1401"/>
        <v>3955</v>
      </c>
      <c r="AP2036" s="221">
        <f t="shared" si="1403"/>
        <v>11866</v>
      </c>
      <c r="AQ2036" s="220">
        <f>AQ2034+6</f>
        <v>5933</v>
      </c>
      <c r="AR2036" s="281">
        <v>2</v>
      </c>
      <c r="AS2036" s="236">
        <f t="shared" si="1402"/>
        <v>1</v>
      </c>
      <c r="AT2036" s="232"/>
      <c r="BK2036" s="60"/>
      <c r="BN2036" s="1"/>
      <c r="BP2036" s="21"/>
      <c r="CA2036" s="21"/>
      <c r="CB2036" s="21"/>
    </row>
    <row r="2037" spans="4:80" ht="14.25" customHeight="1">
      <c r="D2037" s="53"/>
      <c r="G2037" s="53"/>
      <c r="O2037" s="196">
        <f>1+8*(Q2036+1)</f>
        <v>3977</v>
      </c>
      <c r="P2037" s="197">
        <f>P2036+2</f>
        <v>2983</v>
      </c>
      <c r="Q2037" s="198"/>
      <c r="R2037" s="33"/>
      <c r="S2037" s="35">
        <f t="shared" si="1545"/>
        <v>11933</v>
      </c>
      <c r="T2037" s="35">
        <f t="shared" ref="T2037:Z2037" si="1547">4*S2037+1</f>
        <v>47733</v>
      </c>
      <c r="U2037" s="35">
        <f t="shared" si="1547"/>
        <v>190933</v>
      </c>
      <c r="V2037" s="35">
        <f t="shared" si="1547"/>
        <v>763733</v>
      </c>
      <c r="W2037" s="35">
        <f t="shared" si="1547"/>
        <v>3054933</v>
      </c>
      <c r="X2037" s="35">
        <f t="shared" si="1547"/>
        <v>12219733</v>
      </c>
      <c r="Y2037" s="35">
        <f t="shared" si="1547"/>
        <v>48878933</v>
      </c>
      <c r="Z2037" s="35">
        <f t="shared" si="1547"/>
        <v>195515733</v>
      </c>
      <c r="AC2037" s="27"/>
      <c r="AE2037" s="17"/>
      <c r="AG2037" s="18"/>
      <c r="AK2037" s="54"/>
      <c r="AN2037" s="227"/>
      <c r="AO2037" s="269">
        <f t="shared" si="1401"/>
        <v>3957</v>
      </c>
      <c r="AP2037" s="221">
        <f t="shared" si="1403"/>
        <v>11872</v>
      </c>
      <c r="AQ2037" s="269">
        <f>AP2037/AR2037</f>
        <v>371</v>
      </c>
      <c r="AR2037" s="281">
        <v>32</v>
      </c>
      <c r="AS2037" s="236">
        <f t="shared" si="1402"/>
        <v>5</v>
      </c>
      <c r="AT2037" s="232"/>
      <c r="BK2037" s="60"/>
      <c r="BN2037" s="1"/>
      <c r="BP2037" s="21"/>
      <c r="CA2037" s="21"/>
      <c r="CB2037" s="21"/>
    </row>
    <row r="2038" spans="4:80" ht="14.25" customHeight="1">
      <c r="D2038" s="53"/>
      <c r="G2038" s="53"/>
      <c r="O2038" s="181"/>
      <c r="P2038" s="260"/>
      <c r="R2038" s="33"/>
      <c r="AC2038" s="21"/>
      <c r="AE2038" s="17"/>
      <c r="AG2038" s="18"/>
      <c r="AK2038" s="54"/>
      <c r="AN2038" s="219"/>
      <c r="AO2038" s="220">
        <f t="shared" si="1401"/>
        <v>3959</v>
      </c>
      <c r="AP2038" s="221">
        <f t="shared" si="1403"/>
        <v>11878</v>
      </c>
      <c r="AQ2038" s="220">
        <f>AQ2036+6</f>
        <v>5939</v>
      </c>
      <c r="AR2038" s="281">
        <v>2</v>
      </c>
      <c r="AS2038" s="236">
        <f t="shared" si="1402"/>
        <v>1</v>
      </c>
      <c r="AT2038" s="232"/>
      <c r="BK2038" s="60"/>
      <c r="BN2038" s="1"/>
      <c r="BP2038" s="21"/>
      <c r="CA2038" s="21"/>
      <c r="CB2038" s="21"/>
    </row>
    <row r="2039" spans="4:80" ht="14.25" customHeight="1">
      <c r="D2039" s="53"/>
      <c r="G2039" s="53"/>
      <c r="O2039" s="45"/>
      <c r="P2039" s="21"/>
      <c r="R2039" s="33"/>
      <c r="AC2039" s="27"/>
      <c r="AE2039" s="17"/>
      <c r="AG2039" s="18"/>
      <c r="AK2039" s="54"/>
      <c r="AN2039" s="239"/>
      <c r="AO2039" s="240">
        <f t="shared" si="1401"/>
        <v>3961</v>
      </c>
      <c r="AP2039" s="221">
        <f t="shared" si="1403"/>
        <v>11884</v>
      </c>
      <c r="AQ2039" s="240">
        <f>AP2039/4</f>
        <v>2971</v>
      </c>
      <c r="AR2039" s="281">
        <v>4</v>
      </c>
      <c r="AS2039" s="236">
        <f t="shared" si="1402"/>
        <v>2</v>
      </c>
      <c r="AT2039" s="232"/>
      <c r="BK2039" s="60"/>
      <c r="BN2039" s="1"/>
      <c r="BP2039" s="21"/>
      <c r="CA2039" s="21"/>
      <c r="CB2039" s="21"/>
    </row>
    <row r="2040" spans="4:80" ht="14.25" customHeight="1">
      <c r="D2040" s="53"/>
      <c r="G2040" s="53"/>
      <c r="O2040" s="191">
        <f>-1+4*(Q2040+1)</f>
        <v>1991</v>
      </c>
      <c r="P2040" s="192">
        <f>-1+6*(Q2040+1)</f>
        <v>2987</v>
      </c>
      <c r="Q2040" s="27">
        <v>497</v>
      </c>
      <c r="R2040" s="33"/>
      <c r="S2040" s="213">
        <f t="shared" ref="S2040:S2041" si="1548">4*P2040+1</f>
        <v>11949</v>
      </c>
      <c r="T2040" s="35">
        <f t="shared" ref="T2040:Z2040" si="1549">4*S2040+1</f>
        <v>47797</v>
      </c>
      <c r="U2040" s="35">
        <f t="shared" si="1549"/>
        <v>191189</v>
      </c>
      <c r="V2040" s="35">
        <f t="shared" si="1549"/>
        <v>764757</v>
      </c>
      <c r="W2040" s="35">
        <f t="shared" si="1549"/>
        <v>3059029</v>
      </c>
      <c r="X2040" s="35">
        <f t="shared" si="1549"/>
        <v>12236117</v>
      </c>
      <c r="Y2040" s="35">
        <f t="shared" si="1549"/>
        <v>48944469</v>
      </c>
      <c r="Z2040" s="35">
        <f t="shared" si="1549"/>
        <v>195777877</v>
      </c>
      <c r="AE2040" s="17"/>
      <c r="AG2040" s="18"/>
      <c r="AK2040" s="54"/>
      <c r="AN2040" s="219"/>
      <c r="AO2040" s="220">
        <f t="shared" si="1401"/>
        <v>3963</v>
      </c>
      <c r="AP2040" s="221">
        <f t="shared" si="1403"/>
        <v>11890</v>
      </c>
      <c r="AQ2040" s="220">
        <f>AQ2038+6</f>
        <v>5945</v>
      </c>
      <c r="AR2040" s="281">
        <v>2</v>
      </c>
      <c r="AS2040" s="236">
        <f t="shared" si="1402"/>
        <v>1</v>
      </c>
      <c r="AT2040" s="232"/>
      <c r="BK2040" s="60"/>
      <c r="BN2040" s="1"/>
      <c r="BP2040" s="21"/>
      <c r="CA2040" s="21"/>
      <c r="CB2040" s="21"/>
    </row>
    <row r="2041" spans="4:80" ht="14.25" customHeight="1">
      <c r="D2041" s="53"/>
      <c r="G2041" s="53"/>
      <c r="O2041" s="196">
        <f>1+8*(Q2040+1)</f>
        <v>3985</v>
      </c>
      <c r="P2041" s="197">
        <f>P2040+2</f>
        <v>2989</v>
      </c>
      <c r="Q2041" s="198"/>
      <c r="R2041" s="33"/>
      <c r="S2041" s="35">
        <f t="shared" si="1548"/>
        <v>11957</v>
      </c>
      <c r="T2041" s="35">
        <f t="shared" ref="T2041:Z2041" si="1550">4*S2041+1</f>
        <v>47829</v>
      </c>
      <c r="U2041" s="35">
        <f t="shared" si="1550"/>
        <v>191317</v>
      </c>
      <c r="V2041" s="35">
        <f t="shared" si="1550"/>
        <v>765269</v>
      </c>
      <c r="W2041" s="35">
        <f t="shared" si="1550"/>
        <v>3061077</v>
      </c>
      <c r="X2041" s="35">
        <f t="shared" si="1550"/>
        <v>12244309</v>
      </c>
      <c r="Y2041" s="35">
        <f t="shared" si="1550"/>
        <v>48977237</v>
      </c>
      <c r="Z2041" s="35">
        <f t="shared" si="1550"/>
        <v>195908949</v>
      </c>
      <c r="AC2041" s="27"/>
      <c r="AE2041" s="17"/>
      <c r="AG2041" s="18"/>
      <c r="AK2041" s="54"/>
      <c r="AN2041" s="227"/>
      <c r="AO2041" s="269">
        <f t="shared" si="1401"/>
        <v>3965</v>
      </c>
      <c r="AP2041" s="221">
        <f t="shared" si="1403"/>
        <v>11896</v>
      </c>
      <c r="AQ2041" s="269">
        <f>AP2041/AR2041</f>
        <v>1487</v>
      </c>
      <c r="AR2041" s="281">
        <v>8</v>
      </c>
      <c r="AS2041" s="236">
        <f t="shared" si="1402"/>
        <v>3</v>
      </c>
      <c r="AT2041" s="232"/>
      <c r="BK2041" s="60"/>
      <c r="BN2041" s="1"/>
      <c r="BP2041" s="21"/>
      <c r="CA2041" s="21"/>
      <c r="CB2041" s="21"/>
    </row>
    <row r="2042" spans="4:80" ht="14.25" customHeight="1">
      <c r="D2042" s="53"/>
      <c r="G2042" s="53"/>
      <c r="O2042" s="181"/>
      <c r="P2042" s="260"/>
      <c r="R2042" s="33"/>
      <c r="AC2042" s="21"/>
      <c r="AE2042" s="17"/>
      <c r="AG2042" s="18"/>
      <c r="AK2042" s="54"/>
      <c r="AN2042" s="219"/>
      <c r="AO2042" s="220">
        <f t="shared" si="1401"/>
        <v>3967</v>
      </c>
      <c r="AP2042" s="221">
        <f t="shared" si="1403"/>
        <v>11902</v>
      </c>
      <c r="AQ2042" s="220">
        <f>AQ2040+6</f>
        <v>5951</v>
      </c>
      <c r="AR2042" s="281">
        <v>2</v>
      </c>
      <c r="AS2042" s="236">
        <f t="shared" si="1402"/>
        <v>1</v>
      </c>
      <c r="AT2042" s="232"/>
      <c r="BK2042" s="60"/>
      <c r="BN2042" s="1"/>
      <c r="BP2042" s="21"/>
      <c r="CA2042" s="21"/>
      <c r="CB2042" s="21"/>
    </row>
    <row r="2043" spans="4:80" ht="14.25" customHeight="1">
      <c r="D2043" s="53"/>
      <c r="G2043" s="53"/>
      <c r="O2043" s="45"/>
      <c r="P2043" s="21"/>
      <c r="R2043" s="33"/>
      <c r="AC2043" s="27"/>
      <c r="AE2043" s="17"/>
      <c r="AG2043" s="18"/>
      <c r="AK2043" s="54"/>
      <c r="AN2043" s="239"/>
      <c r="AO2043" s="240">
        <f t="shared" si="1401"/>
        <v>3969</v>
      </c>
      <c r="AP2043" s="221">
        <f t="shared" si="1403"/>
        <v>11908</v>
      </c>
      <c r="AQ2043" s="240">
        <f>AP2043/4</f>
        <v>2977</v>
      </c>
      <c r="AR2043" s="281">
        <v>4</v>
      </c>
      <c r="AS2043" s="236">
        <f t="shared" si="1402"/>
        <v>2</v>
      </c>
      <c r="AT2043" s="232"/>
      <c r="BK2043" s="60"/>
      <c r="BN2043" s="1"/>
      <c r="BP2043" s="21"/>
      <c r="CA2043" s="21"/>
      <c r="CB2043" s="21"/>
    </row>
    <row r="2044" spans="4:80" ht="14.25" customHeight="1">
      <c r="D2044" s="53"/>
      <c r="G2044" s="53"/>
      <c r="O2044" s="191">
        <f>-1+4*(Q2044+1)</f>
        <v>1995</v>
      </c>
      <c r="P2044" s="192">
        <f>-1+6*(Q2044+1)</f>
        <v>2993</v>
      </c>
      <c r="Q2044" s="27">
        <v>498</v>
      </c>
      <c r="R2044" s="33"/>
      <c r="S2044" s="213">
        <f t="shared" ref="S2044:S2045" si="1551">4*P2044+1</f>
        <v>11973</v>
      </c>
      <c r="T2044" s="35">
        <f t="shared" ref="T2044:Z2044" si="1552">4*S2044+1</f>
        <v>47893</v>
      </c>
      <c r="U2044" s="35">
        <f t="shared" si="1552"/>
        <v>191573</v>
      </c>
      <c r="V2044" s="35">
        <f t="shared" si="1552"/>
        <v>766293</v>
      </c>
      <c r="W2044" s="35">
        <f t="shared" si="1552"/>
        <v>3065173</v>
      </c>
      <c r="X2044" s="35">
        <f t="shared" si="1552"/>
        <v>12260693</v>
      </c>
      <c r="Y2044" s="35">
        <f t="shared" si="1552"/>
        <v>49042773</v>
      </c>
      <c r="Z2044" s="35">
        <f t="shared" si="1552"/>
        <v>196171093</v>
      </c>
      <c r="AE2044" s="17"/>
      <c r="AG2044" s="18"/>
      <c r="AK2044" s="54"/>
      <c r="AN2044" s="219"/>
      <c r="AO2044" s="220">
        <f t="shared" si="1401"/>
        <v>3971</v>
      </c>
      <c r="AP2044" s="221">
        <f t="shared" si="1403"/>
        <v>11914</v>
      </c>
      <c r="AQ2044" s="220">
        <f>AQ2042+6</f>
        <v>5957</v>
      </c>
      <c r="AR2044" s="281">
        <v>2</v>
      </c>
      <c r="AS2044" s="236">
        <f t="shared" si="1402"/>
        <v>1</v>
      </c>
      <c r="AT2044" s="232"/>
      <c r="BK2044" s="60"/>
      <c r="BN2044" s="1"/>
      <c r="BP2044" s="21"/>
      <c r="CA2044" s="21"/>
      <c r="CB2044" s="21"/>
    </row>
    <row r="2045" spans="4:80" ht="14.25" customHeight="1">
      <c r="D2045" s="53"/>
      <c r="G2045" s="53"/>
      <c r="O2045" s="196">
        <f>1+8*(Q2044+1)</f>
        <v>3993</v>
      </c>
      <c r="P2045" s="197">
        <f>P2044+2</f>
        <v>2995</v>
      </c>
      <c r="Q2045" s="198"/>
      <c r="R2045" s="33"/>
      <c r="S2045" s="35">
        <f t="shared" si="1551"/>
        <v>11981</v>
      </c>
      <c r="T2045" s="35">
        <f t="shared" ref="T2045:Z2045" si="1553">4*S2045+1</f>
        <v>47925</v>
      </c>
      <c r="U2045" s="35">
        <f t="shared" si="1553"/>
        <v>191701</v>
      </c>
      <c r="V2045" s="35">
        <f t="shared" si="1553"/>
        <v>766805</v>
      </c>
      <c r="W2045" s="35">
        <f t="shared" si="1553"/>
        <v>3067221</v>
      </c>
      <c r="X2045" s="35">
        <f t="shared" si="1553"/>
        <v>12268885</v>
      </c>
      <c r="Y2045" s="35">
        <f t="shared" si="1553"/>
        <v>49075541</v>
      </c>
      <c r="Z2045" s="35">
        <f t="shared" si="1553"/>
        <v>196302165</v>
      </c>
      <c r="AC2045" s="27"/>
      <c r="AE2045" s="17"/>
      <c r="AG2045" s="18"/>
      <c r="AK2045" s="54"/>
      <c r="AN2045" s="227"/>
      <c r="AO2045" s="269">
        <f t="shared" si="1401"/>
        <v>3973</v>
      </c>
      <c r="AP2045" s="221">
        <f t="shared" si="1403"/>
        <v>11920</v>
      </c>
      <c r="AQ2045" s="269">
        <f>AP2045/AR2045</f>
        <v>745</v>
      </c>
      <c r="AR2045" s="281">
        <v>16</v>
      </c>
      <c r="AS2045" s="236">
        <f t="shared" si="1402"/>
        <v>4</v>
      </c>
      <c r="AT2045" s="232"/>
      <c r="BK2045" s="60"/>
      <c r="BN2045" s="1"/>
      <c r="BP2045" s="21"/>
      <c r="CA2045" s="21"/>
      <c r="CB2045" s="21"/>
    </row>
    <row r="2046" spans="4:80" ht="14.25" customHeight="1">
      <c r="D2046" s="53"/>
      <c r="G2046" s="53"/>
      <c r="O2046" s="181"/>
      <c r="P2046" s="260"/>
      <c r="R2046" s="33"/>
      <c r="AC2046" s="21"/>
      <c r="AE2046" s="17"/>
      <c r="AG2046" s="18"/>
      <c r="AK2046" s="54"/>
      <c r="AN2046" s="219"/>
      <c r="AO2046" s="220">
        <f t="shared" si="1401"/>
        <v>3975</v>
      </c>
      <c r="AP2046" s="221">
        <f t="shared" si="1403"/>
        <v>11926</v>
      </c>
      <c r="AQ2046" s="220">
        <f>AQ2044+6</f>
        <v>5963</v>
      </c>
      <c r="AR2046" s="281">
        <v>2</v>
      </c>
      <c r="AS2046" s="236">
        <f t="shared" si="1402"/>
        <v>1</v>
      </c>
      <c r="AT2046" s="232"/>
      <c r="BK2046" s="60"/>
      <c r="BN2046" s="1"/>
      <c r="BP2046" s="21"/>
      <c r="CA2046" s="21"/>
      <c r="CB2046" s="21"/>
    </row>
    <row r="2047" spans="4:80" ht="14.25" customHeight="1">
      <c r="D2047" s="53"/>
      <c r="G2047" s="53"/>
      <c r="O2047" s="45"/>
      <c r="P2047" s="21"/>
      <c r="R2047" s="33"/>
      <c r="AC2047" s="27"/>
      <c r="AE2047" s="17"/>
      <c r="AG2047" s="18"/>
      <c r="AK2047" s="54"/>
      <c r="AN2047" s="239"/>
      <c r="AO2047" s="240">
        <f t="shared" si="1401"/>
        <v>3977</v>
      </c>
      <c r="AP2047" s="221">
        <f t="shared" si="1403"/>
        <v>11932</v>
      </c>
      <c r="AQ2047" s="240">
        <f>AP2047/4</f>
        <v>2983</v>
      </c>
      <c r="AR2047" s="281">
        <v>4</v>
      </c>
      <c r="AS2047" s="236">
        <f t="shared" si="1402"/>
        <v>2</v>
      </c>
      <c r="AT2047" s="232"/>
      <c r="BK2047" s="60"/>
      <c r="BN2047" s="1"/>
      <c r="BP2047" s="21"/>
      <c r="CA2047" s="21"/>
      <c r="CB2047" s="21"/>
    </row>
    <row r="2048" spans="4:80" ht="14.25" customHeight="1">
      <c r="D2048" s="53"/>
      <c r="G2048" s="53"/>
      <c r="O2048" s="191">
        <f>-1+4*(Q2048+1)</f>
        <v>1999</v>
      </c>
      <c r="P2048" s="192">
        <f>-1+6*(Q2048+1)</f>
        <v>2999</v>
      </c>
      <c r="Q2048" s="27">
        <v>499</v>
      </c>
      <c r="R2048" s="33"/>
      <c r="S2048" s="213">
        <f t="shared" ref="S2048:S2049" si="1554">4*P2048+1</f>
        <v>11997</v>
      </c>
      <c r="T2048" s="35">
        <f t="shared" ref="T2048:Z2048" si="1555">4*S2048+1</f>
        <v>47989</v>
      </c>
      <c r="U2048" s="35">
        <f t="shared" si="1555"/>
        <v>191957</v>
      </c>
      <c r="V2048" s="35">
        <f t="shared" si="1555"/>
        <v>767829</v>
      </c>
      <c r="W2048" s="35">
        <f t="shared" si="1555"/>
        <v>3071317</v>
      </c>
      <c r="X2048" s="35">
        <f t="shared" si="1555"/>
        <v>12285269</v>
      </c>
      <c r="Y2048" s="35">
        <f t="shared" si="1555"/>
        <v>49141077</v>
      </c>
      <c r="Z2048" s="35">
        <f t="shared" si="1555"/>
        <v>196564309</v>
      </c>
      <c r="AE2048" s="17"/>
      <c r="AG2048" s="18"/>
      <c r="AK2048" s="54"/>
      <c r="AN2048" s="219"/>
      <c r="AO2048" s="220">
        <f t="shared" si="1401"/>
        <v>3979</v>
      </c>
      <c r="AP2048" s="221">
        <f t="shared" si="1403"/>
        <v>11938</v>
      </c>
      <c r="AQ2048" s="220">
        <f>AQ2046+6</f>
        <v>5969</v>
      </c>
      <c r="AR2048" s="281">
        <v>2</v>
      </c>
      <c r="AS2048" s="236">
        <f t="shared" si="1402"/>
        <v>1</v>
      </c>
      <c r="AT2048" s="232"/>
      <c r="BK2048" s="60"/>
      <c r="BN2048" s="1"/>
      <c r="BP2048" s="21"/>
      <c r="CA2048" s="21"/>
      <c r="CB2048" s="21"/>
    </row>
    <row r="2049" spans="4:80" ht="14.25" customHeight="1">
      <c r="D2049" s="53"/>
      <c r="G2049" s="53"/>
      <c r="O2049" s="196">
        <f>1+8*(Q2048+1)</f>
        <v>4001</v>
      </c>
      <c r="P2049" s="197">
        <f>P2048+2</f>
        <v>3001</v>
      </c>
      <c r="Q2049" s="198"/>
      <c r="R2049" s="33"/>
      <c r="S2049" s="35">
        <f t="shared" si="1554"/>
        <v>12005</v>
      </c>
      <c r="T2049" s="35">
        <f t="shared" ref="T2049:Z2049" si="1556">4*S2049+1</f>
        <v>48021</v>
      </c>
      <c r="U2049" s="35">
        <f t="shared" si="1556"/>
        <v>192085</v>
      </c>
      <c r="V2049" s="35">
        <f t="shared" si="1556"/>
        <v>768341</v>
      </c>
      <c r="W2049" s="35">
        <f t="shared" si="1556"/>
        <v>3073365</v>
      </c>
      <c r="X2049" s="35">
        <f t="shared" si="1556"/>
        <v>12293461</v>
      </c>
      <c r="Y2049" s="35">
        <f t="shared" si="1556"/>
        <v>49173845</v>
      </c>
      <c r="Z2049" s="35">
        <f t="shared" si="1556"/>
        <v>196695381</v>
      </c>
      <c r="AC2049" s="27"/>
      <c r="AE2049" s="17"/>
      <c r="AG2049" s="18"/>
      <c r="AK2049" s="54"/>
      <c r="AN2049" s="227"/>
      <c r="AO2049" s="269">
        <f t="shared" si="1401"/>
        <v>3981</v>
      </c>
      <c r="AP2049" s="221">
        <f t="shared" si="1403"/>
        <v>11944</v>
      </c>
      <c r="AQ2049" s="269">
        <f>AP2049/AR2049</f>
        <v>1493</v>
      </c>
      <c r="AR2049" s="281">
        <v>8</v>
      </c>
      <c r="AS2049" s="236">
        <f t="shared" si="1402"/>
        <v>3</v>
      </c>
      <c r="AT2049" s="232"/>
      <c r="BK2049" s="60"/>
      <c r="BN2049" s="1"/>
      <c r="BP2049" s="21"/>
      <c r="CA2049" s="21"/>
      <c r="CB2049" s="21"/>
    </row>
    <row r="2050" spans="4:80" ht="14.25" customHeight="1">
      <c r="D2050" s="53"/>
      <c r="G2050" s="53"/>
      <c r="O2050" s="181"/>
      <c r="P2050" s="260"/>
      <c r="R2050" s="33"/>
      <c r="AC2050" s="21"/>
      <c r="AE2050" s="17"/>
      <c r="AG2050" s="18"/>
      <c r="AK2050" s="54"/>
      <c r="AN2050" s="219"/>
      <c r="AO2050" s="220">
        <f t="shared" si="1401"/>
        <v>3983</v>
      </c>
      <c r="AP2050" s="221">
        <f t="shared" si="1403"/>
        <v>11950</v>
      </c>
      <c r="AQ2050" s="220">
        <f>AQ2048+6</f>
        <v>5975</v>
      </c>
      <c r="AR2050" s="281">
        <v>2</v>
      </c>
      <c r="AS2050" s="236">
        <f t="shared" si="1402"/>
        <v>1</v>
      </c>
      <c r="AT2050" s="232"/>
      <c r="BK2050" s="60"/>
      <c r="BN2050" s="1"/>
      <c r="BP2050" s="21"/>
      <c r="CA2050" s="21"/>
      <c r="CB2050" s="21"/>
    </row>
    <row r="2051" spans="4:80" ht="14.25" customHeight="1">
      <c r="D2051" s="53"/>
      <c r="G2051" s="53"/>
      <c r="O2051" s="45"/>
      <c r="P2051" s="21"/>
      <c r="R2051" s="33"/>
      <c r="AC2051" s="27"/>
      <c r="AE2051" s="17"/>
      <c r="AG2051" s="18"/>
      <c r="AK2051" s="54"/>
      <c r="AN2051" s="239"/>
      <c r="AO2051" s="240">
        <f t="shared" si="1401"/>
        <v>3985</v>
      </c>
      <c r="AP2051" s="221">
        <f t="shared" si="1403"/>
        <v>11956</v>
      </c>
      <c r="AQ2051" s="240">
        <f>AP2051/4</f>
        <v>2989</v>
      </c>
      <c r="AR2051" s="281">
        <v>4</v>
      </c>
      <c r="AS2051" s="236">
        <f t="shared" si="1402"/>
        <v>2</v>
      </c>
      <c r="AT2051" s="232"/>
      <c r="BK2051" s="60"/>
      <c r="BN2051" s="1"/>
      <c r="BP2051" s="21"/>
      <c r="CA2051" s="21"/>
      <c r="CB2051" s="21"/>
    </row>
    <row r="2052" spans="4:80" ht="14.25" customHeight="1">
      <c r="D2052" s="53"/>
      <c r="G2052" s="53"/>
      <c r="O2052" s="191">
        <f>-1+4*(Q2052+1)</f>
        <v>2003</v>
      </c>
      <c r="P2052" s="192">
        <f>-1+6*(Q2052+1)</f>
        <v>3005</v>
      </c>
      <c r="Q2052" s="27">
        <v>500</v>
      </c>
      <c r="R2052" s="33"/>
      <c r="S2052" s="213">
        <f t="shared" ref="S2052:S2053" si="1557">4*P2052+1</f>
        <v>12021</v>
      </c>
      <c r="T2052" s="35">
        <f t="shared" ref="T2052:Z2052" si="1558">4*S2052+1</f>
        <v>48085</v>
      </c>
      <c r="U2052" s="35">
        <f t="shared" si="1558"/>
        <v>192341</v>
      </c>
      <c r="V2052" s="35">
        <f t="shared" si="1558"/>
        <v>769365</v>
      </c>
      <c r="W2052" s="35">
        <f t="shared" si="1558"/>
        <v>3077461</v>
      </c>
      <c r="X2052" s="35">
        <f t="shared" si="1558"/>
        <v>12309845</v>
      </c>
      <c r="Y2052" s="35">
        <f t="shared" si="1558"/>
        <v>49239381</v>
      </c>
      <c r="Z2052" s="35">
        <f t="shared" si="1558"/>
        <v>196957525</v>
      </c>
      <c r="AE2052" s="17"/>
      <c r="AG2052" s="18"/>
      <c r="AK2052" s="54"/>
      <c r="AN2052" s="219"/>
      <c r="AO2052" s="220">
        <f t="shared" si="1401"/>
        <v>3987</v>
      </c>
      <c r="AP2052" s="221">
        <f t="shared" si="1403"/>
        <v>11962</v>
      </c>
      <c r="AQ2052" s="220">
        <f>AQ2050+6</f>
        <v>5981</v>
      </c>
      <c r="AR2052" s="281">
        <v>2</v>
      </c>
      <c r="AS2052" s="236">
        <f t="shared" si="1402"/>
        <v>1</v>
      </c>
      <c r="AT2052" s="232"/>
      <c r="BK2052" s="60"/>
      <c r="BN2052" s="1"/>
      <c r="BP2052" s="21"/>
      <c r="CA2052" s="21"/>
      <c r="CB2052" s="21"/>
    </row>
    <row r="2053" spans="4:80" ht="14.25" customHeight="1">
      <c r="D2053" s="53"/>
      <c r="G2053" s="53"/>
      <c r="O2053" s="196">
        <f>1+8*(Q2052+1)</f>
        <v>4009</v>
      </c>
      <c r="P2053" s="197">
        <f>P2052+2</f>
        <v>3007</v>
      </c>
      <c r="Q2053" s="198"/>
      <c r="R2053" s="33"/>
      <c r="S2053" s="35">
        <f t="shared" si="1557"/>
        <v>12029</v>
      </c>
      <c r="T2053" s="35">
        <f t="shared" ref="T2053:Z2053" si="1559">4*S2053+1</f>
        <v>48117</v>
      </c>
      <c r="U2053" s="35">
        <f t="shared" si="1559"/>
        <v>192469</v>
      </c>
      <c r="V2053" s="35">
        <f t="shared" si="1559"/>
        <v>769877</v>
      </c>
      <c r="W2053" s="35">
        <f t="shared" si="1559"/>
        <v>3079509</v>
      </c>
      <c r="X2053" s="35">
        <f t="shared" si="1559"/>
        <v>12318037</v>
      </c>
      <c r="Y2053" s="35">
        <f t="shared" si="1559"/>
        <v>49272149</v>
      </c>
      <c r="Z2053" s="35">
        <f t="shared" si="1559"/>
        <v>197088597</v>
      </c>
      <c r="AC2053" s="27"/>
      <c r="AE2053" s="17"/>
      <c r="AG2053" s="18"/>
      <c r="AK2053" s="54"/>
      <c r="AN2053" s="227"/>
      <c r="AO2053" s="269">
        <f t="shared" si="1401"/>
        <v>3989</v>
      </c>
      <c r="AP2053" s="221">
        <f t="shared" si="1403"/>
        <v>11968</v>
      </c>
      <c r="AQ2053" s="269">
        <f>AP2053/AR2053</f>
        <v>187</v>
      </c>
      <c r="AR2053" s="281">
        <v>64</v>
      </c>
      <c r="AS2053" s="236">
        <f t="shared" si="1402"/>
        <v>6</v>
      </c>
      <c r="AT2053" s="232"/>
      <c r="BK2053" s="60"/>
      <c r="BN2053" s="1"/>
      <c r="BP2053" s="21"/>
      <c r="CA2053" s="21"/>
      <c r="CB2053" s="21"/>
    </row>
    <row r="2054" spans="4:80" ht="14.25" customHeight="1">
      <c r="D2054" s="53"/>
      <c r="G2054" s="53"/>
      <c r="O2054" s="181"/>
      <c r="P2054" s="260"/>
      <c r="R2054" s="33"/>
      <c r="AC2054" s="21"/>
      <c r="AE2054" s="17"/>
      <c r="AG2054" s="18"/>
      <c r="AK2054" s="54"/>
      <c r="AN2054" s="219"/>
      <c r="AO2054" s="220">
        <f t="shared" si="1401"/>
        <v>3991</v>
      </c>
      <c r="AP2054" s="221">
        <f t="shared" si="1403"/>
        <v>11974</v>
      </c>
      <c r="AQ2054" s="220">
        <f>AQ2052+6</f>
        <v>5987</v>
      </c>
      <c r="AR2054" s="281">
        <v>2</v>
      </c>
      <c r="AS2054" s="236">
        <f t="shared" si="1402"/>
        <v>1</v>
      </c>
      <c r="AT2054" s="232"/>
      <c r="BK2054" s="60"/>
      <c r="BN2054" s="1"/>
      <c r="BP2054" s="21"/>
      <c r="CA2054" s="21"/>
      <c r="CB2054" s="21"/>
    </row>
    <row r="2055" spans="4:80" ht="14.25" customHeight="1">
      <c r="D2055" s="53"/>
      <c r="G2055" s="53"/>
      <c r="O2055" s="45"/>
      <c r="P2055" s="21"/>
      <c r="R2055" s="33"/>
      <c r="AC2055" s="27"/>
      <c r="AE2055" s="17"/>
      <c r="AG2055" s="18"/>
      <c r="AK2055" s="54"/>
      <c r="AN2055" s="239"/>
      <c r="AO2055" s="240">
        <f t="shared" si="1401"/>
        <v>3993</v>
      </c>
      <c r="AP2055" s="221">
        <f t="shared" si="1403"/>
        <v>11980</v>
      </c>
      <c r="AQ2055" s="240">
        <f>AP2055/4</f>
        <v>2995</v>
      </c>
      <c r="AR2055" s="281">
        <v>4</v>
      </c>
      <c r="AS2055" s="236">
        <f t="shared" si="1402"/>
        <v>2</v>
      </c>
      <c r="AT2055" s="232"/>
      <c r="BK2055" s="60"/>
      <c r="BN2055" s="1"/>
      <c r="BP2055" s="21"/>
      <c r="CA2055" s="21"/>
      <c r="CB2055" s="21"/>
    </row>
    <row r="2056" spans="4:80" ht="14.25" customHeight="1">
      <c r="D2056" s="53"/>
      <c r="G2056" s="53"/>
      <c r="O2056" s="191">
        <f>-1+4*(Q2056+1)</f>
        <v>2007</v>
      </c>
      <c r="P2056" s="192">
        <f>-1+6*(Q2056+1)</f>
        <v>3011</v>
      </c>
      <c r="Q2056" s="27">
        <v>501</v>
      </c>
      <c r="R2056" s="33"/>
      <c r="S2056" s="213">
        <f t="shared" ref="S2056:S2057" si="1560">4*P2056+1</f>
        <v>12045</v>
      </c>
      <c r="T2056" s="35">
        <f t="shared" ref="T2056:Z2056" si="1561">4*S2056+1</f>
        <v>48181</v>
      </c>
      <c r="U2056" s="35">
        <f t="shared" si="1561"/>
        <v>192725</v>
      </c>
      <c r="V2056" s="35">
        <f t="shared" si="1561"/>
        <v>770901</v>
      </c>
      <c r="W2056" s="35">
        <f t="shared" si="1561"/>
        <v>3083605</v>
      </c>
      <c r="X2056" s="35">
        <f t="shared" si="1561"/>
        <v>12334421</v>
      </c>
      <c r="Y2056" s="35">
        <f t="shared" si="1561"/>
        <v>49337685</v>
      </c>
      <c r="Z2056" s="35">
        <f t="shared" si="1561"/>
        <v>197350741</v>
      </c>
      <c r="AE2056" s="17"/>
      <c r="AG2056" s="18"/>
      <c r="AK2056" s="54"/>
      <c r="AN2056" s="219"/>
      <c r="AO2056" s="220">
        <f t="shared" si="1401"/>
        <v>3995</v>
      </c>
      <c r="AP2056" s="221">
        <f t="shared" si="1403"/>
        <v>11986</v>
      </c>
      <c r="AQ2056" s="220">
        <f>AQ2054+6</f>
        <v>5993</v>
      </c>
      <c r="AR2056" s="281">
        <v>2</v>
      </c>
      <c r="AS2056" s="236">
        <f t="shared" si="1402"/>
        <v>1</v>
      </c>
      <c r="AT2056" s="232"/>
      <c r="BK2056" s="60"/>
      <c r="BN2056" s="1"/>
      <c r="BP2056" s="21"/>
      <c r="CA2056" s="21"/>
      <c r="CB2056" s="21"/>
    </row>
    <row r="2057" spans="4:80" ht="14.25" customHeight="1">
      <c r="D2057" s="53"/>
      <c r="G2057" s="53"/>
      <c r="O2057" s="196">
        <f>1+8*(Q2056+1)</f>
        <v>4017</v>
      </c>
      <c r="P2057" s="197">
        <f>P2056+2</f>
        <v>3013</v>
      </c>
      <c r="Q2057" s="198"/>
      <c r="R2057" s="33"/>
      <c r="S2057" s="35">
        <f t="shared" si="1560"/>
        <v>12053</v>
      </c>
      <c r="T2057" s="35">
        <f t="shared" ref="T2057:Z2057" si="1562">4*S2057+1</f>
        <v>48213</v>
      </c>
      <c r="U2057" s="35">
        <f t="shared" si="1562"/>
        <v>192853</v>
      </c>
      <c r="V2057" s="35">
        <f t="shared" si="1562"/>
        <v>771413</v>
      </c>
      <c r="W2057" s="35">
        <f t="shared" si="1562"/>
        <v>3085653</v>
      </c>
      <c r="X2057" s="35">
        <f t="shared" si="1562"/>
        <v>12342613</v>
      </c>
      <c r="Y2057" s="35">
        <f t="shared" si="1562"/>
        <v>49370453</v>
      </c>
      <c r="Z2057" s="35">
        <f t="shared" si="1562"/>
        <v>197481813</v>
      </c>
      <c r="AC2057" s="27"/>
      <c r="AE2057" s="17"/>
      <c r="AG2057" s="18"/>
      <c r="AK2057" s="54"/>
      <c r="AN2057" s="227"/>
      <c r="AO2057" s="269">
        <f t="shared" si="1401"/>
        <v>3997</v>
      </c>
      <c r="AP2057" s="221">
        <f t="shared" si="1403"/>
        <v>11992</v>
      </c>
      <c r="AQ2057" s="269">
        <f>AP2057/AR2057</f>
        <v>1499</v>
      </c>
      <c r="AR2057" s="281">
        <v>8</v>
      </c>
      <c r="AS2057" s="236">
        <f t="shared" si="1402"/>
        <v>3</v>
      </c>
      <c r="AT2057" s="232"/>
      <c r="BK2057" s="60"/>
      <c r="BN2057" s="1"/>
      <c r="BP2057" s="21"/>
      <c r="CA2057" s="21"/>
      <c r="CB2057" s="21"/>
    </row>
    <row r="2058" spans="4:80" ht="14.25" customHeight="1">
      <c r="D2058" s="53"/>
      <c r="G2058" s="53"/>
      <c r="O2058" s="181"/>
      <c r="P2058" s="260"/>
      <c r="R2058" s="33"/>
      <c r="AC2058" s="21"/>
      <c r="AE2058" s="17"/>
      <c r="AG2058" s="18"/>
      <c r="AK2058" s="54"/>
      <c r="AN2058" s="219"/>
      <c r="AO2058" s="220">
        <f t="shared" si="1401"/>
        <v>3999</v>
      </c>
      <c r="AP2058" s="221">
        <f t="shared" si="1403"/>
        <v>11998</v>
      </c>
      <c r="AQ2058" s="220">
        <f>AQ2056+6</f>
        <v>5999</v>
      </c>
      <c r="AR2058" s="281">
        <v>2</v>
      </c>
      <c r="AS2058" s="236">
        <f t="shared" si="1402"/>
        <v>1</v>
      </c>
      <c r="AT2058" s="232"/>
      <c r="BK2058" s="60"/>
      <c r="BN2058" s="1"/>
      <c r="BP2058" s="21"/>
      <c r="CA2058" s="21"/>
      <c r="CB2058" s="21"/>
    </row>
    <row r="2059" spans="4:80" ht="14.25" customHeight="1">
      <c r="D2059" s="53"/>
      <c r="G2059" s="53"/>
      <c r="O2059" s="45"/>
      <c r="P2059" s="21"/>
      <c r="R2059" s="33"/>
      <c r="AC2059" s="27"/>
      <c r="AE2059" s="17"/>
      <c r="AG2059" s="18"/>
      <c r="AK2059" s="54"/>
      <c r="AN2059" s="239"/>
      <c r="AO2059" s="240">
        <f t="shared" si="1401"/>
        <v>4001</v>
      </c>
      <c r="AP2059" s="221">
        <f t="shared" si="1403"/>
        <v>12004</v>
      </c>
      <c r="AQ2059" s="240">
        <f>AP2059/4</f>
        <v>3001</v>
      </c>
      <c r="AR2059" s="281">
        <v>4</v>
      </c>
      <c r="AS2059" s="236">
        <f t="shared" si="1402"/>
        <v>2</v>
      </c>
      <c r="AT2059" s="232"/>
      <c r="BK2059" s="60"/>
      <c r="BN2059" s="1"/>
      <c r="BP2059" s="21"/>
      <c r="CA2059" s="21"/>
      <c r="CB2059" s="21"/>
    </row>
    <row r="2060" spans="4:80" ht="14.25" customHeight="1">
      <c r="D2060" s="53"/>
      <c r="G2060" s="53"/>
      <c r="O2060" s="191">
        <f>-1+4*(Q2060+1)</f>
        <v>2011</v>
      </c>
      <c r="P2060" s="192">
        <f>-1+6*(Q2060+1)</f>
        <v>3017</v>
      </c>
      <c r="Q2060" s="27">
        <v>502</v>
      </c>
      <c r="R2060" s="33"/>
      <c r="S2060" s="213">
        <f t="shared" ref="S2060:S2061" si="1563">4*P2060+1</f>
        <v>12069</v>
      </c>
      <c r="T2060" s="35">
        <f t="shared" ref="T2060:Z2060" si="1564">4*S2060+1</f>
        <v>48277</v>
      </c>
      <c r="U2060" s="35">
        <f t="shared" si="1564"/>
        <v>193109</v>
      </c>
      <c r="V2060" s="35">
        <f t="shared" si="1564"/>
        <v>772437</v>
      </c>
      <c r="W2060" s="35">
        <f t="shared" si="1564"/>
        <v>3089749</v>
      </c>
      <c r="X2060" s="35">
        <f t="shared" si="1564"/>
        <v>12358997</v>
      </c>
      <c r="Y2060" s="35">
        <f t="shared" si="1564"/>
        <v>49435989</v>
      </c>
      <c r="Z2060" s="35">
        <f t="shared" si="1564"/>
        <v>197743957</v>
      </c>
      <c r="AE2060" s="17"/>
      <c r="AG2060" s="18"/>
      <c r="AK2060" s="54"/>
      <c r="AN2060" s="219"/>
      <c r="AO2060" s="220">
        <f t="shared" si="1401"/>
        <v>4003</v>
      </c>
      <c r="AP2060" s="221">
        <f t="shared" si="1403"/>
        <v>12010</v>
      </c>
      <c r="AQ2060" s="220">
        <f>AQ2058+6</f>
        <v>6005</v>
      </c>
      <c r="AR2060" s="281">
        <v>2</v>
      </c>
      <c r="AS2060" s="236">
        <f t="shared" si="1402"/>
        <v>1</v>
      </c>
      <c r="AT2060" s="232"/>
      <c r="BK2060" s="60"/>
      <c r="BN2060" s="1"/>
      <c r="BP2060" s="21"/>
      <c r="CA2060" s="21"/>
      <c r="CB2060" s="21"/>
    </row>
    <row r="2061" spans="4:80" ht="14.25" customHeight="1">
      <c r="D2061" s="53"/>
      <c r="G2061" s="53"/>
      <c r="O2061" s="196">
        <f>1+8*(Q2060+1)</f>
        <v>4025</v>
      </c>
      <c r="P2061" s="197">
        <f>P2060+2</f>
        <v>3019</v>
      </c>
      <c r="Q2061" s="198"/>
      <c r="R2061" s="33"/>
      <c r="S2061" s="35">
        <f t="shared" si="1563"/>
        <v>12077</v>
      </c>
      <c r="T2061" s="35">
        <f t="shared" ref="T2061:Z2061" si="1565">4*S2061+1</f>
        <v>48309</v>
      </c>
      <c r="U2061" s="35">
        <f t="shared" si="1565"/>
        <v>193237</v>
      </c>
      <c r="V2061" s="35">
        <f t="shared" si="1565"/>
        <v>772949</v>
      </c>
      <c r="W2061" s="35">
        <f t="shared" si="1565"/>
        <v>3091797</v>
      </c>
      <c r="X2061" s="35">
        <f t="shared" si="1565"/>
        <v>12367189</v>
      </c>
      <c r="Y2061" s="35">
        <f t="shared" si="1565"/>
        <v>49468757</v>
      </c>
      <c r="Z2061" s="35">
        <f t="shared" si="1565"/>
        <v>197875029</v>
      </c>
      <c r="AC2061" s="27"/>
      <c r="AE2061" s="17"/>
      <c r="AG2061" s="18"/>
      <c r="AK2061" s="54"/>
      <c r="AN2061" s="227"/>
      <c r="AO2061" s="269">
        <f t="shared" si="1401"/>
        <v>4005</v>
      </c>
      <c r="AP2061" s="221">
        <f t="shared" si="1403"/>
        <v>12016</v>
      </c>
      <c r="AQ2061" s="269">
        <f>AP2061/AR2061</f>
        <v>751</v>
      </c>
      <c r="AR2061" s="281">
        <v>16</v>
      </c>
      <c r="AS2061" s="236">
        <f t="shared" si="1402"/>
        <v>4</v>
      </c>
      <c r="AT2061" s="232"/>
      <c r="BK2061" s="60"/>
      <c r="BN2061" s="1"/>
      <c r="BP2061" s="21"/>
      <c r="CA2061" s="21"/>
      <c r="CB2061" s="21"/>
    </row>
    <row r="2062" spans="4:80" ht="14.25" customHeight="1">
      <c r="D2062" s="53"/>
      <c r="G2062" s="53"/>
      <c r="O2062" s="181"/>
      <c r="P2062" s="260"/>
      <c r="R2062" s="33"/>
      <c r="AC2062" s="21"/>
      <c r="AE2062" s="17"/>
      <c r="AG2062" s="18"/>
      <c r="AK2062" s="54"/>
      <c r="AN2062" s="219"/>
      <c r="AO2062" s="220">
        <f t="shared" si="1401"/>
        <v>4007</v>
      </c>
      <c r="AP2062" s="221">
        <f t="shared" si="1403"/>
        <v>12022</v>
      </c>
      <c r="AQ2062" s="220">
        <f>AQ2060+6</f>
        <v>6011</v>
      </c>
      <c r="AR2062" s="281">
        <v>2</v>
      </c>
      <c r="AS2062" s="236">
        <f t="shared" si="1402"/>
        <v>1</v>
      </c>
      <c r="AT2062" s="232"/>
      <c r="BK2062" s="60"/>
      <c r="BN2062" s="1"/>
      <c r="BP2062" s="21"/>
      <c r="CA2062" s="21"/>
      <c r="CB2062" s="21"/>
    </row>
    <row r="2063" spans="4:80" ht="14.25" customHeight="1">
      <c r="D2063" s="53"/>
      <c r="G2063" s="53"/>
      <c r="O2063" s="45"/>
      <c r="P2063" s="21"/>
      <c r="R2063" s="33"/>
      <c r="AC2063" s="27"/>
      <c r="AE2063" s="17"/>
      <c r="AG2063" s="18"/>
      <c r="AK2063" s="54"/>
      <c r="AN2063" s="239"/>
      <c r="AO2063" s="240">
        <f t="shared" si="1401"/>
        <v>4009</v>
      </c>
      <c r="AP2063" s="221">
        <f t="shared" si="1403"/>
        <v>12028</v>
      </c>
      <c r="AQ2063" s="240">
        <f>AP2063/4</f>
        <v>3007</v>
      </c>
      <c r="AR2063" s="281">
        <v>4</v>
      </c>
      <c r="AS2063" s="236">
        <f t="shared" si="1402"/>
        <v>2</v>
      </c>
      <c r="AT2063" s="232"/>
      <c r="BK2063" s="60"/>
      <c r="BN2063" s="1"/>
      <c r="BP2063" s="21"/>
      <c r="CA2063" s="21"/>
      <c r="CB2063" s="21"/>
    </row>
    <row r="2064" spans="4:80" ht="14.25" customHeight="1">
      <c r="D2064" s="53"/>
      <c r="G2064" s="53"/>
      <c r="O2064" s="191">
        <f>-1+4*(Q2064+1)</f>
        <v>2015</v>
      </c>
      <c r="P2064" s="192">
        <f>-1+6*(Q2064+1)</f>
        <v>3023</v>
      </c>
      <c r="Q2064" s="27">
        <v>503</v>
      </c>
      <c r="R2064" s="33"/>
      <c r="S2064" s="213">
        <f t="shared" ref="S2064:S2065" si="1566">4*P2064+1</f>
        <v>12093</v>
      </c>
      <c r="T2064" s="35">
        <f t="shared" ref="T2064:Z2064" si="1567">4*S2064+1</f>
        <v>48373</v>
      </c>
      <c r="U2064" s="35">
        <f t="shared" si="1567"/>
        <v>193493</v>
      </c>
      <c r="V2064" s="35">
        <f t="shared" si="1567"/>
        <v>773973</v>
      </c>
      <c r="W2064" s="35">
        <f t="shared" si="1567"/>
        <v>3095893</v>
      </c>
      <c r="X2064" s="35">
        <f t="shared" si="1567"/>
        <v>12383573</v>
      </c>
      <c r="Y2064" s="35">
        <f t="shared" si="1567"/>
        <v>49534293</v>
      </c>
      <c r="Z2064" s="35">
        <f t="shared" si="1567"/>
        <v>198137173</v>
      </c>
      <c r="AE2064" s="17"/>
      <c r="AG2064" s="18"/>
      <c r="AK2064" s="54"/>
      <c r="AN2064" s="219"/>
      <c r="AO2064" s="220">
        <f t="shared" si="1401"/>
        <v>4011</v>
      </c>
      <c r="AP2064" s="221">
        <f t="shared" si="1403"/>
        <v>12034</v>
      </c>
      <c r="AQ2064" s="220">
        <f>AQ2062+6</f>
        <v>6017</v>
      </c>
      <c r="AR2064" s="281">
        <v>2</v>
      </c>
      <c r="AS2064" s="236">
        <f t="shared" si="1402"/>
        <v>1</v>
      </c>
      <c r="AT2064" s="232"/>
      <c r="BK2064" s="60"/>
      <c r="BN2064" s="1"/>
      <c r="BP2064" s="21"/>
      <c r="CA2064" s="21"/>
      <c r="CB2064" s="21"/>
    </row>
    <row r="2065" spans="4:80" ht="14.25" customHeight="1">
      <c r="D2065" s="53"/>
      <c r="G2065" s="53"/>
      <c r="O2065" s="196">
        <f>1+8*(Q2064+1)</f>
        <v>4033</v>
      </c>
      <c r="P2065" s="197">
        <f>P2064+2</f>
        <v>3025</v>
      </c>
      <c r="Q2065" s="198"/>
      <c r="R2065" s="33"/>
      <c r="S2065" s="35">
        <f t="shared" si="1566"/>
        <v>12101</v>
      </c>
      <c r="T2065" s="35">
        <f t="shared" ref="T2065:Z2065" si="1568">4*S2065+1</f>
        <v>48405</v>
      </c>
      <c r="U2065" s="35">
        <f t="shared" si="1568"/>
        <v>193621</v>
      </c>
      <c r="V2065" s="35">
        <f t="shared" si="1568"/>
        <v>774485</v>
      </c>
      <c r="W2065" s="35">
        <f t="shared" si="1568"/>
        <v>3097941</v>
      </c>
      <c r="X2065" s="35">
        <f t="shared" si="1568"/>
        <v>12391765</v>
      </c>
      <c r="Y2065" s="35">
        <f t="shared" si="1568"/>
        <v>49567061</v>
      </c>
      <c r="Z2065" s="35">
        <f t="shared" si="1568"/>
        <v>198268245</v>
      </c>
      <c r="AC2065" s="27"/>
      <c r="AE2065" s="17"/>
      <c r="AG2065" s="18"/>
      <c r="AK2065" s="54"/>
      <c r="AN2065" s="227"/>
      <c r="AO2065" s="269">
        <f t="shared" si="1401"/>
        <v>4013</v>
      </c>
      <c r="AP2065" s="221">
        <f t="shared" si="1403"/>
        <v>12040</v>
      </c>
      <c r="AQ2065" s="269">
        <f>AP2065/AR2065</f>
        <v>1505</v>
      </c>
      <c r="AR2065" s="281">
        <v>8</v>
      </c>
      <c r="AS2065" s="236">
        <f t="shared" si="1402"/>
        <v>3</v>
      </c>
      <c r="AT2065" s="232"/>
      <c r="BK2065" s="60"/>
      <c r="BN2065" s="1"/>
      <c r="BP2065" s="21"/>
      <c r="CA2065" s="21"/>
      <c r="CB2065" s="21"/>
    </row>
    <row r="2066" spans="4:80" ht="14.25" customHeight="1">
      <c r="D2066" s="53"/>
      <c r="G2066" s="53"/>
      <c r="O2066" s="181"/>
      <c r="P2066" s="260"/>
      <c r="R2066" s="33"/>
      <c r="AC2066" s="21"/>
      <c r="AE2066" s="17"/>
      <c r="AG2066" s="18"/>
      <c r="AK2066" s="54"/>
      <c r="AN2066" s="219"/>
      <c r="AO2066" s="220">
        <f t="shared" si="1401"/>
        <v>4015</v>
      </c>
      <c r="AP2066" s="221">
        <f t="shared" si="1403"/>
        <v>12046</v>
      </c>
      <c r="AQ2066" s="220">
        <f>AQ2064+6</f>
        <v>6023</v>
      </c>
      <c r="AR2066" s="281">
        <v>2</v>
      </c>
      <c r="AS2066" s="236">
        <f t="shared" si="1402"/>
        <v>1</v>
      </c>
      <c r="AT2066" s="232"/>
      <c r="BK2066" s="60"/>
      <c r="BN2066" s="1"/>
      <c r="BP2066" s="21"/>
      <c r="CA2066" s="21"/>
      <c r="CB2066" s="21"/>
    </row>
    <row r="2067" spans="4:80" ht="14.25" customHeight="1">
      <c r="D2067" s="53"/>
      <c r="G2067" s="53"/>
      <c r="O2067" s="45"/>
      <c r="P2067" s="21"/>
      <c r="R2067" s="33"/>
      <c r="AC2067" s="27"/>
      <c r="AE2067" s="17"/>
      <c r="AG2067" s="18"/>
      <c r="AK2067" s="54"/>
      <c r="AN2067" s="239"/>
      <c r="AO2067" s="240">
        <f t="shared" si="1401"/>
        <v>4017</v>
      </c>
      <c r="AP2067" s="221">
        <f t="shared" si="1403"/>
        <v>12052</v>
      </c>
      <c r="AQ2067" s="240">
        <f>AP2067/4</f>
        <v>3013</v>
      </c>
      <c r="AR2067" s="281">
        <v>4</v>
      </c>
      <c r="AS2067" s="236">
        <f t="shared" si="1402"/>
        <v>2</v>
      </c>
      <c r="AT2067" s="232"/>
      <c r="BK2067" s="60"/>
      <c r="BN2067" s="1"/>
      <c r="BP2067" s="21"/>
      <c r="CA2067" s="21"/>
      <c r="CB2067" s="21"/>
    </row>
    <row r="2068" spans="4:80" ht="14.25" customHeight="1">
      <c r="D2068" s="53"/>
      <c r="G2068" s="53"/>
      <c r="O2068" s="191">
        <f>-1+4*(Q2068+1)</f>
        <v>2019</v>
      </c>
      <c r="P2068" s="192">
        <f>-1+6*(Q2068+1)</f>
        <v>3029</v>
      </c>
      <c r="Q2068" s="27">
        <v>504</v>
      </c>
      <c r="R2068" s="33"/>
      <c r="S2068" s="213">
        <f t="shared" ref="S2068:S2069" si="1569">4*P2068+1</f>
        <v>12117</v>
      </c>
      <c r="T2068" s="35">
        <f t="shared" ref="T2068:Z2068" si="1570">4*S2068+1</f>
        <v>48469</v>
      </c>
      <c r="U2068" s="35">
        <f t="shared" si="1570"/>
        <v>193877</v>
      </c>
      <c r="V2068" s="35">
        <f t="shared" si="1570"/>
        <v>775509</v>
      </c>
      <c r="W2068" s="35">
        <f t="shared" si="1570"/>
        <v>3102037</v>
      </c>
      <c r="X2068" s="35">
        <f t="shared" si="1570"/>
        <v>12408149</v>
      </c>
      <c r="Y2068" s="35">
        <f t="shared" si="1570"/>
        <v>49632597</v>
      </c>
      <c r="Z2068" s="35">
        <f t="shared" si="1570"/>
        <v>198530389</v>
      </c>
      <c r="AE2068" s="17"/>
      <c r="AG2068" s="18"/>
      <c r="AK2068" s="54"/>
      <c r="AN2068" s="219"/>
      <c r="AO2068" s="220">
        <f t="shared" si="1401"/>
        <v>4019</v>
      </c>
      <c r="AP2068" s="221">
        <f t="shared" si="1403"/>
        <v>12058</v>
      </c>
      <c r="AQ2068" s="220">
        <f>AQ2066+6</f>
        <v>6029</v>
      </c>
      <c r="AR2068" s="281">
        <v>2</v>
      </c>
      <c r="AS2068" s="236">
        <f t="shared" si="1402"/>
        <v>1</v>
      </c>
      <c r="AT2068" s="232"/>
      <c r="BK2068" s="60"/>
      <c r="BN2068" s="1"/>
      <c r="BP2068" s="21"/>
      <c r="CA2068" s="21"/>
      <c r="CB2068" s="21"/>
    </row>
    <row r="2069" spans="4:80" ht="14.25" customHeight="1">
      <c r="D2069" s="53"/>
      <c r="G2069" s="53"/>
      <c r="O2069" s="196">
        <f>1+8*(Q2068+1)</f>
        <v>4041</v>
      </c>
      <c r="P2069" s="197">
        <f>P2068+2</f>
        <v>3031</v>
      </c>
      <c r="Q2069" s="198"/>
      <c r="R2069" s="33"/>
      <c r="S2069" s="35">
        <f t="shared" si="1569"/>
        <v>12125</v>
      </c>
      <c r="T2069" s="35">
        <f t="shared" ref="T2069:Z2069" si="1571">4*S2069+1</f>
        <v>48501</v>
      </c>
      <c r="U2069" s="35">
        <f t="shared" si="1571"/>
        <v>194005</v>
      </c>
      <c r="V2069" s="35">
        <f t="shared" si="1571"/>
        <v>776021</v>
      </c>
      <c r="W2069" s="35">
        <f t="shared" si="1571"/>
        <v>3104085</v>
      </c>
      <c r="X2069" s="35">
        <f t="shared" si="1571"/>
        <v>12416341</v>
      </c>
      <c r="Y2069" s="35">
        <f t="shared" si="1571"/>
        <v>49665365</v>
      </c>
      <c r="Z2069" s="35">
        <f t="shared" si="1571"/>
        <v>198661461</v>
      </c>
      <c r="AC2069" s="27"/>
      <c r="AE2069" s="17"/>
      <c r="AG2069" s="18"/>
      <c r="AK2069" s="54"/>
      <c r="AN2069" s="227"/>
      <c r="AO2069" s="269">
        <f t="shared" si="1401"/>
        <v>4021</v>
      </c>
      <c r="AP2069" s="221">
        <f t="shared" si="1403"/>
        <v>12064</v>
      </c>
      <c r="AQ2069" s="269">
        <f>AP2069/AR2069</f>
        <v>377</v>
      </c>
      <c r="AR2069" s="281">
        <v>32</v>
      </c>
      <c r="AS2069" s="236">
        <f t="shared" si="1402"/>
        <v>5</v>
      </c>
      <c r="AT2069" s="232"/>
      <c r="BK2069" s="60"/>
      <c r="BN2069" s="1"/>
      <c r="BP2069" s="21"/>
      <c r="CA2069" s="21"/>
      <c r="CB2069" s="21"/>
    </row>
    <row r="2070" spans="4:80" ht="14.25" customHeight="1">
      <c r="D2070" s="53"/>
      <c r="G2070" s="53"/>
      <c r="O2070" s="181"/>
      <c r="P2070" s="260"/>
      <c r="R2070" s="33"/>
      <c r="AC2070" s="21"/>
      <c r="AE2070" s="17"/>
      <c r="AG2070" s="18"/>
      <c r="AK2070" s="54"/>
      <c r="AN2070" s="219"/>
      <c r="AO2070" s="220">
        <f t="shared" si="1401"/>
        <v>4023</v>
      </c>
      <c r="AP2070" s="221">
        <f t="shared" si="1403"/>
        <v>12070</v>
      </c>
      <c r="AQ2070" s="220">
        <f>AQ2068+6</f>
        <v>6035</v>
      </c>
      <c r="AR2070" s="281">
        <v>2</v>
      </c>
      <c r="AS2070" s="236">
        <f t="shared" si="1402"/>
        <v>1</v>
      </c>
      <c r="AT2070" s="232"/>
      <c r="BK2070" s="60"/>
      <c r="BN2070" s="1"/>
      <c r="BP2070" s="21"/>
      <c r="CA2070" s="21"/>
      <c r="CB2070" s="21"/>
    </row>
    <row r="2071" spans="4:80" ht="14.25" customHeight="1">
      <c r="D2071" s="53"/>
      <c r="G2071" s="53"/>
      <c r="O2071" s="45"/>
      <c r="P2071" s="21"/>
      <c r="R2071" s="33"/>
      <c r="AC2071" s="27"/>
      <c r="AE2071" s="17"/>
      <c r="AG2071" s="18"/>
      <c r="AK2071" s="54"/>
      <c r="AN2071" s="239"/>
      <c r="AO2071" s="240">
        <f t="shared" si="1401"/>
        <v>4025</v>
      </c>
      <c r="AP2071" s="221">
        <f t="shared" si="1403"/>
        <v>12076</v>
      </c>
      <c r="AQ2071" s="240">
        <f>AP2071/4</f>
        <v>3019</v>
      </c>
      <c r="AR2071" s="281">
        <v>4</v>
      </c>
      <c r="AS2071" s="236">
        <f t="shared" si="1402"/>
        <v>2</v>
      </c>
      <c r="AT2071" s="232"/>
      <c r="BK2071" s="60"/>
      <c r="BN2071" s="1"/>
      <c r="BP2071" s="21"/>
      <c r="CA2071" s="21"/>
      <c r="CB2071" s="21"/>
    </row>
    <row r="2072" spans="4:80" ht="14.25" customHeight="1">
      <c r="D2072" s="53"/>
      <c r="G2072" s="53"/>
      <c r="O2072" s="191">
        <f>-1+4*(Q2072+1)</f>
        <v>2023</v>
      </c>
      <c r="P2072" s="192">
        <f>-1+6*(Q2072+1)</f>
        <v>3035</v>
      </c>
      <c r="Q2072" s="27">
        <v>505</v>
      </c>
      <c r="R2072" s="33"/>
      <c r="S2072" s="213">
        <f t="shared" ref="S2072:S2073" si="1572">4*P2072+1</f>
        <v>12141</v>
      </c>
      <c r="T2072" s="35">
        <f t="shared" ref="T2072:Z2072" si="1573">4*S2072+1</f>
        <v>48565</v>
      </c>
      <c r="U2072" s="35">
        <f t="shared" si="1573"/>
        <v>194261</v>
      </c>
      <c r="V2072" s="35">
        <f t="shared" si="1573"/>
        <v>777045</v>
      </c>
      <c r="W2072" s="35">
        <f t="shared" si="1573"/>
        <v>3108181</v>
      </c>
      <c r="X2072" s="35">
        <f t="shared" si="1573"/>
        <v>12432725</v>
      </c>
      <c r="Y2072" s="35">
        <f t="shared" si="1573"/>
        <v>49730901</v>
      </c>
      <c r="Z2072" s="35">
        <f t="shared" si="1573"/>
        <v>198923605</v>
      </c>
      <c r="AE2072" s="17"/>
      <c r="AG2072" s="18"/>
      <c r="AK2072" s="54"/>
      <c r="AN2072" s="219"/>
      <c r="AO2072" s="220">
        <f t="shared" si="1401"/>
        <v>4027</v>
      </c>
      <c r="AP2072" s="221">
        <f t="shared" si="1403"/>
        <v>12082</v>
      </c>
      <c r="AQ2072" s="220">
        <f>AQ2070+6</f>
        <v>6041</v>
      </c>
      <c r="AR2072" s="281">
        <v>2</v>
      </c>
      <c r="AS2072" s="236">
        <f t="shared" si="1402"/>
        <v>1</v>
      </c>
      <c r="AT2072" s="232"/>
      <c r="BK2072" s="60"/>
      <c r="BN2072" s="1"/>
      <c r="BP2072" s="21"/>
      <c r="CA2072" s="21"/>
      <c r="CB2072" s="21"/>
    </row>
    <row r="2073" spans="4:80" ht="14.25" customHeight="1">
      <c r="D2073" s="53"/>
      <c r="G2073" s="53"/>
      <c r="O2073" s="196">
        <f>1+8*(Q2072+1)</f>
        <v>4049</v>
      </c>
      <c r="P2073" s="197">
        <f>P2072+2</f>
        <v>3037</v>
      </c>
      <c r="Q2073" s="198"/>
      <c r="R2073" s="33"/>
      <c r="S2073" s="35">
        <f t="shared" si="1572"/>
        <v>12149</v>
      </c>
      <c r="T2073" s="35">
        <f t="shared" ref="T2073:Z2073" si="1574">4*S2073+1</f>
        <v>48597</v>
      </c>
      <c r="U2073" s="35">
        <f t="shared" si="1574"/>
        <v>194389</v>
      </c>
      <c r="V2073" s="35">
        <f t="shared" si="1574"/>
        <v>777557</v>
      </c>
      <c r="W2073" s="35">
        <f t="shared" si="1574"/>
        <v>3110229</v>
      </c>
      <c r="X2073" s="35">
        <f t="shared" si="1574"/>
        <v>12440917</v>
      </c>
      <c r="Y2073" s="35">
        <f t="shared" si="1574"/>
        <v>49763669</v>
      </c>
      <c r="Z2073" s="35">
        <f t="shared" si="1574"/>
        <v>199054677</v>
      </c>
      <c r="AC2073" s="27"/>
      <c r="AE2073" s="17"/>
      <c r="AG2073" s="18"/>
      <c r="AK2073" s="54"/>
      <c r="AN2073" s="227"/>
      <c r="AO2073" s="269">
        <f t="shared" si="1401"/>
        <v>4029</v>
      </c>
      <c r="AP2073" s="221">
        <f t="shared" si="1403"/>
        <v>12088</v>
      </c>
      <c r="AQ2073" s="269">
        <f>AP2073/AR2073</f>
        <v>1511</v>
      </c>
      <c r="AR2073" s="281">
        <v>8</v>
      </c>
      <c r="AS2073" s="236">
        <f t="shared" si="1402"/>
        <v>3</v>
      </c>
      <c r="AT2073" s="232"/>
      <c r="BK2073" s="60"/>
      <c r="BN2073" s="1"/>
      <c r="BP2073" s="21"/>
      <c r="CA2073" s="21"/>
      <c r="CB2073" s="21"/>
    </row>
    <row r="2074" spans="4:80" ht="14.25" customHeight="1">
      <c r="D2074" s="53"/>
      <c r="G2074" s="53"/>
      <c r="O2074" s="181"/>
      <c r="P2074" s="260"/>
      <c r="R2074" s="33"/>
      <c r="AC2074" s="21"/>
      <c r="AE2074" s="17"/>
      <c r="AG2074" s="18"/>
      <c r="AK2074" s="54"/>
      <c r="AN2074" s="219"/>
      <c r="AO2074" s="220">
        <f t="shared" si="1401"/>
        <v>4031</v>
      </c>
      <c r="AP2074" s="221">
        <f t="shared" si="1403"/>
        <v>12094</v>
      </c>
      <c r="AQ2074" s="220">
        <f>AQ2072+6</f>
        <v>6047</v>
      </c>
      <c r="AR2074" s="281">
        <v>2</v>
      </c>
      <c r="AS2074" s="236">
        <f t="shared" si="1402"/>
        <v>1</v>
      </c>
      <c r="AT2074" s="232"/>
      <c r="BK2074" s="60"/>
      <c r="BN2074" s="1"/>
      <c r="BP2074" s="21"/>
      <c r="CA2074" s="21"/>
      <c r="CB2074" s="21"/>
    </row>
    <row r="2075" spans="4:80" ht="14.25" customHeight="1">
      <c r="D2075" s="53"/>
      <c r="G2075" s="53"/>
      <c r="O2075" s="45"/>
      <c r="P2075" s="21"/>
      <c r="R2075" s="33"/>
      <c r="AC2075" s="27"/>
      <c r="AE2075" s="17"/>
      <c r="AG2075" s="18"/>
      <c r="AK2075" s="54"/>
      <c r="AN2075" s="239"/>
      <c r="AO2075" s="240">
        <f t="shared" si="1401"/>
        <v>4033</v>
      </c>
      <c r="AP2075" s="221">
        <f t="shared" si="1403"/>
        <v>12100</v>
      </c>
      <c r="AQ2075" s="240">
        <f>AP2075/4</f>
        <v>3025</v>
      </c>
      <c r="AR2075" s="281">
        <v>4</v>
      </c>
      <c r="AS2075" s="236">
        <f t="shared" si="1402"/>
        <v>2</v>
      </c>
      <c r="AT2075" s="232"/>
      <c r="BK2075" s="60"/>
      <c r="BN2075" s="1"/>
      <c r="BP2075" s="21"/>
      <c r="CA2075" s="21"/>
      <c r="CB2075" s="21"/>
    </row>
    <row r="2076" spans="4:80" ht="14.25" customHeight="1">
      <c r="D2076" s="53"/>
      <c r="G2076" s="53"/>
      <c r="O2076" s="191">
        <f>-1+4*(Q2076+1)</f>
        <v>2027</v>
      </c>
      <c r="P2076" s="192">
        <f>-1+6*(Q2076+1)</f>
        <v>3041</v>
      </c>
      <c r="Q2076" s="27">
        <v>506</v>
      </c>
      <c r="R2076" s="33"/>
      <c r="S2076" s="213">
        <f t="shared" ref="S2076:S2077" si="1575">4*P2076+1</f>
        <v>12165</v>
      </c>
      <c r="T2076" s="35">
        <f t="shared" ref="T2076:Z2076" si="1576">4*S2076+1</f>
        <v>48661</v>
      </c>
      <c r="U2076" s="35">
        <f t="shared" si="1576"/>
        <v>194645</v>
      </c>
      <c r="V2076" s="35">
        <f t="shared" si="1576"/>
        <v>778581</v>
      </c>
      <c r="W2076" s="35">
        <f t="shared" si="1576"/>
        <v>3114325</v>
      </c>
      <c r="X2076" s="35">
        <f t="shared" si="1576"/>
        <v>12457301</v>
      </c>
      <c r="Y2076" s="35">
        <f t="shared" si="1576"/>
        <v>49829205</v>
      </c>
      <c r="Z2076" s="35">
        <f t="shared" si="1576"/>
        <v>199316821</v>
      </c>
      <c r="AE2076" s="17"/>
      <c r="AG2076" s="18"/>
      <c r="AK2076" s="54"/>
      <c r="AN2076" s="219"/>
      <c r="AO2076" s="220">
        <f t="shared" si="1401"/>
        <v>4035</v>
      </c>
      <c r="AP2076" s="221">
        <f t="shared" si="1403"/>
        <v>12106</v>
      </c>
      <c r="AQ2076" s="220">
        <f>AQ2074+6</f>
        <v>6053</v>
      </c>
      <c r="AR2076" s="281">
        <v>2</v>
      </c>
      <c r="AS2076" s="236">
        <f t="shared" si="1402"/>
        <v>1</v>
      </c>
      <c r="AT2076" s="232"/>
      <c r="BK2076" s="60"/>
      <c r="BN2076" s="1"/>
      <c r="BP2076" s="21"/>
      <c r="CA2076" s="21"/>
      <c r="CB2076" s="21"/>
    </row>
    <row r="2077" spans="4:80" ht="14.25" customHeight="1">
      <c r="D2077" s="53"/>
      <c r="G2077" s="53"/>
      <c r="O2077" s="196">
        <f>1+8*(Q2076+1)</f>
        <v>4057</v>
      </c>
      <c r="P2077" s="197">
        <f>P2076+2</f>
        <v>3043</v>
      </c>
      <c r="Q2077" s="198"/>
      <c r="R2077" s="33"/>
      <c r="S2077" s="35">
        <f t="shared" si="1575"/>
        <v>12173</v>
      </c>
      <c r="T2077" s="35">
        <f t="shared" ref="T2077:Z2077" si="1577">4*S2077+1</f>
        <v>48693</v>
      </c>
      <c r="U2077" s="35">
        <f t="shared" si="1577"/>
        <v>194773</v>
      </c>
      <c r="V2077" s="35">
        <f t="shared" si="1577"/>
        <v>779093</v>
      </c>
      <c r="W2077" s="35">
        <f t="shared" si="1577"/>
        <v>3116373</v>
      </c>
      <c r="X2077" s="35">
        <f t="shared" si="1577"/>
        <v>12465493</v>
      </c>
      <c r="Y2077" s="35">
        <f t="shared" si="1577"/>
        <v>49861973</v>
      </c>
      <c r="Z2077" s="35">
        <f t="shared" si="1577"/>
        <v>199447893</v>
      </c>
      <c r="AC2077" s="27"/>
      <c r="AE2077" s="17"/>
      <c r="AG2077" s="18"/>
      <c r="AK2077" s="54"/>
      <c r="AN2077" s="227"/>
      <c r="AO2077" s="269">
        <f t="shared" si="1401"/>
        <v>4037</v>
      </c>
      <c r="AP2077" s="221">
        <f t="shared" si="1403"/>
        <v>12112</v>
      </c>
      <c r="AQ2077" s="269">
        <f>AP2077/AR2077</f>
        <v>757</v>
      </c>
      <c r="AR2077" s="281">
        <v>16</v>
      </c>
      <c r="AS2077" s="236">
        <f t="shared" si="1402"/>
        <v>4</v>
      </c>
      <c r="AT2077" s="232"/>
      <c r="BK2077" s="60"/>
      <c r="BN2077" s="1"/>
      <c r="BP2077" s="21"/>
      <c r="CA2077" s="21"/>
      <c r="CB2077" s="21"/>
    </row>
    <row r="2078" spans="4:80" ht="14.25" customHeight="1">
      <c r="D2078" s="53"/>
      <c r="G2078" s="53"/>
      <c r="O2078" s="181"/>
      <c r="P2078" s="260"/>
      <c r="R2078" s="33"/>
      <c r="AC2078" s="21"/>
      <c r="AE2078" s="17"/>
      <c r="AG2078" s="18"/>
      <c r="AK2078" s="54"/>
      <c r="AN2078" s="219"/>
      <c r="AO2078" s="220">
        <f t="shared" si="1401"/>
        <v>4039</v>
      </c>
      <c r="AP2078" s="221">
        <f t="shared" si="1403"/>
        <v>12118</v>
      </c>
      <c r="AQ2078" s="220">
        <f>AQ2076+6</f>
        <v>6059</v>
      </c>
      <c r="AR2078" s="281">
        <v>2</v>
      </c>
      <c r="AS2078" s="236">
        <f t="shared" si="1402"/>
        <v>1</v>
      </c>
      <c r="AT2078" s="232"/>
      <c r="BK2078" s="60"/>
      <c r="BN2078" s="1"/>
      <c r="BP2078" s="21"/>
      <c r="CA2078" s="21"/>
      <c r="CB2078" s="21"/>
    </row>
    <row r="2079" spans="4:80" ht="14.25" customHeight="1">
      <c r="D2079" s="53"/>
      <c r="G2079" s="53"/>
      <c r="O2079" s="45"/>
      <c r="P2079" s="21"/>
      <c r="R2079" s="33"/>
      <c r="AC2079" s="27"/>
      <c r="AE2079" s="17"/>
      <c r="AG2079" s="18"/>
      <c r="AK2079" s="54"/>
      <c r="AN2079" s="239"/>
      <c r="AO2079" s="240">
        <f t="shared" si="1401"/>
        <v>4041</v>
      </c>
      <c r="AP2079" s="221">
        <f t="shared" si="1403"/>
        <v>12124</v>
      </c>
      <c r="AQ2079" s="240">
        <f>AP2079/4</f>
        <v>3031</v>
      </c>
      <c r="AR2079" s="281">
        <v>4</v>
      </c>
      <c r="AS2079" s="236">
        <f t="shared" si="1402"/>
        <v>2</v>
      </c>
      <c r="AT2079" s="232"/>
      <c r="BK2079" s="60"/>
      <c r="BN2079" s="1"/>
      <c r="BP2079" s="21"/>
      <c r="CA2079" s="21"/>
      <c r="CB2079" s="21"/>
    </row>
    <row r="2080" spans="4:80" ht="14.25" customHeight="1">
      <c r="D2080" s="53"/>
      <c r="G2080" s="53"/>
      <c r="O2080" s="191">
        <f>-1+4*(Q2080+1)</f>
        <v>2031</v>
      </c>
      <c r="P2080" s="192">
        <f>-1+6*(Q2080+1)</f>
        <v>3047</v>
      </c>
      <c r="Q2080" s="27">
        <v>507</v>
      </c>
      <c r="R2080" s="33"/>
      <c r="S2080" s="213">
        <f t="shared" ref="S2080:S2081" si="1578">4*P2080+1</f>
        <v>12189</v>
      </c>
      <c r="T2080" s="35">
        <f t="shared" ref="T2080:Z2080" si="1579">4*S2080+1</f>
        <v>48757</v>
      </c>
      <c r="U2080" s="35">
        <f t="shared" si="1579"/>
        <v>195029</v>
      </c>
      <c r="V2080" s="35">
        <f t="shared" si="1579"/>
        <v>780117</v>
      </c>
      <c r="W2080" s="35">
        <f t="shared" si="1579"/>
        <v>3120469</v>
      </c>
      <c r="X2080" s="35">
        <f t="shared" si="1579"/>
        <v>12481877</v>
      </c>
      <c r="Y2080" s="35">
        <f t="shared" si="1579"/>
        <v>49927509</v>
      </c>
      <c r="Z2080" s="35">
        <f t="shared" si="1579"/>
        <v>199710037</v>
      </c>
      <c r="AE2080" s="17"/>
      <c r="AG2080" s="18"/>
      <c r="AK2080" s="54"/>
      <c r="AN2080" s="219"/>
      <c r="AO2080" s="220">
        <f t="shared" si="1401"/>
        <v>4043</v>
      </c>
      <c r="AP2080" s="221">
        <f t="shared" si="1403"/>
        <v>12130</v>
      </c>
      <c r="AQ2080" s="220">
        <f>AQ2078+6</f>
        <v>6065</v>
      </c>
      <c r="AR2080" s="281">
        <v>2</v>
      </c>
      <c r="AS2080" s="236">
        <f t="shared" si="1402"/>
        <v>1</v>
      </c>
      <c r="AT2080" s="232"/>
      <c r="BK2080" s="60"/>
      <c r="BN2080" s="1"/>
      <c r="BP2080" s="21"/>
      <c r="CA2080" s="21"/>
      <c r="CB2080" s="21"/>
    </row>
    <row r="2081" spans="4:80" ht="14.25" customHeight="1">
      <c r="D2081" s="53"/>
      <c r="G2081" s="53"/>
      <c r="O2081" s="196">
        <f>1+8*(Q2080+1)</f>
        <v>4065</v>
      </c>
      <c r="P2081" s="197">
        <f>P2080+2</f>
        <v>3049</v>
      </c>
      <c r="Q2081" s="198"/>
      <c r="R2081" s="33"/>
      <c r="S2081" s="35">
        <f t="shared" si="1578"/>
        <v>12197</v>
      </c>
      <c r="T2081" s="35">
        <f t="shared" ref="T2081:Z2081" si="1580">4*S2081+1</f>
        <v>48789</v>
      </c>
      <c r="U2081" s="35">
        <f t="shared" si="1580"/>
        <v>195157</v>
      </c>
      <c r="V2081" s="35">
        <f t="shared" si="1580"/>
        <v>780629</v>
      </c>
      <c r="W2081" s="35">
        <f t="shared" si="1580"/>
        <v>3122517</v>
      </c>
      <c r="X2081" s="35">
        <f t="shared" si="1580"/>
        <v>12490069</v>
      </c>
      <c r="Y2081" s="35">
        <f t="shared" si="1580"/>
        <v>49960277</v>
      </c>
      <c r="Z2081" s="35">
        <f t="shared" si="1580"/>
        <v>199841109</v>
      </c>
      <c r="AC2081" s="27"/>
      <c r="AE2081" s="17"/>
      <c r="AG2081" s="18"/>
      <c r="AK2081" s="54"/>
      <c r="AN2081" s="227"/>
      <c r="AO2081" s="269">
        <f t="shared" si="1401"/>
        <v>4045</v>
      </c>
      <c r="AP2081" s="221">
        <f t="shared" si="1403"/>
        <v>12136</v>
      </c>
      <c r="AQ2081" s="269">
        <f>AP2081/AR2081</f>
        <v>1517</v>
      </c>
      <c r="AR2081" s="281">
        <v>8</v>
      </c>
      <c r="AS2081" s="236">
        <f t="shared" si="1402"/>
        <v>3</v>
      </c>
      <c r="AT2081" s="232"/>
      <c r="BK2081" s="60"/>
      <c r="BN2081" s="1"/>
      <c r="BP2081" s="21"/>
      <c r="CA2081" s="21"/>
      <c r="CB2081" s="21"/>
    </row>
    <row r="2082" spans="4:80" ht="14.25" customHeight="1">
      <c r="D2082" s="53"/>
      <c r="G2082" s="53"/>
      <c r="O2082" s="181"/>
      <c r="P2082" s="260"/>
      <c r="R2082" s="33"/>
      <c r="AC2082" s="21"/>
      <c r="AE2082" s="17"/>
      <c r="AG2082" s="18"/>
      <c r="AK2082" s="54"/>
      <c r="AN2082" s="219"/>
      <c r="AO2082" s="220">
        <f t="shared" si="1401"/>
        <v>4047</v>
      </c>
      <c r="AP2082" s="221">
        <f t="shared" si="1403"/>
        <v>12142</v>
      </c>
      <c r="AQ2082" s="220">
        <f>AQ2080+6</f>
        <v>6071</v>
      </c>
      <c r="AR2082" s="281">
        <v>2</v>
      </c>
      <c r="AS2082" s="236">
        <f t="shared" si="1402"/>
        <v>1</v>
      </c>
      <c r="AT2082" s="232"/>
      <c r="BK2082" s="60"/>
      <c r="BN2082" s="1"/>
      <c r="BP2082" s="21"/>
      <c r="CA2082" s="21"/>
      <c r="CB2082" s="21"/>
    </row>
    <row r="2083" spans="4:80" ht="14.25" customHeight="1">
      <c r="D2083" s="53"/>
      <c r="G2083" s="53"/>
      <c r="O2083" s="45"/>
      <c r="P2083" s="21"/>
      <c r="R2083" s="33"/>
      <c r="AC2083" s="27"/>
      <c r="AE2083" s="17"/>
      <c r="AG2083" s="18"/>
      <c r="AK2083" s="54"/>
      <c r="AN2083" s="239"/>
      <c r="AO2083" s="240">
        <f t="shared" si="1401"/>
        <v>4049</v>
      </c>
      <c r="AP2083" s="221">
        <f t="shared" si="1403"/>
        <v>12148</v>
      </c>
      <c r="AQ2083" s="240">
        <f>AP2083/4</f>
        <v>3037</v>
      </c>
      <c r="AR2083" s="281">
        <v>4</v>
      </c>
      <c r="AS2083" s="236">
        <f t="shared" si="1402"/>
        <v>2</v>
      </c>
      <c r="AT2083" s="232"/>
      <c r="BK2083" s="60"/>
      <c r="BN2083" s="1"/>
      <c r="BP2083" s="21"/>
      <c r="CA2083" s="21"/>
      <c r="CB2083" s="21"/>
    </row>
    <row r="2084" spans="4:80" ht="14.25" customHeight="1">
      <c r="D2084" s="53"/>
      <c r="G2084" s="53"/>
      <c r="O2084" s="191">
        <f>-1+4*(Q2084+1)</f>
        <v>2035</v>
      </c>
      <c r="P2084" s="192">
        <f>-1+6*(Q2084+1)</f>
        <v>3053</v>
      </c>
      <c r="Q2084" s="27">
        <v>508</v>
      </c>
      <c r="R2084" s="33"/>
      <c r="S2084" s="213">
        <f t="shared" ref="S2084:S2085" si="1581">4*P2084+1</f>
        <v>12213</v>
      </c>
      <c r="T2084" s="35">
        <f t="shared" ref="T2084:Z2084" si="1582">4*S2084+1</f>
        <v>48853</v>
      </c>
      <c r="U2084" s="35">
        <f t="shared" si="1582"/>
        <v>195413</v>
      </c>
      <c r="V2084" s="35">
        <f t="shared" si="1582"/>
        <v>781653</v>
      </c>
      <c r="W2084" s="35">
        <f t="shared" si="1582"/>
        <v>3126613</v>
      </c>
      <c r="X2084" s="35">
        <f t="shared" si="1582"/>
        <v>12506453</v>
      </c>
      <c r="Y2084" s="35">
        <f t="shared" si="1582"/>
        <v>50025813</v>
      </c>
      <c r="Z2084" s="35">
        <f t="shared" si="1582"/>
        <v>200103253</v>
      </c>
      <c r="AE2084" s="17"/>
      <c r="AG2084" s="18"/>
      <c r="AK2084" s="54"/>
      <c r="AN2084" s="219"/>
      <c r="AO2084" s="220">
        <f t="shared" si="1401"/>
        <v>4051</v>
      </c>
      <c r="AP2084" s="221">
        <f t="shared" si="1403"/>
        <v>12154</v>
      </c>
      <c r="AQ2084" s="220">
        <f>AQ2082+6</f>
        <v>6077</v>
      </c>
      <c r="AR2084" s="281">
        <v>2</v>
      </c>
      <c r="AS2084" s="236">
        <f t="shared" si="1402"/>
        <v>1</v>
      </c>
      <c r="AT2084" s="232"/>
      <c r="BK2084" s="60"/>
      <c r="BN2084" s="1"/>
      <c r="BP2084" s="21"/>
      <c r="CA2084" s="21"/>
      <c r="CB2084" s="21"/>
    </row>
    <row r="2085" spans="4:80" ht="14.25" customHeight="1">
      <c r="D2085" s="53"/>
      <c r="G2085" s="53"/>
      <c r="O2085" s="196">
        <f>1+8*(Q2084+1)</f>
        <v>4073</v>
      </c>
      <c r="P2085" s="197">
        <f>P2084+2</f>
        <v>3055</v>
      </c>
      <c r="Q2085" s="198"/>
      <c r="R2085" s="33"/>
      <c r="S2085" s="35">
        <f t="shared" si="1581"/>
        <v>12221</v>
      </c>
      <c r="T2085" s="35">
        <f t="shared" ref="T2085:Z2085" si="1583">4*S2085+1</f>
        <v>48885</v>
      </c>
      <c r="U2085" s="35">
        <f t="shared" si="1583"/>
        <v>195541</v>
      </c>
      <c r="V2085" s="35">
        <f t="shared" si="1583"/>
        <v>782165</v>
      </c>
      <c r="W2085" s="35">
        <f t="shared" si="1583"/>
        <v>3128661</v>
      </c>
      <c r="X2085" s="35">
        <f t="shared" si="1583"/>
        <v>12514645</v>
      </c>
      <c r="Y2085" s="35">
        <f t="shared" si="1583"/>
        <v>50058581</v>
      </c>
      <c r="Z2085" s="35">
        <f t="shared" si="1583"/>
        <v>200234325</v>
      </c>
      <c r="AC2085" s="27"/>
      <c r="AE2085" s="17"/>
      <c r="AG2085" s="18"/>
      <c r="AK2085" s="54"/>
      <c r="AN2085" s="227"/>
      <c r="AO2085" s="269">
        <f t="shared" si="1401"/>
        <v>4053</v>
      </c>
      <c r="AP2085" s="221">
        <f t="shared" si="1403"/>
        <v>12160</v>
      </c>
      <c r="AQ2085" s="269">
        <f>AP2085/AR2085</f>
        <v>95</v>
      </c>
      <c r="AR2085" s="281">
        <v>128</v>
      </c>
      <c r="AS2085" s="236">
        <f t="shared" si="1402"/>
        <v>7</v>
      </c>
      <c r="AT2085" s="232"/>
      <c r="BK2085" s="60"/>
      <c r="BN2085" s="1"/>
      <c r="BP2085" s="21"/>
      <c r="CA2085" s="21"/>
      <c r="CB2085" s="21"/>
    </row>
    <row r="2086" spans="4:80" ht="14.25" customHeight="1">
      <c r="D2086" s="53"/>
      <c r="G2086" s="53"/>
      <c r="O2086" s="181"/>
      <c r="P2086" s="260"/>
      <c r="R2086" s="33"/>
      <c r="AC2086" s="21"/>
      <c r="AE2086" s="17"/>
      <c r="AG2086" s="18"/>
      <c r="AK2086" s="54"/>
      <c r="AN2086" s="219"/>
      <c r="AO2086" s="220">
        <f t="shared" si="1401"/>
        <v>4055</v>
      </c>
      <c r="AP2086" s="221">
        <f t="shared" si="1403"/>
        <v>12166</v>
      </c>
      <c r="AQ2086" s="220">
        <f>AQ2084+6</f>
        <v>6083</v>
      </c>
      <c r="AR2086" s="281">
        <v>2</v>
      </c>
      <c r="AS2086" s="236">
        <f t="shared" si="1402"/>
        <v>1</v>
      </c>
      <c r="AT2086" s="232"/>
      <c r="BK2086" s="60"/>
      <c r="BN2086" s="1"/>
      <c r="BP2086" s="21"/>
      <c r="CA2086" s="21"/>
      <c r="CB2086" s="21"/>
    </row>
    <row r="2087" spans="4:80" ht="14.25" customHeight="1">
      <c r="D2087" s="53"/>
      <c r="G2087" s="53"/>
      <c r="O2087" s="45"/>
      <c r="P2087" s="21"/>
      <c r="R2087" s="33"/>
      <c r="AC2087" s="27"/>
      <c r="AE2087" s="17"/>
      <c r="AG2087" s="18"/>
      <c r="AK2087" s="54"/>
      <c r="AN2087" s="239"/>
      <c r="AO2087" s="240">
        <f t="shared" si="1401"/>
        <v>4057</v>
      </c>
      <c r="AP2087" s="221">
        <f t="shared" si="1403"/>
        <v>12172</v>
      </c>
      <c r="AQ2087" s="240">
        <f>AP2087/4</f>
        <v>3043</v>
      </c>
      <c r="AR2087" s="281">
        <v>4</v>
      </c>
      <c r="AS2087" s="236">
        <f t="shared" si="1402"/>
        <v>2</v>
      </c>
      <c r="AT2087" s="232"/>
      <c r="BK2087" s="60"/>
      <c r="BN2087" s="1"/>
      <c r="BP2087" s="21"/>
      <c r="CA2087" s="21"/>
      <c r="CB2087" s="21"/>
    </row>
    <row r="2088" spans="4:80" ht="14.25" customHeight="1">
      <c r="D2088" s="53"/>
      <c r="G2088" s="53"/>
      <c r="O2088" s="191">
        <f>-1+4*(Q2088+1)</f>
        <v>2039</v>
      </c>
      <c r="P2088" s="192">
        <f>-1+6*(Q2088+1)</f>
        <v>3059</v>
      </c>
      <c r="Q2088" s="27">
        <v>509</v>
      </c>
      <c r="R2088" s="33"/>
      <c r="S2088" s="213">
        <f t="shared" ref="S2088:S2089" si="1584">4*P2088+1</f>
        <v>12237</v>
      </c>
      <c r="T2088" s="35">
        <f t="shared" ref="T2088:Z2088" si="1585">4*S2088+1</f>
        <v>48949</v>
      </c>
      <c r="U2088" s="35">
        <f t="shared" si="1585"/>
        <v>195797</v>
      </c>
      <c r="V2088" s="35">
        <f t="shared" si="1585"/>
        <v>783189</v>
      </c>
      <c r="W2088" s="35">
        <f t="shared" si="1585"/>
        <v>3132757</v>
      </c>
      <c r="X2088" s="35">
        <f t="shared" si="1585"/>
        <v>12531029</v>
      </c>
      <c r="Y2088" s="35">
        <f t="shared" si="1585"/>
        <v>50124117</v>
      </c>
      <c r="Z2088" s="35">
        <f t="shared" si="1585"/>
        <v>200496469</v>
      </c>
      <c r="AE2088" s="17"/>
      <c r="AG2088" s="18"/>
      <c r="AK2088" s="54"/>
      <c r="AN2088" s="219"/>
      <c r="AO2088" s="220">
        <f t="shared" si="1401"/>
        <v>4059</v>
      </c>
      <c r="AP2088" s="221">
        <f t="shared" si="1403"/>
        <v>12178</v>
      </c>
      <c r="AQ2088" s="220">
        <f>AQ2086+6</f>
        <v>6089</v>
      </c>
      <c r="AR2088" s="281">
        <v>2</v>
      </c>
      <c r="AS2088" s="236">
        <f t="shared" si="1402"/>
        <v>1</v>
      </c>
      <c r="AT2088" s="232"/>
      <c r="BK2088" s="60"/>
      <c r="BN2088" s="1"/>
      <c r="BP2088" s="21"/>
      <c r="CA2088" s="21"/>
      <c r="CB2088" s="21"/>
    </row>
    <row r="2089" spans="4:80" ht="14.25" customHeight="1">
      <c r="D2089" s="53"/>
      <c r="G2089" s="53"/>
      <c r="O2089" s="196">
        <f>1+8*(Q2088+1)</f>
        <v>4081</v>
      </c>
      <c r="P2089" s="197">
        <f>P2088+2</f>
        <v>3061</v>
      </c>
      <c r="Q2089" s="198"/>
      <c r="R2089" s="33"/>
      <c r="S2089" s="35">
        <f t="shared" si="1584"/>
        <v>12245</v>
      </c>
      <c r="T2089" s="35">
        <f t="shared" ref="T2089:Z2089" si="1586">4*S2089+1</f>
        <v>48981</v>
      </c>
      <c r="U2089" s="35">
        <f t="shared" si="1586"/>
        <v>195925</v>
      </c>
      <c r="V2089" s="35">
        <f t="shared" si="1586"/>
        <v>783701</v>
      </c>
      <c r="W2089" s="35">
        <f t="shared" si="1586"/>
        <v>3134805</v>
      </c>
      <c r="X2089" s="35">
        <f t="shared" si="1586"/>
        <v>12539221</v>
      </c>
      <c r="Y2089" s="35">
        <f t="shared" si="1586"/>
        <v>50156885</v>
      </c>
      <c r="Z2089" s="35">
        <f t="shared" si="1586"/>
        <v>200627541</v>
      </c>
      <c r="AC2089" s="27"/>
      <c r="AE2089" s="17"/>
      <c r="AG2089" s="18"/>
      <c r="AK2089" s="54"/>
      <c r="AN2089" s="227"/>
      <c r="AO2089" s="269">
        <f t="shared" si="1401"/>
        <v>4061</v>
      </c>
      <c r="AP2089" s="221">
        <f t="shared" si="1403"/>
        <v>12184</v>
      </c>
      <c r="AQ2089" s="269">
        <f>AP2089/AR2089</f>
        <v>1523</v>
      </c>
      <c r="AR2089" s="281">
        <v>8</v>
      </c>
      <c r="AS2089" s="236">
        <f t="shared" si="1402"/>
        <v>3</v>
      </c>
      <c r="AT2089" s="232"/>
      <c r="BK2089" s="60"/>
      <c r="BN2089" s="1"/>
      <c r="BP2089" s="21"/>
      <c r="CA2089" s="21"/>
      <c r="CB2089" s="21"/>
    </row>
    <row r="2090" spans="4:80" ht="14.25" customHeight="1">
      <c r="D2090" s="53"/>
      <c r="G2090" s="53"/>
      <c r="O2090" s="181"/>
      <c r="P2090" s="260"/>
      <c r="R2090" s="33"/>
      <c r="AC2090" s="21"/>
      <c r="AE2090" s="17"/>
      <c r="AG2090" s="18"/>
      <c r="AK2090" s="54"/>
      <c r="AN2090" s="219"/>
      <c r="AO2090" s="220">
        <f t="shared" si="1401"/>
        <v>4063</v>
      </c>
      <c r="AP2090" s="221">
        <f t="shared" si="1403"/>
        <v>12190</v>
      </c>
      <c r="AQ2090" s="220">
        <f>AQ2088+6</f>
        <v>6095</v>
      </c>
      <c r="AR2090" s="281">
        <v>2</v>
      </c>
      <c r="AS2090" s="236">
        <f t="shared" si="1402"/>
        <v>1</v>
      </c>
      <c r="AT2090" s="232"/>
      <c r="BK2090" s="60"/>
      <c r="BN2090" s="1"/>
      <c r="BP2090" s="21"/>
      <c r="CA2090" s="21"/>
      <c r="CB2090" s="21"/>
    </row>
    <row r="2091" spans="4:80" ht="14.25" customHeight="1">
      <c r="D2091" s="53"/>
      <c r="G2091" s="53"/>
      <c r="O2091" s="45"/>
      <c r="P2091" s="21"/>
      <c r="R2091" s="33"/>
      <c r="AC2091" s="27"/>
      <c r="AE2091" s="17"/>
      <c r="AG2091" s="18"/>
      <c r="AK2091" s="54"/>
      <c r="AN2091" s="239"/>
      <c r="AO2091" s="240">
        <f t="shared" si="1401"/>
        <v>4065</v>
      </c>
      <c r="AP2091" s="221">
        <f t="shared" si="1403"/>
        <v>12196</v>
      </c>
      <c r="AQ2091" s="240">
        <f>AP2091/4</f>
        <v>3049</v>
      </c>
      <c r="AR2091" s="281">
        <v>4</v>
      </c>
      <c r="AS2091" s="236">
        <f t="shared" si="1402"/>
        <v>2</v>
      </c>
      <c r="AT2091" s="232"/>
      <c r="BK2091" s="60"/>
      <c r="BN2091" s="1"/>
      <c r="BP2091" s="21"/>
      <c r="CA2091" s="21"/>
      <c r="CB2091" s="21"/>
    </row>
    <row r="2092" spans="4:80" ht="14.25" customHeight="1">
      <c r="D2092" s="53"/>
      <c r="G2092" s="53"/>
      <c r="O2092" s="191">
        <f>-1+4*(Q2092+1)</f>
        <v>2043</v>
      </c>
      <c r="P2092" s="192">
        <f>-1+6*(Q2092+1)</f>
        <v>3065</v>
      </c>
      <c r="Q2092" s="27">
        <v>510</v>
      </c>
      <c r="R2092" s="33"/>
      <c r="S2092" s="213">
        <f t="shared" ref="S2092:S2093" si="1587">4*P2092+1</f>
        <v>12261</v>
      </c>
      <c r="T2092" s="35">
        <f t="shared" ref="T2092:Z2092" si="1588">4*S2092+1</f>
        <v>49045</v>
      </c>
      <c r="U2092" s="35">
        <f t="shared" si="1588"/>
        <v>196181</v>
      </c>
      <c r="V2092" s="35">
        <f t="shared" si="1588"/>
        <v>784725</v>
      </c>
      <c r="W2092" s="35">
        <f t="shared" si="1588"/>
        <v>3138901</v>
      </c>
      <c r="X2092" s="35">
        <f t="shared" si="1588"/>
        <v>12555605</v>
      </c>
      <c r="Y2092" s="35">
        <f t="shared" si="1588"/>
        <v>50222421</v>
      </c>
      <c r="Z2092" s="35">
        <f t="shared" si="1588"/>
        <v>200889685</v>
      </c>
      <c r="AE2092" s="17"/>
      <c r="AG2092" s="18"/>
      <c r="AK2092" s="54"/>
      <c r="AN2092" s="219"/>
      <c r="AO2092" s="220">
        <f t="shared" si="1401"/>
        <v>4067</v>
      </c>
      <c r="AP2092" s="221">
        <f t="shared" si="1403"/>
        <v>12202</v>
      </c>
      <c r="AQ2092" s="220">
        <f>AQ2090+6</f>
        <v>6101</v>
      </c>
      <c r="AR2092" s="281">
        <v>2</v>
      </c>
      <c r="AS2092" s="236">
        <f t="shared" si="1402"/>
        <v>1</v>
      </c>
      <c r="AT2092" s="232"/>
      <c r="BK2092" s="60"/>
      <c r="BN2092" s="1"/>
      <c r="BP2092" s="21"/>
      <c r="CA2092" s="21"/>
      <c r="CB2092" s="21"/>
    </row>
    <row r="2093" spans="4:80" ht="14.25" customHeight="1">
      <c r="D2093" s="53"/>
      <c r="G2093" s="53"/>
      <c r="O2093" s="196">
        <f>1+8*(Q2092+1)</f>
        <v>4089</v>
      </c>
      <c r="P2093" s="197">
        <f>P2092+2</f>
        <v>3067</v>
      </c>
      <c r="Q2093" s="198"/>
      <c r="R2093" s="33"/>
      <c r="S2093" s="35">
        <f t="shared" si="1587"/>
        <v>12269</v>
      </c>
      <c r="T2093" s="35">
        <f t="shared" ref="T2093:Z2093" si="1589">4*S2093+1</f>
        <v>49077</v>
      </c>
      <c r="U2093" s="35">
        <f t="shared" si="1589"/>
        <v>196309</v>
      </c>
      <c r="V2093" s="35">
        <f t="shared" si="1589"/>
        <v>785237</v>
      </c>
      <c r="W2093" s="35">
        <f t="shared" si="1589"/>
        <v>3140949</v>
      </c>
      <c r="X2093" s="35">
        <f t="shared" si="1589"/>
        <v>12563797</v>
      </c>
      <c r="Y2093" s="35">
        <f t="shared" si="1589"/>
        <v>50255189</v>
      </c>
      <c r="Z2093" s="35">
        <f t="shared" si="1589"/>
        <v>201020757</v>
      </c>
      <c r="AC2093" s="27"/>
      <c r="AE2093" s="17"/>
      <c r="AG2093" s="18"/>
      <c r="AK2093" s="54"/>
      <c r="AN2093" s="227"/>
      <c r="AO2093" s="269">
        <f t="shared" si="1401"/>
        <v>4069</v>
      </c>
      <c r="AP2093" s="221">
        <f t="shared" si="1403"/>
        <v>12208</v>
      </c>
      <c r="AQ2093" s="269">
        <f>AP2093/AR2093</f>
        <v>763</v>
      </c>
      <c r="AR2093" s="281">
        <v>16</v>
      </c>
      <c r="AS2093" s="236">
        <f t="shared" si="1402"/>
        <v>4</v>
      </c>
      <c r="AT2093" s="232"/>
      <c r="BK2093" s="60"/>
      <c r="BN2093" s="1"/>
      <c r="BP2093" s="21"/>
      <c r="CA2093" s="21"/>
      <c r="CB2093" s="21"/>
    </row>
    <row r="2094" spans="4:80" ht="14.25" customHeight="1">
      <c r="D2094" s="53"/>
      <c r="G2094" s="53"/>
      <c r="O2094" s="181"/>
      <c r="P2094" s="260"/>
      <c r="R2094" s="33"/>
      <c r="AC2094" s="21"/>
      <c r="AE2094" s="17"/>
      <c r="AG2094" s="18"/>
      <c r="AK2094" s="54"/>
      <c r="AN2094" s="219"/>
      <c r="AO2094" s="220">
        <f t="shared" si="1401"/>
        <v>4071</v>
      </c>
      <c r="AP2094" s="221">
        <f t="shared" si="1403"/>
        <v>12214</v>
      </c>
      <c r="AQ2094" s="220">
        <f>AQ2092+6</f>
        <v>6107</v>
      </c>
      <c r="AR2094" s="281">
        <v>2</v>
      </c>
      <c r="AS2094" s="236">
        <f t="shared" si="1402"/>
        <v>1</v>
      </c>
      <c r="AT2094" s="232"/>
      <c r="BK2094" s="60"/>
      <c r="BN2094" s="1"/>
      <c r="BP2094" s="21"/>
      <c r="CA2094" s="21"/>
      <c r="CB2094" s="21"/>
    </row>
    <row r="2095" spans="4:80" ht="14.25" customHeight="1">
      <c r="D2095" s="53"/>
      <c r="G2095" s="53"/>
      <c r="O2095" s="45"/>
      <c r="P2095" s="21"/>
      <c r="R2095" s="33"/>
      <c r="AC2095" s="27"/>
      <c r="AE2095" s="17"/>
      <c r="AG2095" s="18"/>
      <c r="AK2095" s="54"/>
      <c r="AN2095" s="239"/>
      <c r="AO2095" s="240">
        <f t="shared" si="1401"/>
        <v>4073</v>
      </c>
      <c r="AP2095" s="221">
        <f t="shared" si="1403"/>
        <v>12220</v>
      </c>
      <c r="AQ2095" s="240">
        <f>AP2095/4</f>
        <v>3055</v>
      </c>
      <c r="AR2095" s="281">
        <v>4</v>
      </c>
      <c r="AS2095" s="236">
        <f t="shared" si="1402"/>
        <v>2</v>
      </c>
      <c r="AT2095" s="232"/>
      <c r="BK2095" s="60"/>
      <c r="BN2095" s="1"/>
      <c r="BP2095" s="21"/>
      <c r="CA2095" s="21"/>
      <c r="CB2095" s="21"/>
    </row>
    <row r="2096" spans="4:80" ht="14.25" customHeight="1">
      <c r="D2096" s="53"/>
      <c r="G2096" s="53"/>
      <c r="O2096" s="191">
        <f>-1+4*(Q2096+1)</f>
        <v>2047</v>
      </c>
      <c r="P2096" s="192">
        <f>-1+6*(Q2096+1)</f>
        <v>3071</v>
      </c>
      <c r="Q2096" s="27">
        <v>511</v>
      </c>
      <c r="R2096" s="33"/>
      <c r="S2096" s="213">
        <f t="shared" ref="S2096:S2097" si="1590">4*P2096+1</f>
        <v>12285</v>
      </c>
      <c r="T2096" s="35">
        <f t="shared" ref="T2096:Z2096" si="1591">4*S2096+1</f>
        <v>49141</v>
      </c>
      <c r="U2096" s="35">
        <f t="shared" si="1591"/>
        <v>196565</v>
      </c>
      <c r="V2096" s="35">
        <f t="shared" si="1591"/>
        <v>786261</v>
      </c>
      <c r="W2096" s="35">
        <f t="shared" si="1591"/>
        <v>3145045</v>
      </c>
      <c r="X2096" s="35">
        <f t="shared" si="1591"/>
        <v>12580181</v>
      </c>
      <c r="Y2096" s="35">
        <f t="shared" si="1591"/>
        <v>50320725</v>
      </c>
      <c r="Z2096" s="35">
        <f t="shared" si="1591"/>
        <v>201282901</v>
      </c>
      <c r="AE2096" s="17"/>
      <c r="AG2096" s="18"/>
      <c r="AK2096" s="54"/>
      <c r="AN2096" s="219"/>
      <c r="AO2096" s="220">
        <f t="shared" si="1401"/>
        <v>4075</v>
      </c>
      <c r="AP2096" s="221">
        <f t="shared" si="1403"/>
        <v>12226</v>
      </c>
      <c r="AQ2096" s="220">
        <f>AQ2094+6</f>
        <v>6113</v>
      </c>
      <c r="AR2096" s="281">
        <v>2</v>
      </c>
      <c r="AS2096" s="236">
        <f t="shared" si="1402"/>
        <v>1</v>
      </c>
      <c r="AT2096" s="232"/>
      <c r="BK2096" s="60"/>
      <c r="BN2096" s="1"/>
      <c r="BP2096" s="21"/>
      <c r="CA2096" s="21"/>
      <c r="CB2096" s="21"/>
    </row>
    <row r="2097" spans="4:80" ht="14.25" customHeight="1">
      <c r="D2097" s="53"/>
      <c r="G2097" s="53"/>
      <c r="O2097" s="196">
        <f>1+8*(Q2096+1)</f>
        <v>4097</v>
      </c>
      <c r="P2097" s="197">
        <f>P2096+2</f>
        <v>3073</v>
      </c>
      <c r="Q2097" s="198"/>
      <c r="R2097" s="33"/>
      <c r="S2097" s="35">
        <f t="shared" si="1590"/>
        <v>12293</v>
      </c>
      <c r="T2097" s="35">
        <f t="shared" ref="T2097:Z2097" si="1592">4*S2097+1</f>
        <v>49173</v>
      </c>
      <c r="U2097" s="35">
        <f t="shared" si="1592"/>
        <v>196693</v>
      </c>
      <c r="V2097" s="35">
        <f t="shared" si="1592"/>
        <v>786773</v>
      </c>
      <c r="W2097" s="35">
        <f t="shared" si="1592"/>
        <v>3147093</v>
      </c>
      <c r="X2097" s="35">
        <f t="shared" si="1592"/>
        <v>12588373</v>
      </c>
      <c r="Y2097" s="35">
        <f t="shared" si="1592"/>
        <v>50353493</v>
      </c>
      <c r="Z2097" s="35">
        <f t="shared" si="1592"/>
        <v>201413973</v>
      </c>
      <c r="AC2097" s="27"/>
      <c r="AE2097" s="17"/>
      <c r="AG2097" s="18"/>
      <c r="AK2097" s="54"/>
      <c r="AN2097" s="227"/>
      <c r="AO2097" s="269">
        <f t="shared" si="1401"/>
        <v>4077</v>
      </c>
      <c r="AP2097" s="221">
        <f t="shared" si="1403"/>
        <v>12232</v>
      </c>
      <c r="AQ2097" s="269">
        <f>AP2097/AR2097</f>
        <v>1529</v>
      </c>
      <c r="AR2097" s="281">
        <v>8</v>
      </c>
      <c r="AS2097" s="236">
        <f t="shared" si="1402"/>
        <v>3</v>
      </c>
      <c r="AT2097" s="232"/>
      <c r="BK2097" s="60"/>
      <c r="BN2097" s="1"/>
      <c r="BP2097" s="21"/>
      <c r="CA2097" s="21"/>
      <c r="CB2097" s="21"/>
    </row>
    <row r="2098" spans="4:80" ht="14.25" customHeight="1">
      <c r="D2098" s="53"/>
      <c r="G2098" s="53"/>
      <c r="O2098" s="181"/>
      <c r="P2098" s="260"/>
      <c r="R2098" s="33"/>
      <c r="AC2098" s="21"/>
      <c r="AE2098" s="17"/>
      <c r="AG2098" s="18"/>
      <c r="AK2098" s="54"/>
      <c r="AN2098" s="219"/>
      <c r="AO2098" s="220">
        <f t="shared" si="1401"/>
        <v>4079</v>
      </c>
      <c r="AP2098" s="221">
        <f t="shared" si="1403"/>
        <v>12238</v>
      </c>
      <c r="AQ2098" s="220">
        <f>AQ2096+6</f>
        <v>6119</v>
      </c>
      <c r="AR2098" s="281">
        <v>2</v>
      </c>
      <c r="AS2098" s="236">
        <f t="shared" si="1402"/>
        <v>1</v>
      </c>
      <c r="AT2098" s="232"/>
      <c r="BK2098" s="60"/>
      <c r="BN2098" s="1"/>
      <c r="BP2098" s="21"/>
      <c r="CA2098" s="21"/>
      <c r="CB2098" s="21"/>
    </row>
    <row r="2099" spans="4:80" ht="14.25" customHeight="1">
      <c r="D2099" s="53"/>
      <c r="G2099" s="53"/>
      <c r="O2099" s="45"/>
      <c r="P2099" s="21"/>
      <c r="R2099" s="33"/>
      <c r="AC2099" s="27"/>
      <c r="AE2099" s="17"/>
      <c r="AG2099" s="18"/>
      <c r="AK2099" s="54"/>
      <c r="AN2099" s="239"/>
      <c r="AO2099" s="240">
        <f t="shared" si="1401"/>
        <v>4081</v>
      </c>
      <c r="AP2099" s="221">
        <f t="shared" si="1403"/>
        <v>12244</v>
      </c>
      <c r="AQ2099" s="240">
        <f>AP2099/4</f>
        <v>3061</v>
      </c>
      <c r="AR2099" s="281">
        <v>4</v>
      </c>
      <c r="AS2099" s="236">
        <f t="shared" si="1402"/>
        <v>2</v>
      </c>
      <c r="AT2099" s="232"/>
      <c r="BK2099" s="60"/>
      <c r="BN2099" s="1"/>
      <c r="BP2099" s="21"/>
      <c r="CA2099" s="21"/>
      <c r="CB2099" s="21"/>
    </row>
    <row r="2100" spans="4:80" ht="14.25" customHeight="1">
      <c r="D2100" s="53"/>
      <c r="G2100" s="53"/>
      <c r="O2100" s="191">
        <f>-1+4*(Q2100+1)</f>
        <v>2051</v>
      </c>
      <c r="P2100" s="192">
        <f>-1+6*(Q2100+1)</f>
        <v>3077</v>
      </c>
      <c r="Q2100" s="27">
        <v>512</v>
      </c>
      <c r="R2100" s="33"/>
      <c r="S2100" s="213">
        <f t="shared" ref="S2100:S2101" si="1593">4*P2100+1</f>
        <v>12309</v>
      </c>
      <c r="T2100" s="35">
        <f t="shared" ref="T2100:Z2100" si="1594">4*S2100+1</f>
        <v>49237</v>
      </c>
      <c r="U2100" s="35">
        <f t="shared" si="1594"/>
        <v>196949</v>
      </c>
      <c r="V2100" s="35">
        <f t="shared" si="1594"/>
        <v>787797</v>
      </c>
      <c r="W2100" s="35">
        <f t="shared" si="1594"/>
        <v>3151189</v>
      </c>
      <c r="X2100" s="35">
        <f t="shared" si="1594"/>
        <v>12604757</v>
      </c>
      <c r="Y2100" s="35">
        <f t="shared" si="1594"/>
        <v>50419029</v>
      </c>
      <c r="Z2100" s="35">
        <f t="shared" si="1594"/>
        <v>201676117</v>
      </c>
      <c r="AE2100" s="17"/>
      <c r="AG2100" s="18"/>
      <c r="AK2100" s="54"/>
      <c r="AN2100" s="219"/>
      <c r="AO2100" s="220">
        <f t="shared" ref="AO2100:AO2354" si="1595">(AP2100-1)/3</f>
        <v>4083</v>
      </c>
      <c r="AP2100" s="221">
        <f t="shared" si="1403"/>
        <v>12250</v>
      </c>
      <c r="AQ2100" s="220">
        <f>AQ2098+6</f>
        <v>6125</v>
      </c>
      <c r="AR2100" s="281">
        <v>2</v>
      </c>
      <c r="AS2100" s="236">
        <f t="shared" ref="AS2100:AS2354" si="1596">LOG(AR2100,2)</f>
        <v>1</v>
      </c>
      <c r="AT2100" s="232"/>
      <c r="BK2100" s="60"/>
      <c r="BN2100" s="1"/>
      <c r="BP2100" s="21"/>
      <c r="CA2100" s="21"/>
      <c r="CB2100" s="21"/>
    </row>
    <row r="2101" spans="4:80" ht="14.25" customHeight="1">
      <c r="D2101" s="53"/>
      <c r="G2101" s="53"/>
      <c r="O2101" s="196">
        <f>1+8*(Q2100+1)</f>
        <v>4105</v>
      </c>
      <c r="P2101" s="197">
        <f>P2100+2</f>
        <v>3079</v>
      </c>
      <c r="Q2101" s="198"/>
      <c r="R2101" s="33"/>
      <c r="S2101" s="35">
        <f t="shared" si="1593"/>
        <v>12317</v>
      </c>
      <c r="T2101" s="35">
        <f t="shared" ref="T2101:Z2101" si="1597">4*S2101+1</f>
        <v>49269</v>
      </c>
      <c r="U2101" s="35">
        <f t="shared" si="1597"/>
        <v>197077</v>
      </c>
      <c r="V2101" s="35">
        <f t="shared" si="1597"/>
        <v>788309</v>
      </c>
      <c r="W2101" s="35">
        <f t="shared" si="1597"/>
        <v>3153237</v>
      </c>
      <c r="X2101" s="35">
        <f t="shared" si="1597"/>
        <v>12612949</v>
      </c>
      <c r="Y2101" s="35">
        <f t="shared" si="1597"/>
        <v>50451797</v>
      </c>
      <c r="Z2101" s="35">
        <f t="shared" si="1597"/>
        <v>201807189</v>
      </c>
      <c r="AC2101" s="27"/>
      <c r="AE2101" s="17"/>
      <c r="AG2101" s="18"/>
      <c r="AK2101" s="54"/>
      <c r="AN2101" s="227"/>
      <c r="AO2101" s="269">
        <f t="shared" si="1595"/>
        <v>4085</v>
      </c>
      <c r="AP2101" s="221">
        <f t="shared" ref="AP2101:AP2355" si="1598">AP2100+6</f>
        <v>12256</v>
      </c>
      <c r="AQ2101" s="269">
        <f>AP2101/AR2101</f>
        <v>383</v>
      </c>
      <c r="AR2101" s="281">
        <v>32</v>
      </c>
      <c r="AS2101" s="236">
        <f t="shared" si="1596"/>
        <v>5</v>
      </c>
      <c r="AT2101" s="232"/>
      <c r="BK2101" s="60"/>
      <c r="BN2101" s="1"/>
      <c r="BP2101" s="21"/>
      <c r="CA2101" s="21"/>
      <c r="CB2101" s="21"/>
    </row>
    <row r="2102" spans="4:80" ht="14.25" customHeight="1">
      <c r="D2102" s="53"/>
      <c r="G2102" s="53"/>
      <c r="O2102" s="181"/>
      <c r="P2102" s="260"/>
      <c r="R2102" s="33"/>
      <c r="AC2102" s="21"/>
      <c r="AE2102" s="17"/>
      <c r="AG2102" s="18"/>
      <c r="AK2102" s="54"/>
      <c r="AN2102" s="219"/>
      <c r="AO2102" s="220">
        <f t="shared" si="1595"/>
        <v>4087</v>
      </c>
      <c r="AP2102" s="221">
        <f t="shared" si="1598"/>
        <v>12262</v>
      </c>
      <c r="AQ2102" s="220">
        <f>AQ2100+6</f>
        <v>6131</v>
      </c>
      <c r="AR2102" s="281">
        <v>2</v>
      </c>
      <c r="AS2102" s="236">
        <f t="shared" si="1596"/>
        <v>1</v>
      </c>
      <c r="AT2102" s="232"/>
      <c r="BK2102" s="60"/>
      <c r="BN2102" s="1"/>
      <c r="BP2102" s="21"/>
      <c r="CA2102" s="21"/>
      <c r="CB2102" s="21"/>
    </row>
    <row r="2103" spans="4:80" ht="14.25" customHeight="1">
      <c r="D2103" s="53"/>
      <c r="G2103" s="53"/>
      <c r="O2103" s="45"/>
      <c r="P2103" s="21"/>
      <c r="R2103" s="33"/>
      <c r="AC2103" s="27"/>
      <c r="AE2103" s="17"/>
      <c r="AG2103" s="18"/>
      <c r="AK2103" s="54"/>
      <c r="AN2103" s="239"/>
      <c r="AO2103" s="240">
        <f t="shared" si="1595"/>
        <v>4089</v>
      </c>
      <c r="AP2103" s="221">
        <f t="shared" si="1598"/>
        <v>12268</v>
      </c>
      <c r="AQ2103" s="240">
        <f>AP2103/4</f>
        <v>3067</v>
      </c>
      <c r="AR2103" s="281">
        <v>4</v>
      </c>
      <c r="AS2103" s="236">
        <f t="shared" si="1596"/>
        <v>2</v>
      </c>
      <c r="AT2103" s="232"/>
      <c r="BK2103" s="60"/>
      <c r="BN2103" s="1"/>
      <c r="BP2103" s="21"/>
      <c r="CA2103" s="21"/>
      <c r="CB2103" s="21"/>
    </row>
    <row r="2104" spans="4:80" ht="14.25" customHeight="1">
      <c r="D2104" s="53"/>
      <c r="G2104" s="53"/>
      <c r="O2104" s="191">
        <f>-1+4*(Q2104+1)</f>
        <v>2055</v>
      </c>
      <c r="P2104" s="192">
        <f>-1+6*(Q2104+1)</f>
        <v>3083</v>
      </c>
      <c r="Q2104" s="27">
        <v>513</v>
      </c>
      <c r="R2104" s="33"/>
      <c r="S2104" s="213">
        <f t="shared" ref="S2104:S2105" si="1599">4*P2104+1</f>
        <v>12333</v>
      </c>
      <c r="T2104" s="35">
        <f t="shared" ref="T2104:Z2104" si="1600">4*S2104+1</f>
        <v>49333</v>
      </c>
      <c r="U2104" s="35">
        <f t="shared" si="1600"/>
        <v>197333</v>
      </c>
      <c r="V2104" s="35">
        <f t="shared" si="1600"/>
        <v>789333</v>
      </c>
      <c r="W2104" s="35">
        <f t="shared" si="1600"/>
        <v>3157333</v>
      </c>
      <c r="X2104" s="35">
        <f t="shared" si="1600"/>
        <v>12629333</v>
      </c>
      <c r="Y2104" s="35">
        <f t="shared" si="1600"/>
        <v>50517333</v>
      </c>
      <c r="Z2104" s="35">
        <f t="shared" si="1600"/>
        <v>202069333</v>
      </c>
      <c r="AE2104" s="17"/>
      <c r="AG2104" s="18"/>
      <c r="AK2104" s="54"/>
      <c r="AN2104" s="219"/>
      <c r="AO2104" s="220">
        <f t="shared" si="1595"/>
        <v>4091</v>
      </c>
      <c r="AP2104" s="221">
        <f t="shared" si="1598"/>
        <v>12274</v>
      </c>
      <c r="AQ2104" s="220">
        <f>AQ2102+6</f>
        <v>6137</v>
      </c>
      <c r="AR2104" s="281">
        <v>2</v>
      </c>
      <c r="AS2104" s="236">
        <f t="shared" si="1596"/>
        <v>1</v>
      </c>
      <c r="AT2104" s="232"/>
      <c r="BK2104" s="60"/>
      <c r="BN2104" s="1"/>
      <c r="BP2104" s="21"/>
      <c r="CA2104" s="21"/>
      <c r="CB2104" s="21"/>
    </row>
    <row r="2105" spans="4:80" ht="14.25" customHeight="1">
      <c r="D2105" s="53"/>
      <c r="G2105" s="53"/>
      <c r="O2105" s="196">
        <f>1+8*(Q2104+1)</f>
        <v>4113</v>
      </c>
      <c r="P2105" s="197">
        <f>P2104+2</f>
        <v>3085</v>
      </c>
      <c r="Q2105" s="198"/>
      <c r="R2105" s="33"/>
      <c r="S2105" s="35">
        <f t="shared" si="1599"/>
        <v>12341</v>
      </c>
      <c r="T2105" s="35">
        <f t="shared" ref="T2105:Z2105" si="1601">4*S2105+1</f>
        <v>49365</v>
      </c>
      <c r="U2105" s="35">
        <f t="shared" si="1601"/>
        <v>197461</v>
      </c>
      <c r="V2105" s="35">
        <f t="shared" si="1601"/>
        <v>789845</v>
      </c>
      <c r="W2105" s="35">
        <f t="shared" si="1601"/>
        <v>3159381</v>
      </c>
      <c r="X2105" s="35">
        <f t="shared" si="1601"/>
        <v>12637525</v>
      </c>
      <c r="Y2105" s="35">
        <f t="shared" si="1601"/>
        <v>50550101</v>
      </c>
      <c r="Z2105" s="35">
        <f t="shared" si="1601"/>
        <v>202200405</v>
      </c>
      <c r="AC2105" s="27"/>
      <c r="AE2105" s="17"/>
      <c r="AG2105" s="18"/>
      <c r="AK2105" s="54"/>
      <c r="AN2105" s="227"/>
      <c r="AO2105" s="269">
        <f t="shared" si="1595"/>
        <v>4093</v>
      </c>
      <c r="AP2105" s="221">
        <f t="shared" si="1598"/>
        <v>12280</v>
      </c>
      <c r="AQ2105" s="269">
        <f>AP2105/AR2105</f>
        <v>1535</v>
      </c>
      <c r="AR2105" s="281">
        <v>8</v>
      </c>
      <c r="AS2105" s="236">
        <f t="shared" si="1596"/>
        <v>3</v>
      </c>
      <c r="AT2105" s="232"/>
      <c r="BK2105" s="60"/>
      <c r="BN2105" s="1"/>
      <c r="BP2105" s="21"/>
      <c r="CA2105" s="21"/>
      <c r="CB2105" s="21"/>
    </row>
    <row r="2106" spans="4:80" ht="14.25" customHeight="1">
      <c r="D2106" s="53"/>
      <c r="G2106" s="53"/>
      <c r="O2106" s="181"/>
      <c r="P2106" s="260"/>
      <c r="R2106" s="33"/>
      <c r="AC2106" s="21"/>
      <c r="AE2106" s="17"/>
      <c r="AG2106" s="18"/>
      <c r="AK2106" s="54"/>
      <c r="AN2106" s="219"/>
      <c r="AO2106" s="220">
        <f t="shared" si="1595"/>
        <v>4095</v>
      </c>
      <c r="AP2106" s="221">
        <f t="shared" si="1598"/>
        <v>12286</v>
      </c>
      <c r="AQ2106" s="220">
        <f>AQ2104+6</f>
        <v>6143</v>
      </c>
      <c r="AR2106" s="281">
        <v>2</v>
      </c>
      <c r="AS2106" s="236">
        <f t="shared" si="1596"/>
        <v>1</v>
      </c>
      <c r="AT2106" s="232"/>
      <c r="BK2106" s="60"/>
      <c r="BN2106" s="1"/>
      <c r="BP2106" s="21"/>
      <c r="CA2106" s="21"/>
      <c r="CB2106" s="21"/>
    </row>
    <row r="2107" spans="4:80" ht="14.25" customHeight="1">
      <c r="D2107" s="53"/>
      <c r="G2107" s="53"/>
      <c r="O2107" s="45"/>
      <c r="P2107" s="21"/>
      <c r="R2107" s="33"/>
      <c r="AC2107" s="27"/>
      <c r="AE2107" s="17"/>
      <c r="AG2107" s="18"/>
      <c r="AK2107" s="54"/>
      <c r="AN2107" s="239"/>
      <c r="AO2107" s="240">
        <f t="shared" si="1595"/>
        <v>4097</v>
      </c>
      <c r="AP2107" s="221">
        <f t="shared" si="1598"/>
        <v>12292</v>
      </c>
      <c r="AQ2107" s="240">
        <f>AP2107/4</f>
        <v>3073</v>
      </c>
      <c r="AR2107" s="281">
        <v>4</v>
      </c>
      <c r="AS2107" s="236">
        <f t="shared" si="1596"/>
        <v>2</v>
      </c>
      <c r="AT2107" s="232"/>
      <c r="BK2107" s="60"/>
      <c r="BN2107" s="1"/>
      <c r="BP2107" s="21"/>
      <c r="CA2107" s="21"/>
      <c r="CB2107" s="21"/>
    </row>
    <row r="2108" spans="4:80" ht="14.25" customHeight="1">
      <c r="D2108" s="53"/>
      <c r="G2108" s="53"/>
      <c r="O2108" s="191">
        <f>-1+4*(Q2108+1)</f>
        <v>2059</v>
      </c>
      <c r="P2108" s="192">
        <f>-1+6*(Q2108+1)</f>
        <v>3089</v>
      </c>
      <c r="Q2108" s="27">
        <v>514</v>
      </c>
      <c r="R2108" s="33"/>
      <c r="S2108" s="213">
        <f t="shared" ref="S2108:S2109" si="1602">4*P2108+1</f>
        <v>12357</v>
      </c>
      <c r="T2108" s="35">
        <f t="shared" ref="T2108:Z2108" si="1603">4*S2108+1</f>
        <v>49429</v>
      </c>
      <c r="U2108" s="35">
        <f t="shared" si="1603"/>
        <v>197717</v>
      </c>
      <c r="V2108" s="35">
        <f t="shared" si="1603"/>
        <v>790869</v>
      </c>
      <c r="W2108" s="35">
        <f t="shared" si="1603"/>
        <v>3163477</v>
      </c>
      <c r="X2108" s="35">
        <f t="shared" si="1603"/>
        <v>12653909</v>
      </c>
      <c r="Y2108" s="35">
        <f t="shared" si="1603"/>
        <v>50615637</v>
      </c>
      <c r="Z2108" s="35">
        <f t="shared" si="1603"/>
        <v>202462549</v>
      </c>
      <c r="AE2108" s="17"/>
      <c r="AG2108" s="18"/>
      <c r="AK2108" s="54"/>
      <c r="AN2108" s="219"/>
      <c r="AO2108" s="220">
        <f t="shared" si="1595"/>
        <v>4099</v>
      </c>
      <c r="AP2108" s="221">
        <f t="shared" si="1598"/>
        <v>12298</v>
      </c>
      <c r="AQ2108" s="220">
        <f>AQ2106+6</f>
        <v>6149</v>
      </c>
      <c r="AR2108" s="281">
        <v>2</v>
      </c>
      <c r="AS2108" s="236">
        <f t="shared" si="1596"/>
        <v>1</v>
      </c>
      <c r="AT2108" s="232"/>
      <c r="BK2108" s="60"/>
      <c r="BN2108" s="1"/>
      <c r="BP2108" s="21"/>
      <c r="CA2108" s="21"/>
      <c r="CB2108" s="21"/>
    </row>
    <row r="2109" spans="4:80" ht="14.25" customHeight="1">
      <c r="D2109" s="53"/>
      <c r="G2109" s="53"/>
      <c r="O2109" s="196">
        <f>1+8*(Q2108+1)</f>
        <v>4121</v>
      </c>
      <c r="P2109" s="197">
        <f>P2108+2</f>
        <v>3091</v>
      </c>
      <c r="Q2109" s="198"/>
      <c r="R2109" s="33"/>
      <c r="S2109" s="35">
        <f t="shared" si="1602"/>
        <v>12365</v>
      </c>
      <c r="T2109" s="35">
        <f t="shared" ref="T2109:Z2109" si="1604">4*S2109+1</f>
        <v>49461</v>
      </c>
      <c r="U2109" s="35">
        <f t="shared" si="1604"/>
        <v>197845</v>
      </c>
      <c r="V2109" s="35">
        <f t="shared" si="1604"/>
        <v>791381</v>
      </c>
      <c r="W2109" s="35">
        <f t="shared" si="1604"/>
        <v>3165525</v>
      </c>
      <c r="X2109" s="35">
        <f t="shared" si="1604"/>
        <v>12662101</v>
      </c>
      <c r="Y2109" s="35">
        <f t="shared" si="1604"/>
        <v>50648405</v>
      </c>
      <c r="Z2109" s="35">
        <f t="shared" si="1604"/>
        <v>202593621</v>
      </c>
      <c r="AC2109" s="27"/>
      <c r="AE2109" s="17"/>
      <c r="AG2109" s="18"/>
      <c r="AK2109" s="54"/>
      <c r="AN2109" s="227"/>
      <c r="AO2109" s="269">
        <f t="shared" si="1595"/>
        <v>4101</v>
      </c>
      <c r="AP2109" s="221">
        <f t="shared" si="1598"/>
        <v>12304</v>
      </c>
      <c r="AQ2109" s="269">
        <f>AP2109/AR2109</f>
        <v>769</v>
      </c>
      <c r="AR2109" s="281">
        <v>16</v>
      </c>
      <c r="AS2109" s="236">
        <f t="shared" si="1596"/>
        <v>4</v>
      </c>
      <c r="AT2109" s="232"/>
      <c r="BK2109" s="60"/>
      <c r="BN2109" s="1"/>
      <c r="BP2109" s="21"/>
      <c r="CA2109" s="21"/>
      <c r="CB2109" s="21"/>
    </row>
    <row r="2110" spans="4:80" ht="14.25" customHeight="1">
      <c r="D2110" s="53"/>
      <c r="G2110" s="53"/>
      <c r="O2110" s="181"/>
      <c r="P2110" s="260"/>
      <c r="R2110" s="33"/>
      <c r="AC2110" s="21"/>
      <c r="AE2110" s="17"/>
      <c r="AG2110" s="18"/>
      <c r="AK2110" s="54"/>
      <c r="AN2110" s="219"/>
      <c r="AO2110" s="220">
        <f t="shared" si="1595"/>
        <v>4103</v>
      </c>
      <c r="AP2110" s="221">
        <f t="shared" si="1598"/>
        <v>12310</v>
      </c>
      <c r="AQ2110" s="220">
        <f>AQ2108+6</f>
        <v>6155</v>
      </c>
      <c r="AR2110" s="281">
        <v>2</v>
      </c>
      <c r="AS2110" s="236">
        <f t="shared" si="1596"/>
        <v>1</v>
      </c>
      <c r="AT2110" s="232"/>
      <c r="BK2110" s="60"/>
      <c r="BN2110" s="1"/>
      <c r="BP2110" s="21"/>
      <c r="CA2110" s="21"/>
      <c r="CB2110" s="21"/>
    </row>
    <row r="2111" spans="4:80" ht="14.25" customHeight="1">
      <c r="D2111" s="53"/>
      <c r="G2111" s="53"/>
      <c r="O2111" s="45"/>
      <c r="P2111" s="21"/>
      <c r="R2111" s="33"/>
      <c r="AC2111" s="27"/>
      <c r="AE2111" s="17"/>
      <c r="AG2111" s="18"/>
      <c r="AK2111" s="54"/>
      <c r="AN2111" s="239"/>
      <c r="AO2111" s="240">
        <f t="shared" si="1595"/>
        <v>4105</v>
      </c>
      <c r="AP2111" s="221">
        <f t="shared" si="1598"/>
        <v>12316</v>
      </c>
      <c r="AQ2111" s="240">
        <f>AP2111/4</f>
        <v>3079</v>
      </c>
      <c r="AR2111" s="281">
        <v>4</v>
      </c>
      <c r="AS2111" s="236">
        <f t="shared" si="1596"/>
        <v>2</v>
      </c>
      <c r="AT2111" s="232"/>
      <c r="BK2111" s="60"/>
      <c r="BN2111" s="1"/>
      <c r="BP2111" s="21"/>
      <c r="CA2111" s="21"/>
      <c r="CB2111" s="21"/>
    </row>
    <row r="2112" spans="4:80" ht="14.25" customHeight="1">
      <c r="D2112" s="53"/>
      <c r="G2112" s="53"/>
      <c r="O2112" s="191">
        <f>-1+4*(Q2112+1)</f>
        <v>2063</v>
      </c>
      <c r="P2112" s="192">
        <f>-1+6*(Q2112+1)</f>
        <v>3095</v>
      </c>
      <c r="Q2112" s="27">
        <v>515</v>
      </c>
      <c r="R2112" s="33"/>
      <c r="S2112" s="213">
        <f t="shared" ref="S2112:S2113" si="1605">4*P2112+1</f>
        <v>12381</v>
      </c>
      <c r="T2112" s="35">
        <f t="shared" ref="T2112:Z2112" si="1606">4*S2112+1</f>
        <v>49525</v>
      </c>
      <c r="U2112" s="35">
        <f t="shared" si="1606"/>
        <v>198101</v>
      </c>
      <c r="V2112" s="35">
        <f t="shared" si="1606"/>
        <v>792405</v>
      </c>
      <c r="W2112" s="35">
        <f t="shared" si="1606"/>
        <v>3169621</v>
      </c>
      <c r="X2112" s="35">
        <f t="shared" si="1606"/>
        <v>12678485</v>
      </c>
      <c r="Y2112" s="35">
        <f t="shared" si="1606"/>
        <v>50713941</v>
      </c>
      <c r="Z2112" s="35">
        <f t="shared" si="1606"/>
        <v>202855765</v>
      </c>
      <c r="AE2112" s="17"/>
      <c r="AG2112" s="18"/>
      <c r="AK2112" s="54"/>
      <c r="AN2112" s="219"/>
      <c r="AO2112" s="220">
        <f t="shared" si="1595"/>
        <v>4107</v>
      </c>
      <c r="AP2112" s="221">
        <f t="shared" si="1598"/>
        <v>12322</v>
      </c>
      <c r="AQ2112" s="220">
        <f>AQ2110+6</f>
        <v>6161</v>
      </c>
      <c r="AR2112" s="281">
        <v>2</v>
      </c>
      <c r="AS2112" s="236">
        <f t="shared" si="1596"/>
        <v>1</v>
      </c>
      <c r="AT2112" s="232"/>
      <c r="BK2112" s="60"/>
      <c r="BN2112" s="1"/>
      <c r="BP2112" s="21"/>
      <c r="CA2112" s="21"/>
      <c r="CB2112" s="21"/>
    </row>
    <row r="2113" spans="4:80" ht="14.25" customHeight="1">
      <c r="D2113" s="53"/>
      <c r="G2113" s="53"/>
      <c r="O2113" s="196">
        <f>1+8*(Q2112+1)</f>
        <v>4129</v>
      </c>
      <c r="P2113" s="197">
        <f>P2112+2</f>
        <v>3097</v>
      </c>
      <c r="Q2113" s="198"/>
      <c r="R2113" s="33"/>
      <c r="S2113" s="35">
        <f t="shared" si="1605"/>
        <v>12389</v>
      </c>
      <c r="T2113" s="35">
        <f t="shared" ref="T2113:Z2113" si="1607">4*S2113+1</f>
        <v>49557</v>
      </c>
      <c r="U2113" s="35">
        <f t="shared" si="1607"/>
        <v>198229</v>
      </c>
      <c r="V2113" s="35">
        <f t="shared" si="1607"/>
        <v>792917</v>
      </c>
      <c r="W2113" s="35">
        <f t="shared" si="1607"/>
        <v>3171669</v>
      </c>
      <c r="X2113" s="35">
        <f t="shared" si="1607"/>
        <v>12686677</v>
      </c>
      <c r="Y2113" s="35">
        <f t="shared" si="1607"/>
        <v>50746709</v>
      </c>
      <c r="Z2113" s="35">
        <f t="shared" si="1607"/>
        <v>202986837</v>
      </c>
      <c r="AC2113" s="27"/>
      <c r="AE2113" s="17"/>
      <c r="AG2113" s="18"/>
      <c r="AK2113" s="54"/>
      <c r="AN2113" s="227"/>
      <c r="AO2113" s="269">
        <f t="shared" si="1595"/>
        <v>4109</v>
      </c>
      <c r="AP2113" s="221">
        <f t="shared" si="1598"/>
        <v>12328</v>
      </c>
      <c r="AQ2113" s="269">
        <f>AP2113/AR2113</f>
        <v>1541</v>
      </c>
      <c r="AR2113" s="281">
        <v>8</v>
      </c>
      <c r="AS2113" s="236">
        <f t="shared" si="1596"/>
        <v>3</v>
      </c>
      <c r="AT2113" s="232"/>
      <c r="BK2113" s="60"/>
      <c r="BN2113" s="1"/>
      <c r="BP2113" s="21"/>
      <c r="CA2113" s="21"/>
      <c r="CB2113" s="21"/>
    </row>
    <row r="2114" spans="4:80" ht="14.25" customHeight="1">
      <c r="D2114" s="53"/>
      <c r="G2114" s="53"/>
      <c r="O2114" s="181"/>
      <c r="P2114" s="260"/>
      <c r="R2114" s="33"/>
      <c r="AC2114" s="21"/>
      <c r="AE2114" s="17"/>
      <c r="AG2114" s="18"/>
      <c r="AK2114" s="54"/>
      <c r="AN2114" s="219"/>
      <c r="AO2114" s="220">
        <f t="shared" si="1595"/>
        <v>4111</v>
      </c>
      <c r="AP2114" s="221">
        <f t="shared" si="1598"/>
        <v>12334</v>
      </c>
      <c r="AQ2114" s="220">
        <f>AQ2112+6</f>
        <v>6167</v>
      </c>
      <c r="AR2114" s="281">
        <v>2</v>
      </c>
      <c r="AS2114" s="236">
        <f t="shared" si="1596"/>
        <v>1</v>
      </c>
      <c r="AT2114" s="232"/>
      <c r="BK2114" s="60"/>
      <c r="BN2114" s="1"/>
      <c r="BP2114" s="21"/>
      <c r="CA2114" s="21"/>
      <c r="CB2114" s="21"/>
    </row>
    <row r="2115" spans="4:80" ht="14.25" customHeight="1">
      <c r="D2115" s="53"/>
      <c r="G2115" s="53"/>
      <c r="O2115" s="45"/>
      <c r="P2115" s="21"/>
      <c r="R2115" s="33"/>
      <c r="AC2115" s="27"/>
      <c r="AE2115" s="17"/>
      <c r="AG2115" s="18"/>
      <c r="AK2115" s="54"/>
      <c r="AN2115" s="239"/>
      <c r="AO2115" s="240">
        <f t="shared" si="1595"/>
        <v>4113</v>
      </c>
      <c r="AP2115" s="221">
        <f t="shared" si="1598"/>
        <v>12340</v>
      </c>
      <c r="AQ2115" s="240">
        <f>AP2115/4</f>
        <v>3085</v>
      </c>
      <c r="AR2115" s="281">
        <v>4</v>
      </c>
      <c r="AS2115" s="236">
        <f t="shared" si="1596"/>
        <v>2</v>
      </c>
      <c r="AT2115" s="232"/>
      <c r="BK2115" s="60"/>
      <c r="BN2115" s="1"/>
      <c r="BP2115" s="21"/>
      <c r="CA2115" s="21"/>
      <c r="CB2115" s="21"/>
    </row>
    <row r="2116" spans="4:80" ht="14.25" customHeight="1">
      <c r="D2116" s="53"/>
      <c r="G2116" s="53"/>
      <c r="O2116" s="191">
        <f>-1+4*(Q2116+1)</f>
        <v>2067</v>
      </c>
      <c r="P2116" s="192">
        <f>-1+6*(Q2116+1)</f>
        <v>3101</v>
      </c>
      <c r="Q2116" s="27">
        <v>516</v>
      </c>
      <c r="R2116" s="33"/>
      <c r="S2116" s="213">
        <f t="shared" ref="S2116:S2117" si="1608">4*P2116+1</f>
        <v>12405</v>
      </c>
      <c r="T2116" s="35">
        <f t="shared" ref="T2116:Z2116" si="1609">4*S2116+1</f>
        <v>49621</v>
      </c>
      <c r="U2116" s="35">
        <f t="shared" si="1609"/>
        <v>198485</v>
      </c>
      <c r="V2116" s="35">
        <f t="shared" si="1609"/>
        <v>793941</v>
      </c>
      <c r="W2116" s="35">
        <f t="shared" si="1609"/>
        <v>3175765</v>
      </c>
      <c r="X2116" s="35">
        <f t="shared" si="1609"/>
        <v>12703061</v>
      </c>
      <c r="Y2116" s="35">
        <f t="shared" si="1609"/>
        <v>50812245</v>
      </c>
      <c r="Z2116" s="35">
        <f t="shared" si="1609"/>
        <v>203248981</v>
      </c>
      <c r="AE2116" s="17"/>
      <c r="AG2116" s="18"/>
      <c r="AK2116" s="54"/>
      <c r="AN2116" s="219"/>
      <c r="AO2116" s="220">
        <f t="shared" si="1595"/>
        <v>4115</v>
      </c>
      <c r="AP2116" s="221">
        <f t="shared" si="1598"/>
        <v>12346</v>
      </c>
      <c r="AQ2116" s="220">
        <f>AQ2114+6</f>
        <v>6173</v>
      </c>
      <c r="AR2116" s="281">
        <v>2</v>
      </c>
      <c r="AS2116" s="236">
        <f t="shared" si="1596"/>
        <v>1</v>
      </c>
      <c r="AT2116" s="232"/>
      <c r="BK2116" s="60"/>
      <c r="BN2116" s="1"/>
      <c r="BP2116" s="21"/>
      <c r="CA2116" s="21"/>
      <c r="CB2116" s="21"/>
    </row>
    <row r="2117" spans="4:80" ht="14.25" customHeight="1">
      <c r="D2117" s="53"/>
      <c r="G2117" s="53"/>
      <c r="O2117" s="196">
        <f>1+8*(Q2116+1)</f>
        <v>4137</v>
      </c>
      <c r="P2117" s="197">
        <f>P2116+2</f>
        <v>3103</v>
      </c>
      <c r="Q2117" s="198"/>
      <c r="R2117" s="33"/>
      <c r="S2117" s="35">
        <f t="shared" si="1608"/>
        <v>12413</v>
      </c>
      <c r="T2117" s="35">
        <f t="shared" ref="T2117:Z2117" si="1610">4*S2117+1</f>
        <v>49653</v>
      </c>
      <c r="U2117" s="35">
        <f t="shared" si="1610"/>
        <v>198613</v>
      </c>
      <c r="V2117" s="35">
        <f t="shared" si="1610"/>
        <v>794453</v>
      </c>
      <c r="W2117" s="35">
        <f t="shared" si="1610"/>
        <v>3177813</v>
      </c>
      <c r="X2117" s="35">
        <f t="shared" si="1610"/>
        <v>12711253</v>
      </c>
      <c r="Y2117" s="35">
        <f t="shared" si="1610"/>
        <v>50845013</v>
      </c>
      <c r="Z2117" s="35">
        <f t="shared" si="1610"/>
        <v>203380053</v>
      </c>
      <c r="AC2117" s="27"/>
      <c r="AE2117" s="17"/>
      <c r="AG2117" s="18"/>
      <c r="AK2117" s="54"/>
      <c r="AN2117" s="227"/>
      <c r="AO2117" s="269">
        <f t="shared" si="1595"/>
        <v>4117</v>
      </c>
      <c r="AP2117" s="221">
        <f t="shared" si="1598"/>
        <v>12352</v>
      </c>
      <c r="AQ2117" s="269">
        <f>AP2117/AR2117</f>
        <v>193</v>
      </c>
      <c r="AR2117" s="281">
        <v>64</v>
      </c>
      <c r="AS2117" s="236">
        <f t="shared" si="1596"/>
        <v>6</v>
      </c>
      <c r="AT2117" s="232"/>
      <c r="BK2117" s="60"/>
      <c r="BN2117" s="1"/>
      <c r="BP2117" s="21"/>
      <c r="CA2117" s="21"/>
      <c r="CB2117" s="21"/>
    </row>
    <row r="2118" spans="4:80" ht="14.25" customHeight="1">
      <c r="D2118" s="53"/>
      <c r="G2118" s="53"/>
      <c r="O2118" s="181"/>
      <c r="P2118" s="260"/>
      <c r="R2118" s="33"/>
      <c r="AC2118" s="21"/>
      <c r="AE2118" s="17"/>
      <c r="AG2118" s="18"/>
      <c r="AK2118" s="54"/>
      <c r="AN2118" s="219"/>
      <c r="AO2118" s="220">
        <f t="shared" si="1595"/>
        <v>4119</v>
      </c>
      <c r="AP2118" s="221">
        <f t="shared" si="1598"/>
        <v>12358</v>
      </c>
      <c r="AQ2118" s="220">
        <f>AQ2116+6</f>
        <v>6179</v>
      </c>
      <c r="AR2118" s="281">
        <v>2</v>
      </c>
      <c r="AS2118" s="236">
        <f t="shared" si="1596"/>
        <v>1</v>
      </c>
      <c r="AT2118" s="232"/>
      <c r="BK2118" s="60"/>
      <c r="BN2118" s="1"/>
      <c r="BP2118" s="21"/>
      <c r="CA2118" s="21"/>
      <c r="CB2118" s="21"/>
    </row>
    <row r="2119" spans="4:80" ht="14.25" customHeight="1">
      <c r="D2119" s="53"/>
      <c r="G2119" s="53"/>
      <c r="O2119" s="45"/>
      <c r="P2119" s="21"/>
      <c r="R2119" s="33"/>
      <c r="AC2119" s="27"/>
      <c r="AE2119" s="17"/>
      <c r="AG2119" s="18"/>
      <c r="AK2119" s="54"/>
      <c r="AN2119" s="239"/>
      <c r="AO2119" s="240">
        <f t="shared" si="1595"/>
        <v>4121</v>
      </c>
      <c r="AP2119" s="221">
        <f t="shared" si="1598"/>
        <v>12364</v>
      </c>
      <c r="AQ2119" s="240">
        <f>AP2119/4</f>
        <v>3091</v>
      </c>
      <c r="AR2119" s="281">
        <v>4</v>
      </c>
      <c r="AS2119" s="236">
        <f t="shared" si="1596"/>
        <v>2</v>
      </c>
      <c r="AT2119" s="232"/>
      <c r="BK2119" s="60"/>
      <c r="BN2119" s="1"/>
      <c r="BP2119" s="21"/>
      <c r="CA2119" s="21"/>
      <c r="CB2119" s="21"/>
    </row>
    <row r="2120" spans="4:80" ht="14.25" customHeight="1">
      <c r="D2120" s="53"/>
      <c r="G2120" s="53"/>
      <c r="O2120" s="191">
        <f>-1+4*(Q2120+1)</f>
        <v>2071</v>
      </c>
      <c r="P2120" s="192">
        <f>-1+6*(Q2120+1)</f>
        <v>3107</v>
      </c>
      <c r="Q2120" s="27">
        <v>517</v>
      </c>
      <c r="R2120" s="33"/>
      <c r="S2120" s="213">
        <f t="shared" ref="S2120:S2121" si="1611">4*P2120+1</f>
        <v>12429</v>
      </c>
      <c r="T2120" s="35">
        <f t="shared" ref="T2120:Z2120" si="1612">4*S2120+1</f>
        <v>49717</v>
      </c>
      <c r="U2120" s="35">
        <f t="shared" si="1612"/>
        <v>198869</v>
      </c>
      <c r="V2120" s="35">
        <f t="shared" si="1612"/>
        <v>795477</v>
      </c>
      <c r="W2120" s="35">
        <f t="shared" si="1612"/>
        <v>3181909</v>
      </c>
      <c r="X2120" s="35">
        <f t="shared" si="1612"/>
        <v>12727637</v>
      </c>
      <c r="Y2120" s="35">
        <f t="shared" si="1612"/>
        <v>50910549</v>
      </c>
      <c r="Z2120" s="35">
        <f t="shared" si="1612"/>
        <v>203642197</v>
      </c>
      <c r="AE2120" s="17"/>
      <c r="AG2120" s="18"/>
      <c r="AK2120" s="54"/>
      <c r="AN2120" s="219"/>
      <c r="AO2120" s="220">
        <f t="shared" si="1595"/>
        <v>4123</v>
      </c>
      <c r="AP2120" s="221">
        <f t="shared" si="1598"/>
        <v>12370</v>
      </c>
      <c r="AQ2120" s="220">
        <f>AQ2118+6</f>
        <v>6185</v>
      </c>
      <c r="AR2120" s="281">
        <v>2</v>
      </c>
      <c r="AS2120" s="236">
        <f t="shared" si="1596"/>
        <v>1</v>
      </c>
      <c r="AT2120" s="232"/>
      <c r="BK2120" s="60"/>
      <c r="BN2120" s="1"/>
      <c r="BP2120" s="21"/>
      <c r="CA2120" s="21"/>
      <c r="CB2120" s="21"/>
    </row>
    <row r="2121" spans="4:80" ht="14.25" customHeight="1">
      <c r="D2121" s="53"/>
      <c r="G2121" s="53"/>
      <c r="O2121" s="196">
        <f>1+8*(Q2120+1)</f>
        <v>4145</v>
      </c>
      <c r="P2121" s="197">
        <f>P2120+2</f>
        <v>3109</v>
      </c>
      <c r="Q2121" s="198"/>
      <c r="R2121" s="33"/>
      <c r="S2121" s="35">
        <f t="shared" si="1611"/>
        <v>12437</v>
      </c>
      <c r="T2121" s="35">
        <f t="shared" ref="T2121:Z2121" si="1613">4*S2121+1</f>
        <v>49749</v>
      </c>
      <c r="U2121" s="35">
        <f t="shared" si="1613"/>
        <v>198997</v>
      </c>
      <c r="V2121" s="35">
        <f t="shared" si="1613"/>
        <v>795989</v>
      </c>
      <c r="W2121" s="35">
        <f t="shared" si="1613"/>
        <v>3183957</v>
      </c>
      <c r="X2121" s="35">
        <f t="shared" si="1613"/>
        <v>12735829</v>
      </c>
      <c r="Y2121" s="35">
        <f t="shared" si="1613"/>
        <v>50943317</v>
      </c>
      <c r="Z2121" s="35">
        <f t="shared" si="1613"/>
        <v>203773269</v>
      </c>
      <c r="AC2121" s="27"/>
      <c r="AE2121" s="17"/>
      <c r="AG2121" s="18"/>
      <c r="AK2121" s="54"/>
      <c r="AN2121" s="227"/>
      <c r="AO2121" s="269">
        <f t="shared" si="1595"/>
        <v>4125</v>
      </c>
      <c r="AP2121" s="221">
        <f t="shared" si="1598"/>
        <v>12376</v>
      </c>
      <c r="AQ2121" s="269">
        <f>AP2121/AR2121</f>
        <v>1547</v>
      </c>
      <c r="AR2121" s="281">
        <v>8</v>
      </c>
      <c r="AS2121" s="236">
        <f t="shared" si="1596"/>
        <v>3</v>
      </c>
      <c r="AT2121" s="232"/>
      <c r="BK2121" s="60"/>
      <c r="BN2121" s="1"/>
      <c r="BP2121" s="21"/>
      <c r="CA2121" s="21"/>
      <c r="CB2121" s="21"/>
    </row>
    <row r="2122" spans="4:80" ht="14.25" customHeight="1">
      <c r="D2122" s="53"/>
      <c r="G2122" s="53"/>
      <c r="O2122" s="181"/>
      <c r="P2122" s="260"/>
      <c r="R2122" s="33"/>
      <c r="AC2122" s="21"/>
      <c r="AE2122" s="17"/>
      <c r="AG2122" s="18"/>
      <c r="AK2122" s="54"/>
      <c r="AN2122" s="219"/>
      <c r="AO2122" s="220">
        <f t="shared" si="1595"/>
        <v>4127</v>
      </c>
      <c r="AP2122" s="221">
        <f t="shared" si="1598"/>
        <v>12382</v>
      </c>
      <c r="AQ2122" s="220">
        <f>AQ2120+6</f>
        <v>6191</v>
      </c>
      <c r="AR2122" s="281">
        <v>2</v>
      </c>
      <c r="AS2122" s="236">
        <f t="shared" si="1596"/>
        <v>1</v>
      </c>
      <c r="AT2122" s="232"/>
      <c r="BK2122" s="60"/>
      <c r="BN2122" s="1"/>
      <c r="BP2122" s="21"/>
      <c r="CA2122" s="21"/>
      <c r="CB2122" s="21"/>
    </row>
    <row r="2123" spans="4:80" ht="14.25" customHeight="1">
      <c r="D2123" s="53"/>
      <c r="G2123" s="53"/>
      <c r="O2123" s="45"/>
      <c r="P2123" s="21"/>
      <c r="R2123" s="33"/>
      <c r="AC2123" s="27"/>
      <c r="AE2123" s="17"/>
      <c r="AG2123" s="18"/>
      <c r="AK2123" s="54"/>
      <c r="AN2123" s="239"/>
      <c r="AO2123" s="240">
        <f t="shared" si="1595"/>
        <v>4129</v>
      </c>
      <c r="AP2123" s="221">
        <f t="shared" si="1598"/>
        <v>12388</v>
      </c>
      <c r="AQ2123" s="240">
        <f>AP2123/4</f>
        <v>3097</v>
      </c>
      <c r="AR2123" s="281">
        <v>4</v>
      </c>
      <c r="AS2123" s="236">
        <f t="shared" si="1596"/>
        <v>2</v>
      </c>
      <c r="AT2123" s="232"/>
      <c r="BK2123" s="60"/>
      <c r="BN2123" s="1"/>
      <c r="BP2123" s="21"/>
      <c r="CA2123" s="21"/>
      <c r="CB2123" s="21"/>
    </row>
    <row r="2124" spans="4:80" ht="14.25" customHeight="1">
      <c r="D2124" s="53"/>
      <c r="G2124" s="53"/>
      <c r="O2124" s="191">
        <f>-1+4*(Q2124+1)</f>
        <v>2075</v>
      </c>
      <c r="P2124" s="192">
        <f>-1+6*(Q2124+1)</f>
        <v>3113</v>
      </c>
      <c r="Q2124" s="27">
        <v>518</v>
      </c>
      <c r="R2124" s="33"/>
      <c r="S2124" s="213">
        <f t="shared" ref="S2124:S2125" si="1614">4*P2124+1</f>
        <v>12453</v>
      </c>
      <c r="T2124" s="35">
        <f t="shared" ref="T2124:Z2124" si="1615">4*S2124+1</f>
        <v>49813</v>
      </c>
      <c r="U2124" s="35">
        <f t="shared" si="1615"/>
        <v>199253</v>
      </c>
      <c r="V2124" s="35">
        <f t="shared" si="1615"/>
        <v>797013</v>
      </c>
      <c r="W2124" s="35">
        <f t="shared" si="1615"/>
        <v>3188053</v>
      </c>
      <c r="X2124" s="35">
        <f t="shared" si="1615"/>
        <v>12752213</v>
      </c>
      <c r="Y2124" s="35">
        <f t="shared" si="1615"/>
        <v>51008853</v>
      </c>
      <c r="Z2124" s="35">
        <f t="shared" si="1615"/>
        <v>204035413</v>
      </c>
      <c r="AE2124" s="17"/>
      <c r="AG2124" s="18"/>
      <c r="AK2124" s="54"/>
      <c r="AN2124" s="219"/>
      <c r="AO2124" s="220">
        <f t="shared" si="1595"/>
        <v>4131</v>
      </c>
      <c r="AP2124" s="221">
        <f t="shared" si="1598"/>
        <v>12394</v>
      </c>
      <c r="AQ2124" s="220">
        <f>AQ2122+6</f>
        <v>6197</v>
      </c>
      <c r="AR2124" s="281">
        <v>2</v>
      </c>
      <c r="AS2124" s="236">
        <f t="shared" si="1596"/>
        <v>1</v>
      </c>
      <c r="AT2124" s="232"/>
      <c r="BK2124" s="60"/>
      <c r="BN2124" s="1"/>
      <c r="BP2124" s="21"/>
      <c r="CA2124" s="21"/>
      <c r="CB2124" s="21"/>
    </row>
    <row r="2125" spans="4:80" ht="14.25" customHeight="1">
      <c r="D2125" s="53"/>
      <c r="G2125" s="53"/>
      <c r="O2125" s="196">
        <f>1+8*(Q2124+1)</f>
        <v>4153</v>
      </c>
      <c r="P2125" s="197">
        <f>P2124+2</f>
        <v>3115</v>
      </c>
      <c r="Q2125" s="198"/>
      <c r="R2125" s="33"/>
      <c r="S2125" s="35">
        <f t="shared" si="1614"/>
        <v>12461</v>
      </c>
      <c r="T2125" s="35">
        <f t="shared" ref="T2125:Z2125" si="1616">4*S2125+1</f>
        <v>49845</v>
      </c>
      <c r="U2125" s="35">
        <f t="shared" si="1616"/>
        <v>199381</v>
      </c>
      <c r="V2125" s="35">
        <f t="shared" si="1616"/>
        <v>797525</v>
      </c>
      <c r="W2125" s="35">
        <f t="shared" si="1616"/>
        <v>3190101</v>
      </c>
      <c r="X2125" s="35">
        <f t="shared" si="1616"/>
        <v>12760405</v>
      </c>
      <c r="Y2125" s="35">
        <f t="shared" si="1616"/>
        <v>51041621</v>
      </c>
      <c r="Z2125" s="35">
        <f t="shared" si="1616"/>
        <v>204166485</v>
      </c>
      <c r="AC2125" s="27"/>
      <c r="AE2125" s="17"/>
      <c r="AG2125" s="18"/>
      <c r="AK2125" s="54"/>
      <c r="AN2125" s="227"/>
      <c r="AO2125" s="269">
        <f t="shared" si="1595"/>
        <v>4133</v>
      </c>
      <c r="AP2125" s="221">
        <f t="shared" si="1598"/>
        <v>12400</v>
      </c>
      <c r="AQ2125" s="269">
        <f>AP2125/AR2125</f>
        <v>775</v>
      </c>
      <c r="AR2125" s="281">
        <v>16</v>
      </c>
      <c r="AS2125" s="236">
        <f t="shared" si="1596"/>
        <v>4</v>
      </c>
      <c r="AT2125" s="232"/>
      <c r="BK2125" s="60"/>
      <c r="BN2125" s="1"/>
      <c r="BP2125" s="21"/>
      <c r="CA2125" s="21"/>
      <c r="CB2125" s="21"/>
    </row>
    <row r="2126" spans="4:80" ht="14.25" customHeight="1">
      <c r="D2126" s="53"/>
      <c r="G2126" s="53"/>
      <c r="O2126" s="181"/>
      <c r="P2126" s="260"/>
      <c r="R2126" s="33"/>
      <c r="AC2126" s="21"/>
      <c r="AE2126" s="17"/>
      <c r="AG2126" s="18"/>
      <c r="AK2126" s="54"/>
      <c r="AN2126" s="219"/>
      <c r="AO2126" s="220">
        <f t="shared" si="1595"/>
        <v>4135</v>
      </c>
      <c r="AP2126" s="221">
        <f t="shared" si="1598"/>
        <v>12406</v>
      </c>
      <c r="AQ2126" s="220">
        <f>AQ2124+6</f>
        <v>6203</v>
      </c>
      <c r="AR2126" s="281">
        <v>2</v>
      </c>
      <c r="AS2126" s="236">
        <f t="shared" si="1596"/>
        <v>1</v>
      </c>
      <c r="AT2126" s="232"/>
      <c r="BK2126" s="60"/>
      <c r="BN2126" s="1"/>
      <c r="BP2126" s="21"/>
      <c r="CA2126" s="21"/>
      <c r="CB2126" s="21"/>
    </row>
    <row r="2127" spans="4:80" ht="14.25" customHeight="1">
      <c r="D2127" s="53"/>
      <c r="G2127" s="53"/>
      <c r="O2127" s="45"/>
      <c r="P2127" s="21"/>
      <c r="R2127" s="33"/>
      <c r="AC2127" s="27"/>
      <c r="AE2127" s="17"/>
      <c r="AG2127" s="18"/>
      <c r="AK2127" s="54"/>
      <c r="AN2127" s="239"/>
      <c r="AO2127" s="240">
        <f t="shared" si="1595"/>
        <v>4137</v>
      </c>
      <c r="AP2127" s="221">
        <f t="shared" si="1598"/>
        <v>12412</v>
      </c>
      <c r="AQ2127" s="240">
        <f>AP2127/4</f>
        <v>3103</v>
      </c>
      <c r="AR2127" s="281">
        <v>4</v>
      </c>
      <c r="AS2127" s="236">
        <f t="shared" si="1596"/>
        <v>2</v>
      </c>
      <c r="AT2127" s="232"/>
      <c r="BK2127" s="60"/>
      <c r="BN2127" s="1"/>
      <c r="BP2127" s="21"/>
      <c r="CA2127" s="21"/>
      <c r="CB2127" s="21"/>
    </row>
    <row r="2128" spans="4:80" ht="14.25" customHeight="1">
      <c r="D2128" s="53"/>
      <c r="G2128" s="53"/>
      <c r="O2128" s="191">
        <f>-1+4*(Q2128+1)</f>
        <v>2079</v>
      </c>
      <c r="P2128" s="192">
        <f>-1+6*(Q2128+1)</f>
        <v>3119</v>
      </c>
      <c r="Q2128" s="27">
        <v>519</v>
      </c>
      <c r="R2128" s="33"/>
      <c r="S2128" s="213">
        <f t="shared" ref="S2128:S2129" si="1617">4*P2128+1</f>
        <v>12477</v>
      </c>
      <c r="T2128" s="35">
        <f t="shared" ref="T2128:Z2128" si="1618">4*S2128+1</f>
        <v>49909</v>
      </c>
      <c r="U2128" s="35">
        <f t="shared" si="1618"/>
        <v>199637</v>
      </c>
      <c r="V2128" s="35">
        <f t="shared" si="1618"/>
        <v>798549</v>
      </c>
      <c r="W2128" s="35">
        <f t="shared" si="1618"/>
        <v>3194197</v>
      </c>
      <c r="X2128" s="35">
        <f t="shared" si="1618"/>
        <v>12776789</v>
      </c>
      <c r="Y2128" s="35">
        <f t="shared" si="1618"/>
        <v>51107157</v>
      </c>
      <c r="Z2128" s="35">
        <f t="shared" si="1618"/>
        <v>204428629</v>
      </c>
      <c r="AE2128" s="17"/>
      <c r="AG2128" s="18"/>
      <c r="AK2128" s="54"/>
      <c r="AN2128" s="219"/>
      <c r="AO2128" s="220">
        <f t="shared" si="1595"/>
        <v>4139</v>
      </c>
      <c r="AP2128" s="221">
        <f t="shared" si="1598"/>
        <v>12418</v>
      </c>
      <c r="AQ2128" s="220">
        <f>AQ2126+6</f>
        <v>6209</v>
      </c>
      <c r="AR2128" s="281">
        <v>2</v>
      </c>
      <c r="AS2128" s="236">
        <f t="shared" si="1596"/>
        <v>1</v>
      </c>
      <c r="AT2128" s="232"/>
      <c r="BK2128" s="60"/>
      <c r="BN2128" s="1"/>
      <c r="BP2128" s="21"/>
      <c r="CA2128" s="21"/>
      <c r="CB2128" s="21"/>
    </row>
    <row r="2129" spans="4:80" ht="14.25" customHeight="1">
      <c r="D2129" s="53"/>
      <c r="G2129" s="53"/>
      <c r="O2129" s="196">
        <f>1+8*(Q2128+1)</f>
        <v>4161</v>
      </c>
      <c r="P2129" s="197">
        <f>P2128+2</f>
        <v>3121</v>
      </c>
      <c r="Q2129" s="198"/>
      <c r="R2129" s="33"/>
      <c r="S2129" s="35">
        <f t="shared" si="1617"/>
        <v>12485</v>
      </c>
      <c r="T2129" s="35">
        <f t="shared" ref="T2129:Z2129" si="1619">4*S2129+1</f>
        <v>49941</v>
      </c>
      <c r="U2129" s="35">
        <f t="shared" si="1619"/>
        <v>199765</v>
      </c>
      <c r="V2129" s="35">
        <f t="shared" si="1619"/>
        <v>799061</v>
      </c>
      <c r="W2129" s="35">
        <f t="shared" si="1619"/>
        <v>3196245</v>
      </c>
      <c r="X2129" s="35">
        <f t="shared" si="1619"/>
        <v>12784981</v>
      </c>
      <c r="Y2129" s="35">
        <f t="shared" si="1619"/>
        <v>51139925</v>
      </c>
      <c r="Z2129" s="35">
        <f t="shared" si="1619"/>
        <v>204559701</v>
      </c>
      <c r="AC2129" s="27"/>
      <c r="AE2129" s="17"/>
      <c r="AG2129" s="18"/>
      <c r="AK2129" s="54"/>
      <c r="AN2129" s="227"/>
      <c r="AO2129" s="269">
        <f t="shared" si="1595"/>
        <v>4141</v>
      </c>
      <c r="AP2129" s="221">
        <f t="shared" si="1598"/>
        <v>12424</v>
      </c>
      <c r="AQ2129" s="269">
        <f>AP2129/AR2129</f>
        <v>1553</v>
      </c>
      <c r="AR2129" s="281">
        <v>8</v>
      </c>
      <c r="AS2129" s="236">
        <f t="shared" si="1596"/>
        <v>3</v>
      </c>
      <c r="AT2129" s="232"/>
      <c r="BK2129" s="60"/>
      <c r="BN2129" s="1"/>
      <c r="BP2129" s="21"/>
      <c r="CA2129" s="21"/>
      <c r="CB2129" s="21"/>
    </row>
    <row r="2130" spans="4:80" ht="14.25" customHeight="1">
      <c r="D2130" s="53"/>
      <c r="G2130" s="53"/>
      <c r="O2130" s="181"/>
      <c r="P2130" s="260"/>
      <c r="R2130" s="33"/>
      <c r="AC2130" s="21"/>
      <c r="AE2130" s="17"/>
      <c r="AG2130" s="18"/>
      <c r="AK2130" s="54"/>
      <c r="AN2130" s="219"/>
      <c r="AO2130" s="220">
        <f t="shared" si="1595"/>
        <v>4143</v>
      </c>
      <c r="AP2130" s="221">
        <f t="shared" si="1598"/>
        <v>12430</v>
      </c>
      <c r="AQ2130" s="220">
        <f>AQ2128+6</f>
        <v>6215</v>
      </c>
      <c r="AR2130" s="281">
        <v>2</v>
      </c>
      <c r="AS2130" s="236">
        <f t="shared" si="1596"/>
        <v>1</v>
      </c>
      <c r="AT2130" s="232"/>
      <c r="BK2130" s="60"/>
      <c r="BN2130" s="1"/>
      <c r="BP2130" s="21"/>
      <c r="CA2130" s="21"/>
      <c r="CB2130" s="21"/>
    </row>
    <row r="2131" spans="4:80" ht="14.25" customHeight="1">
      <c r="D2131" s="53"/>
      <c r="G2131" s="53"/>
      <c r="O2131" s="45"/>
      <c r="P2131" s="21"/>
      <c r="R2131" s="33"/>
      <c r="AC2131" s="27"/>
      <c r="AE2131" s="17"/>
      <c r="AG2131" s="18"/>
      <c r="AK2131" s="54"/>
      <c r="AN2131" s="239"/>
      <c r="AO2131" s="240">
        <f t="shared" si="1595"/>
        <v>4145</v>
      </c>
      <c r="AP2131" s="221">
        <f t="shared" si="1598"/>
        <v>12436</v>
      </c>
      <c r="AQ2131" s="240">
        <f>AP2131/4</f>
        <v>3109</v>
      </c>
      <c r="AR2131" s="281">
        <v>4</v>
      </c>
      <c r="AS2131" s="236">
        <f t="shared" si="1596"/>
        <v>2</v>
      </c>
      <c r="AT2131" s="232"/>
      <c r="BK2131" s="60"/>
      <c r="BN2131" s="1"/>
      <c r="BP2131" s="21"/>
      <c r="CA2131" s="21"/>
      <c r="CB2131" s="21"/>
    </row>
    <row r="2132" spans="4:80" ht="14.25" customHeight="1">
      <c r="D2132" s="53"/>
      <c r="G2132" s="53"/>
      <c r="O2132" s="191">
        <f>-1+4*(Q2132+1)</f>
        <v>2083</v>
      </c>
      <c r="P2132" s="192">
        <f>-1+6*(Q2132+1)</f>
        <v>3125</v>
      </c>
      <c r="Q2132" s="27">
        <v>520</v>
      </c>
      <c r="R2132" s="33"/>
      <c r="S2132" s="213">
        <f t="shared" ref="S2132:S2133" si="1620">4*P2132+1</f>
        <v>12501</v>
      </c>
      <c r="T2132" s="35">
        <f t="shared" ref="T2132:Z2132" si="1621">4*S2132+1</f>
        <v>50005</v>
      </c>
      <c r="U2132" s="35">
        <f t="shared" si="1621"/>
        <v>200021</v>
      </c>
      <c r="V2132" s="35">
        <f t="shared" si="1621"/>
        <v>800085</v>
      </c>
      <c r="W2132" s="35">
        <f t="shared" si="1621"/>
        <v>3200341</v>
      </c>
      <c r="X2132" s="35">
        <f t="shared" si="1621"/>
        <v>12801365</v>
      </c>
      <c r="Y2132" s="35">
        <f t="shared" si="1621"/>
        <v>51205461</v>
      </c>
      <c r="Z2132" s="35">
        <f t="shared" si="1621"/>
        <v>204821845</v>
      </c>
      <c r="AE2132" s="17"/>
      <c r="AG2132" s="18"/>
      <c r="AK2132" s="54"/>
      <c r="AN2132" s="219"/>
      <c r="AO2132" s="220">
        <f t="shared" si="1595"/>
        <v>4147</v>
      </c>
      <c r="AP2132" s="221">
        <f t="shared" si="1598"/>
        <v>12442</v>
      </c>
      <c r="AQ2132" s="220">
        <f>AQ2130+6</f>
        <v>6221</v>
      </c>
      <c r="AR2132" s="281">
        <v>2</v>
      </c>
      <c r="AS2132" s="236">
        <f t="shared" si="1596"/>
        <v>1</v>
      </c>
      <c r="AT2132" s="232"/>
      <c r="BK2132" s="60"/>
      <c r="BN2132" s="1"/>
      <c r="BP2132" s="21"/>
      <c r="CA2132" s="21"/>
      <c r="CB2132" s="21"/>
    </row>
    <row r="2133" spans="4:80" ht="14.25" customHeight="1">
      <c r="D2133" s="53"/>
      <c r="G2133" s="53"/>
      <c r="O2133" s="196">
        <f>1+8*(Q2132+1)</f>
        <v>4169</v>
      </c>
      <c r="P2133" s="197">
        <f>P2132+2</f>
        <v>3127</v>
      </c>
      <c r="Q2133" s="198"/>
      <c r="R2133" s="33"/>
      <c r="S2133" s="35">
        <f t="shared" si="1620"/>
        <v>12509</v>
      </c>
      <c r="T2133" s="35">
        <f t="shared" ref="T2133:Z2133" si="1622">4*S2133+1</f>
        <v>50037</v>
      </c>
      <c r="U2133" s="35">
        <f t="shared" si="1622"/>
        <v>200149</v>
      </c>
      <c r="V2133" s="35">
        <f t="shared" si="1622"/>
        <v>800597</v>
      </c>
      <c r="W2133" s="35">
        <f t="shared" si="1622"/>
        <v>3202389</v>
      </c>
      <c r="X2133" s="35">
        <f t="shared" si="1622"/>
        <v>12809557</v>
      </c>
      <c r="Y2133" s="35">
        <f t="shared" si="1622"/>
        <v>51238229</v>
      </c>
      <c r="Z2133" s="35">
        <f t="shared" si="1622"/>
        <v>204952917</v>
      </c>
      <c r="AC2133" s="27"/>
      <c r="AE2133" s="17"/>
      <c r="AG2133" s="18"/>
      <c r="AK2133" s="54"/>
      <c r="AN2133" s="227"/>
      <c r="AO2133" s="269">
        <f t="shared" si="1595"/>
        <v>4149</v>
      </c>
      <c r="AP2133" s="221">
        <f t="shared" si="1598"/>
        <v>12448</v>
      </c>
      <c r="AQ2133" s="269">
        <f>AP2133/AR2133</f>
        <v>389</v>
      </c>
      <c r="AR2133" s="281">
        <v>32</v>
      </c>
      <c r="AS2133" s="236">
        <f t="shared" si="1596"/>
        <v>5</v>
      </c>
      <c r="AT2133" s="232"/>
      <c r="BK2133" s="60"/>
      <c r="BN2133" s="1"/>
      <c r="BP2133" s="21"/>
      <c r="CA2133" s="21"/>
      <c r="CB2133" s="21"/>
    </row>
    <row r="2134" spans="4:80" ht="14.25" customHeight="1">
      <c r="D2134" s="53"/>
      <c r="G2134" s="53"/>
      <c r="O2134" s="181"/>
      <c r="P2134" s="260"/>
      <c r="R2134" s="33"/>
      <c r="AC2134" s="21"/>
      <c r="AE2134" s="17"/>
      <c r="AG2134" s="18"/>
      <c r="AK2134" s="54"/>
      <c r="AN2134" s="219"/>
      <c r="AO2134" s="220">
        <f t="shared" si="1595"/>
        <v>4151</v>
      </c>
      <c r="AP2134" s="221">
        <f t="shared" si="1598"/>
        <v>12454</v>
      </c>
      <c r="AQ2134" s="220">
        <f>AQ2132+6</f>
        <v>6227</v>
      </c>
      <c r="AR2134" s="281">
        <v>2</v>
      </c>
      <c r="AS2134" s="236">
        <f t="shared" si="1596"/>
        <v>1</v>
      </c>
      <c r="AT2134" s="232"/>
      <c r="BK2134" s="60"/>
      <c r="BN2134" s="1"/>
      <c r="BP2134" s="21"/>
      <c r="CA2134" s="21"/>
      <c r="CB2134" s="21"/>
    </row>
    <row r="2135" spans="4:80" ht="14.25" customHeight="1">
      <c r="D2135" s="53"/>
      <c r="G2135" s="53"/>
      <c r="O2135" s="45"/>
      <c r="P2135" s="21"/>
      <c r="R2135" s="33"/>
      <c r="AC2135" s="27"/>
      <c r="AE2135" s="17"/>
      <c r="AG2135" s="18"/>
      <c r="AK2135" s="54"/>
      <c r="AN2135" s="239"/>
      <c r="AO2135" s="240">
        <f t="shared" si="1595"/>
        <v>4153</v>
      </c>
      <c r="AP2135" s="221">
        <f t="shared" si="1598"/>
        <v>12460</v>
      </c>
      <c r="AQ2135" s="240">
        <f>AP2135/4</f>
        <v>3115</v>
      </c>
      <c r="AR2135" s="281">
        <v>4</v>
      </c>
      <c r="AS2135" s="236">
        <f t="shared" si="1596"/>
        <v>2</v>
      </c>
      <c r="AT2135" s="232"/>
      <c r="BK2135" s="60"/>
      <c r="BN2135" s="1"/>
      <c r="BP2135" s="21"/>
      <c r="CA2135" s="21"/>
      <c r="CB2135" s="21"/>
    </row>
    <row r="2136" spans="4:80" ht="14.25" customHeight="1">
      <c r="D2136" s="53"/>
      <c r="G2136" s="53"/>
      <c r="O2136" s="191">
        <f>-1+4*(Q2136+1)</f>
        <v>2087</v>
      </c>
      <c r="P2136" s="192">
        <f>-1+6*(Q2136+1)</f>
        <v>3131</v>
      </c>
      <c r="Q2136" s="27">
        <v>521</v>
      </c>
      <c r="R2136" s="33"/>
      <c r="S2136" s="213">
        <f t="shared" ref="S2136:S2137" si="1623">4*P2136+1</f>
        <v>12525</v>
      </c>
      <c r="T2136" s="35">
        <f t="shared" ref="T2136:Z2136" si="1624">4*S2136+1</f>
        <v>50101</v>
      </c>
      <c r="U2136" s="35">
        <f t="shared" si="1624"/>
        <v>200405</v>
      </c>
      <c r="V2136" s="35">
        <f t="shared" si="1624"/>
        <v>801621</v>
      </c>
      <c r="W2136" s="35">
        <f t="shared" si="1624"/>
        <v>3206485</v>
      </c>
      <c r="X2136" s="35">
        <f t="shared" si="1624"/>
        <v>12825941</v>
      </c>
      <c r="Y2136" s="35">
        <f t="shared" si="1624"/>
        <v>51303765</v>
      </c>
      <c r="Z2136" s="35">
        <f t="shared" si="1624"/>
        <v>205215061</v>
      </c>
      <c r="AE2136" s="17"/>
      <c r="AG2136" s="18"/>
      <c r="AK2136" s="54"/>
      <c r="AN2136" s="219"/>
      <c r="AO2136" s="220">
        <f t="shared" si="1595"/>
        <v>4155</v>
      </c>
      <c r="AP2136" s="221">
        <f t="shared" si="1598"/>
        <v>12466</v>
      </c>
      <c r="AQ2136" s="220">
        <f>AQ2134+6</f>
        <v>6233</v>
      </c>
      <c r="AR2136" s="281">
        <v>2</v>
      </c>
      <c r="AS2136" s="236">
        <f t="shared" si="1596"/>
        <v>1</v>
      </c>
      <c r="AT2136" s="232"/>
      <c r="BK2136" s="60"/>
      <c r="BN2136" s="1"/>
      <c r="BP2136" s="21"/>
      <c r="CA2136" s="21"/>
      <c r="CB2136" s="21"/>
    </row>
    <row r="2137" spans="4:80" ht="14.25" customHeight="1">
      <c r="D2137" s="53"/>
      <c r="G2137" s="53"/>
      <c r="O2137" s="196">
        <f>1+8*(Q2136+1)</f>
        <v>4177</v>
      </c>
      <c r="P2137" s="197">
        <f>P2136+2</f>
        <v>3133</v>
      </c>
      <c r="Q2137" s="198"/>
      <c r="R2137" s="33"/>
      <c r="S2137" s="35">
        <f t="shared" si="1623"/>
        <v>12533</v>
      </c>
      <c r="T2137" s="35">
        <f t="shared" ref="T2137:Z2137" si="1625">4*S2137+1</f>
        <v>50133</v>
      </c>
      <c r="U2137" s="35">
        <f t="shared" si="1625"/>
        <v>200533</v>
      </c>
      <c r="V2137" s="35">
        <f t="shared" si="1625"/>
        <v>802133</v>
      </c>
      <c r="W2137" s="35">
        <f t="shared" si="1625"/>
        <v>3208533</v>
      </c>
      <c r="X2137" s="35">
        <f t="shared" si="1625"/>
        <v>12834133</v>
      </c>
      <c r="Y2137" s="35">
        <f t="shared" si="1625"/>
        <v>51336533</v>
      </c>
      <c r="Z2137" s="35">
        <f t="shared" si="1625"/>
        <v>205346133</v>
      </c>
      <c r="AC2137" s="27"/>
      <c r="AE2137" s="17"/>
      <c r="AG2137" s="18"/>
      <c r="AK2137" s="54"/>
      <c r="AN2137" s="227"/>
      <c r="AO2137" s="269">
        <f t="shared" si="1595"/>
        <v>4157</v>
      </c>
      <c r="AP2137" s="221">
        <f t="shared" si="1598"/>
        <v>12472</v>
      </c>
      <c r="AQ2137" s="269">
        <f>AP2137/AR2137</f>
        <v>1559</v>
      </c>
      <c r="AR2137" s="281">
        <v>8</v>
      </c>
      <c r="AS2137" s="236">
        <f t="shared" si="1596"/>
        <v>3</v>
      </c>
      <c r="AT2137" s="232"/>
      <c r="BK2137" s="60"/>
      <c r="BN2137" s="1"/>
      <c r="BP2137" s="21"/>
      <c r="CA2137" s="21"/>
      <c r="CB2137" s="21"/>
    </row>
    <row r="2138" spans="4:80" ht="14.25" customHeight="1">
      <c r="D2138" s="53"/>
      <c r="G2138" s="53"/>
      <c r="O2138" s="181"/>
      <c r="P2138" s="260"/>
      <c r="R2138" s="33"/>
      <c r="AC2138" s="21"/>
      <c r="AE2138" s="17"/>
      <c r="AG2138" s="18"/>
      <c r="AK2138" s="54"/>
      <c r="AN2138" s="219"/>
      <c r="AO2138" s="220">
        <f t="shared" si="1595"/>
        <v>4159</v>
      </c>
      <c r="AP2138" s="221">
        <f t="shared" si="1598"/>
        <v>12478</v>
      </c>
      <c r="AQ2138" s="220">
        <f>AQ2136+6</f>
        <v>6239</v>
      </c>
      <c r="AR2138" s="281">
        <v>2</v>
      </c>
      <c r="AS2138" s="236">
        <f t="shared" si="1596"/>
        <v>1</v>
      </c>
      <c r="AT2138" s="232"/>
      <c r="BK2138" s="60"/>
      <c r="BN2138" s="1"/>
      <c r="BP2138" s="21"/>
      <c r="CA2138" s="21"/>
      <c r="CB2138" s="21"/>
    </row>
    <row r="2139" spans="4:80" ht="14.25" customHeight="1">
      <c r="D2139" s="53"/>
      <c r="G2139" s="53"/>
      <c r="O2139" s="45"/>
      <c r="P2139" s="21"/>
      <c r="R2139" s="33"/>
      <c r="AC2139" s="27"/>
      <c r="AE2139" s="17"/>
      <c r="AG2139" s="18"/>
      <c r="AK2139" s="54"/>
      <c r="AN2139" s="239"/>
      <c r="AO2139" s="240">
        <f t="shared" si="1595"/>
        <v>4161</v>
      </c>
      <c r="AP2139" s="221">
        <f t="shared" si="1598"/>
        <v>12484</v>
      </c>
      <c r="AQ2139" s="240">
        <f>AP2139/4</f>
        <v>3121</v>
      </c>
      <c r="AR2139" s="281">
        <v>4</v>
      </c>
      <c r="AS2139" s="236">
        <f t="shared" si="1596"/>
        <v>2</v>
      </c>
      <c r="AT2139" s="232"/>
      <c r="BK2139" s="60"/>
      <c r="BN2139" s="1"/>
      <c r="BP2139" s="21"/>
      <c r="CA2139" s="21"/>
      <c r="CB2139" s="21"/>
    </row>
    <row r="2140" spans="4:80" ht="14.25" customHeight="1">
      <c r="D2140" s="53"/>
      <c r="G2140" s="53"/>
      <c r="O2140" s="191">
        <f>-1+4*(Q2140+1)</f>
        <v>2091</v>
      </c>
      <c r="P2140" s="192">
        <f>-1+6*(Q2140+1)</f>
        <v>3137</v>
      </c>
      <c r="Q2140" s="27">
        <v>522</v>
      </c>
      <c r="R2140" s="33"/>
      <c r="S2140" s="213">
        <f t="shared" ref="S2140:S2141" si="1626">4*P2140+1</f>
        <v>12549</v>
      </c>
      <c r="T2140" s="35">
        <f t="shared" ref="T2140:Z2140" si="1627">4*S2140+1</f>
        <v>50197</v>
      </c>
      <c r="U2140" s="35">
        <f t="shared" si="1627"/>
        <v>200789</v>
      </c>
      <c r="V2140" s="35">
        <f t="shared" si="1627"/>
        <v>803157</v>
      </c>
      <c r="W2140" s="35">
        <f t="shared" si="1627"/>
        <v>3212629</v>
      </c>
      <c r="X2140" s="35">
        <f t="shared" si="1627"/>
        <v>12850517</v>
      </c>
      <c r="Y2140" s="35">
        <f t="shared" si="1627"/>
        <v>51402069</v>
      </c>
      <c r="Z2140" s="35">
        <f t="shared" si="1627"/>
        <v>205608277</v>
      </c>
      <c r="AE2140" s="17"/>
      <c r="AG2140" s="18"/>
      <c r="AK2140" s="54"/>
      <c r="AN2140" s="219"/>
      <c r="AO2140" s="220">
        <f t="shared" si="1595"/>
        <v>4163</v>
      </c>
      <c r="AP2140" s="221">
        <f t="shared" si="1598"/>
        <v>12490</v>
      </c>
      <c r="AQ2140" s="220">
        <f>AQ2138+6</f>
        <v>6245</v>
      </c>
      <c r="AR2140" s="281">
        <v>2</v>
      </c>
      <c r="AS2140" s="236">
        <f t="shared" si="1596"/>
        <v>1</v>
      </c>
      <c r="AT2140" s="232"/>
      <c r="BK2140" s="60"/>
      <c r="BN2140" s="1"/>
      <c r="BP2140" s="21"/>
      <c r="CA2140" s="21"/>
      <c r="CB2140" s="21"/>
    </row>
    <row r="2141" spans="4:80" ht="14.25" customHeight="1">
      <c r="D2141" s="53"/>
      <c r="G2141" s="53"/>
      <c r="O2141" s="196">
        <f>1+8*(Q2140+1)</f>
        <v>4185</v>
      </c>
      <c r="P2141" s="197">
        <f>P2140+2</f>
        <v>3139</v>
      </c>
      <c r="Q2141" s="198"/>
      <c r="R2141" s="33"/>
      <c r="S2141" s="35">
        <f t="shared" si="1626"/>
        <v>12557</v>
      </c>
      <c r="T2141" s="35">
        <f t="shared" ref="T2141:Z2141" si="1628">4*S2141+1</f>
        <v>50229</v>
      </c>
      <c r="U2141" s="35">
        <f t="shared" si="1628"/>
        <v>200917</v>
      </c>
      <c r="V2141" s="35">
        <f t="shared" si="1628"/>
        <v>803669</v>
      </c>
      <c r="W2141" s="35">
        <f t="shared" si="1628"/>
        <v>3214677</v>
      </c>
      <c r="X2141" s="35">
        <f t="shared" si="1628"/>
        <v>12858709</v>
      </c>
      <c r="Y2141" s="35">
        <f t="shared" si="1628"/>
        <v>51434837</v>
      </c>
      <c r="Z2141" s="35">
        <f t="shared" si="1628"/>
        <v>205739349</v>
      </c>
      <c r="AC2141" s="27"/>
      <c r="AE2141" s="17"/>
      <c r="AG2141" s="18"/>
      <c r="AK2141" s="54"/>
      <c r="AN2141" s="227"/>
      <c r="AO2141" s="269">
        <f t="shared" si="1595"/>
        <v>4165</v>
      </c>
      <c r="AP2141" s="221">
        <f t="shared" si="1598"/>
        <v>12496</v>
      </c>
      <c r="AQ2141" s="269">
        <f>AP2141/AR2141</f>
        <v>781</v>
      </c>
      <c r="AR2141" s="281">
        <v>16</v>
      </c>
      <c r="AS2141" s="236">
        <f t="shared" si="1596"/>
        <v>4</v>
      </c>
      <c r="AT2141" s="232"/>
      <c r="BK2141" s="60"/>
      <c r="BN2141" s="1"/>
      <c r="BP2141" s="21"/>
      <c r="CA2141" s="21"/>
      <c r="CB2141" s="21"/>
    </row>
    <row r="2142" spans="4:80" ht="14.25" customHeight="1">
      <c r="D2142" s="53"/>
      <c r="G2142" s="53"/>
      <c r="O2142" s="181"/>
      <c r="P2142" s="260"/>
      <c r="R2142" s="33"/>
      <c r="AC2142" s="21"/>
      <c r="AE2142" s="17"/>
      <c r="AG2142" s="18"/>
      <c r="AK2142" s="54"/>
      <c r="AN2142" s="219"/>
      <c r="AO2142" s="220">
        <f t="shared" si="1595"/>
        <v>4167</v>
      </c>
      <c r="AP2142" s="221">
        <f t="shared" si="1598"/>
        <v>12502</v>
      </c>
      <c r="AQ2142" s="220">
        <f>AQ2140+6</f>
        <v>6251</v>
      </c>
      <c r="AR2142" s="281">
        <v>2</v>
      </c>
      <c r="AS2142" s="236">
        <f t="shared" si="1596"/>
        <v>1</v>
      </c>
      <c r="AT2142" s="232"/>
      <c r="BK2142" s="60"/>
      <c r="BN2142" s="1"/>
      <c r="BP2142" s="21"/>
      <c r="CA2142" s="21"/>
      <c r="CB2142" s="21"/>
    </row>
    <row r="2143" spans="4:80" ht="14.25" customHeight="1">
      <c r="D2143" s="53"/>
      <c r="G2143" s="53"/>
      <c r="O2143" s="45"/>
      <c r="P2143" s="21"/>
      <c r="R2143" s="33"/>
      <c r="AC2143" s="27"/>
      <c r="AE2143" s="17"/>
      <c r="AG2143" s="18"/>
      <c r="AK2143" s="54"/>
      <c r="AN2143" s="239"/>
      <c r="AO2143" s="240">
        <f t="shared" si="1595"/>
        <v>4169</v>
      </c>
      <c r="AP2143" s="221">
        <f t="shared" si="1598"/>
        <v>12508</v>
      </c>
      <c r="AQ2143" s="240">
        <f>AP2143/4</f>
        <v>3127</v>
      </c>
      <c r="AR2143" s="281">
        <v>4</v>
      </c>
      <c r="AS2143" s="236">
        <f t="shared" si="1596"/>
        <v>2</v>
      </c>
      <c r="AT2143" s="232"/>
      <c r="BK2143" s="60"/>
      <c r="BN2143" s="1"/>
      <c r="BP2143" s="21"/>
      <c r="CA2143" s="21"/>
      <c r="CB2143" s="21"/>
    </row>
    <row r="2144" spans="4:80" ht="14.25" customHeight="1">
      <c r="D2144" s="53"/>
      <c r="G2144" s="53"/>
      <c r="O2144" s="191">
        <f>-1+4*(Q2144+1)</f>
        <v>2095</v>
      </c>
      <c r="P2144" s="192">
        <f>-1+6*(Q2144+1)</f>
        <v>3143</v>
      </c>
      <c r="Q2144" s="27">
        <v>523</v>
      </c>
      <c r="R2144" s="33"/>
      <c r="S2144" s="213">
        <f t="shared" ref="S2144:S2145" si="1629">4*P2144+1</f>
        <v>12573</v>
      </c>
      <c r="T2144" s="35">
        <f t="shared" ref="T2144:Z2144" si="1630">4*S2144+1</f>
        <v>50293</v>
      </c>
      <c r="U2144" s="35">
        <f t="shared" si="1630"/>
        <v>201173</v>
      </c>
      <c r="V2144" s="35">
        <f t="shared" si="1630"/>
        <v>804693</v>
      </c>
      <c r="W2144" s="35">
        <f t="shared" si="1630"/>
        <v>3218773</v>
      </c>
      <c r="X2144" s="35">
        <f t="shared" si="1630"/>
        <v>12875093</v>
      </c>
      <c r="Y2144" s="35">
        <f t="shared" si="1630"/>
        <v>51500373</v>
      </c>
      <c r="Z2144" s="35">
        <f t="shared" si="1630"/>
        <v>206001493</v>
      </c>
      <c r="AE2144" s="17"/>
      <c r="AG2144" s="18"/>
      <c r="AK2144" s="54"/>
      <c r="AN2144" s="219"/>
      <c r="AO2144" s="220">
        <f t="shared" si="1595"/>
        <v>4171</v>
      </c>
      <c r="AP2144" s="221">
        <f t="shared" si="1598"/>
        <v>12514</v>
      </c>
      <c r="AQ2144" s="220">
        <f>AQ2142+6</f>
        <v>6257</v>
      </c>
      <c r="AR2144" s="281">
        <v>2</v>
      </c>
      <c r="AS2144" s="236">
        <f t="shared" si="1596"/>
        <v>1</v>
      </c>
      <c r="AT2144" s="232"/>
      <c r="BK2144" s="60"/>
      <c r="BN2144" s="1"/>
      <c r="BP2144" s="21"/>
      <c r="CA2144" s="21"/>
      <c r="CB2144" s="21"/>
    </row>
    <row r="2145" spans="4:80" ht="14.25" customHeight="1">
      <c r="D2145" s="53"/>
      <c r="G2145" s="53"/>
      <c r="O2145" s="196">
        <f>1+8*(Q2144+1)</f>
        <v>4193</v>
      </c>
      <c r="P2145" s="197">
        <f>P2144+2</f>
        <v>3145</v>
      </c>
      <c r="Q2145" s="198"/>
      <c r="R2145" s="33"/>
      <c r="S2145" s="35">
        <f t="shared" si="1629"/>
        <v>12581</v>
      </c>
      <c r="T2145" s="35">
        <f t="shared" ref="T2145:Z2145" si="1631">4*S2145+1</f>
        <v>50325</v>
      </c>
      <c r="U2145" s="35">
        <f t="shared" si="1631"/>
        <v>201301</v>
      </c>
      <c r="V2145" s="35">
        <f t="shared" si="1631"/>
        <v>805205</v>
      </c>
      <c r="W2145" s="35">
        <f t="shared" si="1631"/>
        <v>3220821</v>
      </c>
      <c r="X2145" s="35">
        <f t="shared" si="1631"/>
        <v>12883285</v>
      </c>
      <c r="Y2145" s="35">
        <f t="shared" si="1631"/>
        <v>51533141</v>
      </c>
      <c r="Z2145" s="35">
        <f t="shared" si="1631"/>
        <v>206132565</v>
      </c>
      <c r="AC2145" s="27"/>
      <c r="AE2145" s="17"/>
      <c r="AG2145" s="18"/>
      <c r="AK2145" s="54"/>
      <c r="AN2145" s="227"/>
      <c r="AO2145" s="269">
        <f t="shared" si="1595"/>
        <v>4173</v>
      </c>
      <c r="AP2145" s="221">
        <f t="shared" si="1598"/>
        <v>12520</v>
      </c>
      <c r="AQ2145" s="269">
        <f>AP2145/AR2145</f>
        <v>1565</v>
      </c>
      <c r="AR2145" s="281">
        <v>8</v>
      </c>
      <c r="AS2145" s="236">
        <f t="shared" si="1596"/>
        <v>3</v>
      </c>
      <c r="AT2145" s="232"/>
      <c r="BK2145" s="60"/>
      <c r="BN2145" s="1"/>
      <c r="BP2145" s="21"/>
      <c r="CA2145" s="21"/>
      <c r="CB2145" s="21"/>
    </row>
    <row r="2146" spans="4:80" ht="14.25" customHeight="1">
      <c r="D2146" s="53"/>
      <c r="G2146" s="53"/>
      <c r="O2146" s="181"/>
      <c r="P2146" s="260"/>
      <c r="R2146" s="33"/>
      <c r="AC2146" s="21"/>
      <c r="AE2146" s="17"/>
      <c r="AG2146" s="18"/>
      <c r="AK2146" s="54"/>
      <c r="AN2146" s="219"/>
      <c r="AO2146" s="220">
        <f t="shared" si="1595"/>
        <v>4175</v>
      </c>
      <c r="AP2146" s="221">
        <f t="shared" si="1598"/>
        <v>12526</v>
      </c>
      <c r="AQ2146" s="220">
        <f>AQ2144+6</f>
        <v>6263</v>
      </c>
      <c r="AR2146" s="281">
        <v>2</v>
      </c>
      <c r="AS2146" s="236">
        <f t="shared" si="1596"/>
        <v>1</v>
      </c>
      <c r="AT2146" s="232"/>
      <c r="BK2146" s="60"/>
      <c r="BN2146" s="1"/>
      <c r="BP2146" s="21"/>
      <c r="CA2146" s="21"/>
      <c r="CB2146" s="21"/>
    </row>
    <row r="2147" spans="4:80" ht="14.25" customHeight="1">
      <c r="D2147" s="53"/>
      <c r="G2147" s="53"/>
      <c r="O2147" s="45"/>
      <c r="P2147" s="21"/>
      <c r="R2147" s="33"/>
      <c r="AC2147" s="27"/>
      <c r="AE2147" s="17"/>
      <c r="AG2147" s="18"/>
      <c r="AK2147" s="54"/>
      <c r="AN2147" s="239"/>
      <c r="AO2147" s="240">
        <f t="shared" si="1595"/>
        <v>4177</v>
      </c>
      <c r="AP2147" s="221">
        <f t="shared" si="1598"/>
        <v>12532</v>
      </c>
      <c r="AQ2147" s="240">
        <f>AP2147/4</f>
        <v>3133</v>
      </c>
      <c r="AR2147" s="281">
        <v>4</v>
      </c>
      <c r="AS2147" s="236">
        <f t="shared" si="1596"/>
        <v>2</v>
      </c>
      <c r="AT2147" s="232"/>
      <c r="BK2147" s="60"/>
      <c r="BN2147" s="1"/>
      <c r="BP2147" s="21"/>
      <c r="CA2147" s="21"/>
      <c r="CB2147" s="21"/>
    </row>
    <row r="2148" spans="4:80" ht="14.25" customHeight="1">
      <c r="D2148" s="53"/>
      <c r="G2148" s="53"/>
      <c r="O2148" s="191">
        <f>-1+4*(Q2148+1)</f>
        <v>2099</v>
      </c>
      <c r="P2148" s="192">
        <f>-1+6*(Q2148+1)</f>
        <v>3149</v>
      </c>
      <c r="Q2148" s="27">
        <v>524</v>
      </c>
      <c r="R2148" s="33"/>
      <c r="S2148" s="213">
        <f t="shared" ref="S2148:S2149" si="1632">4*P2148+1</f>
        <v>12597</v>
      </c>
      <c r="T2148" s="35">
        <f t="shared" ref="T2148:Z2148" si="1633">4*S2148+1</f>
        <v>50389</v>
      </c>
      <c r="U2148" s="35">
        <f t="shared" si="1633"/>
        <v>201557</v>
      </c>
      <c r="V2148" s="35">
        <f t="shared" si="1633"/>
        <v>806229</v>
      </c>
      <c r="W2148" s="35">
        <f t="shared" si="1633"/>
        <v>3224917</v>
      </c>
      <c r="X2148" s="35">
        <f t="shared" si="1633"/>
        <v>12899669</v>
      </c>
      <c r="Y2148" s="35">
        <f t="shared" si="1633"/>
        <v>51598677</v>
      </c>
      <c r="Z2148" s="35">
        <f t="shared" si="1633"/>
        <v>206394709</v>
      </c>
      <c r="AE2148" s="17"/>
      <c r="AG2148" s="18"/>
      <c r="AK2148" s="54"/>
      <c r="AN2148" s="219"/>
      <c r="AO2148" s="220">
        <f t="shared" si="1595"/>
        <v>4179</v>
      </c>
      <c r="AP2148" s="221">
        <f t="shared" si="1598"/>
        <v>12538</v>
      </c>
      <c r="AQ2148" s="220">
        <f>AQ2146+6</f>
        <v>6269</v>
      </c>
      <c r="AR2148" s="281">
        <v>2</v>
      </c>
      <c r="AS2148" s="236">
        <f t="shared" si="1596"/>
        <v>1</v>
      </c>
      <c r="AT2148" s="232"/>
      <c r="BK2148" s="60"/>
      <c r="BN2148" s="1"/>
      <c r="BP2148" s="21"/>
      <c r="CA2148" s="21"/>
      <c r="CB2148" s="21"/>
    </row>
    <row r="2149" spans="4:80" ht="14.25" customHeight="1">
      <c r="D2149" s="53"/>
      <c r="G2149" s="53"/>
      <c r="O2149" s="196">
        <f>1+8*(Q2148+1)</f>
        <v>4201</v>
      </c>
      <c r="P2149" s="197">
        <f>P2148+2</f>
        <v>3151</v>
      </c>
      <c r="Q2149" s="198"/>
      <c r="R2149" s="33"/>
      <c r="S2149" s="35">
        <f t="shared" si="1632"/>
        <v>12605</v>
      </c>
      <c r="T2149" s="35">
        <f t="shared" ref="T2149:Z2149" si="1634">4*S2149+1</f>
        <v>50421</v>
      </c>
      <c r="U2149" s="35">
        <f t="shared" si="1634"/>
        <v>201685</v>
      </c>
      <c r="V2149" s="35">
        <f t="shared" si="1634"/>
        <v>806741</v>
      </c>
      <c r="W2149" s="35">
        <f t="shared" si="1634"/>
        <v>3226965</v>
      </c>
      <c r="X2149" s="35">
        <f t="shared" si="1634"/>
        <v>12907861</v>
      </c>
      <c r="Y2149" s="35">
        <f t="shared" si="1634"/>
        <v>51631445</v>
      </c>
      <c r="Z2149" s="35">
        <f t="shared" si="1634"/>
        <v>206525781</v>
      </c>
      <c r="AC2149" s="27"/>
      <c r="AE2149" s="17"/>
      <c r="AG2149" s="18"/>
      <c r="AK2149" s="54"/>
      <c r="AN2149" s="227"/>
      <c r="AO2149" s="269">
        <f t="shared" si="1595"/>
        <v>4181</v>
      </c>
      <c r="AP2149" s="221">
        <f t="shared" si="1598"/>
        <v>12544</v>
      </c>
      <c r="AQ2149" s="269">
        <f>AP2149/AR2149</f>
        <v>49</v>
      </c>
      <c r="AR2149" s="281">
        <v>256</v>
      </c>
      <c r="AS2149" s="236">
        <f t="shared" si="1596"/>
        <v>8</v>
      </c>
      <c r="AT2149" s="232"/>
      <c r="BK2149" s="60"/>
      <c r="BN2149" s="1"/>
      <c r="BP2149" s="21"/>
      <c r="CA2149" s="21"/>
      <c r="CB2149" s="21"/>
    </row>
    <row r="2150" spans="4:80" ht="14.25" customHeight="1">
      <c r="D2150" s="53"/>
      <c r="G2150" s="53"/>
      <c r="O2150" s="181"/>
      <c r="P2150" s="260"/>
      <c r="R2150" s="33"/>
      <c r="AC2150" s="21"/>
      <c r="AE2150" s="17"/>
      <c r="AG2150" s="18"/>
      <c r="AK2150" s="54"/>
      <c r="AN2150" s="219"/>
      <c r="AO2150" s="220">
        <f t="shared" si="1595"/>
        <v>4183</v>
      </c>
      <c r="AP2150" s="221">
        <f t="shared" si="1598"/>
        <v>12550</v>
      </c>
      <c r="AQ2150" s="220">
        <f>AQ2148+6</f>
        <v>6275</v>
      </c>
      <c r="AR2150" s="281">
        <v>2</v>
      </c>
      <c r="AS2150" s="236">
        <f t="shared" si="1596"/>
        <v>1</v>
      </c>
      <c r="AT2150" s="232"/>
      <c r="BK2150" s="60"/>
      <c r="BN2150" s="1"/>
      <c r="BP2150" s="21"/>
      <c r="CA2150" s="21"/>
      <c r="CB2150" s="21"/>
    </row>
    <row r="2151" spans="4:80" ht="14.25" customHeight="1">
      <c r="D2151" s="53"/>
      <c r="G2151" s="53"/>
      <c r="O2151" s="45"/>
      <c r="P2151" s="21"/>
      <c r="R2151" s="33"/>
      <c r="AC2151" s="27"/>
      <c r="AE2151" s="17"/>
      <c r="AG2151" s="18"/>
      <c r="AK2151" s="54"/>
      <c r="AN2151" s="239"/>
      <c r="AO2151" s="240">
        <f t="shared" si="1595"/>
        <v>4185</v>
      </c>
      <c r="AP2151" s="221">
        <f t="shared" si="1598"/>
        <v>12556</v>
      </c>
      <c r="AQ2151" s="240">
        <f>AP2151/4</f>
        <v>3139</v>
      </c>
      <c r="AR2151" s="281">
        <v>4</v>
      </c>
      <c r="AS2151" s="236">
        <f t="shared" si="1596"/>
        <v>2</v>
      </c>
      <c r="AT2151" s="232"/>
      <c r="BK2151" s="60"/>
      <c r="BN2151" s="1"/>
      <c r="BP2151" s="21"/>
      <c r="CA2151" s="21"/>
      <c r="CB2151" s="21"/>
    </row>
    <row r="2152" spans="4:80" ht="14.25" customHeight="1">
      <c r="D2152" s="53"/>
      <c r="G2152" s="53"/>
      <c r="O2152" s="191">
        <f>-1+4*(Q2152+1)</f>
        <v>2103</v>
      </c>
      <c r="P2152" s="192">
        <f>-1+6*(Q2152+1)</f>
        <v>3155</v>
      </c>
      <c r="Q2152" s="27">
        <v>525</v>
      </c>
      <c r="R2152" s="33"/>
      <c r="S2152" s="213">
        <f t="shared" ref="S2152:S2153" si="1635">4*P2152+1</f>
        <v>12621</v>
      </c>
      <c r="T2152" s="35">
        <f t="shared" ref="T2152:Z2152" si="1636">4*S2152+1</f>
        <v>50485</v>
      </c>
      <c r="U2152" s="35">
        <f t="shared" si="1636"/>
        <v>201941</v>
      </c>
      <c r="V2152" s="35">
        <f t="shared" si="1636"/>
        <v>807765</v>
      </c>
      <c r="W2152" s="35">
        <f t="shared" si="1636"/>
        <v>3231061</v>
      </c>
      <c r="X2152" s="35">
        <f t="shared" si="1636"/>
        <v>12924245</v>
      </c>
      <c r="Y2152" s="35">
        <f t="shared" si="1636"/>
        <v>51696981</v>
      </c>
      <c r="Z2152" s="35">
        <f t="shared" si="1636"/>
        <v>206787925</v>
      </c>
      <c r="AE2152" s="17"/>
      <c r="AG2152" s="18"/>
      <c r="AK2152" s="54"/>
      <c r="AN2152" s="219"/>
      <c r="AO2152" s="220">
        <f t="shared" si="1595"/>
        <v>4187</v>
      </c>
      <c r="AP2152" s="221">
        <f t="shared" si="1598"/>
        <v>12562</v>
      </c>
      <c r="AQ2152" s="220">
        <f>AQ2150+6</f>
        <v>6281</v>
      </c>
      <c r="AR2152" s="281">
        <v>2</v>
      </c>
      <c r="AS2152" s="236">
        <f t="shared" si="1596"/>
        <v>1</v>
      </c>
      <c r="AT2152" s="232"/>
      <c r="BK2152" s="60"/>
      <c r="BN2152" s="1"/>
      <c r="BP2152" s="21"/>
      <c r="CA2152" s="21"/>
      <c r="CB2152" s="21"/>
    </row>
    <row r="2153" spans="4:80" ht="14.25" customHeight="1">
      <c r="D2153" s="53"/>
      <c r="G2153" s="53"/>
      <c r="O2153" s="196">
        <f>1+8*(Q2152+1)</f>
        <v>4209</v>
      </c>
      <c r="P2153" s="197">
        <f>P2152+2</f>
        <v>3157</v>
      </c>
      <c r="Q2153" s="198"/>
      <c r="R2153" s="33"/>
      <c r="S2153" s="35">
        <f t="shared" si="1635"/>
        <v>12629</v>
      </c>
      <c r="T2153" s="35">
        <f t="shared" ref="T2153:Z2153" si="1637">4*S2153+1</f>
        <v>50517</v>
      </c>
      <c r="U2153" s="35">
        <f t="shared" si="1637"/>
        <v>202069</v>
      </c>
      <c r="V2153" s="35">
        <f t="shared" si="1637"/>
        <v>808277</v>
      </c>
      <c r="W2153" s="35">
        <f t="shared" si="1637"/>
        <v>3233109</v>
      </c>
      <c r="X2153" s="35">
        <f t="shared" si="1637"/>
        <v>12932437</v>
      </c>
      <c r="Y2153" s="35">
        <f t="shared" si="1637"/>
        <v>51729749</v>
      </c>
      <c r="Z2153" s="35">
        <f t="shared" si="1637"/>
        <v>206918997</v>
      </c>
      <c r="AC2153" s="27"/>
      <c r="AE2153" s="17"/>
      <c r="AG2153" s="18"/>
      <c r="AK2153" s="54"/>
      <c r="AN2153" s="227"/>
      <c r="AO2153" s="269">
        <f t="shared" si="1595"/>
        <v>4189</v>
      </c>
      <c r="AP2153" s="221">
        <f t="shared" si="1598"/>
        <v>12568</v>
      </c>
      <c r="AQ2153" s="269">
        <f>AP2153/AR2153</f>
        <v>1571</v>
      </c>
      <c r="AR2153" s="281">
        <v>8</v>
      </c>
      <c r="AS2153" s="236">
        <f t="shared" si="1596"/>
        <v>3</v>
      </c>
      <c r="AT2153" s="232"/>
      <c r="BK2153" s="60"/>
      <c r="BN2153" s="1"/>
      <c r="BP2153" s="21"/>
      <c r="CA2153" s="21"/>
      <c r="CB2153" s="21"/>
    </row>
    <row r="2154" spans="4:80" ht="14.25" customHeight="1">
      <c r="D2154" s="53"/>
      <c r="G2154" s="53"/>
      <c r="O2154" s="181"/>
      <c r="P2154" s="260"/>
      <c r="R2154" s="33"/>
      <c r="AC2154" s="21"/>
      <c r="AE2154" s="17"/>
      <c r="AG2154" s="18"/>
      <c r="AK2154" s="54"/>
      <c r="AN2154" s="219"/>
      <c r="AO2154" s="220">
        <f t="shared" si="1595"/>
        <v>4191</v>
      </c>
      <c r="AP2154" s="221">
        <f t="shared" si="1598"/>
        <v>12574</v>
      </c>
      <c r="AQ2154" s="220">
        <f>AQ2152+6</f>
        <v>6287</v>
      </c>
      <c r="AR2154" s="281">
        <v>2</v>
      </c>
      <c r="AS2154" s="236">
        <f t="shared" si="1596"/>
        <v>1</v>
      </c>
      <c r="AT2154" s="232"/>
      <c r="BK2154" s="60"/>
      <c r="BN2154" s="1"/>
      <c r="BP2154" s="21"/>
      <c r="CA2154" s="21"/>
      <c r="CB2154" s="21"/>
    </row>
    <row r="2155" spans="4:80" ht="14.25" customHeight="1">
      <c r="D2155" s="53"/>
      <c r="G2155" s="53"/>
      <c r="O2155" s="45"/>
      <c r="P2155" s="21"/>
      <c r="R2155" s="33"/>
      <c r="AC2155" s="27"/>
      <c r="AE2155" s="17"/>
      <c r="AG2155" s="18"/>
      <c r="AK2155" s="54"/>
      <c r="AN2155" s="239"/>
      <c r="AO2155" s="240">
        <f t="shared" si="1595"/>
        <v>4193</v>
      </c>
      <c r="AP2155" s="221">
        <f t="shared" si="1598"/>
        <v>12580</v>
      </c>
      <c r="AQ2155" s="240">
        <f>AP2155/4</f>
        <v>3145</v>
      </c>
      <c r="AR2155" s="281">
        <v>4</v>
      </c>
      <c r="AS2155" s="236">
        <f t="shared" si="1596"/>
        <v>2</v>
      </c>
      <c r="AT2155" s="232"/>
      <c r="BK2155" s="60"/>
      <c r="BN2155" s="1"/>
      <c r="BP2155" s="21"/>
      <c r="CA2155" s="21"/>
      <c r="CB2155" s="21"/>
    </row>
    <row r="2156" spans="4:80" ht="14.25" customHeight="1">
      <c r="D2156" s="53"/>
      <c r="G2156" s="53"/>
      <c r="O2156" s="191">
        <f>-1+4*(Q2156+1)</f>
        <v>2107</v>
      </c>
      <c r="P2156" s="192">
        <f>-1+6*(Q2156+1)</f>
        <v>3161</v>
      </c>
      <c r="Q2156" s="27">
        <v>526</v>
      </c>
      <c r="R2156" s="33"/>
      <c r="S2156" s="213">
        <f t="shared" ref="S2156:S2157" si="1638">4*P2156+1</f>
        <v>12645</v>
      </c>
      <c r="T2156" s="35">
        <f t="shared" ref="T2156:Z2156" si="1639">4*S2156+1</f>
        <v>50581</v>
      </c>
      <c r="U2156" s="35">
        <f t="shared" si="1639"/>
        <v>202325</v>
      </c>
      <c r="V2156" s="35">
        <f t="shared" si="1639"/>
        <v>809301</v>
      </c>
      <c r="W2156" s="35">
        <f t="shared" si="1639"/>
        <v>3237205</v>
      </c>
      <c r="X2156" s="35">
        <f t="shared" si="1639"/>
        <v>12948821</v>
      </c>
      <c r="Y2156" s="35">
        <f t="shared" si="1639"/>
        <v>51795285</v>
      </c>
      <c r="Z2156" s="35">
        <f t="shared" si="1639"/>
        <v>207181141</v>
      </c>
      <c r="AE2156" s="17"/>
      <c r="AG2156" s="18"/>
      <c r="AK2156" s="54"/>
      <c r="AN2156" s="219"/>
      <c r="AO2156" s="220">
        <f t="shared" si="1595"/>
        <v>4195</v>
      </c>
      <c r="AP2156" s="221">
        <f t="shared" si="1598"/>
        <v>12586</v>
      </c>
      <c r="AQ2156" s="220">
        <f>AQ2154+6</f>
        <v>6293</v>
      </c>
      <c r="AR2156" s="281">
        <v>2</v>
      </c>
      <c r="AS2156" s="236">
        <f t="shared" si="1596"/>
        <v>1</v>
      </c>
      <c r="AT2156" s="232"/>
      <c r="BK2156" s="60"/>
      <c r="BN2156" s="1"/>
      <c r="BP2156" s="21"/>
      <c r="CA2156" s="21"/>
      <c r="CB2156" s="21"/>
    </row>
    <row r="2157" spans="4:80" ht="14.25" customHeight="1">
      <c r="D2157" s="53"/>
      <c r="G2157" s="53"/>
      <c r="O2157" s="196">
        <f>1+8*(Q2156+1)</f>
        <v>4217</v>
      </c>
      <c r="P2157" s="197">
        <f>P2156+2</f>
        <v>3163</v>
      </c>
      <c r="Q2157" s="198"/>
      <c r="R2157" s="33"/>
      <c r="S2157" s="35">
        <f t="shared" si="1638"/>
        <v>12653</v>
      </c>
      <c r="T2157" s="35">
        <f t="shared" ref="T2157:Z2157" si="1640">4*S2157+1</f>
        <v>50613</v>
      </c>
      <c r="U2157" s="35">
        <f t="shared" si="1640"/>
        <v>202453</v>
      </c>
      <c r="V2157" s="35">
        <f t="shared" si="1640"/>
        <v>809813</v>
      </c>
      <c r="W2157" s="35">
        <f t="shared" si="1640"/>
        <v>3239253</v>
      </c>
      <c r="X2157" s="35">
        <f t="shared" si="1640"/>
        <v>12957013</v>
      </c>
      <c r="Y2157" s="35">
        <f t="shared" si="1640"/>
        <v>51828053</v>
      </c>
      <c r="Z2157" s="35">
        <f t="shared" si="1640"/>
        <v>207312213</v>
      </c>
      <c r="AC2157" s="27"/>
      <c r="AE2157" s="17"/>
      <c r="AG2157" s="18"/>
      <c r="AK2157" s="54"/>
      <c r="AN2157" s="227"/>
      <c r="AO2157" s="269">
        <f t="shared" si="1595"/>
        <v>4197</v>
      </c>
      <c r="AP2157" s="221">
        <f t="shared" si="1598"/>
        <v>12592</v>
      </c>
      <c r="AQ2157" s="269">
        <f>AP2157/AR2157</f>
        <v>787</v>
      </c>
      <c r="AR2157" s="281">
        <v>16</v>
      </c>
      <c r="AS2157" s="236">
        <f t="shared" si="1596"/>
        <v>4</v>
      </c>
      <c r="AT2157" s="232"/>
      <c r="BK2157" s="60"/>
      <c r="BN2157" s="1"/>
      <c r="BP2157" s="21"/>
      <c r="CA2157" s="21"/>
      <c r="CB2157" s="21"/>
    </row>
    <row r="2158" spans="4:80" ht="14.25" customHeight="1">
      <c r="D2158" s="53"/>
      <c r="G2158" s="53"/>
      <c r="O2158" s="181"/>
      <c r="P2158" s="260"/>
      <c r="R2158" s="33"/>
      <c r="AC2158" s="21"/>
      <c r="AE2158" s="17"/>
      <c r="AG2158" s="18"/>
      <c r="AK2158" s="54"/>
      <c r="AN2158" s="219"/>
      <c r="AO2158" s="220">
        <f t="shared" si="1595"/>
        <v>4199</v>
      </c>
      <c r="AP2158" s="221">
        <f t="shared" si="1598"/>
        <v>12598</v>
      </c>
      <c r="AQ2158" s="220">
        <f>AQ2156+6</f>
        <v>6299</v>
      </c>
      <c r="AR2158" s="281">
        <v>2</v>
      </c>
      <c r="AS2158" s="236">
        <f t="shared" si="1596"/>
        <v>1</v>
      </c>
      <c r="AT2158" s="232"/>
      <c r="BK2158" s="60"/>
      <c r="BN2158" s="1"/>
      <c r="BP2158" s="21"/>
      <c r="CA2158" s="21"/>
      <c r="CB2158" s="21"/>
    </row>
    <row r="2159" spans="4:80" ht="14.25" customHeight="1">
      <c r="D2159" s="53"/>
      <c r="G2159" s="53"/>
      <c r="O2159" s="45"/>
      <c r="P2159" s="21"/>
      <c r="R2159" s="33"/>
      <c r="AC2159" s="27"/>
      <c r="AE2159" s="17"/>
      <c r="AG2159" s="18"/>
      <c r="AK2159" s="54"/>
      <c r="AN2159" s="239"/>
      <c r="AO2159" s="240">
        <f t="shared" si="1595"/>
        <v>4201</v>
      </c>
      <c r="AP2159" s="221">
        <f t="shared" si="1598"/>
        <v>12604</v>
      </c>
      <c r="AQ2159" s="240">
        <f>AP2159/4</f>
        <v>3151</v>
      </c>
      <c r="AR2159" s="281">
        <v>4</v>
      </c>
      <c r="AS2159" s="236">
        <f t="shared" si="1596"/>
        <v>2</v>
      </c>
      <c r="AT2159" s="232"/>
      <c r="BK2159" s="60"/>
      <c r="BN2159" s="1"/>
      <c r="BP2159" s="21"/>
      <c r="CA2159" s="21"/>
      <c r="CB2159" s="21"/>
    </row>
    <row r="2160" spans="4:80" ht="14.25" customHeight="1">
      <c r="D2160" s="53"/>
      <c r="G2160" s="53"/>
      <c r="O2160" s="191">
        <f>-1+4*(Q2160+1)</f>
        <v>2111</v>
      </c>
      <c r="P2160" s="192">
        <f>-1+6*(Q2160+1)</f>
        <v>3167</v>
      </c>
      <c r="Q2160" s="27">
        <v>527</v>
      </c>
      <c r="R2160" s="33"/>
      <c r="S2160" s="213">
        <f t="shared" ref="S2160:S2161" si="1641">4*P2160+1</f>
        <v>12669</v>
      </c>
      <c r="T2160" s="35">
        <f t="shared" ref="T2160:Z2160" si="1642">4*S2160+1</f>
        <v>50677</v>
      </c>
      <c r="U2160" s="35">
        <f t="shared" si="1642"/>
        <v>202709</v>
      </c>
      <c r="V2160" s="35">
        <f t="shared" si="1642"/>
        <v>810837</v>
      </c>
      <c r="W2160" s="35">
        <f t="shared" si="1642"/>
        <v>3243349</v>
      </c>
      <c r="X2160" s="35">
        <f t="shared" si="1642"/>
        <v>12973397</v>
      </c>
      <c r="Y2160" s="35">
        <f t="shared" si="1642"/>
        <v>51893589</v>
      </c>
      <c r="Z2160" s="35">
        <f t="shared" si="1642"/>
        <v>207574357</v>
      </c>
      <c r="AE2160" s="17"/>
      <c r="AG2160" s="18"/>
      <c r="AK2160" s="54"/>
      <c r="AN2160" s="219"/>
      <c r="AO2160" s="220">
        <f t="shared" si="1595"/>
        <v>4203</v>
      </c>
      <c r="AP2160" s="221">
        <f t="shared" si="1598"/>
        <v>12610</v>
      </c>
      <c r="AQ2160" s="220">
        <f>AQ2158+6</f>
        <v>6305</v>
      </c>
      <c r="AR2160" s="281">
        <v>2</v>
      </c>
      <c r="AS2160" s="236">
        <f t="shared" si="1596"/>
        <v>1</v>
      </c>
      <c r="AT2160" s="232"/>
      <c r="BK2160" s="60"/>
      <c r="BN2160" s="1"/>
      <c r="BP2160" s="21"/>
      <c r="CA2160" s="21"/>
      <c r="CB2160" s="21"/>
    </row>
    <row r="2161" spans="4:80" ht="14.25" customHeight="1">
      <c r="D2161" s="53"/>
      <c r="G2161" s="53"/>
      <c r="O2161" s="196">
        <f>1+8*(Q2160+1)</f>
        <v>4225</v>
      </c>
      <c r="P2161" s="197">
        <f>P2160+2</f>
        <v>3169</v>
      </c>
      <c r="Q2161" s="198"/>
      <c r="R2161" s="33"/>
      <c r="S2161" s="35">
        <f t="shared" si="1641"/>
        <v>12677</v>
      </c>
      <c r="T2161" s="35">
        <f t="shared" ref="T2161:Z2161" si="1643">4*S2161+1</f>
        <v>50709</v>
      </c>
      <c r="U2161" s="35">
        <f t="shared" si="1643"/>
        <v>202837</v>
      </c>
      <c r="V2161" s="35">
        <f t="shared" si="1643"/>
        <v>811349</v>
      </c>
      <c r="W2161" s="35">
        <f t="shared" si="1643"/>
        <v>3245397</v>
      </c>
      <c r="X2161" s="35">
        <f t="shared" si="1643"/>
        <v>12981589</v>
      </c>
      <c r="Y2161" s="35">
        <f t="shared" si="1643"/>
        <v>51926357</v>
      </c>
      <c r="Z2161" s="35">
        <f t="shared" si="1643"/>
        <v>207705429</v>
      </c>
      <c r="AC2161" s="27"/>
      <c r="AE2161" s="17"/>
      <c r="AG2161" s="18"/>
      <c r="AK2161" s="54"/>
      <c r="AN2161" s="227"/>
      <c r="AO2161" s="269">
        <f t="shared" si="1595"/>
        <v>4205</v>
      </c>
      <c r="AP2161" s="221">
        <f t="shared" si="1598"/>
        <v>12616</v>
      </c>
      <c r="AQ2161" s="269">
        <f>AP2161/AR2161</f>
        <v>1577</v>
      </c>
      <c r="AR2161" s="281">
        <v>8</v>
      </c>
      <c r="AS2161" s="236">
        <f t="shared" si="1596"/>
        <v>3</v>
      </c>
      <c r="AT2161" s="232"/>
      <c r="BK2161" s="60"/>
      <c r="BN2161" s="1"/>
      <c r="BP2161" s="21"/>
      <c r="CA2161" s="21"/>
      <c r="CB2161" s="21"/>
    </row>
    <row r="2162" spans="4:80" ht="14.25" customHeight="1">
      <c r="D2162" s="53"/>
      <c r="G2162" s="53"/>
      <c r="O2162" s="181"/>
      <c r="P2162" s="260"/>
      <c r="R2162" s="33"/>
      <c r="AC2162" s="21"/>
      <c r="AE2162" s="17"/>
      <c r="AG2162" s="18"/>
      <c r="AK2162" s="54"/>
      <c r="AN2162" s="219"/>
      <c r="AO2162" s="220">
        <f t="shared" si="1595"/>
        <v>4207</v>
      </c>
      <c r="AP2162" s="221">
        <f t="shared" si="1598"/>
        <v>12622</v>
      </c>
      <c r="AQ2162" s="220">
        <f>AQ2160+6</f>
        <v>6311</v>
      </c>
      <c r="AR2162" s="281">
        <v>2</v>
      </c>
      <c r="AS2162" s="236">
        <f t="shared" si="1596"/>
        <v>1</v>
      </c>
      <c r="AT2162" s="232"/>
      <c r="BK2162" s="60"/>
      <c r="BN2162" s="1"/>
      <c r="BP2162" s="21"/>
      <c r="CA2162" s="21"/>
      <c r="CB2162" s="21"/>
    </row>
    <row r="2163" spans="4:80" ht="14.25" customHeight="1">
      <c r="D2163" s="53"/>
      <c r="G2163" s="53"/>
      <c r="O2163" s="45"/>
      <c r="P2163" s="21"/>
      <c r="R2163" s="33"/>
      <c r="AC2163" s="27"/>
      <c r="AE2163" s="17"/>
      <c r="AG2163" s="18"/>
      <c r="AK2163" s="54"/>
      <c r="AN2163" s="239"/>
      <c r="AO2163" s="240">
        <f t="shared" si="1595"/>
        <v>4209</v>
      </c>
      <c r="AP2163" s="221">
        <f t="shared" si="1598"/>
        <v>12628</v>
      </c>
      <c r="AQ2163" s="240">
        <f>AP2163/4</f>
        <v>3157</v>
      </c>
      <c r="AR2163" s="281">
        <v>4</v>
      </c>
      <c r="AS2163" s="236">
        <f t="shared" si="1596"/>
        <v>2</v>
      </c>
      <c r="AT2163" s="232"/>
      <c r="BK2163" s="60"/>
      <c r="BN2163" s="1"/>
      <c r="BP2163" s="21"/>
      <c r="CA2163" s="21"/>
      <c r="CB2163" s="21"/>
    </row>
    <row r="2164" spans="4:80" ht="14.25" customHeight="1">
      <c r="D2164" s="53"/>
      <c r="G2164" s="53"/>
      <c r="O2164" s="191">
        <f>-1+4*(Q2164+1)</f>
        <v>2115</v>
      </c>
      <c r="P2164" s="192">
        <f>-1+6*(Q2164+1)</f>
        <v>3173</v>
      </c>
      <c r="Q2164" s="27">
        <v>528</v>
      </c>
      <c r="R2164" s="33"/>
      <c r="S2164" s="213">
        <f t="shared" ref="S2164:S2165" si="1644">4*P2164+1</f>
        <v>12693</v>
      </c>
      <c r="T2164" s="35">
        <f t="shared" ref="T2164:Z2164" si="1645">4*S2164+1</f>
        <v>50773</v>
      </c>
      <c r="U2164" s="35">
        <f t="shared" si="1645"/>
        <v>203093</v>
      </c>
      <c r="V2164" s="35">
        <f t="shared" si="1645"/>
        <v>812373</v>
      </c>
      <c r="W2164" s="35">
        <f t="shared" si="1645"/>
        <v>3249493</v>
      </c>
      <c r="X2164" s="35">
        <f t="shared" si="1645"/>
        <v>12997973</v>
      </c>
      <c r="Y2164" s="35">
        <f t="shared" si="1645"/>
        <v>51991893</v>
      </c>
      <c r="Z2164" s="35">
        <f t="shared" si="1645"/>
        <v>207967573</v>
      </c>
      <c r="AE2164" s="17"/>
      <c r="AG2164" s="18"/>
      <c r="AK2164" s="54"/>
      <c r="AN2164" s="219"/>
      <c r="AO2164" s="220">
        <f t="shared" si="1595"/>
        <v>4211</v>
      </c>
      <c r="AP2164" s="221">
        <f t="shared" si="1598"/>
        <v>12634</v>
      </c>
      <c r="AQ2164" s="220">
        <f>AQ2162+6</f>
        <v>6317</v>
      </c>
      <c r="AR2164" s="281">
        <v>2</v>
      </c>
      <c r="AS2164" s="236">
        <f t="shared" si="1596"/>
        <v>1</v>
      </c>
      <c r="AT2164" s="232"/>
      <c r="BK2164" s="60"/>
      <c r="BN2164" s="1"/>
      <c r="BP2164" s="21"/>
      <c r="CA2164" s="21"/>
      <c r="CB2164" s="21"/>
    </row>
    <row r="2165" spans="4:80" ht="14.25" customHeight="1">
      <c r="D2165" s="53"/>
      <c r="G2165" s="53"/>
      <c r="O2165" s="196">
        <f>1+8*(Q2164+1)</f>
        <v>4233</v>
      </c>
      <c r="P2165" s="197">
        <f>P2164+2</f>
        <v>3175</v>
      </c>
      <c r="Q2165" s="198"/>
      <c r="R2165" s="33"/>
      <c r="S2165" s="35">
        <f t="shared" si="1644"/>
        <v>12701</v>
      </c>
      <c r="T2165" s="35">
        <f t="shared" ref="T2165:Z2165" si="1646">4*S2165+1</f>
        <v>50805</v>
      </c>
      <c r="U2165" s="35">
        <f t="shared" si="1646"/>
        <v>203221</v>
      </c>
      <c r="V2165" s="35">
        <f t="shared" si="1646"/>
        <v>812885</v>
      </c>
      <c r="W2165" s="35">
        <f t="shared" si="1646"/>
        <v>3251541</v>
      </c>
      <c r="X2165" s="35">
        <f t="shared" si="1646"/>
        <v>13006165</v>
      </c>
      <c r="Y2165" s="35">
        <f t="shared" si="1646"/>
        <v>52024661</v>
      </c>
      <c r="Z2165" s="35">
        <f t="shared" si="1646"/>
        <v>208098645</v>
      </c>
      <c r="AC2165" s="27"/>
      <c r="AE2165" s="17"/>
      <c r="AG2165" s="18"/>
      <c r="AK2165" s="54"/>
      <c r="AN2165" s="227"/>
      <c r="AO2165" s="269">
        <f t="shared" si="1595"/>
        <v>4213</v>
      </c>
      <c r="AP2165" s="221">
        <f t="shared" si="1598"/>
        <v>12640</v>
      </c>
      <c r="AQ2165" s="269">
        <f>AP2165/AR2165</f>
        <v>395</v>
      </c>
      <c r="AR2165" s="281">
        <v>32</v>
      </c>
      <c r="AS2165" s="236">
        <f t="shared" si="1596"/>
        <v>5</v>
      </c>
      <c r="AT2165" s="232"/>
      <c r="BK2165" s="60"/>
      <c r="BN2165" s="1"/>
      <c r="BP2165" s="21"/>
      <c r="CA2165" s="21"/>
      <c r="CB2165" s="21"/>
    </row>
    <row r="2166" spans="4:80" ht="14.25" customHeight="1">
      <c r="D2166" s="53"/>
      <c r="G2166" s="53"/>
      <c r="O2166" s="181"/>
      <c r="P2166" s="260"/>
      <c r="R2166" s="33"/>
      <c r="AC2166" s="21"/>
      <c r="AE2166" s="17"/>
      <c r="AG2166" s="18"/>
      <c r="AK2166" s="54"/>
      <c r="AN2166" s="219"/>
      <c r="AO2166" s="220">
        <f t="shared" si="1595"/>
        <v>4215</v>
      </c>
      <c r="AP2166" s="221">
        <f t="shared" si="1598"/>
        <v>12646</v>
      </c>
      <c r="AQ2166" s="220">
        <f>AQ2164+6</f>
        <v>6323</v>
      </c>
      <c r="AR2166" s="281">
        <v>2</v>
      </c>
      <c r="AS2166" s="236">
        <f t="shared" si="1596"/>
        <v>1</v>
      </c>
      <c r="AT2166" s="232"/>
      <c r="BK2166" s="60"/>
      <c r="BN2166" s="1"/>
      <c r="BP2166" s="21"/>
      <c r="CA2166" s="21"/>
      <c r="CB2166" s="21"/>
    </row>
    <row r="2167" spans="4:80" ht="14.25" customHeight="1">
      <c r="D2167" s="53"/>
      <c r="G2167" s="53"/>
      <c r="O2167" s="45"/>
      <c r="P2167" s="21"/>
      <c r="R2167" s="33"/>
      <c r="AC2167" s="27"/>
      <c r="AE2167" s="17"/>
      <c r="AG2167" s="18"/>
      <c r="AK2167" s="54"/>
      <c r="AN2167" s="239"/>
      <c r="AO2167" s="240">
        <f t="shared" si="1595"/>
        <v>4217</v>
      </c>
      <c r="AP2167" s="221">
        <f t="shared" si="1598"/>
        <v>12652</v>
      </c>
      <c r="AQ2167" s="240">
        <f>AP2167/4</f>
        <v>3163</v>
      </c>
      <c r="AR2167" s="281">
        <v>4</v>
      </c>
      <c r="AS2167" s="236">
        <f t="shared" si="1596"/>
        <v>2</v>
      </c>
      <c r="AT2167" s="232"/>
      <c r="BK2167" s="60"/>
      <c r="BN2167" s="1"/>
      <c r="BP2167" s="21"/>
      <c r="CA2167" s="21"/>
      <c r="CB2167" s="21"/>
    </row>
    <row r="2168" spans="4:80" ht="14.25" customHeight="1">
      <c r="D2168" s="53"/>
      <c r="G2168" s="53"/>
      <c r="O2168" s="191">
        <f>-1+4*(Q2168+1)</f>
        <v>2119</v>
      </c>
      <c r="P2168" s="192">
        <f>-1+6*(Q2168+1)</f>
        <v>3179</v>
      </c>
      <c r="Q2168" s="27">
        <v>529</v>
      </c>
      <c r="R2168" s="33"/>
      <c r="S2168" s="213">
        <f t="shared" ref="S2168:S2169" si="1647">4*P2168+1</f>
        <v>12717</v>
      </c>
      <c r="T2168" s="35">
        <f t="shared" ref="T2168:Z2168" si="1648">4*S2168+1</f>
        <v>50869</v>
      </c>
      <c r="U2168" s="35">
        <f t="shared" si="1648"/>
        <v>203477</v>
      </c>
      <c r="V2168" s="35">
        <f t="shared" si="1648"/>
        <v>813909</v>
      </c>
      <c r="W2168" s="35">
        <f t="shared" si="1648"/>
        <v>3255637</v>
      </c>
      <c r="X2168" s="35">
        <f t="shared" si="1648"/>
        <v>13022549</v>
      </c>
      <c r="Y2168" s="35">
        <f t="shared" si="1648"/>
        <v>52090197</v>
      </c>
      <c r="Z2168" s="35">
        <f t="shared" si="1648"/>
        <v>208360789</v>
      </c>
      <c r="AE2168" s="17"/>
      <c r="AG2168" s="18"/>
      <c r="AK2168" s="54"/>
      <c r="AN2168" s="219"/>
      <c r="AO2168" s="220">
        <f t="shared" si="1595"/>
        <v>4219</v>
      </c>
      <c r="AP2168" s="221">
        <f t="shared" si="1598"/>
        <v>12658</v>
      </c>
      <c r="AQ2168" s="220">
        <f>AQ2166+6</f>
        <v>6329</v>
      </c>
      <c r="AR2168" s="281">
        <v>2</v>
      </c>
      <c r="AS2168" s="236">
        <f t="shared" si="1596"/>
        <v>1</v>
      </c>
      <c r="AT2168" s="232"/>
      <c r="BK2168" s="60"/>
      <c r="BN2168" s="1"/>
      <c r="BP2168" s="21"/>
      <c r="CA2168" s="21"/>
      <c r="CB2168" s="21"/>
    </row>
    <row r="2169" spans="4:80" ht="14.25" customHeight="1">
      <c r="D2169" s="53"/>
      <c r="G2169" s="53"/>
      <c r="O2169" s="196">
        <f>1+8*(Q2168+1)</f>
        <v>4241</v>
      </c>
      <c r="P2169" s="197">
        <f>P2168+2</f>
        <v>3181</v>
      </c>
      <c r="Q2169" s="198"/>
      <c r="R2169" s="33"/>
      <c r="S2169" s="35">
        <f t="shared" si="1647"/>
        <v>12725</v>
      </c>
      <c r="T2169" s="35">
        <f t="shared" ref="T2169:Z2169" si="1649">4*S2169+1</f>
        <v>50901</v>
      </c>
      <c r="U2169" s="35">
        <f t="shared" si="1649"/>
        <v>203605</v>
      </c>
      <c r="V2169" s="35">
        <f t="shared" si="1649"/>
        <v>814421</v>
      </c>
      <c r="W2169" s="35">
        <f t="shared" si="1649"/>
        <v>3257685</v>
      </c>
      <c r="X2169" s="35">
        <f t="shared" si="1649"/>
        <v>13030741</v>
      </c>
      <c r="Y2169" s="35">
        <f t="shared" si="1649"/>
        <v>52122965</v>
      </c>
      <c r="Z2169" s="35">
        <f t="shared" si="1649"/>
        <v>208491861</v>
      </c>
      <c r="AC2169" s="27"/>
      <c r="AE2169" s="17"/>
      <c r="AG2169" s="18"/>
      <c r="AK2169" s="54"/>
      <c r="AN2169" s="227"/>
      <c r="AO2169" s="269">
        <f t="shared" si="1595"/>
        <v>4221</v>
      </c>
      <c r="AP2169" s="221">
        <f t="shared" si="1598"/>
        <v>12664</v>
      </c>
      <c r="AQ2169" s="269">
        <f>AP2169/AR2169</f>
        <v>1583</v>
      </c>
      <c r="AR2169" s="281">
        <v>8</v>
      </c>
      <c r="AS2169" s="236">
        <f t="shared" si="1596"/>
        <v>3</v>
      </c>
      <c r="AT2169" s="232"/>
      <c r="BK2169" s="60"/>
      <c r="BN2169" s="1"/>
      <c r="BP2169" s="21"/>
      <c r="CA2169" s="21"/>
      <c r="CB2169" s="21"/>
    </row>
    <row r="2170" spans="4:80" ht="14.25" customHeight="1">
      <c r="D2170" s="53"/>
      <c r="G2170" s="53"/>
      <c r="O2170" s="181"/>
      <c r="P2170" s="260"/>
      <c r="R2170" s="33"/>
      <c r="AC2170" s="21"/>
      <c r="AE2170" s="17"/>
      <c r="AG2170" s="18"/>
      <c r="AK2170" s="54"/>
      <c r="AN2170" s="219"/>
      <c r="AO2170" s="220">
        <f t="shared" si="1595"/>
        <v>4223</v>
      </c>
      <c r="AP2170" s="221">
        <f t="shared" si="1598"/>
        <v>12670</v>
      </c>
      <c r="AQ2170" s="220">
        <f>AQ2168+6</f>
        <v>6335</v>
      </c>
      <c r="AR2170" s="281">
        <v>2</v>
      </c>
      <c r="AS2170" s="236">
        <f t="shared" si="1596"/>
        <v>1</v>
      </c>
      <c r="AT2170" s="232"/>
      <c r="BK2170" s="60"/>
      <c r="BN2170" s="1"/>
      <c r="BP2170" s="21"/>
      <c r="CA2170" s="21"/>
      <c r="CB2170" s="21"/>
    </row>
    <row r="2171" spans="4:80" ht="14.25" customHeight="1">
      <c r="D2171" s="53"/>
      <c r="G2171" s="53"/>
      <c r="O2171" s="45"/>
      <c r="P2171" s="21"/>
      <c r="R2171" s="33"/>
      <c r="AC2171" s="27"/>
      <c r="AE2171" s="17"/>
      <c r="AG2171" s="18"/>
      <c r="AK2171" s="54"/>
      <c r="AN2171" s="239"/>
      <c r="AO2171" s="240">
        <f t="shared" si="1595"/>
        <v>4225</v>
      </c>
      <c r="AP2171" s="221">
        <f t="shared" si="1598"/>
        <v>12676</v>
      </c>
      <c r="AQ2171" s="240">
        <f>AP2171/4</f>
        <v>3169</v>
      </c>
      <c r="AR2171" s="281">
        <v>4</v>
      </c>
      <c r="AS2171" s="236">
        <f t="shared" si="1596"/>
        <v>2</v>
      </c>
      <c r="AT2171" s="232"/>
      <c r="BK2171" s="60"/>
      <c r="BN2171" s="1"/>
      <c r="BP2171" s="21"/>
      <c r="CA2171" s="21"/>
      <c r="CB2171" s="21"/>
    </row>
    <row r="2172" spans="4:80" ht="14.25" customHeight="1">
      <c r="D2172" s="53"/>
      <c r="G2172" s="53"/>
      <c r="O2172" s="191">
        <f>-1+4*(Q2172+1)</f>
        <v>2123</v>
      </c>
      <c r="P2172" s="192">
        <f>-1+6*(Q2172+1)</f>
        <v>3185</v>
      </c>
      <c r="Q2172" s="27">
        <v>530</v>
      </c>
      <c r="R2172" s="33"/>
      <c r="S2172" s="213">
        <f t="shared" ref="S2172:S2173" si="1650">4*P2172+1</f>
        <v>12741</v>
      </c>
      <c r="T2172" s="35">
        <f t="shared" ref="T2172:Z2172" si="1651">4*S2172+1</f>
        <v>50965</v>
      </c>
      <c r="U2172" s="35">
        <f t="shared" si="1651"/>
        <v>203861</v>
      </c>
      <c r="V2172" s="35">
        <f t="shared" si="1651"/>
        <v>815445</v>
      </c>
      <c r="W2172" s="35">
        <f t="shared" si="1651"/>
        <v>3261781</v>
      </c>
      <c r="X2172" s="35">
        <f t="shared" si="1651"/>
        <v>13047125</v>
      </c>
      <c r="Y2172" s="35">
        <f t="shared" si="1651"/>
        <v>52188501</v>
      </c>
      <c r="Z2172" s="35">
        <f t="shared" si="1651"/>
        <v>208754005</v>
      </c>
      <c r="AE2172" s="17"/>
      <c r="AG2172" s="18"/>
      <c r="AK2172" s="54"/>
      <c r="AN2172" s="219"/>
      <c r="AO2172" s="220">
        <f t="shared" si="1595"/>
        <v>4227</v>
      </c>
      <c r="AP2172" s="221">
        <f t="shared" si="1598"/>
        <v>12682</v>
      </c>
      <c r="AQ2172" s="220">
        <f>AQ2170+6</f>
        <v>6341</v>
      </c>
      <c r="AR2172" s="281">
        <v>2</v>
      </c>
      <c r="AS2172" s="236">
        <f t="shared" si="1596"/>
        <v>1</v>
      </c>
      <c r="AT2172" s="232"/>
      <c r="BK2172" s="60"/>
      <c r="BN2172" s="1"/>
      <c r="BP2172" s="21"/>
      <c r="CA2172" s="21"/>
      <c r="CB2172" s="21"/>
    </row>
    <row r="2173" spans="4:80" ht="14.25" customHeight="1">
      <c r="D2173" s="53"/>
      <c r="G2173" s="53"/>
      <c r="O2173" s="196">
        <f>1+8*(Q2172+1)</f>
        <v>4249</v>
      </c>
      <c r="P2173" s="197">
        <f>P2172+2</f>
        <v>3187</v>
      </c>
      <c r="Q2173" s="198"/>
      <c r="R2173" s="33"/>
      <c r="S2173" s="35">
        <f t="shared" si="1650"/>
        <v>12749</v>
      </c>
      <c r="T2173" s="35">
        <f t="shared" ref="T2173:Z2173" si="1652">4*S2173+1</f>
        <v>50997</v>
      </c>
      <c r="U2173" s="35">
        <f t="shared" si="1652"/>
        <v>203989</v>
      </c>
      <c r="V2173" s="35">
        <f t="shared" si="1652"/>
        <v>815957</v>
      </c>
      <c r="W2173" s="35">
        <f t="shared" si="1652"/>
        <v>3263829</v>
      </c>
      <c r="X2173" s="35">
        <f t="shared" si="1652"/>
        <v>13055317</v>
      </c>
      <c r="Y2173" s="35">
        <f t="shared" si="1652"/>
        <v>52221269</v>
      </c>
      <c r="Z2173" s="35">
        <f t="shared" si="1652"/>
        <v>208885077</v>
      </c>
      <c r="AC2173" s="27"/>
      <c r="AE2173" s="17"/>
      <c r="AG2173" s="18"/>
      <c r="AK2173" s="54"/>
      <c r="AN2173" s="227"/>
      <c r="AO2173" s="269">
        <f t="shared" si="1595"/>
        <v>4229</v>
      </c>
      <c r="AP2173" s="221">
        <f t="shared" si="1598"/>
        <v>12688</v>
      </c>
      <c r="AQ2173" s="269">
        <f>AP2173/AR2173</f>
        <v>793</v>
      </c>
      <c r="AR2173" s="281">
        <v>16</v>
      </c>
      <c r="AS2173" s="236">
        <f t="shared" si="1596"/>
        <v>4</v>
      </c>
      <c r="AT2173" s="232"/>
      <c r="BK2173" s="60"/>
      <c r="BN2173" s="1"/>
      <c r="BP2173" s="21"/>
      <c r="CA2173" s="21"/>
      <c r="CB2173" s="21"/>
    </row>
    <row r="2174" spans="4:80" ht="14.25" customHeight="1">
      <c r="D2174" s="53"/>
      <c r="G2174" s="53"/>
      <c r="O2174" s="181"/>
      <c r="P2174" s="260"/>
      <c r="R2174" s="33"/>
      <c r="AC2174" s="21"/>
      <c r="AE2174" s="17"/>
      <c r="AG2174" s="18"/>
      <c r="AK2174" s="54"/>
      <c r="AN2174" s="219"/>
      <c r="AO2174" s="220">
        <f t="shared" si="1595"/>
        <v>4231</v>
      </c>
      <c r="AP2174" s="221">
        <f t="shared" si="1598"/>
        <v>12694</v>
      </c>
      <c r="AQ2174" s="220">
        <f>AQ2172+6</f>
        <v>6347</v>
      </c>
      <c r="AR2174" s="281">
        <v>2</v>
      </c>
      <c r="AS2174" s="236">
        <f t="shared" si="1596"/>
        <v>1</v>
      </c>
      <c r="AT2174" s="232"/>
      <c r="BK2174" s="60"/>
      <c r="BN2174" s="1"/>
      <c r="BP2174" s="21"/>
      <c r="CA2174" s="21"/>
      <c r="CB2174" s="21"/>
    </row>
    <row r="2175" spans="4:80" ht="14.25" customHeight="1">
      <c r="D2175" s="53"/>
      <c r="G2175" s="53"/>
      <c r="O2175" s="45"/>
      <c r="P2175" s="21"/>
      <c r="R2175" s="33"/>
      <c r="AC2175" s="27"/>
      <c r="AE2175" s="17"/>
      <c r="AG2175" s="18"/>
      <c r="AK2175" s="54"/>
      <c r="AN2175" s="239"/>
      <c r="AO2175" s="240">
        <f t="shared" si="1595"/>
        <v>4233</v>
      </c>
      <c r="AP2175" s="221">
        <f t="shared" si="1598"/>
        <v>12700</v>
      </c>
      <c r="AQ2175" s="240">
        <f>AP2175/4</f>
        <v>3175</v>
      </c>
      <c r="AR2175" s="281">
        <v>4</v>
      </c>
      <c r="AS2175" s="236">
        <f t="shared" si="1596"/>
        <v>2</v>
      </c>
      <c r="AT2175" s="232"/>
      <c r="BK2175" s="60"/>
      <c r="BN2175" s="1"/>
      <c r="BP2175" s="21"/>
      <c r="CA2175" s="21"/>
      <c r="CB2175" s="21"/>
    </row>
    <row r="2176" spans="4:80" ht="14.25" customHeight="1">
      <c r="D2176" s="53"/>
      <c r="G2176" s="53"/>
      <c r="O2176" s="191">
        <f>-1+4*(Q2176+1)</f>
        <v>2127</v>
      </c>
      <c r="P2176" s="192">
        <f>-1+6*(Q2176+1)</f>
        <v>3191</v>
      </c>
      <c r="Q2176" s="27">
        <v>531</v>
      </c>
      <c r="R2176" s="33"/>
      <c r="S2176" s="213">
        <f t="shared" ref="S2176:S2177" si="1653">4*P2176+1</f>
        <v>12765</v>
      </c>
      <c r="T2176" s="35">
        <f t="shared" ref="T2176:Z2176" si="1654">4*S2176+1</f>
        <v>51061</v>
      </c>
      <c r="U2176" s="35">
        <f t="shared" si="1654"/>
        <v>204245</v>
      </c>
      <c r="V2176" s="35">
        <f t="shared" si="1654"/>
        <v>816981</v>
      </c>
      <c r="W2176" s="35">
        <f t="shared" si="1654"/>
        <v>3267925</v>
      </c>
      <c r="X2176" s="35">
        <f t="shared" si="1654"/>
        <v>13071701</v>
      </c>
      <c r="Y2176" s="35">
        <f t="shared" si="1654"/>
        <v>52286805</v>
      </c>
      <c r="Z2176" s="35">
        <f t="shared" si="1654"/>
        <v>209147221</v>
      </c>
      <c r="AE2176" s="17"/>
      <c r="AG2176" s="18"/>
      <c r="AK2176" s="54"/>
      <c r="AN2176" s="219"/>
      <c r="AO2176" s="220">
        <f t="shared" si="1595"/>
        <v>4235</v>
      </c>
      <c r="AP2176" s="221">
        <f t="shared" si="1598"/>
        <v>12706</v>
      </c>
      <c r="AQ2176" s="220">
        <f>AQ2174+6</f>
        <v>6353</v>
      </c>
      <c r="AR2176" s="281">
        <v>2</v>
      </c>
      <c r="AS2176" s="236">
        <f t="shared" si="1596"/>
        <v>1</v>
      </c>
      <c r="AT2176" s="232"/>
      <c r="BK2176" s="60"/>
      <c r="BN2176" s="1"/>
      <c r="BP2176" s="21"/>
      <c r="CA2176" s="21"/>
      <c r="CB2176" s="21"/>
    </row>
    <row r="2177" spans="4:80" ht="14.25" customHeight="1">
      <c r="D2177" s="53"/>
      <c r="G2177" s="53"/>
      <c r="O2177" s="196">
        <f>1+8*(Q2176+1)</f>
        <v>4257</v>
      </c>
      <c r="P2177" s="197">
        <f>P2176+2</f>
        <v>3193</v>
      </c>
      <c r="Q2177" s="198"/>
      <c r="R2177" s="33"/>
      <c r="S2177" s="35">
        <f t="shared" si="1653"/>
        <v>12773</v>
      </c>
      <c r="T2177" s="35">
        <f t="shared" ref="T2177:Z2177" si="1655">4*S2177+1</f>
        <v>51093</v>
      </c>
      <c r="U2177" s="35">
        <f t="shared" si="1655"/>
        <v>204373</v>
      </c>
      <c r="V2177" s="35">
        <f t="shared" si="1655"/>
        <v>817493</v>
      </c>
      <c r="W2177" s="35">
        <f t="shared" si="1655"/>
        <v>3269973</v>
      </c>
      <c r="X2177" s="35">
        <f t="shared" si="1655"/>
        <v>13079893</v>
      </c>
      <c r="Y2177" s="35">
        <f t="shared" si="1655"/>
        <v>52319573</v>
      </c>
      <c r="Z2177" s="35">
        <f t="shared" si="1655"/>
        <v>209278293</v>
      </c>
      <c r="AC2177" s="27"/>
      <c r="AE2177" s="17"/>
      <c r="AG2177" s="18"/>
      <c r="AK2177" s="54"/>
      <c r="AN2177" s="227"/>
      <c r="AO2177" s="269">
        <f t="shared" si="1595"/>
        <v>4237</v>
      </c>
      <c r="AP2177" s="221">
        <f t="shared" si="1598"/>
        <v>12712</v>
      </c>
      <c r="AQ2177" s="269">
        <f>AP2177/AR2177</f>
        <v>1589</v>
      </c>
      <c r="AR2177" s="281">
        <v>8</v>
      </c>
      <c r="AS2177" s="236">
        <f t="shared" si="1596"/>
        <v>3</v>
      </c>
      <c r="AT2177" s="232"/>
      <c r="BK2177" s="60"/>
      <c r="BN2177" s="1"/>
      <c r="BP2177" s="21"/>
      <c r="CA2177" s="21"/>
      <c r="CB2177" s="21"/>
    </row>
    <row r="2178" spans="4:80" ht="14.25" customHeight="1">
      <c r="D2178" s="53"/>
      <c r="G2178" s="53"/>
      <c r="O2178" s="181"/>
      <c r="P2178" s="260"/>
      <c r="R2178" s="33"/>
      <c r="AC2178" s="21"/>
      <c r="AE2178" s="17"/>
      <c r="AG2178" s="18"/>
      <c r="AK2178" s="54"/>
      <c r="AN2178" s="219"/>
      <c r="AO2178" s="220">
        <f t="shared" si="1595"/>
        <v>4239</v>
      </c>
      <c r="AP2178" s="221">
        <f t="shared" si="1598"/>
        <v>12718</v>
      </c>
      <c r="AQ2178" s="220">
        <f>AQ2176+6</f>
        <v>6359</v>
      </c>
      <c r="AR2178" s="281">
        <v>2</v>
      </c>
      <c r="AS2178" s="236">
        <f t="shared" si="1596"/>
        <v>1</v>
      </c>
      <c r="AT2178" s="232"/>
      <c r="BK2178" s="60"/>
      <c r="BN2178" s="1"/>
      <c r="BP2178" s="21"/>
      <c r="CA2178" s="21"/>
      <c r="CB2178" s="21"/>
    </row>
    <row r="2179" spans="4:80" ht="14.25" customHeight="1">
      <c r="D2179" s="53"/>
      <c r="G2179" s="53"/>
      <c r="O2179" s="45"/>
      <c r="P2179" s="21"/>
      <c r="R2179" s="33"/>
      <c r="AC2179" s="27"/>
      <c r="AE2179" s="17"/>
      <c r="AG2179" s="18"/>
      <c r="AK2179" s="54"/>
      <c r="AN2179" s="239"/>
      <c r="AO2179" s="240">
        <f t="shared" si="1595"/>
        <v>4241</v>
      </c>
      <c r="AP2179" s="221">
        <f t="shared" si="1598"/>
        <v>12724</v>
      </c>
      <c r="AQ2179" s="240">
        <f>AP2179/4</f>
        <v>3181</v>
      </c>
      <c r="AR2179" s="281">
        <v>4</v>
      </c>
      <c r="AS2179" s="236">
        <f t="shared" si="1596"/>
        <v>2</v>
      </c>
      <c r="AT2179" s="232"/>
      <c r="BK2179" s="60"/>
      <c r="BN2179" s="1"/>
      <c r="BP2179" s="21"/>
      <c r="CA2179" s="21"/>
      <c r="CB2179" s="21"/>
    </row>
    <row r="2180" spans="4:80" ht="14.25" customHeight="1">
      <c r="D2180" s="53"/>
      <c r="G2180" s="53"/>
      <c r="O2180" s="191">
        <f>-1+4*(Q2180+1)</f>
        <v>2131</v>
      </c>
      <c r="P2180" s="192">
        <f>-1+6*(Q2180+1)</f>
        <v>3197</v>
      </c>
      <c r="Q2180" s="27">
        <v>532</v>
      </c>
      <c r="R2180" s="33"/>
      <c r="S2180" s="213">
        <f t="shared" ref="S2180:S2181" si="1656">4*P2180+1</f>
        <v>12789</v>
      </c>
      <c r="T2180" s="35">
        <f t="shared" ref="T2180:Z2180" si="1657">4*S2180+1</f>
        <v>51157</v>
      </c>
      <c r="U2180" s="35">
        <f t="shared" si="1657"/>
        <v>204629</v>
      </c>
      <c r="V2180" s="35">
        <f t="shared" si="1657"/>
        <v>818517</v>
      </c>
      <c r="W2180" s="35">
        <f t="shared" si="1657"/>
        <v>3274069</v>
      </c>
      <c r="X2180" s="35">
        <f t="shared" si="1657"/>
        <v>13096277</v>
      </c>
      <c r="Y2180" s="35">
        <f t="shared" si="1657"/>
        <v>52385109</v>
      </c>
      <c r="Z2180" s="35">
        <f t="shared" si="1657"/>
        <v>209540437</v>
      </c>
      <c r="AE2180" s="17"/>
      <c r="AG2180" s="18"/>
      <c r="AK2180" s="54"/>
      <c r="AN2180" s="219"/>
      <c r="AO2180" s="220">
        <f t="shared" si="1595"/>
        <v>4243</v>
      </c>
      <c r="AP2180" s="221">
        <f t="shared" si="1598"/>
        <v>12730</v>
      </c>
      <c r="AQ2180" s="220">
        <f>AQ2178+6</f>
        <v>6365</v>
      </c>
      <c r="AR2180" s="281">
        <v>2</v>
      </c>
      <c r="AS2180" s="236">
        <f t="shared" si="1596"/>
        <v>1</v>
      </c>
      <c r="AT2180" s="232"/>
      <c r="BK2180" s="60"/>
      <c r="BN2180" s="1"/>
      <c r="BP2180" s="21"/>
      <c r="CA2180" s="21"/>
      <c r="CB2180" s="21"/>
    </row>
    <row r="2181" spans="4:80" ht="14.25" customHeight="1">
      <c r="D2181" s="53"/>
      <c r="G2181" s="53"/>
      <c r="O2181" s="196">
        <f>1+8*(Q2180+1)</f>
        <v>4265</v>
      </c>
      <c r="P2181" s="197">
        <f>P2180+2</f>
        <v>3199</v>
      </c>
      <c r="Q2181" s="198"/>
      <c r="R2181" s="33"/>
      <c r="S2181" s="35">
        <f t="shared" si="1656"/>
        <v>12797</v>
      </c>
      <c r="T2181" s="35">
        <f t="shared" ref="T2181:Z2181" si="1658">4*S2181+1</f>
        <v>51189</v>
      </c>
      <c r="U2181" s="35">
        <f t="shared" si="1658"/>
        <v>204757</v>
      </c>
      <c r="V2181" s="35">
        <f t="shared" si="1658"/>
        <v>819029</v>
      </c>
      <c r="W2181" s="35">
        <f t="shared" si="1658"/>
        <v>3276117</v>
      </c>
      <c r="X2181" s="35">
        <f t="shared" si="1658"/>
        <v>13104469</v>
      </c>
      <c r="Y2181" s="35">
        <f t="shared" si="1658"/>
        <v>52417877</v>
      </c>
      <c r="Z2181" s="35">
        <f t="shared" si="1658"/>
        <v>209671509</v>
      </c>
      <c r="AC2181" s="27"/>
      <c r="AE2181" s="17"/>
      <c r="AG2181" s="18"/>
      <c r="AK2181" s="54"/>
      <c r="AN2181" s="227"/>
      <c r="AO2181" s="269">
        <f t="shared" si="1595"/>
        <v>4245</v>
      </c>
      <c r="AP2181" s="221">
        <f t="shared" si="1598"/>
        <v>12736</v>
      </c>
      <c r="AQ2181" s="269">
        <f>AP2181/AR2181</f>
        <v>199</v>
      </c>
      <c r="AR2181" s="281">
        <v>64</v>
      </c>
      <c r="AS2181" s="236">
        <f t="shared" si="1596"/>
        <v>6</v>
      </c>
      <c r="AT2181" s="232"/>
      <c r="BK2181" s="60"/>
      <c r="BN2181" s="1"/>
      <c r="BP2181" s="21"/>
      <c r="CA2181" s="21"/>
      <c r="CB2181" s="21"/>
    </row>
    <row r="2182" spans="4:80" ht="14.25" customHeight="1">
      <c r="D2182" s="53"/>
      <c r="G2182" s="53"/>
      <c r="O2182" s="181"/>
      <c r="P2182" s="260"/>
      <c r="R2182" s="33"/>
      <c r="AC2182" s="21"/>
      <c r="AE2182" s="17"/>
      <c r="AG2182" s="18"/>
      <c r="AK2182" s="54"/>
      <c r="AN2182" s="219"/>
      <c r="AO2182" s="220">
        <f t="shared" si="1595"/>
        <v>4247</v>
      </c>
      <c r="AP2182" s="221">
        <f t="shared" si="1598"/>
        <v>12742</v>
      </c>
      <c r="AQ2182" s="220">
        <f>AQ2180+6</f>
        <v>6371</v>
      </c>
      <c r="AR2182" s="281">
        <v>2</v>
      </c>
      <c r="AS2182" s="236">
        <f t="shared" si="1596"/>
        <v>1</v>
      </c>
      <c r="AT2182" s="232"/>
      <c r="BK2182" s="60"/>
      <c r="BN2182" s="1"/>
      <c r="BP2182" s="21"/>
      <c r="CA2182" s="21"/>
      <c r="CB2182" s="21"/>
    </row>
    <row r="2183" spans="4:80" ht="14.25" customHeight="1">
      <c r="D2183" s="53"/>
      <c r="G2183" s="53"/>
      <c r="O2183" s="45"/>
      <c r="P2183" s="21"/>
      <c r="R2183" s="33"/>
      <c r="AC2183" s="27"/>
      <c r="AE2183" s="17"/>
      <c r="AG2183" s="18"/>
      <c r="AK2183" s="54"/>
      <c r="AN2183" s="239"/>
      <c r="AO2183" s="240">
        <f t="shared" si="1595"/>
        <v>4249</v>
      </c>
      <c r="AP2183" s="221">
        <f t="shared" si="1598"/>
        <v>12748</v>
      </c>
      <c r="AQ2183" s="240">
        <f>AP2183/4</f>
        <v>3187</v>
      </c>
      <c r="AR2183" s="281">
        <v>4</v>
      </c>
      <c r="AS2183" s="236">
        <f t="shared" si="1596"/>
        <v>2</v>
      </c>
      <c r="AT2183" s="232"/>
      <c r="BK2183" s="60"/>
      <c r="BN2183" s="1"/>
      <c r="BP2183" s="21"/>
      <c r="CA2183" s="21"/>
      <c r="CB2183" s="21"/>
    </row>
    <row r="2184" spans="4:80" ht="14.25" customHeight="1">
      <c r="D2184" s="53"/>
      <c r="G2184" s="53"/>
      <c r="O2184" s="191">
        <f>-1+4*(Q2184+1)</f>
        <v>2135</v>
      </c>
      <c r="P2184" s="192">
        <f>-1+6*(Q2184+1)</f>
        <v>3203</v>
      </c>
      <c r="Q2184" s="27">
        <v>533</v>
      </c>
      <c r="R2184" s="33"/>
      <c r="S2184" s="213">
        <f t="shared" ref="S2184:S2185" si="1659">4*P2184+1</f>
        <v>12813</v>
      </c>
      <c r="T2184" s="35">
        <f t="shared" ref="T2184:Z2184" si="1660">4*S2184+1</f>
        <v>51253</v>
      </c>
      <c r="U2184" s="35">
        <f t="shared" si="1660"/>
        <v>205013</v>
      </c>
      <c r="V2184" s="35">
        <f t="shared" si="1660"/>
        <v>820053</v>
      </c>
      <c r="W2184" s="35">
        <f t="shared" si="1660"/>
        <v>3280213</v>
      </c>
      <c r="X2184" s="35">
        <f t="shared" si="1660"/>
        <v>13120853</v>
      </c>
      <c r="Y2184" s="35">
        <f t="shared" si="1660"/>
        <v>52483413</v>
      </c>
      <c r="Z2184" s="35">
        <f t="shared" si="1660"/>
        <v>209933653</v>
      </c>
      <c r="AE2184" s="17"/>
      <c r="AG2184" s="18"/>
      <c r="AK2184" s="54"/>
      <c r="AN2184" s="219"/>
      <c r="AO2184" s="220">
        <f t="shared" si="1595"/>
        <v>4251</v>
      </c>
      <c r="AP2184" s="221">
        <f t="shared" si="1598"/>
        <v>12754</v>
      </c>
      <c r="AQ2184" s="220">
        <f>AQ2182+6</f>
        <v>6377</v>
      </c>
      <c r="AR2184" s="281">
        <v>2</v>
      </c>
      <c r="AS2184" s="236">
        <f t="shared" si="1596"/>
        <v>1</v>
      </c>
      <c r="AT2184" s="232"/>
      <c r="BK2184" s="60"/>
      <c r="BN2184" s="1"/>
      <c r="BP2184" s="21"/>
      <c r="CA2184" s="21"/>
      <c r="CB2184" s="21"/>
    </row>
    <row r="2185" spans="4:80" ht="14.25" customHeight="1">
      <c r="D2185" s="53"/>
      <c r="G2185" s="53"/>
      <c r="O2185" s="196">
        <f>1+8*(Q2184+1)</f>
        <v>4273</v>
      </c>
      <c r="P2185" s="197">
        <f>P2184+2</f>
        <v>3205</v>
      </c>
      <c r="Q2185" s="198"/>
      <c r="R2185" s="33"/>
      <c r="S2185" s="35">
        <f t="shared" si="1659"/>
        <v>12821</v>
      </c>
      <c r="T2185" s="35">
        <f t="shared" ref="T2185:Z2185" si="1661">4*S2185+1</f>
        <v>51285</v>
      </c>
      <c r="U2185" s="35">
        <f t="shared" si="1661"/>
        <v>205141</v>
      </c>
      <c r="V2185" s="35">
        <f t="shared" si="1661"/>
        <v>820565</v>
      </c>
      <c r="W2185" s="35">
        <f t="shared" si="1661"/>
        <v>3282261</v>
      </c>
      <c r="X2185" s="35">
        <f t="shared" si="1661"/>
        <v>13129045</v>
      </c>
      <c r="Y2185" s="35">
        <f t="shared" si="1661"/>
        <v>52516181</v>
      </c>
      <c r="Z2185" s="35">
        <f t="shared" si="1661"/>
        <v>210064725</v>
      </c>
      <c r="AC2185" s="27"/>
      <c r="AE2185" s="17"/>
      <c r="AG2185" s="18"/>
      <c r="AK2185" s="54"/>
      <c r="AN2185" s="227"/>
      <c r="AO2185" s="269">
        <f t="shared" si="1595"/>
        <v>4253</v>
      </c>
      <c r="AP2185" s="221">
        <f t="shared" si="1598"/>
        <v>12760</v>
      </c>
      <c r="AQ2185" s="269">
        <f>AP2185/AR2185</f>
        <v>1595</v>
      </c>
      <c r="AR2185" s="281">
        <v>8</v>
      </c>
      <c r="AS2185" s="236">
        <f t="shared" si="1596"/>
        <v>3</v>
      </c>
      <c r="AT2185" s="232"/>
      <c r="BK2185" s="60"/>
      <c r="BN2185" s="1"/>
      <c r="BP2185" s="21"/>
      <c r="CA2185" s="21"/>
      <c r="CB2185" s="21"/>
    </row>
    <row r="2186" spans="4:80" ht="14.25" customHeight="1">
      <c r="D2186" s="53"/>
      <c r="G2186" s="53"/>
      <c r="O2186" s="181"/>
      <c r="P2186" s="260"/>
      <c r="R2186" s="33"/>
      <c r="AC2186" s="21"/>
      <c r="AE2186" s="17"/>
      <c r="AG2186" s="18"/>
      <c r="AK2186" s="54"/>
      <c r="AN2186" s="219"/>
      <c r="AO2186" s="220">
        <f t="shared" si="1595"/>
        <v>4255</v>
      </c>
      <c r="AP2186" s="221">
        <f t="shared" si="1598"/>
        <v>12766</v>
      </c>
      <c r="AQ2186" s="220">
        <f>AQ2184+6</f>
        <v>6383</v>
      </c>
      <c r="AR2186" s="281">
        <v>2</v>
      </c>
      <c r="AS2186" s="236">
        <f t="shared" si="1596"/>
        <v>1</v>
      </c>
      <c r="AT2186" s="232"/>
      <c r="BK2186" s="60"/>
      <c r="BN2186" s="1"/>
      <c r="BP2186" s="21"/>
      <c r="CA2186" s="21"/>
      <c r="CB2186" s="21"/>
    </row>
    <row r="2187" spans="4:80" ht="14.25" customHeight="1">
      <c r="D2187" s="53"/>
      <c r="G2187" s="53"/>
      <c r="O2187" s="45"/>
      <c r="P2187" s="21"/>
      <c r="R2187" s="33"/>
      <c r="AC2187" s="27"/>
      <c r="AE2187" s="17"/>
      <c r="AG2187" s="18"/>
      <c r="AK2187" s="54"/>
      <c r="AN2187" s="239"/>
      <c r="AO2187" s="240">
        <f t="shared" si="1595"/>
        <v>4257</v>
      </c>
      <c r="AP2187" s="221">
        <f t="shared" si="1598"/>
        <v>12772</v>
      </c>
      <c r="AQ2187" s="240">
        <f>AP2187/4</f>
        <v>3193</v>
      </c>
      <c r="AR2187" s="281">
        <v>4</v>
      </c>
      <c r="AS2187" s="236">
        <f t="shared" si="1596"/>
        <v>2</v>
      </c>
      <c r="AT2187" s="232"/>
      <c r="BK2187" s="60"/>
      <c r="BN2187" s="1"/>
      <c r="BP2187" s="21"/>
      <c r="CA2187" s="21"/>
      <c r="CB2187" s="21"/>
    </row>
    <row r="2188" spans="4:80" ht="14.25" customHeight="1">
      <c r="D2188" s="53"/>
      <c r="G2188" s="53"/>
      <c r="O2188" s="191">
        <f>-1+4*(Q2188+1)</f>
        <v>2139</v>
      </c>
      <c r="P2188" s="192">
        <f>-1+6*(Q2188+1)</f>
        <v>3209</v>
      </c>
      <c r="Q2188" s="27">
        <v>534</v>
      </c>
      <c r="R2188" s="33"/>
      <c r="S2188" s="213">
        <f t="shared" ref="S2188:S2189" si="1662">4*P2188+1</f>
        <v>12837</v>
      </c>
      <c r="T2188" s="35">
        <f t="shared" ref="T2188:Z2188" si="1663">4*S2188+1</f>
        <v>51349</v>
      </c>
      <c r="U2188" s="35">
        <f t="shared" si="1663"/>
        <v>205397</v>
      </c>
      <c r="V2188" s="35">
        <f t="shared" si="1663"/>
        <v>821589</v>
      </c>
      <c r="W2188" s="35">
        <f t="shared" si="1663"/>
        <v>3286357</v>
      </c>
      <c r="X2188" s="35">
        <f t="shared" si="1663"/>
        <v>13145429</v>
      </c>
      <c r="Y2188" s="35">
        <f t="shared" si="1663"/>
        <v>52581717</v>
      </c>
      <c r="Z2188" s="35">
        <f t="shared" si="1663"/>
        <v>210326869</v>
      </c>
      <c r="AE2188" s="17"/>
      <c r="AG2188" s="18"/>
      <c r="AK2188" s="54"/>
      <c r="AN2188" s="219"/>
      <c r="AO2188" s="220">
        <f t="shared" si="1595"/>
        <v>4259</v>
      </c>
      <c r="AP2188" s="221">
        <f t="shared" si="1598"/>
        <v>12778</v>
      </c>
      <c r="AQ2188" s="220">
        <f>AQ2186+6</f>
        <v>6389</v>
      </c>
      <c r="AR2188" s="281">
        <v>2</v>
      </c>
      <c r="AS2188" s="236">
        <f t="shared" si="1596"/>
        <v>1</v>
      </c>
      <c r="AT2188" s="232"/>
      <c r="BK2188" s="60"/>
      <c r="BN2188" s="1"/>
      <c r="BP2188" s="21"/>
      <c r="CA2188" s="21"/>
      <c r="CB2188" s="21"/>
    </row>
    <row r="2189" spans="4:80" ht="14.25" customHeight="1">
      <c r="D2189" s="53"/>
      <c r="G2189" s="53"/>
      <c r="O2189" s="196">
        <f>1+8*(Q2188+1)</f>
        <v>4281</v>
      </c>
      <c r="P2189" s="197">
        <f>P2188+2</f>
        <v>3211</v>
      </c>
      <c r="Q2189" s="198"/>
      <c r="R2189" s="33"/>
      <c r="S2189" s="35">
        <f t="shared" si="1662"/>
        <v>12845</v>
      </c>
      <c r="T2189" s="35">
        <f t="shared" ref="T2189:Z2189" si="1664">4*S2189+1</f>
        <v>51381</v>
      </c>
      <c r="U2189" s="35">
        <f t="shared" si="1664"/>
        <v>205525</v>
      </c>
      <c r="V2189" s="35">
        <f t="shared" si="1664"/>
        <v>822101</v>
      </c>
      <c r="W2189" s="35">
        <f t="shared" si="1664"/>
        <v>3288405</v>
      </c>
      <c r="X2189" s="35">
        <f t="shared" si="1664"/>
        <v>13153621</v>
      </c>
      <c r="Y2189" s="35">
        <f t="shared" si="1664"/>
        <v>52614485</v>
      </c>
      <c r="Z2189" s="35">
        <f t="shared" si="1664"/>
        <v>210457941</v>
      </c>
      <c r="AC2189" s="27"/>
      <c r="AE2189" s="17"/>
      <c r="AG2189" s="18"/>
      <c r="AK2189" s="54"/>
      <c r="AN2189" s="227"/>
      <c r="AO2189" s="269">
        <f t="shared" si="1595"/>
        <v>4261</v>
      </c>
      <c r="AP2189" s="221">
        <f t="shared" si="1598"/>
        <v>12784</v>
      </c>
      <c r="AQ2189" s="269">
        <f>AP2189/AR2189</f>
        <v>799</v>
      </c>
      <c r="AR2189" s="281">
        <v>16</v>
      </c>
      <c r="AS2189" s="236">
        <f t="shared" si="1596"/>
        <v>4</v>
      </c>
      <c r="AT2189" s="232"/>
      <c r="BK2189" s="60"/>
      <c r="BN2189" s="1"/>
      <c r="BP2189" s="21"/>
      <c r="CA2189" s="21"/>
      <c r="CB2189" s="21"/>
    </row>
    <row r="2190" spans="4:80" ht="14.25" customHeight="1">
      <c r="D2190" s="53"/>
      <c r="G2190" s="53"/>
      <c r="O2190" s="181"/>
      <c r="P2190" s="260"/>
      <c r="R2190" s="33"/>
      <c r="AC2190" s="21"/>
      <c r="AE2190" s="17"/>
      <c r="AG2190" s="18"/>
      <c r="AK2190" s="54"/>
      <c r="AN2190" s="219"/>
      <c r="AO2190" s="220">
        <f t="shared" si="1595"/>
        <v>4263</v>
      </c>
      <c r="AP2190" s="221">
        <f t="shared" si="1598"/>
        <v>12790</v>
      </c>
      <c r="AQ2190" s="220">
        <f>AQ2188+6</f>
        <v>6395</v>
      </c>
      <c r="AR2190" s="281">
        <v>2</v>
      </c>
      <c r="AS2190" s="236">
        <f t="shared" si="1596"/>
        <v>1</v>
      </c>
      <c r="AT2190" s="232"/>
      <c r="BK2190" s="60"/>
      <c r="BN2190" s="1"/>
      <c r="BP2190" s="21"/>
      <c r="CA2190" s="21"/>
      <c r="CB2190" s="21"/>
    </row>
    <row r="2191" spans="4:80" ht="14.25" customHeight="1">
      <c r="D2191" s="53"/>
      <c r="G2191" s="53"/>
      <c r="O2191" s="45"/>
      <c r="P2191" s="21"/>
      <c r="R2191" s="33"/>
      <c r="AC2191" s="27"/>
      <c r="AE2191" s="17"/>
      <c r="AG2191" s="18"/>
      <c r="AK2191" s="54"/>
      <c r="AN2191" s="239"/>
      <c r="AO2191" s="240">
        <f t="shared" si="1595"/>
        <v>4265</v>
      </c>
      <c r="AP2191" s="221">
        <f t="shared" si="1598"/>
        <v>12796</v>
      </c>
      <c r="AQ2191" s="240">
        <f>AP2191/4</f>
        <v>3199</v>
      </c>
      <c r="AR2191" s="281">
        <v>4</v>
      </c>
      <c r="AS2191" s="236">
        <f t="shared" si="1596"/>
        <v>2</v>
      </c>
      <c r="AT2191" s="232"/>
      <c r="BK2191" s="60"/>
      <c r="BN2191" s="1"/>
      <c r="BP2191" s="21"/>
      <c r="CA2191" s="21"/>
      <c r="CB2191" s="21"/>
    </row>
    <row r="2192" spans="4:80" ht="14.25" customHeight="1">
      <c r="D2192" s="53"/>
      <c r="G2192" s="53"/>
      <c r="O2192" s="191">
        <f>-1+4*(Q2192+1)</f>
        <v>2143</v>
      </c>
      <c r="P2192" s="192">
        <f>-1+6*(Q2192+1)</f>
        <v>3215</v>
      </c>
      <c r="Q2192" s="27">
        <v>535</v>
      </c>
      <c r="R2192" s="33"/>
      <c r="S2192" s="213">
        <f t="shared" ref="S2192:S2193" si="1665">4*P2192+1</f>
        <v>12861</v>
      </c>
      <c r="T2192" s="35">
        <f t="shared" ref="T2192:Z2192" si="1666">4*S2192+1</f>
        <v>51445</v>
      </c>
      <c r="U2192" s="35">
        <f t="shared" si="1666"/>
        <v>205781</v>
      </c>
      <c r="V2192" s="35">
        <f t="shared" si="1666"/>
        <v>823125</v>
      </c>
      <c r="W2192" s="35">
        <f t="shared" si="1666"/>
        <v>3292501</v>
      </c>
      <c r="X2192" s="35">
        <f t="shared" si="1666"/>
        <v>13170005</v>
      </c>
      <c r="Y2192" s="35">
        <f t="shared" si="1666"/>
        <v>52680021</v>
      </c>
      <c r="Z2192" s="35">
        <f t="shared" si="1666"/>
        <v>210720085</v>
      </c>
      <c r="AE2192" s="17"/>
      <c r="AG2192" s="18"/>
      <c r="AK2192" s="54"/>
      <c r="AN2192" s="219"/>
      <c r="AO2192" s="220">
        <f t="shared" si="1595"/>
        <v>4267</v>
      </c>
      <c r="AP2192" s="221">
        <f t="shared" si="1598"/>
        <v>12802</v>
      </c>
      <c r="AQ2192" s="220">
        <f>AQ2190+6</f>
        <v>6401</v>
      </c>
      <c r="AR2192" s="281">
        <v>2</v>
      </c>
      <c r="AS2192" s="236">
        <f t="shared" si="1596"/>
        <v>1</v>
      </c>
      <c r="AT2192" s="232"/>
      <c r="BK2192" s="60"/>
      <c r="BN2192" s="1"/>
      <c r="BP2192" s="21"/>
      <c r="CA2192" s="21"/>
      <c r="CB2192" s="21"/>
    </row>
    <row r="2193" spans="4:80" ht="14.25" customHeight="1">
      <c r="D2193" s="53"/>
      <c r="G2193" s="53"/>
      <c r="O2193" s="196">
        <f>1+8*(Q2192+1)</f>
        <v>4289</v>
      </c>
      <c r="P2193" s="197">
        <f>P2192+2</f>
        <v>3217</v>
      </c>
      <c r="Q2193" s="198"/>
      <c r="R2193" s="33"/>
      <c r="S2193" s="35">
        <f t="shared" si="1665"/>
        <v>12869</v>
      </c>
      <c r="T2193" s="35">
        <f t="shared" ref="T2193:Z2193" si="1667">4*S2193+1</f>
        <v>51477</v>
      </c>
      <c r="U2193" s="35">
        <f t="shared" si="1667"/>
        <v>205909</v>
      </c>
      <c r="V2193" s="35">
        <f t="shared" si="1667"/>
        <v>823637</v>
      </c>
      <c r="W2193" s="35">
        <f t="shared" si="1667"/>
        <v>3294549</v>
      </c>
      <c r="X2193" s="35">
        <f t="shared" si="1667"/>
        <v>13178197</v>
      </c>
      <c r="Y2193" s="35">
        <f t="shared" si="1667"/>
        <v>52712789</v>
      </c>
      <c r="Z2193" s="35">
        <f t="shared" si="1667"/>
        <v>210851157</v>
      </c>
      <c r="AC2193" s="27"/>
      <c r="AE2193" s="17"/>
      <c r="AG2193" s="18"/>
      <c r="AK2193" s="54"/>
      <c r="AN2193" s="227"/>
      <c r="AO2193" s="269">
        <f t="shared" si="1595"/>
        <v>4269</v>
      </c>
      <c r="AP2193" s="221">
        <f t="shared" si="1598"/>
        <v>12808</v>
      </c>
      <c r="AQ2193" s="269">
        <f>AP2193/AR2193</f>
        <v>1601</v>
      </c>
      <c r="AR2193" s="281">
        <v>8</v>
      </c>
      <c r="AS2193" s="236">
        <f t="shared" si="1596"/>
        <v>3</v>
      </c>
      <c r="AT2193" s="232"/>
      <c r="BK2193" s="60"/>
      <c r="BN2193" s="1"/>
      <c r="BP2193" s="21"/>
      <c r="CA2193" s="21"/>
      <c r="CB2193" s="21"/>
    </row>
    <row r="2194" spans="4:80" ht="14.25" customHeight="1">
      <c r="D2194" s="53"/>
      <c r="G2194" s="53"/>
      <c r="O2194" s="181"/>
      <c r="P2194" s="260"/>
      <c r="R2194" s="33"/>
      <c r="AC2194" s="21"/>
      <c r="AE2194" s="17"/>
      <c r="AG2194" s="18"/>
      <c r="AK2194" s="54"/>
      <c r="AN2194" s="219"/>
      <c r="AO2194" s="220">
        <f t="shared" si="1595"/>
        <v>4271</v>
      </c>
      <c r="AP2194" s="221">
        <f t="shared" si="1598"/>
        <v>12814</v>
      </c>
      <c r="AQ2194" s="220">
        <f>AQ2192+6</f>
        <v>6407</v>
      </c>
      <c r="AR2194" s="281">
        <v>2</v>
      </c>
      <c r="AS2194" s="236">
        <f t="shared" si="1596"/>
        <v>1</v>
      </c>
      <c r="AT2194" s="232"/>
      <c r="BK2194" s="60"/>
      <c r="BN2194" s="1"/>
      <c r="BP2194" s="21"/>
      <c r="CA2194" s="21"/>
      <c r="CB2194" s="21"/>
    </row>
    <row r="2195" spans="4:80" ht="14.25" customHeight="1">
      <c r="D2195" s="53"/>
      <c r="G2195" s="53"/>
      <c r="O2195" s="45"/>
      <c r="P2195" s="21"/>
      <c r="R2195" s="33"/>
      <c r="AC2195" s="27"/>
      <c r="AE2195" s="17"/>
      <c r="AG2195" s="18"/>
      <c r="AK2195" s="54"/>
      <c r="AN2195" s="239"/>
      <c r="AO2195" s="240">
        <f t="shared" si="1595"/>
        <v>4273</v>
      </c>
      <c r="AP2195" s="221">
        <f t="shared" si="1598"/>
        <v>12820</v>
      </c>
      <c r="AQ2195" s="240">
        <f>AP2195/4</f>
        <v>3205</v>
      </c>
      <c r="AR2195" s="281">
        <v>4</v>
      </c>
      <c r="AS2195" s="236">
        <f t="shared" si="1596"/>
        <v>2</v>
      </c>
      <c r="AT2195" s="232"/>
      <c r="BK2195" s="60"/>
      <c r="BN2195" s="1"/>
      <c r="BP2195" s="21"/>
      <c r="CA2195" s="21"/>
      <c r="CB2195" s="21"/>
    </row>
    <row r="2196" spans="4:80" ht="14.25" customHeight="1">
      <c r="D2196" s="53"/>
      <c r="G2196" s="53"/>
      <c r="O2196" s="191">
        <f>-1+4*(Q2196+1)</f>
        <v>2147</v>
      </c>
      <c r="P2196" s="192">
        <f>-1+6*(Q2196+1)</f>
        <v>3221</v>
      </c>
      <c r="Q2196" s="27">
        <v>536</v>
      </c>
      <c r="R2196" s="33"/>
      <c r="S2196" s="213">
        <f t="shared" ref="S2196:S2197" si="1668">4*P2196+1</f>
        <v>12885</v>
      </c>
      <c r="T2196" s="35">
        <f t="shared" ref="T2196:Z2196" si="1669">4*S2196+1</f>
        <v>51541</v>
      </c>
      <c r="U2196" s="35">
        <f t="shared" si="1669"/>
        <v>206165</v>
      </c>
      <c r="V2196" s="35">
        <f t="shared" si="1669"/>
        <v>824661</v>
      </c>
      <c r="W2196" s="35">
        <f t="shared" si="1669"/>
        <v>3298645</v>
      </c>
      <c r="X2196" s="35">
        <f t="shared" si="1669"/>
        <v>13194581</v>
      </c>
      <c r="Y2196" s="35">
        <f t="shared" si="1669"/>
        <v>52778325</v>
      </c>
      <c r="Z2196" s="35">
        <f t="shared" si="1669"/>
        <v>211113301</v>
      </c>
      <c r="AE2196" s="17"/>
      <c r="AG2196" s="18"/>
      <c r="AK2196" s="54"/>
      <c r="AN2196" s="219"/>
      <c r="AO2196" s="220">
        <f t="shared" si="1595"/>
        <v>4275</v>
      </c>
      <c r="AP2196" s="221">
        <f t="shared" si="1598"/>
        <v>12826</v>
      </c>
      <c r="AQ2196" s="220">
        <f>AQ2194+6</f>
        <v>6413</v>
      </c>
      <c r="AR2196" s="281">
        <v>2</v>
      </c>
      <c r="AS2196" s="236">
        <f t="shared" si="1596"/>
        <v>1</v>
      </c>
      <c r="AT2196" s="232"/>
      <c r="BK2196" s="60"/>
      <c r="BN2196" s="1"/>
      <c r="BP2196" s="21"/>
      <c r="CA2196" s="21"/>
      <c r="CB2196" s="21"/>
    </row>
    <row r="2197" spans="4:80" ht="14.25" customHeight="1">
      <c r="D2197" s="53"/>
      <c r="G2197" s="53"/>
      <c r="O2197" s="196">
        <f>1+8*(Q2196+1)</f>
        <v>4297</v>
      </c>
      <c r="P2197" s="197">
        <f>P2196+2</f>
        <v>3223</v>
      </c>
      <c r="Q2197" s="198"/>
      <c r="R2197" s="33"/>
      <c r="S2197" s="35">
        <f t="shared" si="1668"/>
        <v>12893</v>
      </c>
      <c r="T2197" s="35">
        <f t="shared" ref="T2197:Z2197" si="1670">4*S2197+1</f>
        <v>51573</v>
      </c>
      <c r="U2197" s="35">
        <f t="shared" si="1670"/>
        <v>206293</v>
      </c>
      <c r="V2197" s="35">
        <f t="shared" si="1670"/>
        <v>825173</v>
      </c>
      <c r="W2197" s="35">
        <f t="shared" si="1670"/>
        <v>3300693</v>
      </c>
      <c r="X2197" s="35">
        <f t="shared" si="1670"/>
        <v>13202773</v>
      </c>
      <c r="Y2197" s="35">
        <f t="shared" si="1670"/>
        <v>52811093</v>
      </c>
      <c r="Z2197" s="35">
        <f t="shared" si="1670"/>
        <v>211244373</v>
      </c>
      <c r="AC2197" s="27"/>
      <c r="AE2197" s="17"/>
      <c r="AG2197" s="18"/>
      <c r="AK2197" s="54"/>
      <c r="AN2197" s="227"/>
      <c r="AO2197" s="269">
        <f t="shared" si="1595"/>
        <v>4277</v>
      </c>
      <c r="AP2197" s="221">
        <f t="shared" si="1598"/>
        <v>12832</v>
      </c>
      <c r="AQ2197" s="269">
        <f>AP2197/AR2197</f>
        <v>401</v>
      </c>
      <c r="AR2197" s="281">
        <v>32</v>
      </c>
      <c r="AS2197" s="236">
        <f t="shared" si="1596"/>
        <v>5</v>
      </c>
      <c r="AT2197" s="232"/>
      <c r="BK2197" s="60"/>
      <c r="BN2197" s="1"/>
      <c r="BP2197" s="21"/>
      <c r="CA2197" s="21"/>
      <c r="CB2197" s="21"/>
    </row>
    <row r="2198" spans="4:80" ht="14.25" customHeight="1">
      <c r="D2198" s="53"/>
      <c r="G2198" s="53"/>
      <c r="O2198" s="181"/>
      <c r="P2198" s="260"/>
      <c r="R2198" s="33"/>
      <c r="AC2198" s="21"/>
      <c r="AE2198" s="17"/>
      <c r="AG2198" s="18"/>
      <c r="AK2198" s="54"/>
      <c r="AN2198" s="219"/>
      <c r="AO2198" s="220">
        <f t="shared" si="1595"/>
        <v>4279</v>
      </c>
      <c r="AP2198" s="221">
        <f t="shared" si="1598"/>
        <v>12838</v>
      </c>
      <c r="AQ2198" s="220">
        <f>AQ2196+6</f>
        <v>6419</v>
      </c>
      <c r="AR2198" s="281">
        <v>2</v>
      </c>
      <c r="AS2198" s="236">
        <f t="shared" si="1596"/>
        <v>1</v>
      </c>
      <c r="AT2198" s="232"/>
      <c r="BK2198" s="60"/>
      <c r="BN2198" s="1"/>
      <c r="BP2198" s="21"/>
      <c r="CA2198" s="21"/>
      <c r="CB2198" s="21"/>
    </row>
    <row r="2199" spans="4:80" ht="14.25" customHeight="1">
      <c r="D2199" s="53"/>
      <c r="G2199" s="53"/>
      <c r="O2199" s="45"/>
      <c r="P2199" s="21"/>
      <c r="R2199" s="33"/>
      <c r="AC2199" s="27"/>
      <c r="AE2199" s="17"/>
      <c r="AG2199" s="18"/>
      <c r="AK2199" s="54"/>
      <c r="AN2199" s="239"/>
      <c r="AO2199" s="240">
        <f t="shared" si="1595"/>
        <v>4281</v>
      </c>
      <c r="AP2199" s="221">
        <f t="shared" si="1598"/>
        <v>12844</v>
      </c>
      <c r="AQ2199" s="240">
        <f>AP2199/4</f>
        <v>3211</v>
      </c>
      <c r="AR2199" s="281">
        <v>4</v>
      </c>
      <c r="AS2199" s="236">
        <f t="shared" si="1596"/>
        <v>2</v>
      </c>
      <c r="AT2199" s="232"/>
      <c r="BK2199" s="60"/>
      <c r="BN2199" s="1"/>
      <c r="BP2199" s="21"/>
      <c r="CA2199" s="21"/>
      <c r="CB2199" s="21"/>
    </row>
    <row r="2200" spans="4:80" ht="14.25" customHeight="1">
      <c r="D2200" s="53"/>
      <c r="G2200" s="53"/>
      <c r="O2200" s="191">
        <f>-1+4*(Q2200+1)</f>
        <v>2151</v>
      </c>
      <c r="P2200" s="192">
        <f>-1+6*(Q2200+1)</f>
        <v>3227</v>
      </c>
      <c r="Q2200" s="27">
        <v>537</v>
      </c>
      <c r="R2200" s="33"/>
      <c r="S2200" s="213">
        <f t="shared" ref="S2200:S2201" si="1671">4*P2200+1</f>
        <v>12909</v>
      </c>
      <c r="T2200" s="35">
        <f t="shared" ref="T2200:Z2200" si="1672">4*S2200+1</f>
        <v>51637</v>
      </c>
      <c r="U2200" s="35">
        <f t="shared" si="1672"/>
        <v>206549</v>
      </c>
      <c r="V2200" s="35">
        <f t="shared" si="1672"/>
        <v>826197</v>
      </c>
      <c r="W2200" s="35">
        <f t="shared" si="1672"/>
        <v>3304789</v>
      </c>
      <c r="X2200" s="35">
        <f t="shared" si="1672"/>
        <v>13219157</v>
      </c>
      <c r="Y2200" s="35">
        <f t="shared" si="1672"/>
        <v>52876629</v>
      </c>
      <c r="Z2200" s="35">
        <f t="shared" si="1672"/>
        <v>211506517</v>
      </c>
      <c r="AE2200" s="17"/>
      <c r="AG2200" s="18"/>
      <c r="AK2200" s="54"/>
      <c r="AN2200" s="219"/>
      <c r="AO2200" s="220">
        <f t="shared" si="1595"/>
        <v>4283</v>
      </c>
      <c r="AP2200" s="221">
        <f t="shared" si="1598"/>
        <v>12850</v>
      </c>
      <c r="AQ2200" s="220">
        <f>AQ2198+6</f>
        <v>6425</v>
      </c>
      <c r="AR2200" s="281">
        <v>2</v>
      </c>
      <c r="AS2200" s="236">
        <f t="shared" si="1596"/>
        <v>1</v>
      </c>
      <c r="AT2200" s="232"/>
      <c r="BK2200" s="60"/>
      <c r="BN2200" s="1"/>
      <c r="BP2200" s="21"/>
      <c r="CA2200" s="21"/>
      <c r="CB2200" s="21"/>
    </row>
    <row r="2201" spans="4:80" ht="14.25" customHeight="1">
      <c r="D2201" s="53"/>
      <c r="G2201" s="53"/>
      <c r="O2201" s="196">
        <f>1+8*(Q2200+1)</f>
        <v>4305</v>
      </c>
      <c r="P2201" s="197">
        <f>P2200+2</f>
        <v>3229</v>
      </c>
      <c r="Q2201" s="198"/>
      <c r="R2201" s="33"/>
      <c r="S2201" s="35">
        <f t="shared" si="1671"/>
        <v>12917</v>
      </c>
      <c r="T2201" s="35">
        <f t="shared" ref="T2201:Z2201" si="1673">4*S2201+1</f>
        <v>51669</v>
      </c>
      <c r="U2201" s="35">
        <f t="shared" si="1673"/>
        <v>206677</v>
      </c>
      <c r="V2201" s="35">
        <f t="shared" si="1673"/>
        <v>826709</v>
      </c>
      <c r="W2201" s="35">
        <f t="shared" si="1673"/>
        <v>3306837</v>
      </c>
      <c r="X2201" s="35">
        <f t="shared" si="1673"/>
        <v>13227349</v>
      </c>
      <c r="Y2201" s="35">
        <f t="shared" si="1673"/>
        <v>52909397</v>
      </c>
      <c r="Z2201" s="35">
        <f t="shared" si="1673"/>
        <v>211637589</v>
      </c>
      <c r="AC2201" s="27"/>
      <c r="AE2201" s="17"/>
      <c r="AG2201" s="18"/>
      <c r="AK2201" s="54"/>
      <c r="AN2201" s="227"/>
      <c r="AO2201" s="269">
        <f t="shared" si="1595"/>
        <v>4285</v>
      </c>
      <c r="AP2201" s="221">
        <f t="shared" si="1598"/>
        <v>12856</v>
      </c>
      <c r="AQ2201" s="269">
        <f>AP2201/AR2201</f>
        <v>1607</v>
      </c>
      <c r="AR2201" s="281">
        <v>8</v>
      </c>
      <c r="AS2201" s="236">
        <f t="shared" si="1596"/>
        <v>3</v>
      </c>
      <c r="AT2201" s="232"/>
      <c r="BK2201" s="60"/>
      <c r="BN2201" s="1"/>
      <c r="BP2201" s="21"/>
      <c r="CA2201" s="21"/>
      <c r="CB2201" s="21"/>
    </row>
    <row r="2202" spans="4:80" ht="14.25" customHeight="1">
      <c r="D2202" s="53"/>
      <c r="G2202" s="53"/>
      <c r="O2202" s="181"/>
      <c r="P2202" s="260"/>
      <c r="R2202" s="33"/>
      <c r="AC2202" s="21"/>
      <c r="AE2202" s="17"/>
      <c r="AG2202" s="18"/>
      <c r="AK2202" s="54"/>
      <c r="AN2202" s="219"/>
      <c r="AO2202" s="220">
        <f t="shared" si="1595"/>
        <v>4287</v>
      </c>
      <c r="AP2202" s="221">
        <f t="shared" si="1598"/>
        <v>12862</v>
      </c>
      <c r="AQ2202" s="220">
        <f>AQ2200+6</f>
        <v>6431</v>
      </c>
      <c r="AR2202" s="281">
        <v>2</v>
      </c>
      <c r="AS2202" s="236">
        <f t="shared" si="1596"/>
        <v>1</v>
      </c>
      <c r="AT2202" s="232"/>
      <c r="BK2202" s="60"/>
      <c r="BN2202" s="1"/>
      <c r="BP2202" s="21"/>
      <c r="CA2202" s="21"/>
      <c r="CB2202" s="21"/>
    </row>
    <row r="2203" spans="4:80" ht="14.25" customHeight="1">
      <c r="D2203" s="53"/>
      <c r="G2203" s="53"/>
      <c r="O2203" s="45"/>
      <c r="P2203" s="21"/>
      <c r="R2203" s="33"/>
      <c r="AC2203" s="27"/>
      <c r="AE2203" s="17"/>
      <c r="AG2203" s="18"/>
      <c r="AK2203" s="54"/>
      <c r="AN2203" s="239"/>
      <c r="AO2203" s="240">
        <f t="shared" si="1595"/>
        <v>4289</v>
      </c>
      <c r="AP2203" s="221">
        <f t="shared" si="1598"/>
        <v>12868</v>
      </c>
      <c r="AQ2203" s="240">
        <f>AP2203/4</f>
        <v>3217</v>
      </c>
      <c r="AR2203" s="281">
        <v>4</v>
      </c>
      <c r="AS2203" s="236">
        <f t="shared" si="1596"/>
        <v>2</v>
      </c>
      <c r="AT2203" s="232"/>
      <c r="BK2203" s="60"/>
      <c r="BN2203" s="1"/>
      <c r="BP2203" s="21"/>
      <c r="CA2203" s="21"/>
      <c r="CB2203" s="21"/>
    </row>
    <row r="2204" spans="4:80" ht="14.25" customHeight="1">
      <c r="D2204" s="53"/>
      <c r="G2204" s="53"/>
      <c r="O2204" s="191">
        <f>-1+4*(Q2204+1)</f>
        <v>2155</v>
      </c>
      <c r="P2204" s="192">
        <f>-1+6*(Q2204+1)</f>
        <v>3233</v>
      </c>
      <c r="Q2204" s="27">
        <v>538</v>
      </c>
      <c r="R2204" s="33"/>
      <c r="S2204" s="213">
        <f t="shared" ref="S2204:S2205" si="1674">4*P2204+1</f>
        <v>12933</v>
      </c>
      <c r="T2204" s="35">
        <f t="shared" ref="T2204:Z2204" si="1675">4*S2204+1</f>
        <v>51733</v>
      </c>
      <c r="U2204" s="35">
        <f t="shared" si="1675"/>
        <v>206933</v>
      </c>
      <c r="V2204" s="35">
        <f t="shared" si="1675"/>
        <v>827733</v>
      </c>
      <c r="W2204" s="35">
        <f t="shared" si="1675"/>
        <v>3310933</v>
      </c>
      <c r="X2204" s="35">
        <f t="shared" si="1675"/>
        <v>13243733</v>
      </c>
      <c r="Y2204" s="35">
        <f t="shared" si="1675"/>
        <v>52974933</v>
      </c>
      <c r="Z2204" s="35">
        <f t="shared" si="1675"/>
        <v>211899733</v>
      </c>
      <c r="AE2204" s="17"/>
      <c r="AG2204" s="18"/>
      <c r="AK2204" s="54"/>
      <c r="AN2204" s="219"/>
      <c r="AO2204" s="220">
        <f t="shared" si="1595"/>
        <v>4291</v>
      </c>
      <c r="AP2204" s="221">
        <f t="shared" si="1598"/>
        <v>12874</v>
      </c>
      <c r="AQ2204" s="220">
        <f>AQ2202+6</f>
        <v>6437</v>
      </c>
      <c r="AR2204" s="281">
        <v>2</v>
      </c>
      <c r="AS2204" s="236">
        <f t="shared" si="1596"/>
        <v>1</v>
      </c>
      <c r="AT2204" s="232"/>
      <c r="BK2204" s="60"/>
      <c r="BN2204" s="1"/>
      <c r="BP2204" s="21"/>
      <c r="CA2204" s="21"/>
      <c r="CB2204" s="21"/>
    </row>
    <row r="2205" spans="4:80" ht="14.25" customHeight="1">
      <c r="D2205" s="53"/>
      <c r="G2205" s="53"/>
      <c r="O2205" s="196">
        <f>1+8*(Q2204+1)</f>
        <v>4313</v>
      </c>
      <c r="P2205" s="197">
        <f>P2204+2</f>
        <v>3235</v>
      </c>
      <c r="Q2205" s="198"/>
      <c r="R2205" s="33"/>
      <c r="S2205" s="35">
        <f t="shared" si="1674"/>
        <v>12941</v>
      </c>
      <c r="T2205" s="35">
        <f t="shared" ref="T2205:Z2205" si="1676">4*S2205+1</f>
        <v>51765</v>
      </c>
      <c r="U2205" s="35">
        <f t="shared" si="1676"/>
        <v>207061</v>
      </c>
      <c r="V2205" s="35">
        <f t="shared" si="1676"/>
        <v>828245</v>
      </c>
      <c r="W2205" s="35">
        <f t="shared" si="1676"/>
        <v>3312981</v>
      </c>
      <c r="X2205" s="35">
        <f t="shared" si="1676"/>
        <v>13251925</v>
      </c>
      <c r="Y2205" s="35">
        <f t="shared" si="1676"/>
        <v>53007701</v>
      </c>
      <c r="Z2205" s="35">
        <f t="shared" si="1676"/>
        <v>212030805</v>
      </c>
      <c r="AC2205" s="27"/>
      <c r="AE2205" s="17"/>
      <c r="AG2205" s="18"/>
      <c r="AK2205" s="54"/>
      <c r="AN2205" s="227"/>
      <c r="AO2205" s="269">
        <f t="shared" si="1595"/>
        <v>4293</v>
      </c>
      <c r="AP2205" s="221">
        <f t="shared" si="1598"/>
        <v>12880</v>
      </c>
      <c r="AQ2205" s="269">
        <f>AP2205/AR2205</f>
        <v>805</v>
      </c>
      <c r="AR2205" s="281">
        <v>16</v>
      </c>
      <c r="AS2205" s="236">
        <f t="shared" si="1596"/>
        <v>4</v>
      </c>
      <c r="AT2205" s="232"/>
      <c r="BK2205" s="60"/>
      <c r="BN2205" s="1"/>
      <c r="BP2205" s="21"/>
      <c r="CA2205" s="21"/>
      <c r="CB2205" s="21"/>
    </row>
    <row r="2206" spans="4:80" ht="14.25" customHeight="1">
      <c r="D2206" s="53"/>
      <c r="G2206" s="53"/>
      <c r="O2206" s="181"/>
      <c r="P2206" s="260"/>
      <c r="R2206" s="33"/>
      <c r="AC2206" s="21"/>
      <c r="AE2206" s="17"/>
      <c r="AG2206" s="18"/>
      <c r="AK2206" s="54"/>
      <c r="AN2206" s="219"/>
      <c r="AO2206" s="220">
        <f t="shared" si="1595"/>
        <v>4295</v>
      </c>
      <c r="AP2206" s="221">
        <f t="shared" si="1598"/>
        <v>12886</v>
      </c>
      <c r="AQ2206" s="220">
        <f>AQ2204+6</f>
        <v>6443</v>
      </c>
      <c r="AR2206" s="281">
        <v>2</v>
      </c>
      <c r="AS2206" s="236">
        <f t="shared" si="1596"/>
        <v>1</v>
      </c>
      <c r="AT2206" s="232"/>
      <c r="BK2206" s="60"/>
      <c r="BN2206" s="1"/>
      <c r="BP2206" s="21"/>
      <c r="CA2206" s="21"/>
      <c r="CB2206" s="21"/>
    </row>
    <row r="2207" spans="4:80" ht="14.25" customHeight="1">
      <c r="D2207" s="53"/>
      <c r="G2207" s="53"/>
      <c r="O2207" s="45"/>
      <c r="P2207" s="21"/>
      <c r="R2207" s="33"/>
      <c r="AC2207" s="27"/>
      <c r="AE2207" s="17"/>
      <c r="AG2207" s="18"/>
      <c r="AK2207" s="54"/>
      <c r="AN2207" s="239"/>
      <c r="AO2207" s="240">
        <f t="shared" si="1595"/>
        <v>4297</v>
      </c>
      <c r="AP2207" s="221">
        <f t="shared" si="1598"/>
        <v>12892</v>
      </c>
      <c r="AQ2207" s="240">
        <f>AP2207/4</f>
        <v>3223</v>
      </c>
      <c r="AR2207" s="281">
        <v>4</v>
      </c>
      <c r="AS2207" s="236">
        <f t="shared" si="1596"/>
        <v>2</v>
      </c>
      <c r="AT2207" s="232"/>
      <c r="BK2207" s="60"/>
      <c r="BN2207" s="1"/>
      <c r="BP2207" s="21"/>
      <c r="CA2207" s="21"/>
      <c r="CB2207" s="21"/>
    </row>
    <row r="2208" spans="4:80" ht="14.25" customHeight="1">
      <c r="D2208" s="53"/>
      <c r="G2208" s="53"/>
      <c r="O2208" s="191">
        <f>-1+4*(Q2208+1)</f>
        <v>2159</v>
      </c>
      <c r="P2208" s="192">
        <f>-1+6*(Q2208+1)</f>
        <v>3239</v>
      </c>
      <c r="Q2208" s="27">
        <v>539</v>
      </c>
      <c r="R2208" s="33"/>
      <c r="S2208" s="213">
        <f t="shared" ref="S2208:S2209" si="1677">4*P2208+1</f>
        <v>12957</v>
      </c>
      <c r="T2208" s="35">
        <f t="shared" ref="T2208:Z2208" si="1678">4*S2208+1</f>
        <v>51829</v>
      </c>
      <c r="U2208" s="35">
        <f t="shared" si="1678"/>
        <v>207317</v>
      </c>
      <c r="V2208" s="35">
        <f t="shared" si="1678"/>
        <v>829269</v>
      </c>
      <c r="W2208" s="35">
        <f t="shared" si="1678"/>
        <v>3317077</v>
      </c>
      <c r="X2208" s="35">
        <f t="shared" si="1678"/>
        <v>13268309</v>
      </c>
      <c r="Y2208" s="35">
        <f t="shared" si="1678"/>
        <v>53073237</v>
      </c>
      <c r="Z2208" s="35">
        <f t="shared" si="1678"/>
        <v>212292949</v>
      </c>
      <c r="AE2208" s="17"/>
      <c r="AG2208" s="18"/>
      <c r="AK2208" s="54"/>
      <c r="AN2208" s="219"/>
      <c r="AO2208" s="220">
        <f t="shared" si="1595"/>
        <v>4299</v>
      </c>
      <c r="AP2208" s="221">
        <f t="shared" si="1598"/>
        <v>12898</v>
      </c>
      <c r="AQ2208" s="220">
        <f>AQ2206+6</f>
        <v>6449</v>
      </c>
      <c r="AR2208" s="281">
        <v>2</v>
      </c>
      <c r="AS2208" s="236">
        <f t="shared" si="1596"/>
        <v>1</v>
      </c>
      <c r="AT2208" s="232"/>
      <c r="BK2208" s="60"/>
      <c r="BN2208" s="1"/>
      <c r="BP2208" s="21"/>
      <c r="CA2208" s="21"/>
      <c r="CB2208" s="21"/>
    </row>
    <row r="2209" spans="4:80" ht="14.25" customHeight="1">
      <c r="D2209" s="53"/>
      <c r="G2209" s="53"/>
      <c r="O2209" s="196">
        <f>1+8*(Q2208+1)</f>
        <v>4321</v>
      </c>
      <c r="P2209" s="197">
        <f>P2208+2</f>
        <v>3241</v>
      </c>
      <c r="Q2209" s="198"/>
      <c r="R2209" s="33"/>
      <c r="S2209" s="35">
        <f t="shared" si="1677"/>
        <v>12965</v>
      </c>
      <c r="T2209" s="35">
        <f t="shared" ref="T2209:Z2209" si="1679">4*S2209+1</f>
        <v>51861</v>
      </c>
      <c r="U2209" s="35">
        <f t="shared" si="1679"/>
        <v>207445</v>
      </c>
      <c r="V2209" s="35">
        <f t="shared" si="1679"/>
        <v>829781</v>
      </c>
      <c r="W2209" s="35">
        <f t="shared" si="1679"/>
        <v>3319125</v>
      </c>
      <c r="X2209" s="35">
        <f t="shared" si="1679"/>
        <v>13276501</v>
      </c>
      <c r="Y2209" s="35">
        <f t="shared" si="1679"/>
        <v>53106005</v>
      </c>
      <c r="Z2209" s="35">
        <f t="shared" si="1679"/>
        <v>212424021</v>
      </c>
      <c r="AC2209" s="27"/>
      <c r="AE2209" s="17"/>
      <c r="AG2209" s="18"/>
      <c r="AK2209" s="54"/>
      <c r="AN2209" s="227"/>
      <c r="AO2209" s="269">
        <f t="shared" si="1595"/>
        <v>4301</v>
      </c>
      <c r="AP2209" s="221">
        <f t="shared" si="1598"/>
        <v>12904</v>
      </c>
      <c r="AQ2209" s="269">
        <f>AP2209/AR2209</f>
        <v>1613</v>
      </c>
      <c r="AR2209" s="281">
        <v>8</v>
      </c>
      <c r="AS2209" s="236">
        <f t="shared" si="1596"/>
        <v>3</v>
      </c>
      <c r="AT2209" s="232"/>
      <c r="BK2209" s="60"/>
      <c r="BN2209" s="1"/>
      <c r="BP2209" s="21"/>
      <c r="CA2209" s="21"/>
      <c r="CB2209" s="21"/>
    </row>
    <row r="2210" spans="4:80" ht="14.25" customHeight="1">
      <c r="D2210" s="53"/>
      <c r="G2210" s="53"/>
      <c r="O2210" s="181"/>
      <c r="P2210" s="260"/>
      <c r="R2210" s="33"/>
      <c r="AC2210" s="21"/>
      <c r="AE2210" s="17"/>
      <c r="AG2210" s="18"/>
      <c r="AK2210" s="54"/>
      <c r="AN2210" s="219"/>
      <c r="AO2210" s="220">
        <f t="shared" si="1595"/>
        <v>4303</v>
      </c>
      <c r="AP2210" s="221">
        <f t="shared" si="1598"/>
        <v>12910</v>
      </c>
      <c r="AQ2210" s="220">
        <f>AQ2208+6</f>
        <v>6455</v>
      </c>
      <c r="AR2210" s="281">
        <v>2</v>
      </c>
      <c r="AS2210" s="236">
        <f t="shared" si="1596"/>
        <v>1</v>
      </c>
      <c r="AT2210" s="232"/>
      <c r="BK2210" s="60"/>
      <c r="BN2210" s="1"/>
      <c r="BP2210" s="21"/>
      <c r="CA2210" s="21"/>
      <c r="CB2210" s="21"/>
    </row>
    <row r="2211" spans="4:80" ht="14.25" customHeight="1">
      <c r="D2211" s="53"/>
      <c r="G2211" s="53"/>
      <c r="O2211" s="45"/>
      <c r="P2211" s="21"/>
      <c r="R2211" s="33"/>
      <c r="AC2211" s="27"/>
      <c r="AE2211" s="17"/>
      <c r="AG2211" s="18"/>
      <c r="AK2211" s="54"/>
      <c r="AN2211" s="239"/>
      <c r="AO2211" s="240">
        <f t="shared" si="1595"/>
        <v>4305</v>
      </c>
      <c r="AP2211" s="221">
        <f t="shared" si="1598"/>
        <v>12916</v>
      </c>
      <c r="AQ2211" s="240">
        <f>AP2211/4</f>
        <v>3229</v>
      </c>
      <c r="AR2211" s="281">
        <v>4</v>
      </c>
      <c r="AS2211" s="236">
        <f t="shared" si="1596"/>
        <v>2</v>
      </c>
      <c r="AT2211" s="232"/>
      <c r="BK2211" s="60"/>
      <c r="BN2211" s="1"/>
      <c r="BP2211" s="21"/>
      <c r="CA2211" s="21"/>
      <c r="CB2211" s="21"/>
    </row>
    <row r="2212" spans="4:80" ht="14.25" customHeight="1">
      <c r="D2212" s="53"/>
      <c r="G2212" s="53"/>
      <c r="O2212" s="191">
        <f>-1+4*(Q2212+1)</f>
        <v>2163</v>
      </c>
      <c r="P2212" s="192">
        <f>-1+6*(Q2212+1)</f>
        <v>3245</v>
      </c>
      <c r="Q2212" s="27">
        <v>540</v>
      </c>
      <c r="R2212" s="33"/>
      <c r="S2212" s="213">
        <f t="shared" ref="S2212:S2213" si="1680">4*P2212+1</f>
        <v>12981</v>
      </c>
      <c r="T2212" s="35">
        <f t="shared" ref="T2212:Z2212" si="1681">4*S2212+1</f>
        <v>51925</v>
      </c>
      <c r="U2212" s="35">
        <f t="shared" si="1681"/>
        <v>207701</v>
      </c>
      <c r="V2212" s="35">
        <f t="shared" si="1681"/>
        <v>830805</v>
      </c>
      <c r="W2212" s="35">
        <f t="shared" si="1681"/>
        <v>3323221</v>
      </c>
      <c r="X2212" s="35">
        <f t="shared" si="1681"/>
        <v>13292885</v>
      </c>
      <c r="Y2212" s="35">
        <f t="shared" si="1681"/>
        <v>53171541</v>
      </c>
      <c r="Z2212" s="35">
        <f t="shared" si="1681"/>
        <v>212686165</v>
      </c>
      <c r="AE2212" s="17"/>
      <c r="AG2212" s="18"/>
      <c r="AK2212" s="54"/>
      <c r="AN2212" s="219"/>
      <c r="AO2212" s="220">
        <f t="shared" si="1595"/>
        <v>4307</v>
      </c>
      <c r="AP2212" s="221">
        <f t="shared" si="1598"/>
        <v>12922</v>
      </c>
      <c r="AQ2212" s="220">
        <f>AQ2210+6</f>
        <v>6461</v>
      </c>
      <c r="AR2212" s="281">
        <v>2</v>
      </c>
      <c r="AS2212" s="236">
        <f t="shared" si="1596"/>
        <v>1</v>
      </c>
      <c r="AT2212" s="232"/>
      <c r="BK2212" s="60"/>
      <c r="BN2212" s="1"/>
      <c r="BP2212" s="21"/>
      <c r="CA2212" s="21"/>
      <c r="CB2212" s="21"/>
    </row>
    <row r="2213" spans="4:80" ht="14.25" customHeight="1">
      <c r="D2213" s="53"/>
      <c r="G2213" s="53"/>
      <c r="O2213" s="196">
        <f>1+8*(Q2212+1)</f>
        <v>4329</v>
      </c>
      <c r="P2213" s="197">
        <f>P2212+2</f>
        <v>3247</v>
      </c>
      <c r="Q2213" s="198"/>
      <c r="R2213" s="33"/>
      <c r="S2213" s="35">
        <f t="shared" si="1680"/>
        <v>12989</v>
      </c>
      <c r="T2213" s="35">
        <f t="shared" ref="T2213:Z2213" si="1682">4*S2213+1</f>
        <v>51957</v>
      </c>
      <c r="U2213" s="35">
        <f t="shared" si="1682"/>
        <v>207829</v>
      </c>
      <c r="V2213" s="35">
        <f t="shared" si="1682"/>
        <v>831317</v>
      </c>
      <c r="W2213" s="35">
        <f t="shared" si="1682"/>
        <v>3325269</v>
      </c>
      <c r="X2213" s="35">
        <f t="shared" si="1682"/>
        <v>13301077</v>
      </c>
      <c r="Y2213" s="35">
        <f t="shared" si="1682"/>
        <v>53204309</v>
      </c>
      <c r="Z2213" s="35">
        <f t="shared" si="1682"/>
        <v>212817237</v>
      </c>
      <c r="AC2213" s="27"/>
      <c r="AE2213" s="17"/>
      <c r="AG2213" s="18"/>
      <c r="AK2213" s="54"/>
      <c r="AN2213" s="227"/>
      <c r="AO2213" s="269">
        <f t="shared" si="1595"/>
        <v>4309</v>
      </c>
      <c r="AP2213" s="221">
        <f t="shared" si="1598"/>
        <v>12928</v>
      </c>
      <c r="AQ2213" s="269">
        <f>AP2213/AR2213</f>
        <v>101</v>
      </c>
      <c r="AR2213" s="281">
        <v>128</v>
      </c>
      <c r="AS2213" s="236">
        <f t="shared" si="1596"/>
        <v>7</v>
      </c>
      <c r="AT2213" s="232"/>
      <c r="BK2213" s="60"/>
      <c r="BN2213" s="1"/>
      <c r="BP2213" s="21"/>
      <c r="CA2213" s="21"/>
      <c r="CB2213" s="21"/>
    </row>
    <row r="2214" spans="4:80" ht="14.25" customHeight="1">
      <c r="D2214" s="53"/>
      <c r="G2214" s="53"/>
      <c r="O2214" s="181"/>
      <c r="P2214" s="260"/>
      <c r="R2214" s="33"/>
      <c r="AC2214" s="21"/>
      <c r="AE2214" s="17"/>
      <c r="AG2214" s="18"/>
      <c r="AK2214" s="54"/>
      <c r="AN2214" s="219"/>
      <c r="AO2214" s="220">
        <f t="shared" si="1595"/>
        <v>4311</v>
      </c>
      <c r="AP2214" s="221">
        <f t="shared" si="1598"/>
        <v>12934</v>
      </c>
      <c r="AQ2214" s="220">
        <f>AQ2212+6</f>
        <v>6467</v>
      </c>
      <c r="AR2214" s="281">
        <v>2</v>
      </c>
      <c r="AS2214" s="236">
        <f t="shared" si="1596"/>
        <v>1</v>
      </c>
      <c r="AT2214" s="232"/>
      <c r="BK2214" s="60"/>
      <c r="BN2214" s="1"/>
      <c r="BP2214" s="21"/>
      <c r="CA2214" s="21"/>
      <c r="CB2214" s="21"/>
    </row>
    <row r="2215" spans="4:80" ht="14.25" customHeight="1">
      <c r="D2215" s="53"/>
      <c r="G2215" s="53"/>
      <c r="O2215" s="45"/>
      <c r="P2215" s="21"/>
      <c r="R2215" s="33"/>
      <c r="AC2215" s="27"/>
      <c r="AE2215" s="17"/>
      <c r="AG2215" s="18"/>
      <c r="AK2215" s="54"/>
      <c r="AN2215" s="239"/>
      <c r="AO2215" s="240">
        <f t="shared" si="1595"/>
        <v>4313</v>
      </c>
      <c r="AP2215" s="221">
        <f t="shared" si="1598"/>
        <v>12940</v>
      </c>
      <c r="AQ2215" s="240">
        <f>AP2215/4</f>
        <v>3235</v>
      </c>
      <c r="AR2215" s="281">
        <v>4</v>
      </c>
      <c r="AS2215" s="236">
        <f t="shared" si="1596"/>
        <v>2</v>
      </c>
      <c r="AT2215" s="232"/>
      <c r="BK2215" s="60"/>
      <c r="BN2215" s="1"/>
      <c r="BP2215" s="21"/>
      <c r="CA2215" s="21"/>
      <c r="CB2215" s="21"/>
    </row>
    <row r="2216" spans="4:80" ht="14.25" customHeight="1">
      <c r="D2216" s="53"/>
      <c r="G2216" s="53"/>
      <c r="O2216" s="191">
        <f>-1+4*(Q2216+1)</f>
        <v>2167</v>
      </c>
      <c r="P2216" s="192">
        <f>-1+6*(Q2216+1)</f>
        <v>3251</v>
      </c>
      <c r="Q2216" s="27">
        <v>541</v>
      </c>
      <c r="R2216" s="33"/>
      <c r="S2216" s="213">
        <f t="shared" ref="S2216:S2217" si="1683">4*P2216+1</f>
        <v>13005</v>
      </c>
      <c r="T2216" s="35">
        <f t="shared" ref="T2216:Z2216" si="1684">4*S2216+1</f>
        <v>52021</v>
      </c>
      <c r="U2216" s="35">
        <f t="shared" si="1684"/>
        <v>208085</v>
      </c>
      <c r="V2216" s="35">
        <f t="shared" si="1684"/>
        <v>832341</v>
      </c>
      <c r="W2216" s="35">
        <f t="shared" si="1684"/>
        <v>3329365</v>
      </c>
      <c r="X2216" s="35">
        <f t="shared" si="1684"/>
        <v>13317461</v>
      </c>
      <c r="Y2216" s="35">
        <f t="shared" si="1684"/>
        <v>53269845</v>
      </c>
      <c r="Z2216" s="35">
        <f t="shared" si="1684"/>
        <v>213079381</v>
      </c>
      <c r="AE2216" s="17"/>
      <c r="AG2216" s="18"/>
      <c r="AK2216" s="54"/>
      <c r="AN2216" s="219"/>
      <c r="AO2216" s="220">
        <f t="shared" si="1595"/>
        <v>4315</v>
      </c>
      <c r="AP2216" s="221">
        <f t="shared" si="1598"/>
        <v>12946</v>
      </c>
      <c r="AQ2216" s="220">
        <f>AQ2214+6</f>
        <v>6473</v>
      </c>
      <c r="AR2216" s="281">
        <v>2</v>
      </c>
      <c r="AS2216" s="236">
        <f t="shared" si="1596"/>
        <v>1</v>
      </c>
      <c r="AT2216" s="232"/>
      <c r="BK2216" s="60"/>
      <c r="BN2216" s="1"/>
      <c r="BP2216" s="21"/>
      <c r="CA2216" s="21"/>
      <c r="CB2216" s="21"/>
    </row>
    <row r="2217" spans="4:80" ht="14.25" customHeight="1">
      <c r="D2217" s="53"/>
      <c r="G2217" s="53"/>
      <c r="O2217" s="196">
        <f>1+8*(Q2216+1)</f>
        <v>4337</v>
      </c>
      <c r="P2217" s="197">
        <f>P2216+2</f>
        <v>3253</v>
      </c>
      <c r="Q2217" s="198"/>
      <c r="R2217" s="33"/>
      <c r="S2217" s="35">
        <f t="shared" si="1683"/>
        <v>13013</v>
      </c>
      <c r="T2217" s="35">
        <f t="shared" ref="T2217:Z2217" si="1685">4*S2217+1</f>
        <v>52053</v>
      </c>
      <c r="U2217" s="35">
        <f t="shared" si="1685"/>
        <v>208213</v>
      </c>
      <c r="V2217" s="35">
        <f t="shared" si="1685"/>
        <v>832853</v>
      </c>
      <c r="W2217" s="35">
        <f t="shared" si="1685"/>
        <v>3331413</v>
      </c>
      <c r="X2217" s="35">
        <f t="shared" si="1685"/>
        <v>13325653</v>
      </c>
      <c r="Y2217" s="35">
        <f t="shared" si="1685"/>
        <v>53302613</v>
      </c>
      <c r="Z2217" s="35">
        <f t="shared" si="1685"/>
        <v>213210453</v>
      </c>
      <c r="AC2217" s="27"/>
      <c r="AE2217" s="17"/>
      <c r="AG2217" s="18"/>
      <c r="AK2217" s="54"/>
      <c r="AN2217" s="227"/>
      <c r="AO2217" s="269">
        <f t="shared" si="1595"/>
        <v>4317</v>
      </c>
      <c r="AP2217" s="221">
        <f t="shared" si="1598"/>
        <v>12952</v>
      </c>
      <c r="AQ2217" s="269">
        <f>AP2217/AR2217</f>
        <v>1619</v>
      </c>
      <c r="AR2217" s="281">
        <v>8</v>
      </c>
      <c r="AS2217" s="236">
        <f t="shared" si="1596"/>
        <v>3</v>
      </c>
      <c r="AT2217" s="232"/>
      <c r="BK2217" s="60"/>
      <c r="BN2217" s="1"/>
      <c r="BP2217" s="21"/>
      <c r="CA2217" s="21"/>
      <c r="CB2217" s="21"/>
    </row>
    <row r="2218" spans="4:80" ht="14.25" customHeight="1">
      <c r="D2218" s="53"/>
      <c r="G2218" s="53"/>
      <c r="O2218" s="181"/>
      <c r="P2218" s="260"/>
      <c r="R2218" s="33"/>
      <c r="AC2218" s="21"/>
      <c r="AE2218" s="17"/>
      <c r="AG2218" s="18"/>
      <c r="AK2218" s="54"/>
      <c r="AN2218" s="219"/>
      <c r="AO2218" s="220">
        <f t="shared" si="1595"/>
        <v>4319</v>
      </c>
      <c r="AP2218" s="221">
        <f t="shared" si="1598"/>
        <v>12958</v>
      </c>
      <c r="AQ2218" s="220">
        <f>AQ2216+6</f>
        <v>6479</v>
      </c>
      <c r="AR2218" s="281">
        <v>2</v>
      </c>
      <c r="AS2218" s="236">
        <f t="shared" si="1596"/>
        <v>1</v>
      </c>
      <c r="AT2218" s="232"/>
      <c r="BK2218" s="60"/>
      <c r="BN2218" s="1"/>
      <c r="BP2218" s="21"/>
      <c r="CA2218" s="21"/>
      <c r="CB2218" s="21"/>
    </row>
    <row r="2219" spans="4:80" ht="14.25" customHeight="1">
      <c r="D2219" s="53"/>
      <c r="G2219" s="53"/>
      <c r="O2219" s="45"/>
      <c r="P2219" s="21"/>
      <c r="R2219" s="33"/>
      <c r="AC2219" s="27"/>
      <c r="AE2219" s="17"/>
      <c r="AG2219" s="18"/>
      <c r="AK2219" s="54"/>
      <c r="AN2219" s="239"/>
      <c r="AO2219" s="240">
        <f t="shared" si="1595"/>
        <v>4321</v>
      </c>
      <c r="AP2219" s="221">
        <f t="shared" si="1598"/>
        <v>12964</v>
      </c>
      <c r="AQ2219" s="240">
        <f>AP2219/4</f>
        <v>3241</v>
      </c>
      <c r="AR2219" s="281">
        <v>4</v>
      </c>
      <c r="AS2219" s="236">
        <f t="shared" si="1596"/>
        <v>2</v>
      </c>
      <c r="AT2219" s="232"/>
      <c r="BK2219" s="60"/>
      <c r="BN2219" s="1"/>
      <c r="BP2219" s="21"/>
      <c r="CA2219" s="21"/>
      <c r="CB2219" s="21"/>
    </row>
    <row r="2220" spans="4:80" ht="14.25" customHeight="1">
      <c r="D2220" s="53"/>
      <c r="G2220" s="53"/>
      <c r="O2220" s="191">
        <f>-1+4*(Q2220+1)</f>
        <v>2171</v>
      </c>
      <c r="P2220" s="192">
        <f>-1+6*(Q2220+1)</f>
        <v>3257</v>
      </c>
      <c r="Q2220" s="27">
        <v>542</v>
      </c>
      <c r="R2220" s="33"/>
      <c r="S2220" s="213">
        <f t="shared" ref="S2220:S2221" si="1686">4*P2220+1</f>
        <v>13029</v>
      </c>
      <c r="T2220" s="35">
        <f t="shared" ref="T2220:Z2220" si="1687">4*S2220+1</f>
        <v>52117</v>
      </c>
      <c r="U2220" s="35">
        <f t="shared" si="1687"/>
        <v>208469</v>
      </c>
      <c r="V2220" s="35">
        <f t="shared" si="1687"/>
        <v>833877</v>
      </c>
      <c r="W2220" s="35">
        <f t="shared" si="1687"/>
        <v>3335509</v>
      </c>
      <c r="X2220" s="35">
        <f t="shared" si="1687"/>
        <v>13342037</v>
      </c>
      <c r="Y2220" s="35">
        <f t="shared" si="1687"/>
        <v>53368149</v>
      </c>
      <c r="Z2220" s="35">
        <f t="shared" si="1687"/>
        <v>213472597</v>
      </c>
      <c r="AE2220" s="17"/>
      <c r="AG2220" s="18"/>
      <c r="AK2220" s="54"/>
      <c r="AN2220" s="219"/>
      <c r="AO2220" s="220">
        <f t="shared" si="1595"/>
        <v>4323</v>
      </c>
      <c r="AP2220" s="221">
        <f t="shared" si="1598"/>
        <v>12970</v>
      </c>
      <c r="AQ2220" s="220">
        <f>AQ2218+6</f>
        <v>6485</v>
      </c>
      <c r="AR2220" s="281">
        <v>2</v>
      </c>
      <c r="AS2220" s="236">
        <f t="shared" si="1596"/>
        <v>1</v>
      </c>
      <c r="AT2220" s="232"/>
      <c r="BK2220" s="60"/>
      <c r="BN2220" s="1"/>
      <c r="BP2220" s="21"/>
      <c r="CA2220" s="21"/>
      <c r="CB2220" s="21"/>
    </row>
    <row r="2221" spans="4:80" ht="14.25" customHeight="1">
      <c r="D2221" s="53"/>
      <c r="G2221" s="53"/>
      <c r="O2221" s="196">
        <f>1+8*(Q2220+1)</f>
        <v>4345</v>
      </c>
      <c r="P2221" s="197">
        <f>P2220+2</f>
        <v>3259</v>
      </c>
      <c r="Q2221" s="198"/>
      <c r="R2221" s="33"/>
      <c r="S2221" s="35">
        <f t="shared" si="1686"/>
        <v>13037</v>
      </c>
      <c r="T2221" s="35">
        <f t="shared" ref="T2221:Z2221" si="1688">4*S2221+1</f>
        <v>52149</v>
      </c>
      <c r="U2221" s="35">
        <f t="shared" si="1688"/>
        <v>208597</v>
      </c>
      <c r="V2221" s="35">
        <f t="shared" si="1688"/>
        <v>834389</v>
      </c>
      <c r="W2221" s="35">
        <f t="shared" si="1688"/>
        <v>3337557</v>
      </c>
      <c r="X2221" s="35">
        <f t="shared" si="1688"/>
        <v>13350229</v>
      </c>
      <c r="Y2221" s="35">
        <f t="shared" si="1688"/>
        <v>53400917</v>
      </c>
      <c r="Z2221" s="35">
        <f t="shared" si="1688"/>
        <v>213603669</v>
      </c>
      <c r="AC2221" s="27"/>
      <c r="AE2221" s="17"/>
      <c r="AG2221" s="18"/>
      <c r="AK2221" s="54"/>
      <c r="AN2221" s="227"/>
      <c r="AO2221" s="269">
        <f t="shared" si="1595"/>
        <v>4325</v>
      </c>
      <c r="AP2221" s="221">
        <f t="shared" si="1598"/>
        <v>12976</v>
      </c>
      <c r="AQ2221" s="269">
        <f>AP2221/AR2221</f>
        <v>811</v>
      </c>
      <c r="AR2221" s="281">
        <v>16</v>
      </c>
      <c r="AS2221" s="236">
        <f t="shared" si="1596"/>
        <v>4</v>
      </c>
      <c r="AT2221" s="232"/>
      <c r="BK2221" s="60"/>
      <c r="BN2221" s="1"/>
      <c r="BP2221" s="21"/>
      <c r="CA2221" s="21"/>
      <c r="CB2221" s="21"/>
    </row>
    <row r="2222" spans="4:80" ht="14.25" customHeight="1">
      <c r="D2222" s="53"/>
      <c r="G2222" s="53"/>
      <c r="O2222" s="181"/>
      <c r="P2222" s="260"/>
      <c r="R2222" s="33"/>
      <c r="AC2222" s="21"/>
      <c r="AE2222" s="17"/>
      <c r="AG2222" s="18"/>
      <c r="AK2222" s="54"/>
      <c r="AN2222" s="219"/>
      <c r="AO2222" s="220">
        <f t="shared" si="1595"/>
        <v>4327</v>
      </c>
      <c r="AP2222" s="221">
        <f t="shared" si="1598"/>
        <v>12982</v>
      </c>
      <c r="AQ2222" s="220">
        <f>AQ2220+6</f>
        <v>6491</v>
      </c>
      <c r="AR2222" s="281">
        <v>2</v>
      </c>
      <c r="AS2222" s="236">
        <f t="shared" si="1596"/>
        <v>1</v>
      </c>
      <c r="AT2222" s="232"/>
      <c r="BK2222" s="60"/>
      <c r="BN2222" s="1"/>
      <c r="BP2222" s="21"/>
      <c r="CA2222" s="21"/>
      <c r="CB2222" s="21"/>
    </row>
    <row r="2223" spans="4:80" ht="14.25" customHeight="1">
      <c r="D2223" s="53"/>
      <c r="G2223" s="53"/>
      <c r="O2223" s="45"/>
      <c r="P2223" s="21"/>
      <c r="R2223" s="33"/>
      <c r="AC2223" s="27"/>
      <c r="AE2223" s="17"/>
      <c r="AG2223" s="18"/>
      <c r="AK2223" s="54"/>
      <c r="AN2223" s="239"/>
      <c r="AO2223" s="240">
        <f t="shared" si="1595"/>
        <v>4329</v>
      </c>
      <c r="AP2223" s="221">
        <f t="shared" si="1598"/>
        <v>12988</v>
      </c>
      <c r="AQ2223" s="240">
        <f>AP2223/4</f>
        <v>3247</v>
      </c>
      <c r="AR2223" s="281">
        <v>4</v>
      </c>
      <c r="AS2223" s="236">
        <f t="shared" si="1596"/>
        <v>2</v>
      </c>
      <c r="AT2223" s="232"/>
      <c r="BK2223" s="60"/>
      <c r="BN2223" s="1"/>
      <c r="BP2223" s="21"/>
      <c r="CA2223" s="21"/>
      <c r="CB2223" s="21"/>
    </row>
    <row r="2224" spans="4:80" ht="14.25" customHeight="1">
      <c r="D2224" s="53"/>
      <c r="G2224" s="53"/>
      <c r="O2224" s="191">
        <f>-1+4*(Q2224+1)</f>
        <v>2175</v>
      </c>
      <c r="P2224" s="192">
        <f>-1+6*(Q2224+1)</f>
        <v>3263</v>
      </c>
      <c r="Q2224" s="27">
        <v>543</v>
      </c>
      <c r="R2224" s="33"/>
      <c r="S2224" s="213">
        <f t="shared" ref="S2224:S2225" si="1689">4*P2224+1</f>
        <v>13053</v>
      </c>
      <c r="T2224" s="35">
        <f t="shared" ref="T2224:Z2224" si="1690">4*S2224+1</f>
        <v>52213</v>
      </c>
      <c r="U2224" s="35">
        <f t="shared" si="1690"/>
        <v>208853</v>
      </c>
      <c r="V2224" s="35">
        <f t="shared" si="1690"/>
        <v>835413</v>
      </c>
      <c r="W2224" s="35">
        <f t="shared" si="1690"/>
        <v>3341653</v>
      </c>
      <c r="X2224" s="35">
        <f t="shared" si="1690"/>
        <v>13366613</v>
      </c>
      <c r="Y2224" s="35">
        <f t="shared" si="1690"/>
        <v>53466453</v>
      </c>
      <c r="Z2224" s="35">
        <f t="shared" si="1690"/>
        <v>213865813</v>
      </c>
      <c r="AE2224" s="17"/>
      <c r="AG2224" s="18"/>
      <c r="AK2224" s="54"/>
      <c r="AN2224" s="219"/>
      <c r="AO2224" s="220">
        <f t="shared" si="1595"/>
        <v>4331</v>
      </c>
      <c r="AP2224" s="221">
        <f t="shared" si="1598"/>
        <v>12994</v>
      </c>
      <c r="AQ2224" s="220">
        <f>AQ2222+6</f>
        <v>6497</v>
      </c>
      <c r="AR2224" s="281">
        <v>2</v>
      </c>
      <c r="AS2224" s="236">
        <f t="shared" si="1596"/>
        <v>1</v>
      </c>
      <c r="AT2224" s="232"/>
      <c r="BK2224" s="60"/>
      <c r="BN2224" s="1"/>
      <c r="BP2224" s="21"/>
      <c r="CA2224" s="21"/>
      <c r="CB2224" s="21"/>
    </row>
    <row r="2225" spans="4:80" ht="14.25" customHeight="1">
      <c r="D2225" s="53"/>
      <c r="G2225" s="53"/>
      <c r="O2225" s="196">
        <f>1+8*(Q2224+1)</f>
        <v>4353</v>
      </c>
      <c r="P2225" s="197">
        <f>P2224+2</f>
        <v>3265</v>
      </c>
      <c r="Q2225" s="198"/>
      <c r="R2225" s="33"/>
      <c r="S2225" s="35">
        <f t="shared" si="1689"/>
        <v>13061</v>
      </c>
      <c r="T2225" s="35">
        <f t="shared" ref="T2225:Z2225" si="1691">4*S2225+1</f>
        <v>52245</v>
      </c>
      <c r="U2225" s="35">
        <f t="shared" si="1691"/>
        <v>208981</v>
      </c>
      <c r="V2225" s="35">
        <f t="shared" si="1691"/>
        <v>835925</v>
      </c>
      <c r="W2225" s="35">
        <f t="shared" si="1691"/>
        <v>3343701</v>
      </c>
      <c r="X2225" s="35">
        <f t="shared" si="1691"/>
        <v>13374805</v>
      </c>
      <c r="Y2225" s="35">
        <f t="shared" si="1691"/>
        <v>53499221</v>
      </c>
      <c r="Z2225" s="35">
        <f t="shared" si="1691"/>
        <v>213996885</v>
      </c>
      <c r="AC2225" s="27"/>
      <c r="AE2225" s="17"/>
      <c r="AG2225" s="18"/>
      <c r="AK2225" s="54"/>
      <c r="AN2225" s="227"/>
      <c r="AO2225" s="269">
        <f t="shared" si="1595"/>
        <v>4333</v>
      </c>
      <c r="AP2225" s="221">
        <f t="shared" si="1598"/>
        <v>13000</v>
      </c>
      <c r="AQ2225" s="269">
        <f>AP2225/AR2225</f>
        <v>1625</v>
      </c>
      <c r="AR2225" s="281">
        <v>8</v>
      </c>
      <c r="AS2225" s="236">
        <f t="shared" si="1596"/>
        <v>3</v>
      </c>
      <c r="AT2225" s="232"/>
      <c r="BK2225" s="60"/>
      <c r="BN2225" s="1"/>
      <c r="BP2225" s="21"/>
      <c r="CA2225" s="21"/>
      <c r="CB2225" s="21"/>
    </row>
    <row r="2226" spans="4:80" ht="14.25" customHeight="1">
      <c r="D2226" s="53"/>
      <c r="G2226" s="53"/>
      <c r="O2226" s="181"/>
      <c r="P2226" s="260"/>
      <c r="R2226" s="33"/>
      <c r="AC2226" s="21"/>
      <c r="AE2226" s="17"/>
      <c r="AG2226" s="18"/>
      <c r="AK2226" s="54"/>
      <c r="AN2226" s="219"/>
      <c r="AO2226" s="220">
        <f t="shared" si="1595"/>
        <v>4335</v>
      </c>
      <c r="AP2226" s="221">
        <f t="shared" si="1598"/>
        <v>13006</v>
      </c>
      <c r="AQ2226" s="220">
        <f>AQ2224+6</f>
        <v>6503</v>
      </c>
      <c r="AR2226" s="281">
        <v>2</v>
      </c>
      <c r="AS2226" s="236">
        <f t="shared" si="1596"/>
        <v>1</v>
      </c>
      <c r="AT2226" s="232"/>
      <c r="BK2226" s="60"/>
      <c r="BN2226" s="1"/>
      <c r="BP2226" s="21"/>
      <c r="CA2226" s="21"/>
      <c r="CB2226" s="21"/>
    </row>
    <row r="2227" spans="4:80" ht="14.25" customHeight="1">
      <c r="D2227" s="53"/>
      <c r="G2227" s="53"/>
      <c r="O2227" s="45"/>
      <c r="P2227" s="21"/>
      <c r="R2227" s="33"/>
      <c r="AC2227" s="27"/>
      <c r="AE2227" s="17"/>
      <c r="AG2227" s="18"/>
      <c r="AK2227" s="54"/>
      <c r="AN2227" s="239"/>
      <c r="AO2227" s="240">
        <f t="shared" si="1595"/>
        <v>4337</v>
      </c>
      <c r="AP2227" s="221">
        <f t="shared" si="1598"/>
        <v>13012</v>
      </c>
      <c r="AQ2227" s="240">
        <f>AP2227/4</f>
        <v>3253</v>
      </c>
      <c r="AR2227" s="281">
        <v>4</v>
      </c>
      <c r="AS2227" s="236">
        <f t="shared" si="1596"/>
        <v>2</v>
      </c>
      <c r="AT2227" s="232"/>
      <c r="BK2227" s="60"/>
      <c r="BN2227" s="1"/>
      <c r="BP2227" s="21"/>
      <c r="CA2227" s="21"/>
      <c r="CB2227" s="21"/>
    </row>
    <row r="2228" spans="4:80" ht="14.25" customHeight="1">
      <c r="D2228" s="53"/>
      <c r="G2228" s="53"/>
      <c r="O2228" s="191">
        <f>-1+4*(Q2228+1)</f>
        <v>2179</v>
      </c>
      <c r="P2228" s="192">
        <f>-1+6*(Q2228+1)</f>
        <v>3269</v>
      </c>
      <c r="Q2228" s="27">
        <v>544</v>
      </c>
      <c r="R2228" s="33"/>
      <c r="S2228" s="213">
        <f t="shared" ref="S2228:S2229" si="1692">4*P2228+1</f>
        <v>13077</v>
      </c>
      <c r="T2228" s="35">
        <f t="shared" ref="T2228:Z2228" si="1693">4*S2228+1</f>
        <v>52309</v>
      </c>
      <c r="U2228" s="35">
        <f t="shared" si="1693"/>
        <v>209237</v>
      </c>
      <c r="V2228" s="35">
        <f t="shared" si="1693"/>
        <v>836949</v>
      </c>
      <c r="W2228" s="35">
        <f t="shared" si="1693"/>
        <v>3347797</v>
      </c>
      <c r="X2228" s="35">
        <f t="shared" si="1693"/>
        <v>13391189</v>
      </c>
      <c r="Y2228" s="35">
        <f t="shared" si="1693"/>
        <v>53564757</v>
      </c>
      <c r="Z2228" s="35">
        <f t="shared" si="1693"/>
        <v>214259029</v>
      </c>
      <c r="AE2228" s="17"/>
      <c r="AG2228" s="18"/>
      <c r="AK2228" s="54"/>
      <c r="AN2228" s="219"/>
      <c r="AO2228" s="220">
        <f t="shared" si="1595"/>
        <v>4339</v>
      </c>
      <c r="AP2228" s="221">
        <f t="shared" si="1598"/>
        <v>13018</v>
      </c>
      <c r="AQ2228" s="220">
        <f>AQ2226+6</f>
        <v>6509</v>
      </c>
      <c r="AR2228" s="281">
        <v>2</v>
      </c>
      <c r="AS2228" s="236">
        <f t="shared" si="1596"/>
        <v>1</v>
      </c>
      <c r="AT2228" s="232"/>
      <c r="BK2228" s="60"/>
      <c r="BN2228" s="1"/>
      <c r="BP2228" s="21"/>
      <c r="CA2228" s="21"/>
      <c r="CB2228" s="21"/>
    </row>
    <row r="2229" spans="4:80" ht="14.25" customHeight="1">
      <c r="D2229" s="53"/>
      <c r="G2229" s="53"/>
      <c r="O2229" s="196">
        <f>1+8*(Q2228+1)</f>
        <v>4361</v>
      </c>
      <c r="P2229" s="197">
        <f>P2228+2</f>
        <v>3271</v>
      </c>
      <c r="Q2229" s="198"/>
      <c r="R2229" s="33"/>
      <c r="S2229" s="35">
        <f t="shared" si="1692"/>
        <v>13085</v>
      </c>
      <c r="T2229" s="35">
        <f t="shared" ref="T2229:Z2229" si="1694">4*S2229+1</f>
        <v>52341</v>
      </c>
      <c r="U2229" s="35">
        <f t="shared" si="1694"/>
        <v>209365</v>
      </c>
      <c r="V2229" s="35">
        <f t="shared" si="1694"/>
        <v>837461</v>
      </c>
      <c r="W2229" s="35">
        <f t="shared" si="1694"/>
        <v>3349845</v>
      </c>
      <c r="X2229" s="35">
        <f t="shared" si="1694"/>
        <v>13399381</v>
      </c>
      <c r="Y2229" s="35">
        <f t="shared" si="1694"/>
        <v>53597525</v>
      </c>
      <c r="Z2229" s="35">
        <f t="shared" si="1694"/>
        <v>214390101</v>
      </c>
      <c r="AC2229" s="27"/>
      <c r="AE2229" s="17"/>
      <c r="AG2229" s="18"/>
      <c r="AK2229" s="54"/>
      <c r="AN2229" s="227"/>
      <c r="AO2229" s="269">
        <f t="shared" si="1595"/>
        <v>4341</v>
      </c>
      <c r="AP2229" s="221">
        <f t="shared" si="1598"/>
        <v>13024</v>
      </c>
      <c r="AQ2229" s="269">
        <f>AP2229/AR2229</f>
        <v>407</v>
      </c>
      <c r="AR2229" s="281">
        <v>32</v>
      </c>
      <c r="AS2229" s="236">
        <f t="shared" si="1596"/>
        <v>5</v>
      </c>
      <c r="AT2229" s="232"/>
      <c r="BK2229" s="60"/>
      <c r="BN2229" s="1"/>
      <c r="BP2229" s="21"/>
      <c r="CA2229" s="21"/>
      <c r="CB2229" s="21"/>
    </row>
    <row r="2230" spans="4:80" ht="14.25" customHeight="1">
      <c r="D2230" s="53"/>
      <c r="G2230" s="53"/>
      <c r="O2230" s="181"/>
      <c r="P2230" s="260"/>
      <c r="R2230" s="33"/>
      <c r="AC2230" s="21"/>
      <c r="AE2230" s="17"/>
      <c r="AG2230" s="18"/>
      <c r="AK2230" s="54"/>
      <c r="AN2230" s="219"/>
      <c r="AO2230" s="220">
        <f t="shared" si="1595"/>
        <v>4343</v>
      </c>
      <c r="AP2230" s="221">
        <f t="shared" si="1598"/>
        <v>13030</v>
      </c>
      <c r="AQ2230" s="220">
        <f>AQ2228+6</f>
        <v>6515</v>
      </c>
      <c r="AR2230" s="281">
        <v>2</v>
      </c>
      <c r="AS2230" s="236">
        <f t="shared" si="1596"/>
        <v>1</v>
      </c>
      <c r="AT2230" s="232"/>
      <c r="BK2230" s="60"/>
      <c r="BN2230" s="1"/>
      <c r="BP2230" s="21"/>
      <c r="CA2230" s="21"/>
      <c r="CB2230" s="21"/>
    </row>
    <row r="2231" spans="4:80" ht="14.25" customHeight="1">
      <c r="D2231" s="53"/>
      <c r="G2231" s="53"/>
      <c r="O2231" s="45"/>
      <c r="P2231" s="21"/>
      <c r="R2231" s="33"/>
      <c r="AC2231" s="27"/>
      <c r="AE2231" s="17"/>
      <c r="AG2231" s="18"/>
      <c r="AK2231" s="54"/>
      <c r="AN2231" s="239"/>
      <c r="AO2231" s="240">
        <f t="shared" si="1595"/>
        <v>4345</v>
      </c>
      <c r="AP2231" s="221">
        <f t="shared" si="1598"/>
        <v>13036</v>
      </c>
      <c r="AQ2231" s="240">
        <f>AP2231/4</f>
        <v>3259</v>
      </c>
      <c r="AR2231" s="281">
        <v>4</v>
      </c>
      <c r="AS2231" s="236">
        <f t="shared" si="1596"/>
        <v>2</v>
      </c>
      <c r="AT2231" s="232"/>
      <c r="BK2231" s="60"/>
      <c r="BN2231" s="1"/>
      <c r="BP2231" s="21"/>
      <c r="CA2231" s="21"/>
      <c r="CB2231" s="21"/>
    </row>
    <row r="2232" spans="4:80" ht="14.25" customHeight="1">
      <c r="D2232" s="53"/>
      <c r="G2232" s="53"/>
      <c r="O2232" s="191">
        <f>-1+4*(Q2232+1)</f>
        <v>2183</v>
      </c>
      <c r="P2232" s="192">
        <f>-1+6*(Q2232+1)</f>
        <v>3275</v>
      </c>
      <c r="Q2232" s="27">
        <v>545</v>
      </c>
      <c r="R2232" s="33"/>
      <c r="S2232" s="213">
        <f t="shared" ref="S2232:S2233" si="1695">4*P2232+1</f>
        <v>13101</v>
      </c>
      <c r="T2232" s="35">
        <f t="shared" ref="T2232:Z2232" si="1696">4*S2232+1</f>
        <v>52405</v>
      </c>
      <c r="U2232" s="35">
        <f t="shared" si="1696"/>
        <v>209621</v>
      </c>
      <c r="V2232" s="35">
        <f t="shared" si="1696"/>
        <v>838485</v>
      </c>
      <c r="W2232" s="35">
        <f t="shared" si="1696"/>
        <v>3353941</v>
      </c>
      <c r="X2232" s="35">
        <f t="shared" si="1696"/>
        <v>13415765</v>
      </c>
      <c r="Y2232" s="35">
        <f t="shared" si="1696"/>
        <v>53663061</v>
      </c>
      <c r="Z2232" s="35">
        <f t="shared" si="1696"/>
        <v>214652245</v>
      </c>
      <c r="AE2232" s="17"/>
      <c r="AG2232" s="18"/>
      <c r="AK2232" s="54"/>
      <c r="AN2232" s="219"/>
      <c r="AO2232" s="220">
        <f t="shared" si="1595"/>
        <v>4347</v>
      </c>
      <c r="AP2232" s="221">
        <f t="shared" si="1598"/>
        <v>13042</v>
      </c>
      <c r="AQ2232" s="220">
        <f>AQ2230+6</f>
        <v>6521</v>
      </c>
      <c r="AR2232" s="281">
        <v>2</v>
      </c>
      <c r="AS2232" s="236">
        <f t="shared" si="1596"/>
        <v>1</v>
      </c>
      <c r="AT2232" s="232"/>
      <c r="BK2232" s="60"/>
      <c r="BN2232" s="1"/>
      <c r="BP2232" s="21"/>
      <c r="CA2232" s="21"/>
      <c r="CB2232" s="21"/>
    </row>
    <row r="2233" spans="4:80" ht="14.25" customHeight="1">
      <c r="D2233" s="53"/>
      <c r="G2233" s="53"/>
      <c r="O2233" s="196">
        <f>1+8*(Q2232+1)</f>
        <v>4369</v>
      </c>
      <c r="P2233" s="197">
        <f>P2232+2</f>
        <v>3277</v>
      </c>
      <c r="Q2233" s="198"/>
      <c r="R2233" s="33"/>
      <c r="S2233" s="35">
        <f t="shared" si="1695"/>
        <v>13109</v>
      </c>
      <c r="T2233" s="35">
        <f t="shared" ref="T2233:Z2233" si="1697">4*S2233+1</f>
        <v>52437</v>
      </c>
      <c r="U2233" s="35">
        <f t="shared" si="1697"/>
        <v>209749</v>
      </c>
      <c r="V2233" s="35">
        <f t="shared" si="1697"/>
        <v>838997</v>
      </c>
      <c r="W2233" s="35">
        <f t="shared" si="1697"/>
        <v>3355989</v>
      </c>
      <c r="X2233" s="35">
        <f t="shared" si="1697"/>
        <v>13423957</v>
      </c>
      <c r="Y2233" s="35">
        <f t="shared" si="1697"/>
        <v>53695829</v>
      </c>
      <c r="Z2233" s="35">
        <f t="shared" si="1697"/>
        <v>214783317</v>
      </c>
      <c r="AC2233" s="27"/>
      <c r="AE2233" s="17"/>
      <c r="AG2233" s="18"/>
      <c r="AK2233" s="54"/>
      <c r="AN2233" s="227"/>
      <c r="AO2233" s="269">
        <f t="shared" si="1595"/>
        <v>4349</v>
      </c>
      <c r="AP2233" s="221">
        <f t="shared" si="1598"/>
        <v>13048</v>
      </c>
      <c r="AQ2233" s="269">
        <f>AP2233/AR2233</f>
        <v>1631</v>
      </c>
      <c r="AR2233" s="281">
        <v>8</v>
      </c>
      <c r="AS2233" s="236">
        <f t="shared" si="1596"/>
        <v>3</v>
      </c>
      <c r="AT2233" s="232"/>
      <c r="BK2233" s="60"/>
      <c r="BN2233" s="1"/>
      <c r="BP2233" s="21"/>
      <c r="CA2233" s="21"/>
      <c r="CB2233" s="21"/>
    </row>
    <row r="2234" spans="4:80" ht="14.25" customHeight="1">
      <c r="D2234" s="53"/>
      <c r="G2234" s="53"/>
      <c r="O2234" s="181"/>
      <c r="P2234" s="260"/>
      <c r="R2234" s="33"/>
      <c r="AC2234" s="21"/>
      <c r="AE2234" s="17"/>
      <c r="AG2234" s="18"/>
      <c r="AK2234" s="54"/>
      <c r="AN2234" s="219"/>
      <c r="AO2234" s="220">
        <f t="shared" si="1595"/>
        <v>4351</v>
      </c>
      <c r="AP2234" s="221">
        <f t="shared" si="1598"/>
        <v>13054</v>
      </c>
      <c r="AQ2234" s="220">
        <f>AQ2232+6</f>
        <v>6527</v>
      </c>
      <c r="AR2234" s="281">
        <v>2</v>
      </c>
      <c r="AS2234" s="236">
        <f t="shared" si="1596"/>
        <v>1</v>
      </c>
      <c r="AT2234" s="232"/>
      <c r="BK2234" s="60"/>
      <c r="BN2234" s="1"/>
      <c r="BP2234" s="21"/>
      <c r="CA2234" s="21"/>
      <c r="CB2234" s="21"/>
    </row>
    <row r="2235" spans="4:80" ht="14.25" customHeight="1">
      <c r="D2235" s="53"/>
      <c r="G2235" s="53"/>
      <c r="O2235" s="45"/>
      <c r="P2235" s="21"/>
      <c r="R2235" s="33"/>
      <c r="AC2235" s="27"/>
      <c r="AE2235" s="17"/>
      <c r="AG2235" s="18"/>
      <c r="AK2235" s="54"/>
      <c r="AN2235" s="239"/>
      <c r="AO2235" s="240">
        <f t="shared" si="1595"/>
        <v>4353</v>
      </c>
      <c r="AP2235" s="221">
        <f t="shared" si="1598"/>
        <v>13060</v>
      </c>
      <c r="AQ2235" s="240">
        <f>AP2235/4</f>
        <v>3265</v>
      </c>
      <c r="AR2235" s="281">
        <v>4</v>
      </c>
      <c r="AS2235" s="236">
        <f t="shared" si="1596"/>
        <v>2</v>
      </c>
      <c r="AT2235" s="232"/>
      <c r="BK2235" s="60"/>
      <c r="BN2235" s="1"/>
      <c r="BP2235" s="21"/>
      <c r="CA2235" s="21"/>
      <c r="CB2235" s="21"/>
    </row>
    <row r="2236" spans="4:80" ht="14.25" customHeight="1">
      <c r="D2236" s="53"/>
      <c r="G2236" s="53"/>
      <c r="O2236" s="191">
        <f>-1+4*(Q2236+1)</f>
        <v>2187</v>
      </c>
      <c r="P2236" s="192">
        <f>-1+6*(Q2236+1)</f>
        <v>3281</v>
      </c>
      <c r="Q2236" s="27">
        <v>546</v>
      </c>
      <c r="R2236" s="33"/>
      <c r="S2236" s="213">
        <f t="shared" ref="S2236:S2237" si="1698">4*P2236+1</f>
        <v>13125</v>
      </c>
      <c r="T2236" s="35">
        <f t="shared" ref="T2236:Z2236" si="1699">4*S2236+1</f>
        <v>52501</v>
      </c>
      <c r="U2236" s="35">
        <f t="shared" si="1699"/>
        <v>210005</v>
      </c>
      <c r="V2236" s="35">
        <f t="shared" si="1699"/>
        <v>840021</v>
      </c>
      <c r="W2236" s="35">
        <f t="shared" si="1699"/>
        <v>3360085</v>
      </c>
      <c r="X2236" s="35">
        <f t="shared" si="1699"/>
        <v>13440341</v>
      </c>
      <c r="Y2236" s="35">
        <f t="shared" si="1699"/>
        <v>53761365</v>
      </c>
      <c r="Z2236" s="35">
        <f t="shared" si="1699"/>
        <v>215045461</v>
      </c>
      <c r="AE2236" s="17"/>
      <c r="AG2236" s="18"/>
      <c r="AK2236" s="54"/>
      <c r="AN2236" s="219"/>
      <c r="AO2236" s="220">
        <f t="shared" si="1595"/>
        <v>4355</v>
      </c>
      <c r="AP2236" s="221">
        <f t="shared" si="1598"/>
        <v>13066</v>
      </c>
      <c r="AQ2236" s="220">
        <f>AQ2234+6</f>
        <v>6533</v>
      </c>
      <c r="AR2236" s="281">
        <v>2</v>
      </c>
      <c r="AS2236" s="236">
        <f t="shared" si="1596"/>
        <v>1</v>
      </c>
      <c r="AT2236" s="232"/>
      <c r="BK2236" s="60"/>
      <c r="BN2236" s="1"/>
      <c r="BP2236" s="21"/>
      <c r="CA2236" s="21"/>
      <c r="CB2236" s="21"/>
    </row>
    <row r="2237" spans="4:80" ht="14.25" customHeight="1">
      <c r="D2237" s="53"/>
      <c r="G2237" s="53"/>
      <c r="O2237" s="196">
        <f>1+8*(Q2236+1)</f>
        <v>4377</v>
      </c>
      <c r="P2237" s="197">
        <f>P2236+2</f>
        <v>3283</v>
      </c>
      <c r="Q2237" s="198"/>
      <c r="R2237" s="33"/>
      <c r="S2237" s="35">
        <f t="shared" si="1698"/>
        <v>13133</v>
      </c>
      <c r="T2237" s="35">
        <f t="shared" ref="T2237:Z2237" si="1700">4*S2237+1</f>
        <v>52533</v>
      </c>
      <c r="U2237" s="35">
        <f t="shared" si="1700"/>
        <v>210133</v>
      </c>
      <c r="V2237" s="35">
        <f t="shared" si="1700"/>
        <v>840533</v>
      </c>
      <c r="W2237" s="35">
        <f t="shared" si="1700"/>
        <v>3362133</v>
      </c>
      <c r="X2237" s="35">
        <f t="shared" si="1700"/>
        <v>13448533</v>
      </c>
      <c r="Y2237" s="35">
        <f t="shared" si="1700"/>
        <v>53794133</v>
      </c>
      <c r="Z2237" s="35">
        <f t="shared" si="1700"/>
        <v>215176533</v>
      </c>
      <c r="AC2237" s="27"/>
      <c r="AE2237" s="17"/>
      <c r="AG2237" s="18"/>
      <c r="AK2237" s="54"/>
      <c r="AN2237" s="227"/>
      <c r="AO2237" s="269">
        <f t="shared" si="1595"/>
        <v>4357</v>
      </c>
      <c r="AP2237" s="221">
        <f t="shared" si="1598"/>
        <v>13072</v>
      </c>
      <c r="AQ2237" s="269">
        <f>AP2237/AR2237</f>
        <v>817</v>
      </c>
      <c r="AR2237" s="281">
        <v>16</v>
      </c>
      <c r="AS2237" s="236">
        <f t="shared" si="1596"/>
        <v>4</v>
      </c>
      <c r="AT2237" s="232"/>
      <c r="BK2237" s="60"/>
      <c r="BN2237" s="1"/>
      <c r="BP2237" s="21"/>
      <c r="CA2237" s="21"/>
      <c r="CB2237" s="21"/>
    </row>
    <row r="2238" spans="4:80" ht="14.25" customHeight="1">
      <c r="D2238" s="53"/>
      <c r="G2238" s="53"/>
      <c r="O2238" s="181"/>
      <c r="P2238" s="260"/>
      <c r="R2238" s="33"/>
      <c r="AC2238" s="21"/>
      <c r="AE2238" s="17"/>
      <c r="AG2238" s="18"/>
      <c r="AK2238" s="54"/>
      <c r="AN2238" s="219"/>
      <c r="AO2238" s="220">
        <f t="shared" si="1595"/>
        <v>4359</v>
      </c>
      <c r="AP2238" s="221">
        <f t="shared" si="1598"/>
        <v>13078</v>
      </c>
      <c r="AQ2238" s="220">
        <f>AQ2236+6</f>
        <v>6539</v>
      </c>
      <c r="AR2238" s="281">
        <v>2</v>
      </c>
      <c r="AS2238" s="236">
        <f t="shared" si="1596"/>
        <v>1</v>
      </c>
      <c r="AT2238" s="232"/>
      <c r="BK2238" s="60"/>
      <c r="BN2238" s="1"/>
      <c r="BP2238" s="21"/>
      <c r="CA2238" s="21"/>
      <c r="CB2238" s="21"/>
    </row>
    <row r="2239" spans="4:80" ht="14.25" customHeight="1">
      <c r="D2239" s="53"/>
      <c r="G2239" s="53"/>
      <c r="O2239" s="45"/>
      <c r="P2239" s="21"/>
      <c r="R2239" s="33"/>
      <c r="AC2239" s="27"/>
      <c r="AE2239" s="17"/>
      <c r="AG2239" s="18"/>
      <c r="AK2239" s="54"/>
      <c r="AN2239" s="239"/>
      <c r="AO2239" s="240">
        <f t="shared" si="1595"/>
        <v>4361</v>
      </c>
      <c r="AP2239" s="221">
        <f t="shared" si="1598"/>
        <v>13084</v>
      </c>
      <c r="AQ2239" s="240">
        <f>AP2239/4</f>
        <v>3271</v>
      </c>
      <c r="AR2239" s="281">
        <v>4</v>
      </c>
      <c r="AS2239" s="236">
        <f t="shared" si="1596"/>
        <v>2</v>
      </c>
      <c r="AT2239" s="232"/>
      <c r="BK2239" s="60"/>
      <c r="BN2239" s="1"/>
      <c r="BP2239" s="21"/>
      <c r="CA2239" s="21"/>
      <c r="CB2239" s="21"/>
    </row>
    <row r="2240" spans="4:80" ht="14.25" customHeight="1">
      <c r="D2240" s="53"/>
      <c r="G2240" s="53"/>
      <c r="O2240" s="191">
        <f>-1+4*(Q2240+1)</f>
        <v>2191</v>
      </c>
      <c r="P2240" s="192">
        <f>-1+6*(Q2240+1)</f>
        <v>3287</v>
      </c>
      <c r="Q2240" s="27">
        <v>547</v>
      </c>
      <c r="R2240" s="33"/>
      <c r="S2240" s="213">
        <f t="shared" ref="S2240:S2241" si="1701">4*P2240+1</f>
        <v>13149</v>
      </c>
      <c r="T2240" s="35">
        <f t="shared" ref="T2240:Z2240" si="1702">4*S2240+1</f>
        <v>52597</v>
      </c>
      <c r="U2240" s="35">
        <f t="shared" si="1702"/>
        <v>210389</v>
      </c>
      <c r="V2240" s="35">
        <f t="shared" si="1702"/>
        <v>841557</v>
      </c>
      <c r="W2240" s="35">
        <f t="shared" si="1702"/>
        <v>3366229</v>
      </c>
      <c r="X2240" s="35">
        <f t="shared" si="1702"/>
        <v>13464917</v>
      </c>
      <c r="Y2240" s="35">
        <f t="shared" si="1702"/>
        <v>53859669</v>
      </c>
      <c r="Z2240" s="35">
        <f t="shared" si="1702"/>
        <v>215438677</v>
      </c>
      <c r="AE2240" s="17"/>
      <c r="AG2240" s="18"/>
      <c r="AK2240" s="54"/>
      <c r="AN2240" s="219"/>
      <c r="AO2240" s="220">
        <f t="shared" si="1595"/>
        <v>4363</v>
      </c>
      <c r="AP2240" s="221">
        <f t="shared" si="1598"/>
        <v>13090</v>
      </c>
      <c r="AQ2240" s="220">
        <f>AQ2238+6</f>
        <v>6545</v>
      </c>
      <c r="AR2240" s="281">
        <v>2</v>
      </c>
      <c r="AS2240" s="236">
        <f t="shared" si="1596"/>
        <v>1</v>
      </c>
      <c r="AT2240" s="232"/>
      <c r="BK2240" s="60"/>
      <c r="BN2240" s="1"/>
      <c r="BP2240" s="21"/>
      <c r="CA2240" s="21"/>
      <c r="CB2240" s="21"/>
    </row>
    <row r="2241" spans="4:80" ht="14.25" customHeight="1">
      <c r="D2241" s="53"/>
      <c r="G2241" s="53"/>
      <c r="O2241" s="196">
        <f>1+8*(Q2240+1)</f>
        <v>4385</v>
      </c>
      <c r="P2241" s="197">
        <f>P2240+2</f>
        <v>3289</v>
      </c>
      <c r="Q2241" s="198"/>
      <c r="R2241" s="33"/>
      <c r="S2241" s="35">
        <f t="shared" si="1701"/>
        <v>13157</v>
      </c>
      <c r="T2241" s="35">
        <f t="shared" ref="T2241:Z2241" si="1703">4*S2241+1</f>
        <v>52629</v>
      </c>
      <c r="U2241" s="35">
        <f t="shared" si="1703"/>
        <v>210517</v>
      </c>
      <c r="V2241" s="35">
        <f t="shared" si="1703"/>
        <v>842069</v>
      </c>
      <c r="W2241" s="35">
        <f t="shared" si="1703"/>
        <v>3368277</v>
      </c>
      <c r="X2241" s="35">
        <f t="shared" si="1703"/>
        <v>13473109</v>
      </c>
      <c r="Y2241" s="35">
        <f t="shared" si="1703"/>
        <v>53892437</v>
      </c>
      <c r="Z2241" s="35">
        <f t="shared" si="1703"/>
        <v>215569749</v>
      </c>
      <c r="AC2241" s="27"/>
      <c r="AE2241" s="17"/>
      <c r="AG2241" s="18"/>
      <c r="AK2241" s="54"/>
      <c r="AN2241" s="227"/>
      <c r="AO2241" s="269">
        <f t="shared" si="1595"/>
        <v>4365</v>
      </c>
      <c r="AP2241" s="221">
        <f t="shared" si="1598"/>
        <v>13096</v>
      </c>
      <c r="AQ2241" s="269">
        <f>AP2241/AR2241</f>
        <v>1637</v>
      </c>
      <c r="AR2241" s="281">
        <v>8</v>
      </c>
      <c r="AS2241" s="236">
        <f t="shared" si="1596"/>
        <v>3</v>
      </c>
      <c r="AT2241" s="232"/>
      <c r="BK2241" s="60"/>
      <c r="BN2241" s="1"/>
      <c r="BP2241" s="21"/>
      <c r="CA2241" s="21"/>
      <c r="CB2241" s="21"/>
    </row>
    <row r="2242" spans="4:80" ht="14.25" customHeight="1">
      <c r="D2242" s="53"/>
      <c r="G2242" s="53"/>
      <c r="O2242" s="181"/>
      <c r="P2242" s="260"/>
      <c r="R2242" s="33"/>
      <c r="AC2242" s="21"/>
      <c r="AE2242" s="17"/>
      <c r="AG2242" s="18"/>
      <c r="AK2242" s="54"/>
      <c r="AN2242" s="219"/>
      <c r="AO2242" s="220">
        <f t="shared" si="1595"/>
        <v>4367</v>
      </c>
      <c r="AP2242" s="221">
        <f t="shared" si="1598"/>
        <v>13102</v>
      </c>
      <c r="AQ2242" s="220">
        <f>AQ2240+6</f>
        <v>6551</v>
      </c>
      <c r="AR2242" s="281">
        <v>2</v>
      </c>
      <c r="AS2242" s="236">
        <f t="shared" si="1596"/>
        <v>1</v>
      </c>
      <c r="AT2242" s="232"/>
      <c r="BK2242" s="60"/>
      <c r="BN2242" s="1"/>
      <c r="BP2242" s="21"/>
      <c r="CA2242" s="21"/>
      <c r="CB2242" s="21"/>
    </row>
    <row r="2243" spans="4:80" ht="14.25" customHeight="1">
      <c r="D2243" s="53"/>
      <c r="G2243" s="53"/>
      <c r="O2243" s="45"/>
      <c r="P2243" s="21"/>
      <c r="R2243" s="33"/>
      <c r="AC2243" s="27"/>
      <c r="AE2243" s="17"/>
      <c r="AG2243" s="18"/>
      <c r="AK2243" s="54"/>
      <c r="AN2243" s="239"/>
      <c r="AO2243" s="240">
        <f t="shared" si="1595"/>
        <v>4369</v>
      </c>
      <c r="AP2243" s="221">
        <f t="shared" si="1598"/>
        <v>13108</v>
      </c>
      <c r="AQ2243" s="240">
        <f>AP2243/4</f>
        <v>3277</v>
      </c>
      <c r="AR2243" s="281">
        <v>4</v>
      </c>
      <c r="AS2243" s="236">
        <f t="shared" si="1596"/>
        <v>2</v>
      </c>
      <c r="AT2243" s="232"/>
      <c r="BK2243" s="60"/>
      <c r="BN2243" s="1"/>
      <c r="BP2243" s="21"/>
      <c r="CA2243" s="21"/>
      <c r="CB2243" s="21"/>
    </row>
    <row r="2244" spans="4:80" ht="14.25" customHeight="1">
      <c r="D2244" s="53"/>
      <c r="G2244" s="53"/>
      <c r="O2244" s="191">
        <f>-1+4*(Q2244+1)</f>
        <v>2195</v>
      </c>
      <c r="P2244" s="192">
        <f>-1+6*(Q2244+1)</f>
        <v>3293</v>
      </c>
      <c r="Q2244" s="27">
        <v>548</v>
      </c>
      <c r="R2244" s="33"/>
      <c r="S2244" s="213">
        <f t="shared" ref="S2244:S2245" si="1704">4*P2244+1</f>
        <v>13173</v>
      </c>
      <c r="T2244" s="35">
        <f t="shared" ref="T2244:Z2244" si="1705">4*S2244+1</f>
        <v>52693</v>
      </c>
      <c r="U2244" s="35">
        <f t="shared" si="1705"/>
        <v>210773</v>
      </c>
      <c r="V2244" s="35">
        <f t="shared" si="1705"/>
        <v>843093</v>
      </c>
      <c r="W2244" s="35">
        <f t="shared" si="1705"/>
        <v>3372373</v>
      </c>
      <c r="X2244" s="35">
        <f t="shared" si="1705"/>
        <v>13489493</v>
      </c>
      <c r="Y2244" s="35">
        <f t="shared" si="1705"/>
        <v>53957973</v>
      </c>
      <c r="Z2244" s="35">
        <f t="shared" si="1705"/>
        <v>215831893</v>
      </c>
      <c r="AE2244" s="17"/>
      <c r="AG2244" s="18"/>
      <c r="AK2244" s="54"/>
      <c r="AN2244" s="219"/>
      <c r="AO2244" s="220">
        <f t="shared" si="1595"/>
        <v>4371</v>
      </c>
      <c r="AP2244" s="221">
        <f t="shared" si="1598"/>
        <v>13114</v>
      </c>
      <c r="AQ2244" s="220">
        <f>AQ2242+6</f>
        <v>6557</v>
      </c>
      <c r="AR2244" s="281">
        <v>2</v>
      </c>
      <c r="AS2244" s="236">
        <f t="shared" si="1596"/>
        <v>1</v>
      </c>
      <c r="AT2244" s="232"/>
      <c r="BK2244" s="60"/>
      <c r="BN2244" s="1"/>
      <c r="BP2244" s="21"/>
      <c r="CA2244" s="21"/>
      <c r="CB2244" s="21"/>
    </row>
    <row r="2245" spans="4:80" ht="14.25" customHeight="1">
      <c r="D2245" s="53"/>
      <c r="G2245" s="53"/>
      <c r="O2245" s="196">
        <f>1+8*(Q2244+1)</f>
        <v>4393</v>
      </c>
      <c r="P2245" s="197">
        <f>P2244+2</f>
        <v>3295</v>
      </c>
      <c r="Q2245" s="198"/>
      <c r="R2245" s="33"/>
      <c r="S2245" s="35">
        <f t="shared" si="1704"/>
        <v>13181</v>
      </c>
      <c r="T2245" s="35">
        <f t="shared" ref="T2245:Z2245" si="1706">4*S2245+1</f>
        <v>52725</v>
      </c>
      <c r="U2245" s="35">
        <f t="shared" si="1706"/>
        <v>210901</v>
      </c>
      <c r="V2245" s="35">
        <f t="shared" si="1706"/>
        <v>843605</v>
      </c>
      <c r="W2245" s="35">
        <f t="shared" si="1706"/>
        <v>3374421</v>
      </c>
      <c r="X2245" s="35">
        <f t="shared" si="1706"/>
        <v>13497685</v>
      </c>
      <c r="Y2245" s="35">
        <f t="shared" si="1706"/>
        <v>53990741</v>
      </c>
      <c r="Z2245" s="35">
        <f t="shared" si="1706"/>
        <v>215962965</v>
      </c>
      <c r="AC2245" s="27"/>
      <c r="AE2245" s="17"/>
      <c r="AG2245" s="18"/>
      <c r="AK2245" s="54"/>
      <c r="AN2245" s="227"/>
      <c r="AO2245" s="269">
        <f t="shared" si="1595"/>
        <v>4373</v>
      </c>
      <c r="AP2245" s="221">
        <f t="shared" si="1598"/>
        <v>13120</v>
      </c>
      <c r="AQ2245" s="269">
        <f>AP2245/AR2245</f>
        <v>205</v>
      </c>
      <c r="AR2245" s="281">
        <v>64</v>
      </c>
      <c r="AS2245" s="236">
        <f t="shared" si="1596"/>
        <v>6</v>
      </c>
      <c r="AT2245" s="232"/>
      <c r="BK2245" s="60"/>
      <c r="BN2245" s="1"/>
      <c r="BP2245" s="21"/>
      <c r="CA2245" s="21"/>
      <c r="CB2245" s="21"/>
    </row>
    <row r="2246" spans="4:80" ht="14.25" customHeight="1">
      <c r="D2246" s="53"/>
      <c r="G2246" s="53"/>
      <c r="O2246" s="181"/>
      <c r="P2246" s="260"/>
      <c r="R2246" s="33"/>
      <c r="AC2246" s="21"/>
      <c r="AE2246" s="17"/>
      <c r="AG2246" s="18"/>
      <c r="AK2246" s="54"/>
      <c r="AN2246" s="219"/>
      <c r="AO2246" s="220">
        <f t="shared" si="1595"/>
        <v>4375</v>
      </c>
      <c r="AP2246" s="221">
        <f t="shared" si="1598"/>
        <v>13126</v>
      </c>
      <c r="AQ2246" s="220">
        <f>AQ2244+6</f>
        <v>6563</v>
      </c>
      <c r="AR2246" s="281">
        <v>2</v>
      </c>
      <c r="AS2246" s="236">
        <f t="shared" si="1596"/>
        <v>1</v>
      </c>
      <c r="AT2246" s="232"/>
      <c r="BK2246" s="60"/>
      <c r="BN2246" s="1"/>
      <c r="BP2246" s="21"/>
      <c r="CA2246" s="21"/>
      <c r="CB2246" s="21"/>
    </row>
    <row r="2247" spans="4:80" ht="14.25" customHeight="1">
      <c r="D2247" s="53"/>
      <c r="G2247" s="53"/>
      <c r="O2247" s="45"/>
      <c r="P2247" s="21"/>
      <c r="R2247" s="33"/>
      <c r="AC2247" s="27"/>
      <c r="AE2247" s="17"/>
      <c r="AG2247" s="18"/>
      <c r="AK2247" s="54"/>
      <c r="AN2247" s="239"/>
      <c r="AO2247" s="240">
        <f t="shared" si="1595"/>
        <v>4377</v>
      </c>
      <c r="AP2247" s="221">
        <f t="shared" si="1598"/>
        <v>13132</v>
      </c>
      <c r="AQ2247" s="240">
        <f>AP2247/4</f>
        <v>3283</v>
      </c>
      <c r="AR2247" s="281">
        <v>4</v>
      </c>
      <c r="AS2247" s="236">
        <f t="shared" si="1596"/>
        <v>2</v>
      </c>
      <c r="AT2247" s="232"/>
      <c r="BK2247" s="60"/>
      <c r="BN2247" s="1"/>
      <c r="BP2247" s="21"/>
      <c r="CA2247" s="21"/>
      <c r="CB2247" s="21"/>
    </row>
    <row r="2248" spans="4:80" ht="14.25" customHeight="1">
      <c r="D2248" s="53"/>
      <c r="G2248" s="53"/>
      <c r="O2248" s="191">
        <f>-1+4*(Q2248+1)</f>
        <v>2199</v>
      </c>
      <c r="P2248" s="192">
        <f>-1+6*(Q2248+1)</f>
        <v>3299</v>
      </c>
      <c r="Q2248" s="27">
        <v>549</v>
      </c>
      <c r="R2248" s="33"/>
      <c r="S2248" s="213">
        <f t="shared" ref="S2248:S2249" si="1707">4*P2248+1</f>
        <v>13197</v>
      </c>
      <c r="T2248" s="35">
        <f t="shared" ref="T2248:Z2248" si="1708">4*S2248+1</f>
        <v>52789</v>
      </c>
      <c r="U2248" s="35">
        <f t="shared" si="1708"/>
        <v>211157</v>
      </c>
      <c r="V2248" s="35">
        <f t="shared" si="1708"/>
        <v>844629</v>
      </c>
      <c r="W2248" s="35">
        <f t="shared" si="1708"/>
        <v>3378517</v>
      </c>
      <c r="X2248" s="35">
        <f t="shared" si="1708"/>
        <v>13514069</v>
      </c>
      <c r="Y2248" s="35">
        <f t="shared" si="1708"/>
        <v>54056277</v>
      </c>
      <c r="Z2248" s="35">
        <f t="shared" si="1708"/>
        <v>216225109</v>
      </c>
      <c r="AE2248" s="17"/>
      <c r="AG2248" s="18"/>
      <c r="AK2248" s="54"/>
      <c r="AN2248" s="219"/>
      <c r="AO2248" s="220">
        <f t="shared" si="1595"/>
        <v>4379</v>
      </c>
      <c r="AP2248" s="221">
        <f t="shared" si="1598"/>
        <v>13138</v>
      </c>
      <c r="AQ2248" s="220">
        <f>AQ2246+6</f>
        <v>6569</v>
      </c>
      <c r="AR2248" s="281">
        <v>2</v>
      </c>
      <c r="AS2248" s="236">
        <f t="shared" si="1596"/>
        <v>1</v>
      </c>
      <c r="AT2248" s="232"/>
      <c r="BK2248" s="60"/>
      <c r="BN2248" s="1"/>
      <c r="BP2248" s="21"/>
      <c r="CA2248" s="21"/>
      <c r="CB2248" s="21"/>
    </row>
    <row r="2249" spans="4:80" ht="14.25" customHeight="1">
      <c r="D2249" s="53"/>
      <c r="G2249" s="53"/>
      <c r="O2249" s="196">
        <f>1+8*(Q2248+1)</f>
        <v>4401</v>
      </c>
      <c r="P2249" s="197">
        <f>P2248+2</f>
        <v>3301</v>
      </c>
      <c r="Q2249" s="198"/>
      <c r="R2249" s="33"/>
      <c r="S2249" s="35">
        <f t="shared" si="1707"/>
        <v>13205</v>
      </c>
      <c r="T2249" s="35">
        <f t="shared" ref="T2249:Z2249" si="1709">4*S2249+1</f>
        <v>52821</v>
      </c>
      <c r="U2249" s="35">
        <f t="shared" si="1709"/>
        <v>211285</v>
      </c>
      <c r="V2249" s="35">
        <f t="shared" si="1709"/>
        <v>845141</v>
      </c>
      <c r="W2249" s="35">
        <f t="shared" si="1709"/>
        <v>3380565</v>
      </c>
      <c r="X2249" s="35">
        <f t="shared" si="1709"/>
        <v>13522261</v>
      </c>
      <c r="Y2249" s="35">
        <f t="shared" si="1709"/>
        <v>54089045</v>
      </c>
      <c r="Z2249" s="35">
        <f t="shared" si="1709"/>
        <v>216356181</v>
      </c>
      <c r="AC2249" s="27"/>
      <c r="AE2249" s="17"/>
      <c r="AG2249" s="18"/>
      <c r="AK2249" s="54"/>
      <c r="AN2249" s="227"/>
      <c r="AO2249" s="269">
        <f t="shared" si="1595"/>
        <v>4381</v>
      </c>
      <c r="AP2249" s="221">
        <f t="shared" si="1598"/>
        <v>13144</v>
      </c>
      <c r="AQ2249" s="269">
        <f>AP2249/AR2249</f>
        <v>1643</v>
      </c>
      <c r="AR2249" s="281">
        <v>8</v>
      </c>
      <c r="AS2249" s="236">
        <f t="shared" si="1596"/>
        <v>3</v>
      </c>
      <c r="AT2249" s="232"/>
      <c r="BK2249" s="60"/>
      <c r="BN2249" s="1"/>
      <c r="BP2249" s="21"/>
      <c r="CA2249" s="21"/>
      <c r="CB2249" s="21"/>
    </row>
    <row r="2250" spans="4:80" ht="14.25" customHeight="1">
      <c r="D2250" s="53"/>
      <c r="G2250" s="53"/>
      <c r="O2250" s="181"/>
      <c r="P2250" s="260"/>
      <c r="R2250" s="33"/>
      <c r="AC2250" s="21"/>
      <c r="AE2250" s="17"/>
      <c r="AG2250" s="18"/>
      <c r="AK2250" s="54"/>
      <c r="AN2250" s="219"/>
      <c r="AO2250" s="220">
        <f t="shared" si="1595"/>
        <v>4383</v>
      </c>
      <c r="AP2250" s="221">
        <f t="shared" si="1598"/>
        <v>13150</v>
      </c>
      <c r="AQ2250" s="220">
        <f>AQ2248+6</f>
        <v>6575</v>
      </c>
      <c r="AR2250" s="281">
        <v>2</v>
      </c>
      <c r="AS2250" s="236">
        <f t="shared" si="1596"/>
        <v>1</v>
      </c>
      <c r="AT2250" s="232"/>
      <c r="BK2250" s="60"/>
      <c r="BN2250" s="1"/>
      <c r="BP2250" s="21"/>
      <c r="CA2250" s="21"/>
      <c r="CB2250" s="21"/>
    </row>
    <row r="2251" spans="4:80" ht="14.25" customHeight="1">
      <c r="D2251" s="53"/>
      <c r="G2251" s="53"/>
      <c r="O2251" s="45"/>
      <c r="P2251" s="21"/>
      <c r="R2251" s="33"/>
      <c r="AC2251" s="27"/>
      <c r="AE2251" s="17"/>
      <c r="AG2251" s="18"/>
      <c r="AK2251" s="54"/>
      <c r="AN2251" s="239"/>
      <c r="AO2251" s="240">
        <f t="shared" si="1595"/>
        <v>4385</v>
      </c>
      <c r="AP2251" s="221">
        <f t="shared" si="1598"/>
        <v>13156</v>
      </c>
      <c r="AQ2251" s="240">
        <f>AP2251/4</f>
        <v>3289</v>
      </c>
      <c r="AR2251" s="281">
        <v>4</v>
      </c>
      <c r="AS2251" s="236">
        <f t="shared" si="1596"/>
        <v>2</v>
      </c>
      <c r="AT2251" s="232"/>
      <c r="BK2251" s="60"/>
      <c r="BN2251" s="1"/>
      <c r="BP2251" s="21"/>
      <c r="CA2251" s="21"/>
      <c r="CB2251" s="21"/>
    </row>
    <row r="2252" spans="4:80" ht="14.25" customHeight="1">
      <c r="D2252" s="53"/>
      <c r="G2252" s="53"/>
      <c r="O2252" s="191">
        <f>-1+4*(Q2252+1)</f>
        <v>2203</v>
      </c>
      <c r="P2252" s="192">
        <f>-1+6*(Q2252+1)</f>
        <v>3305</v>
      </c>
      <c r="Q2252" s="27">
        <v>550</v>
      </c>
      <c r="R2252" s="33"/>
      <c r="S2252" s="213">
        <f t="shared" ref="S2252:S2253" si="1710">4*P2252+1</f>
        <v>13221</v>
      </c>
      <c r="T2252" s="35">
        <f t="shared" ref="T2252:Z2252" si="1711">4*S2252+1</f>
        <v>52885</v>
      </c>
      <c r="U2252" s="35">
        <f t="shared" si="1711"/>
        <v>211541</v>
      </c>
      <c r="V2252" s="35">
        <f t="shared" si="1711"/>
        <v>846165</v>
      </c>
      <c r="W2252" s="35">
        <f t="shared" si="1711"/>
        <v>3384661</v>
      </c>
      <c r="X2252" s="35">
        <f t="shared" si="1711"/>
        <v>13538645</v>
      </c>
      <c r="Y2252" s="35">
        <f t="shared" si="1711"/>
        <v>54154581</v>
      </c>
      <c r="Z2252" s="35">
        <f t="shared" si="1711"/>
        <v>216618325</v>
      </c>
      <c r="AE2252" s="17"/>
      <c r="AG2252" s="18"/>
      <c r="AK2252" s="54"/>
      <c r="AN2252" s="219"/>
      <c r="AO2252" s="220">
        <f t="shared" si="1595"/>
        <v>4387</v>
      </c>
      <c r="AP2252" s="221">
        <f t="shared" si="1598"/>
        <v>13162</v>
      </c>
      <c r="AQ2252" s="220">
        <f>AQ2250+6</f>
        <v>6581</v>
      </c>
      <c r="AR2252" s="281">
        <v>2</v>
      </c>
      <c r="AS2252" s="236">
        <f t="shared" si="1596"/>
        <v>1</v>
      </c>
      <c r="AT2252" s="232"/>
      <c r="BK2252" s="60"/>
      <c r="BN2252" s="1"/>
      <c r="BP2252" s="21"/>
      <c r="CA2252" s="21"/>
      <c r="CB2252" s="21"/>
    </row>
    <row r="2253" spans="4:80" ht="14.25" customHeight="1">
      <c r="D2253" s="53"/>
      <c r="G2253" s="53"/>
      <c r="O2253" s="196">
        <f>1+8*(Q2252+1)</f>
        <v>4409</v>
      </c>
      <c r="P2253" s="197">
        <f>P2252+2</f>
        <v>3307</v>
      </c>
      <c r="Q2253" s="198"/>
      <c r="R2253" s="33"/>
      <c r="S2253" s="35">
        <f t="shared" si="1710"/>
        <v>13229</v>
      </c>
      <c r="T2253" s="35">
        <f t="shared" ref="T2253:Z2253" si="1712">4*S2253+1</f>
        <v>52917</v>
      </c>
      <c r="U2253" s="35">
        <f t="shared" si="1712"/>
        <v>211669</v>
      </c>
      <c r="V2253" s="35">
        <f t="shared" si="1712"/>
        <v>846677</v>
      </c>
      <c r="W2253" s="35">
        <f t="shared" si="1712"/>
        <v>3386709</v>
      </c>
      <c r="X2253" s="35">
        <f t="shared" si="1712"/>
        <v>13546837</v>
      </c>
      <c r="Y2253" s="35">
        <f t="shared" si="1712"/>
        <v>54187349</v>
      </c>
      <c r="Z2253" s="35">
        <f t="shared" si="1712"/>
        <v>216749397</v>
      </c>
      <c r="AC2253" s="27"/>
      <c r="AE2253" s="17"/>
      <c r="AG2253" s="18"/>
      <c r="AK2253" s="54"/>
      <c r="AN2253" s="227"/>
      <c r="AO2253" s="269">
        <f t="shared" si="1595"/>
        <v>4389</v>
      </c>
      <c r="AP2253" s="221">
        <f t="shared" si="1598"/>
        <v>13168</v>
      </c>
      <c r="AQ2253" s="269">
        <f>AP2253/AR2253</f>
        <v>823</v>
      </c>
      <c r="AR2253" s="281">
        <v>16</v>
      </c>
      <c r="AS2253" s="236">
        <f t="shared" si="1596"/>
        <v>4</v>
      </c>
      <c r="AT2253" s="232"/>
      <c r="BK2253" s="60"/>
      <c r="BN2253" s="1"/>
      <c r="BP2253" s="21"/>
      <c r="CA2253" s="21"/>
      <c r="CB2253" s="21"/>
    </row>
    <row r="2254" spans="4:80" ht="14.25" customHeight="1">
      <c r="D2254" s="53"/>
      <c r="G2254" s="53"/>
      <c r="O2254" s="181"/>
      <c r="P2254" s="260"/>
      <c r="R2254" s="33"/>
      <c r="AC2254" s="21"/>
      <c r="AE2254" s="17"/>
      <c r="AG2254" s="18"/>
      <c r="AK2254" s="54"/>
      <c r="AN2254" s="219"/>
      <c r="AO2254" s="220">
        <f t="shared" si="1595"/>
        <v>4391</v>
      </c>
      <c r="AP2254" s="221">
        <f t="shared" si="1598"/>
        <v>13174</v>
      </c>
      <c r="AQ2254" s="220">
        <f>AQ2252+6</f>
        <v>6587</v>
      </c>
      <c r="AR2254" s="281">
        <v>2</v>
      </c>
      <c r="AS2254" s="236">
        <f t="shared" si="1596"/>
        <v>1</v>
      </c>
      <c r="AT2254" s="232"/>
      <c r="BK2254" s="60"/>
      <c r="BN2254" s="1"/>
      <c r="BP2254" s="21"/>
      <c r="CA2254" s="21"/>
      <c r="CB2254" s="21"/>
    </row>
    <row r="2255" spans="4:80" ht="14.25" customHeight="1">
      <c r="D2255" s="53"/>
      <c r="G2255" s="53"/>
      <c r="O2255" s="45"/>
      <c r="P2255" s="21"/>
      <c r="R2255" s="33"/>
      <c r="AC2255" s="27"/>
      <c r="AE2255" s="17"/>
      <c r="AG2255" s="18"/>
      <c r="AK2255" s="54"/>
      <c r="AN2255" s="239"/>
      <c r="AO2255" s="240">
        <f t="shared" si="1595"/>
        <v>4393</v>
      </c>
      <c r="AP2255" s="221">
        <f t="shared" si="1598"/>
        <v>13180</v>
      </c>
      <c r="AQ2255" s="240">
        <f>AP2255/4</f>
        <v>3295</v>
      </c>
      <c r="AR2255" s="281">
        <v>4</v>
      </c>
      <c r="AS2255" s="236">
        <f t="shared" si="1596"/>
        <v>2</v>
      </c>
      <c r="AT2255" s="232"/>
      <c r="BK2255" s="60"/>
      <c r="BN2255" s="1"/>
      <c r="BP2255" s="21"/>
      <c r="CA2255" s="21"/>
      <c r="CB2255" s="21"/>
    </row>
    <row r="2256" spans="4:80" ht="14.25" customHeight="1">
      <c r="D2256" s="53"/>
      <c r="G2256" s="53"/>
      <c r="O2256" s="191">
        <f>-1+4*(Q2256+1)</f>
        <v>2207</v>
      </c>
      <c r="P2256" s="192">
        <f>-1+6*(Q2256+1)</f>
        <v>3311</v>
      </c>
      <c r="Q2256" s="27">
        <v>551</v>
      </c>
      <c r="R2256" s="33"/>
      <c r="S2256" s="213">
        <f t="shared" ref="S2256:S2257" si="1713">4*P2256+1</f>
        <v>13245</v>
      </c>
      <c r="T2256" s="35">
        <f t="shared" ref="T2256:Z2256" si="1714">4*S2256+1</f>
        <v>52981</v>
      </c>
      <c r="U2256" s="35">
        <f t="shared" si="1714"/>
        <v>211925</v>
      </c>
      <c r="V2256" s="35">
        <f t="shared" si="1714"/>
        <v>847701</v>
      </c>
      <c r="W2256" s="35">
        <f t="shared" si="1714"/>
        <v>3390805</v>
      </c>
      <c r="X2256" s="35">
        <f t="shared" si="1714"/>
        <v>13563221</v>
      </c>
      <c r="Y2256" s="35">
        <f t="shared" si="1714"/>
        <v>54252885</v>
      </c>
      <c r="Z2256" s="35">
        <f t="shared" si="1714"/>
        <v>217011541</v>
      </c>
      <c r="AE2256" s="17"/>
      <c r="AG2256" s="18"/>
      <c r="AK2256" s="54"/>
      <c r="AN2256" s="219"/>
      <c r="AO2256" s="220">
        <f t="shared" si="1595"/>
        <v>4395</v>
      </c>
      <c r="AP2256" s="221">
        <f t="shared" si="1598"/>
        <v>13186</v>
      </c>
      <c r="AQ2256" s="220">
        <f>AQ2254+6</f>
        <v>6593</v>
      </c>
      <c r="AR2256" s="281">
        <v>2</v>
      </c>
      <c r="AS2256" s="236">
        <f t="shared" si="1596"/>
        <v>1</v>
      </c>
      <c r="AT2256" s="232"/>
      <c r="BK2256" s="60"/>
      <c r="BN2256" s="1"/>
      <c r="BP2256" s="21"/>
      <c r="CA2256" s="21"/>
      <c r="CB2256" s="21"/>
    </row>
    <row r="2257" spans="4:80" ht="14.25" customHeight="1">
      <c r="D2257" s="53"/>
      <c r="G2257" s="53"/>
      <c r="O2257" s="196">
        <f>1+8*(Q2256+1)</f>
        <v>4417</v>
      </c>
      <c r="P2257" s="197">
        <f>P2256+2</f>
        <v>3313</v>
      </c>
      <c r="Q2257" s="198"/>
      <c r="R2257" s="33"/>
      <c r="S2257" s="35">
        <f t="shared" si="1713"/>
        <v>13253</v>
      </c>
      <c r="T2257" s="35">
        <f t="shared" ref="T2257:Z2257" si="1715">4*S2257+1</f>
        <v>53013</v>
      </c>
      <c r="U2257" s="35">
        <f t="shared" si="1715"/>
        <v>212053</v>
      </c>
      <c r="V2257" s="35">
        <f t="shared" si="1715"/>
        <v>848213</v>
      </c>
      <c r="W2257" s="35">
        <f t="shared" si="1715"/>
        <v>3392853</v>
      </c>
      <c r="X2257" s="35">
        <f t="shared" si="1715"/>
        <v>13571413</v>
      </c>
      <c r="Y2257" s="35">
        <f t="shared" si="1715"/>
        <v>54285653</v>
      </c>
      <c r="Z2257" s="35">
        <f t="shared" si="1715"/>
        <v>217142613</v>
      </c>
      <c r="AC2257" s="27"/>
      <c r="AE2257" s="17"/>
      <c r="AG2257" s="18"/>
      <c r="AK2257" s="54"/>
      <c r="AN2257" s="227"/>
      <c r="AO2257" s="269">
        <f t="shared" si="1595"/>
        <v>4397</v>
      </c>
      <c r="AP2257" s="221">
        <f t="shared" si="1598"/>
        <v>13192</v>
      </c>
      <c r="AQ2257" s="269">
        <f>AP2257/AR2257</f>
        <v>1649</v>
      </c>
      <c r="AR2257" s="281">
        <v>8</v>
      </c>
      <c r="AS2257" s="236">
        <f t="shared" si="1596"/>
        <v>3</v>
      </c>
      <c r="AT2257" s="232"/>
      <c r="BK2257" s="60"/>
      <c r="BN2257" s="1"/>
      <c r="BP2257" s="21"/>
      <c r="CA2257" s="21"/>
      <c r="CB2257" s="21"/>
    </row>
    <row r="2258" spans="4:80" ht="14.25" customHeight="1">
      <c r="D2258" s="53"/>
      <c r="G2258" s="53"/>
      <c r="O2258" s="181"/>
      <c r="P2258" s="260"/>
      <c r="R2258" s="33"/>
      <c r="AC2258" s="21"/>
      <c r="AE2258" s="17"/>
      <c r="AG2258" s="18"/>
      <c r="AK2258" s="54"/>
      <c r="AN2258" s="219"/>
      <c r="AO2258" s="220">
        <f t="shared" si="1595"/>
        <v>4399</v>
      </c>
      <c r="AP2258" s="221">
        <f t="shared" si="1598"/>
        <v>13198</v>
      </c>
      <c r="AQ2258" s="220">
        <f>AQ2256+6</f>
        <v>6599</v>
      </c>
      <c r="AR2258" s="281">
        <v>2</v>
      </c>
      <c r="AS2258" s="236">
        <f t="shared" si="1596"/>
        <v>1</v>
      </c>
      <c r="AT2258" s="232"/>
      <c r="BK2258" s="60"/>
      <c r="BN2258" s="1"/>
      <c r="BP2258" s="21"/>
      <c r="CA2258" s="21"/>
      <c r="CB2258" s="21"/>
    </row>
    <row r="2259" spans="4:80" ht="14.25" customHeight="1">
      <c r="D2259" s="53"/>
      <c r="G2259" s="53"/>
      <c r="O2259" s="45"/>
      <c r="P2259" s="21"/>
      <c r="R2259" s="33"/>
      <c r="AC2259" s="27"/>
      <c r="AE2259" s="17"/>
      <c r="AG2259" s="18"/>
      <c r="AK2259" s="54"/>
      <c r="AN2259" s="239"/>
      <c r="AO2259" s="240">
        <f t="shared" si="1595"/>
        <v>4401</v>
      </c>
      <c r="AP2259" s="221">
        <f t="shared" si="1598"/>
        <v>13204</v>
      </c>
      <c r="AQ2259" s="240">
        <f>AP2259/4</f>
        <v>3301</v>
      </c>
      <c r="AR2259" s="281">
        <v>4</v>
      </c>
      <c r="AS2259" s="236">
        <f t="shared" si="1596"/>
        <v>2</v>
      </c>
      <c r="AT2259" s="232"/>
      <c r="BK2259" s="60"/>
      <c r="BN2259" s="1"/>
      <c r="BP2259" s="21"/>
      <c r="CA2259" s="21"/>
      <c r="CB2259" s="21"/>
    </row>
    <row r="2260" spans="4:80" ht="14.25" customHeight="1">
      <c r="D2260" s="53"/>
      <c r="G2260" s="53"/>
      <c r="O2260" s="191">
        <f>-1+4*(Q2260+1)</f>
        <v>2211</v>
      </c>
      <c r="P2260" s="192">
        <f>-1+6*(Q2260+1)</f>
        <v>3317</v>
      </c>
      <c r="Q2260" s="27">
        <v>552</v>
      </c>
      <c r="R2260" s="33"/>
      <c r="S2260" s="213">
        <f t="shared" ref="S2260:S2261" si="1716">4*P2260+1</f>
        <v>13269</v>
      </c>
      <c r="T2260" s="35">
        <f t="shared" ref="T2260:Z2260" si="1717">4*S2260+1</f>
        <v>53077</v>
      </c>
      <c r="U2260" s="35">
        <f t="shared" si="1717"/>
        <v>212309</v>
      </c>
      <c r="V2260" s="35">
        <f t="shared" si="1717"/>
        <v>849237</v>
      </c>
      <c r="W2260" s="35">
        <f t="shared" si="1717"/>
        <v>3396949</v>
      </c>
      <c r="X2260" s="35">
        <f t="shared" si="1717"/>
        <v>13587797</v>
      </c>
      <c r="Y2260" s="35">
        <f t="shared" si="1717"/>
        <v>54351189</v>
      </c>
      <c r="Z2260" s="35">
        <f t="shared" si="1717"/>
        <v>217404757</v>
      </c>
      <c r="AE2260" s="17"/>
      <c r="AG2260" s="18"/>
      <c r="AK2260" s="54"/>
      <c r="AN2260" s="219"/>
      <c r="AO2260" s="220">
        <f t="shared" si="1595"/>
        <v>4403</v>
      </c>
      <c r="AP2260" s="221">
        <f t="shared" si="1598"/>
        <v>13210</v>
      </c>
      <c r="AQ2260" s="220">
        <f>AQ2258+6</f>
        <v>6605</v>
      </c>
      <c r="AR2260" s="281">
        <v>2</v>
      </c>
      <c r="AS2260" s="236">
        <f t="shared" si="1596"/>
        <v>1</v>
      </c>
      <c r="AT2260" s="232"/>
      <c r="BK2260" s="60"/>
      <c r="BN2260" s="1"/>
      <c r="BP2260" s="21"/>
      <c r="CA2260" s="21"/>
      <c r="CB2260" s="21"/>
    </row>
    <row r="2261" spans="4:80" ht="14.25" customHeight="1">
      <c r="D2261" s="53"/>
      <c r="G2261" s="53"/>
      <c r="O2261" s="196">
        <f>1+8*(Q2260+1)</f>
        <v>4425</v>
      </c>
      <c r="P2261" s="197">
        <f>P2260+2</f>
        <v>3319</v>
      </c>
      <c r="Q2261" s="198"/>
      <c r="R2261" s="33"/>
      <c r="S2261" s="35">
        <f t="shared" si="1716"/>
        <v>13277</v>
      </c>
      <c r="T2261" s="35">
        <f t="shared" ref="T2261:Z2261" si="1718">4*S2261+1</f>
        <v>53109</v>
      </c>
      <c r="U2261" s="35">
        <f t="shared" si="1718"/>
        <v>212437</v>
      </c>
      <c r="V2261" s="35">
        <f t="shared" si="1718"/>
        <v>849749</v>
      </c>
      <c r="W2261" s="35">
        <f t="shared" si="1718"/>
        <v>3398997</v>
      </c>
      <c r="X2261" s="35">
        <f t="shared" si="1718"/>
        <v>13595989</v>
      </c>
      <c r="Y2261" s="35">
        <f t="shared" si="1718"/>
        <v>54383957</v>
      </c>
      <c r="Z2261" s="35">
        <f t="shared" si="1718"/>
        <v>217535829</v>
      </c>
      <c r="AC2261" s="27"/>
      <c r="AE2261" s="17"/>
      <c r="AG2261" s="18"/>
      <c r="AK2261" s="54"/>
      <c r="AN2261" s="227"/>
      <c r="AO2261" s="269">
        <f t="shared" si="1595"/>
        <v>4405</v>
      </c>
      <c r="AP2261" s="221">
        <f t="shared" si="1598"/>
        <v>13216</v>
      </c>
      <c r="AQ2261" s="269">
        <f>AP2261/AR2261</f>
        <v>413</v>
      </c>
      <c r="AR2261" s="281">
        <v>32</v>
      </c>
      <c r="AS2261" s="236">
        <f t="shared" si="1596"/>
        <v>5</v>
      </c>
      <c r="AT2261" s="232"/>
      <c r="BK2261" s="60"/>
      <c r="BN2261" s="1"/>
      <c r="BP2261" s="21"/>
      <c r="CA2261" s="21"/>
      <c r="CB2261" s="21"/>
    </row>
    <row r="2262" spans="4:80" ht="14.25" customHeight="1">
      <c r="D2262" s="53"/>
      <c r="G2262" s="53"/>
      <c r="O2262" s="181"/>
      <c r="P2262" s="260"/>
      <c r="R2262" s="33"/>
      <c r="AC2262" s="21"/>
      <c r="AE2262" s="17"/>
      <c r="AG2262" s="18"/>
      <c r="AK2262" s="54"/>
      <c r="AN2262" s="219"/>
      <c r="AO2262" s="220">
        <f t="shared" si="1595"/>
        <v>4407</v>
      </c>
      <c r="AP2262" s="221">
        <f t="shared" si="1598"/>
        <v>13222</v>
      </c>
      <c r="AQ2262" s="220">
        <f>AQ2260+6</f>
        <v>6611</v>
      </c>
      <c r="AR2262" s="281">
        <v>2</v>
      </c>
      <c r="AS2262" s="236">
        <f t="shared" si="1596"/>
        <v>1</v>
      </c>
      <c r="AT2262" s="232"/>
      <c r="BK2262" s="60"/>
      <c r="BN2262" s="1"/>
      <c r="BP2262" s="21"/>
      <c r="CA2262" s="21"/>
      <c r="CB2262" s="21"/>
    </row>
    <row r="2263" spans="4:80" ht="14.25" customHeight="1">
      <c r="D2263" s="53"/>
      <c r="G2263" s="53"/>
      <c r="O2263" s="45"/>
      <c r="P2263" s="21"/>
      <c r="R2263" s="33"/>
      <c r="AC2263" s="27"/>
      <c r="AE2263" s="17"/>
      <c r="AG2263" s="18"/>
      <c r="AK2263" s="54"/>
      <c r="AN2263" s="239"/>
      <c r="AO2263" s="240">
        <f t="shared" si="1595"/>
        <v>4409</v>
      </c>
      <c r="AP2263" s="221">
        <f t="shared" si="1598"/>
        <v>13228</v>
      </c>
      <c r="AQ2263" s="240">
        <f>AP2263/4</f>
        <v>3307</v>
      </c>
      <c r="AR2263" s="281">
        <v>4</v>
      </c>
      <c r="AS2263" s="236">
        <f t="shared" si="1596"/>
        <v>2</v>
      </c>
      <c r="AT2263" s="232"/>
      <c r="BK2263" s="60"/>
      <c r="BN2263" s="1"/>
      <c r="BP2263" s="21"/>
      <c r="CA2263" s="21"/>
      <c r="CB2263" s="21"/>
    </row>
    <row r="2264" spans="4:80" ht="14.25" customHeight="1">
      <c r="D2264" s="53"/>
      <c r="G2264" s="53"/>
      <c r="O2264" s="191">
        <f>-1+4*(Q2264+1)</f>
        <v>2215</v>
      </c>
      <c r="P2264" s="192">
        <f>-1+6*(Q2264+1)</f>
        <v>3323</v>
      </c>
      <c r="Q2264" s="27">
        <v>553</v>
      </c>
      <c r="R2264" s="33"/>
      <c r="S2264" s="213">
        <f t="shared" ref="S2264:S2265" si="1719">4*P2264+1</f>
        <v>13293</v>
      </c>
      <c r="T2264" s="35">
        <f t="shared" ref="T2264:Z2264" si="1720">4*S2264+1</f>
        <v>53173</v>
      </c>
      <c r="U2264" s="35">
        <f t="shared" si="1720"/>
        <v>212693</v>
      </c>
      <c r="V2264" s="35">
        <f t="shared" si="1720"/>
        <v>850773</v>
      </c>
      <c r="W2264" s="35">
        <f t="shared" si="1720"/>
        <v>3403093</v>
      </c>
      <c r="X2264" s="35">
        <f t="shared" si="1720"/>
        <v>13612373</v>
      </c>
      <c r="Y2264" s="35">
        <f t="shared" si="1720"/>
        <v>54449493</v>
      </c>
      <c r="Z2264" s="35">
        <f t="shared" si="1720"/>
        <v>217797973</v>
      </c>
      <c r="AE2264" s="17"/>
      <c r="AG2264" s="18"/>
      <c r="AK2264" s="54"/>
      <c r="AN2264" s="219"/>
      <c r="AO2264" s="220">
        <f t="shared" si="1595"/>
        <v>4411</v>
      </c>
      <c r="AP2264" s="221">
        <f t="shared" si="1598"/>
        <v>13234</v>
      </c>
      <c r="AQ2264" s="220">
        <f>AQ2262+6</f>
        <v>6617</v>
      </c>
      <c r="AR2264" s="281">
        <v>2</v>
      </c>
      <c r="AS2264" s="236">
        <f t="shared" si="1596"/>
        <v>1</v>
      </c>
      <c r="AT2264" s="232"/>
      <c r="BK2264" s="60"/>
      <c r="BN2264" s="1"/>
      <c r="BP2264" s="21"/>
      <c r="CA2264" s="21"/>
      <c r="CB2264" s="21"/>
    </row>
    <row r="2265" spans="4:80" ht="14.25" customHeight="1">
      <c r="D2265" s="53"/>
      <c r="G2265" s="53"/>
      <c r="O2265" s="196">
        <f>1+8*(Q2264+1)</f>
        <v>4433</v>
      </c>
      <c r="P2265" s="197">
        <f>P2264+2</f>
        <v>3325</v>
      </c>
      <c r="Q2265" s="198"/>
      <c r="R2265" s="33"/>
      <c r="S2265" s="35">
        <f t="shared" si="1719"/>
        <v>13301</v>
      </c>
      <c r="T2265" s="35">
        <f t="shared" ref="T2265:Z2265" si="1721">4*S2265+1</f>
        <v>53205</v>
      </c>
      <c r="U2265" s="35">
        <f t="shared" si="1721"/>
        <v>212821</v>
      </c>
      <c r="V2265" s="35">
        <f t="shared" si="1721"/>
        <v>851285</v>
      </c>
      <c r="W2265" s="35">
        <f t="shared" si="1721"/>
        <v>3405141</v>
      </c>
      <c r="X2265" s="35">
        <f t="shared" si="1721"/>
        <v>13620565</v>
      </c>
      <c r="Y2265" s="35">
        <f t="shared" si="1721"/>
        <v>54482261</v>
      </c>
      <c r="Z2265" s="35">
        <f t="shared" si="1721"/>
        <v>217929045</v>
      </c>
      <c r="AC2265" s="27"/>
      <c r="AE2265" s="17"/>
      <c r="AG2265" s="18"/>
      <c r="AK2265" s="54"/>
      <c r="AN2265" s="227"/>
      <c r="AO2265" s="269">
        <f t="shared" si="1595"/>
        <v>4413</v>
      </c>
      <c r="AP2265" s="221">
        <f t="shared" si="1598"/>
        <v>13240</v>
      </c>
      <c r="AQ2265" s="269">
        <f>AP2265/AR2265</f>
        <v>1655</v>
      </c>
      <c r="AR2265" s="281">
        <v>8</v>
      </c>
      <c r="AS2265" s="236">
        <f t="shared" si="1596"/>
        <v>3</v>
      </c>
      <c r="AT2265" s="232"/>
      <c r="BK2265" s="60"/>
      <c r="BN2265" s="1"/>
      <c r="BP2265" s="21"/>
      <c r="CA2265" s="21"/>
      <c r="CB2265" s="21"/>
    </row>
    <row r="2266" spans="4:80" ht="14.25" customHeight="1">
      <c r="D2266" s="53"/>
      <c r="G2266" s="53"/>
      <c r="O2266" s="181"/>
      <c r="P2266" s="260"/>
      <c r="R2266" s="33"/>
      <c r="AC2266" s="21"/>
      <c r="AE2266" s="17"/>
      <c r="AG2266" s="18"/>
      <c r="AK2266" s="54"/>
      <c r="AN2266" s="219"/>
      <c r="AO2266" s="220">
        <f t="shared" si="1595"/>
        <v>4415</v>
      </c>
      <c r="AP2266" s="221">
        <f t="shared" si="1598"/>
        <v>13246</v>
      </c>
      <c r="AQ2266" s="220">
        <f>AQ2264+6</f>
        <v>6623</v>
      </c>
      <c r="AR2266" s="281">
        <v>2</v>
      </c>
      <c r="AS2266" s="236">
        <f t="shared" si="1596"/>
        <v>1</v>
      </c>
      <c r="AT2266" s="232"/>
      <c r="BK2266" s="60"/>
      <c r="BN2266" s="1"/>
      <c r="BP2266" s="21"/>
      <c r="CA2266" s="21"/>
      <c r="CB2266" s="21"/>
    </row>
    <row r="2267" spans="4:80" ht="14.25" customHeight="1">
      <c r="D2267" s="53"/>
      <c r="G2267" s="53"/>
      <c r="O2267" s="45"/>
      <c r="P2267" s="21"/>
      <c r="R2267" s="33"/>
      <c r="AC2267" s="27"/>
      <c r="AE2267" s="17"/>
      <c r="AG2267" s="18"/>
      <c r="AK2267" s="54"/>
      <c r="AN2267" s="239"/>
      <c r="AO2267" s="240">
        <f t="shared" si="1595"/>
        <v>4417</v>
      </c>
      <c r="AP2267" s="221">
        <f t="shared" si="1598"/>
        <v>13252</v>
      </c>
      <c r="AQ2267" s="240">
        <f>AP2267/4</f>
        <v>3313</v>
      </c>
      <c r="AR2267" s="281">
        <v>4</v>
      </c>
      <c r="AS2267" s="236">
        <f t="shared" si="1596"/>
        <v>2</v>
      </c>
      <c r="AT2267" s="232"/>
      <c r="BK2267" s="60"/>
      <c r="BN2267" s="1"/>
      <c r="BP2267" s="21"/>
      <c r="CA2267" s="21"/>
      <c r="CB2267" s="21"/>
    </row>
    <row r="2268" spans="4:80" ht="14.25" customHeight="1">
      <c r="D2268" s="53"/>
      <c r="G2268" s="53"/>
      <c r="O2268" s="191">
        <f>-1+4*(Q2268+1)</f>
        <v>2219</v>
      </c>
      <c r="P2268" s="192">
        <f>-1+6*(Q2268+1)</f>
        <v>3329</v>
      </c>
      <c r="Q2268" s="27">
        <v>554</v>
      </c>
      <c r="R2268" s="33"/>
      <c r="S2268" s="213">
        <f t="shared" ref="S2268:S2269" si="1722">4*P2268+1</f>
        <v>13317</v>
      </c>
      <c r="T2268" s="35">
        <f t="shared" ref="T2268:Z2268" si="1723">4*S2268+1</f>
        <v>53269</v>
      </c>
      <c r="U2268" s="35">
        <f t="shared" si="1723"/>
        <v>213077</v>
      </c>
      <c r="V2268" s="35">
        <f t="shared" si="1723"/>
        <v>852309</v>
      </c>
      <c r="W2268" s="35">
        <f t="shared" si="1723"/>
        <v>3409237</v>
      </c>
      <c r="X2268" s="35">
        <f t="shared" si="1723"/>
        <v>13636949</v>
      </c>
      <c r="Y2268" s="35">
        <f t="shared" si="1723"/>
        <v>54547797</v>
      </c>
      <c r="Z2268" s="35">
        <f t="shared" si="1723"/>
        <v>218191189</v>
      </c>
      <c r="AE2268" s="17"/>
      <c r="AG2268" s="18"/>
      <c r="AK2268" s="54"/>
      <c r="AN2268" s="219"/>
      <c r="AO2268" s="220">
        <f t="shared" si="1595"/>
        <v>4419</v>
      </c>
      <c r="AP2268" s="221">
        <f t="shared" si="1598"/>
        <v>13258</v>
      </c>
      <c r="AQ2268" s="220">
        <f>AQ2266+6</f>
        <v>6629</v>
      </c>
      <c r="AR2268" s="281">
        <v>2</v>
      </c>
      <c r="AS2268" s="236">
        <f t="shared" si="1596"/>
        <v>1</v>
      </c>
      <c r="AT2268" s="232"/>
      <c r="BK2268" s="60"/>
      <c r="BN2268" s="1"/>
      <c r="BP2268" s="21"/>
      <c r="CA2268" s="21"/>
      <c r="CB2268" s="21"/>
    </row>
    <row r="2269" spans="4:80" ht="14.25" customHeight="1">
      <c r="D2269" s="53"/>
      <c r="G2269" s="53"/>
      <c r="O2269" s="196">
        <f>1+8*(Q2268+1)</f>
        <v>4441</v>
      </c>
      <c r="P2269" s="197">
        <f>P2268+2</f>
        <v>3331</v>
      </c>
      <c r="Q2269" s="198"/>
      <c r="R2269" s="33"/>
      <c r="S2269" s="35">
        <f t="shared" si="1722"/>
        <v>13325</v>
      </c>
      <c r="T2269" s="35">
        <f t="shared" ref="T2269:Z2269" si="1724">4*S2269+1</f>
        <v>53301</v>
      </c>
      <c r="U2269" s="35">
        <f t="shared" si="1724"/>
        <v>213205</v>
      </c>
      <c r="V2269" s="35">
        <f t="shared" si="1724"/>
        <v>852821</v>
      </c>
      <c r="W2269" s="35">
        <f t="shared" si="1724"/>
        <v>3411285</v>
      </c>
      <c r="X2269" s="35">
        <f t="shared" si="1724"/>
        <v>13645141</v>
      </c>
      <c r="Y2269" s="35">
        <f t="shared" si="1724"/>
        <v>54580565</v>
      </c>
      <c r="Z2269" s="35">
        <f t="shared" si="1724"/>
        <v>218322261</v>
      </c>
      <c r="AC2269" s="27"/>
      <c r="AE2269" s="17"/>
      <c r="AG2269" s="18"/>
      <c r="AK2269" s="54"/>
      <c r="AN2269" s="227"/>
      <c r="AO2269" s="269">
        <f t="shared" si="1595"/>
        <v>4421</v>
      </c>
      <c r="AP2269" s="221">
        <f t="shared" si="1598"/>
        <v>13264</v>
      </c>
      <c r="AQ2269" s="269">
        <f>AP2269/AR2269</f>
        <v>829</v>
      </c>
      <c r="AR2269" s="281">
        <v>16</v>
      </c>
      <c r="AS2269" s="236">
        <f t="shared" si="1596"/>
        <v>4</v>
      </c>
      <c r="AT2269" s="232"/>
      <c r="BK2269" s="60"/>
      <c r="BN2269" s="1"/>
      <c r="BP2269" s="21"/>
      <c r="CA2269" s="21"/>
      <c r="CB2269" s="21"/>
    </row>
    <row r="2270" spans="4:80" ht="14.25" customHeight="1">
      <c r="D2270" s="53"/>
      <c r="G2270" s="53"/>
      <c r="O2270" s="181"/>
      <c r="P2270" s="260"/>
      <c r="R2270" s="33"/>
      <c r="AC2270" s="21"/>
      <c r="AE2270" s="17"/>
      <c r="AG2270" s="18"/>
      <c r="AK2270" s="54"/>
      <c r="AN2270" s="219"/>
      <c r="AO2270" s="220">
        <f t="shared" si="1595"/>
        <v>4423</v>
      </c>
      <c r="AP2270" s="221">
        <f t="shared" si="1598"/>
        <v>13270</v>
      </c>
      <c r="AQ2270" s="220">
        <f>AQ2268+6</f>
        <v>6635</v>
      </c>
      <c r="AR2270" s="281">
        <v>2</v>
      </c>
      <c r="AS2270" s="236">
        <f t="shared" si="1596"/>
        <v>1</v>
      </c>
      <c r="AT2270" s="232"/>
      <c r="BK2270" s="60"/>
      <c r="BN2270" s="1"/>
      <c r="BP2270" s="21"/>
      <c r="CA2270" s="21"/>
      <c r="CB2270" s="21"/>
    </row>
    <row r="2271" spans="4:80" ht="14.25" customHeight="1">
      <c r="D2271" s="53"/>
      <c r="G2271" s="53"/>
      <c r="O2271" s="45"/>
      <c r="P2271" s="21"/>
      <c r="R2271" s="33"/>
      <c r="AC2271" s="27"/>
      <c r="AE2271" s="17"/>
      <c r="AG2271" s="18"/>
      <c r="AK2271" s="54"/>
      <c r="AN2271" s="239"/>
      <c r="AO2271" s="240">
        <f t="shared" si="1595"/>
        <v>4425</v>
      </c>
      <c r="AP2271" s="221">
        <f t="shared" si="1598"/>
        <v>13276</v>
      </c>
      <c r="AQ2271" s="240">
        <f>AP2271/4</f>
        <v>3319</v>
      </c>
      <c r="AR2271" s="281">
        <v>4</v>
      </c>
      <c r="AS2271" s="236">
        <f t="shared" si="1596"/>
        <v>2</v>
      </c>
      <c r="AT2271" s="232"/>
      <c r="BK2271" s="60"/>
      <c r="BN2271" s="1"/>
      <c r="BP2271" s="21"/>
      <c r="CA2271" s="21"/>
      <c r="CB2271" s="21"/>
    </row>
    <row r="2272" spans="4:80" ht="14.25" customHeight="1">
      <c r="D2272" s="53"/>
      <c r="G2272" s="53"/>
      <c r="O2272" s="191">
        <f>-1+4*(Q2272+1)</f>
        <v>2223</v>
      </c>
      <c r="P2272" s="192">
        <f>-1+6*(Q2272+1)</f>
        <v>3335</v>
      </c>
      <c r="Q2272" s="27">
        <v>555</v>
      </c>
      <c r="R2272" s="33"/>
      <c r="S2272" s="213">
        <f t="shared" ref="S2272:S2273" si="1725">4*P2272+1</f>
        <v>13341</v>
      </c>
      <c r="T2272" s="35">
        <f t="shared" ref="T2272:Z2272" si="1726">4*S2272+1</f>
        <v>53365</v>
      </c>
      <c r="U2272" s="35">
        <f t="shared" si="1726"/>
        <v>213461</v>
      </c>
      <c r="V2272" s="35">
        <f t="shared" si="1726"/>
        <v>853845</v>
      </c>
      <c r="W2272" s="35">
        <f t="shared" si="1726"/>
        <v>3415381</v>
      </c>
      <c r="X2272" s="35">
        <f t="shared" si="1726"/>
        <v>13661525</v>
      </c>
      <c r="Y2272" s="35">
        <f t="shared" si="1726"/>
        <v>54646101</v>
      </c>
      <c r="Z2272" s="35">
        <f t="shared" si="1726"/>
        <v>218584405</v>
      </c>
      <c r="AE2272" s="17"/>
      <c r="AG2272" s="18"/>
      <c r="AK2272" s="54"/>
      <c r="AN2272" s="219"/>
      <c r="AO2272" s="220">
        <f t="shared" si="1595"/>
        <v>4427</v>
      </c>
      <c r="AP2272" s="221">
        <f t="shared" si="1598"/>
        <v>13282</v>
      </c>
      <c r="AQ2272" s="220">
        <f>AQ2270+6</f>
        <v>6641</v>
      </c>
      <c r="AR2272" s="281">
        <v>2</v>
      </c>
      <c r="AS2272" s="236">
        <f t="shared" si="1596"/>
        <v>1</v>
      </c>
      <c r="AT2272" s="232"/>
      <c r="BK2272" s="60"/>
      <c r="BN2272" s="1"/>
      <c r="BP2272" s="21"/>
      <c r="CA2272" s="21"/>
      <c r="CB2272" s="21"/>
    </row>
    <row r="2273" spans="4:117" ht="14.25" customHeight="1">
      <c r="D2273" s="53"/>
      <c r="G2273" s="53"/>
      <c r="O2273" s="196">
        <f>1+8*(Q2272+1)</f>
        <v>4449</v>
      </c>
      <c r="P2273" s="197">
        <f>P2272+2</f>
        <v>3337</v>
      </c>
      <c r="Q2273" s="198"/>
      <c r="R2273" s="33"/>
      <c r="S2273" s="35">
        <f t="shared" si="1725"/>
        <v>13349</v>
      </c>
      <c r="T2273" s="35">
        <f t="shared" ref="T2273:Z2273" si="1727">4*S2273+1</f>
        <v>53397</v>
      </c>
      <c r="U2273" s="35">
        <f t="shared" si="1727"/>
        <v>213589</v>
      </c>
      <c r="V2273" s="35">
        <f t="shared" si="1727"/>
        <v>854357</v>
      </c>
      <c r="W2273" s="35">
        <f t="shared" si="1727"/>
        <v>3417429</v>
      </c>
      <c r="X2273" s="35">
        <f t="shared" si="1727"/>
        <v>13669717</v>
      </c>
      <c r="Y2273" s="35">
        <f t="shared" si="1727"/>
        <v>54678869</v>
      </c>
      <c r="Z2273" s="35">
        <f t="shared" si="1727"/>
        <v>218715477</v>
      </c>
      <c r="AC2273" s="27"/>
      <c r="AE2273" s="17"/>
      <c r="AG2273" s="18"/>
      <c r="AK2273" s="54"/>
      <c r="AN2273" s="227"/>
      <c r="AO2273" s="269">
        <f t="shared" si="1595"/>
        <v>4429</v>
      </c>
      <c r="AP2273" s="221">
        <f t="shared" si="1598"/>
        <v>13288</v>
      </c>
      <c r="AQ2273" s="269">
        <f>AP2273/AR2273</f>
        <v>1661</v>
      </c>
      <c r="AR2273" s="281">
        <v>8</v>
      </c>
      <c r="AS2273" s="236">
        <f t="shared" si="1596"/>
        <v>3</v>
      </c>
      <c r="AT2273" s="232"/>
      <c r="BK2273" s="60"/>
      <c r="BN2273" s="1"/>
      <c r="BP2273" s="21"/>
      <c r="CA2273" s="21"/>
      <c r="CB2273" s="21"/>
    </row>
    <row r="2274" spans="4:117" ht="14.25" customHeight="1">
      <c r="D2274" s="53"/>
      <c r="G2274" s="53"/>
      <c r="O2274" s="21"/>
      <c r="P2274" s="21"/>
      <c r="AC2274" s="21"/>
      <c r="AE2274" s="17"/>
      <c r="AG2274" s="18"/>
      <c r="AK2274" s="54"/>
      <c r="AN2274" s="219"/>
      <c r="AO2274" s="220">
        <f t="shared" si="1595"/>
        <v>4431</v>
      </c>
      <c r="AP2274" s="221">
        <f t="shared" si="1598"/>
        <v>13294</v>
      </c>
      <c r="AQ2274" s="220">
        <f>AQ2272+6</f>
        <v>6647</v>
      </c>
      <c r="AR2274" s="281">
        <v>2</v>
      </c>
      <c r="AS2274" s="236">
        <f t="shared" si="1596"/>
        <v>1</v>
      </c>
      <c r="AT2274" s="232"/>
      <c r="BK2274" s="60"/>
      <c r="BN2274" s="1"/>
      <c r="BP2274" s="21"/>
      <c r="CA2274" s="21"/>
      <c r="CB2274" s="21"/>
    </row>
    <row r="2275" spans="4:117" ht="14.25" customHeight="1">
      <c r="D2275" s="53"/>
      <c r="G2275" s="53"/>
      <c r="O2275" s="21"/>
      <c r="P2275" s="21"/>
      <c r="AC2275" s="27"/>
      <c r="AE2275" s="17"/>
      <c r="AG2275" s="18"/>
      <c r="AK2275" s="54"/>
      <c r="AN2275" s="239"/>
      <c r="AO2275" s="240">
        <f t="shared" si="1595"/>
        <v>4433</v>
      </c>
      <c r="AP2275" s="221">
        <f t="shared" si="1598"/>
        <v>13300</v>
      </c>
      <c r="AQ2275" s="240">
        <f>AP2275/4</f>
        <v>3325</v>
      </c>
      <c r="AR2275" s="281">
        <v>4</v>
      </c>
      <c r="AS2275" s="236">
        <f t="shared" si="1596"/>
        <v>2</v>
      </c>
      <c r="AT2275" s="232"/>
      <c r="BK2275" s="60"/>
      <c r="BN2275" s="1"/>
      <c r="BP2275" s="21"/>
      <c r="CA2275" s="21"/>
      <c r="CB2275" s="21"/>
    </row>
    <row r="2276" spans="4:117" ht="14.25" customHeight="1">
      <c r="D2276" s="53"/>
      <c r="G2276" s="53"/>
      <c r="O2276" s="21"/>
      <c r="P2276" s="21"/>
      <c r="AE2276" s="17"/>
      <c r="AG2276" s="18"/>
      <c r="AK2276" s="54"/>
      <c r="AN2276" s="219"/>
      <c r="AO2276" s="220">
        <f t="shared" si="1595"/>
        <v>4435</v>
      </c>
      <c r="AP2276" s="221">
        <f t="shared" si="1598"/>
        <v>13306</v>
      </c>
      <c r="AQ2276" s="220">
        <f>AQ2274+6</f>
        <v>6653</v>
      </c>
      <c r="AR2276" s="281">
        <v>2</v>
      </c>
      <c r="AS2276" s="236">
        <f t="shared" si="1596"/>
        <v>1</v>
      </c>
      <c r="AT2276" s="232"/>
      <c r="BK2276" s="60"/>
      <c r="BN2276" s="1"/>
      <c r="BP2276" s="21"/>
      <c r="CA2276" s="21"/>
      <c r="CB2276" s="21"/>
    </row>
    <row r="2277" spans="4:117" ht="14.25" customHeight="1">
      <c r="D2277" s="53"/>
      <c r="G2277" s="53"/>
      <c r="O2277" s="21"/>
      <c r="P2277" s="21"/>
      <c r="AC2277" s="27"/>
      <c r="AE2277" s="17"/>
      <c r="AG2277" s="18"/>
      <c r="AK2277" s="54"/>
      <c r="AN2277" s="239"/>
      <c r="AO2277" s="269">
        <f t="shared" si="1595"/>
        <v>4437</v>
      </c>
      <c r="AP2277" s="221">
        <f t="shared" si="1598"/>
        <v>13312</v>
      </c>
      <c r="AQ2277" s="269">
        <f>AP2277/AR2277</f>
        <v>13</v>
      </c>
      <c r="AR2277" s="201">
        <v>1024</v>
      </c>
      <c r="AS2277" s="236">
        <f t="shared" si="1596"/>
        <v>10</v>
      </c>
      <c r="AT2277" s="232"/>
      <c r="BK2277" s="60"/>
      <c r="BN2277" s="1"/>
      <c r="BP2277" s="21"/>
      <c r="CA2277" s="21"/>
      <c r="CB2277" s="21"/>
    </row>
    <row r="2278" spans="4:117" ht="14.25" customHeight="1">
      <c r="D2278" s="53"/>
      <c r="G2278" s="53"/>
      <c r="O2278" s="21"/>
      <c r="P2278" s="21"/>
      <c r="AE2278" s="17"/>
      <c r="AG2278" s="18"/>
      <c r="AK2278" s="54"/>
      <c r="AO2278" s="220">
        <f t="shared" si="1595"/>
        <v>4439</v>
      </c>
      <c r="AP2278" s="221">
        <f t="shared" si="1598"/>
        <v>13318</v>
      </c>
      <c r="AQ2278" s="220">
        <f>AQ2276+6</f>
        <v>6659</v>
      </c>
      <c r="AR2278" s="201">
        <v>2</v>
      </c>
      <c r="AS2278" s="236">
        <f t="shared" si="1596"/>
        <v>1</v>
      </c>
      <c r="AT2278" s="232"/>
      <c r="BK2278" s="60"/>
      <c r="BN2278" s="1"/>
      <c r="BP2278" s="21"/>
      <c r="CA2278" s="21"/>
      <c r="CB2278" s="21"/>
    </row>
    <row r="2279" spans="4:117" ht="14.25" customHeight="1">
      <c r="D2279" s="53"/>
      <c r="G2279" s="53"/>
      <c r="O2279" s="21"/>
      <c r="P2279" s="21"/>
      <c r="AE2279" s="17"/>
      <c r="AG2279" s="18"/>
      <c r="AK2279" s="54"/>
      <c r="AO2279" s="240">
        <f t="shared" si="1595"/>
        <v>4441</v>
      </c>
      <c r="AP2279" s="221">
        <f t="shared" si="1598"/>
        <v>13324</v>
      </c>
      <c r="AQ2279" s="240">
        <f>AP2279/4</f>
        <v>3331</v>
      </c>
      <c r="AR2279" s="201">
        <v>4</v>
      </c>
      <c r="AS2279" s="236">
        <f t="shared" si="1596"/>
        <v>2</v>
      </c>
      <c r="AT2279" s="232"/>
      <c r="BK2279" s="60"/>
      <c r="BN2279" s="1"/>
      <c r="BP2279" s="21"/>
      <c r="CA2279" s="21"/>
      <c r="CB2279" s="21"/>
    </row>
    <row r="2280" spans="4:117" ht="14.25" customHeight="1">
      <c r="D2280" s="53"/>
      <c r="G2280" s="53"/>
      <c r="O2280" s="21"/>
      <c r="P2280" s="21"/>
      <c r="AE2280" s="17"/>
      <c r="AG2280" s="18"/>
      <c r="AK2280" s="54"/>
      <c r="AO2280" s="220">
        <f t="shared" si="1595"/>
        <v>4443</v>
      </c>
      <c r="AP2280" s="221">
        <f t="shared" si="1598"/>
        <v>13330</v>
      </c>
      <c r="AQ2280" s="220">
        <f>AQ2278+6</f>
        <v>6665</v>
      </c>
      <c r="AR2280" s="201">
        <v>2</v>
      </c>
      <c r="AS2280" s="236">
        <f t="shared" si="1596"/>
        <v>1</v>
      </c>
      <c r="AT2280" s="232"/>
      <c r="BK2280" s="60"/>
      <c r="BN2280" s="1"/>
      <c r="BP2280" s="21"/>
      <c r="CA2280" s="21"/>
      <c r="CB2280" s="21"/>
    </row>
    <row r="2281" spans="4:117" ht="14.25" customHeight="1">
      <c r="D2281" s="53"/>
      <c r="G2281" s="53"/>
      <c r="O2281" s="21"/>
      <c r="P2281" s="21"/>
      <c r="AE2281" s="17"/>
      <c r="AG2281" s="18"/>
      <c r="AK2281" s="54"/>
      <c r="AO2281" s="269">
        <f t="shared" si="1595"/>
        <v>4445</v>
      </c>
      <c r="AP2281" s="221">
        <f t="shared" si="1598"/>
        <v>13336</v>
      </c>
      <c r="AQ2281" s="269">
        <f>AP2281/AR2281</f>
        <v>1667</v>
      </c>
      <c r="AR2281" s="201">
        <v>8</v>
      </c>
      <c r="AS2281" s="236">
        <f t="shared" si="1596"/>
        <v>3</v>
      </c>
      <c r="AT2281" s="232"/>
      <c r="BK2281" s="60"/>
      <c r="BN2281" s="1"/>
      <c r="BP2281" s="21"/>
      <c r="CA2281" s="21"/>
      <c r="CB2281" s="21"/>
    </row>
    <row r="2282" spans="4:117" ht="14.25" customHeight="1">
      <c r="D2282" s="53"/>
      <c r="G2282" s="53"/>
      <c r="O2282" s="21"/>
      <c r="P2282" s="21"/>
      <c r="AE2282" s="17"/>
      <c r="AG2282" s="18"/>
      <c r="AK2282" s="54"/>
      <c r="AO2282" s="220">
        <f t="shared" si="1595"/>
        <v>4447</v>
      </c>
      <c r="AP2282" s="221">
        <f t="shared" si="1598"/>
        <v>13342</v>
      </c>
      <c r="AQ2282" s="220">
        <f>AQ2280+6</f>
        <v>6671</v>
      </c>
      <c r="AR2282" s="201">
        <v>2</v>
      </c>
      <c r="AS2282" s="236">
        <f t="shared" si="1596"/>
        <v>1</v>
      </c>
      <c r="AT2282" s="232"/>
      <c r="BK2282" s="60"/>
      <c r="BN2282" s="1"/>
      <c r="BP2282" s="21"/>
      <c r="CA2282" s="21"/>
      <c r="CB2282" s="21"/>
    </row>
    <row r="2283" spans="4:117" ht="14.25" customHeight="1">
      <c r="D2283" s="53"/>
      <c r="G2283" s="53"/>
      <c r="O2283" s="21"/>
      <c r="P2283" s="21"/>
      <c r="AE2283" s="17"/>
      <c r="AG2283" s="18"/>
      <c r="AK2283" s="54"/>
      <c r="AO2283" s="240">
        <f t="shared" si="1595"/>
        <v>4449</v>
      </c>
      <c r="AP2283" s="221">
        <f t="shared" si="1598"/>
        <v>13348</v>
      </c>
      <c r="AQ2283" s="240">
        <f>AP2283/4</f>
        <v>3337</v>
      </c>
      <c r="AR2283" s="201">
        <v>4</v>
      </c>
      <c r="AS2283" s="236">
        <f t="shared" si="1596"/>
        <v>2</v>
      </c>
      <c r="AT2283" s="232"/>
      <c r="BK2283" s="60"/>
      <c r="BN2283" s="1"/>
      <c r="BP2283" s="21"/>
      <c r="CA2283" s="21"/>
      <c r="CB2283" s="21"/>
    </row>
    <row r="2284" spans="4:117" ht="14.25" customHeight="1">
      <c r="D2284" s="53"/>
      <c r="G2284" s="53"/>
      <c r="O2284" s="21"/>
      <c r="P2284" s="21"/>
      <c r="AE2284" s="17"/>
      <c r="AG2284" s="18"/>
      <c r="AK2284" s="54"/>
      <c r="AO2284" s="220">
        <f t="shared" si="1595"/>
        <v>4451</v>
      </c>
      <c r="AP2284" s="221">
        <f t="shared" si="1598"/>
        <v>13354</v>
      </c>
      <c r="AQ2284" s="220">
        <f>AQ2282+6</f>
        <v>6677</v>
      </c>
      <c r="AR2284" s="201">
        <v>2</v>
      </c>
      <c r="AS2284" s="236">
        <f t="shared" si="1596"/>
        <v>1</v>
      </c>
      <c r="AT2284" s="232"/>
      <c r="BK2284" s="60"/>
      <c r="BN2284" s="1"/>
      <c r="BP2284" s="21"/>
      <c r="CA2284" s="21"/>
      <c r="CB2284" s="21"/>
      <c r="DK2284" s="18"/>
      <c r="DM2284" s="18"/>
    </row>
    <row r="2285" spans="4:117" ht="14.25" customHeight="1">
      <c r="D2285" s="53"/>
      <c r="G2285" s="53"/>
      <c r="O2285" s="21"/>
      <c r="P2285" s="21"/>
      <c r="AE2285" s="18"/>
      <c r="AG2285" s="18"/>
      <c r="AK2285" s="54"/>
      <c r="AO2285" s="269">
        <f t="shared" si="1595"/>
        <v>4453</v>
      </c>
      <c r="AP2285" s="221">
        <f t="shared" si="1598"/>
        <v>13360</v>
      </c>
      <c r="AQ2285" s="269">
        <f>AP2285/AR2285</f>
        <v>835</v>
      </c>
      <c r="AR2285" s="201">
        <v>16</v>
      </c>
      <c r="AS2285" s="236">
        <f t="shared" si="1596"/>
        <v>4</v>
      </c>
      <c r="AT2285" s="232"/>
      <c r="BK2285" s="60"/>
      <c r="BN2285" s="1"/>
      <c r="BP2285" s="21"/>
      <c r="CA2285" s="21"/>
      <c r="CB2285" s="21"/>
      <c r="DK2285" s="18"/>
      <c r="DM2285" s="18"/>
    </row>
    <row r="2286" spans="4:117" ht="14.25" customHeight="1">
      <c r="D2286" s="53"/>
      <c r="G2286" s="53"/>
      <c r="O2286" s="21"/>
      <c r="P2286" s="21"/>
      <c r="AE2286" s="18"/>
      <c r="AG2286" s="18"/>
      <c r="AK2286" s="54"/>
      <c r="AO2286" s="220">
        <f t="shared" si="1595"/>
        <v>4455</v>
      </c>
      <c r="AP2286" s="221">
        <f t="shared" si="1598"/>
        <v>13366</v>
      </c>
      <c r="AQ2286" s="220">
        <f>AQ2284+6</f>
        <v>6683</v>
      </c>
      <c r="AR2286" s="201">
        <v>2</v>
      </c>
      <c r="AS2286" s="236">
        <f t="shared" si="1596"/>
        <v>1</v>
      </c>
      <c r="AT2286" s="232"/>
      <c r="BK2286" s="60"/>
      <c r="BN2286" s="1"/>
      <c r="BP2286" s="21"/>
      <c r="CA2286" s="21"/>
      <c r="CB2286" s="21"/>
      <c r="DK2286" s="18"/>
      <c r="DM2286" s="18"/>
    </row>
    <row r="2287" spans="4:117" ht="14.25" customHeight="1">
      <c r="D2287" s="53"/>
      <c r="G2287" s="53"/>
      <c r="O2287" s="21"/>
      <c r="P2287" s="21"/>
      <c r="AE2287" s="18"/>
      <c r="AG2287" s="18"/>
      <c r="AK2287" s="54"/>
      <c r="AO2287" s="240">
        <f t="shared" si="1595"/>
        <v>4457</v>
      </c>
      <c r="AP2287" s="221">
        <f t="shared" si="1598"/>
        <v>13372</v>
      </c>
      <c r="AQ2287" s="240">
        <f>AP2287/4</f>
        <v>3343</v>
      </c>
      <c r="AR2287" s="201">
        <v>4</v>
      </c>
      <c r="AS2287" s="236">
        <f t="shared" si="1596"/>
        <v>2</v>
      </c>
      <c r="AT2287" s="232"/>
      <c r="BK2287" s="60"/>
      <c r="BN2287" s="1"/>
      <c r="BP2287" s="21"/>
      <c r="CA2287" s="21"/>
      <c r="CB2287" s="21"/>
    </row>
    <row r="2288" spans="4:117" ht="14.25" customHeight="1">
      <c r="D2288" s="53"/>
      <c r="G2288" s="53"/>
      <c r="O2288" s="21"/>
      <c r="P2288" s="21"/>
      <c r="AE2288" s="18"/>
      <c r="AG2288" s="18"/>
      <c r="AK2288" s="54"/>
      <c r="AO2288" s="220">
        <f t="shared" si="1595"/>
        <v>4459</v>
      </c>
      <c r="AP2288" s="221">
        <f t="shared" si="1598"/>
        <v>13378</v>
      </c>
      <c r="AQ2288" s="220">
        <f>AQ2286+6</f>
        <v>6689</v>
      </c>
      <c r="AR2288" s="201">
        <v>2</v>
      </c>
      <c r="AS2288" s="236">
        <f t="shared" si="1596"/>
        <v>1</v>
      </c>
      <c r="AT2288" s="232"/>
      <c r="BK2288" s="60"/>
      <c r="BN2288" s="1"/>
      <c r="BP2288" s="21"/>
      <c r="CA2288" s="21"/>
      <c r="CB2288" s="21"/>
    </row>
    <row r="2289" spans="4:80" ht="14.25" customHeight="1">
      <c r="D2289" s="53"/>
      <c r="G2289" s="53"/>
      <c r="O2289" s="21"/>
      <c r="P2289" s="21"/>
      <c r="AE2289" s="18"/>
      <c r="AG2289" s="18"/>
      <c r="AK2289" s="54"/>
      <c r="AO2289" s="269">
        <f t="shared" si="1595"/>
        <v>4461</v>
      </c>
      <c r="AP2289" s="221">
        <f t="shared" si="1598"/>
        <v>13384</v>
      </c>
      <c r="AQ2289" s="269">
        <f>AP2289/AR2289</f>
        <v>1673</v>
      </c>
      <c r="AR2289" s="201">
        <v>8</v>
      </c>
      <c r="AS2289" s="236">
        <f t="shared" si="1596"/>
        <v>3</v>
      </c>
      <c r="AT2289" s="232"/>
      <c r="BK2289" s="60"/>
      <c r="BN2289" s="1"/>
      <c r="BP2289" s="21"/>
      <c r="CA2289" s="21"/>
      <c r="CB2289" s="21"/>
    </row>
    <row r="2290" spans="4:80" ht="14.25" customHeight="1">
      <c r="D2290" s="53"/>
      <c r="G2290" s="53"/>
      <c r="O2290" s="21"/>
      <c r="P2290" s="21"/>
      <c r="AE2290" s="18"/>
      <c r="AG2290" s="18"/>
      <c r="AK2290" s="54"/>
      <c r="AO2290" s="220">
        <f t="shared" si="1595"/>
        <v>4463</v>
      </c>
      <c r="AP2290" s="221">
        <f t="shared" si="1598"/>
        <v>13390</v>
      </c>
      <c r="AQ2290" s="220">
        <f>AQ2288+6</f>
        <v>6695</v>
      </c>
      <c r="AR2290" s="201">
        <v>2</v>
      </c>
      <c r="AS2290" s="236">
        <f t="shared" si="1596"/>
        <v>1</v>
      </c>
      <c r="AT2290" s="232"/>
      <c r="BK2290" s="60"/>
      <c r="BN2290" s="1"/>
      <c r="BP2290" s="21"/>
      <c r="CA2290" s="21"/>
      <c r="CB2290" s="21"/>
    </row>
    <row r="2291" spans="4:80" ht="14.25" customHeight="1">
      <c r="D2291" s="53"/>
      <c r="G2291" s="53"/>
      <c r="O2291" s="21"/>
      <c r="P2291" s="21"/>
      <c r="AE2291" s="18"/>
      <c r="AG2291" s="18"/>
      <c r="AK2291" s="54"/>
      <c r="AO2291" s="240">
        <f t="shared" si="1595"/>
        <v>4465</v>
      </c>
      <c r="AP2291" s="221">
        <f t="shared" si="1598"/>
        <v>13396</v>
      </c>
      <c r="AQ2291" s="240">
        <f>AP2291/4</f>
        <v>3349</v>
      </c>
      <c r="AR2291" s="201">
        <v>4</v>
      </c>
      <c r="AS2291" s="236">
        <f t="shared" si="1596"/>
        <v>2</v>
      </c>
      <c r="AT2291" s="232"/>
      <c r="BK2291" s="60"/>
      <c r="BN2291" s="1"/>
      <c r="BP2291" s="21"/>
      <c r="CA2291" s="21"/>
      <c r="CB2291" s="21"/>
    </row>
    <row r="2292" spans="4:80" ht="14.25" customHeight="1">
      <c r="D2292" s="53"/>
      <c r="G2292" s="53"/>
      <c r="O2292" s="21"/>
      <c r="P2292" s="21"/>
      <c r="AE2292" s="18"/>
      <c r="AG2292" s="18"/>
      <c r="AK2292" s="54"/>
      <c r="AO2292" s="220">
        <f t="shared" si="1595"/>
        <v>4467</v>
      </c>
      <c r="AP2292" s="221">
        <f t="shared" si="1598"/>
        <v>13402</v>
      </c>
      <c r="AQ2292" s="220">
        <f>AQ2290+6</f>
        <v>6701</v>
      </c>
      <c r="AR2292" s="201">
        <v>2</v>
      </c>
      <c r="AS2292" s="236">
        <f t="shared" si="1596"/>
        <v>1</v>
      </c>
      <c r="AT2292" s="232"/>
      <c r="BK2292" s="60"/>
      <c r="BN2292" s="1"/>
      <c r="BP2292" s="21"/>
      <c r="CA2292" s="21"/>
      <c r="CB2292" s="21"/>
    </row>
    <row r="2293" spans="4:80" ht="14.25" customHeight="1">
      <c r="D2293" s="53"/>
      <c r="G2293" s="53"/>
      <c r="O2293" s="21"/>
      <c r="P2293" s="21"/>
      <c r="AE2293" s="18"/>
      <c r="AG2293" s="18"/>
      <c r="AK2293" s="54"/>
      <c r="AO2293" s="269">
        <f t="shared" si="1595"/>
        <v>4469</v>
      </c>
      <c r="AP2293" s="221">
        <f t="shared" si="1598"/>
        <v>13408</v>
      </c>
      <c r="AQ2293" s="269">
        <f>AP2293/AR2293</f>
        <v>419</v>
      </c>
      <c r="AR2293" s="201">
        <v>32</v>
      </c>
      <c r="AS2293" s="236">
        <f t="shared" si="1596"/>
        <v>5</v>
      </c>
      <c r="AT2293" s="232"/>
      <c r="BK2293" s="60"/>
      <c r="BN2293" s="1"/>
      <c r="BP2293" s="21"/>
      <c r="CA2293" s="21"/>
      <c r="CB2293" s="21"/>
    </row>
    <row r="2294" spans="4:80" ht="14.25" customHeight="1">
      <c r="D2294" s="53"/>
      <c r="G2294" s="53"/>
      <c r="O2294" s="21"/>
      <c r="P2294" s="21"/>
      <c r="AE2294" s="18"/>
      <c r="AG2294" s="18"/>
      <c r="AK2294" s="54"/>
      <c r="AO2294" s="220">
        <f t="shared" si="1595"/>
        <v>4471</v>
      </c>
      <c r="AP2294" s="221">
        <f t="shared" si="1598"/>
        <v>13414</v>
      </c>
      <c r="AQ2294" s="220">
        <f>AQ2292+6</f>
        <v>6707</v>
      </c>
      <c r="AR2294" s="201">
        <v>2</v>
      </c>
      <c r="AS2294" s="236">
        <f t="shared" si="1596"/>
        <v>1</v>
      </c>
      <c r="AT2294" s="232"/>
      <c r="BK2294" s="60"/>
      <c r="BN2294" s="1"/>
      <c r="BP2294" s="21"/>
      <c r="CA2294" s="21"/>
      <c r="CB2294" s="21"/>
    </row>
    <row r="2295" spans="4:80" ht="14.25" customHeight="1">
      <c r="D2295" s="53"/>
      <c r="G2295" s="53"/>
      <c r="O2295" s="21"/>
      <c r="P2295" s="21"/>
      <c r="AE2295" s="18"/>
      <c r="AG2295" s="18"/>
      <c r="AK2295" s="54"/>
      <c r="AO2295" s="240">
        <f t="shared" si="1595"/>
        <v>4473</v>
      </c>
      <c r="AP2295" s="221">
        <f t="shared" si="1598"/>
        <v>13420</v>
      </c>
      <c r="AQ2295" s="240">
        <f>AP2295/4</f>
        <v>3355</v>
      </c>
      <c r="AR2295" s="201">
        <v>4</v>
      </c>
      <c r="AS2295" s="236">
        <f t="shared" si="1596"/>
        <v>2</v>
      </c>
      <c r="AT2295" s="232"/>
      <c r="BK2295" s="60"/>
      <c r="BN2295" s="1"/>
      <c r="BP2295" s="21"/>
      <c r="CA2295" s="21"/>
      <c r="CB2295" s="21"/>
    </row>
    <row r="2296" spans="4:80" ht="14.25" customHeight="1">
      <c r="D2296" s="53"/>
      <c r="G2296" s="53"/>
      <c r="O2296" s="21"/>
      <c r="P2296" s="21"/>
      <c r="AE2296" s="18"/>
      <c r="AG2296" s="18"/>
      <c r="AK2296" s="54"/>
      <c r="AO2296" s="220">
        <f t="shared" si="1595"/>
        <v>4475</v>
      </c>
      <c r="AP2296" s="221">
        <f t="shared" si="1598"/>
        <v>13426</v>
      </c>
      <c r="AQ2296" s="220">
        <f>AQ2294+6</f>
        <v>6713</v>
      </c>
      <c r="AR2296" s="201">
        <v>2</v>
      </c>
      <c r="AS2296" s="236">
        <f t="shared" si="1596"/>
        <v>1</v>
      </c>
      <c r="AT2296" s="232"/>
      <c r="BK2296" s="60"/>
      <c r="BN2296" s="1"/>
      <c r="BP2296" s="21"/>
      <c r="CA2296" s="21"/>
      <c r="CB2296" s="21"/>
    </row>
    <row r="2297" spans="4:80" ht="14.25" customHeight="1">
      <c r="D2297" s="53"/>
      <c r="G2297" s="53"/>
      <c r="O2297" s="21"/>
      <c r="P2297" s="21"/>
      <c r="AE2297" s="18"/>
      <c r="AG2297" s="18"/>
      <c r="AK2297" s="54"/>
      <c r="AO2297" s="269">
        <f t="shared" si="1595"/>
        <v>4477</v>
      </c>
      <c r="AP2297" s="221">
        <f t="shared" si="1598"/>
        <v>13432</v>
      </c>
      <c r="AQ2297" s="269">
        <f>AP2297/AR2297</f>
        <v>1679</v>
      </c>
      <c r="AR2297" s="201">
        <v>8</v>
      </c>
      <c r="AS2297" s="236">
        <f t="shared" si="1596"/>
        <v>3</v>
      </c>
      <c r="AT2297" s="232"/>
      <c r="BK2297" s="60"/>
      <c r="BN2297" s="1"/>
      <c r="BP2297" s="21"/>
      <c r="CA2297" s="21"/>
      <c r="CB2297" s="21"/>
    </row>
    <row r="2298" spans="4:80" ht="14.25" customHeight="1">
      <c r="D2298" s="53"/>
      <c r="G2298" s="53"/>
      <c r="O2298" s="21"/>
      <c r="P2298" s="21"/>
      <c r="AE2298" s="18"/>
      <c r="AG2298" s="18"/>
      <c r="AK2298" s="54"/>
      <c r="AO2298" s="220">
        <f t="shared" si="1595"/>
        <v>4479</v>
      </c>
      <c r="AP2298" s="221">
        <f t="shared" si="1598"/>
        <v>13438</v>
      </c>
      <c r="AQ2298" s="220">
        <f>AQ2296+6</f>
        <v>6719</v>
      </c>
      <c r="AR2298" s="201">
        <v>2</v>
      </c>
      <c r="AS2298" s="236">
        <f t="shared" si="1596"/>
        <v>1</v>
      </c>
      <c r="AT2298" s="232"/>
      <c r="BK2298" s="60"/>
      <c r="BN2298" s="1"/>
      <c r="BP2298" s="21"/>
      <c r="CA2298" s="21"/>
      <c r="CB2298" s="21"/>
    </row>
    <row r="2299" spans="4:80" ht="14.25" customHeight="1">
      <c r="D2299" s="53"/>
      <c r="G2299" s="53"/>
      <c r="O2299" s="21"/>
      <c r="P2299" s="21"/>
      <c r="AE2299" s="18"/>
      <c r="AG2299" s="18"/>
      <c r="AK2299" s="54"/>
      <c r="AO2299" s="240">
        <f t="shared" si="1595"/>
        <v>4481</v>
      </c>
      <c r="AP2299" s="221">
        <f t="shared" si="1598"/>
        <v>13444</v>
      </c>
      <c r="AQ2299" s="240">
        <f>AP2299/4</f>
        <v>3361</v>
      </c>
      <c r="AR2299" s="201">
        <v>4</v>
      </c>
      <c r="AS2299" s="236">
        <f t="shared" si="1596"/>
        <v>2</v>
      </c>
      <c r="AT2299" s="232"/>
      <c r="BK2299" s="60"/>
      <c r="BN2299" s="1"/>
      <c r="BP2299" s="21"/>
      <c r="CA2299" s="21"/>
      <c r="CB2299" s="21"/>
    </row>
    <row r="2300" spans="4:80" ht="14.25" customHeight="1">
      <c r="D2300" s="53"/>
      <c r="G2300" s="53"/>
      <c r="O2300" s="21"/>
      <c r="P2300" s="21"/>
      <c r="AE2300" s="18"/>
      <c r="AG2300" s="18"/>
      <c r="AK2300" s="54"/>
      <c r="AO2300" s="220">
        <f t="shared" si="1595"/>
        <v>4483</v>
      </c>
      <c r="AP2300" s="221">
        <f t="shared" si="1598"/>
        <v>13450</v>
      </c>
      <c r="AQ2300" s="220">
        <f>AQ2298+6</f>
        <v>6725</v>
      </c>
      <c r="AR2300" s="201">
        <v>2</v>
      </c>
      <c r="AS2300" s="236">
        <f t="shared" si="1596"/>
        <v>1</v>
      </c>
      <c r="AT2300" s="232"/>
      <c r="BK2300" s="60"/>
      <c r="BN2300" s="1"/>
      <c r="BP2300" s="21"/>
      <c r="CA2300" s="21"/>
      <c r="CB2300" s="21"/>
    </row>
    <row r="2301" spans="4:80" ht="14.25" customHeight="1">
      <c r="D2301" s="53"/>
      <c r="G2301" s="53"/>
      <c r="O2301" s="21"/>
      <c r="P2301" s="21"/>
      <c r="AE2301" s="18"/>
      <c r="AG2301" s="18"/>
      <c r="AK2301" s="54"/>
      <c r="AO2301" s="269">
        <f t="shared" si="1595"/>
        <v>4485</v>
      </c>
      <c r="AP2301" s="221">
        <f t="shared" si="1598"/>
        <v>13456</v>
      </c>
      <c r="AQ2301" s="269">
        <f>AP2301/AR2301</f>
        <v>841</v>
      </c>
      <c r="AR2301" s="201">
        <v>16</v>
      </c>
      <c r="AS2301" s="236">
        <f t="shared" si="1596"/>
        <v>4</v>
      </c>
      <c r="AT2301" s="232"/>
      <c r="BK2301" s="60"/>
      <c r="BN2301" s="1"/>
      <c r="BP2301" s="21"/>
      <c r="CA2301" s="21"/>
      <c r="CB2301" s="21"/>
    </row>
    <row r="2302" spans="4:80" ht="14.25" customHeight="1">
      <c r="D2302" s="53"/>
      <c r="G2302" s="53"/>
      <c r="O2302" s="21"/>
      <c r="P2302" s="21"/>
      <c r="AE2302" s="18"/>
      <c r="AG2302" s="18"/>
      <c r="AK2302" s="54"/>
      <c r="AO2302" s="220">
        <f t="shared" si="1595"/>
        <v>4487</v>
      </c>
      <c r="AP2302" s="221">
        <f t="shared" si="1598"/>
        <v>13462</v>
      </c>
      <c r="AQ2302" s="220">
        <f>AQ2300+6</f>
        <v>6731</v>
      </c>
      <c r="AR2302" s="201">
        <v>2</v>
      </c>
      <c r="AS2302" s="236">
        <f t="shared" si="1596"/>
        <v>1</v>
      </c>
      <c r="AT2302" s="232"/>
      <c r="BK2302" s="60"/>
      <c r="BN2302" s="1"/>
      <c r="BP2302" s="21"/>
      <c r="CA2302" s="21"/>
      <c r="CB2302" s="21"/>
    </row>
    <row r="2303" spans="4:80" ht="14.25" customHeight="1">
      <c r="D2303" s="53"/>
      <c r="G2303" s="53"/>
      <c r="O2303" s="21"/>
      <c r="P2303" s="21"/>
      <c r="AE2303" s="18"/>
      <c r="AG2303" s="18"/>
      <c r="AK2303" s="54"/>
      <c r="AO2303" s="240">
        <f t="shared" si="1595"/>
        <v>4489</v>
      </c>
      <c r="AP2303" s="221">
        <f t="shared" si="1598"/>
        <v>13468</v>
      </c>
      <c r="AQ2303" s="240">
        <f>AP2303/4</f>
        <v>3367</v>
      </c>
      <c r="AR2303" s="201">
        <v>4</v>
      </c>
      <c r="AS2303" s="236">
        <f t="shared" si="1596"/>
        <v>2</v>
      </c>
      <c r="AT2303" s="232"/>
      <c r="BK2303" s="60"/>
      <c r="BN2303" s="1"/>
      <c r="BP2303" s="21"/>
      <c r="CA2303" s="21"/>
      <c r="CB2303" s="21"/>
    </row>
    <row r="2304" spans="4:80" ht="14.25" customHeight="1">
      <c r="D2304" s="53"/>
      <c r="G2304" s="53"/>
      <c r="O2304" s="21"/>
      <c r="P2304" s="21"/>
      <c r="AE2304" s="18"/>
      <c r="AG2304" s="18"/>
      <c r="AK2304" s="54"/>
      <c r="AO2304" s="220">
        <f t="shared" si="1595"/>
        <v>4491</v>
      </c>
      <c r="AP2304" s="221">
        <f t="shared" si="1598"/>
        <v>13474</v>
      </c>
      <c r="AQ2304" s="220">
        <f>AQ2302+6</f>
        <v>6737</v>
      </c>
      <c r="AR2304" s="201">
        <v>2</v>
      </c>
      <c r="AS2304" s="236">
        <f t="shared" si="1596"/>
        <v>1</v>
      </c>
      <c r="AT2304" s="232"/>
      <c r="BK2304" s="60"/>
      <c r="BN2304" s="1"/>
      <c r="BP2304" s="21"/>
      <c r="CA2304" s="21"/>
      <c r="CB2304" s="21"/>
    </row>
    <row r="2305" spans="4:80" ht="14.25" customHeight="1">
      <c r="D2305" s="53"/>
      <c r="G2305" s="53"/>
      <c r="O2305" s="21"/>
      <c r="P2305" s="21"/>
      <c r="AE2305" s="18"/>
      <c r="AG2305" s="18"/>
      <c r="AK2305" s="54"/>
      <c r="AO2305" s="269">
        <f t="shared" si="1595"/>
        <v>4493</v>
      </c>
      <c r="AP2305" s="221">
        <f t="shared" si="1598"/>
        <v>13480</v>
      </c>
      <c r="AQ2305" s="269">
        <f>AP2305/AR2305</f>
        <v>1685</v>
      </c>
      <c r="AR2305" s="201">
        <v>8</v>
      </c>
      <c r="AS2305" s="236">
        <f t="shared" si="1596"/>
        <v>3</v>
      </c>
      <c r="AT2305" s="232"/>
      <c r="BK2305" s="60"/>
      <c r="BN2305" s="1"/>
      <c r="BP2305" s="21"/>
      <c r="CA2305" s="21"/>
      <c r="CB2305" s="21"/>
    </row>
    <row r="2306" spans="4:80" ht="14.25" customHeight="1">
      <c r="D2306" s="53"/>
      <c r="G2306" s="53"/>
      <c r="O2306" s="21"/>
      <c r="P2306" s="21"/>
      <c r="AE2306" s="18"/>
      <c r="AG2306" s="18"/>
      <c r="AK2306" s="54"/>
      <c r="AO2306" s="220">
        <f t="shared" si="1595"/>
        <v>4495</v>
      </c>
      <c r="AP2306" s="221">
        <f t="shared" si="1598"/>
        <v>13486</v>
      </c>
      <c r="AQ2306" s="220">
        <f>AQ2304+6</f>
        <v>6743</v>
      </c>
      <c r="AR2306" s="201">
        <v>2</v>
      </c>
      <c r="AS2306" s="236">
        <f t="shared" si="1596"/>
        <v>1</v>
      </c>
      <c r="AT2306" s="232"/>
      <c r="BK2306" s="60"/>
      <c r="BN2306" s="1"/>
      <c r="BP2306" s="21"/>
      <c r="CA2306" s="21"/>
      <c r="CB2306" s="21"/>
    </row>
    <row r="2307" spans="4:80" ht="14.25" customHeight="1">
      <c r="D2307" s="53"/>
      <c r="G2307" s="53"/>
      <c r="O2307" s="21"/>
      <c r="P2307" s="21"/>
      <c r="AE2307" s="18"/>
      <c r="AG2307" s="18"/>
      <c r="AK2307" s="54"/>
      <c r="AO2307" s="240">
        <f t="shared" si="1595"/>
        <v>4497</v>
      </c>
      <c r="AP2307" s="221">
        <f t="shared" si="1598"/>
        <v>13492</v>
      </c>
      <c r="AQ2307" s="240">
        <f>AP2307/4</f>
        <v>3373</v>
      </c>
      <c r="AR2307" s="201">
        <v>4</v>
      </c>
      <c r="AS2307" s="236">
        <f t="shared" si="1596"/>
        <v>2</v>
      </c>
      <c r="AT2307" s="232"/>
      <c r="BK2307" s="60"/>
      <c r="BN2307" s="1"/>
      <c r="BP2307" s="21"/>
      <c r="CA2307" s="21"/>
      <c r="CB2307" s="21"/>
    </row>
    <row r="2308" spans="4:80" ht="14.25" customHeight="1">
      <c r="D2308" s="53"/>
      <c r="G2308" s="53"/>
      <c r="O2308" s="21"/>
      <c r="P2308" s="21"/>
      <c r="AE2308" s="18"/>
      <c r="AG2308" s="18"/>
      <c r="AK2308" s="54"/>
      <c r="AO2308" s="220">
        <f t="shared" si="1595"/>
        <v>4499</v>
      </c>
      <c r="AP2308" s="221">
        <f t="shared" si="1598"/>
        <v>13498</v>
      </c>
      <c r="AQ2308" s="220">
        <f>AQ2306+6</f>
        <v>6749</v>
      </c>
      <c r="AR2308" s="201">
        <v>2</v>
      </c>
      <c r="AS2308" s="236">
        <f t="shared" si="1596"/>
        <v>1</v>
      </c>
      <c r="AT2308" s="232"/>
      <c r="BK2308" s="60"/>
      <c r="BN2308" s="1"/>
      <c r="BP2308" s="21"/>
      <c r="CA2308" s="21"/>
      <c r="CB2308" s="21"/>
    </row>
    <row r="2309" spans="4:80" ht="14.25" customHeight="1">
      <c r="D2309" s="53"/>
      <c r="G2309" s="53"/>
      <c r="O2309" s="21"/>
      <c r="P2309" s="21"/>
      <c r="AE2309" s="18"/>
      <c r="AG2309" s="18"/>
      <c r="AK2309" s="54"/>
      <c r="AO2309" s="269">
        <f t="shared" si="1595"/>
        <v>4501</v>
      </c>
      <c r="AP2309" s="221">
        <f t="shared" si="1598"/>
        <v>13504</v>
      </c>
      <c r="AQ2309" s="269">
        <f>AP2309/AR2309</f>
        <v>211</v>
      </c>
      <c r="AR2309" s="201">
        <v>64</v>
      </c>
      <c r="AS2309" s="236">
        <f t="shared" si="1596"/>
        <v>6</v>
      </c>
      <c r="AT2309" s="232"/>
      <c r="BK2309" s="60"/>
      <c r="BN2309" s="1"/>
      <c r="BP2309" s="21"/>
      <c r="CA2309" s="21"/>
      <c r="CB2309" s="21"/>
    </row>
    <row r="2310" spans="4:80" ht="14.25" customHeight="1">
      <c r="D2310" s="53"/>
      <c r="G2310" s="53"/>
      <c r="O2310" s="21"/>
      <c r="P2310" s="21"/>
      <c r="AE2310" s="18"/>
      <c r="AG2310" s="18"/>
      <c r="AK2310" s="54"/>
      <c r="AO2310" s="220">
        <f t="shared" si="1595"/>
        <v>4503</v>
      </c>
      <c r="AP2310" s="221">
        <f t="shared" si="1598"/>
        <v>13510</v>
      </c>
      <c r="AQ2310" s="220">
        <f>AQ2308+6</f>
        <v>6755</v>
      </c>
      <c r="AR2310" s="201">
        <v>2</v>
      </c>
      <c r="AS2310" s="236">
        <f t="shared" si="1596"/>
        <v>1</v>
      </c>
      <c r="AT2310" s="232"/>
      <c r="BK2310" s="60"/>
      <c r="BN2310" s="1"/>
      <c r="BP2310" s="21"/>
      <c r="CA2310" s="21"/>
      <c r="CB2310" s="21"/>
    </row>
    <row r="2311" spans="4:80" ht="14.25" customHeight="1">
      <c r="D2311" s="53"/>
      <c r="G2311" s="53"/>
      <c r="O2311" s="21"/>
      <c r="P2311" s="21"/>
      <c r="AE2311" s="18"/>
      <c r="AG2311" s="18"/>
      <c r="AK2311" s="54"/>
      <c r="AO2311" s="240">
        <f t="shared" si="1595"/>
        <v>4505</v>
      </c>
      <c r="AP2311" s="221">
        <f t="shared" si="1598"/>
        <v>13516</v>
      </c>
      <c r="AQ2311" s="240">
        <f>AP2311/4</f>
        <v>3379</v>
      </c>
      <c r="AR2311" s="201">
        <v>4</v>
      </c>
      <c r="AS2311" s="236">
        <f t="shared" si="1596"/>
        <v>2</v>
      </c>
      <c r="AT2311" s="232"/>
      <c r="BK2311" s="60"/>
      <c r="BN2311" s="1"/>
      <c r="BP2311" s="21"/>
      <c r="CA2311" s="21"/>
      <c r="CB2311" s="21"/>
    </row>
    <row r="2312" spans="4:80" ht="14.25" customHeight="1">
      <c r="D2312" s="53"/>
      <c r="G2312" s="53"/>
      <c r="O2312" s="21"/>
      <c r="P2312" s="21"/>
      <c r="AE2312" s="18"/>
      <c r="AG2312" s="18"/>
      <c r="AK2312" s="54"/>
      <c r="AO2312" s="220">
        <f t="shared" si="1595"/>
        <v>4507</v>
      </c>
      <c r="AP2312" s="221">
        <f t="shared" si="1598"/>
        <v>13522</v>
      </c>
      <c r="AQ2312" s="220">
        <f>AQ2310+6</f>
        <v>6761</v>
      </c>
      <c r="AR2312" s="201">
        <v>2</v>
      </c>
      <c r="AS2312" s="236">
        <f t="shared" si="1596"/>
        <v>1</v>
      </c>
      <c r="AT2312" s="232"/>
      <c r="BK2312" s="60"/>
      <c r="BN2312" s="1"/>
      <c r="BP2312" s="21"/>
      <c r="CA2312" s="21"/>
      <c r="CB2312" s="21"/>
    </row>
    <row r="2313" spans="4:80" ht="14.25" customHeight="1">
      <c r="D2313" s="53"/>
      <c r="G2313" s="53"/>
      <c r="O2313" s="21"/>
      <c r="P2313" s="21"/>
      <c r="AE2313" s="18"/>
      <c r="AG2313" s="18"/>
      <c r="AK2313" s="54"/>
      <c r="AO2313" s="269">
        <f t="shared" si="1595"/>
        <v>4509</v>
      </c>
      <c r="AP2313" s="221">
        <f t="shared" si="1598"/>
        <v>13528</v>
      </c>
      <c r="AQ2313" s="269">
        <f>AP2313/AR2313</f>
        <v>1691</v>
      </c>
      <c r="AR2313" s="201">
        <v>8</v>
      </c>
      <c r="AS2313" s="236">
        <f t="shared" si="1596"/>
        <v>3</v>
      </c>
      <c r="AT2313" s="232"/>
      <c r="BK2313" s="60"/>
      <c r="BN2313" s="1"/>
      <c r="BP2313" s="21"/>
      <c r="CA2313" s="21"/>
      <c r="CB2313" s="21"/>
    </row>
    <row r="2314" spans="4:80" ht="14.25" customHeight="1">
      <c r="D2314" s="53"/>
      <c r="G2314" s="53"/>
      <c r="O2314" s="21"/>
      <c r="P2314" s="21"/>
      <c r="AE2314" s="18"/>
      <c r="AG2314" s="18"/>
      <c r="AK2314" s="54"/>
      <c r="AO2314" s="220">
        <f t="shared" si="1595"/>
        <v>4511</v>
      </c>
      <c r="AP2314" s="221">
        <f t="shared" si="1598"/>
        <v>13534</v>
      </c>
      <c r="AQ2314" s="220">
        <f>AQ2312+6</f>
        <v>6767</v>
      </c>
      <c r="AR2314" s="201">
        <v>2</v>
      </c>
      <c r="AS2314" s="236">
        <f t="shared" si="1596"/>
        <v>1</v>
      </c>
      <c r="AT2314" s="232"/>
      <c r="BK2314" s="60"/>
      <c r="BN2314" s="1"/>
      <c r="BP2314" s="21"/>
      <c r="CA2314" s="21"/>
      <c r="CB2314" s="21"/>
    </row>
    <row r="2315" spans="4:80" ht="14.25" customHeight="1">
      <c r="D2315" s="53"/>
      <c r="G2315" s="53"/>
      <c r="O2315" s="21"/>
      <c r="P2315" s="21"/>
      <c r="AE2315" s="18"/>
      <c r="AG2315" s="18"/>
      <c r="AK2315" s="54"/>
      <c r="AO2315" s="240">
        <f t="shared" si="1595"/>
        <v>4513</v>
      </c>
      <c r="AP2315" s="221">
        <f t="shared" si="1598"/>
        <v>13540</v>
      </c>
      <c r="AQ2315" s="240">
        <f>AP2315/4</f>
        <v>3385</v>
      </c>
      <c r="AR2315" s="201">
        <v>4</v>
      </c>
      <c r="AS2315" s="236">
        <f t="shared" si="1596"/>
        <v>2</v>
      </c>
      <c r="AT2315" s="232"/>
      <c r="BK2315" s="60"/>
      <c r="BN2315" s="1"/>
      <c r="BP2315" s="21"/>
      <c r="CA2315" s="21"/>
      <c r="CB2315" s="21"/>
    </row>
    <row r="2316" spans="4:80" ht="14.25" customHeight="1">
      <c r="D2316" s="53"/>
      <c r="G2316" s="53"/>
      <c r="O2316" s="21"/>
      <c r="P2316" s="21"/>
      <c r="AE2316" s="18"/>
      <c r="AG2316" s="18"/>
      <c r="AK2316" s="54"/>
      <c r="AO2316" s="220">
        <f t="shared" si="1595"/>
        <v>4515</v>
      </c>
      <c r="AP2316" s="221">
        <f t="shared" si="1598"/>
        <v>13546</v>
      </c>
      <c r="AQ2316" s="220">
        <f>AQ2314+6</f>
        <v>6773</v>
      </c>
      <c r="AR2316" s="201">
        <v>2</v>
      </c>
      <c r="AS2316" s="236">
        <f t="shared" si="1596"/>
        <v>1</v>
      </c>
      <c r="AT2316" s="232"/>
      <c r="BK2316" s="60"/>
      <c r="BN2316" s="1"/>
      <c r="BP2316" s="21"/>
      <c r="CA2316" s="21"/>
      <c r="CB2316" s="21"/>
    </row>
    <row r="2317" spans="4:80" ht="14.25" customHeight="1">
      <c r="D2317" s="53"/>
      <c r="G2317" s="53"/>
      <c r="O2317" s="21"/>
      <c r="P2317" s="21"/>
      <c r="AE2317" s="18"/>
      <c r="AG2317" s="18"/>
      <c r="AK2317" s="54"/>
      <c r="AO2317" s="269">
        <f t="shared" si="1595"/>
        <v>4517</v>
      </c>
      <c r="AP2317" s="221">
        <f t="shared" si="1598"/>
        <v>13552</v>
      </c>
      <c r="AQ2317" s="269">
        <f>AP2317/AR2317</f>
        <v>847</v>
      </c>
      <c r="AR2317" s="201">
        <v>16</v>
      </c>
      <c r="AS2317" s="236">
        <f t="shared" si="1596"/>
        <v>4</v>
      </c>
      <c r="AT2317" s="232"/>
      <c r="BK2317" s="60"/>
      <c r="BN2317" s="1"/>
      <c r="BP2317" s="21"/>
      <c r="CA2317" s="21"/>
      <c r="CB2317" s="21"/>
    </row>
    <row r="2318" spans="4:80" ht="14.25" customHeight="1">
      <c r="D2318" s="53"/>
      <c r="G2318" s="53"/>
      <c r="O2318" s="21"/>
      <c r="P2318" s="21"/>
      <c r="AE2318" s="18"/>
      <c r="AG2318" s="18"/>
      <c r="AK2318" s="54"/>
      <c r="AO2318" s="220">
        <f t="shared" si="1595"/>
        <v>4519</v>
      </c>
      <c r="AP2318" s="221">
        <f t="shared" si="1598"/>
        <v>13558</v>
      </c>
      <c r="AQ2318" s="220">
        <f>AQ2316+6</f>
        <v>6779</v>
      </c>
      <c r="AR2318" s="201">
        <v>2</v>
      </c>
      <c r="AS2318" s="236">
        <f t="shared" si="1596"/>
        <v>1</v>
      </c>
      <c r="AT2318" s="232"/>
      <c r="BK2318" s="60"/>
      <c r="BN2318" s="1"/>
      <c r="BP2318" s="21"/>
      <c r="CA2318" s="21"/>
      <c r="CB2318" s="21"/>
    </row>
    <row r="2319" spans="4:80" ht="14.25" customHeight="1">
      <c r="D2319" s="53"/>
      <c r="G2319" s="53"/>
      <c r="O2319" s="21"/>
      <c r="P2319" s="21"/>
      <c r="AE2319" s="18"/>
      <c r="AG2319" s="18"/>
      <c r="AK2319" s="54"/>
      <c r="AO2319" s="240">
        <f t="shared" si="1595"/>
        <v>4521</v>
      </c>
      <c r="AP2319" s="221">
        <f t="shared" si="1598"/>
        <v>13564</v>
      </c>
      <c r="AQ2319" s="240">
        <f>AP2319/4</f>
        <v>3391</v>
      </c>
      <c r="AR2319" s="201">
        <v>4</v>
      </c>
      <c r="AS2319" s="236">
        <f t="shared" si="1596"/>
        <v>2</v>
      </c>
      <c r="AT2319" s="232"/>
      <c r="BK2319" s="60"/>
      <c r="BN2319" s="1"/>
      <c r="BP2319" s="21"/>
      <c r="CA2319" s="21"/>
      <c r="CB2319" s="21"/>
    </row>
    <row r="2320" spans="4:80" ht="14.25" customHeight="1">
      <c r="D2320" s="53"/>
      <c r="G2320" s="53"/>
      <c r="O2320" s="21"/>
      <c r="P2320" s="21"/>
      <c r="AE2320" s="18"/>
      <c r="AG2320" s="18"/>
      <c r="AK2320" s="54"/>
      <c r="AO2320" s="220">
        <f t="shared" si="1595"/>
        <v>4523</v>
      </c>
      <c r="AP2320" s="221">
        <f t="shared" si="1598"/>
        <v>13570</v>
      </c>
      <c r="AQ2320" s="220">
        <f>AQ2318+6</f>
        <v>6785</v>
      </c>
      <c r="AR2320" s="201">
        <v>2</v>
      </c>
      <c r="AS2320" s="236">
        <f t="shared" si="1596"/>
        <v>1</v>
      </c>
      <c r="AT2320" s="232"/>
      <c r="BK2320" s="60"/>
      <c r="BN2320" s="1"/>
      <c r="BP2320" s="21"/>
      <c r="CA2320" s="21"/>
      <c r="CB2320" s="21"/>
    </row>
    <row r="2321" spans="4:80" ht="14.25" customHeight="1">
      <c r="D2321" s="53"/>
      <c r="G2321" s="53"/>
      <c r="O2321" s="21"/>
      <c r="P2321" s="21"/>
      <c r="AE2321" s="18"/>
      <c r="AG2321" s="18"/>
      <c r="AK2321" s="54"/>
      <c r="AO2321" s="269">
        <f t="shared" si="1595"/>
        <v>4525</v>
      </c>
      <c r="AP2321" s="221">
        <f t="shared" si="1598"/>
        <v>13576</v>
      </c>
      <c r="AQ2321" s="269">
        <f>AP2321/AR2321</f>
        <v>1697</v>
      </c>
      <c r="AR2321" s="201">
        <v>8</v>
      </c>
      <c r="AS2321" s="236">
        <f t="shared" si="1596"/>
        <v>3</v>
      </c>
      <c r="AT2321" s="232"/>
      <c r="BK2321" s="60"/>
      <c r="BN2321" s="1"/>
      <c r="BP2321" s="21"/>
      <c r="CA2321" s="21"/>
      <c r="CB2321" s="21"/>
    </row>
    <row r="2322" spans="4:80" ht="14.25" customHeight="1">
      <c r="D2322" s="53"/>
      <c r="G2322" s="53"/>
      <c r="O2322" s="21"/>
      <c r="P2322" s="21"/>
      <c r="AE2322" s="18"/>
      <c r="AG2322" s="18"/>
      <c r="AK2322" s="54"/>
      <c r="AO2322" s="220">
        <f t="shared" si="1595"/>
        <v>4527</v>
      </c>
      <c r="AP2322" s="221">
        <f t="shared" si="1598"/>
        <v>13582</v>
      </c>
      <c r="AQ2322" s="220">
        <f>AQ2320+6</f>
        <v>6791</v>
      </c>
      <c r="AR2322" s="201">
        <v>2</v>
      </c>
      <c r="AS2322" s="236">
        <f t="shared" si="1596"/>
        <v>1</v>
      </c>
      <c r="AT2322" s="232"/>
      <c r="BK2322" s="60"/>
      <c r="BN2322" s="1"/>
      <c r="BP2322" s="21"/>
      <c r="CA2322" s="21"/>
      <c r="CB2322" s="21"/>
    </row>
    <row r="2323" spans="4:80" ht="14.25" customHeight="1">
      <c r="D2323" s="53"/>
      <c r="G2323" s="53"/>
      <c r="O2323" s="21"/>
      <c r="P2323" s="21"/>
      <c r="AE2323" s="18"/>
      <c r="AG2323" s="18"/>
      <c r="AK2323" s="54"/>
      <c r="AO2323" s="240">
        <f t="shared" si="1595"/>
        <v>4529</v>
      </c>
      <c r="AP2323" s="221">
        <f t="shared" si="1598"/>
        <v>13588</v>
      </c>
      <c r="AQ2323" s="240">
        <f>AP2323/4</f>
        <v>3397</v>
      </c>
      <c r="AR2323" s="201">
        <v>4</v>
      </c>
      <c r="AS2323" s="236">
        <f t="shared" si="1596"/>
        <v>2</v>
      </c>
      <c r="AT2323" s="232"/>
      <c r="BK2323" s="60"/>
      <c r="BN2323" s="1"/>
      <c r="BP2323" s="21"/>
      <c r="CA2323" s="21"/>
      <c r="CB2323" s="21"/>
    </row>
    <row r="2324" spans="4:80" ht="14.25" customHeight="1">
      <c r="D2324" s="53"/>
      <c r="G2324" s="53"/>
      <c r="O2324" s="21"/>
      <c r="P2324" s="21"/>
      <c r="AE2324" s="18"/>
      <c r="AG2324" s="18"/>
      <c r="AK2324" s="54"/>
      <c r="AO2324" s="220">
        <f t="shared" si="1595"/>
        <v>4531</v>
      </c>
      <c r="AP2324" s="221">
        <f t="shared" si="1598"/>
        <v>13594</v>
      </c>
      <c r="AQ2324" s="220">
        <f>AQ2322+6</f>
        <v>6797</v>
      </c>
      <c r="AR2324" s="201">
        <v>2</v>
      </c>
      <c r="AS2324" s="236">
        <f t="shared" si="1596"/>
        <v>1</v>
      </c>
      <c r="AT2324" s="232"/>
      <c r="BK2324" s="60"/>
      <c r="BN2324" s="1"/>
      <c r="BP2324" s="21"/>
      <c r="CA2324" s="21"/>
      <c r="CB2324" s="21"/>
    </row>
    <row r="2325" spans="4:80" ht="14.25" customHeight="1">
      <c r="D2325" s="53"/>
      <c r="G2325" s="53"/>
      <c r="O2325" s="21"/>
      <c r="P2325" s="21"/>
      <c r="AE2325" s="18"/>
      <c r="AG2325" s="18"/>
      <c r="AK2325" s="54"/>
      <c r="AO2325" s="269">
        <f t="shared" si="1595"/>
        <v>4533</v>
      </c>
      <c r="AP2325" s="221">
        <f t="shared" si="1598"/>
        <v>13600</v>
      </c>
      <c r="AQ2325" s="269">
        <f>AP2325/AR2325</f>
        <v>425</v>
      </c>
      <c r="AR2325" s="201">
        <v>32</v>
      </c>
      <c r="AS2325" s="236">
        <f t="shared" si="1596"/>
        <v>5</v>
      </c>
      <c r="AT2325" s="232"/>
      <c r="BK2325" s="60"/>
      <c r="BN2325" s="1"/>
      <c r="BP2325" s="21"/>
      <c r="CA2325" s="21"/>
      <c r="CB2325" s="21"/>
    </row>
    <row r="2326" spans="4:80" ht="14.25" customHeight="1">
      <c r="D2326" s="53"/>
      <c r="G2326" s="53"/>
      <c r="O2326" s="21"/>
      <c r="P2326" s="21"/>
      <c r="AE2326" s="18"/>
      <c r="AG2326" s="18"/>
      <c r="AK2326" s="54"/>
      <c r="AO2326" s="220">
        <f t="shared" si="1595"/>
        <v>4535</v>
      </c>
      <c r="AP2326" s="221">
        <f t="shared" si="1598"/>
        <v>13606</v>
      </c>
      <c r="AQ2326" s="220">
        <f>AQ2324+6</f>
        <v>6803</v>
      </c>
      <c r="AR2326" s="201">
        <v>2</v>
      </c>
      <c r="AS2326" s="236">
        <f t="shared" si="1596"/>
        <v>1</v>
      </c>
      <c r="AT2326" s="232"/>
      <c r="BK2326" s="60"/>
      <c r="BN2326" s="1"/>
      <c r="BP2326" s="21"/>
      <c r="CA2326" s="21"/>
      <c r="CB2326" s="21"/>
    </row>
    <row r="2327" spans="4:80" ht="14.25" customHeight="1">
      <c r="D2327" s="53"/>
      <c r="G2327" s="53"/>
      <c r="O2327" s="21"/>
      <c r="P2327" s="21"/>
      <c r="AE2327" s="18"/>
      <c r="AG2327" s="18"/>
      <c r="AK2327" s="54"/>
      <c r="AO2327" s="240">
        <f t="shared" si="1595"/>
        <v>4537</v>
      </c>
      <c r="AP2327" s="221">
        <f t="shared" si="1598"/>
        <v>13612</v>
      </c>
      <c r="AQ2327" s="240">
        <f>AP2327/4</f>
        <v>3403</v>
      </c>
      <c r="AR2327" s="201">
        <v>4</v>
      </c>
      <c r="AS2327" s="236">
        <f t="shared" si="1596"/>
        <v>2</v>
      </c>
      <c r="AT2327" s="232"/>
      <c r="BK2327" s="60"/>
      <c r="BN2327" s="1"/>
      <c r="BP2327" s="21"/>
      <c r="CA2327" s="21"/>
      <c r="CB2327" s="21"/>
    </row>
    <row r="2328" spans="4:80" ht="14.25" customHeight="1">
      <c r="D2328" s="53"/>
      <c r="G2328" s="53"/>
      <c r="O2328" s="21"/>
      <c r="P2328" s="21"/>
      <c r="AE2328" s="18"/>
      <c r="AG2328" s="18"/>
      <c r="AK2328" s="54"/>
      <c r="AO2328" s="220">
        <f t="shared" si="1595"/>
        <v>4539</v>
      </c>
      <c r="AP2328" s="221">
        <f t="shared" si="1598"/>
        <v>13618</v>
      </c>
      <c r="AQ2328" s="220">
        <f>AQ2326+6</f>
        <v>6809</v>
      </c>
      <c r="AR2328" s="201">
        <v>2</v>
      </c>
      <c r="AS2328" s="236">
        <f t="shared" si="1596"/>
        <v>1</v>
      </c>
      <c r="AT2328" s="232"/>
      <c r="BK2328" s="60"/>
      <c r="BN2328" s="1"/>
      <c r="BP2328" s="21"/>
      <c r="CA2328" s="21"/>
      <c r="CB2328" s="21"/>
    </row>
    <row r="2329" spans="4:80" ht="14.25" customHeight="1">
      <c r="D2329" s="53"/>
      <c r="G2329" s="53"/>
      <c r="O2329" s="21"/>
      <c r="P2329" s="21"/>
      <c r="AE2329" s="18"/>
      <c r="AG2329" s="18"/>
      <c r="AK2329" s="54"/>
      <c r="AO2329" s="269">
        <f t="shared" si="1595"/>
        <v>4541</v>
      </c>
      <c r="AP2329" s="221">
        <f t="shared" si="1598"/>
        <v>13624</v>
      </c>
      <c r="AQ2329" s="269">
        <f>AP2329/AR2329</f>
        <v>1703</v>
      </c>
      <c r="AR2329" s="201">
        <v>8</v>
      </c>
      <c r="AS2329" s="236">
        <f t="shared" si="1596"/>
        <v>3</v>
      </c>
      <c r="AT2329" s="232"/>
      <c r="BK2329" s="60"/>
      <c r="BN2329" s="1"/>
      <c r="BP2329" s="21"/>
      <c r="CA2329" s="21"/>
      <c r="CB2329" s="21"/>
    </row>
    <row r="2330" spans="4:80" ht="14.25" customHeight="1">
      <c r="D2330" s="53"/>
      <c r="G2330" s="53"/>
      <c r="O2330" s="21"/>
      <c r="P2330" s="21"/>
      <c r="AE2330" s="18"/>
      <c r="AG2330" s="18"/>
      <c r="AK2330" s="54"/>
      <c r="AO2330" s="220">
        <f t="shared" si="1595"/>
        <v>4543</v>
      </c>
      <c r="AP2330" s="221">
        <f t="shared" si="1598"/>
        <v>13630</v>
      </c>
      <c r="AQ2330" s="220">
        <f>AQ2328+6</f>
        <v>6815</v>
      </c>
      <c r="AR2330" s="201">
        <v>2</v>
      </c>
      <c r="AS2330" s="236">
        <f t="shared" si="1596"/>
        <v>1</v>
      </c>
      <c r="AT2330" s="232"/>
      <c r="BK2330" s="60"/>
      <c r="BN2330" s="1"/>
      <c r="BP2330" s="21"/>
      <c r="CA2330" s="21"/>
      <c r="CB2330" s="21"/>
    </row>
    <row r="2331" spans="4:80" ht="14.25" customHeight="1">
      <c r="D2331" s="53"/>
      <c r="G2331" s="53"/>
      <c r="O2331" s="21"/>
      <c r="P2331" s="21"/>
      <c r="AE2331" s="18"/>
      <c r="AG2331" s="18"/>
      <c r="AK2331" s="54"/>
      <c r="AO2331" s="240">
        <f t="shared" si="1595"/>
        <v>4545</v>
      </c>
      <c r="AP2331" s="221">
        <f t="shared" si="1598"/>
        <v>13636</v>
      </c>
      <c r="AQ2331" s="240">
        <f>AP2331/4</f>
        <v>3409</v>
      </c>
      <c r="AR2331" s="201">
        <v>4</v>
      </c>
      <c r="AS2331" s="236">
        <f t="shared" si="1596"/>
        <v>2</v>
      </c>
      <c r="AT2331" s="232"/>
      <c r="BK2331" s="60"/>
      <c r="BN2331" s="1"/>
      <c r="BP2331" s="21"/>
      <c r="CA2331" s="21"/>
      <c r="CB2331" s="21"/>
    </row>
    <row r="2332" spans="4:80" ht="14.25" customHeight="1">
      <c r="D2332" s="53"/>
      <c r="G2332" s="53"/>
      <c r="O2332" s="21"/>
      <c r="P2332" s="21"/>
      <c r="AE2332" s="18"/>
      <c r="AG2332" s="18"/>
      <c r="AK2332" s="54"/>
      <c r="AO2332" s="220">
        <f t="shared" si="1595"/>
        <v>4547</v>
      </c>
      <c r="AP2332" s="221">
        <f t="shared" si="1598"/>
        <v>13642</v>
      </c>
      <c r="AQ2332" s="220">
        <f>AQ2330+6</f>
        <v>6821</v>
      </c>
      <c r="AR2332" s="201">
        <v>2</v>
      </c>
      <c r="AS2332" s="236">
        <f t="shared" si="1596"/>
        <v>1</v>
      </c>
      <c r="AT2332" s="232"/>
      <c r="BK2332" s="60"/>
      <c r="BN2332" s="1"/>
      <c r="BP2332" s="21"/>
      <c r="CA2332" s="21"/>
      <c r="CB2332" s="21"/>
    </row>
    <row r="2333" spans="4:80" ht="14.25" customHeight="1">
      <c r="D2333" s="53"/>
      <c r="G2333" s="53"/>
      <c r="O2333" s="21"/>
      <c r="P2333" s="21"/>
      <c r="AE2333" s="18"/>
      <c r="AG2333" s="18"/>
      <c r="AK2333" s="54"/>
      <c r="AO2333" s="341">
        <f t="shared" si="1595"/>
        <v>4549</v>
      </c>
      <c r="AP2333" s="221">
        <f t="shared" si="1598"/>
        <v>13648</v>
      </c>
      <c r="AQ2333" s="269">
        <f>AP2333/AR2333</f>
        <v>853</v>
      </c>
      <c r="AR2333" s="201">
        <v>16</v>
      </c>
      <c r="AS2333" s="236">
        <f t="shared" si="1596"/>
        <v>4</v>
      </c>
      <c r="AT2333" s="232"/>
      <c r="BK2333" s="60"/>
      <c r="BN2333" s="1"/>
      <c r="BP2333" s="21"/>
      <c r="CA2333" s="21"/>
      <c r="CB2333" s="21"/>
    </row>
    <row r="2334" spans="4:80" ht="14.25" customHeight="1">
      <c r="D2334" s="53"/>
      <c r="G2334" s="53"/>
      <c r="O2334" s="21"/>
      <c r="P2334" s="21"/>
      <c r="AE2334" s="18"/>
      <c r="AG2334" s="18"/>
      <c r="AK2334" s="54"/>
      <c r="AO2334" s="220">
        <f t="shared" si="1595"/>
        <v>4551</v>
      </c>
      <c r="AP2334" s="221">
        <f t="shared" si="1598"/>
        <v>13654</v>
      </c>
      <c r="AQ2334" s="220">
        <f>AQ2332+6</f>
        <v>6827</v>
      </c>
      <c r="AR2334" s="201">
        <v>2</v>
      </c>
      <c r="AS2334" s="236">
        <f t="shared" si="1596"/>
        <v>1</v>
      </c>
      <c r="AT2334" s="232"/>
      <c r="BK2334" s="60"/>
      <c r="BN2334" s="1"/>
      <c r="BP2334" s="21"/>
      <c r="CA2334" s="21"/>
      <c r="CB2334" s="21"/>
    </row>
    <row r="2335" spans="4:80" ht="14.25" customHeight="1">
      <c r="D2335" s="53"/>
      <c r="G2335" s="53"/>
      <c r="O2335" s="21"/>
      <c r="P2335" s="21"/>
      <c r="AE2335" s="18"/>
      <c r="AG2335" s="18"/>
      <c r="AK2335" s="54"/>
      <c r="AO2335" s="240">
        <f t="shared" si="1595"/>
        <v>4553</v>
      </c>
      <c r="AP2335" s="221">
        <f t="shared" si="1598"/>
        <v>13660</v>
      </c>
      <c r="AQ2335" s="240">
        <f>AP2335/4</f>
        <v>3415</v>
      </c>
      <c r="AR2335" s="201">
        <v>4</v>
      </c>
      <c r="AS2335" s="236">
        <f t="shared" si="1596"/>
        <v>2</v>
      </c>
      <c r="AT2335" s="232"/>
      <c r="BK2335" s="60"/>
      <c r="BN2335" s="1"/>
      <c r="BP2335" s="21"/>
      <c r="CA2335" s="21"/>
      <c r="CB2335" s="21"/>
    </row>
    <row r="2336" spans="4:80" ht="14.25" customHeight="1">
      <c r="D2336" s="53"/>
      <c r="G2336" s="53"/>
      <c r="O2336" s="21"/>
      <c r="P2336" s="21"/>
      <c r="AE2336" s="18"/>
      <c r="AG2336" s="18"/>
      <c r="AK2336" s="54"/>
      <c r="AO2336" s="220">
        <f t="shared" si="1595"/>
        <v>4555</v>
      </c>
      <c r="AP2336" s="221">
        <f t="shared" si="1598"/>
        <v>13666</v>
      </c>
      <c r="AQ2336" s="220">
        <f>AQ2334+6</f>
        <v>6833</v>
      </c>
      <c r="AR2336" s="201">
        <v>2</v>
      </c>
      <c r="AS2336" s="236">
        <f t="shared" si="1596"/>
        <v>1</v>
      </c>
      <c r="AT2336" s="232"/>
      <c r="BK2336" s="60"/>
      <c r="BN2336" s="1"/>
      <c r="BP2336" s="21"/>
      <c r="CA2336" s="21"/>
      <c r="CB2336" s="21"/>
    </row>
    <row r="2337" spans="4:80" ht="14.25" customHeight="1">
      <c r="D2337" s="53"/>
      <c r="G2337" s="53"/>
      <c r="O2337" s="21"/>
      <c r="P2337" s="21"/>
      <c r="AE2337" s="18"/>
      <c r="AG2337" s="18"/>
      <c r="AK2337" s="54"/>
      <c r="AO2337" s="269">
        <f t="shared" si="1595"/>
        <v>4557</v>
      </c>
      <c r="AP2337" s="221">
        <f t="shared" si="1598"/>
        <v>13672</v>
      </c>
      <c r="AQ2337" s="269">
        <f>AP2337/AR2337</f>
        <v>1709</v>
      </c>
      <c r="AR2337" s="201">
        <v>8</v>
      </c>
      <c r="AS2337" s="236">
        <f t="shared" si="1596"/>
        <v>3</v>
      </c>
      <c r="AT2337" s="232"/>
      <c r="BK2337" s="60"/>
      <c r="BN2337" s="1"/>
      <c r="BP2337" s="21"/>
      <c r="CA2337" s="21"/>
      <c r="CB2337" s="21"/>
    </row>
    <row r="2338" spans="4:80" ht="14.25" customHeight="1">
      <c r="D2338" s="53"/>
      <c r="G2338" s="53"/>
      <c r="O2338" s="21"/>
      <c r="P2338" s="21"/>
      <c r="AE2338" s="18"/>
      <c r="AG2338" s="18"/>
      <c r="AK2338" s="54"/>
      <c r="AO2338" s="220">
        <f t="shared" si="1595"/>
        <v>4559</v>
      </c>
      <c r="AP2338" s="221">
        <f t="shared" si="1598"/>
        <v>13678</v>
      </c>
      <c r="AQ2338" s="220">
        <f>AQ2336+6</f>
        <v>6839</v>
      </c>
      <c r="AR2338" s="201">
        <v>2</v>
      </c>
      <c r="AS2338" s="236">
        <f t="shared" si="1596"/>
        <v>1</v>
      </c>
      <c r="AT2338" s="232"/>
      <c r="BK2338" s="60"/>
      <c r="BN2338" s="1"/>
      <c r="BP2338" s="21"/>
      <c r="CA2338" s="21"/>
      <c r="CB2338" s="21"/>
    </row>
    <row r="2339" spans="4:80" ht="14.25" customHeight="1">
      <c r="D2339" s="53"/>
      <c r="G2339" s="53"/>
      <c r="O2339" s="21"/>
      <c r="P2339" s="21"/>
      <c r="AE2339" s="18"/>
      <c r="AG2339" s="18"/>
      <c r="AK2339" s="54"/>
      <c r="AO2339" s="240">
        <f t="shared" si="1595"/>
        <v>4561</v>
      </c>
      <c r="AP2339" s="221">
        <f t="shared" si="1598"/>
        <v>13684</v>
      </c>
      <c r="AQ2339" s="240">
        <f>AP2339/4</f>
        <v>3421</v>
      </c>
      <c r="AR2339" s="201">
        <v>4</v>
      </c>
      <c r="AS2339" s="236">
        <f t="shared" si="1596"/>
        <v>2</v>
      </c>
      <c r="AT2339" s="232"/>
      <c r="BK2339" s="60"/>
      <c r="BN2339" s="1"/>
      <c r="BP2339" s="21"/>
      <c r="CA2339" s="21"/>
      <c r="CB2339" s="21"/>
    </row>
    <row r="2340" spans="4:80" ht="14.25" customHeight="1">
      <c r="D2340" s="53"/>
      <c r="G2340" s="53"/>
      <c r="O2340" s="21"/>
      <c r="P2340" s="21"/>
      <c r="AE2340" s="18"/>
      <c r="AG2340" s="18"/>
      <c r="AK2340" s="54"/>
      <c r="AO2340" s="220">
        <f t="shared" si="1595"/>
        <v>4563</v>
      </c>
      <c r="AP2340" s="221">
        <f t="shared" si="1598"/>
        <v>13690</v>
      </c>
      <c r="AQ2340" s="220">
        <f>AQ2338+6</f>
        <v>6845</v>
      </c>
      <c r="AR2340" s="201">
        <v>2</v>
      </c>
      <c r="AS2340" s="236">
        <f t="shared" si="1596"/>
        <v>1</v>
      </c>
      <c r="AT2340" s="232"/>
      <c r="BK2340" s="60"/>
      <c r="BN2340" s="1"/>
      <c r="BP2340" s="21"/>
      <c r="CA2340" s="21"/>
      <c r="CB2340" s="21"/>
    </row>
    <row r="2341" spans="4:80" ht="14.25" customHeight="1">
      <c r="D2341" s="53"/>
      <c r="G2341" s="53"/>
      <c r="O2341" s="21"/>
      <c r="P2341" s="21"/>
      <c r="AE2341" s="18"/>
      <c r="AG2341" s="18"/>
      <c r="AK2341" s="54"/>
      <c r="AO2341" s="269">
        <f t="shared" si="1595"/>
        <v>4565</v>
      </c>
      <c r="AP2341" s="221">
        <f t="shared" si="1598"/>
        <v>13696</v>
      </c>
      <c r="AQ2341" s="269">
        <f>AP2341/AR2341</f>
        <v>107</v>
      </c>
      <c r="AR2341" s="201">
        <v>128</v>
      </c>
      <c r="AS2341" s="236">
        <f t="shared" si="1596"/>
        <v>7</v>
      </c>
      <c r="AT2341" s="232"/>
      <c r="BK2341" s="60"/>
      <c r="BN2341" s="1"/>
      <c r="BP2341" s="21"/>
      <c r="CA2341" s="21"/>
      <c r="CB2341" s="21"/>
    </row>
    <row r="2342" spans="4:80" ht="14.25" customHeight="1">
      <c r="D2342" s="53"/>
      <c r="G2342" s="53"/>
      <c r="O2342" s="21"/>
      <c r="P2342" s="21"/>
      <c r="AE2342" s="18"/>
      <c r="AG2342" s="18"/>
      <c r="AK2342" s="54"/>
      <c r="AO2342" s="220">
        <f t="shared" si="1595"/>
        <v>4567</v>
      </c>
      <c r="AP2342" s="221">
        <f t="shared" si="1598"/>
        <v>13702</v>
      </c>
      <c r="AQ2342" s="220">
        <f>AQ2340+6</f>
        <v>6851</v>
      </c>
      <c r="AR2342" s="201">
        <v>2</v>
      </c>
      <c r="AS2342" s="236">
        <f t="shared" si="1596"/>
        <v>1</v>
      </c>
      <c r="AT2342" s="232"/>
      <c r="BK2342" s="60"/>
      <c r="BN2342" s="1"/>
      <c r="BP2342" s="21"/>
      <c r="CA2342" s="21"/>
      <c r="CB2342" s="21"/>
    </row>
    <row r="2343" spans="4:80" ht="14.25" customHeight="1">
      <c r="D2343" s="53"/>
      <c r="G2343" s="53"/>
      <c r="O2343" s="21"/>
      <c r="P2343" s="21"/>
      <c r="AE2343" s="18"/>
      <c r="AG2343" s="18"/>
      <c r="AK2343" s="54"/>
      <c r="AO2343" s="240">
        <f t="shared" si="1595"/>
        <v>4569</v>
      </c>
      <c r="AP2343" s="221">
        <f t="shared" si="1598"/>
        <v>13708</v>
      </c>
      <c r="AQ2343" s="240">
        <f>AP2343/4</f>
        <v>3427</v>
      </c>
      <c r="AR2343" s="201">
        <v>4</v>
      </c>
      <c r="AS2343" s="236">
        <f t="shared" si="1596"/>
        <v>2</v>
      </c>
      <c r="AT2343" s="232"/>
      <c r="BK2343" s="60"/>
      <c r="BN2343" s="1"/>
      <c r="BP2343" s="21"/>
      <c r="CA2343" s="21"/>
      <c r="CB2343" s="21"/>
    </row>
    <row r="2344" spans="4:80" ht="14.25" customHeight="1">
      <c r="D2344" s="53"/>
      <c r="G2344" s="53"/>
      <c r="O2344" s="21"/>
      <c r="P2344" s="21"/>
      <c r="AE2344" s="18"/>
      <c r="AG2344" s="18"/>
      <c r="AK2344" s="54"/>
      <c r="AO2344" s="220">
        <f t="shared" si="1595"/>
        <v>4571</v>
      </c>
      <c r="AP2344" s="221">
        <f t="shared" si="1598"/>
        <v>13714</v>
      </c>
      <c r="AQ2344" s="220">
        <f>AQ2342+6</f>
        <v>6857</v>
      </c>
      <c r="AR2344" s="201">
        <v>2</v>
      </c>
      <c r="AS2344" s="236">
        <f t="shared" si="1596"/>
        <v>1</v>
      </c>
      <c r="AT2344" s="232"/>
      <c r="BK2344" s="60"/>
      <c r="BN2344" s="1"/>
      <c r="BP2344" s="21"/>
      <c r="CA2344" s="21"/>
      <c r="CB2344" s="21"/>
    </row>
    <row r="2345" spans="4:80" ht="14.25" customHeight="1">
      <c r="D2345" s="53"/>
      <c r="G2345" s="53"/>
      <c r="O2345" s="21"/>
      <c r="P2345" s="21"/>
      <c r="AE2345" s="18"/>
      <c r="AG2345" s="18"/>
      <c r="AK2345" s="54"/>
      <c r="AO2345" s="269">
        <f t="shared" si="1595"/>
        <v>4573</v>
      </c>
      <c r="AP2345" s="221">
        <f t="shared" si="1598"/>
        <v>13720</v>
      </c>
      <c r="AQ2345" s="269">
        <f>AP2345/AR2345</f>
        <v>1715</v>
      </c>
      <c r="AR2345" s="201">
        <v>8</v>
      </c>
      <c r="AS2345" s="236">
        <f t="shared" si="1596"/>
        <v>3</v>
      </c>
      <c r="AT2345" s="232"/>
      <c r="BK2345" s="60"/>
      <c r="BN2345" s="1"/>
      <c r="BP2345" s="21"/>
      <c r="CA2345" s="21"/>
      <c r="CB2345" s="21"/>
    </row>
    <row r="2346" spans="4:80" ht="14.25" customHeight="1">
      <c r="D2346" s="53"/>
      <c r="G2346" s="53"/>
      <c r="O2346" s="21"/>
      <c r="P2346" s="21"/>
      <c r="AE2346" s="18"/>
      <c r="AG2346" s="18"/>
      <c r="AK2346" s="54"/>
      <c r="AO2346" s="220">
        <f t="shared" si="1595"/>
        <v>4575</v>
      </c>
      <c r="AP2346" s="221">
        <f t="shared" si="1598"/>
        <v>13726</v>
      </c>
      <c r="AQ2346" s="220">
        <f>AQ2344+6</f>
        <v>6863</v>
      </c>
      <c r="AR2346" s="201">
        <v>2</v>
      </c>
      <c r="AS2346" s="236">
        <f t="shared" si="1596"/>
        <v>1</v>
      </c>
      <c r="AT2346" s="232"/>
      <c r="BK2346" s="60"/>
      <c r="BN2346" s="1"/>
      <c r="BP2346" s="21"/>
      <c r="CA2346" s="21"/>
      <c r="CB2346" s="21"/>
    </row>
    <row r="2347" spans="4:80" ht="14.25" customHeight="1">
      <c r="D2347" s="53"/>
      <c r="G2347" s="53"/>
      <c r="O2347" s="21"/>
      <c r="P2347" s="21"/>
      <c r="AE2347" s="18"/>
      <c r="AG2347" s="18"/>
      <c r="AK2347" s="54"/>
      <c r="AO2347" s="240">
        <f t="shared" si="1595"/>
        <v>4577</v>
      </c>
      <c r="AP2347" s="221">
        <f t="shared" si="1598"/>
        <v>13732</v>
      </c>
      <c r="AQ2347" s="240">
        <f>AP2347/4</f>
        <v>3433</v>
      </c>
      <c r="AR2347" s="201">
        <v>4</v>
      </c>
      <c r="AS2347" s="236">
        <f t="shared" si="1596"/>
        <v>2</v>
      </c>
      <c r="AT2347" s="232"/>
      <c r="BK2347" s="60"/>
      <c r="BN2347" s="1"/>
      <c r="BP2347" s="21"/>
      <c r="CA2347" s="21"/>
      <c r="CB2347" s="21"/>
    </row>
    <row r="2348" spans="4:80" ht="14.25" customHeight="1">
      <c r="D2348" s="53"/>
      <c r="G2348" s="53"/>
      <c r="O2348" s="21"/>
      <c r="P2348" s="21"/>
      <c r="AE2348" s="18"/>
      <c r="AG2348" s="18"/>
      <c r="AK2348" s="54"/>
      <c r="AO2348" s="220">
        <f t="shared" si="1595"/>
        <v>4579</v>
      </c>
      <c r="AP2348" s="221">
        <f t="shared" si="1598"/>
        <v>13738</v>
      </c>
      <c r="AQ2348" s="220">
        <f>AQ2346+6</f>
        <v>6869</v>
      </c>
      <c r="AR2348" s="201">
        <v>2</v>
      </c>
      <c r="AS2348" s="236">
        <f t="shared" si="1596"/>
        <v>1</v>
      </c>
      <c r="AT2348" s="232"/>
      <c r="BK2348" s="60"/>
      <c r="BN2348" s="1"/>
      <c r="BP2348" s="21"/>
      <c r="CA2348" s="21"/>
      <c r="CB2348" s="21"/>
    </row>
    <row r="2349" spans="4:80" ht="14.25" customHeight="1">
      <c r="D2349" s="53"/>
      <c r="G2349" s="53"/>
      <c r="O2349" s="21"/>
      <c r="P2349" s="21"/>
      <c r="AE2349" s="18"/>
      <c r="AG2349" s="18"/>
      <c r="AK2349" s="54"/>
      <c r="AO2349" s="269">
        <f t="shared" si="1595"/>
        <v>4581</v>
      </c>
      <c r="AP2349" s="221">
        <f t="shared" si="1598"/>
        <v>13744</v>
      </c>
      <c r="AQ2349" s="269">
        <f>AP2349/AR2349</f>
        <v>859</v>
      </c>
      <c r="AR2349" s="201">
        <v>16</v>
      </c>
      <c r="AS2349" s="236">
        <f t="shared" si="1596"/>
        <v>4</v>
      </c>
      <c r="AT2349" s="232"/>
      <c r="BK2349" s="60"/>
      <c r="BN2349" s="1"/>
      <c r="BP2349" s="21"/>
      <c r="CA2349" s="21"/>
      <c r="CB2349" s="21"/>
    </row>
    <row r="2350" spans="4:80" ht="14.25" customHeight="1">
      <c r="D2350" s="53"/>
      <c r="G2350" s="53"/>
      <c r="O2350" s="21"/>
      <c r="P2350" s="21"/>
      <c r="AE2350" s="18"/>
      <c r="AG2350" s="18"/>
      <c r="AK2350" s="54"/>
      <c r="AO2350" s="220">
        <f t="shared" si="1595"/>
        <v>4583</v>
      </c>
      <c r="AP2350" s="221">
        <f t="shared" si="1598"/>
        <v>13750</v>
      </c>
      <c r="AQ2350" s="220">
        <f>AQ2348+6</f>
        <v>6875</v>
      </c>
      <c r="AR2350" s="201">
        <v>2</v>
      </c>
      <c r="AS2350" s="236">
        <f t="shared" si="1596"/>
        <v>1</v>
      </c>
      <c r="AT2350" s="232"/>
      <c r="BK2350" s="60"/>
      <c r="BN2350" s="1"/>
      <c r="BP2350" s="21"/>
      <c r="CA2350" s="21"/>
      <c r="CB2350" s="21"/>
    </row>
    <row r="2351" spans="4:80" ht="14.25" customHeight="1">
      <c r="D2351" s="53"/>
      <c r="G2351" s="53"/>
      <c r="O2351" s="21"/>
      <c r="P2351" s="21"/>
      <c r="AE2351" s="18"/>
      <c r="AG2351" s="18"/>
      <c r="AK2351" s="54"/>
      <c r="AO2351" s="240">
        <f t="shared" si="1595"/>
        <v>4585</v>
      </c>
      <c r="AP2351" s="221">
        <f t="shared" si="1598"/>
        <v>13756</v>
      </c>
      <c r="AQ2351" s="240">
        <f>AP2351/4</f>
        <v>3439</v>
      </c>
      <c r="AR2351" s="201">
        <v>4</v>
      </c>
      <c r="AS2351" s="236">
        <f t="shared" si="1596"/>
        <v>2</v>
      </c>
      <c r="AT2351" s="232"/>
      <c r="BK2351" s="60"/>
      <c r="BN2351" s="1"/>
      <c r="BP2351" s="21"/>
      <c r="CA2351" s="21"/>
      <c r="CB2351" s="21"/>
    </row>
    <row r="2352" spans="4:80" ht="14.25" customHeight="1">
      <c r="D2352" s="53"/>
      <c r="G2352" s="53"/>
      <c r="O2352" s="21"/>
      <c r="P2352" s="21"/>
      <c r="AE2352" s="18"/>
      <c r="AG2352" s="18"/>
      <c r="AK2352" s="54"/>
      <c r="AO2352" s="220">
        <f t="shared" si="1595"/>
        <v>4587</v>
      </c>
      <c r="AP2352" s="221">
        <f t="shared" si="1598"/>
        <v>13762</v>
      </c>
      <c r="AQ2352" s="220">
        <f>AQ2350+6</f>
        <v>6881</v>
      </c>
      <c r="AR2352" s="201">
        <v>2</v>
      </c>
      <c r="AS2352" s="236">
        <f t="shared" si="1596"/>
        <v>1</v>
      </c>
      <c r="AT2352" s="232"/>
      <c r="BK2352" s="60"/>
      <c r="BN2352" s="1"/>
      <c r="BP2352" s="21"/>
      <c r="CA2352" s="21"/>
      <c r="CB2352" s="21"/>
    </row>
    <row r="2353" spans="4:80" ht="14.25" customHeight="1">
      <c r="D2353" s="53"/>
      <c r="G2353" s="53"/>
      <c r="O2353" s="21"/>
      <c r="P2353" s="21"/>
      <c r="AE2353" s="18"/>
      <c r="AG2353" s="18"/>
      <c r="AK2353" s="54"/>
      <c r="AO2353" s="269">
        <f t="shared" si="1595"/>
        <v>4589</v>
      </c>
      <c r="AP2353" s="221">
        <f t="shared" si="1598"/>
        <v>13768</v>
      </c>
      <c r="AQ2353" s="269">
        <f>AP2353/AR2353</f>
        <v>1721</v>
      </c>
      <c r="AR2353" s="201">
        <v>8</v>
      </c>
      <c r="AS2353" s="236">
        <f t="shared" si="1596"/>
        <v>3</v>
      </c>
      <c r="AT2353" s="232"/>
      <c r="BK2353" s="60"/>
      <c r="BN2353" s="1"/>
      <c r="BP2353" s="21"/>
      <c r="CA2353" s="21"/>
      <c r="CB2353" s="21"/>
    </row>
    <row r="2354" spans="4:80" ht="14.25" customHeight="1">
      <c r="D2354" s="53"/>
      <c r="G2354" s="53"/>
      <c r="O2354" s="21"/>
      <c r="P2354" s="21"/>
      <c r="AE2354" s="18"/>
      <c r="AG2354" s="18"/>
      <c r="AK2354" s="54"/>
      <c r="AO2354" s="220">
        <f t="shared" si="1595"/>
        <v>4591</v>
      </c>
      <c r="AP2354" s="221">
        <f t="shared" si="1598"/>
        <v>13774</v>
      </c>
      <c r="AQ2354" s="220">
        <f>AQ2352+6</f>
        <v>6887</v>
      </c>
      <c r="AR2354" s="201">
        <v>2</v>
      </c>
      <c r="AS2354" s="236">
        <f t="shared" si="1596"/>
        <v>1</v>
      </c>
      <c r="AT2354" s="232"/>
      <c r="BK2354" s="60"/>
      <c r="BN2354" s="1"/>
      <c r="BP2354" s="21"/>
      <c r="CA2354" s="21"/>
      <c r="CB2354" s="21"/>
    </row>
    <row r="2355" spans="4:80" ht="14.25" customHeight="1">
      <c r="D2355" s="53"/>
      <c r="G2355" s="53"/>
      <c r="O2355" s="21"/>
      <c r="P2355" s="21"/>
      <c r="AE2355" s="18"/>
      <c r="AG2355" s="18"/>
      <c r="AK2355" s="54"/>
      <c r="AO2355" s="240">
        <f t="shared" ref="AO2355:AO2609" si="1728">(AP2355-1)/3</f>
        <v>4593</v>
      </c>
      <c r="AP2355" s="221">
        <f t="shared" si="1598"/>
        <v>13780</v>
      </c>
      <c r="AQ2355" s="240">
        <f>AP2355/4</f>
        <v>3445</v>
      </c>
      <c r="AR2355" s="201">
        <v>4</v>
      </c>
      <c r="AS2355" s="236">
        <f t="shared" ref="AS2355:AS2609" si="1729">LOG(AR2355,2)</f>
        <v>2</v>
      </c>
      <c r="AT2355" s="232"/>
      <c r="BK2355" s="60"/>
      <c r="BN2355" s="1"/>
      <c r="BP2355" s="21"/>
      <c r="CA2355" s="21"/>
      <c r="CB2355" s="21"/>
    </row>
    <row r="2356" spans="4:80" ht="14.25" customHeight="1">
      <c r="D2356" s="53"/>
      <c r="G2356" s="53"/>
      <c r="O2356" s="21"/>
      <c r="P2356" s="21"/>
      <c r="AE2356" s="18"/>
      <c r="AG2356" s="18"/>
      <c r="AK2356" s="54"/>
      <c r="AO2356" s="220">
        <f t="shared" si="1728"/>
        <v>4595</v>
      </c>
      <c r="AP2356" s="221">
        <f t="shared" ref="AP2356:AP2610" si="1730">AP2355+6</f>
        <v>13786</v>
      </c>
      <c r="AQ2356" s="220">
        <f>AQ2354+6</f>
        <v>6893</v>
      </c>
      <c r="AR2356" s="201">
        <v>2</v>
      </c>
      <c r="AS2356" s="236">
        <f t="shared" si="1729"/>
        <v>1</v>
      </c>
      <c r="AT2356" s="232"/>
      <c r="BK2356" s="60"/>
      <c r="BN2356" s="1"/>
      <c r="BP2356" s="21"/>
      <c r="CA2356" s="21"/>
      <c r="CB2356" s="21"/>
    </row>
    <row r="2357" spans="4:80" ht="14.25" customHeight="1">
      <c r="D2357" s="53"/>
      <c r="G2357" s="53"/>
      <c r="O2357" s="21"/>
      <c r="P2357" s="21"/>
      <c r="AE2357" s="18"/>
      <c r="AG2357" s="18"/>
      <c r="AK2357" s="54"/>
      <c r="AO2357" s="269">
        <f t="shared" si="1728"/>
        <v>4597</v>
      </c>
      <c r="AP2357" s="221">
        <f t="shared" si="1730"/>
        <v>13792</v>
      </c>
      <c r="AQ2357" s="269">
        <f>AP2357/AR2357</f>
        <v>431</v>
      </c>
      <c r="AR2357" s="201">
        <v>32</v>
      </c>
      <c r="AS2357" s="236">
        <f t="shared" si="1729"/>
        <v>5</v>
      </c>
      <c r="AT2357" s="232"/>
      <c r="BK2357" s="60"/>
      <c r="BN2357" s="1"/>
      <c r="BP2357" s="21"/>
      <c r="CA2357" s="21"/>
      <c r="CB2357" s="21"/>
    </row>
    <row r="2358" spans="4:80" ht="14.25" customHeight="1">
      <c r="D2358" s="53"/>
      <c r="G2358" s="53"/>
      <c r="O2358" s="21"/>
      <c r="P2358" s="21"/>
      <c r="AE2358" s="18"/>
      <c r="AG2358" s="18"/>
      <c r="AK2358" s="54"/>
      <c r="AO2358" s="220">
        <f t="shared" si="1728"/>
        <v>4599</v>
      </c>
      <c r="AP2358" s="221">
        <f t="shared" si="1730"/>
        <v>13798</v>
      </c>
      <c r="AQ2358" s="220">
        <f>AQ2356+6</f>
        <v>6899</v>
      </c>
      <c r="AR2358" s="201">
        <v>2</v>
      </c>
      <c r="AS2358" s="236">
        <f t="shared" si="1729"/>
        <v>1</v>
      </c>
      <c r="AT2358" s="232"/>
      <c r="BK2358" s="60"/>
      <c r="BN2358" s="1"/>
      <c r="BP2358" s="21"/>
      <c r="CA2358" s="21"/>
      <c r="CB2358" s="21"/>
    </row>
    <row r="2359" spans="4:80" ht="14.25" customHeight="1">
      <c r="D2359" s="53"/>
      <c r="G2359" s="53"/>
      <c r="O2359" s="21"/>
      <c r="P2359" s="21"/>
      <c r="AE2359" s="18"/>
      <c r="AG2359" s="18"/>
      <c r="AK2359" s="54"/>
      <c r="AO2359" s="240">
        <f t="shared" si="1728"/>
        <v>4601</v>
      </c>
      <c r="AP2359" s="221">
        <f t="shared" si="1730"/>
        <v>13804</v>
      </c>
      <c r="AQ2359" s="240">
        <f>AP2359/4</f>
        <v>3451</v>
      </c>
      <c r="AR2359" s="201">
        <v>4</v>
      </c>
      <c r="AS2359" s="236">
        <f t="shared" si="1729"/>
        <v>2</v>
      </c>
      <c r="AT2359" s="232"/>
      <c r="BK2359" s="60"/>
      <c r="BN2359" s="1"/>
      <c r="BP2359" s="21"/>
      <c r="CA2359" s="21"/>
      <c r="CB2359" s="21"/>
    </row>
    <row r="2360" spans="4:80" ht="14.25" customHeight="1">
      <c r="D2360" s="53"/>
      <c r="G2360" s="53"/>
      <c r="O2360" s="21"/>
      <c r="P2360" s="21"/>
      <c r="AE2360" s="18"/>
      <c r="AG2360" s="18"/>
      <c r="AK2360" s="54"/>
      <c r="AO2360" s="220">
        <f t="shared" si="1728"/>
        <v>4603</v>
      </c>
      <c r="AP2360" s="221">
        <f t="shared" si="1730"/>
        <v>13810</v>
      </c>
      <c r="AQ2360" s="220">
        <f>AQ2358+6</f>
        <v>6905</v>
      </c>
      <c r="AR2360" s="201">
        <v>2</v>
      </c>
      <c r="AS2360" s="236">
        <f t="shared" si="1729"/>
        <v>1</v>
      </c>
      <c r="AT2360" s="232"/>
      <c r="BK2360" s="60"/>
      <c r="BN2360" s="1"/>
      <c r="BP2360" s="21"/>
      <c r="CA2360" s="21"/>
      <c r="CB2360" s="21"/>
    </row>
    <row r="2361" spans="4:80" ht="14.25" customHeight="1">
      <c r="D2361" s="53"/>
      <c r="G2361" s="53"/>
      <c r="O2361" s="21"/>
      <c r="P2361" s="21"/>
      <c r="AE2361" s="18"/>
      <c r="AG2361" s="18"/>
      <c r="AK2361" s="54"/>
      <c r="AO2361" s="269">
        <f t="shared" si="1728"/>
        <v>4605</v>
      </c>
      <c r="AP2361" s="221">
        <f t="shared" si="1730"/>
        <v>13816</v>
      </c>
      <c r="AQ2361" s="269">
        <f>AP2361/AR2361</f>
        <v>1727</v>
      </c>
      <c r="AR2361" s="201">
        <v>8</v>
      </c>
      <c r="AS2361" s="236">
        <f t="shared" si="1729"/>
        <v>3</v>
      </c>
      <c r="AT2361" s="232"/>
      <c r="BK2361" s="60"/>
      <c r="BN2361" s="1"/>
      <c r="BP2361" s="21"/>
      <c r="CA2361" s="21"/>
      <c r="CB2361" s="21"/>
    </row>
    <row r="2362" spans="4:80" ht="14.25" customHeight="1">
      <c r="D2362" s="53"/>
      <c r="G2362" s="53"/>
      <c r="O2362" s="21"/>
      <c r="P2362" s="21"/>
      <c r="AE2362" s="18"/>
      <c r="AG2362" s="18"/>
      <c r="AK2362" s="54"/>
      <c r="AO2362" s="220">
        <f t="shared" si="1728"/>
        <v>4607</v>
      </c>
      <c r="AP2362" s="221">
        <f t="shared" si="1730"/>
        <v>13822</v>
      </c>
      <c r="AQ2362" s="220">
        <f>AQ2360+6</f>
        <v>6911</v>
      </c>
      <c r="AR2362" s="201">
        <v>2</v>
      </c>
      <c r="AS2362" s="236">
        <f t="shared" si="1729"/>
        <v>1</v>
      </c>
      <c r="AT2362" s="232"/>
      <c r="BK2362" s="60"/>
      <c r="BN2362" s="1"/>
      <c r="BP2362" s="21"/>
      <c r="CA2362" s="21"/>
      <c r="CB2362" s="21"/>
    </row>
    <row r="2363" spans="4:80" ht="14.25" customHeight="1">
      <c r="D2363" s="53"/>
      <c r="G2363" s="53"/>
      <c r="O2363" s="21"/>
      <c r="P2363" s="21"/>
      <c r="AE2363" s="18"/>
      <c r="AG2363" s="18"/>
      <c r="AK2363" s="54"/>
      <c r="AO2363" s="240">
        <f t="shared" si="1728"/>
        <v>4609</v>
      </c>
      <c r="AP2363" s="221">
        <f t="shared" si="1730"/>
        <v>13828</v>
      </c>
      <c r="AQ2363" s="240">
        <f>AP2363/4</f>
        <v>3457</v>
      </c>
      <c r="AR2363" s="201">
        <v>4</v>
      </c>
      <c r="AS2363" s="236">
        <f t="shared" si="1729"/>
        <v>2</v>
      </c>
      <c r="AT2363" s="232"/>
      <c r="BK2363" s="60"/>
      <c r="BN2363" s="1"/>
      <c r="BP2363" s="21"/>
      <c r="CA2363" s="21"/>
      <c r="CB2363" s="21"/>
    </row>
    <row r="2364" spans="4:80" ht="14.25" customHeight="1">
      <c r="D2364" s="53"/>
      <c r="G2364" s="53"/>
      <c r="O2364" s="21"/>
      <c r="P2364" s="21"/>
      <c r="AE2364" s="18"/>
      <c r="AG2364" s="18"/>
      <c r="AK2364" s="54"/>
      <c r="AO2364" s="220">
        <f t="shared" si="1728"/>
        <v>4611</v>
      </c>
      <c r="AP2364" s="221">
        <f t="shared" si="1730"/>
        <v>13834</v>
      </c>
      <c r="AQ2364" s="220">
        <f>AQ2362+6</f>
        <v>6917</v>
      </c>
      <c r="AR2364" s="201">
        <v>2</v>
      </c>
      <c r="AS2364" s="236">
        <f t="shared" si="1729"/>
        <v>1</v>
      </c>
      <c r="AT2364" s="232"/>
      <c r="BK2364" s="60"/>
      <c r="BN2364" s="1"/>
      <c r="BP2364" s="21"/>
      <c r="CA2364" s="21"/>
      <c r="CB2364" s="21"/>
    </row>
    <row r="2365" spans="4:80" ht="14.25" customHeight="1">
      <c r="D2365" s="53"/>
      <c r="G2365" s="53"/>
      <c r="O2365" s="21"/>
      <c r="P2365" s="21"/>
      <c r="AE2365" s="18"/>
      <c r="AG2365" s="18"/>
      <c r="AK2365" s="54"/>
      <c r="AO2365" s="269">
        <f t="shared" si="1728"/>
        <v>4613</v>
      </c>
      <c r="AP2365" s="221">
        <f t="shared" si="1730"/>
        <v>13840</v>
      </c>
      <c r="AQ2365" s="269">
        <f>AP2365/AR2365</f>
        <v>865</v>
      </c>
      <c r="AR2365" s="201">
        <v>16</v>
      </c>
      <c r="AS2365" s="236">
        <f t="shared" si="1729"/>
        <v>4</v>
      </c>
      <c r="AT2365" s="232"/>
      <c r="BK2365" s="60"/>
      <c r="BN2365" s="1"/>
      <c r="BP2365" s="21"/>
      <c r="CA2365" s="21"/>
      <c r="CB2365" s="21"/>
    </row>
    <row r="2366" spans="4:80" ht="14.25" customHeight="1">
      <c r="D2366" s="53"/>
      <c r="G2366" s="53"/>
      <c r="O2366" s="21"/>
      <c r="P2366" s="21"/>
      <c r="AE2366" s="18"/>
      <c r="AG2366" s="18"/>
      <c r="AK2366" s="54"/>
      <c r="AO2366" s="220">
        <f t="shared" si="1728"/>
        <v>4615</v>
      </c>
      <c r="AP2366" s="221">
        <f t="shared" si="1730"/>
        <v>13846</v>
      </c>
      <c r="AQ2366" s="220">
        <f>AQ2364+6</f>
        <v>6923</v>
      </c>
      <c r="AR2366" s="201">
        <v>2</v>
      </c>
      <c r="AS2366" s="236">
        <f t="shared" si="1729"/>
        <v>1</v>
      </c>
      <c r="AT2366" s="232"/>
      <c r="BK2366" s="60"/>
      <c r="BN2366" s="1"/>
      <c r="BP2366" s="21"/>
      <c r="CA2366" s="21"/>
      <c r="CB2366" s="21"/>
    </row>
    <row r="2367" spans="4:80" ht="14.25" customHeight="1">
      <c r="D2367" s="53"/>
      <c r="G2367" s="53"/>
      <c r="O2367" s="21"/>
      <c r="P2367" s="21"/>
      <c r="AE2367" s="18"/>
      <c r="AG2367" s="18"/>
      <c r="AK2367" s="54"/>
      <c r="AO2367" s="240">
        <f t="shared" si="1728"/>
        <v>4617</v>
      </c>
      <c r="AP2367" s="221">
        <f t="shared" si="1730"/>
        <v>13852</v>
      </c>
      <c r="AQ2367" s="240">
        <f>AP2367/4</f>
        <v>3463</v>
      </c>
      <c r="AR2367" s="201">
        <v>4</v>
      </c>
      <c r="AS2367" s="236">
        <f t="shared" si="1729"/>
        <v>2</v>
      </c>
      <c r="AT2367" s="232"/>
      <c r="BK2367" s="60"/>
      <c r="BN2367" s="1"/>
      <c r="BP2367" s="21"/>
      <c r="CA2367" s="21"/>
      <c r="CB2367" s="21"/>
    </row>
    <row r="2368" spans="4:80" ht="14.25" customHeight="1">
      <c r="D2368" s="53"/>
      <c r="G2368" s="53"/>
      <c r="O2368" s="21"/>
      <c r="P2368" s="21"/>
      <c r="AE2368" s="18"/>
      <c r="AG2368" s="18"/>
      <c r="AK2368" s="54"/>
      <c r="AO2368" s="220">
        <f t="shared" si="1728"/>
        <v>4619</v>
      </c>
      <c r="AP2368" s="221">
        <f t="shared" si="1730"/>
        <v>13858</v>
      </c>
      <c r="AQ2368" s="220">
        <f>AQ2366+6</f>
        <v>6929</v>
      </c>
      <c r="AR2368" s="201">
        <v>2</v>
      </c>
      <c r="AS2368" s="236">
        <f t="shared" si="1729"/>
        <v>1</v>
      </c>
      <c r="AT2368" s="232"/>
      <c r="BK2368" s="60"/>
      <c r="BN2368" s="1"/>
      <c r="BP2368" s="21"/>
      <c r="CA2368" s="21"/>
      <c r="CB2368" s="21"/>
    </row>
    <row r="2369" spans="4:80" ht="14.25" customHeight="1">
      <c r="D2369" s="53"/>
      <c r="G2369" s="53"/>
      <c r="O2369" s="21"/>
      <c r="P2369" s="21"/>
      <c r="AE2369" s="18"/>
      <c r="AG2369" s="18"/>
      <c r="AK2369" s="54"/>
      <c r="AO2369" s="269">
        <f t="shared" si="1728"/>
        <v>4621</v>
      </c>
      <c r="AP2369" s="221">
        <f t="shared" si="1730"/>
        <v>13864</v>
      </c>
      <c r="AQ2369" s="269">
        <f>AP2369/AR2369</f>
        <v>1733</v>
      </c>
      <c r="AR2369" s="201">
        <v>8</v>
      </c>
      <c r="AS2369" s="236">
        <f t="shared" si="1729"/>
        <v>3</v>
      </c>
      <c r="AT2369" s="232"/>
      <c r="BK2369" s="60"/>
      <c r="BN2369" s="1"/>
      <c r="BP2369" s="21"/>
      <c r="CA2369" s="21"/>
      <c r="CB2369" s="21"/>
    </row>
    <row r="2370" spans="4:80" ht="14.25" customHeight="1">
      <c r="D2370" s="53"/>
      <c r="G2370" s="53"/>
      <c r="O2370" s="21"/>
      <c r="P2370" s="21"/>
      <c r="AE2370" s="18"/>
      <c r="AG2370" s="18"/>
      <c r="AK2370" s="54"/>
      <c r="AO2370" s="220">
        <f t="shared" si="1728"/>
        <v>4623</v>
      </c>
      <c r="AP2370" s="221">
        <f t="shared" si="1730"/>
        <v>13870</v>
      </c>
      <c r="AQ2370" s="220">
        <f>AQ2368+6</f>
        <v>6935</v>
      </c>
      <c r="AR2370" s="201">
        <v>2</v>
      </c>
      <c r="AS2370" s="236">
        <f t="shared" si="1729"/>
        <v>1</v>
      </c>
      <c r="AT2370" s="232"/>
      <c r="BK2370" s="60"/>
      <c r="BN2370" s="1"/>
      <c r="BP2370" s="21"/>
      <c r="CA2370" s="21"/>
      <c r="CB2370" s="21"/>
    </row>
    <row r="2371" spans="4:80" ht="14.25" customHeight="1">
      <c r="D2371" s="53"/>
      <c r="G2371" s="53"/>
      <c r="O2371" s="21"/>
      <c r="P2371" s="21"/>
      <c r="AE2371" s="18"/>
      <c r="AG2371" s="18"/>
      <c r="AK2371" s="54"/>
      <c r="AO2371" s="240">
        <f t="shared" si="1728"/>
        <v>4625</v>
      </c>
      <c r="AP2371" s="221">
        <f t="shared" si="1730"/>
        <v>13876</v>
      </c>
      <c r="AQ2371" s="240">
        <f>AP2371/4</f>
        <v>3469</v>
      </c>
      <c r="AR2371" s="201">
        <v>4</v>
      </c>
      <c r="AS2371" s="236">
        <f t="shared" si="1729"/>
        <v>2</v>
      </c>
      <c r="AT2371" s="232"/>
      <c r="BK2371" s="60"/>
      <c r="BN2371" s="1"/>
      <c r="BP2371" s="21"/>
      <c r="CA2371" s="21"/>
      <c r="CB2371" s="21"/>
    </row>
    <row r="2372" spans="4:80" ht="14.25" customHeight="1">
      <c r="D2372" s="53"/>
      <c r="G2372" s="53"/>
      <c r="O2372" s="21"/>
      <c r="P2372" s="21"/>
      <c r="AE2372" s="18"/>
      <c r="AG2372" s="18"/>
      <c r="AK2372" s="54"/>
      <c r="AO2372" s="220">
        <f t="shared" si="1728"/>
        <v>4627</v>
      </c>
      <c r="AP2372" s="221">
        <f t="shared" si="1730"/>
        <v>13882</v>
      </c>
      <c r="AQ2372" s="220">
        <f>AQ2370+6</f>
        <v>6941</v>
      </c>
      <c r="AR2372" s="201">
        <v>2</v>
      </c>
      <c r="AS2372" s="236">
        <f t="shared" si="1729"/>
        <v>1</v>
      </c>
      <c r="AT2372" s="232"/>
      <c r="BK2372" s="60"/>
      <c r="BN2372" s="1"/>
      <c r="BP2372" s="21"/>
      <c r="CA2372" s="21"/>
      <c r="CB2372" s="21"/>
    </row>
    <row r="2373" spans="4:80" ht="14.25" customHeight="1">
      <c r="D2373" s="53"/>
      <c r="G2373" s="53"/>
      <c r="O2373" s="21"/>
      <c r="P2373" s="21"/>
      <c r="AE2373" s="18"/>
      <c r="AG2373" s="18"/>
      <c r="AK2373" s="54"/>
      <c r="AO2373" s="269">
        <f t="shared" si="1728"/>
        <v>4629</v>
      </c>
      <c r="AP2373" s="221">
        <f t="shared" si="1730"/>
        <v>13888</v>
      </c>
      <c r="AQ2373" s="269">
        <f>AP2373/AR2373</f>
        <v>217</v>
      </c>
      <c r="AR2373" s="201">
        <v>64</v>
      </c>
      <c r="AS2373" s="236">
        <f t="shared" si="1729"/>
        <v>6</v>
      </c>
      <c r="AT2373" s="232"/>
      <c r="BK2373" s="60"/>
      <c r="BN2373" s="1"/>
      <c r="BP2373" s="21"/>
      <c r="CA2373" s="21"/>
      <c r="CB2373" s="21"/>
    </row>
    <row r="2374" spans="4:80" ht="14.25" customHeight="1">
      <c r="D2374" s="53"/>
      <c r="G2374" s="53"/>
      <c r="O2374" s="21"/>
      <c r="P2374" s="21"/>
      <c r="AE2374" s="18"/>
      <c r="AG2374" s="18"/>
      <c r="AK2374" s="54"/>
      <c r="AO2374" s="220">
        <f t="shared" si="1728"/>
        <v>4631</v>
      </c>
      <c r="AP2374" s="221">
        <f t="shared" si="1730"/>
        <v>13894</v>
      </c>
      <c r="AQ2374" s="220">
        <f>AQ2372+6</f>
        <v>6947</v>
      </c>
      <c r="AR2374" s="201">
        <v>2</v>
      </c>
      <c r="AS2374" s="236">
        <f t="shared" si="1729"/>
        <v>1</v>
      </c>
      <c r="AT2374" s="232"/>
      <c r="BK2374" s="60"/>
      <c r="BN2374" s="1"/>
      <c r="BP2374" s="21"/>
      <c r="CA2374" s="21"/>
      <c r="CB2374" s="21"/>
    </row>
    <row r="2375" spans="4:80" ht="14.25" customHeight="1">
      <c r="D2375" s="53"/>
      <c r="G2375" s="53"/>
      <c r="O2375" s="21"/>
      <c r="P2375" s="21"/>
      <c r="AE2375" s="18"/>
      <c r="AG2375" s="18"/>
      <c r="AK2375" s="54"/>
      <c r="AO2375" s="240">
        <f t="shared" si="1728"/>
        <v>4633</v>
      </c>
      <c r="AP2375" s="221">
        <f t="shared" si="1730"/>
        <v>13900</v>
      </c>
      <c r="AQ2375" s="240">
        <f>AP2375/4</f>
        <v>3475</v>
      </c>
      <c r="AR2375" s="201">
        <v>4</v>
      </c>
      <c r="AS2375" s="236">
        <f t="shared" si="1729"/>
        <v>2</v>
      </c>
      <c r="AT2375" s="232"/>
      <c r="BK2375" s="60"/>
      <c r="BN2375" s="1"/>
      <c r="BP2375" s="21"/>
      <c r="CA2375" s="21"/>
      <c r="CB2375" s="21"/>
    </row>
    <row r="2376" spans="4:80" ht="14.25" customHeight="1">
      <c r="D2376" s="53"/>
      <c r="G2376" s="53"/>
      <c r="O2376" s="21"/>
      <c r="P2376" s="21"/>
      <c r="AE2376" s="18"/>
      <c r="AG2376" s="18"/>
      <c r="AK2376" s="54"/>
      <c r="AO2376" s="220">
        <f t="shared" si="1728"/>
        <v>4635</v>
      </c>
      <c r="AP2376" s="221">
        <f t="shared" si="1730"/>
        <v>13906</v>
      </c>
      <c r="AQ2376" s="220">
        <f>AQ2374+6</f>
        <v>6953</v>
      </c>
      <c r="AR2376" s="201">
        <v>2</v>
      </c>
      <c r="AS2376" s="236">
        <f t="shared" si="1729"/>
        <v>1</v>
      </c>
      <c r="AT2376" s="232"/>
      <c r="BK2376" s="60"/>
      <c r="BN2376" s="1"/>
      <c r="BP2376" s="21"/>
      <c r="CA2376" s="21"/>
      <c r="CB2376" s="21"/>
    </row>
    <row r="2377" spans="4:80" ht="14.25" customHeight="1">
      <c r="D2377" s="53"/>
      <c r="G2377" s="53"/>
      <c r="O2377" s="21"/>
      <c r="P2377" s="21"/>
      <c r="AE2377" s="18"/>
      <c r="AG2377" s="18"/>
      <c r="AK2377" s="54"/>
      <c r="AO2377" s="269">
        <f t="shared" si="1728"/>
        <v>4637</v>
      </c>
      <c r="AP2377" s="221">
        <f t="shared" si="1730"/>
        <v>13912</v>
      </c>
      <c r="AQ2377" s="269">
        <f>AP2377/AR2377</f>
        <v>1739</v>
      </c>
      <c r="AR2377" s="201">
        <v>8</v>
      </c>
      <c r="AS2377" s="236">
        <f t="shared" si="1729"/>
        <v>3</v>
      </c>
      <c r="AT2377" s="232"/>
      <c r="BK2377" s="60"/>
      <c r="BN2377" s="1"/>
      <c r="BP2377" s="21"/>
      <c r="CA2377" s="21"/>
      <c r="CB2377" s="21"/>
    </row>
    <row r="2378" spans="4:80" ht="14.25" customHeight="1">
      <c r="D2378" s="53"/>
      <c r="G2378" s="53"/>
      <c r="O2378" s="21"/>
      <c r="P2378" s="21"/>
      <c r="AE2378" s="18"/>
      <c r="AG2378" s="18"/>
      <c r="AK2378" s="54"/>
      <c r="AO2378" s="220">
        <f t="shared" si="1728"/>
        <v>4639</v>
      </c>
      <c r="AP2378" s="221">
        <f t="shared" si="1730"/>
        <v>13918</v>
      </c>
      <c r="AQ2378" s="220">
        <f>AQ2376+6</f>
        <v>6959</v>
      </c>
      <c r="AR2378" s="201">
        <v>2</v>
      </c>
      <c r="AS2378" s="236">
        <f t="shared" si="1729"/>
        <v>1</v>
      </c>
      <c r="AT2378" s="232"/>
      <c r="BK2378" s="60"/>
      <c r="BN2378" s="1"/>
      <c r="BP2378" s="21"/>
      <c r="CA2378" s="21"/>
      <c r="CB2378" s="21"/>
    </row>
    <row r="2379" spans="4:80" ht="14.25" customHeight="1">
      <c r="D2379" s="53"/>
      <c r="G2379" s="53"/>
      <c r="O2379" s="21"/>
      <c r="P2379" s="21"/>
      <c r="AE2379" s="18"/>
      <c r="AG2379" s="18"/>
      <c r="AK2379" s="54"/>
      <c r="AO2379" s="240">
        <f t="shared" si="1728"/>
        <v>4641</v>
      </c>
      <c r="AP2379" s="221">
        <f t="shared" si="1730"/>
        <v>13924</v>
      </c>
      <c r="AQ2379" s="240">
        <f>AP2379/4</f>
        <v>3481</v>
      </c>
      <c r="AR2379" s="201">
        <v>4</v>
      </c>
      <c r="AS2379" s="236">
        <f t="shared" si="1729"/>
        <v>2</v>
      </c>
      <c r="AT2379" s="232"/>
      <c r="BK2379" s="60"/>
      <c r="BN2379" s="1"/>
      <c r="BP2379" s="21"/>
      <c r="CA2379" s="21"/>
      <c r="CB2379" s="21"/>
    </row>
    <row r="2380" spans="4:80" ht="14.25" customHeight="1">
      <c r="D2380" s="53"/>
      <c r="G2380" s="53"/>
      <c r="O2380" s="21"/>
      <c r="P2380" s="21"/>
      <c r="AE2380" s="18"/>
      <c r="AG2380" s="18"/>
      <c r="AK2380" s="54"/>
      <c r="AO2380" s="220">
        <f t="shared" si="1728"/>
        <v>4643</v>
      </c>
      <c r="AP2380" s="221">
        <f t="shared" si="1730"/>
        <v>13930</v>
      </c>
      <c r="AQ2380" s="220">
        <f>AQ2378+6</f>
        <v>6965</v>
      </c>
      <c r="AR2380" s="201">
        <v>2</v>
      </c>
      <c r="AS2380" s="236">
        <f t="shared" si="1729"/>
        <v>1</v>
      </c>
      <c r="AT2380" s="232"/>
      <c r="BK2380" s="60"/>
      <c r="BN2380" s="1"/>
      <c r="BP2380" s="21"/>
      <c r="CA2380" s="21"/>
      <c r="CB2380" s="21"/>
    </row>
    <row r="2381" spans="4:80" ht="14.25" customHeight="1">
      <c r="D2381" s="53"/>
      <c r="G2381" s="53"/>
      <c r="O2381" s="21"/>
      <c r="P2381" s="21"/>
      <c r="AE2381" s="18"/>
      <c r="AG2381" s="18"/>
      <c r="AK2381" s="54"/>
      <c r="AO2381" s="269">
        <f t="shared" si="1728"/>
        <v>4645</v>
      </c>
      <c r="AP2381" s="221">
        <f t="shared" si="1730"/>
        <v>13936</v>
      </c>
      <c r="AQ2381" s="269">
        <f>AP2381/AR2381</f>
        <v>871</v>
      </c>
      <c r="AR2381" s="201">
        <v>16</v>
      </c>
      <c r="AS2381" s="236">
        <f t="shared" si="1729"/>
        <v>4</v>
      </c>
      <c r="AT2381" s="232"/>
      <c r="BK2381" s="60"/>
      <c r="BN2381" s="1"/>
      <c r="BP2381" s="21"/>
      <c r="CA2381" s="21"/>
      <c r="CB2381" s="21"/>
    </row>
    <row r="2382" spans="4:80" ht="14.25" customHeight="1">
      <c r="D2382" s="53"/>
      <c r="G2382" s="53"/>
      <c r="O2382" s="21"/>
      <c r="P2382" s="21"/>
      <c r="AE2382" s="18"/>
      <c r="AG2382" s="18"/>
      <c r="AK2382" s="54"/>
      <c r="AO2382" s="220">
        <f t="shared" si="1728"/>
        <v>4647</v>
      </c>
      <c r="AP2382" s="221">
        <f t="shared" si="1730"/>
        <v>13942</v>
      </c>
      <c r="AQ2382" s="220">
        <f>AQ2380+6</f>
        <v>6971</v>
      </c>
      <c r="AR2382" s="201">
        <v>2</v>
      </c>
      <c r="AS2382" s="236">
        <f t="shared" si="1729"/>
        <v>1</v>
      </c>
      <c r="AT2382" s="232"/>
      <c r="BK2382" s="60"/>
      <c r="BN2382" s="1"/>
      <c r="BP2382" s="21"/>
      <c r="CA2382" s="21"/>
      <c r="CB2382" s="21"/>
    </row>
    <row r="2383" spans="4:80" ht="14.25" customHeight="1">
      <c r="D2383" s="53"/>
      <c r="G2383" s="53"/>
      <c r="O2383" s="21"/>
      <c r="P2383" s="21"/>
      <c r="AE2383" s="18"/>
      <c r="AG2383" s="18"/>
      <c r="AK2383" s="54"/>
      <c r="AO2383" s="240">
        <f t="shared" si="1728"/>
        <v>4649</v>
      </c>
      <c r="AP2383" s="221">
        <f t="shared" si="1730"/>
        <v>13948</v>
      </c>
      <c r="AQ2383" s="240">
        <f>AP2383/4</f>
        <v>3487</v>
      </c>
      <c r="AR2383" s="201">
        <v>4</v>
      </c>
      <c r="AS2383" s="236">
        <f t="shared" si="1729"/>
        <v>2</v>
      </c>
      <c r="AT2383" s="232"/>
      <c r="BK2383" s="60"/>
      <c r="BN2383" s="1"/>
      <c r="BP2383" s="21"/>
      <c r="CA2383" s="21"/>
      <c r="CB2383" s="21"/>
    </row>
    <row r="2384" spans="4:80" ht="14.25" customHeight="1">
      <c r="D2384" s="53"/>
      <c r="G2384" s="53"/>
      <c r="O2384" s="21"/>
      <c r="P2384" s="21"/>
      <c r="AE2384" s="18"/>
      <c r="AG2384" s="18"/>
      <c r="AK2384" s="54"/>
      <c r="AO2384" s="220">
        <f t="shared" si="1728"/>
        <v>4651</v>
      </c>
      <c r="AP2384" s="221">
        <f t="shared" si="1730"/>
        <v>13954</v>
      </c>
      <c r="AQ2384" s="220">
        <f>AQ2382+6</f>
        <v>6977</v>
      </c>
      <c r="AR2384" s="201">
        <v>2</v>
      </c>
      <c r="AS2384" s="236">
        <f t="shared" si="1729"/>
        <v>1</v>
      </c>
      <c r="AT2384" s="232"/>
      <c r="BK2384" s="60"/>
      <c r="BN2384" s="1"/>
      <c r="BP2384" s="21"/>
      <c r="CA2384" s="21"/>
      <c r="CB2384" s="21"/>
    </row>
    <row r="2385" spans="4:80" ht="14.25" customHeight="1">
      <c r="D2385" s="53"/>
      <c r="G2385" s="53"/>
      <c r="O2385" s="21"/>
      <c r="P2385" s="21"/>
      <c r="AE2385" s="18"/>
      <c r="AG2385" s="18"/>
      <c r="AK2385" s="54"/>
      <c r="AO2385" s="269">
        <f t="shared" si="1728"/>
        <v>4653</v>
      </c>
      <c r="AP2385" s="221">
        <f t="shared" si="1730"/>
        <v>13960</v>
      </c>
      <c r="AQ2385" s="269">
        <f>AP2385/AR2385</f>
        <v>1745</v>
      </c>
      <c r="AR2385" s="201">
        <v>8</v>
      </c>
      <c r="AS2385" s="236">
        <f t="shared" si="1729"/>
        <v>3</v>
      </c>
      <c r="AT2385" s="232"/>
      <c r="BK2385" s="60"/>
      <c r="BN2385" s="1"/>
      <c r="BP2385" s="21"/>
      <c r="CA2385" s="21"/>
      <c r="CB2385" s="21"/>
    </row>
    <row r="2386" spans="4:80" ht="14.25" customHeight="1">
      <c r="D2386" s="53"/>
      <c r="G2386" s="53"/>
      <c r="O2386" s="21"/>
      <c r="P2386" s="21"/>
      <c r="AE2386" s="18"/>
      <c r="AG2386" s="18"/>
      <c r="AK2386" s="54"/>
      <c r="AO2386" s="220">
        <f t="shared" si="1728"/>
        <v>4655</v>
      </c>
      <c r="AP2386" s="221">
        <f t="shared" si="1730"/>
        <v>13966</v>
      </c>
      <c r="AQ2386" s="220">
        <f>AQ2384+6</f>
        <v>6983</v>
      </c>
      <c r="AR2386" s="201">
        <v>2</v>
      </c>
      <c r="AS2386" s="236">
        <f t="shared" si="1729"/>
        <v>1</v>
      </c>
      <c r="AT2386" s="232"/>
      <c r="BK2386" s="60"/>
      <c r="BN2386" s="1"/>
      <c r="BP2386" s="21"/>
      <c r="CA2386" s="21"/>
      <c r="CB2386" s="21"/>
    </row>
    <row r="2387" spans="4:80" ht="14.25" customHeight="1">
      <c r="D2387" s="53"/>
      <c r="G2387" s="53"/>
      <c r="O2387" s="21"/>
      <c r="P2387" s="21"/>
      <c r="AE2387" s="18"/>
      <c r="AG2387" s="18"/>
      <c r="AK2387" s="54"/>
      <c r="AO2387" s="240">
        <f t="shared" si="1728"/>
        <v>4657</v>
      </c>
      <c r="AP2387" s="221">
        <f t="shared" si="1730"/>
        <v>13972</v>
      </c>
      <c r="AQ2387" s="240">
        <f>AP2387/4</f>
        <v>3493</v>
      </c>
      <c r="AR2387" s="201">
        <v>4</v>
      </c>
      <c r="AS2387" s="236">
        <f t="shared" si="1729"/>
        <v>2</v>
      </c>
      <c r="AT2387" s="232"/>
      <c r="BK2387" s="60"/>
      <c r="BN2387" s="1"/>
      <c r="BP2387" s="21"/>
      <c r="CA2387" s="21"/>
      <c r="CB2387" s="21"/>
    </row>
    <row r="2388" spans="4:80" ht="14.25" customHeight="1">
      <c r="D2388" s="53"/>
      <c r="G2388" s="53"/>
      <c r="O2388" s="21"/>
      <c r="P2388" s="21"/>
      <c r="AE2388" s="18"/>
      <c r="AG2388" s="18"/>
      <c r="AK2388" s="54"/>
      <c r="AO2388" s="220">
        <f t="shared" si="1728"/>
        <v>4659</v>
      </c>
      <c r="AP2388" s="221">
        <f t="shared" si="1730"/>
        <v>13978</v>
      </c>
      <c r="AQ2388" s="220">
        <f>AQ2386+6</f>
        <v>6989</v>
      </c>
      <c r="AR2388" s="201">
        <v>2</v>
      </c>
      <c r="AS2388" s="236">
        <f t="shared" si="1729"/>
        <v>1</v>
      </c>
      <c r="AT2388" s="232"/>
      <c r="BK2388" s="60"/>
      <c r="BN2388" s="1"/>
      <c r="BP2388" s="21"/>
      <c r="CA2388" s="21"/>
      <c r="CB2388" s="21"/>
    </row>
    <row r="2389" spans="4:80" ht="14.25" customHeight="1">
      <c r="D2389" s="53"/>
      <c r="G2389" s="53"/>
      <c r="O2389" s="21"/>
      <c r="P2389" s="21"/>
      <c r="AE2389" s="18"/>
      <c r="AG2389" s="18"/>
      <c r="AK2389" s="54"/>
      <c r="AO2389" s="269">
        <f t="shared" si="1728"/>
        <v>4661</v>
      </c>
      <c r="AP2389" s="221">
        <f t="shared" si="1730"/>
        <v>13984</v>
      </c>
      <c r="AQ2389" s="269">
        <f>AP2389/AR2389</f>
        <v>437</v>
      </c>
      <c r="AR2389" s="201">
        <v>32</v>
      </c>
      <c r="AS2389" s="236">
        <f t="shared" si="1729"/>
        <v>5</v>
      </c>
      <c r="AT2389" s="232"/>
      <c r="BK2389" s="60"/>
      <c r="BN2389" s="1"/>
      <c r="BP2389" s="21"/>
      <c r="CA2389" s="21"/>
      <c r="CB2389" s="21"/>
    </row>
    <row r="2390" spans="4:80" ht="14.25" customHeight="1">
      <c r="D2390" s="53"/>
      <c r="G2390" s="53"/>
      <c r="O2390" s="21"/>
      <c r="P2390" s="21"/>
      <c r="AE2390" s="18"/>
      <c r="AG2390" s="18"/>
      <c r="AK2390" s="54"/>
      <c r="AO2390" s="220">
        <f t="shared" si="1728"/>
        <v>4663</v>
      </c>
      <c r="AP2390" s="221">
        <f t="shared" si="1730"/>
        <v>13990</v>
      </c>
      <c r="AQ2390" s="220">
        <f>AQ2388+6</f>
        <v>6995</v>
      </c>
      <c r="AR2390" s="201">
        <v>2</v>
      </c>
      <c r="AS2390" s="236">
        <f t="shared" si="1729"/>
        <v>1</v>
      </c>
      <c r="AT2390" s="232"/>
      <c r="BK2390" s="60"/>
      <c r="BN2390" s="1"/>
      <c r="BP2390" s="21"/>
      <c r="CA2390" s="21"/>
      <c r="CB2390" s="21"/>
    </row>
    <row r="2391" spans="4:80" ht="14.25" customHeight="1">
      <c r="D2391" s="53"/>
      <c r="G2391" s="53"/>
      <c r="O2391" s="21"/>
      <c r="P2391" s="21"/>
      <c r="AE2391" s="18"/>
      <c r="AG2391" s="18"/>
      <c r="AK2391" s="54"/>
      <c r="AO2391" s="240">
        <f t="shared" si="1728"/>
        <v>4665</v>
      </c>
      <c r="AP2391" s="221">
        <f t="shared" si="1730"/>
        <v>13996</v>
      </c>
      <c r="AQ2391" s="240">
        <f>AP2391/4</f>
        <v>3499</v>
      </c>
      <c r="AR2391" s="201">
        <v>4</v>
      </c>
      <c r="AS2391" s="236">
        <f t="shared" si="1729"/>
        <v>2</v>
      </c>
      <c r="AT2391" s="232"/>
      <c r="BK2391" s="60"/>
      <c r="BN2391" s="1"/>
      <c r="BP2391" s="21"/>
      <c r="CA2391" s="21"/>
      <c r="CB2391" s="21"/>
    </row>
    <row r="2392" spans="4:80" ht="14.25" customHeight="1">
      <c r="D2392" s="53"/>
      <c r="G2392" s="53"/>
      <c r="O2392" s="21"/>
      <c r="P2392" s="21"/>
      <c r="AE2392" s="18"/>
      <c r="AG2392" s="18"/>
      <c r="AK2392" s="54"/>
      <c r="AO2392" s="220">
        <f t="shared" si="1728"/>
        <v>4667</v>
      </c>
      <c r="AP2392" s="221">
        <f t="shared" si="1730"/>
        <v>14002</v>
      </c>
      <c r="AQ2392" s="220">
        <f>AQ2390+6</f>
        <v>7001</v>
      </c>
      <c r="AR2392" s="201">
        <v>2</v>
      </c>
      <c r="AS2392" s="236">
        <f t="shared" si="1729"/>
        <v>1</v>
      </c>
      <c r="AT2392" s="232"/>
      <c r="BK2392" s="60"/>
      <c r="BN2392" s="1"/>
      <c r="BP2392" s="21"/>
      <c r="CA2392" s="21"/>
      <c r="CB2392" s="21"/>
    </row>
    <row r="2393" spans="4:80" ht="14.25" customHeight="1">
      <c r="D2393" s="53"/>
      <c r="G2393" s="53"/>
      <c r="O2393" s="21"/>
      <c r="P2393" s="21"/>
      <c r="AE2393" s="18"/>
      <c r="AG2393" s="18"/>
      <c r="AK2393" s="54"/>
      <c r="AO2393" s="269">
        <f t="shared" si="1728"/>
        <v>4669</v>
      </c>
      <c r="AP2393" s="221">
        <f t="shared" si="1730"/>
        <v>14008</v>
      </c>
      <c r="AQ2393" s="269">
        <f>AP2393/AR2393</f>
        <v>1751</v>
      </c>
      <c r="AR2393" s="201">
        <v>8</v>
      </c>
      <c r="AS2393" s="236">
        <f t="shared" si="1729"/>
        <v>3</v>
      </c>
      <c r="AT2393" s="232"/>
      <c r="BK2393" s="60"/>
      <c r="BN2393" s="1"/>
      <c r="BP2393" s="21"/>
      <c r="CA2393" s="21"/>
      <c r="CB2393" s="21"/>
    </row>
    <row r="2394" spans="4:80" ht="14.25" customHeight="1">
      <c r="D2394" s="53"/>
      <c r="G2394" s="53"/>
      <c r="O2394" s="21"/>
      <c r="P2394" s="21"/>
      <c r="AE2394" s="18"/>
      <c r="AG2394" s="18"/>
      <c r="AK2394" s="54"/>
      <c r="AO2394" s="220">
        <f t="shared" si="1728"/>
        <v>4671</v>
      </c>
      <c r="AP2394" s="221">
        <f t="shared" si="1730"/>
        <v>14014</v>
      </c>
      <c r="AQ2394" s="220">
        <f>AQ2392+6</f>
        <v>7007</v>
      </c>
      <c r="AR2394" s="201">
        <v>2</v>
      </c>
      <c r="AS2394" s="236">
        <f t="shared" si="1729"/>
        <v>1</v>
      </c>
      <c r="AT2394" s="232"/>
      <c r="BK2394" s="60"/>
      <c r="BN2394" s="1"/>
      <c r="BP2394" s="21"/>
      <c r="CA2394" s="21"/>
      <c r="CB2394" s="21"/>
    </row>
    <row r="2395" spans="4:80" ht="14.25" customHeight="1">
      <c r="D2395" s="53"/>
      <c r="G2395" s="53"/>
      <c r="O2395" s="21"/>
      <c r="P2395" s="21"/>
      <c r="AE2395" s="18"/>
      <c r="AG2395" s="18"/>
      <c r="AK2395" s="54"/>
      <c r="AO2395" s="240">
        <f t="shared" si="1728"/>
        <v>4673</v>
      </c>
      <c r="AP2395" s="221">
        <f t="shared" si="1730"/>
        <v>14020</v>
      </c>
      <c r="AQ2395" s="240">
        <f>AP2395/4</f>
        <v>3505</v>
      </c>
      <c r="AR2395" s="201">
        <v>4</v>
      </c>
      <c r="AS2395" s="236">
        <f t="shared" si="1729"/>
        <v>2</v>
      </c>
      <c r="AT2395" s="232"/>
      <c r="BK2395" s="60"/>
      <c r="BN2395" s="1"/>
      <c r="BP2395" s="21"/>
      <c r="CA2395" s="21"/>
      <c r="CB2395" s="21"/>
    </row>
    <row r="2396" spans="4:80" ht="14.25" customHeight="1">
      <c r="D2396" s="53"/>
      <c r="G2396" s="53"/>
      <c r="O2396" s="21"/>
      <c r="P2396" s="21"/>
      <c r="AE2396" s="18"/>
      <c r="AG2396" s="18"/>
      <c r="AK2396" s="54"/>
      <c r="AO2396" s="220">
        <f t="shared" si="1728"/>
        <v>4675</v>
      </c>
      <c r="AP2396" s="221">
        <f t="shared" si="1730"/>
        <v>14026</v>
      </c>
      <c r="AQ2396" s="220">
        <f>AQ2394+6</f>
        <v>7013</v>
      </c>
      <c r="AR2396" s="201">
        <v>2</v>
      </c>
      <c r="AS2396" s="236">
        <f t="shared" si="1729"/>
        <v>1</v>
      </c>
      <c r="AT2396" s="232"/>
      <c r="BK2396" s="60"/>
      <c r="BN2396" s="1"/>
      <c r="BP2396" s="21"/>
      <c r="CA2396" s="21"/>
      <c r="CB2396" s="21"/>
    </row>
    <row r="2397" spans="4:80" ht="14.25" customHeight="1">
      <c r="D2397" s="53"/>
      <c r="G2397" s="53"/>
      <c r="O2397" s="21"/>
      <c r="P2397" s="21"/>
      <c r="AE2397" s="18"/>
      <c r="AG2397" s="18"/>
      <c r="AK2397" s="54"/>
      <c r="AO2397" s="341">
        <f t="shared" si="1728"/>
        <v>4677</v>
      </c>
      <c r="AP2397" s="221">
        <f t="shared" si="1730"/>
        <v>14032</v>
      </c>
      <c r="AQ2397" s="269">
        <f>AP2397/AR2397</f>
        <v>877</v>
      </c>
      <c r="AR2397" s="201">
        <v>16</v>
      </c>
      <c r="AS2397" s="236">
        <f t="shared" si="1729"/>
        <v>4</v>
      </c>
      <c r="AT2397" s="232"/>
      <c r="BK2397" s="60"/>
      <c r="BN2397" s="1"/>
      <c r="BP2397" s="21"/>
      <c r="CA2397" s="21"/>
      <c r="CB2397" s="21"/>
    </row>
    <row r="2398" spans="4:80" ht="14.25" customHeight="1">
      <c r="D2398" s="53"/>
      <c r="G2398" s="53"/>
      <c r="O2398" s="21"/>
      <c r="P2398" s="21"/>
      <c r="AE2398" s="18"/>
      <c r="AG2398" s="18"/>
      <c r="AK2398" s="54"/>
      <c r="AO2398" s="220">
        <f t="shared" si="1728"/>
        <v>4679</v>
      </c>
      <c r="AP2398" s="221">
        <f t="shared" si="1730"/>
        <v>14038</v>
      </c>
      <c r="AQ2398" s="220">
        <f>AQ2396+6</f>
        <v>7019</v>
      </c>
      <c r="AR2398" s="201">
        <v>2</v>
      </c>
      <c r="AS2398" s="236">
        <f t="shared" si="1729"/>
        <v>1</v>
      </c>
      <c r="AT2398" s="232"/>
      <c r="BK2398" s="60"/>
      <c r="BN2398" s="1"/>
      <c r="BP2398" s="21"/>
      <c r="CA2398" s="21"/>
      <c r="CB2398" s="21"/>
    </row>
    <row r="2399" spans="4:80" ht="14.25" customHeight="1">
      <c r="D2399" s="53"/>
      <c r="G2399" s="53"/>
      <c r="O2399" s="21"/>
      <c r="P2399" s="21"/>
      <c r="AE2399" s="18"/>
      <c r="AG2399" s="18"/>
      <c r="AK2399" s="54"/>
      <c r="AO2399" s="240">
        <f t="shared" si="1728"/>
        <v>4681</v>
      </c>
      <c r="AP2399" s="221">
        <f t="shared" si="1730"/>
        <v>14044</v>
      </c>
      <c r="AQ2399" s="240">
        <f>AP2399/4</f>
        <v>3511</v>
      </c>
      <c r="AR2399" s="201">
        <v>4</v>
      </c>
      <c r="AS2399" s="236">
        <f t="shared" si="1729"/>
        <v>2</v>
      </c>
      <c r="AT2399" s="232"/>
      <c r="BK2399" s="60"/>
      <c r="BN2399" s="1"/>
      <c r="BP2399" s="21"/>
      <c r="CA2399" s="21"/>
      <c r="CB2399" s="21"/>
    </row>
    <row r="2400" spans="4:80" ht="14.25" customHeight="1">
      <c r="D2400" s="53"/>
      <c r="G2400" s="53"/>
      <c r="O2400" s="21"/>
      <c r="P2400" s="21"/>
      <c r="AE2400" s="18"/>
      <c r="AG2400" s="18"/>
      <c r="AK2400" s="54"/>
      <c r="AO2400" s="220">
        <f t="shared" si="1728"/>
        <v>4683</v>
      </c>
      <c r="AP2400" s="221">
        <f t="shared" si="1730"/>
        <v>14050</v>
      </c>
      <c r="AQ2400" s="220">
        <f>AQ2398+6</f>
        <v>7025</v>
      </c>
      <c r="AR2400" s="201">
        <v>2</v>
      </c>
      <c r="AS2400" s="236">
        <f t="shared" si="1729"/>
        <v>1</v>
      </c>
      <c r="AT2400" s="232"/>
      <c r="BK2400" s="60"/>
      <c r="BN2400" s="1"/>
      <c r="BP2400" s="21"/>
      <c r="CA2400" s="21"/>
      <c r="CB2400" s="21"/>
    </row>
    <row r="2401" spans="4:80" ht="14.25" customHeight="1">
      <c r="D2401" s="53"/>
      <c r="G2401" s="53"/>
      <c r="O2401" s="21"/>
      <c r="P2401" s="21"/>
      <c r="AE2401" s="18"/>
      <c r="AG2401" s="18"/>
      <c r="AK2401" s="54"/>
      <c r="AO2401" s="269">
        <f t="shared" si="1728"/>
        <v>4685</v>
      </c>
      <c r="AP2401" s="221">
        <f t="shared" si="1730"/>
        <v>14056</v>
      </c>
      <c r="AQ2401" s="269">
        <f>AP2401/AR2401</f>
        <v>1757</v>
      </c>
      <c r="AR2401" s="201">
        <v>8</v>
      </c>
      <c r="AS2401" s="236">
        <f t="shared" si="1729"/>
        <v>3</v>
      </c>
      <c r="AT2401" s="232"/>
      <c r="BK2401" s="60"/>
      <c r="BN2401" s="1"/>
      <c r="BP2401" s="21"/>
      <c r="CA2401" s="21"/>
      <c r="CB2401" s="21"/>
    </row>
    <row r="2402" spans="4:80" ht="14.25" customHeight="1">
      <c r="D2402" s="53"/>
      <c r="G2402" s="53"/>
      <c r="O2402" s="21"/>
      <c r="P2402" s="21"/>
      <c r="AE2402" s="18"/>
      <c r="AG2402" s="18"/>
      <c r="AK2402" s="54"/>
      <c r="AO2402" s="220">
        <f t="shared" si="1728"/>
        <v>4687</v>
      </c>
      <c r="AP2402" s="221">
        <f t="shared" si="1730"/>
        <v>14062</v>
      </c>
      <c r="AQ2402" s="220">
        <f>AQ2400+6</f>
        <v>7031</v>
      </c>
      <c r="AR2402" s="201">
        <v>2</v>
      </c>
      <c r="AS2402" s="236">
        <f t="shared" si="1729"/>
        <v>1</v>
      </c>
      <c r="AT2402" s="232"/>
      <c r="BK2402" s="60"/>
      <c r="BN2402" s="1"/>
      <c r="BP2402" s="21"/>
      <c r="CA2402" s="21"/>
      <c r="CB2402" s="21"/>
    </row>
    <row r="2403" spans="4:80" ht="14.25" customHeight="1">
      <c r="D2403" s="53"/>
      <c r="G2403" s="53"/>
      <c r="O2403" s="21"/>
      <c r="P2403" s="21"/>
      <c r="AE2403" s="18"/>
      <c r="AG2403" s="18"/>
      <c r="AK2403" s="54"/>
      <c r="AO2403" s="240">
        <f t="shared" si="1728"/>
        <v>4689</v>
      </c>
      <c r="AP2403" s="221">
        <f t="shared" si="1730"/>
        <v>14068</v>
      </c>
      <c r="AQ2403" s="240">
        <f>AP2403/4</f>
        <v>3517</v>
      </c>
      <c r="AR2403" s="201">
        <v>4</v>
      </c>
      <c r="AS2403" s="236">
        <f t="shared" si="1729"/>
        <v>2</v>
      </c>
      <c r="AT2403" s="232"/>
      <c r="BK2403" s="60"/>
      <c r="BN2403" s="1"/>
      <c r="BP2403" s="21"/>
      <c r="CA2403" s="21"/>
      <c r="CB2403" s="21"/>
    </row>
    <row r="2404" spans="4:80" ht="14.25" customHeight="1">
      <c r="D2404" s="53"/>
      <c r="G2404" s="53"/>
      <c r="O2404" s="21"/>
      <c r="P2404" s="21"/>
      <c r="AE2404" s="18"/>
      <c r="AG2404" s="18"/>
      <c r="AK2404" s="54"/>
      <c r="AO2404" s="220">
        <f t="shared" si="1728"/>
        <v>4691</v>
      </c>
      <c r="AP2404" s="221">
        <f t="shared" si="1730"/>
        <v>14074</v>
      </c>
      <c r="AQ2404" s="220">
        <f>AQ2402+6</f>
        <v>7037</v>
      </c>
      <c r="AR2404" s="201">
        <v>2</v>
      </c>
      <c r="AS2404" s="236">
        <f t="shared" si="1729"/>
        <v>1</v>
      </c>
      <c r="AT2404" s="232"/>
      <c r="BK2404" s="60"/>
      <c r="BN2404" s="1"/>
      <c r="BP2404" s="21"/>
      <c r="CA2404" s="21"/>
      <c r="CB2404" s="21"/>
    </row>
    <row r="2405" spans="4:80" ht="14.25" customHeight="1">
      <c r="D2405" s="53"/>
      <c r="G2405" s="53"/>
      <c r="O2405" s="21"/>
      <c r="P2405" s="21"/>
      <c r="AE2405" s="18"/>
      <c r="AG2405" s="18"/>
      <c r="AK2405" s="54"/>
      <c r="AO2405" s="269">
        <f t="shared" si="1728"/>
        <v>4693</v>
      </c>
      <c r="AP2405" s="221">
        <f t="shared" si="1730"/>
        <v>14080</v>
      </c>
      <c r="AQ2405" s="269">
        <f>AP2405/AR2405</f>
        <v>55</v>
      </c>
      <c r="AR2405" s="201">
        <v>256</v>
      </c>
      <c r="AS2405" s="236">
        <f t="shared" si="1729"/>
        <v>8</v>
      </c>
      <c r="AT2405" s="232"/>
      <c r="BK2405" s="60"/>
      <c r="BN2405" s="1"/>
      <c r="BP2405" s="21"/>
      <c r="CA2405" s="21"/>
      <c r="CB2405" s="21"/>
    </row>
    <row r="2406" spans="4:80" ht="14.25" customHeight="1">
      <c r="D2406" s="53"/>
      <c r="G2406" s="53"/>
      <c r="O2406" s="21"/>
      <c r="P2406" s="21"/>
      <c r="AE2406" s="18"/>
      <c r="AG2406" s="18"/>
      <c r="AK2406" s="54"/>
      <c r="AO2406" s="220">
        <f t="shared" si="1728"/>
        <v>4695</v>
      </c>
      <c r="AP2406" s="221">
        <f t="shared" si="1730"/>
        <v>14086</v>
      </c>
      <c r="AQ2406" s="220">
        <f>AQ2404+6</f>
        <v>7043</v>
      </c>
      <c r="AR2406" s="201">
        <v>2</v>
      </c>
      <c r="AS2406" s="236">
        <f t="shared" si="1729"/>
        <v>1</v>
      </c>
      <c r="AT2406" s="232"/>
      <c r="BK2406" s="60"/>
      <c r="BN2406" s="1"/>
      <c r="BP2406" s="21"/>
      <c r="CA2406" s="21"/>
      <c r="CB2406" s="21"/>
    </row>
    <row r="2407" spans="4:80" ht="14.25" customHeight="1">
      <c r="D2407" s="53"/>
      <c r="G2407" s="53"/>
      <c r="O2407" s="21"/>
      <c r="P2407" s="21"/>
      <c r="AE2407" s="18"/>
      <c r="AG2407" s="18"/>
      <c r="AK2407" s="54"/>
      <c r="AO2407" s="240">
        <f t="shared" si="1728"/>
        <v>4697</v>
      </c>
      <c r="AP2407" s="221">
        <f t="shared" si="1730"/>
        <v>14092</v>
      </c>
      <c r="AQ2407" s="240">
        <f>AP2407/4</f>
        <v>3523</v>
      </c>
      <c r="AR2407" s="201">
        <v>4</v>
      </c>
      <c r="AS2407" s="236">
        <f t="shared" si="1729"/>
        <v>2</v>
      </c>
      <c r="AT2407" s="232"/>
      <c r="BK2407" s="60"/>
      <c r="BN2407" s="1"/>
      <c r="BP2407" s="21"/>
      <c r="CA2407" s="21"/>
      <c r="CB2407" s="21"/>
    </row>
    <row r="2408" spans="4:80" ht="14.25" customHeight="1">
      <c r="D2408" s="53"/>
      <c r="G2408" s="53"/>
      <c r="O2408" s="21"/>
      <c r="P2408" s="21"/>
      <c r="AE2408" s="18"/>
      <c r="AG2408" s="18"/>
      <c r="AK2408" s="54"/>
      <c r="AO2408" s="220">
        <f t="shared" si="1728"/>
        <v>4699</v>
      </c>
      <c r="AP2408" s="221">
        <f t="shared" si="1730"/>
        <v>14098</v>
      </c>
      <c r="AQ2408" s="220">
        <f>AQ2406+6</f>
        <v>7049</v>
      </c>
      <c r="AR2408" s="201">
        <v>2</v>
      </c>
      <c r="AS2408" s="236">
        <f t="shared" si="1729"/>
        <v>1</v>
      </c>
      <c r="AT2408" s="232"/>
      <c r="BK2408" s="60"/>
      <c r="BN2408" s="1"/>
      <c r="BP2408" s="21"/>
      <c r="CA2408" s="21"/>
      <c r="CB2408" s="21"/>
    </row>
    <row r="2409" spans="4:80" ht="14.25" customHeight="1">
      <c r="D2409" s="53"/>
      <c r="G2409" s="53"/>
      <c r="O2409" s="21"/>
      <c r="P2409" s="21"/>
      <c r="AE2409" s="18"/>
      <c r="AG2409" s="18"/>
      <c r="AK2409" s="54"/>
      <c r="AO2409" s="269">
        <f t="shared" si="1728"/>
        <v>4701</v>
      </c>
      <c r="AP2409" s="221">
        <f t="shared" si="1730"/>
        <v>14104</v>
      </c>
      <c r="AQ2409" s="269">
        <f>AP2409/AR2409</f>
        <v>1763</v>
      </c>
      <c r="AR2409" s="201">
        <v>8</v>
      </c>
      <c r="AS2409" s="236">
        <f t="shared" si="1729"/>
        <v>3</v>
      </c>
      <c r="AT2409" s="232"/>
      <c r="BK2409" s="60"/>
      <c r="BN2409" s="1"/>
      <c r="BP2409" s="21"/>
      <c r="CA2409" s="21"/>
      <c r="CB2409" s="21"/>
    </row>
    <row r="2410" spans="4:80" ht="14.25" customHeight="1">
      <c r="D2410" s="53"/>
      <c r="G2410" s="53"/>
      <c r="O2410" s="21"/>
      <c r="P2410" s="21"/>
      <c r="AE2410" s="18"/>
      <c r="AG2410" s="18"/>
      <c r="AK2410" s="54"/>
      <c r="AO2410" s="220">
        <f t="shared" si="1728"/>
        <v>4703</v>
      </c>
      <c r="AP2410" s="221">
        <f t="shared" si="1730"/>
        <v>14110</v>
      </c>
      <c r="AQ2410" s="220">
        <f>AQ2408+6</f>
        <v>7055</v>
      </c>
      <c r="AR2410" s="201">
        <v>2</v>
      </c>
      <c r="AS2410" s="236">
        <f t="shared" si="1729"/>
        <v>1</v>
      </c>
      <c r="AT2410" s="232"/>
      <c r="BK2410" s="60"/>
      <c r="BN2410" s="1"/>
      <c r="BP2410" s="21"/>
      <c r="CA2410" s="21"/>
      <c r="CB2410" s="21"/>
    </row>
    <row r="2411" spans="4:80" ht="14.25" customHeight="1">
      <c r="D2411" s="53"/>
      <c r="G2411" s="53"/>
      <c r="O2411" s="21"/>
      <c r="P2411" s="21"/>
      <c r="AE2411" s="18"/>
      <c r="AG2411" s="18"/>
      <c r="AK2411" s="54"/>
      <c r="AO2411" s="240">
        <f t="shared" si="1728"/>
        <v>4705</v>
      </c>
      <c r="AP2411" s="221">
        <f t="shared" si="1730"/>
        <v>14116</v>
      </c>
      <c r="AQ2411" s="240">
        <f>AP2411/4</f>
        <v>3529</v>
      </c>
      <c r="AR2411" s="201">
        <v>4</v>
      </c>
      <c r="AS2411" s="236">
        <f t="shared" si="1729"/>
        <v>2</v>
      </c>
      <c r="AT2411" s="232"/>
      <c r="BK2411" s="60"/>
      <c r="BN2411" s="1"/>
      <c r="BP2411" s="21"/>
      <c r="CA2411" s="21"/>
      <c r="CB2411" s="21"/>
    </row>
    <row r="2412" spans="4:80" ht="14.25" customHeight="1">
      <c r="D2412" s="53"/>
      <c r="G2412" s="53"/>
      <c r="O2412" s="21"/>
      <c r="P2412" s="21"/>
      <c r="AE2412" s="18"/>
      <c r="AG2412" s="18"/>
      <c r="AK2412" s="54"/>
      <c r="AO2412" s="220">
        <f t="shared" si="1728"/>
        <v>4707</v>
      </c>
      <c r="AP2412" s="221">
        <f t="shared" si="1730"/>
        <v>14122</v>
      </c>
      <c r="AQ2412" s="220">
        <f>AQ2410+6</f>
        <v>7061</v>
      </c>
      <c r="AR2412" s="201">
        <v>2</v>
      </c>
      <c r="AS2412" s="236">
        <f t="shared" si="1729"/>
        <v>1</v>
      </c>
      <c r="AT2412" s="232"/>
      <c r="BK2412" s="60"/>
      <c r="BN2412" s="1"/>
      <c r="BP2412" s="21"/>
      <c r="CA2412" s="21"/>
      <c r="CB2412" s="21"/>
    </row>
    <row r="2413" spans="4:80" ht="14.25" customHeight="1">
      <c r="D2413" s="53"/>
      <c r="G2413" s="53"/>
      <c r="O2413" s="21"/>
      <c r="P2413" s="21"/>
      <c r="AE2413" s="18"/>
      <c r="AG2413" s="18"/>
      <c r="AK2413" s="54"/>
      <c r="AO2413" s="269">
        <f t="shared" si="1728"/>
        <v>4709</v>
      </c>
      <c r="AP2413" s="221">
        <f t="shared" si="1730"/>
        <v>14128</v>
      </c>
      <c r="AQ2413" s="269">
        <f>AP2413/AR2413</f>
        <v>883</v>
      </c>
      <c r="AR2413" s="201">
        <v>16</v>
      </c>
      <c r="AS2413" s="236">
        <f t="shared" si="1729"/>
        <v>4</v>
      </c>
      <c r="AT2413" s="232"/>
      <c r="BK2413" s="60"/>
      <c r="BN2413" s="1"/>
      <c r="BP2413" s="21"/>
      <c r="CA2413" s="21"/>
      <c r="CB2413" s="21"/>
    </row>
    <row r="2414" spans="4:80" ht="14.25" customHeight="1">
      <c r="D2414" s="53"/>
      <c r="G2414" s="53"/>
      <c r="O2414" s="21"/>
      <c r="P2414" s="21"/>
      <c r="AE2414" s="18"/>
      <c r="AG2414" s="18"/>
      <c r="AK2414" s="54"/>
      <c r="AO2414" s="220">
        <f t="shared" si="1728"/>
        <v>4711</v>
      </c>
      <c r="AP2414" s="221">
        <f t="shared" si="1730"/>
        <v>14134</v>
      </c>
      <c r="AQ2414" s="220">
        <f>AQ2412+6</f>
        <v>7067</v>
      </c>
      <c r="AR2414" s="201">
        <v>2</v>
      </c>
      <c r="AS2414" s="236">
        <f t="shared" si="1729"/>
        <v>1</v>
      </c>
      <c r="AT2414" s="232"/>
      <c r="BK2414" s="60"/>
      <c r="BN2414" s="1"/>
      <c r="BP2414" s="21"/>
      <c r="CA2414" s="21"/>
      <c r="CB2414" s="21"/>
    </row>
    <row r="2415" spans="4:80" ht="14.25" customHeight="1">
      <c r="D2415" s="53"/>
      <c r="G2415" s="53"/>
      <c r="O2415" s="21"/>
      <c r="P2415" s="21"/>
      <c r="AE2415" s="18"/>
      <c r="AG2415" s="18"/>
      <c r="AK2415" s="54"/>
      <c r="AO2415" s="240">
        <f t="shared" si="1728"/>
        <v>4713</v>
      </c>
      <c r="AP2415" s="221">
        <f t="shared" si="1730"/>
        <v>14140</v>
      </c>
      <c r="AQ2415" s="240">
        <f>AP2415/4</f>
        <v>3535</v>
      </c>
      <c r="AR2415" s="201">
        <v>4</v>
      </c>
      <c r="AS2415" s="236">
        <f t="shared" si="1729"/>
        <v>2</v>
      </c>
      <c r="AT2415" s="232"/>
      <c r="BK2415" s="60"/>
      <c r="BN2415" s="1"/>
      <c r="BP2415" s="21"/>
      <c r="CA2415" s="21"/>
      <c r="CB2415" s="21"/>
    </row>
    <row r="2416" spans="4:80" ht="14.25" customHeight="1">
      <c r="D2416" s="53"/>
      <c r="G2416" s="53"/>
      <c r="O2416" s="21"/>
      <c r="P2416" s="21"/>
      <c r="AE2416" s="18"/>
      <c r="AG2416" s="18"/>
      <c r="AK2416" s="54"/>
      <c r="AO2416" s="220">
        <f t="shared" si="1728"/>
        <v>4715</v>
      </c>
      <c r="AP2416" s="221">
        <f t="shared" si="1730"/>
        <v>14146</v>
      </c>
      <c r="AQ2416" s="220">
        <f>AQ2414+6</f>
        <v>7073</v>
      </c>
      <c r="AR2416" s="201">
        <v>2</v>
      </c>
      <c r="AS2416" s="236">
        <f t="shared" si="1729"/>
        <v>1</v>
      </c>
      <c r="AT2416" s="232"/>
      <c r="BK2416" s="60"/>
      <c r="BN2416" s="1"/>
      <c r="BP2416" s="21"/>
      <c r="CA2416" s="21"/>
      <c r="CB2416" s="21"/>
    </row>
    <row r="2417" spans="4:80" ht="14.25" customHeight="1">
      <c r="D2417" s="53"/>
      <c r="G2417" s="53"/>
      <c r="O2417" s="21"/>
      <c r="P2417" s="21"/>
      <c r="AE2417" s="18"/>
      <c r="AG2417" s="18"/>
      <c r="AK2417" s="54"/>
      <c r="AO2417" s="269">
        <f t="shared" si="1728"/>
        <v>4717</v>
      </c>
      <c r="AP2417" s="221">
        <f t="shared" si="1730"/>
        <v>14152</v>
      </c>
      <c r="AQ2417" s="269">
        <f>AP2417/AR2417</f>
        <v>1769</v>
      </c>
      <c r="AR2417" s="201">
        <v>8</v>
      </c>
      <c r="AS2417" s="236">
        <f t="shared" si="1729"/>
        <v>3</v>
      </c>
      <c r="AT2417" s="232"/>
      <c r="BK2417" s="60"/>
      <c r="BN2417" s="1"/>
      <c r="BP2417" s="21"/>
      <c r="CA2417" s="21"/>
      <c r="CB2417" s="21"/>
    </row>
    <row r="2418" spans="4:80" ht="14.25" customHeight="1">
      <c r="D2418" s="53"/>
      <c r="G2418" s="53"/>
      <c r="O2418" s="21"/>
      <c r="P2418" s="21"/>
      <c r="AE2418" s="18"/>
      <c r="AG2418" s="18"/>
      <c r="AK2418" s="54"/>
      <c r="AO2418" s="220">
        <f t="shared" si="1728"/>
        <v>4719</v>
      </c>
      <c r="AP2418" s="221">
        <f t="shared" si="1730"/>
        <v>14158</v>
      </c>
      <c r="AQ2418" s="220">
        <f>AQ2416+6</f>
        <v>7079</v>
      </c>
      <c r="AR2418" s="201">
        <v>2</v>
      </c>
      <c r="AS2418" s="236">
        <f t="shared" si="1729"/>
        <v>1</v>
      </c>
      <c r="AT2418" s="232"/>
      <c r="BK2418" s="60"/>
      <c r="BN2418" s="1"/>
      <c r="BP2418" s="21"/>
      <c r="CA2418" s="21"/>
      <c r="CB2418" s="21"/>
    </row>
    <row r="2419" spans="4:80" ht="14.25" customHeight="1">
      <c r="D2419" s="53"/>
      <c r="G2419" s="53"/>
      <c r="O2419" s="21"/>
      <c r="P2419" s="21"/>
      <c r="AE2419" s="18"/>
      <c r="AG2419" s="18"/>
      <c r="AK2419" s="54"/>
      <c r="AO2419" s="240">
        <f t="shared" si="1728"/>
        <v>4721</v>
      </c>
      <c r="AP2419" s="221">
        <f t="shared" si="1730"/>
        <v>14164</v>
      </c>
      <c r="AQ2419" s="240">
        <f>AP2419/4</f>
        <v>3541</v>
      </c>
      <c r="AR2419" s="201">
        <v>4</v>
      </c>
      <c r="AS2419" s="236">
        <f t="shared" si="1729"/>
        <v>2</v>
      </c>
      <c r="AT2419" s="232"/>
      <c r="BK2419" s="60"/>
      <c r="BN2419" s="1"/>
      <c r="BP2419" s="21"/>
      <c r="CA2419" s="21"/>
      <c r="CB2419" s="21"/>
    </row>
    <row r="2420" spans="4:80" ht="14.25" customHeight="1">
      <c r="D2420" s="53"/>
      <c r="G2420" s="53"/>
      <c r="O2420" s="21"/>
      <c r="P2420" s="21"/>
      <c r="AE2420" s="18"/>
      <c r="AG2420" s="18"/>
      <c r="AK2420" s="54"/>
      <c r="AO2420" s="220">
        <f t="shared" si="1728"/>
        <v>4723</v>
      </c>
      <c r="AP2420" s="221">
        <f t="shared" si="1730"/>
        <v>14170</v>
      </c>
      <c r="AQ2420" s="220">
        <f>AQ2418+6</f>
        <v>7085</v>
      </c>
      <c r="AR2420" s="201">
        <v>2</v>
      </c>
      <c r="AS2420" s="236">
        <f t="shared" si="1729"/>
        <v>1</v>
      </c>
      <c r="AT2420" s="232"/>
      <c r="BK2420" s="60"/>
      <c r="BN2420" s="1"/>
      <c r="BP2420" s="21"/>
      <c r="CA2420" s="21"/>
      <c r="CB2420" s="21"/>
    </row>
    <row r="2421" spans="4:80" ht="14.25" customHeight="1">
      <c r="D2421" s="53"/>
      <c r="G2421" s="53"/>
      <c r="O2421" s="21"/>
      <c r="P2421" s="21"/>
      <c r="AE2421" s="18"/>
      <c r="AG2421" s="18"/>
      <c r="AK2421" s="54"/>
      <c r="AO2421" s="269">
        <f t="shared" si="1728"/>
        <v>4725</v>
      </c>
      <c r="AP2421" s="221">
        <f t="shared" si="1730"/>
        <v>14176</v>
      </c>
      <c r="AQ2421" s="269">
        <f>AP2421/AR2421</f>
        <v>443</v>
      </c>
      <c r="AR2421" s="201">
        <v>32</v>
      </c>
      <c r="AS2421" s="236">
        <f t="shared" si="1729"/>
        <v>5</v>
      </c>
      <c r="AT2421" s="232"/>
      <c r="BK2421" s="60"/>
      <c r="BN2421" s="1"/>
      <c r="BP2421" s="21"/>
      <c r="CA2421" s="21"/>
      <c r="CB2421" s="21"/>
    </row>
    <row r="2422" spans="4:80" ht="14.25" customHeight="1">
      <c r="D2422" s="53"/>
      <c r="G2422" s="53"/>
      <c r="O2422" s="21"/>
      <c r="P2422" s="21"/>
      <c r="AE2422" s="18"/>
      <c r="AG2422" s="18"/>
      <c r="AK2422" s="54"/>
      <c r="AO2422" s="220">
        <f t="shared" si="1728"/>
        <v>4727</v>
      </c>
      <c r="AP2422" s="221">
        <f t="shared" si="1730"/>
        <v>14182</v>
      </c>
      <c r="AQ2422" s="220">
        <f>AQ2420+6</f>
        <v>7091</v>
      </c>
      <c r="AR2422" s="201">
        <v>2</v>
      </c>
      <c r="AS2422" s="236">
        <f t="shared" si="1729"/>
        <v>1</v>
      </c>
      <c r="AT2422" s="232"/>
      <c r="BK2422" s="60"/>
      <c r="BN2422" s="1"/>
      <c r="BP2422" s="21"/>
      <c r="CA2422" s="21"/>
      <c r="CB2422" s="21"/>
    </row>
    <row r="2423" spans="4:80" ht="14.25" customHeight="1">
      <c r="D2423" s="53"/>
      <c r="G2423" s="53"/>
      <c r="O2423" s="21"/>
      <c r="P2423" s="21"/>
      <c r="AE2423" s="18"/>
      <c r="AG2423" s="18"/>
      <c r="AK2423" s="54"/>
      <c r="AO2423" s="240">
        <f t="shared" si="1728"/>
        <v>4729</v>
      </c>
      <c r="AP2423" s="221">
        <f t="shared" si="1730"/>
        <v>14188</v>
      </c>
      <c r="AQ2423" s="240">
        <f>AP2423/4</f>
        <v>3547</v>
      </c>
      <c r="AR2423" s="201">
        <v>4</v>
      </c>
      <c r="AS2423" s="236">
        <f t="shared" si="1729"/>
        <v>2</v>
      </c>
      <c r="AT2423" s="232"/>
      <c r="BK2423" s="60"/>
      <c r="BN2423" s="1"/>
      <c r="BP2423" s="21"/>
      <c r="CA2423" s="21"/>
      <c r="CB2423" s="21"/>
    </row>
    <row r="2424" spans="4:80" ht="14.25" customHeight="1">
      <c r="D2424" s="53"/>
      <c r="G2424" s="53"/>
      <c r="O2424" s="21"/>
      <c r="P2424" s="21"/>
      <c r="AE2424" s="18"/>
      <c r="AG2424" s="18"/>
      <c r="AK2424" s="54"/>
      <c r="AO2424" s="220">
        <f t="shared" si="1728"/>
        <v>4731</v>
      </c>
      <c r="AP2424" s="221">
        <f t="shared" si="1730"/>
        <v>14194</v>
      </c>
      <c r="AQ2424" s="220">
        <f>AQ2422+6</f>
        <v>7097</v>
      </c>
      <c r="AR2424" s="201">
        <v>2</v>
      </c>
      <c r="AS2424" s="236">
        <f t="shared" si="1729"/>
        <v>1</v>
      </c>
      <c r="AT2424" s="232"/>
      <c r="BK2424" s="60"/>
      <c r="BN2424" s="1"/>
      <c r="BP2424" s="21"/>
      <c r="CA2424" s="21"/>
      <c r="CB2424" s="21"/>
    </row>
    <row r="2425" spans="4:80" ht="14.25" customHeight="1">
      <c r="D2425" s="53"/>
      <c r="G2425" s="53"/>
      <c r="O2425" s="21"/>
      <c r="P2425" s="21"/>
      <c r="AE2425" s="18"/>
      <c r="AG2425" s="18"/>
      <c r="AK2425" s="54"/>
      <c r="AO2425" s="269">
        <f t="shared" si="1728"/>
        <v>4733</v>
      </c>
      <c r="AP2425" s="221">
        <f t="shared" si="1730"/>
        <v>14200</v>
      </c>
      <c r="AQ2425" s="269">
        <f>AP2425/AR2425</f>
        <v>1775</v>
      </c>
      <c r="AR2425" s="201">
        <v>8</v>
      </c>
      <c r="AS2425" s="236">
        <f t="shared" si="1729"/>
        <v>3</v>
      </c>
      <c r="AT2425" s="232"/>
      <c r="BK2425" s="60"/>
      <c r="BN2425" s="1"/>
      <c r="BP2425" s="21"/>
      <c r="CA2425" s="21"/>
      <c r="CB2425" s="21"/>
    </row>
    <row r="2426" spans="4:80" ht="14.25" customHeight="1">
      <c r="D2426" s="53"/>
      <c r="G2426" s="53"/>
      <c r="O2426" s="21"/>
      <c r="P2426" s="21"/>
      <c r="AE2426" s="18"/>
      <c r="AG2426" s="18"/>
      <c r="AK2426" s="54"/>
      <c r="AO2426" s="220">
        <f t="shared" si="1728"/>
        <v>4735</v>
      </c>
      <c r="AP2426" s="221">
        <f t="shared" si="1730"/>
        <v>14206</v>
      </c>
      <c r="AQ2426" s="220">
        <f>AQ2424+6</f>
        <v>7103</v>
      </c>
      <c r="AR2426" s="201">
        <v>2</v>
      </c>
      <c r="AS2426" s="236">
        <f t="shared" si="1729"/>
        <v>1</v>
      </c>
      <c r="AT2426" s="232"/>
      <c r="BK2426" s="60"/>
      <c r="BN2426" s="1"/>
      <c r="BP2426" s="21"/>
      <c r="CA2426" s="21"/>
      <c r="CB2426" s="21"/>
    </row>
    <row r="2427" spans="4:80" ht="14.25" customHeight="1">
      <c r="D2427" s="53"/>
      <c r="G2427" s="53"/>
      <c r="O2427" s="21"/>
      <c r="P2427" s="21"/>
      <c r="AE2427" s="18"/>
      <c r="AG2427" s="18"/>
      <c r="AK2427" s="54"/>
      <c r="AO2427" s="240">
        <f t="shared" si="1728"/>
        <v>4737</v>
      </c>
      <c r="AP2427" s="221">
        <f t="shared" si="1730"/>
        <v>14212</v>
      </c>
      <c r="AQ2427" s="240">
        <f>AP2427/4</f>
        <v>3553</v>
      </c>
      <c r="AR2427" s="201">
        <v>4</v>
      </c>
      <c r="AS2427" s="236">
        <f t="shared" si="1729"/>
        <v>2</v>
      </c>
      <c r="AT2427" s="232"/>
      <c r="BK2427" s="60"/>
      <c r="BN2427" s="1"/>
      <c r="BP2427" s="21"/>
      <c r="CA2427" s="21"/>
      <c r="CB2427" s="21"/>
    </row>
    <row r="2428" spans="4:80" ht="14.25" customHeight="1">
      <c r="D2428" s="53"/>
      <c r="G2428" s="53"/>
      <c r="O2428" s="21"/>
      <c r="P2428" s="21"/>
      <c r="AE2428" s="18"/>
      <c r="AG2428" s="18"/>
      <c r="AK2428" s="54"/>
      <c r="AO2428" s="220">
        <f t="shared" si="1728"/>
        <v>4739</v>
      </c>
      <c r="AP2428" s="221">
        <f t="shared" si="1730"/>
        <v>14218</v>
      </c>
      <c r="AQ2428" s="220">
        <f>AQ2426+6</f>
        <v>7109</v>
      </c>
      <c r="AR2428" s="201">
        <v>2</v>
      </c>
      <c r="AS2428" s="236">
        <f t="shared" si="1729"/>
        <v>1</v>
      </c>
      <c r="AT2428" s="232"/>
      <c r="BK2428" s="60"/>
      <c r="BN2428" s="1"/>
      <c r="BP2428" s="21"/>
      <c r="CA2428" s="21"/>
      <c r="CB2428" s="21"/>
    </row>
    <row r="2429" spans="4:80" ht="14.25" customHeight="1">
      <c r="D2429" s="53"/>
      <c r="G2429" s="53"/>
      <c r="O2429" s="21"/>
      <c r="P2429" s="21"/>
      <c r="AE2429" s="18"/>
      <c r="AG2429" s="18"/>
      <c r="AK2429" s="54"/>
      <c r="AO2429" s="269">
        <f t="shared" si="1728"/>
        <v>4741</v>
      </c>
      <c r="AP2429" s="221">
        <f t="shared" si="1730"/>
        <v>14224</v>
      </c>
      <c r="AQ2429" s="269">
        <f>AP2429/AR2429</f>
        <v>889</v>
      </c>
      <c r="AR2429" s="201">
        <v>16</v>
      </c>
      <c r="AS2429" s="236">
        <f t="shared" si="1729"/>
        <v>4</v>
      </c>
      <c r="AT2429" s="232"/>
      <c r="BK2429" s="60"/>
      <c r="BN2429" s="1"/>
      <c r="BP2429" s="21"/>
      <c r="CA2429" s="21"/>
      <c r="CB2429" s="21"/>
    </row>
    <row r="2430" spans="4:80" ht="14.25" customHeight="1">
      <c r="D2430" s="53"/>
      <c r="G2430" s="53"/>
      <c r="O2430" s="21"/>
      <c r="P2430" s="21"/>
      <c r="AE2430" s="18"/>
      <c r="AG2430" s="18"/>
      <c r="AK2430" s="54"/>
      <c r="AO2430" s="220">
        <f t="shared" si="1728"/>
        <v>4743</v>
      </c>
      <c r="AP2430" s="221">
        <f t="shared" si="1730"/>
        <v>14230</v>
      </c>
      <c r="AQ2430" s="220">
        <f>AQ2428+6</f>
        <v>7115</v>
      </c>
      <c r="AR2430" s="201">
        <v>2</v>
      </c>
      <c r="AS2430" s="236">
        <f t="shared" si="1729"/>
        <v>1</v>
      </c>
      <c r="AT2430" s="232"/>
      <c r="BK2430" s="60"/>
      <c r="BN2430" s="1"/>
      <c r="BP2430" s="21"/>
      <c r="CA2430" s="21"/>
      <c r="CB2430" s="21"/>
    </row>
    <row r="2431" spans="4:80" ht="14.25" customHeight="1">
      <c r="D2431" s="53"/>
      <c r="G2431" s="53"/>
      <c r="O2431" s="21"/>
      <c r="P2431" s="21"/>
      <c r="AE2431" s="18"/>
      <c r="AG2431" s="18"/>
      <c r="AK2431" s="54"/>
      <c r="AO2431" s="240">
        <f t="shared" si="1728"/>
        <v>4745</v>
      </c>
      <c r="AP2431" s="221">
        <f t="shared" si="1730"/>
        <v>14236</v>
      </c>
      <c r="AQ2431" s="240">
        <f>AP2431/4</f>
        <v>3559</v>
      </c>
      <c r="AR2431" s="201">
        <v>4</v>
      </c>
      <c r="AS2431" s="236">
        <f t="shared" si="1729"/>
        <v>2</v>
      </c>
      <c r="AT2431" s="232"/>
      <c r="BK2431" s="60"/>
      <c r="BN2431" s="1"/>
      <c r="BP2431" s="21"/>
      <c r="CA2431" s="21"/>
      <c r="CB2431" s="21"/>
    </row>
    <row r="2432" spans="4:80" ht="14.25" customHeight="1">
      <c r="D2432" s="53"/>
      <c r="G2432" s="53"/>
      <c r="O2432" s="21"/>
      <c r="P2432" s="21"/>
      <c r="AE2432" s="18"/>
      <c r="AG2432" s="18"/>
      <c r="AK2432" s="54"/>
      <c r="AO2432" s="220">
        <f t="shared" si="1728"/>
        <v>4747</v>
      </c>
      <c r="AP2432" s="221">
        <f t="shared" si="1730"/>
        <v>14242</v>
      </c>
      <c r="AQ2432" s="220">
        <f>AQ2430+6</f>
        <v>7121</v>
      </c>
      <c r="AR2432" s="201">
        <v>2</v>
      </c>
      <c r="AS2432" s="236">
        <f t="shared" si="1729"/>
        <v>1</v>
      </c>
      <c r="AT2432" s="232"/>
      <c r="BK2432" s="60"/>
      <c r="BN2432" s="1"/>
      <c r="BP2432" s="21"/>
      <c r="CA2432" s="21"/>
      <c r="CB2432" s="21"/>
    </row>
    <row r="2433" spans="4:80" ht="14.25" customHeight="1">
      <c r="D2433" s="53"/>
      <c r="G2433" s="53"/>
      <c r="O2433" s="21"/>
      <c r="P2433" s="21"/>
      <c r="AE2433" s="18"/>
      <c r="AG2433" s="18"/>
      <c r="AK2433" s="54"/>
      <c r="AO2433" s="269">
        <f t="shared" si="1728"/>
        <v>4749</v>
      </c>
      <c r="AP2433" s="221">
        <f t="shared" si="1730"/>
        <v>14248</v>
      </c>
      <c r="AQ2433" s="269">
        <f>AP2433/AR2433</f>
        <v>1781</v>
      </c>
      <c r="AR2433" s="201">
        <v>8</v>
      </c>
      <c r="AS2433" s="236">
        <f t="shared" si="1729"/>
        <v>3</v>
      </c>
      <c r="AT2433" s="232"/>
      <c r="BK2433" s="60"/>
      <c r="BN2433" s="1"/>
      <c r="BP2433" s="21"/>
      <c r="CA2433" s="21"/>
      <c r="CB2433" s="21"/>
    </row>
    <row r="2434" spans="4:80" ht="14.25" customHeight="1">
      <c r="D2434" s="53"/>
      <c r="G2434" s="53"/>
      <c r="O2434" s="21"/>
      <c r="P2434" s="21"/>
      <c r="AE2434" s="18"/>
      <c r="AG2434" s="18"/>
      <c r="AK2434" s="54"/>
      <c r="AO2434" s="220">
        <f t="shared" si="1728"/>
        <v>4751</v>
      </c>
      <c r="AP2434" s="221">
        <f t="shared" si="1730"/>
        <v>14254</v>
      </c>
      <c r="AQ2434" s="220">
        <f>AQ2432+6</f>
        <v>7127</v>
      </c>
      <c r="AR2434" s="201">
        <v>2</v>
      </c>
      <c r="AS2434" s="236">
        <f t="shared" si="1729"/>
        <v>1</v>
      </c>
      <c r="AT2434" s="232"/>
      <c r="BK2434" s="60"/>
      <c r="BN2434" s="1"/>
      <c r="BP2434" s="21"/>
      <c r="CA2434" s="21"/>
      <c r="CB2434" s="21"/>
    </row>
    <row r="2435" spans="4:80" ht="14.25" customHeight="1">
      <c r="D2435" s="53"/>
      <c r="G2435" s="53"/>
      <c r="O2435" s="21"/>
      <c r="P2435" s="21"/>
      <c r="AE2435" s="18"/>
      <c r="AG2435" s="18"/>
      <c r="AK2435" s="54"/>
      <c r="AO2435" s="240">
        <f t="shared" si="1728"/>
        <v>4753</v>
      </c>
      <c r="AP2435" s="221">
        <f t="shared" si="1730"/>
        <v>14260</v>
      </c>
      <c r="AQ2435" s="240">
        <f>AP2435/4</f>
        <v>3565</v>
      </c>
      <c r="AR2435" s="201">
        <v>4</v>
      </c>
      <c r="AS2435" s="236">
        <f t="shared" si="1729"/>
        <v>2</v>
      </c>
      <c r="AT2435" s="232"/>
      <c r="BK2435" s="60"/>
      <c r="BN2435" s="1"/>
      <c r="BP2435" s="21"/>
      <c r="CA2435" s="21"/>
      <c r="CB2435" s="21"/>
    </row>
    <row r="2436" spans="4:80" ht="14.25" customHeight="1">
      <c r="D2436" s="53"/>
      <c r="G2436" s="53"/>
      <c r="O2436" s="21"/>
      <c r="P2436" s="21"/>
      <c r="AE2436" s="18"/>
      <c r="AG2436" s="18"/>
      <c r="AK2436" s="54"/>
      <c r="AO2436" s="220">
        <f t="shared" si="1728"/>
        <v>4755</v>
      </c>
      <c r="AP2436" s="221">
        <f t="shared" si="1730"/>
        <v>14266</v>
      </c>
      <c r="AQ2436" s="220">
        <f>AQ2434+6</f>
        <v>7133</v>
      </c>
      <c r="AR2436" s="201">
        <v>2</v>
      </c>
      <c r="AS2436" s="236">
        <f t="shared" si="1729"/>
        <v>1</v>
      </c>
      <c r="AT2436" s="232"/>
      <c r="BK2436" s="60"/>
      <c r="BN2436" s="1"/>
      <c r="BP2436" s="21"/>
      <c r="CA2436" s="21"/>
      <c r="CB2436" s="21"/>
    </row>
    <row r="2437" spans="4:80" ht="14.25" customHeight="1">
      <c r="D2437" s="53"/>
      <c r="G2437" s="53"/>
      <c r="O2437" s="21"/>
      <c r="P2437" s="21"/>
      <c r="AE2437" s="18"/>
      <c r="AG2437" s="18"/>
      <c r="AK2437" s="54"/>
      <c r="AO2437" s="269">
        <f t="shared" si="1728"/>
        <v>4757</v>
      </c>
      <c r="AP2437" s="221">
        <f t="shared" si="1730"/>
        <v>14272</v>
      </c>
      <c r="AQ2437" s="269">
        <f>AP2437/AR2437</f>
        <v>223</v>
      </c>
      <c r="AR2437" s="201">
        <v>64</v>
      </c>
      <c r="AS2437" s="236">
        <f t="shared" si="1729"/>
        <v>6</v>
      </c>
      <c r="AT2437" s="232"/>
      <c r="BK2437" s="60"/>
      <c r="BN2437" s="1"/>
      <c r="BP2437" s="21"/>
      <c r="CA2437" s="21"/>
      <c r="CB2437" s="21"/>
    </row>
    <row r="2438" spans="4:80" ht="14.25" customHeight="1">
      <c r="D2438" s="53"/>
      <c r="G2438" s="53"/>
      <c r="O2438" s="21"/>
      <c r="P2438" s="21"/>
      <c r="AE2438" s="18"/>
      <c r="AG2438" s="18"/>
      <c r="AK2438" s="54"/>
      <c r="AO2438" s="220">
        <f t="shared" si="1728"/>
        <v>4759</v>
      </c>
      <c r="AP2438" s="221">
        <f t="shared" si="1730"/>
        <v>14278</v>
      </c>
      <c r="AQ2438" s="220">
        <f>AQ2436+6</f>
        <v>7139</v>
      </c>
      <c r="AR2438" s="201">
        <v>2</v>
      </c>
      <c r="AS2438" s="236">
        <f t="shared" si="1729"/>
        <v>1</v>
      </c>
      <c r="AT2438" s="232"/>
      <c r="BK2438" s="60"/>
      <c r="BN2438" s="1"/>
      <c r="BP2438" s="21"/>
      <c r="CA2438" s="21"/>
      <c r="CB2438" s="21"/>
    </row>
    <row r="2439" spans="4:80" ht="14.25" customHeight="1">
      <c r="D2439" s="53"/>
      <c r="G2439" s="53"/>
      <c r="O2439" s="21"/>
      <c r="P2439" s="21"/>
      <c r="AE2439" s="18"/>
      <c r="AG2439" s="18"/>
      <c r="AK2439" s="54"/>
      <c r="AO2439" s="240">
        <f t="shared" si="1728"/>
        <v>4761</v>
      </c>
      <c r="AP2439" s="221">
        <f t="shared" si="1730"/>
        <v>14284</v>
      </c>
      <c r="AQ2439" s="240">
        <f>AP2439/4</f>
        <v>3571</v>
      </c>
      <c r="AR2439" s="201">
        <v>4</v>
      </c>
      <c r="AS2439" s="236">
        <f t="shared" si="1729"/>
        <v>2</v>
      </c>
      <c r="AT2439" s="232"/>
      <c r="BK2439" s="60"/>
      <c r="BN2439" s="1"/>
      <c r="BP2439" s="21"/>
      <c r="CA2439" s="21"/>
      <c r="CB2439" s="21"/>
    </row>
    <row r="2440" spans="4:80" ht="14.25" customHeight="1">
      <c r="D2440" s="53"/>
      <c r="G2440" s="53"/>
      <c r="O2440" s="21"/>
      <c r="P2440" s="21"/>
      <c r="AE2440" s="18"/>
      <c r="AG2440" s="18"/>
      <c r="AK2440" s="54"/>
      <c r="AO2440" s="220">
        <f t="shared" si="1728"/>
        <v>4763</v>
      </c>
      <c r="AP2440" s="221">
        <f t="shared" si="1730"/>
        <v>14290</v>
      </c>
      <c r="AQ2440" s="220">
        <f>AQ2438+6</f>
        <v>7145</v>
      </c>
      <c r="AR2440" s="201">
        <v>2</v>
      </c>
      <c r="AS2440" s="236">
        <f t="shared" si="1729"/>
        <v>1</v>
      </c>
      <c r="AT2440" s="232"/>
      <c r="BK2440" s="60"/>
      <c r="BN2440" s="1"/>
      <c r="BP2440" s="21"/>
      <c r="CA2440" s="21"/>
      <c r="CB2440" s="21"/>
    </row>
    <row r="2441" spans="4:80" ht="14.25" customHeight="1">
      <c r="D2441" s="53"/>
      <c r="G2441" s="53"/>
      <c r="O2441" s="21"/>
      <c r="P2441" s="21"/>
      <c r="AE2441" s="18"/>
      <c r="AG2441" s="18"/>
      <c r="AK2441" s="54"/>
      <c r="AO2441" s="269">
        <f t="shared" si="1728"/>
        <v>4765</v>
      </c>
      <c r="AP2441" s="221">
        <f t="shared" si="1730"/>
        <v>14296</v>
      </c>
      <c r="AQ2441" s="269">
        <f>AP2441/AR2441</f>
        <v>1787</v>
      </c>
      <c r="AR2441" s="201">
        <v>8</v>
      </c>
      <c r="AS2441" s="236">
        <f t="shared" si="1729"/>
        <v>3</v>
      </c>
      <c r="AT2441" s="232"/>
      <c r="BK2441" s="60"/>
      <c r="BN2441" s="1"/>
      <c r="BP2441" s="21"/>
      <c r="CA2441" s="21"/>
      <c r="CB2441" s="21"/>
    </row>
    <row r="2442" spans="4:80" ht="14.25" customHeight="1">
      <c r="D2442" s="53"/>
      <c r="G2442" s="53"/>
      <c r="O2442" s="21"/>
      <c r="P2442" s="21"/>
      <c r="AE2442" s="18"/>
      <c r="AG2442" s="18"/>
      <c r="AK2442" s="54"/>
      <c r="AO2442" s="220">
        <f t="shared" si="1728"/>
        <v>4767</v>
      </c>
      <c r="AP2442" s="221">
        <f t="shared" si="1730"/>
        <v>14302</v>
      </c>
      <c r="AQ2442" s="220">
        <f>AQ2440+6</f>
        <v>7151</v>
      </c>
      <c r="AR2442" s="201">
        <v>2</v>
      </c>
      <c r="AS2442" s="236">
        <f t="shared" si="1729"/>
        <v>1</v>
      </c>
      <c r="AT2442" s="232"/>
      <c r="BK2442" s="60"/>
      <c r="BN2442" s="1"/>
      <c r="BP2442" s="21"/>
      <c r="CA2442" s="21"/>
      <c r="CB2442" s="21"/>
    </row>
    <row r="2443" spans="4:80" ht="14.25" customHeight="1">
      <c r="D2443" s="53"/>
      <c r="G2443" s="53"/>
      <c r="O2443" s="21"/>
      <c r="P2443" s="21"/>
      <c r="AE2443" s="18"/>
      <c r="AG2443" s="18"/>
      <c r="AK2443" s="54"/>
      <c r="AO2443" s="240">
        <f t="shared" si="1728"/>
        <v>4769</v>
      </c>
      <c r="AP2443" s="221">
        <f t="shared" si="1730"/>
        <v>14308</v>
      </c>
      <c r="AQ2443" s="240">
        <f>AP2443/4</f>
        <v>3577</v>
      </c>
      <c r="AR2443" s="201">
        <v>4</v>
      </c>
      <c r="AS2443" s="236">
        <f t="shared" si="1729"/>
        <v>2</v>
      </c>
      <c r="AT2443" s="232"/>
      <c r="BK2443" s="60"/>
      <c r="BN2443" s="1"/>
      <c r="BP2443" s="21"/>
      <c r="CA2443" s="21"/>
      <c r="CB2443" s="21"/>
    </row>
    <row r="2444" spans="4:80" ht="14.25" customHeight="1">
      <c r="D2444" s="53"/>
      <c r="G2444" s="53"/>
      <c r="O2444" s="21"/>
      <c r="P2444" s="21"/>
      <c r="AE2444" s="18"/>
      <c r="AG2444" s="18"/>
      <c r="AK2444" s="54"/>
      <c r="AO2444" s="220">
        <f t="shared" si="1728"/>
        <v>4771</v>
      </c>
      <c r="AP2444" s="221">
        <f t="shared" si="1730"/>
        <v>14314</v>
      </c>
      <c r="AQ2444" s="220">
        <f>AQ2442+6</f>
        <v>7157</v>
      </c>
      <c r="AR2444" s="201">
        <v>2</v>
      </c>
      <c r="AS2444" s="236">
        <f t="shared" si="1729"/>
        <v>1</v>
      </c>
      <c r="AT2444" s="232"/>
      <c r="BK2444" s="60"/>
      <c r="BN2444" s="1"/>
      <c r="BP2444" s="21"/>
      <c r="CA2444" s="21"/>
      <c r="CB2444" s="21"/>
    </row>
    <row r="2445" spans="4:80" ht="14.25" customHeight="1">
      <c r="D2445" s="53"/>
      <c r="G2445" s="53"/>
      <c r="O2445" s="21"/>
      <c r="P2445" s="21"/>
      <c r="AE2445" s="18"/>
      <c r="AG2445" s="18"/>
      <c r="AK2445" s="54"/>
      <c r="AO2445" s="269">
        <f t="shared" si="1728"/>
        <v>4773</v>
      </c>
      <c r="AP2445" s="221">
        <f t="shared" si="1730"/>
        <v>14320</v>
      </c>
      <c r="AQ2445" s="269">
        <f>AP2445/AR2445</f>
        <v>895</v>
      </c>
      <c r="AR2445" s="201">
        <v>16</v>
      </c>
      <c r="AS2445" s="236">
        <f t="shared" si="1729"/>
        <v>4</v>
      </c>
      <c r="AT2445" s="232"/>
      <c r="BK2445" s="60"/>
      <c r="BN2445" s="1"/>
      <c r="BP2445" s="21"/>
      <c r="CA2445" s="21"/>
      <c r="CB2445" s="21"/>
    </row>
    <row r="2446" spans="4:80" ht="14.25" customHeight="1">
      <c r="D2446" s="53"/>
      <c r="G2446" s="53"/>
      <c r="O2446" s="21"/>
      <c r="P2446" s="21"/>
      <c r="AE2446" s="18"/>
      <c r="AG2446" s="18"/>
      <c r="AK2446" s="54"/>
      <c r="AO2446" s="220">
        <f t="shared" si="1728"/>
        <v>4775</v>
      </c>
      <c r="AP2446" s="221">
        <f t="shared" si="1730"/>
        <v>14326</v>
      </c>
      <c r="AQ2446" s="220">
        <f>AQ2444+6</f>
        <v>7163</v>
      </c>
      <c r="AR2446" s="201">
        <v>2</v>
      </c>
      <c r="AS2446" s="236">
        <f t="shared" si="1729"/>
        <v>1</v>
      </c>
      <c r="AT2446" s="232"/>
      <c r="BK2446" s="60"/>
      <c r="BN2446" s="1"/>
      <c r="BP2446" s="21"/>
      <c r="CA2446" s="21"/>
      <c r="CB2446" s="21"/>
    </row>
    <row r="2447" spans="4:80" ht="14.25" customHeight="1">
      <c r="D2447" s="53"/>
      <c r="G2447" s="53"/>
      <c r="O2447" s="21"/>
      <c r="P2447" s="21"/>
      <c r="AE2447" s="18"/>
      <c r="AG2447" s="18"/>
      <c r="AK2447" s="54"/>
      <c r="AO2447" s="240">
        <f t="shared" si="1728"/>
        <v>4777</v>
      </c>
      <c r="AP2447" s="221">
        <f t="shared" si="1730"/>
        <v>14332</v>
      </c>
      <c r="AQ2447" s="240">
        <f>AP2447/4</f>
        <v>3583</v>
      </c>
      <c r="AR2447" s="201">
        <v>4</v>
      </c>
      <c r="AS2447" s="236">
        <f t="shared" si="1729"/>
        <v>2</v>
      </c>
      <c r="AT2447" s="232"/>
      <c r="BK2447" s="60"/>
      <c r="BN2447" s="1"/>
      <c r="BP2447" s="21"/>
      <c r="CA2447" s="21"/>
      <c r="CB2447" s="21"/>
    </row>
    <row r="2448" spans="4:80" ht="14.25" customHeight="1">
      <c r="D2448" s="53"/>
      <c r="G2448" s="53"/>
      <c r="O2448" s="21"/>
      <c r="P2448" s="21"/>
      <c r="AE2448" s="18"/>
      <c r="AG2448" s="18"/>
      <c r="AK2448" s="54"/>
      <c r="AO2448" s="220">
        <f t="shared" si="1728"/>
        <v>4779</v>
      </c>
      <c r="AP2448" s="221">
        <f t="shared" si="1730"/>
        <v>14338</v>
      </c>
      <c r="AQ2448" s="220">
        <f>AQ2446+6</f>
        <v>7169</v>
      </c>
      <c r="AR2448" s="201">
        <v>2</v>
      </c>
      <c r="AS2448" s="236">
        <f t="shared" si="1729"/>
        <v>1</v>
      </c>
      <c r="AT2448" s="232"/>
      <c r="BK2448" s="60"/>
      <c r="BN2448" s="1"/>
      <c r="BP2448" s="21"/>
      <c r="CA2448" s="21"/>
      <c r="CB2448" s="21"/>
    </row>
    <row r="2449" spans="4:80" ht="14.25" customHeight="1">
      <c r="D2449" s="53"/>
      <c r="G2449" s="53"/>
      <c r="O2449" s="21"/>
      <c r="P2449" s="21"/>
      <c r="AE2449" s="18"/>
      <c r="AG2449" s="18"/>
      <c r="AK2449" s="54"/>
      <c r="AO2449" s="269">
        <f t="shared" si="1728"/>
        <v>4781</v>
      </c>
      <c r="AP2449" s="221">
        <f t="shared" si="1730"/>
        <v>14344</v>
      </c>
      <c r="AQ2449" s="269">
        <f>AP2449/AR2449</f>
        <v>1793</v>
      </c>
      <c r="AR2449" s="201">
        <v>8</v>
      </c>
      <c r="AS2449" s="236">
        <f t="shared" si="1729"/>
        <v>3</v>
      </c>
      <c r="AT2449" s="232"/>
      <c r="BK2449" s="60"/>
      <c r="BN2449" s="1"/>
      <c r="BP2449" s="21"/>
      <c r="CA2449" s="21"/>
      <c r="CB2449" s="21"/>
    </row>
    <row r="2450" spans="4:80" ht="14.25" customHeight="1">
      <c r="D2450" s="53"/>
      <c r="G2450" s="53"/>
      <c r="O2450" s="21"/>
      <c r="P2450" s="21"/>
      <c r="AE2450" s="18"/>
      <c r="AG2450" s="18"/>
      <c r="AK2450" s="54"/>
      <c r="AO2450" s="220">
        <f t="shared" si="1728"/>
        <v>4783</v>
      </c>
      <c r="AP2450" s="221">
        <f t="shared" si="1730"/>
        <v>14350</v>
      </c>
      <c r="AQ2450" s="220">
        <f>AQ2448+6</f>
        <v>7175</v>
      </c>
      <c r="AR2450" s="201">
        <v>2</v>
      </c>
      <c r="AS2450" s="236">
        <f t="shared" si="1729"/>
        <v>1</v>
      </c>
      <c r="AT2450" s="232"/>
      <c r="BK2450" s="60"/>
      <c r="BN2450" s="1"/>
      <c r="BP2450" s="21"/>
      <c r="CA2450" s="21"/>
      <c r="CB2450" s="21"/>
    </row>
    <row r="2451" spans="4:80" ht="14.25" customHeight="1">
      <c r="D2451" s="53"/>
      <c r="G2451" s="53"/>
      <c r="O2451" s="21"/>
      <c r="P2451" s="21"/>
      <c r="AE2451" s="18"/>
      <c r="AG2451" s="18"/>
      <c r="AK2451" s="54"/>
      <c r="AO2451" s="240">
        <f t="shared" si="1728"/>
        <v>4785</v>
      </c>
      <c r="AP2451" s="221">
        <f t="shared" si="1730"/>
        <v>14356</v>
      </c>
      <c r="AQ2451" s="240">
        <f>AP2451/4</f>
        <v>3589</v>
      </c>
      <c r="AR2451" s="201">
        <v>4</v>
      </c>
      <c r="AS2451" s="236">
        <f t="shared" si="1729"/>
        <v>2</v>
      </c>
      <c r="AT2451" s="232"/>
      <c r="BK2451" s="60"/>
      <c r="BN2451" s="1"/>
      <c r="BP2451" s="21"/>
      <c r="CA2451" s="21"/>
      <c r="CB2451" s="21"/>
    </row>
    <row r="2452" spans="4:80" ht="14.25" customHeight="1">
      <c r="D2452" s="53"/>
      <c r="G2452" s="53"/>
      <c r="O2452" s="21"/>
      <c r="P2452" s="21"/>
      <c r="AE2452" s="18"/>
      <c r="AG2452" s="18"/>
      <c r="AK2452" s="54"/>
      <c r="AO2452" s="220">
        <f t="shared" si="1728"/>
        <v>4787</v>
      </c>
      <c r="AP2452" s="221">
        <f t="shared" si="1730"/>
        <v>14362</v>
      </c>
      <c r="AQ2452" s="220">
        <f>AQ2450+6</f>
        <v>7181</v>
      </c>
      <c r="AR2452" s="201">
        <v>2</v>
      </c>
      <c r="AS2452" s="236">
        <f t="shared" si="1729"/>
        <v>1</v>
      </c>
      <c r="AT2452" s="232"/>
      <c r="BK2452" s="60"/>
      <c r="BN2452" s="1"/>
      <c r="BP2452" s="21"/>
      <c r="CA2452" s="21"/>
      <c r="CB2452" s="21"/>
    </row>
    <row r="2453" spans="4:80" ht="14.25" customHeight="1">
      <c r="D2453" s="53"/>
      <c r="G2453" s="53"/>
      <c r="O2453" s="21"/>
      <c r="P2453" s="21"/>
      <c r="AE2453" s="18"/>
      <c r="AG2453" s="18"/>
      <c r="AK2453" s="54"/>
      <c r="AO2453" s="269">
        <f t="shared" si="1728"/>
        <v>4789</v>
      </c>
      <c r="AP2453" s="221">
        <f t="shared" si="1730"/>
        <v>14368</v>
      </c>
      <c r="AQ2453" s="269">
        <f>AP2453/AR2453</f>
        <v>449</v>
      </c>
      <c r="AR2453" s="201">
        <v>32</v>
      </c>
      <c r="AS2453" s="236">
        <f t="shared" si="1729"/>
        <v>5</v>
      </c>
      <c r="AT2453" s="232"/>
      <c r="BK2453" s="60"/>
      <c r="BN2453" s="1"/>
      <c r="BP2453" s="21"/>
      <c r="CA2453" s="21"/>
      <c r="CB2453" s="21"/>
    </row>
    <row r="2454" spans="4:80" ht="14.25" customHeight="1">
      <c r="D2454" s="53"/>
      <c r="G2454" s="53"/>
      <c r="O2454" s="21"/>
      <c r="P2454" s="21"/>
      <c r="AE2454" s="18"/>
      <c r="AG2454" s="18"/>
      <c r="AK2454" s="54"/>
      <c r="AO2454" s="220">
        <f t="shared" si="1728"/>
        <v>4791</v>
      </c>
      <c r="AP2454" s="221">
        <f t="shared" si="1730"/>
        <v>14374</v>
      </c>
      <c r="AQ2454" s="220">
        <f>AQ2452+6</f>
        <v>7187</v>
      </c>
      <c r="AR2454" s="201">
        <v>2</v>
      </c>
      <c r="AS2454" s="236">
        <f t="shared" si="1729"/>
        <v>1</v>
      </c>
      <c r="AT2454" s="232"/>
      <c r="BK2454" s="60"/>
      <c r="BN2454" s="1"/>
      <c r="BP2454" s="21"/>
      <c r="CA2454" s="21"/>
      <c r="CB2454" s="21"/>
    </row>
    <row r="2455" spans="4:80" ht="14.25" customHeight="1">
      <c r="D2455" s="53"/>
      <c r="G2455" s="53"/>
      <c r="O2455" s="21"/>
      <c r="P2455" s="21"/>
      <c r="AE2455" s="18"/>
      <c r="AG2455" s="18"/>
      <c r="AK2455" s="54"/>
      <c r="AO2455" s="240">
        <f t="shared" si="1728"/>
        <v>4793</v>
      </c>
      <c r="AP2455" s="221">
        <f t="shared" si="1730"/>
        <v>14380</v>
      </c>
      <c r="AQ2455" s="240">
        <f>AP2455/4</f>
        <v>3595</v>
      </c>
      <c r="AR2455" s="201">
        <v>4</v>
      </c>
      <c r="AS2455" s="236">
        <f t="shared" si="1729"/>
        <v>2</v>
      </c>
      <c r="AT2455" s="232"/>
      <c r="BK2455" s="60"/>
      <c r="BN2455" s="1"/>
      <c r="BP2455" s="21"/>
      <c r="CA2455" s="21"/>
      <c r="CB2455" s="21"/>
    </row>
    <row r="2456" spans="4:80" ht="14.25" customHeight="1">
      <c r="D2456" s="53"/>
      <c r="G2456" s="53"/>
      <c r="O2456" s="21"/>
      <c r="P2456" s="21"/>
      <c r="AE2456" s="18"/>
      <c r="AG2456" s="18"/>
      <c r="AK2456" s="54"/>
      <c r="AO2456" s="220">
        <f t="shared" si="1728"/>
        <v>4795</v>
      </c>
      <c r="AP2456" s="221">
        <f t="shared" si="1730"/>
        <v>14386</v>
      </c>
      <c r="AQ2456" s="220">
        <f>AQ2454+6</f>
        <v>7193</v>
      </c>
      <c r="AR2456" s="201">
        <v>2</v>
      </c>
      <c r="AS2456" s="236">
        <f t="shared" si="1729"/>
        <v>1</v>
      </c>
      <c r="AT2456" s="232"/>
      <c r="BK2456" s="60"/>
      <c r="BN2456" s="1"/>
      <c r="BP2456" s="21"/>
      <c r="CA2456" s="21"/>
      <c r="CB2456" s="21"/>
    </row>
    <row r="2457" spans="4:80" ht="14.25" customHeight="1">
      <c r="D2457" s="53"/>
      <c r="G2457" s="53"/>
      <c r="O2457" s="21"/>
      <c r="P2457" s="21"/>
      <c r="AE2457" s="18"/>
      <c r="AG2457" s="18"/>
      <c r="AK2457" s="54"/>
      <c r="AO2457" s="269">
        <f t="shared" si="1728"/>
        <v>4797</v>
      </c>
      <c r="AP2457" s="221">
        <f t="shared" si="1730"/>
        <v>14392</v>
      </c>
      <c r="AQ2457" s="269">
        <f>AP2457/AR2457</f>
        <v>1799</v>
      </c>
      <c r="AR2457" s="201">
        <v>8</v>
      </c>
      <c r="AS2457" s="236">
        <f t="shared" si="1729"/>
        <v>3</v>
      </c>
      <c r="AT2457" s="232"/>
      <c r="BK2457" s="60"/>
      <c r="BN2457" s="1"/>
      <c r="BP2457" s="21"/>
      <c r="CA2457" s="21"/>
      <c r="CB2457" s="21"/>
    </row>
    <row r="2458" spans="4:80" ht="14.25" customHeight="1">
      <c r="D2458" s="53"/>
      <c r="G2458" s="53"/>
      <c r="O2458" s="21"/>
      <c r="P2458" s="21"/>
      <c r="AE2458" s="18"/>
      <c r="AG2458" s="18"/>
      <c r="AK2458" s="54"/>
      <c r="AO2458" s="220">
        <f t="shared" si="1728"/>
        <v>4799</v>
      </c>
      <c r="AP2458" s="221">
        <f t="shared" si="1730"/>
        <v>14398</v>
      </c>
      <c r="AQ2458" s="220">
        <f>AQ2456+6</f>
        <v>7199</v>
      </c>
      <c r="AR2458" s="201">
        <v>2</v>
      </c>
      <c r="AS2458" s="236">
        <f t="shared" si="1729"/>
        <v>1</v>
      </c>
      <c r="AT2458" s="232"/>
      <c r="BK2458" s="60"/>
      <c r="BN2458" s="1"/>
      <c r="BP2458" s="21"/>
      <c r="CA2458" s="21"/>
      <c r="CB2458" s="21"/>
    </row>
    <row r="2459" spans="4:80" ht="14.25" customHeight="1">
      <c r="D2459" s="53"/>
      <c r="G2459" s="53"/>
      <c r="O2459" s="21"/>
      <c r="P2459" s="21"/>
      <c r="AE2459" s="18"/>
      <c r="AG2459" s="18"/>
      <c r="AK2459" s="54"/>
      <c r="AO2459" s="240">
        <f t="shared" si="1728"/>
        <v>4801</v>
      </c>
      <c r="AP2459" s="221">
        <f t="shared" si="1730"/>
        <v>14404</v>
      </c>
      <c r="AQ2459" s="240">
        <f>AP2459/4</f>
        <v>3601</v>
      </c>
      <c r="AR2459" s="201">
        <v>4</v>
      </c>
      <c r="AS2459" s="236">
        <f t="shared" si="1729"/>
        <v>2</v>
      </c>
      <c r="AT2459" s="232"/>
      <c r="BK2459" s="60"/>
      <c r="BN2459" s="1"/>
      <c r="BP2459" s="21"/>
      <c r="CA2459" s="21"/>
      <c r="CB2459" s="21"/>
    </row>
    <row r="2460" spans="4:80" ht="14.25" customHeight="1">
      <c r="D2460" s="53"/>
      <c r="G2460" s="53"/>
      <c r="O2460" s="21"/>
      <c r="P2460" s="21"/>
      <c r="AE2460" s="18"/>
      <c r="AG2460" s="18"/>
      <c r="AK2460" s="54"/>
      <c r="AO2460" s="220">
        <f t="shared" si="1728"/>
        <v>4803</v>
      </c>
      <c r="AP2460" s="221">
        <f t="shared" si="1730"/>
        <v>14410</v>
      </c>
      <c r="AQ2460" s="220">
        <f>AQ2458+6</f>
        <v>7205</v>
      </c>
      <c r="AR2460" s="201">
        <v>2</v>
      </c>
      <c r="AS2460" s="236">
        <f t="shared" si="1729"/>
        <v>1</v>
      </c>
      <c r="AT2460" s="232"/>
      <c r="BK2460" s="60"/>
      <c r="BN2460" s="1"/>
      <c r="BP2460" s="21"/>
      <c r="CA2460" s="21"/>
      <c r="CB2460" s="21"/>
    </row>
    <row r="2461" spans="4:80" ht="14.25" customHeight="1">
      <c r="D2461" s="53"/>
      <c r="G2461" s="53"/>
      <c r="O2461" s="21"/>
      <c r="P2461" s="21"/>
      <c r="AE2461" s="18"/>
      <c r="AG2461" s="18"/>
      <c r="AK2461" s="54"/>
      <c r="AO2461" s="269">
        <f t="shared" si="1728"/>
        <v>4805</v>
      </c>
      <c r="AP2461" s="221">
        <f t="shared" si="1730"/>
        <v>14416</v>
      </c>
      <c r="AQ2461" s="269">
        <f>AP2461/AR2461</f>
        <v>901</v>
      </c>
      <c r="AR2461" s="201">
        <v>16</v>
      </c>
      <c r="AS2461" s="236">
        <f t="shared" si="1729"/>
        <v>4</v>
      </c>
      <c r="AT2461" s="232"/>
      <c r="BK2461" s="60"/>
      <c r="BN2461" s="1"/>
      <c r="BP2461" s="21"/>
      <c r="CA2461" s="21"/>
      <c r="CB2461" s="21"/>
    </row>
    <row r="2462" spans="4:80" ht="14.25" customHeight="1">
      <c r="D2462" s="53"/>
      <c r="G2462" s="53"/>
      <c r="O2462" s="21"/>
      <c r="P2462" s="21"/>
      <c r="AE2462" s="18"/>
      <c r="AG2462" s="18"/>
      <c r="AK2462" s="54"/>
      <c r="AO2462" s="220">
        <f t="shared" si="1728"/>
        <v>4807</v>
      </c>
      <c r="AP2462" s="221">
        <f t="shared" si="1730"/>
        <v>14422</v>
      </c>
      <c r="AQ2462" s="220">
        <f>AQ2460+6</f>
        <v>7211</v>
      </c>
      <c r="AR2462" s="201">
        <v>2</v>
      </c>
      <c r="AS2462" s="236">
        <f t="shared" si="1729"/>
        <v>1</v>
      </c>
      <c r="AT2462" s="232"/>
      <c r="BK2462" s="60"/>
      <c r="BN2462" s="1"/>
      <c r="BP2462" s="21"/>
      <c r="CA2462" s="21"/>
      <c r="CB2462" s="21"/>
    </row>
    <row r="2463" spans="4:80" ht="14.25" customHeight="1">
      <c r="D2463" s="53"/>
      <c r="G2463" s="53"/>
      <c r="O2463" s="21"/>
      <c r="P2463" s="21"/>
      <c r="AE2463" s="18"/>
      <c r="AG2463" s="18"/>
      <c r="AK2463" s="54"/>
      <c r="AO2463" s="240">
        <f t="shared" si="1728"/>
        <v>4809</v>
      </c>
      <c r="AP2463" s="221">
        <f t="shared" si="1730"/>
        <v>14428</v>
      </c>
      <c r="AQ2463" s="240">
        <f>AP2463/4</f>
        <v>3607</v>
      </c>
      <c r="AR2463" s="201">
        <v>4</v>
      </c>
      <c r="AS2463" s="236">
        <f t="shared" si="1729"/>
        <v>2</v>
      </c>
      <c r="AT2463" s="232"/>
      <c r="BK2463" s="60"/>
      <c r="BN2463" s="1"/>
      <c r="BP2463" s="21"/>
      <c r="CA2463" s="21"/>
      <c r="CB2463" s="21"/>
    </row>
    <row r="2464" spans="4:80" ht="14.25" customHeight="1">
      <c r="D2464" s="53"/>
      <c r="G2464" s="53"/>
      <c r="O2464" s="21"/>
      <c r="P2464" s="21"/>
      <c r="AE2464" s="18"/>
      <c r="AG2464" s="18"/>
      <c r="AK2464" s="54"/>
      <c r="AO2464" s="220">
        <f t="shared" si="1728"/>
        <v>4811</v>
      </c>
      <c r="AP2464" s="221">
        <f t="shared" si="1730"/>
        <v>14434</v>
      </c>
      <c r="AQ2464" s="220">
        <f>AQ2462+6</f>
        <v>7217</v>
      </c>
      <c r="AR2464" s="201">
        <v>2</v>
      </c>
      <c r="AS2464" s="236">
        <f t="shared" si="1729"/>
        <v>1</v>
      </c>
      <c r="AT2464" s="232"/>
      <c r="BK2464" s="60"/>
      <c r="BN2464" s="1"/>
      <c r="BP2464" s="21"/>
      <c r="CA2464" s="21"/>
      <c r="CB2464" s="21"/>
    </row>
    <row r="2465" spans="4:80" ht="14.25" customHeight="1">
      <c r="D2465" s="53"/>
      <c r="G2465" s="53"/>
      <c r="O2465" s="21"/>
      <c r="P2465" s="21"/>
      <c r="AE2465" s="18"/>
      <c r="AG2465" s="18"/>
      <c r="AK2465" s="54"/>
      <c r="AO2465" s="269">
        <f t="shared" si="1728"/>
        <v>4813</v>
      </c>
      <c r="AP2465" s="221">
        <f t="shared" si="1730"/>
        <v>14440</v>
      </c>
      <c r="AQ2465" s="269">
        <f>AP2465/AR2465</f>
        <v>1805</v>
      </c>
      <c r="AR2465" s="201">
        <v>8</v>
      </c>
      <c r="AS2465" s="236">
        <f t="shared" si="1729"/>
        <v>3</v>
      </c>
      <c r="AT2465" s="232"/>
      <c r="BK2465" s="60"/>
      <c r="BN2465" s="1"/>
      <c r="BP2465" s="21"/>
      <c r="CA2465" s="21"/>
      <c r="CB2465" s="21"/>
    </row>
    <row r="2466" spans="4:80" ht="14.25" customHeight="1">
      <c r="D2466" s="53"/>
      <c r="G2466" s="53"/>
      <c r="O2466" s="21"/>
      <c r="P2466" s="21"/>
      <c r="AE2466" s="18"/>
      <c r="AG2466" s="18"/>
      <c r="AK2466" s="54"/>
      <c r="AO2466" s="220">
        <f t="shared" si="1728"/>
        <v>4815</v>
      </c>
      <c r="AP2466" s="221">
        <f t="shared" si="1730"/>
        <v>14446</v>
      </c>
      <c r="AQ2466" s="220">
        <f>AQ2464+6</f>
        <v>7223</v>
      </c>
      <c r="AR2466" s="201">
        <v>2</v>
      </c>
      <c r="AS2466" s="236">
        <f t="shared" si="1729"/>
        <v>1</v>
      </c>
      <c r="AT2466" s="232"/>
      <c r="BK2466" s="60"/>
      <c r="BN2466" s="1"/>
      <c r="BP2466" s="21"/>
      <c r="CA2466" s="21"/>
      <c r="CB2466" s="21"/>
    </row>
    <row r="2467" spans="4:80" ht="14.25" customHeight="1">
      <c r="D2467" s="53"/>
      <c r="G2467" s="53"/>
      <c r="O2467" s="21"/>
      <c r="P2467" s="21"/>
      <c r="AE2467" s="18"/>
      <c r="AG2467" s="18"/>
      <c r="AK2467" s="54"/>
      <c r="AO2467" s="240">
        <f t="shared" si="1728"/>
        <v>4817</v>
      </c>
      <c r="AP2467" s="221">
        <f t="shared" si="1730"/>
        <v>14452</v>
      </c>
      <c r="AQ2467" s="240">
        <f>AP2467/4</f>
        <v>3613</v>
      </c>
      <c r="AR2467" s="201">
        <v>4</v>
      </c>
      <c r="AS2467" s="236">
        <f t="shared" si="1729"/>
        <v>2</v>
      </c>
      <c r="AT2467" s="232"/>
      <c r="BK2467" s="60"/>
      <c r="BN2467" s="1"/>
      <c r="BP2467" s="21"/>
      <c r="CA2467" s="21"/>
      <c r="CB2467" s="21"/>
    </row>
    <row r="2468" spans="4:80" ht="14.25" customHeight="1">
      <c r="D2468" s="53"/>
      <c r="G2468" s="53"/>
      <c r="O2468" s="21"/>
      <c r="P2468" s="21"/>
      <c r="AE2468" s="18"/>
      <c r="AG2468" s="18"/>
      <c r="AK2468" s="54"/>
      <c r="AO2468" s="220">
        <f t="shared" si="1728"/>
        <v>4819</v>
      </c>
      <c r="AP2468" s="221">
        <f t="shared" si="1730"/>
        <v>14458</v>
      </c>
      <c r="AQ2468" s="220">
        <f>AQ2466+6</f>
        <v>7229</v>
      </c>
      <c r="AR2468" s="201">
        <v>2</v>
      </c>
      <c r="AS2468" s="236">
        <f t="shared" si="1729"/>
        <v>1</v>
      </c>
      <c r="AT2468" s="232"/>
      <c r="BK2468" s="60"/>
      <c r="BN2468" s="1"/>
      <c r="BP2468" s="21"/>
      <c r="CA2468" s="21"/>
      <c r="CB2468" s="21"/>
    </row>
    <row r="2469" spans="4:80" ht="14.25" customHeight="1">
      <c r="D2469" s="53"/>
      <c r="G2469" s="53"/>
      <c r="O2469" s="21"/>
      <c r="P2469" s="21"/>
      <c r="AE2469" s="18"/>
      <c r="AG2469" s="18"/>
      <c r="AK2469" s="54"/>
      <c r="AO2469" s="269">
        <f t="shared" si="1728"/>
        <v>4821</v>
      </c>
      <c r="AP2469" s="221">
        <f t="shared" si="1730"/>
        <v>14464</v>
      </c>
      <c r="AQ2469" s="269">
        <f>AP2469/AR2469</f>
        <v>113</v>
      </c>
      <c r="AR2469" s="201">
        <v>128</v>
      </c>
      <c r="AS2469" s="236">
        <f t="shared" si="1729"/>
        <v>7</v>
      </c>
      <c r="AT2469" s="232"/>
      <c r="BK2469" s="60"/>
      <c r="BN2469" s="1"/>
      <c r="BP2469" s="21"/>
      <c r="CA2469" s="21"/>
      <c r="CB2469" s="21"/>
    </row>
    <row r="2470" spans="4:80" ht="14.25" customHeight="1">
      <c r="D2470" s="53"/>
      <c r="G2470" s="53"/>
      <c r="O2470" s="21"/>
      <c r="P2470" s="21"/>
      <c r="AE2470" s="18"/>
      <c r="AG2470" s="18"/>
      <c r="AK2470" s="54"/>
      <c r="AO2470" s="220">
        <f t="shared" si="1728"/>
        <v>4823</v>
      </c>
      <c r="AP2470" s="221">
        <f t="shared" si="1730"/>
        <v>14470</v>
      </c>
      <c r="AQ2470" s="220">
        <f>AQ2468+6</f>
        <v>7235</v>
      </c>
      <c r="AR2470" s="201">
        <v>2</v>
      </c>
      <c r="AS2470" s="236">
        <f t="shared" si="1729"/>
        <v>1</v>
      </c>
      <c r="AT2470" s="232"/>
      <c r="BK2470" s="60"/>
      <c r="BN2470" s="1"/>
      <c r="BP2470" s="21"/>
      <c r="CA2470" s="21"/>
      <c r="CB2470" s="21"/>
    </row>
    <row r="2471" spans="4:80" ht="14.25" customHeight="1">
      <c r="D2471" s="53"/>
      <c r="G2471" s="53"/>
      <c r="O2471" s="21"/>
      <c r="P2471" s="21"/>
      <c r="AE2471" s="18"/>
      <c r="AG2471" s="18"/>
      <c r="AK2471" s="54"/>
      <c r="AO2471" s="240">
        <f t="shared" si="1728"/>
        <v>4825</v>
      </c>
      <c r="AP2471" s="221">
        <f t="shared" si="1730"/>
        <v>14476</v>
      </c>
      <c r="AQ2471" s="240">
        <f>AP2471/4</f>
        <v>3619</v>
      </c>
      <c r="AR2471" s="201">
        <v>4</v>
      </c>
      <c r="AS2471" s="236">
        <f t="shared" si="1729"/>
        <v>2</v>
      </c>
      <c r="AT2471" s="232"/>
      <c r="BK2471" s="60"/>
      <c r="BN2471" s="1"/>
      <c r="BP2471" s="21"/>
      <c r="CA2471" s="21"/>
      <c r="CB2471" s="21"/>
    </row>
    <row r="2472" spans="4:80" ht="14.25" customHeight="1">
      <c r="D2472" s="53"/>
      <c r="G2472" s="53"/>
      <c r="O2472" s="21"/>
      <c r="P2472" s="21"/>
      <c r="AE2472" s="18"/>
      <c r="AG2472" s="18"/>
      <c r="AK2472" s="54"/>
      <c r="AO2472" s="220">
        <f t="shared" si="1728"/>
        <v>4827</v>
      </c>
      <c r="AP2472" s="221">
        <f t="shared" si="1730"/>
        <v>14482</v>
      </c>
      <c r="AQ2472" s="220">
        <f>AQ2470+6</f>
        <v>7241</v>
      </c>
      <c r="AR2472" s="201">
        <v>2</v>
      </c>
      <c r="AS2472" s="236">
        <f t="shared" si="1729"/>
        <v>1</v>
      </c>
      <c r="AT2472" s="232"/>
      <c r="BK2472" s="60"/>
      <c r="BN2472" s="1"/>
      <c r="BP2472" s="21"/>
      <c r="CA2472" s="21"/>
      <c r="CB2472" s="21"/>
    </row>
    <row r="2473" spans="4:80" ht="14.25" customHeight="1">
      <c r="D2473" s="53"/>
      <c r="G2473" s="53"/>
      <c r="O2473" s="21"/>
      <c r="P2473" s="21"/>
      <c r="AE2473" s="18"/>
      <c r="AG2473" s="18"/>
      <c r="AK2473" s="54"/>
      <c r="AO2473" s="269">
        <f t="shared" si="1728"/>
        <v>4829</v>
      </c>
      <c r="AP2473" s="221">
        <f t="shared" si="1730"/>
        <v>14488</v>
      </c>
      <c r="AQ2473" s="269">
        <f>AP2473/AR2473</f>
        <v>1811</v>
      </c>
      <c r="AR2473" s="201">
        <v>8</v>
      </c>
      <c r="AS2473" s="236">
        <f t="shared" si="1729"/>
        <v>3</v>
      </c>
      <c r="AT2473" s="232"/>
      <c r="BK2473" s="60"/>
      <c r="BN2473" s="1"/>
      <c r="BP2473" s="21"/>
      <c r="CA2473" s="21"/>
      <c r="CB2473" s="21"/>
    </row>
    <row r="2474" spans="4:80" ht="14.25" customHeight="1">
      <c r="D2474" s="53"/>
      <c r="G2474" s="53"/>
      <c r="O2474" s="21"/>
      <c r="P2474" s="21"/>
      <c r="AE2474" s="18"/>
      <c r="AG2474" s="18"/>
      <c r="AK2474" s="54"/>
      <c r="AO2474" s="220">
        <f t="shared" si="1728"/>
        <v>4831</v>
      </c>
      <c r="AP2474" s="221">
        <f t="shared" si="1730"/>
        <v>14494</v>
      </c>
      <c r="AQ2474" s="220">
        <f>AQ2472+6</f>
        <v>7247</v>
      </c>
      <c r="AR2474" s="201">
        <v>2</v>
      </c>
      <c r="AS2474" s="236">
        <f t="shared" si="1729"/>
        <v>1</v>
      </c>
      <c r="AT2474" s="232"/>
      <c r="BK2474" s="60"/>
      <c r="BN2474" s="1"/>
      <c r="BP2474" s="21"/>
      <c r="CA2474" s="21"/>
      <c r="CB2474" s="21"/>
    </row>
    <row r="2475" spans="4:80" ht="14.25" customHeight="1">
      <c r="D2475" s="53"/>
      <c r="G2475" s="53"/>
      <c r="O2475" s="21"/>
      <c r="P2475" s="21"/>
      <c r="AE2475" s="18"/>
      <c r="AG2475" s="18"/>
      <c r="AK2475" s="54"/>
      <c r="AO2475" s="240">
        <f t="shared" si="1728"/>
        <v>4833</v>
      </c>
      <c r="AP2475" s="221">
        <f t="shared" si="1730"/>
        <v>14500</v>
      </c>
      <c r="AQ2475" s="240">
        <f>AP2475/4</f>
        <v>3625</v>
      </c>
      <c r="AR2475" s="201">
        <v>4</v>
      </c>
      <c r="AS2475" s="236">
        <f t="shared" si="1729"/>
        <v>2</v>
      </c>
      <c r="AT2475" s="232"/>
      <c r="BK2475" s="60"/>
      <c r="BN2475" s="1"/>
      <c r="BP2475" s="21"/>
      <c r="CA2475" s="21"/>
      <c r="CB2475" s="21"/>
    </row>
    <row r="2476" spans="4:80" ht="14.25" customHeight="1">
      <c r="D2476" s="53"/>
      <c r="G2476" s="53"/>
      <c r="O2476" s="21"/>
      <c r="P2476" s="21"/>
      <c r="AE2476" s="18"/>
      <c r="AG2476" s="18"/>
      <c r="AK2476" s="54"/>
      <c r="AO2476" s="220">
        <f t="shared" si="1728"/>
        <v>4835</v>
      </c>
      <c r="AP2476" s="221">
        <f t="shared" si="1730"/>
        <v>14506</v>
      </c>
      <c r="AQ2476" s="220">
        <f>AQ2474+6</f>
        <v>7253</v>
      </c>
      <c r="AR2476" s="201">
        <v>2</v>
      </c>
      <c r="AS2476" s="236">
        <f t="shared" si="1729"/>
        <v>1</v>
      </c>
      <c r="AT2476" s="232"/>
      <c r="BK2476" s="60"/>
      <c r="BN2476" s="1"/>
      <c r="BP2476" s="21"/>
      <c r="CA2476" s="21"/>
      <c r="CB2476" s="21"/>
    </row>
    <row r="2477" spans="4:80" ht="14.25" customHeight="1">
      <c r="D2477" s="53"/>
      <c r="G2477" s="53"/>
      <c r="O2477" s="21"/>
      <c r="P2477" s="21"/>
      <c r="AE2477" s="18"/>
      <c r="AG2477" s="18"/>
      <c r="AK2477" s="54"/>
      <c r="AO2477" s="269">
        <f t="shared" si="1728"/>
        <v>4837</v>
      </c>
      <c r="AP2477" s="221">
        <f t="shared" si="1730"/>
        <v>14512</v>
      </c>
      <c r="AQ2477" s="269">
        <f>AP2477/AR2477</f>
        <v>907</v>
      </c>
      <c r="AR2477" s="201">
        <v>16</v>
      </c>
      <c r="AS2477" s="236">
        <f t="shared" si="1729"/>
        <v>4</v>
      </c>
      <c r="AT2477" s="232"/>
      <c r="BK2477" s="60"/>
      <c r="BN2477" s="1"/>
      <c r="BP2477" s="21"/>
      <c r="CA2477" s="21"/>
      <c r="CB2477" s="21"/>
    </row>
    <row r="2478" spans="4:80" ht="14.25" customHeight="1">
      <c r="D2478" s="53"/>
      <c r="G2478" s="53"/>
      <c r="O2478" s="21"/>
      <c r="P2478" s="21"/>
      <c r="AE2478" s="18"/>
      <c r="AG2478" s="18"/>
      <c r="AK2478" s="54"/>
      <c r="AO2478" s="220">
        <f t="shared" si="1728"/>
        <v>4839</v>
      </c>
      <c r="AP2478" s="221">
        <f t="shared" si="1730"/>
        <v>14518</v>
      </c>
      <c r="AQ2478" s="220">
        <f>AQ2476+6</f>
        <v>7259</v>
      </c>
      <c r="AR2478" s="201">
        <v>2</v>
      </c>
      <c r="AS2478" s="236">
        <f t="shared" si="1729"/>
        <v>1</v>
      </c>
      <c r="AT2478" s="232"/>
      <c r="BK2478" s="60"/>
      <c r="BN2478" s="1"/>
      <c r="BP2478" s="21"/>
      <c r="CA2478" s="21"/>
      <c r="CB2478" s="21"/>
    </row>
    <row r="2479" spans="4:80" ht="14.25" customHeight="1">
      <c r="D2479" s="53"/>
      <c r="G2479" s="53"/>
      <c r="O2479" s="21"/>
      <c r="P2479" s="21"/>
      <c r="AE2479" s="18"/>
      <c r="AG2479" s="18"/>
      <c r="AK2479" s="54"/>
      <c r="AO2479" s="240">
        <f t="shared" si="1728"/>
        <v>4841</v>
      </c>
      <c r="AP2479" s="221">
        <f t="shared" si="1730"/>
        <v>14524</v>
      </c>
      <c r="AQ2479" s="240">
        <f>AP2479/4</f>
        <v>3631</v>
      </c>
      <c r="AR2479" s="201">
        <v>4</v>
      </c>
      <c r="AS2479" s="236">
        <f t="shared" si="1729"/>
        <v>2</v>
      </c>
      <c r="AT2479" s="232"/>
      <c r="BK2479" s="60"/>
      <c r="BN2479" s="1"/>
      <c r="BP2479" s="21"/>
      <c r="CA2479" s="21"/>
      <c r="CB2479" s="21"/>
    </row>
    <row r="2480" spans="4:80" ht="14.25" customHeight="1">
      <c r="D2480" s="53"/>
      <c r="G2480" s="53"/>
      <c r="O2480" s="21"/>
      <c r="P2480" s="21"/>
      <c r="AE2480" s="18"/>
      <c r="AG2480" s="18"/>
      <c r="AK2480" s="54"/>
      <c r="AO2480" s="220">
        <f t="shared" si="1728"/>
        <v>4843</v>
      </c>
      <c r="AP2480" s="221">
        <f t="shared" si="1730"/>
        <v>14530</v>
      </c>
      <c r="AQ2480" s="220">
        <f>AQ2478+6</f>
        <v>7265</v>
      </c>
      <c r="AR2480" s="201">
        <v>2</v>
      </c>
      <c r="AS2480" s="236">
        <f t="shared" si="1729"/>
        <v>1</v>
      </c>
      <c r="AT2480" s="232"/>
      <c r="BK2480" s="60"/>
      <c r="BN2480" s="1"/>
      <c r="BP2480" s="21"/>
      <c r="CA2480" s="21"/>
      <c r="CB2480" s="21"/>
    </row>
    <row r="2481" spans="4:80" ht="14.25" customHeight="1">
      <c r="D2481" s="53"/>
      <c r="G2481" s="53"/>
      <c r="O2481" s="21"/>
      <c r="P2481" s="21"/>
      <c r="AE2481" s="18"/>
      <c r="AG2481" s="18"/>
      <c r="AK2481" s="54"/>
      <c r="AO2481" s="269">
        <f t="shared" si="1728"/>
        <v>4845</v>
      </c>
      <c r="AP2481" s="221">
        <f t="shared" si="1730"/>
        <v>14536</v>
      </c>
      <c r="AQ2481" s="269">
        <f>AP2481/AR2481</f>
        <v>1817</v>
      </c>
      <c r="AR2481" s="201">
        <v>8</v>
      </c>
      <c r="AS2481" s="236">
        <f t="shared" si="1729"/>
        <v>3</v>
      </c>
      <c r="AT2481" s="232"/>
      <c r="BK2481" s="60"/>
      <c r="BN2481" s="1"/>
      <c r="BP2481" s="21"/>
      <c r="CA2481" s="21"/>
      <c r="CB2481" s="21"/>
    </row>
    <row r="2482" spans="4:80" ht="14.25" customHeight="1">
      <c r="D2482" s="53"/>
      <c r="G2482" s="53"/>
      <c r="O2482" s="21"/>
      <c r="P2482" s="21"/>
      <c r="AE2482" s="18"/>
      <c r="AG2482" s="18"/>
      <c r="AK2482" s="54"/>
      <c r="AO2482" s="220">
        <f t="shared" si="1728"/>
        <v>4847</v>
      </c>
      <c r="AP2482" s="221">
        <f t="shared" si="1730"/>
        <v>14542</v>
      </c>
      <c r="AQ2482" s="220">
        <f>AQ2480+6</f>
        <v>7271</v>
      </c>
      <c r="AR2482" s="201">
        <v>2</v>
      </c>
      <c r="AS2482" s="236">
        <f t="shared" si="1729"/>
        <v>1</v>
      </c>
      <c r="AT2482" s="232"/>
      <c r="BK2482" s="60"/>
      <c r="BN2482" s="1"/>
      <c r="BP2482" s="21"/>
      <c r="CA2482" s="21"/>
      <c r="CB2482" s="21"/>
    </row>
    <row r="2483" spans="4:80" ht="14.25" customHeight="1">
      <c r="D2483" s="53"/>
      <c r="G2483" s="53"/>
      <c r="O2483" s="21"/>
      <c r="P2483" s="21"/>
      <c r="AE2483" s="18"/>
      <c r="AG2483" s="18"/>
      <c r="AK2483" s="54"/>
      <c r="AO2483" s="240">
        <f t="shared" si="1728"/>
        <v>4849</v>
      </c>
      <c r="AP2483" s="221">
        <f t="shared" si="1730"/>
        <v>14548</v>
      </c>
      <c r="AQ2483" s="240">
        <f>AP2483/4</f>
        <v>3637</v>
      </c>
      <c r="AR2483" s="201">
        <v>4</v>
      </c>
      <c r="AS2483" s="236">
        <f t="shared" si="1729"/>
        <v>2</v>
      </c>
      <c r="AT2483" s="232"/>
      <c r="BK2483" s="60"/>
      <c r="BN2483" s="1"/>
      <c r="BP2483" s="21"/>
      <c r="CA2483" s="21"/>
      <c r="CB2483" s="21"/>
    </row>
    <row r="2484" spans="4:80" ht="14.25" customHeight="1">
      <c r="D2484" s="53"/>
      <c r="G2484" s="53"/>
      <c r="O2484" s="21"/>
      <c r="P2484" s="21"/>
      <c r="AE2484" s="18"/>
      <c r="AG2484" s="18"/>
      <c r="AK2484" s="54"/>
      <c r="AO2484" s="220">
        <f t="shared" si="1728"/>
        <v>4851</v>
      </c>
      <c r="AP2484" s="221">
        <f t="shared" si="1730"/>
        <v>14554</v>
      </c>
      <c r="AQ2484" s="220">
        <f>AQ2482+6</f>
        <v>7277</v>
      </c>
      <c r="AR2484" s="201">
        <v>2</v>
      </c>
      <c r="AS2484" s="236">
        <f t="shared" si="1729"/>
        <v>1</v>
      </c>
      <c r="AT2484" s="232"/>
      <c r="BK2484" s="60"/>
      <c r="BN2484" s="1"/>
      <c r="BP2484" s="21"/>
      <c r="CA2484" s="21"/>
      <c r="CB2484" s="21"/>
    </row>
    <row r="2485" spans="4:80" ht="14.25" customHeight="1">
      <c r="D2485" s="53"/>
      <c r="G2485" s="53"/>
      <c r="O2485" s="21"/>
      <c r="P2485" s="21"/>
      <c r="AE2485" s="18"/>
      <c r="AG2485" s="18"/>
      <c r="AK2485" s="54"/>
      <c r="AO2485" s="269">
        <f t="shared" si="1728"/>
        <v>4853</v>
      </c>
      <c r="AP2485" s="221">
        <f t="shared" si="1730"/>
        <v>14560</v>
      </c>
      <c r="AQ2485" s="269">
        <f>AP2485/AR2485</f>
        <v>455</v>
      </c>
      <c r="AR2485" s="201">
        <v>32</v>
      </c>
      <c r="AS2485" s="236">
        <f t="shared" si="1729"/>
        <v>5</v>
      </c>
      <c r="AT2485" s="232"/>
      <c r="BK2485" s="60"/>
      <c r="BN2485" s="1"/>
      <c r="BP2485" s="21"/>
      <c r="CA2485" s="21"/>
      <c r="CB2485" s="21"/>
    </row>
    <row r="2486" spans="4:80" ht="14.25" customHeight="1">
      <c r="D2486" s="53"/>
      <c r="G2486" s="53"/>
      <c r="O2486" s="21"/>
      <c r="P2486" s="21"/>
      <c r="AE2486" s="18"/>
      <c r="AG2486" s="18"/>
      <c r="AK2486" s="54"/>
      <c r="AO2486" s="220">
        <f t="shared" si="1728"/>
        <v>4855</v>
      </c>
      <c r="AP2486" s="221">
        <f t="shared" si="1730"/>
        <v>14566</v>
      </c>
      <c r="AQ2486" s="220">
        <f>AQ2484+6</f>
        <v>7283</v>
      </c>
      <c r="AR2486" s="201">
        <v>2</v>
      </c>
      <c r="AS2486" s="236">
        <f t="shared" si="1729"/>
        <v>1</v>
      </c>
      <c r="AT2486" s="232"/>
      <c r="BK2486" s="60"/>
      <c r="BN2486" s="1"/>
      <c r="BP2486" s="21"/>
      <c r="CA2486" s="21"/>
      <c r="CB2486" s="21"/>
    </row>
    <row r="2487" spans="4:80" ht="14.25" customHeight="1">
      <c r="D2487" s="53"/>
      <c r="G2487" s="53"/>
      <c r="O2487" s="21"/>
      <c r="P2487" s="21"/>
      <c r="AE2487" s="18"/>
      <c r="AG2487" s="18"/>
      <c r="AK2487" s="54"/>
      <c r="AO2487" s="240">
        <f t="shared" si="1728"/>
        <v>4857</v>
      </c>
      <c r="AP2487" s="221">
        <f t="shared" si="1730"/>
        <v>14572</v>
      </c>
      <c r="AQ2487" s="240">
        <f>AP2487/4</f>
        <v>3643</v>
      </c>
      <c r="AR2487" s="201">
        <v>4</v>
      </c>
      <c r="AS2487" s="236">
        <f t="shared" si="1729"/>
        <v>2</v>
      </c>
      <c r="AT2487" s="232"/>
      <c r="BK2487" s="60"/>
      <c r="BN2487" s="1"/>
      <c r="BP2487" s="21"/>
      <c r="CA2487" s="21"/>
      <c r="CB2487" s="21"/>
    </row>
    <row r="2488" spans="4:80" ht="14.25" customHeight="1">
      <c r="D2488" s="53"/>
      <c r="G2488" s="53"/>
      <c r="O2488" s="21"/>
      <c r="P2488" s="21"/>
      <c r="AE2488" s="18"/>
      <c r="AG2488" s="18"/>
      <c r="AK2488" s="54"/>
      <c r="AO2488" s="220">
        <f t="shared" si="1728"/>
        <v>4859</v>
      </c>
      <c r="AP2488" s="221">
        <f t="shared" si="1730"/>
        <v>14578</v>
      </c>
      <c r="AQ2488" s="220">
        <f>AQ2486+6</f>
        <v>7289</v>
      </c>
      <c r="AR2488" s="201">
        <v>2</v>
      </c>
      <c r="AS2488" s="236">
        <f t="shared" si="1729"/>
        <v>1</v>
      </c>
      <c r="AT2488" s="232"/>
      <c r="BK2488" s="60"/>
      <c r="BN2488" s="1"/>
      <c r="BP2488" s="21"/>
      <c r="CA2488" s="21"/>
      <c r="CB2488" s="21"/>
    </row>
    <row r="2489" spans="4:80" ht="14.25" customHeight="1">
      <c r="D2489" s="53"/>
      <c r="G2489" s="53"/>
      <c r="O2489" s="21"/>
      <c r="P2489" s="21"/>
      <c r="AE2489" s="18"/>
      <c r="AG2489" s="18"/>
      <c r="AK2489" s="54"/>
      <c r="AO2489" s="269">
        <f t="shared" si="1728"/>
        <v>4861</v>
      </c>
      <c r="AP2489" s="221">
        <f t="shared" si="1730"/>
        <v>14584</v>
      </c>
      <c r="AQ2489" s="269">
        <f>AP2489/AR2489</f>
        <v>1823</v>
      </c>
      <c r="AR2489" s="201">
        <v>8</v>
      </c>
      <c r="AS2489" s="236">
        <f t="shared" si="1729"/>
        <v>3</v>
      </c>
      <c r="AT2489" s="232"/>
      <c r="BK2489" s="60"/>
      <c r="BN2489" s="1"/>
      <c r="BP2489" s="21"/>
      <c r="CA2489" s="21"/>
      <c r="CB2489" s="21"/>
    </row>
    <row r="2490" spans="4:80" ht="14.25" customHeight="1">
      <c r="D2490" s="53"/>
      <c r="G2490" s="53"/>
      <c r="O2490" s="21"/>
      <c r="P2490" s="21"/>
      <c r="AE2490" s="18"/>
      <c r="AG2490" s="18"/>
      <c r="AK2490" s="54"/>
      <c r="AO2490" s="220">
        <f t="shared" si="1728"/>
        <v>4863</v>
      </c>
      <c r="AP2490" s="221">
        <f t="shared" si="1730"/>
        <v>14590</v>
      </c>
      <c r="AQ2490" s="220">
        <f>AQ2488+6</f>
        <v>7295</v>
      </c>
      <c r="AR2490" s="201">
        <v>2</v>
      </c>
      <c r="AS2490" s="236">
        <f t="shared" si="1729"/>
        <v>1</v>
      </c>
      <c r="AT2490" s="232"/>
      <c r="BK2490" s="60"/>
      <c r="BN2490" s="1"/>
      <c r="BP2490" s="21"/>
      <c r="CA2490" s="21"/>
      <c r="CB2490" s="21"/>
    </row>
    <row r="2491" spans="4:80" ht="14.25" customHeight="1">
      <c r="D2491" s="53"/>
      <c r="G2491" s="53"/>
      <c r="O2491" s="21"/>
      <c r="P2491" s="21"/>
      <c r="AE2491" s="18"/>
      <c r="AG2491" s="18"/>
      <c r="AK2491" s="54"/>
      <c r="AO2491" s="240">
        <f t="shared" si="1728"/>
        <v>4865</v>
      </c>
      <c r="AP2491" s="221">
        <f t="shared" si="1730"/>
        <v>14596</v>
      </c>
      <c r="AQ2491" s="240">
        <f>AP2491/4</f>
        <v>3649</v>
      </c>
      <c r="AR2491" s="201">
        <v>4</v>
      </c>
      <c r="AS2491" s="236">
        <f t="shared" si="1729"/>
        <v>2</v>
      </c>
      <c r="AT2491" s="232"/>
      <c r="BK2491" s="60"/>
      <c r="BN2491" s="1"/>
      <c r="BP2491" s="21"/>
      <c r="CA2491" s="21"/>
      <c r="CB2491" s="21"/>
    </row>
    <row r="2492" spans="4:80" ht="14.25" customHeight="1">
      <c r="D2492" s="53"/>
      <c r="G2492" s="53"/>
      <c r="O2492" s="21"/>
      <c r="P2492" s="21"/>
      <c r="AE2492" s="18"/>
      <c r="AG2492" s="18"/>
      <c r="AK2492" s="54"/>
      <c r="AO2492" s="220">
        <f t="shared" si="1728"/>
        <v>4867</v>
      </c>
      <c r="AP2492" s="221">
        <f t="shared" si="1730"/>
        <v>14602</v>
      </c>
      <c r="AQ2492" s="220">
        <f>AQ2490+6</f>
        <v>7301</v>
      </c>
      <c r="AR2492" s="201">
        <v>2</v>
      </c>
      <c r="AS2492" s="236">
        <f t="shared" si="1729"/>
        <v>1</v>
      </c>
      <c r="AT2492" s="232"/>
      <c r="BK2492" s="60"/>
      <c r="BN2492" s="1"/>
      <c r="BP2492" s="21"/>
      <c r="CA2492" s="21"/>
      <c r="CB2492" s="21"/>
    </row>
    <row r="2493" spans="4:80" ht="14.25" customHeight="1">
      <c r="D2493" s="53"/>
      <c r="G2493" s="53"/>
      <c r="O2493" s="21"/>
      <c r="P2493" s="21"/>
      <c r="AE2493" s="18"/>
      <c r="AG2493" s="18"/>
      <c r="AK2493" s="54"/>
      <c r="AO2493" s="269">
        <f t="shared" si="1728"/>
        <v>4869</v>
      </c>
      <c r="AP2493" s="221">
        <f t="shared" si="1730"/>
        <v>14608</v>
      </c>
      <c r="AQ2493" s="269">
        <f>AP2493/AR2493</f>
        <v>913</v>
      </c>
      <c r="AR2493" s="201">
        <v>16</v>
      </c>
      <c r="AS2493" s="236">
        <f t="shared" si="1729"/>
        <v>4</v>
      </c>
      <c r="AT2493" s="232"/>
      <c r="BK2493" s="60"/>
      <c r="BN2493" s="1"/>
      <c r="BP2493" s="21"/>
      <c r="CA2493" s="21"/>
      <c r="CB2493" s="21"/>
    </row>
    <row r="2494" spans="4:80" ht="14.25" customHeight="1">
      <c r="D2494" s="53"/>
      <c r="G2494" s="53"/>
      <c r="O2494" s="21"/>
      <c r="P2494" s="21"/>
      <c r="AE2494" s="18"/>
      <c r="AG2494" s="18"/>
      <c r="AK2494" s="54"/>
      <c r="AO2494" s="220">
        <f t="shared" si="1728"/>
        <v>4871</v>
      </c>
      <c r="AP2494" s="221">
        <f t="shared" si="1730"/>
        <v>14614</v>
      </c>
      <c r="AQ2494" s="220">
        <f>AQ2492+6</f>
        <v>7307</v>
      </c>
      <c r="AR2494" s="201">
        <v>2</v>
      </c>
      <c r="AS2494" s="236">
        <f t="shared" si="1729"/>
        <v>1</v>
      </c>
      <c r="AT2494" s="232"/>
      <c r="BK2494" s="60"/>
      <c r="BN2494" s="1"/>
      <c r="BP2494" s="21"/>
      <c r="CA2494" s="21"/>
      <c r="CB2494" s="21"/>
    </row>
    <row r="2495" spans="4:80" ht="14.25" customHeight="1">
      <c r="D2495" s="53"/>
      <c r="G2495" s="53"/>
      <c r="O2495" s="21"/>
      <c r="P2495" s="21"/>
      <c r="AE2495" s="18"/>
      <c r="AG2495" s="18"/>
      <c r="AK2495" s="54"/>
      <c r="AO2495" s="240">
        <f t="shared" si="1728"/>
        <v>4873</v>
      </c>
      <c r="AP2495" s="221">
        <f t="shared" si="1730"/>
        <v>14620</v>
      </c>
      <c r="AQ2495" s="240">
        <f>AP2495/4</f>
        <v>3655</v>
      </c>
      <c r="AR2495" s="201">
        <v>4</v>
      </c>
      <c r="AS2495" s="236">
        <f t="shared" si="1729"/>
        <v>2</v>
      </c>
      <c r="AT2495" s="232"/>
      <c r="BK2495" s="60"/>
      <c r="BN2495" s="1"/>
      <c r="BP2495" s="21"/>
      <c r="CA2495" s="21"/>
      <c r="CB2495" s="21"/>
    </row>
    <row r="2496" spans="4:80" ht="14.25" customHeight="1">
      <c r="D2496" s="53"/>
      <c r="G2496" s="53"/>
      <c r="O2496" s="21"/>
      <c r="P2496" s="21"/>
      <c r="AE2496" s="18"/>
      <c r="AG2496" s="18"/>
      <c r="AK2496" s="54"/>
      <c r="AO2496" s="220">
        <f t="shared" si="1728"/>
        <v>4875</v>
      </c>
      <c r="AP2496" s="221">
        <f t="shared" si="1730"/>
        <v>14626</v>
      </c>
      <c r="AQ2496" s="220">
        <f>AQ2494+6</f>
        <v>7313</v>
      </c>
      <c r="AR2496" s="201">
        <v>2</v>
      </c>
      <c r="AS2496" s="236">
        <f t="shared" si="1729"/>
        <v>1</v>
      </c>
      <c r="AT2496" s="232"/>
      <c r="BK2496" s="60"/>
      <c r="BN2496" s="1"/>
      <c r="BP2496" s="21"/>
      <c r="CA2496" s="21"/>
      <c r="CB2496" s="21"/>
    </row>
    <row r="2497" spans="4:80" ht="14.25" customHeight="1">
      <c r="D2497" s="53"/>
      <c r="G2497" s="53"/>
      <c r="O2497" s="21"/>
      <c r="P2497" s="21"/>
      <c r="AE2497" s="18"/>
      <c r="AG2497" s="18"/>
      <c r="AK2497" s="54"/>
      <c r="AO2497" s="269">
        <f t="shared" si="1728"/>
        <v>4877</v>
      </c>
      <c r="AP2497" s="221">
        <f t="shared" si="1730"/>
        <v>14632</v>
      </c>
      <c r="AQ2497" s="269">
        <f>AP2497/AR2497</f>
        <v>1829</v>
      </c>
      <c r="AR2497" s="201">
        <v>8</v>
      </c>
      <c r="AS2497" s="236">
        <f t="shared" si="1729"/>
        <v>3</v>
      </c>
      <c r="AT2497" s="232"/>
      <c r="BK2497" s="60"/>
      <c r="BN2497" s="1"/>
      <c r="BP2497" s="21"/>
      <c r="CA2497" s="21"/>
      <c r="CB2497" s="21"/>
    </row>
    <row r="2498" spans="4:80" ht="14.25" customHeight="1">
      <c r="D2498" s="53"/>
      <c r="G2498" s="53"/>
      <c r="O2498" s="21"/>
      <c r="P2498" s="21"/>
      <c r="AE2498" s="18"/>
      <c r="AG2498" s="18"/>
      <c r="AK2498" s="54"/>
      <c r="AO2498" s="220">
        <f t="shared" si="1728"/>
        <v>4879</v>
      </c>
      <c r="AP2498" s="221">
        <f t="shared" si="1730"/>
        <v>14638</v>
      </c>
      <c r="AQ2498" s="220">
        <f>AQ2496+6</f>
        <v>7319</v>
      </c>
      <c r="AR2498" s="201">
        <v>2</v>
      </c>
      <c r="AS2498" s="236">
        <f t="shared" si="1729"/>
        <v>1</v>
      </c>
      <c r="AT2498" s="232"/>
      <c r="BK2498" s="60"/>
      <c r="BN2498" s="1"/>
      <c r="BP2498" s="21"/>
      <c r="CA2498" s="21"/>
      <c r="CB2498" s="21"/>
    </row>
    <row r="2499" spans="4:80" ht="14.25" customHeight="1">
      <c r="D2499" s="53"/>
      <c r="G2499" s="53"/>
      <c r="O2499" s="21"/>
      <c r="P2499" s="21"/>
      <c r="AE2499" s="18"/>
      <c r="AG2499" s="18"/>
      <c r="AK2499" s="54"/>
      <c r="AO2499" s="240">
        <f t="shared" si="1728"/>
        <v>4881</v>
      </c>
      <c r="AP2499" s="221">
        <f t="shared" si="1730"/>
        <v>14644</v>
      </c>
      <c r="AQ2499" s="240">
        <f>AP2499/4</f>
        <v>3661</v>
      </c>
      <c r="AR2499" s="201">
        <v>4</v>
      </c>
      <c r="AS2499" s="236">
        <f t="shared" si="1729"/>
        <v>2</v>
      </c>
      <c r="AT2499" s="232"/>
      <c r="BK2499" s="60"/>
      <c r="BN2499" s="1"/>
      <c r="BP2499" s="21"/>
      <c r="CA2499" s="21"/>
      <c r="CB2499" s="21"/>
    </row>
    <row r="2500" spans="4:80" ht="14.25" customHeight="1">
      <c r="D2500" s="53"/>
      <c r="G2500" s="53"/>
      <c r="O2500" s="21"/>
      <c r="P2500" s="21"/>
      <c r="AE2500" s="18"/>
      <c r="AG2500" s="18"/>
      <c r="AK2500" s="54"/>
      <c r="AO2500" s="220">
        <f t="shared" si="1728"/>
        <v>4883</v>
      </c>
      <c r="AP2500" s="221">
        <f t="shared" si="1730"/>
        <v>14650</v>
      </c>
      <c r="AQ2500" s="220">
        <f>AQ2498+6</f>
        <v>7325</v>
      </c>
      <c r="AR2500" s="201">
        <v>2</v>
      </c>
      <c r="AS2500" s="236">
        <f t="shared" si="1729"/>
        <v>1</v>
      </c>
      <c r="AT2500" s="232"/>
      <c r="BK2500" s="60"/>
      <c r="BN2500" s="1"/>
      <c r="BP2500" s="21"/>
      <c r="CA2500" s="21"/>
      <c r="CB2500" s="21"/>
    </row>
    <row r="2501" spans="4:80" ht="14.25" customHeight="1">
      <c r="D2501" s="53"/>
      <c r="G2501" s="53"/>
      <c r="O2501" s="21"/>
      <c r="P2501" s="21"/>
      <c r="AE2501" s="18"/>
      <c r="AG2501" s="18"/>
      <c r="AK2501" s="54"/>
      <c r="AO2501" s="269">
        <f t="shared" si="1728"/>
        <v>4885</v>
      </c>
      <c r="AP2501" s="221">
        <f t="shared" si="1730"/>
        <v>14656</v>
      </c>
      <c r="AQ2501" s="269">
        <f>AP2501/AR2501</f>
        <v>229</v>
      </c>
      <c r="AR2501" s="201">
        <v>64</v>
      </c>
      <c r="AS2501" s="236">
        <f t="shared" si="1729"/>
        <v>6</v>
      </c>
      <c r="AT2501" s="232"/>
      <c r="BK2501" s="60"/>
      <c r="BN2501" s="1"/>
      <c r="BP2501" s="21"/>
      <c r="CA2501" s="21"/>
      <c r="CB2501" s="21"/>
    </row>
    <row r="2502" spans="4:80" ht="14.25" customHeight="1">
      <c r="D2502" s="53"/>
      <c r="G2502" s="53"/>
      <c r="O2502" s="21"/>
      <c r="P2502" s="21"/>
      <c r="AE2502" s="18"/>
      <c r="AG2502" s="18"/>
      <c r="AK2502" s="54"/>
      <c r="AO2502" s="220">
        <f t="shared" si="1728"/>
        <v>4887</v>
      </c>
      <c r="AP2502" s="221">
        <f t="shared" si="1730"/>
        <v>14662</v>
      </c>
      <c r="AQ2502" s="220">
        <f>AQ2500+6</f>
        <v>7331</v>
      </c>
      <c r="AR2502" s="201">
        <v>2</v>
      </c>
      <c r="AS2502" s="236">
        <f t="shared" si="1729"/>
        <v>1</v>
      </c>
      <c r="AT2502" s="232"/>
      <c r="BK2502" s="60"/>
      <c r="BN2502" s="1"/>
      <c r="BP2502" s="21"/>
      <c r="CA2502" s="21"/>
      <c r="CB2502" s="21"/>
    </row>
    <row r="2503" spans="4:80" ht="14.25" customHeight="1">
      <c r="D2503" s="53"/>
      <c r="G2503" s="53"/>
      <c r="O2503" s="21"/>
      <c r="P2503" s="21"/>
      <c r="AE2503" s="18"/>
      <c r="AG2503" s="18"/>
      <c r="AK2503" s="54"/>
      <c r="AO2503" s="240">
        <f t="shared" si="1728"/>
        <v>4889</v>
      </c>
      <c r="AP2503" s="221">
        <f t="shared" si="1730"/>
        <v>14668</v>
      </c>
      <c r="AQ2503" s="240">
        <f>AP2503/4</f>
        <v>3667</v>
      </c>
      <c r="AR2503" s="201">
        <v>4</v>
      </c>
      <c r="AS2503" s="236">
        <f t="shared" si="1729"/>
        <v>2</v>
      </c>
      <c r="AT2503" s="232"/>
      <c r="BK2503" s="60"/>
      <c r="BN2503" s="1"/>
      <c r="BP2503" s="21"/>
      <c r="CA2503" s="21"/>
      <c r="CB2503" s="21"/>
    </row>
    <row r="2504" spans="4:80" ht="14.25" customHeight="1">
      <c r="D2504" s="53"/>
      <c r="G2504" s="53"/>
      <c r="O2504" s="21"/>
      <c r="P2504" s="21"/>
      <c r="AE2504" s="18"/>
      <c r="AG2504" s="18"/>
      <c r="AK2504" s="54"/>
      <c r="AO2504" s="220">
        <f t="shared" si="1728"/>
        <v>4891</v>
      </c>
      <c r="AP2504" s="221">
        <f t="shared" si="1730"/>
        <v>14674</v>
      </c>
      <c r="AQ2504" s="220">
        <f>AQ2502+6</f>
        <v>7337</v>
      </c>
      <c r="AR2504" s="201">
        <v>2</v>
      </c>
      <c r="AS2504" s="236">
        <f t="shared" si="1729"/>
        <v>1</v>
      </c>
      <c r="AT2504" s="232"/>
      <c r="BK2504" s="60"/>
      <c r="BN2504" s="1"/>
      <c r="BP2504" s="21"/>
      <c r="CA2504" s="21"/>
      <c r="CB2504" s="21"/>
    </row>
    <row r="2505" spans="4:80" ht="14.25" customHeight="1">
      <c r="D2505" s="53"/>
      <c r="G2505" s="53"/>
      <c r="O2505" s="21"/>
      <c r="P2505" s="21"/>
      <c r="AE2505" s="18"/>
      <c r="AG2505" s="18"/>
      <c r="AK2505" s="54"/>
      <c r="AO2505" s="269">
        <f t="shared" si="1728"/>
        <v>4893</v>
      </c>
      <c r="AP2505" s="221">
        <f t="shared" si="1730"/>
        <v>14680</v>
      </c>
      <c r="AQ2505" s="269">
        <f>AP2505/AR2505</f>
        <v>1835</v>
      </c>
      <c r="AR2505" s="201">
        <v>8</v>
      </c>
      <c r="AS2505" s="236">
        <f t="shared" si="1729"/>
        <v>3</v>
      </c>
      <c r="AT2505" s="232"/>
      <c r="BK2505" s="60"/>
      <c r="BN2505" s="1"/>
      <c r="BP2505" s="21"/>
      <c r="CA2505" s="21"/>
      <c r="CB2505" s="21"/>
    </row>
    <row r="2506" spans="4:80" ht="14.25" customHeight="1">
      <c r="D2506" s="53"/>
      <c r="G2506" s="53"/>
      <c r="O2506" s="21"/>
      <c r="P2506" s="21"/>
      <c r="AE2506" s="18"/>
      <c r="AG2506" s="18"/>
      <c r="AK2506" s="54"/>
      <c r="AO2506" s="220">
        <f t="shared" si="1728"/>
        <v>4895</v>
      </c>
      <c r="AP2506" s="221">
        <f t="shared" si="1730"/>
        <v>14686</v>
      </c>
      <c r="AQ2506" s="220">
        <f>AQ2504+6</f>
        <v>7343</v>
      </c>
      <c r="AR2506" s="201">
        <v>2</v>
      </c>
      <c r="AS2506" s="236">
        <f t="shared" si="1729"/>
        <v>1</v>
      </c>
      <c r="AT2506" s="232"/>
      <c r="BK2506" s="60"/>
      <c r="BN2506" s="1"/>
      <c r="BP2506" s="21"/>
      <c r="CA2506" s="21"/>
      <c r="CB2506" s="21"/>
    </row>
    <row r="2507" spans="4:80" ht="14.25" customHeight="1">
      <c r="D2507" s="53"/>
      <c r="G2507" s="53"/>
      <c r="O2507" s="21"/>
      <c r="P2507" s="21"/>
      <c r="AE2507" s="18"/>
      <c r="AG2507" s="18"/>
      <c r="AK2507" s="54"/>
      <c r="AO2507" s="240">
        <f t="shared" si="1728"/>
        <v>4897</v>
      </c>
      <c r="AP2507" s="221">
        <f t="shared" si="1730"/>
        <v>14692</v>
      </c>
      <c r="AQ2507" s="240">
        <f>AP2507/4</f>
        <v>3673</v>
      </c>
      <c r="AR2507" s="201">
        <v>4</v>
      </c>
      <c r="AS2507" s="236">
        <f t="shared" si="1729"/>
        <v>2</v>
      </c>
      <c r="AT2507" s="232"/>
      <c r="BK2507" s="60"/>
      <c r="BN2507" s="1"/>
      <c r="BP2507" s="21"/>
      <c r="CA2507" s="21"/>
      <c r="CB2507" s="21"/>
    </row>
    <row r="2508" spans="4:80" ht="14.25" customHeight="1">
      <c r="D2508" s="53"/>
      <c r="G2508" s="53"/>
      <c r="O2508" s="21"/>
      <c r="P2508" s="21"/>
      <c r="AE2508" s="18"/>
      <c r="AG2508" s="18"/>
      <c r="AK2508" s="54"/>
      <c r="AO2508" s="220">
        <f t="shared" si="1728"/>
        <v>4899</v>
      </c>
      <c r="AP2508" s="221">
        <f t="shared" si="1730"/>
        <v>14698</v>
      </c>
      <c r="AQ2508" s="220">
        <f>AQ2506+6</f>
        <v>7349</v>
      </c>
      <c r="AR2508" s="201">
        <v>2</v>
      </c>
      <c r="AS2508" s="236">
        <f t="shared" si="1729"/>
        <v>1</v>
      </c>
      <c r="AT2508" s="232"/>
      <c r="BK2508" s="60"/>
      <c r="BN2508" s="1"/>
      <c r="BP2508" s="21"/>
      <c r="CA2508" s="21"/>
      <c r="CB2508" s="21"/>
    </row>
    <row r="2509" spans="4:80" ht="14.25" customHeight="1">
      <c r="D2509" s="53"/>
      <c r="G2509" s="53"/>
      <c r="O2509" s="21"/>
      <c r="P2509" s="21"/>
      <c r="AE2509" s="18"/>
      <c r="AG2509" s="18"/>
      <c r="AK2509" s="54"/>
      <c r="AO2509" s="269">
        <f t="shared" si="1728"/>
        <v>4901</v>
      </c>
      <c r="AP2509" s="221">
        <f t="shared" si="1730"/>
        <v>14704</v>
      </c>
      <c r="AQ2509" s="269">
        <f>AP2509/AR2509</f>
        <v>919</v>
      </c>
      <c r="AR2509" s="201">
        <v>16</v>
      </c>
      <c r="AS2509" s="236">
        <f t="shared" si="1729"/>
        <v>4</v>
      </c>
      <c r="AT2509" s="232"/>
      <c r="BK2509" s="60"/>
      <c r="BN2509" s="1"/>
      <c r="BP2509" s="21"/>
      <c r="CA2509" s="21"/>
      <c r="CB2509" s="21"/>
    </row>
    <row r="2510" spans="4:80" ht="14.25" customHeight="1">
      <c r="D2510" s="53"/>
      <c r="G2510" s="53"/>
      <c r="O2510" s="21"/>
      <c r="P2510" s="21"/>
      <c r="AE2510" s="18"/>
      <c r="AG2510" s="18"/>
      <c r="AK2510" s="54"/>
      <c r="AO2510" s="220">
        <f t="shared" si="1728"/>
        <v>4903</v>
      </c>
      <c r="AP2510" s="221">
        <f t="shared" si="1730"/>
        <v>14710</v>
      </c>
      <c r="AQ2510" s="220">
        <f>AQ2508+6</f>
        <v>7355</v>
      </c>
      <c r="AR2510" s="201">
        <v>2</v>
      </c>
      <c r="AS2510" s="236">
        <f t="shared" si="1729"/>
        <v>1</v>
      </c>
      <c r="AT2510" s="232"/>
      <c r="BK2510" s="60"/>
      <c r="BN2510" s="1"/>
      <c r="BP2510" s="21"/>
      <c r="CA2510" s="21"/>
      <c r="CB2510" s="21"/>
    </row>
    <row r="2511" spans="4:80" ht="14.25" customHeight="1">
      <c r="D2511" s="53"/>
      <c r="G2511" s="53"/>
      <c r="O2511" s="21"/>
      <c r="P2511" s="21"/>
      <c r="AE2511" s="18"/>
      <c r="AG2511" s="18"/>
      <c r="AK2511" s="54"/>
      <c r="AO2511" s="240">
        <f t="shared" si="1728"/>
        <v>4905</v>
      </c>
      <c r="AP2511" s="221">
        <f t="shared" si="1730"/>
        <v>14716</v>
      </c>
      <c r="AQ2511" s="240">
        <f>AP2511/4</f>
        <v>3679</v>
      </c>
      <c r="AR2511" s="201">
        <v>4</v>
      </c>
      <c r="AS2511" s="236">
        <f t="shared" si="1729"/>
        <v>2</v>
      </c>
      <c r="AT2511" s="232"/>
      <c r="BK2511" s="60"/>
      <c r="BN2511" s="1"/>
      <c r="BP2511" s="21"/>
      <c r="CA2511" s="21"/>
      <c r="CB2511" s="21"/>
    </row>
    <row r="2512" spans="4:80" ht="14.25" customHeight="1">
      <c r="D2512" s="53"/>
      <c r="G2512" s="53"/>
      <c r="O2512" s="21"/>
      <c r="P2512" s="21"/>
      <c r="AE2512" s="18"/>
      <c r="AG2512" s="18"/>
      <c r="AK2512" s="54"/>
      <c r="AO2512" s="220">
        <f t="shared" si="1728"/>
        <v>4907</v>
      </c>
      <c r="AP2512" s="221">
        <f t="shared" si="1730"/>
        <v>14722</v>
      </c>
      <c r="AQ2512" s="220">
        <f>AQ2510+6</f>
        <v>7361</v>
      </c>
      <c r="AR2512" s="201">
        <v>2</v>
      </c>
      <c r="AS2512" s="236">
        <f t="shared" si="1729"/>
        <v>1</v>
      </c>
      <c r="AT2512" s="232"/>
      <c r="BK2512" s="60"/>
      <c r="BN2512" s="1"/>
      <c r="BP2512" s="21"/>
      <c r="CA2512" s="21"/>
      <c r="CB2512" s="21"/>
    </row>
    <row r="2513" spans="4:80" ht="14.25" customHeight="1">
      <c r="D2513" s="53"/>
      <c r="G2513" s="53"/>
      <c r="O2513" s="21"/>
      <c r="P2513" s="21"/>
      <c r="AE2513" s="18"/>
      <c r="AG2513" s="18"/>
      <c r="AK2513" s="54"/>
      <c r="AO2513" s="269">
        <f t="shared" si="1728"/>
        <v>4909</v>
      </c>
      <c r="AP2513" s="221">
        <f t="shared" si="1730"/>
        <v>14728</v>
      </c>
      <c r="AQ2513" s="269">
        <f>AP2513/AR2513</f>
        <v>1841</v>
      </c>
      <c r="AR2513" s="201">
        <v>8</v>
      </c>
      <c r="AS2513" s="236">
        <f t="shared" si="1729"/>
        <v>3</v>
      </c>
      <c r="AT2513" s="232"/>
      <c r="BK2513" s="60"/>
      <c r="BN2513" s="1"/>
      <c r="BP2513" s="21"/>
      <c r="CA2513" s="21"/>
      <c r="CB2513" s="21"/>
    </row>
    <row r="2514" spans="4:80" ht="14.25" customHeight="1">
      <c r="D2514" s="53"/>
      <c r="G2514" s="53"/>
      <c r="O2514" s="21"/>
      <c r="P2514" s="21"/>
      <c r="AE2514" s="18"/>
      <c r="AG2514" s="18"/>
      <c r="AK2514" s="54"/>
      <c r="AO2514" s="220">
        <f t="shared" si="1728"/>
        <v>4911</v>
      </c>
      <c r="AP2514" s="221">
        <f t="shared" si="1730"/>
        <v>14734</v>
      </c>
      <c r="AQ2514" s="220">
        <f>AQ2512+6</f>
        <v>7367</v>
      </c>
      <c r="AR2514" s="201">
        <v>2</v>
      </c>
      <c r="AS2514" s="236">
        <f t="shared" si="1729"/>
        <v>1</v>
      </c>
      <c r="AT2514" s="232"/>
      <c r="BK2514" s="60"/>
      <c r="BN2514" s="1"/>
      <c r="BP2514" s="21"/>
      <c r="CA2514" s="21"/>
      <c r="CB2514" s="21"/>
    </row>
    <row r="2515" spans="4:80" ht="14.25" customHeight="1">
      <c r="D2515" s="53"/>
      <c r="G2515" s="53"/>
      <c r="O2515" s="21"/>
      <c r="P2515" s="21"/>
      <c r="AE2515" s="18"/>
      <c r="AG2515" s="18"/>
      <c r="AK2515" s="54"/>
      <c r="AO2515" s="240">
        <f t="shared" si="1728"/>
        <v>4913</v>
      </c>
      <c r="AP2515" s="221">
        <f t="shared" si="1730"/>
        <v>14740</v>
      </c>
      <c r="AQ2515" s="240">
        <f>AP2515/4</f>
        <v>3685</v>
      </c>
      <c r="AR2515" s="201">
        <v>4</v>
      </c>
      <c r="AS2515" s="236">
        <f t="shared" si="1729"/>
        <v>2</v>
      </c>
      <c r="AT2515" s="232"/>
      <c r="BK2515" s="60"/>
      <c r="BN2515" s="1"/>
      <c r="BP2515" s="21"/>
      <c r="CA2515" s="21"/>
      <c r="CB2515" s="21"/>
    </row>
    <row r="2516" spans="4:80" ht="14.25" customHeight="1">
      <c r="D2516" s="53"/>
      <c r="G2516" s="53"/>
      <c r="O2516" s="21"/>
      <c r="P2516" s="21"/>
      <c r="AE2516" s="18"/>
      <c r="AG2516" s="18"/>
      <c r="AK2516" s="54"/>
      <c r="AO2516" s="220">
        <f t="shared" si="1728"/>
        <v>4915</v>
      </c>
      <c r="AP2516" s="221">
        <f t="shared" si="1730"/>
        <v>14746</v>
      </c>
      <c r="AQ2516" s="220">
        <f>AQ2514+6</f>
        <v>7373</v>
      </c>
      <c r="AR2516" s="201">
        <v>2</v>
      </c>
      <c r="AS2516" s="236">
        <f t="shared" si="1729"/>
        <v>1</v>
      </c>
      <c r="AT2516" s="232"/>
      <c r="BK2516" s="60"/>
      <c r="BN2516" s="1"/>
      <c r="BP2516" s="21"/>
      <c r="CA2516" s="21"/>
      <c r="CB2516" s="21"/>
    </row>
    <row r="2517" spans="4:80" ht="14.25" customHeight="1">
      <c r="D2517" s="53"/>
      <c r="G2517" s="53"/>
      <c r="O2517" s="21"/>
      <c r="P2517" s="21"/>
      <c r="AE2517" s="18"/>
      <c r="AG2517" s="18"/>
      <c r="AK2517" s="54"/>
      <c r="AO2517" s="269">
        <f t="shared" si="1728"/>
        <v>4917</v>
      </c>
      <c r="AP2517" s="221">
        <f t="shared" si="1730"/>
        <v>14752</v>
      </c>
      <c r="AQ2517" s="269">
        <f>AP2517/AR2517</f>
        <v>461</v>
      </c>
      <c r="AR2517" s="201">
        <v>32</v>
      </c>
      <c r="AS2517" s="236">
        <f t="shared" si="1729"/>
        <v>5</v>
      </c>
      <c r="AT2517" s="232"/>
      <c r="BK2517" s="60"/>
      <c r="BN2517" s="1"/>
      <c r="BP2517" s="21"/>
      <c r="CA2517" s="21"/>
      <c r="CB2517" s="21"/>
    </row>
    <row r="2518" spans="4:80" ht="14.25" customHeight="1">
      <c r="D2518" s="53"/>
      <c r="G2518" s="53"/>
      <c r="O2518" s="21"/>
      <c r="P2518" s="21"/>
      <c r="AE2518" s="18"/>
      <c r="AG2518" s="18"/>
      <c r="AK2518" s="54"/>
      <c r="AO2518" s="220">
        <f t="shared" si="1728"/>
        <v>4919</v>
      </c>
      <c r="AP2518" s="221">
        <f t="shared" si="1730"/>
        <v>14758</v>
      </c>
      <c r="AQ2518" s="220">
        <f>AQ2516+6</f>
        <v>7379</v>
      </c>
      <c r="AR2518" s="201">
        <v>2</v>
      </c>
      <c r="AS2518" s="236">
        <f t="shared" si="1729"/>
        <v>1</v>
      </c>
      <c r="AT2518" s="232"/>
      <c r="BK2518" s="60"/>
      <c r="BN2518" s="1"/>
      <c r="BP2518" s="21"/>
      <c r="CA2518" s="21"/>
      <c r="CB2518" s="21"/>
    </row>
    <row r="2519" spans="4:80" ht="14.25" customHeight="1">
      <c r="D2519" s="53"/>
      <c r="G2519" s="53"/>
      <c r="O2519" s="21"/>
      <c r="P2519" s="21"/>
      <c r="AE2519" s="18"/>
      <c r="AG2519" s="18"/>
      <c r="AK2519" s="54"/>
      <c r="AO2519" s="240">
        <f t="shared" si="1728"/>
        <v>4921</v>
      </c>
      <c r="AP2519" s="221">
        <f t="shared" si="1730"/>
        <v>14764</v>
      </c>
      <c r="AQ2519" s="240">
        <f>AP2519/4</f>
        <v>3691</v>
      </c>
      <c r="AR2519" s="201">
        <v>4</v>
      </c>
      <c r="AS2519" s="236">
        <f t="shared" si="1729"/>
        <v>2</v>
      </c>
      <c r="AT2519" s="232"/>
      <c r="BK2519" s="60"/>
      <c r="BN2519" s="1"/>
      <c r="BP2519" s="21"/>
      <c r="CA2519" s="21"/>
      <c r="CB2519" s="21"/>
    </row>
    <row r="2520" spans="4:80" ht="14.25" customHeight="1">
      <c r="D2520" s="53"/>
      <c r="G2520" s="53"/>
      <c r="O2520" s="21"/>
      <c r="P2520" s="21"/>
      <c r="AE2520" s="18"/>
      <c r="AG2520" s="18"/>
      <c r="AK2520" s="54"/>
      <c r="AO2520" s="220">
        <f t="shared" si="1728"/>
        <v>4923</v>
      </c>
      <c r="AP2520" s="221">
        <f t="shared" si="1730"/>
        <v>14770</v>
      </c>
      <c r="AQ2520" s="220">
        <f>AQ2518+6</f>
        <v>7385</v>
      </c>
      <c r="AR2520" s="201">
        <v>2</v>
      </c>
      <c r="AS2520" s="236">
        <f t="shared" si="1729"/>
        <v>1</v>
      </c>
      <c r="AT2520" s="232"/>
      <c r="BK2520" s="60"/>
      <c r="BN2520" s="1"/>
      <c r="BP2520" s="21"/>
      <c r="CA2520" s="21"/>
      <c r="CB2520" s="21"/>
    </row>
    <row r="2521" spans="4:80" ht="14.25" customHeight="1">
      <c r="D2521" s="53"/>
      <c r="G2521" s="53"/>
      <c r="O2521" s="21"/>
      <c r="P2521" s="21"/>
      <c r="AE2521" s="18"/>
      <c r="AG2521" s="18"/>
      <c r="AK2521" s="54"/>
      <c r="AO2521" s="269">
        <f t="shared" si="1728"/>
        <v>4925</v>
      </c>
      <c r="AP2521" s="221">
        <f t="shared" si="1730"/>
        <v>14776</v>
      </c>
      <c r="AQ2521" s="269">
        <f>AP2521/AR2521</f>
        <v>1847</v>
      </c>
      <c r="AR2521" s="201">
        <v>8</v>
      </c>
      <c r="AS2521" s="236">
        <f t="shared" si="1729"/>
        <v>3</v>
      </c>
      <c r="AT2521" s="232"/>
      <c r="BK2521" s="60"/>
      <c r="BN2521" s="1"/>
      <c r="BP2521" s="21"/>
      <c r="CA2521" s="21"/>
      <c r="CB2521" s="21"/>
    </row>
    <row r="2522" spans="4:80" ht="14.25" customHeight="1">
      <c r="D2522" s="53"/>
      <c r="G2522" s="53"/>
      <c r="O2522" s="21"/>
      <c r="P2522" s="21"/>
      <c r="AE2522" s="18"/>
      <c r="AG2522" s="18"/>
      <c r="AK2522" s="54"/>
      <c r="AO2522" s="220">
        <f t="shared" si="1728"/>
        <v>4927</v>
      </c>
      <c r="AP2522" s="221">
        <f t="shared" si="1730"/>
        <v>14782</v>
      </c>
      <c r="AQ2522" s="220">
        <f>AQ2520+6</f>
        <v>7391</v>
      </c>
      <c r="AR2522" s="201">
        <v>2</v>
      </c>
      <c r="AS2522" s="236">
        <f t="shared" si="1729"/>
        <v>1</v>
      </c>
      <c r="AT2522" s="232"/>
      <c r="BK2522" s="60"/>
      <c r="BN2522" s="1"/>
      <c r="BP2522" s="21"/>
      <c r="CA2522" s="21"/>
      <c r="CB2522" s="21"/>
    </row>
    <row r="2523" spans="4:80" ht="14.25" customHeight="1">
      <c r="D2523" s="53"/>
      <c r="G2523" s="53"/>
      <c r="O2523" s="21"/>
      <c r="P2523" s="21"/>
      <c r="AE2523" s="18"/>
      <c r="AG2523" s="18"/>
      <c r="AK2523" s="54"/>
      <c r="AO2523" s="240">
        <f t="shared" si="1728"/>
        <v>4929</v>
      </c>
      <c r="AP2523" s="221">
        <f t="shared" si="1730"/>
        <v>14788</v>
      </c>
      <c r="AQ2523" s="240">
        <f>AP2523/4</f>
        <v>3697</v>
      </c>
      <c r="AR2523" s="201">
        <v>4</v>
      </c>
      <c r="AS2523" s="236">
        <f t="shared" si="1729"/>
        <v>2</v>
      </c>
      <c r="AT2523" s="232"/>
      <c r="BK2523" s="60"/>
      <c r="BN2523" s="1"/>
      <c r="BP2523" s="21"/>
      <c r="CA2523" s="21"/>
      <c r="CB2523" s="21"/>
    </row>
    <row r="2524" spans="4:80" ht="14.25" customHeight="1">
      <c r="D2524" s="53"/>
      <c r="G2524" s="53"/>
      <c r="O2524" s="21"/>
      <c r="P2524" s="21"/>
      <c r="AE2524" s="18"/>
      <c r="AG2524" s="18"/>
      <c r="AK2524" s="54"/>
      <c r="AO2524" s="220">
        <f t="shared" si="1728"/>
        <v>4931</v>
      </c>
      <c r="AP2524" s="221">
        <f t="shared" si="1730"/>
        <v>14794</v>
      </c>
      <c r="AQ2524" s="220">
        <f>AQ2522+6</f>
        <v>7397</v>
      </c>
      <c r="AR2524" s="201">
        <v>2</v>
      </c>
      <c r="AS2524" s="236">
        <f t="shared" si="1729"/>
        <v>1</v>
      </c>
      <c r="AT2524" s="232"/>
      <c r="BK2524" s="60"/>
      <c r="BN2524" s="1"/>
      <c r="BP2524" s="21"/>
      <c r="CA2524" s="21"/>
      <c r="CB2524" s="21"/>
    </row>
    <row r="2525" spans="4:80" ht="14.25" customHeight="1">
      <c r="D2525" s="53"/>
      <c r="G2525" s="53"/>
      <c r="O2525" s="21"/>
      <c r="P2525" s="21"/>
      <c r="AE2525" s="18"/>
      <c r="AG2525" s="18"/>
      <c r="AK2525" s="54"/>
      <c r="AO2525" s="269">
        <f t="shared" si="1728"/>
        <v>4933</v>
      </c>
      <c r="AP2525" s="221">
        <f t="shared" si="1730"/>
        <v>14800</v>
      </c>
      <c r="AQ2525" s="269">
        <f>AP2525/AR2525</f>
        <v>925</v>
      </c>
      <c r="AR2525" s="201">
        <v>16</v>
      </c>
      <c r="AS2525" s="236">
        <f t="shared" si="1729"/>
        <v>4</v>
      </c>
      <c r="AT2525" s="232"/>
      <c r="BK2525" s="60"/>
      <c r="BN2525" s="1"/>
      <c r="BP2525" s="21"/>
      <c r="CA2525" s="21"/>
      <c r="CB2525" s="21"/>
    </row>
    <row r="2526" spans="4:80" ht="14.25" customHeight="1">
      <c r="D2526" s="53"/>
      <c r="G2526" s="53"/>
      <c r="O2526" s="21"/>
      <c r="P2526" s="21"/>
      <c r="AE2526" s="18"/>
      <c r="AG2526" s="18"/>
      <c r="AK2526" s="54"/>
      <c r="AO2526" s="220">
        <f t="shared" si="1728"/>
        <v>4935</v>
      </c>
      <c r="AP2526" s="221">
        <f t="shared" si="1730"/>
        <v>14806</v>
      </c>
      <c r="AQ2526" s="220">
        <f>AQ2524+6</f>
        <v>7403</v>
      </c>
      <c r="AR2526" s="201">
        <v>2</v>
      </c>
      <c r="AS2526" s="236">
        <f t="shared" si="1729"/>
        <v>1</v>
      </c>
      <c r="AT2526" s="232"/>
      <c r="BK2526" s="60"/>
      <c r="BN2526" s="1"/>
      <c r="BP2526" s="21"/>
      <c r="CA2526" s="21"/>
      <c r="CB2526" s="21"/>
    </row>
    <row r="2527" spans="4:80" ht="14.25" customHeight="1">
      <c r="D2527" s="53"/>
      <c r="G2527" s="53"/>
      <c r="O2527" s="21"/>
      <c r="P2527" s="21"/>
      <c r="AE2527" s="18"/>
      <c r="AG2527" s="18"/>
      <c r="AK2527" s="54"/>
      <c r="AO2527" s="240">
        <f t="shared" si="1728"/>
        <v>4937</v>
      </c>
      <c r="AP2527" s="221">
        <f t="shared" si="1730"/>
        <v>14812</v>
      </c>
      <c r="AQ2527" s="240">
        <f>AP2527/4</f>
        <v>3703</v>
      </c>
      <c r="AR2527" s="201">
        <v>4</v>
      </c>
      <c r="AS2527" s="236">
        <f t="shared" si="1729"/>
        <v>2</v>
      </c>
      <c r="AT2527" s="232"/>
      <c r="BK2527" s="60"/>
      <c r="BN2527" s="1"/>
      <c r="BP2527" s="21"/>
      <c r="CA2527" s="21"/>
      <c r="CB2527" s="21"/>
    </row>
    <row r="2528" spans="4:80" ht="14.25" customHeight="1">
      <c r="D2528" s="53"/>
      <c r="G2528" s="53"/>
      <c r="O2528" s="21"/>
      <c r="P2528" s="21"/>
      <c r="AE2528" s="18"/>
      <c r="AG2528" s="18"/>
      <c r="AK2528" s="54"/>
      <c r="AO2528" s="220">
        <f t="shared" si="1728"/>
        <v>4939</v>
      </c>
      <c r="AP2528" s="221">
        <f t="shared" si="1730"/>
        <v>14818</v>
      </c>
      <c r="AQ2528" s="220">
        <f>AQ2526+6</f>
        <v>7409</v>
      </c>
      <c r="AR2528" s="201">
        <v>2</v>
      </c>
      <c r="AS2528" s="236">
        <f t="shared" si="1729"/>
        <v>1</v>
      </c>
      <c r="AT2528" s="232"/>
      <c r="BK2528" s="60"/>
      <c r="BN2528" s="1"/>
      <c r="BP2528" s="21"/>
      <c r="CA2528" s="21"/>
      <c r="CB2528" s="21"/>
    </row>
    <row r="2529" spans="4:80" ht="14.25" customHeight="1">
      <c r="D2529" s="53"/>
      <c r="G2529" s="53"/>
      <c r="O2529" s="21"/>
      <c r="P2529" s="21"/>
      <c r="AE2529" s="18"/>
      <c r="AG2529" s="18"/>
      <c r="AK2529" s="54"/>
      <c r="AO2529" s="269">
        <f t="shared" si="1728"/>
        <v>4941</v>
      </c>
      <c r="AP2529" s="221">
        <f t="shared" si="1730"/>
        <v>14824</v>
      </c>
      <c r="AQ2529" s="269">
        <f>AP2529/AR2529</f>
        <v>1853</v>
      </c>
      <c r="AR2529" s="201">
        <v>8</v>
      </c>
      <c r="AS2529" s="236">
        <f t="shared" si="1729"/>
        <v>3</v>
      </c>
      <c r="AT2529" s="232"/>
      <c r="BK2529" s="60"/>
      <c r="BN2529" s="1"/>
      <c r="BP2529" s="21"/>
      <c r="CA2529" s="21"/>
      <c r="CB2529" s="21"/>
    </row>
    <row r="2530" spans="4:80" ht="14.25" customHeight="1">
      <c r="D2530" s="53"/>
      <c r="G2530" s="53"/>
      <c r="O2530" s="21"/>
      <c r="P2530" s="21"/>
      <c r="AE2530" s="18"/>
      <c r="AG2530" s="18"/>
      <c r="AK2530" s="54"/>
      <c r="AO2530" s="220">
        <f t="shared" si="1728"/>
        <v>4943</v>
      </c>
      <c r="AP2530" s="221">
        <f t="shared" si="1730"/>
        <v>14830</v>
      </c>
      <c r="AQ2530" s="220">
        <f>AQ2528+6</f>
        <v>7415</v>
      </c>
      <c r="AR2530" s="201">
        <v>2</v>
      </c>
      <c r="AS2530" s="236">
        <f t="shared" si="1729"/>
        <v>1</v>
      </c>
      <c r="AT2530" s="232"/>
      <c r="BK2530" s="60"/>
      <c r="BN2530" s="1"/>
      <c r="BP2530" s="21"/>
      <c r="CA2530" s="21"/>
      <c r="CB2530" s="21"/>
    </row>
    <row r="2531" spans="4:80" ht="14.25" customHeight="1">
      <c r="D2531" s="53"/>
      <c r="G2531" s="53"/>
      <c r="O2531" s="21"/>
      <c r="P2531" s="21"/>
      <c r="AE2531" s="18"/>
      <c r="AG2531" s="18"/>
      <c r="AK2531" s="54"/>
      <c r="AO2531" s="240">
        <f t="shared" si="1728"/>
        <v>4945</v>
      </c>
      <c r="AP2531" s="221">
        <f t="shared" si="1730"/>
        <v>14836</v>
      </c>
      <c r="AQ2531" s="240">
        <f>AP2531/4</f>
        <v>3709</v>
      </c>
      <c r="AR2531" s="201">
        <v>4</v>
      </c>
      <c r="AS2531" s="236">
        <f t="shared" si="1729"/>
        <v>2</v>
      </c>
      <c r="AT2531" s="232"/>
      <c r="BK2531" s="60"/>
      <c r="BN2531" s="1"/>
      <c r="BP2531" s="21"/>
      <c r="CA2531" s="21"/>
      <c r="CB2531" s="21"/>
    </row>
    <row r="2532" spans="4:80" ht="14.25" customHeight="1">
      <c r="D2532" s="53"/>
      <c r="G2532" s="53"/>
      <c r="O2532" s="21"/>
      <c r="P2532" s="21"/>
      <c r="AE2532" s="18"/>
      <c r="AG2532" s="18"/>
      <c r="AK2532" s="54"/>
      <c r="AO2532" s="220">
        <f t="shared" si="1728"/>
        <v>4947</v>
      </c>
      <c r="AP2532" s="221">
        <f t="shared" si="1730"/>
        <v>14842</v>
      </c>
      <c r="AQ2532" s="220">
        <f>AQ2530+6</f>
        <v>7421</v>
      </c>
      <c r="AR2532" s="201">
        <v>2</v>
      </c>
      <c r="AS2532" s="236">
        <f t="shared" si="1729"/>
        <v>1</v>
      </c>
      <c r="AT2532" s="232"/>
      <c r="BK2532" s="60"/>
      <c r="BN2532" s="1"/>
      <c r="BP2532" s="21"/>
      <c r="CA2532" s="21"/>
      <c r="CB2532" s="21"/>
    </row>
    <row r="2533" spans="4:80" ht="14.25" customHeight="1">
      <c r="D2533" s="53"/>
      <c r="G2533" s="53"/>
      <c r="O2533" s="21"/>
      <c r="P2533" s="21"/>
      <c r="AE2533" s="18"/>
      <c r="AG2533" s="18"/>
      <c r="AK2533" s="54"/>
      <c r="AO2533" s="269">
        <f t="shared" si="1728"/>
        <v>4949</v>
      </c>
      <c r="AP2533" s="221">
        <f t="shared" si="1730"/>
        <v>14848</v>
      </c>
      <c r="AQ2533" s="269">
        <f>AP2533/AR2533</f>
        <v>29</v>
      </c>
      <c r="AR2533" s="201">
        <v>512</v>
      </c>
      <c r="AS2533" s="236">
        <f t="shared" si="1729"/>
        <v>9</v>
      </c>
      <c r="AT2533" s="232"/>
      <c r="BK2533" s="60"/>
      <c r="BN2533" s="1"/>
      <c r="BP2533" s="21"/>
      <c r="CA2533" s="21"/>
      <c r="CB2533" s="21"/>
    </row>
    <row r="2534" spans="4:80" ht="14.25" customHeight="1">
      <c r="D2534" s="53"/>
      <c r="G2534" s="53"/>
      <c r="O2534" s="21"/>
      <c r="P2534" s="21"/>
      <c r="AE2534" s="18"/>
      <c r="AG2534" s="18"/>
      <c r="AK2534" s="54"/>
      <c r="AO2534" s="220">
        <f t="shared" si="1728"/>
        <v>4951</v>
      </c>
      <c r="AP2534" s="221">
        <f t="shared" si="1730"/>
        <v>14854</v>
      </c>
      <c r="AQ2534" s="220">
        <f>AQ2532+6</f>
        <v>7427</v>
      </c>
      <c r="AR2534" s="201">
        <v>2</v>
      </c>
      <c r="AS2534" s="236">
        <f t="shared" si="1729"/>
        <v>1</v>
      </c>
      <c r="AT2534" s="232"/>
      <c r="BK2534" s="60"/>
      <c r="BN2534" s="1"/>
      <c r="BP2534" s="21"/>
      <c r="CA2534" s="21"/>
      <c r="CB2534" s="21"/>
    </row>
    <row r="2535" spans="4:80" ht="14.25" customHeight="1">
      <c r="D2535" s="53"/>
      <c r="G2535" s="53"/>
      <c r="O2535" s="21"/>
      <c r="P2535" s="21"/>
      <c r="AE2535" s="18"/>
      <c r="AG2535" s="18"/>
      <c r="AK2535" s="54"/>
      <c r="AO2535" s="240">
        <f t="shared" si="1728"/>
        <v>4953</v>
      </c>
      <c r="AP2535" s="221">
        <f t="shared" si="1730"/>
        <v>14860</v>
      </c>
      <c r="AQ2535" s="240">
        <f>AP2535/4</f>
        <v>3715</v>
      </c>
      <c r="AR2535" s="201">
        <v>4</v>
      </c>
      <c r="AS2535" s="236">
        <f t="shared" si="1729"/>
        <v>2</v>
      </c>
      <c r="AT2535" s="232"/>
      <c r="BK2535" s="60"/>
      <c r="BN2535" s="1"/>
      <c r="BP2535" s="21"/>
      <c r="CA2535" s="21"/>
      <c r="CB2535" s="21"/>
    </row>
    <row r="2536" spans="4:80" ht="14.25" customHeight="1">
      <c r="D2536" s="53"/>
      <c r="G2536" s="53"/>
      <c r="O2536" s="21"/>
      <c r="P2536" s="21"/>
      <c r="AE2536" s="18"/>
      <c r="AG2536" s="18"/>
      <c r="AK2536" s="54"/>
      <c r="AO2536" s="220">
        <f t="shared" si="1728"/>
        <v>4955</v>
      </c>
      <c r="AP2536" s="221">
        <f t="shared" si="1730"/>
        <v>14866</v>
      </c>
      <c r="AQ2536" s="220">
        <f>AQ2534+6</f>
        <v>7433</v>
      </c>
      <c r="AR2536" s="201">
        <v>2</v>
      </c>
      <c r="AS2536" s="236">
        <f t="shared" si="1729"/>
        <v>1</v>
      </c>
      <c r="AT2536" s="232"/>
      <c r="BK2536" s="60"/>
      <c r="BN2536" s="1"/>
      <c r="BP2536" s="21"/>
      <c r="CA2536" s="21"/>
      <c r="CB2536" s="21"/>
    </row>
    <row r="2537" spans="4:80" ht="14.25" customHeight="1">
      <c r="D2537" s="53"/>
      <c r="G2537" s="53"/>
      <c r="O2537" s="21"/>
      <c r="P2537" s="21"/>
      <c r="AE2537" s="18"/>
      <c r="AG2537" s="18"/>
      <c r="AK2537" s="54"/>
      <c r="AO2537" s="269">
        <f t="shared" si="1728"/>
        <v>4957</v>
      </c>
      <c r="AP2537" s="221">
        <f t="shared" si="1730"/>
        <v>14872</v>
      </c>
      <c r="AQ2537" s="269">
        <f>AP2537/AR2537</f>
        <v>1859</v>
      </c>
      <c r="AR2537" s="201">
        <v>8</v>
      </c>
      <c r="AS2537" s="236">
        <f t="shared" si="1729"/>
        <v>3</v>
      </c>
      <c r="AT2537" s="232"/>
      <c r="BK2537" s="60"/>
      <c r="BN2537" s="1"/>
      <c r="BP2537" s="21"/>
      <c r="CA2537" s="21"/>
      <c r="CB2537" s="21"/>
    </row>
    <row r="2538" spans="4:80" ht="14.25" customHeight="1">
      <c r="D2538" s="53"/>
      <c r="G2538" s="53"/>
      <c r="O2538" s="21"/>
      <c r="P2538" s="21"/>
      <c r="AE2538" s="18"/>
      <c r="AG2538" s="18"/>
      <c r="AK2538" s="54"/>
      <c r="AO2538" s="220">
        <f t="shared" si="1728"/>
        <v>4959</v>
      </c>
      <c r="AP2538" s="221">
        <f t="shared" si="1730"/>
        <v>14878</v>
      </c>
      <c r="AQ2538" s="220">
        <f>AQ2536+6</f>
        <v>7439</v>
      </c>
      <c r="AR2538" s="201">
        <v>2</v>
      </c>
      <c r="AS2538" s="236">
        <f t="shared" si="1729"/>
        <v>1</v>
      </c>
      <c r="AT2538" s="232"/>
      <c r="BK2538" s="60"/>
      <c r="BN2538" s="1"/>
      <c r="BP2538" s="21"/>
      <c r="CA2538" s="21"/>
      <c r="CB2538" s="21"/>
    </row>
    <row r="2539" spans="4:80" ht="14.25" customHeight="1">
      <c r="D2539" s="53"/>
      <c r="G2539" s="53"/>
      <c r="O2539" s="21"/>
      <c r="P2539" s="21"/>
      <c r="AE2539" s="18"/>
      <c r="AG2539" s="18"/>
      <c r="AK2539" s="54"/>
      <c r="AO2539" s="240">
        <f t="shared" si="1728"/>
        <v>4961</v>
      </c>
      <c r="AP2539" s="221">
        <f t="shared" si="1730"/>
        <v>14884</v>
      </c>
      <c r="AQ2539" s="240">
        <f>AP2539/4</f>
        <v>3721</v>
      </c>
      <c r="AR2539" s="201">
        <v>4</v>
      </c>
      <c r="AS2539" s="236">
        <f t="shared" si="1729"/>
        <v>2</v>
      </c>
      <c r="AT2539" s="232"/>
      <c r="BK2539" s="60"/>
      <c r="BN2539" s="1"/>
      <c r="BP2539" s="21"/>
      <c r="CA2539" s="21"/>
      <c r="CB2539" s="21"/>
    </row>
    <row r="2540" spans="4:80" ht="14.25" customHeight="1">
      <c r="D2540" s="53"/>
      <c r="G2540" s="53"/>
      <c r="O2540" s="21"/>
      <c r="P2540" s="21"/>
      <c r="AE2540" s="18"/>
      <c r="AG2540" s="18"/>
      <c r="AK2540" s="54"/>
      <c r="AO2540" s="220">
        <f t="shared" si="1728"/>
        <v>4963</v>
      </c>
      <c r="AP2540" s="221">
        <f t="shared" si="1730"/>
        <v>14890</v>
      </c>
      <c r="AQ2540" s="220">
        <f>AQ2538+6</f>
        <v>7445</v>
      </c>
      <c r="AR2540" s="201">
        <v>2</v>
      </c>
      <c r="AS2540" s="236">
        <f t="shared" si="1729"/>
        <v>1</v>
      </c>
      <c r="AT2540" s="232"/>
      <c r="BK2540" s="60"/>
      <c r="BN2540" s="1"/>
      <c r="BP2540" s="21"/>
      <c r="CA2540" s="21"/>
      <c r="CB2540" s="21"/>
    </row>
    <row r="2541" spans="4:80" ht="14.25" customHeight="1">
      <c r="D2541" s="53"/>
      <c r="G2541" s="53"/>
      <c r="O2541" s="21"/>
      <c r="P2541" s="21"/>
      <c r="AE2541" s="18"/>
      <c r="AG2541" s="18"/>
      <c r="AK2541" s="54"/>
      <c r="AO2541" s="269">
        <f t="shared" si="1728"/>
        <v>4965</v>
      </c>
      <c r="AP2541" s="221">
        <f t="shared" si="1730"/>
        <v>14896</v>
      </c>
      <c r="AQ2541" s="269">
        <f>AP2541/AR2541</f>
        <v>931</v>
      </c>
      <c r="AR2541" s="201">
        <v>16</v>
      </c>
      <c r="AS2541" s="236">
        <f t="shared" si="1729"/>
        <v>4</v>
      </c>
      <c r="AT2541" s="232"/>
      <c r="BK2541" s="60"/>
      <c r="BN2541" s="1"/>
      <c r="BP2541" s="21"/>
      <c r="CA2541" s="21"/>
      <c r="CB2541" s="21"/>
    </row>
    <row r="2542" spans="4:80" ht="14.25" customHeight="1">
      <c r="D2542" s="53"/>
      <c r="G2542" s="53"/>
      <c r="O2542" s="21"/>
      <c r="P2542" s="21"/>
      <c r="AE2542" s="18"/>
      <c r="AG2542" s="18"/>
      <c r="AK2542" s="54"/>
      <c r="AO2542" s="220">
        <f t="shared" si="1728"/>
        <v>4967</v>
      </c>
      <c r="AP2542" s="221">
        <f t="shared" si="1730"/>
        <v>14902</v>
      </c>
      <c r="AQ2542" s="220">
        <f>AQ2540+6</f>
        <v>7451</v>
      </c>
      <c r="AR2542" s="201">
        <v>2</v>
      </c>
      <c r="AS2542" s="236">
        <f t="shared" si="1729"/>
        <v>1</v>
      </c>
      <c r="AT2542" s="232"/>
      <c r="BK2542" s="60"/>
      <c r="BN2542" s="1"/>
      <c r="BP2542" s="21"/>
      <c r="CA2542" s="21"/>
      <c r="CB2542" s="21"/>
    </row>
    <row r="2543" spans="4:80" ht="14.25" customHeight="1">
      <c r="D2543" s="53"/>
      <c r="G2543" s="53"/>
      <c r="O2543" s="21"/>
      <c r="P2543" s="21"/>
      <c r="AE2543" s="18"/>
      <c r="AG2543" s="18"/>
      <c r="AK2543" s="54"/>
      <c r="AO2543" s="240">
        <f t="shared" si="1728"/>
        <v>4969</v>
      </c>
      <c r="AP2543" s="221">
        <f t="shared" si="1730"/>
        <v>14908</v>
      </c>
      <c r="AQ2543" s="240">
        <f>AP2543/4</f>
        <v>3727</v>
      </c>
      <c r="AR2543" s="201">
        <v>4</v>
      </c>
      <c r="AS2543" s="236">
        <f t="shared" si="1729"/>
        <v>2</v>
      </c>
      <c r="AT2543" s="232"/>
      <c r="BK2543" s="60"/>
      <c r="BN2543" s="1"/>
      <c r="BP2543" s="21"/>
      <c r="CA2543" s="21"/>
      <c r="CB2543" s="21"/>
    </row>
    <row r="2544" spans="4:80" ht="14.25" customHeight="1">
      <c r="D2544" s="53"/>
      <c r="G2544" s="53"/>
      <c r="O2544" s="21"/>
      <c r="P2544" s="21"/>
      <c r="AE2544" s="18"/>
      <c r="AG2544" s="18"/>
      <c r="AK2544" s="54"/>
      <c r="AO2544" s="220">
        <f t="shared" si="1728"/>
        <v>4971</v>
      </c>
      <c r="AP2544" s="221">
        <f t="shared" si="1730"/>
        <v>14914</v>
      </c>
      <c r="AQ2544" s="220">
        <f>AQ2542+6</f>
        <v>7457</v>
      </c>
      <c r="AR2544" s="201">
        <v>2</v>
      </c>
      <c r="AS2544" s="236">
        <f t="shared" si="1729"/>
        <v>1</v>
      </c>
      <c r="AT2544" s="232"/>
      <c r="BK2544" s="60"/>
      <c r="BN2544" s="1"/>
      <c r="BP2544" s="21"/>
      <c r="CA2544" s="21"/>
      <c r="CB2544" s="21"/>
    </row>
    <row r="2545" spans="4:80" ht="14.25" customHeight="1">
      <c r="D2545" s="53"/>
      <c r="G2545" s="53"/>
      <c r="O2545" s="21"/>
      <c r="P2545" s="21"/>
      <c r="AE2545" s="18"/>
      <c r="AG2545" s="18"/>
      <c r="AK2545" s="54"/>
      <c r="AO2545" s="269">
        <f t="shared" si="1728"/>
        <v>4973</v>
      </c>
      <c r="AP2545" s="221">
        <f t="shared" si="1730"/>
        <v>14920</v>
      </c>
      <c r="AQ2545" s="269">
        <f>AP2545/AR2545</f>
        <v>1865</v>
      </c>
      <c r="AR2545" s="201">
        <v>8</v>
      </c>
      <c r="AS2545" s="236">
        <f t="shared" si="1729"/>
        <v>3</v>
      </c>
      <c r="AT2545" s="232"/>
      <c r="BK2545" s="60"/>
      <c r="BN2545" s="1"/>
      <c r="BP2545" s="21"/>
      <c r="CA2545" s="21"/>
      <c r="CB2545" s="21"/>
    </row>
    <row r="2546" spans="4:80" ht="14.25" customHeight="1">
      <c r="D2546" s="53"/>
      <c r="G2546" s="53"/>
      <c r="O2546" s="21"/>
      <c r="P2546" s="21"/>
      <c r="AE2546" s="18"/>
      <c r="AG2546" s="18"/>
      <c r="AK2546" s="54"/>
      <c r="AO2546" s="220">
        <f t="shared" si="1728"/>
        <v>4975</v>
      </c>
      <c r="AP2546" s="221">
        <f t="shared" si="1730"/>
        <v>14926</v>
      </c>
      <c r="AQ2546" s="220">
        <f>AQ2544+6</f>
        <v>7463</v>
      </c>
      <c r="AR2546" s="201">
        <v>2</v>
      </c>
      <c r="AS2546" s="236">
        <f t="shared" si="1729"/>
        <v>1</v>
      </c>
      <c r="AT2546" s="232"/>
      <c r="BK2546" s="60"/>
      <c r="BN2546" s="1"/>
      <c r="BP2546" s="21"/>
      <c r="CA2546" s="21"/>
      <c r="CB2546" s="21"/>
    </row>
    <row r="2547" spans="4:80" ht="14.25" customHeight="1">
      <c r="D2547" s="53"/>
      <c r="G2547" s="53"/>
      <c r="O2547" s="21"/>
      <c r="P2547" s="21"/>
      <c r="AE2547" s="18"/>
      <c r="AG2547" s="18"/>
      <c r="AK2547" s="54"/>
      <c r="AO2547" s="240">
        <f t="shared" si="1728"/>
        <v>4977</v>
      </c>
      <c r="AP2547" s="221">
        <f t="shared" si="1730"/>
        <v>14932</v>
      </c>
      <c r="AQ2547" s="240">
        <f>AP2547/4</f>
        <v>3733</v>
      </c>
      <c r="AR2547" s="201">
        <v>4</v>
      </c>
      <c r="AS2547" s="236">
        <f t="shared" si="1729"/>
        <v>2</v>
      </c>
      <c r="AT2547" s="232"/>
      <c r="BK2547" s="60"/>
      <c r="BN2547" s="1"/>
      <c r="BP2547" s="21"/>
      <c r="CA2547" s="21"/>
      <c r="CB2547" s="21"/>
    </row>
    <row r="2548" spans="4:80" ht="14.25" customHeight="1">
      <c r="D2548" s="53"/>
      <c r="G2548" s="53"/>
      <c r="O2548" s="21"/>
      <c r="P2548" s="21"/>
      <c r="AE2548" s="18"/>
      <c r="AG2548" s="18"/>
      <c r="AK2548" s="54"/>
      <c r="AO2548" s="220">
        <f t="shared" si="1728"/>
        <v>4979</v>
      </c>
      <c r="AP2548" s="221">
        <f t="shared" si="1730"/>
        <v>14938</v>
      </c>
      <c r="AQ2548" s="220">
        <f>AQ2546+6</f>
        <v>7469</v>
      </c>
      <c r="AR2548" s="201">
        <v>2</v>
      </c>
      <c r="AS2548" s="236">
        <f t="shared" si="1729"/>
        <v>1</v>
      </c>
      <c r="AT2548" s="232"/>
      <c r="BK2548" s="60"/>
      <c r="BN2548" s="1"/>
      <c r="BP2548" s="21"/>
      <c r="CA2548" s="21"/>
      <c r="CB2548" s="21"/>
    </row>
    <row r="2549" spans="4:80" ht="14.25" customHeight="1">
      <c r="D2549" s="53"/>
      <c r="G2549" s="53"/>
      <c r="O2549" s="21"/>
      <c r="P2549" s="21"/>
      <c r="AE2549" s="18"/>
      <c r="AG2549" s="18"/>
      <c r="AK2549" s="54"/>
      <c r="AO2549" s="269">
        <f t="shared" si="1728"/>
        <v>4981</v>
      </c>
      <c r="AP2549" s="221">
        <f t="shared" si="1730"/>
        <v>14944</v>
      </c>
      <c r="AQ2549" s="269">
        <f>AP2549/AR2549</f>
        <v>467</v>
      </c>
      <c r="AR2549" s="201">
        <v>32</v>
      </c>
      <c r="AS2549" s="236">
        <f t="shared" si="1729"/>
        <v>5</v>
      </c>
      <c r="AT2549" s="232"/>
      <c r="BK2549" s="60"/>
      <c r="BN2549" s="1"/>
      <c r="BP2549" s="21"/>
      <c r="CA2549" s="21"/>
      <c r="CB2549" s="21"/>
    </row>
    <row r="2550" spans="4:80" ht="14.25" customHeight="1">
      <c r="D2550" s="53"/>
      <c r="G2550" s="53"/>
      <c r="O2550" s="21"/>
      <c r="P2550" s="21"/>
      <c r="AE2550" s="18"/>
      <c r="AG2550" s="18"/>
      <c r="AK2550" s="54"/>
      <c r="AO2550" s="220">
        <f t="shared" si="1728"/>
        <v>4983</v>
      </c>
      <c r="AP2550" s="221">
        <f t="shared" si="1730"/>
        <v>14950</v>
      </c>
      <c r="AQ2550" s="220">
        <f>AQ2548+6</f>
        <v>7475</v>
      </c>
      <c r="AR2550" s="201">
        <v>2</v>
      </c>
      <c r="AS2550" s="236">
        <f t="shared" si="1729"/>
        <v>1</v>
      </c>
      <c r="AT2550" s="232"/>
      <c r="BK2550" s="60"/>
      <c r="BN2550" s="1"/>
      <c r="BP2550" s="21"/>
      <c r="CA2550" s="21"/>
      <c r="CB2550" s="21"/>
    </row>
    <row r="2551" spans="4:80" ht="14.25" customHeight="1">
      <c r="D2551" s="53"/>
      <c r="G2551" s="53"/>
      <c r="O2551" s="21"/>
      <c r="P2551" s="21"/>
      <c r="AE2551" s="18"/>
      <c r="AG2551" s="18"/>
      <c r="AK2551" s="54"/>
      <c r="AO2551" s="240">
        <f t="shared" si="1728"/>
        <v>4985</v>
      </c>
      <c r="AP2551" s="221">
        <f t="shared" si="1730"/>
        <v>14956</v>
      </c>
      <c r="AQ2551" s="240">
        <f>AP2551/4</f>
        <v>3739</v>
      </c>
      <c r="AR2551" s="201">
        <v>4</v>
      </c>
      <c r="AS2551" s="236">
        <f t="shared" si="1729"/>
        <v>2</v>
      </c>
      <c r="AT2551" s="232"/>
      <c r="BK2551" s="60"/>
      <c r="BN2551" s="1"/>
      <c r="BP2551" s="21"/>
      <c r="CA2551" s="21"/>
      <c r="CB2551" s="21"/>
    </row>
    <row r="2552" spans="4:80" ht="14.25" customHeight="1">
      <c r="D2552" s="53"/>
      <c r="G2552" s="53"/>
      <c r="O2552" s="21"/>
      <c r="P2552" s="21"/>
      <c r="AE2552" s="18"/>
      <c r="AG2552" s="18"/>
      <c r="AK2552" s="54"/>
      <c r="AO2552" s="220">
        <f t="shared" si="1728"/>
        <v>4987</v>
      </c>
      <c r="AP2552" s="221">
        <f t="shared" si="1730"/>
        <v>14962</v>
      </c>
      <c r="AQ2552" s="220">
        <f>AQ2550+6</f>
        <v>7481</v>
      </c>
      <c r="AR2552" s="201">
        <v>2</v>
      </c>
      <c r="AS2552" s="236">
        <f t="shared" si="1729"/>
        <v>1</v>
      </c>
      <c r="AT2552" s="232"/>
      <c r="BK2552" s="60"/>
      <c r="BN2552" s="1"/>
      <c r="BP2552" s="21"/>
      <c r="CA2552" s="21"/>
      <c r="CB2552" s="21"/>
    </row>
    <row r="2553" spans="4:80" ht="14.25" customHeight="1">
      <c r="D2553" s="53"/>
      <c r="G2553" s="53"/>
      <c r="O2553" s="21"/>
      <c r="P2553" s="21"/>
      <c r="AE2553" s="18"/>
      <c r="AG2553" s="18"/>
      <c r="AK2553" s="54"/>
      <c r="AO2553" s="269">
        <f t="shared" si="1728"/>
        <v>4989</v>
      </c>
      <c r="AP2553" s="221">
        <f t="shared" si="1730"/>
        <v>14968</v>
      </c>
      <c r="AQ2553" s="269">
        <f>AP2553/AR2553</f>
        <v>1871</v>
      </c>
      <c r="AR2553" s="201">
        <v>8</v>
      </c>
      <c r="AS2553" s="236">
        <f t="shared" si="1729"/>
        <v>3</v>
      </c>
      <c r="AT2553" s="232"/>
      <c r="BK2553" s="60"/>
      <c r="BN2553" s="1"/>
      <c r="BP2553" s="21"/>
      <c r="CA2553" s="21"/>
      <c r="CB2553" s="21"/>
    </row>
    <row r="2554" spans="4:80" ht="14.25" customHeight="1">
      <c r="D2554" s="53"/>
      <c r="G2554" s="53"/>
      <c r="O2554" s="21"/>
      <c r="P2554" s="21"/>
      <c r="AE2554" s="18"/>
      <c r="AG2554" s="18"/>
      <c r="AK2554" s="54"/>
      <c r="AO2554" s="220">
        <f t="shared" si="1728"/>
        <v>4991</v>
      </c>
      <c r="AP2554" s="221">
        <f t="shared" si="1730"/>
        <v>14974</v>
      </c>
      <c r="AQ2554" s="220">
        <f>AQ2552+6</f>
        <v>7487</v>
      </c>
      <c r="AR2554" s="201">
        <v>2</v>
      </c>
      <c r="AS2554" s="236">
        <f t="shared" si="1729"/>
        <v>1</v>
      </c>
      <c r="AT2554" s="232"/>
      <c r="BK2554" s="60"/>
      <c r="BN2554" s="1"/>
      <c r="BP2554" s="21"/>
      <c r="CA2554" s="21"/>
      <c r="CB2554" s="21"/>
    </row>
    <row r="2555" spans="4:80" ht="14.25" customHeight="1">
      <c r="D2555" s="53"/>
      <c r="G2555" s="53"/>
      <c r="O2555" s="21"/>
      <c r="P2555" s="21"/>
      <c r="AE2555" s="18"/>
      <c r="AG2555" s="18"/>
      <c r="AK2555" s="54"/>
      <c r="AO2555" s="240">
        <f t="shared" si="1728"/>
        <v>4993</v>
      </c>
      <c r="AP2555" s="221">
        <f t="shared" si="1730"/>
        <v>14980</v>
      </c>
      <c r="AQ2555" s="240">
        <f>AP2555/4</f>
        <v>3745</v>
      </c>
      <c r="AR2555" s="201">
        <v>4</v>
      </c>
      <c r="AS2555" s="236">
        <f t="shared" si="1729"/>
        <v>2</v>
      </c>
      <c r="AT2555" s="232"/>
      <c r="BK2555" s="60"/>
      <c r="BN2555" s="1"/>
      <c r="BP2555" s="21"/>
      <c r="CA2555" s="21"/>
      <c r="CB2555" s="21"/>
    </row>
    <row r="2556" spans="4:80" ht="14.25" customHeight="1">
      <c r="D2556" s="53"/>
      <c r="G2556" s="53"/>
      <c r="O2556" s="21"/>
      <c r="P2556" s="21"/>
      <c r="AE2556" s="18"/>
      <c r="AG2556" s="18"/>
      <c r="AK2556" s="54"/>
      <c r="AO2556" s="220">
        <f t="shared" si="1728"/>
        <v>4995</v>
      </c>
      <c r="AP2556" s="221">
        <f t="shared" si="1730"/>
        <v>14986</v>
      </c>
      <c r="AQ2556" s="220">
        <f>AQ2554+6</f>
        <v>7493</v>
      </c>
      <c r="AR2556" s="201">
        <v>2</v>
      </c>
      <c r="AS2556" s="236">
        <f t="shared" si="1729"/>
        <v>1</v>
      </c>
      <c r="AT2556" s="232"/>
      <c r="BK2556" s="60"/>
      <c r="BN2556" s="1"/>
      <c r="BP2556" s="21"/>
      <c r="CA2556" s="21"/>
      <c r="CB2556" s="21"/>
    </row>
    <row r="2557" spans="4:80" ht="14.25" customHeight="1">
      <c r="D2557" s="53"/>
      <c r="G2557" s="53"/>
      <c r="O2557" s="21"/>
      <c r="P2557" s="21"/>
      <c r="AE2557" s="18"/>
      <c r="AG2557" s="18"/>
      <c r="AK2557" s="54"/>
      <c r="AO2557" s="269">
        <f t="shared" si="1728"/>
        <v>4997</v>
      </c>
      <c r="AP2557" s="221">
        <f t="shared" si="1730"/>
        <v>14992</v>
      </c>
      <c r="AQ2557" s="269">
        <f>AP2557/AR2557</f>
        <v>937</v>
      </c>
      <c r="AR2557" s="201">
        <v>16</v>
      </c>
      <c r="AS2557" s="236">
        <f t="shared" si="1729"/>
        <v>4</v>
      </c>
      <c r="AT2557" s="232"/>
      <c r="BK2557" s="60"/>
      <c r="BN2557" s="1"/>
      <c r="BP2557" s="21"/>
      <c r="CA2557" s="21"/>
      <c r="CB2557" s="21"/>
    </row>
    <row r="2558" spans="4:80" ht="14.25" customHeight="1">
      <c r="D2558" s="53"/>
      <c r="G2558" s="53"/>
      <c r="O2558" s="21"/>
      <c r="P2558" s="21"/>
      <c r="AE2558" s="18"/>
      <c r="AG2558" s="18"/>
      <c r="AK2558" s="54"/>
      <c r="AO2558" s="220">
        <f t="shared" si="1728"/>
        <v>4999</v>
      </c>
      <c r="AP2558" s="221">
        <f t="shared" si="1730"/>
        <v>14998</v>
      </c>
      <c r="AQ2558" s="220">
        <f>AQ2556+6</f>
        <v>7499</v>
      </c>
      <c r="AR2558" s="201">
        <v>2</v>
      </c>
      <c r="AS2558" s="236">
        <f t="shared" si="1729"/>
        <v>1</v>
      </c>
      <c r="AT2558" s="232"/>
      <c r="BK2558" s="60"/>
      <c r="BN2558" s="1"/>
      <c r="BP2558" s="21"/>
      <c r="CA2558" s="21"/>
      <c r="CB2558" s="21"/>
    </row>
    <row r="2559" spans="4:80" ht="14.25" customHeight="1">
      <c r="D2559" s="53"/>
      <c r="G2559" s="53"/>
      <c r="O2559" s="21"/>
      <c r="P2559" s="21"/>
      <c r="AE2559" s="18"/>
      <c r="AG2559" s="18"/>
      <c r="AK2559" s="54"/>
      <c r="AO2559" s="240">
        <f t="shared" si="1728"/>
        <v>5001</v>
      </c>
      <c r="AP2559" s="221">
        <f t="shared" si="1730"/>
        <v>15004</v>
      </c>
      <c r="AQ2559" s="240">
        <f>AP2559/4</f>
        <v>3751</v>
      </c>
      <c r="AR2559" s="201">
        <v>4</v>
      </c>
      <c r="AS2559" s="236">
        <f t="shared" si="1729"/>
        <v>2</v>
      </c>
      <c r="AT2559" s="232"/>
      <c r="BK2559" s="60"/>
      <c r="BN2559" s="1"/>
      <c r="BP2559" s="21"/>
      <c r="CA2559" s="21"/>
      <c r="CB2559" s="21"/>
    </row>
    <row r="2560" spans="4:80" ht="14.25" customHeight="1">
      <c r="D2560" s="53"/>
      <c r="G2560" s="53"/>
      <c r="O2560" s="21"/>
      <c r="P2560" s="21"/>
      <c r="AE2560" s="18"/>
      <c r="AG2560" s="18"/>
      <c r="AK2560" s="54"/>
      <c r="AO2560" s="220">
        <f t="shared" si="1728"/>
        <v>5003</v>
      </c>
      <c r="AP2560" s="221">
        <f t="shared" si="1730"/>
        <v>15010</v>
      </c>
      <c r="AQ2560" s="220">
        <f>AQ2558+6</f>
        <v>7505</v>
      </c>
      <c r="AR2560" s="201">
        <v>2</v>
      </c>
      <c r="AS2560" s="236">
        <f t="shared" si="1729"/>
        <v>1</v>
      </c>
      <c r="AT2560" s="232"/>
      <c r="BK2560" s="60"/>
      <c r="BN2560" s="1"/>
      <c r="BP2560" s="21"/>
      <c r="CA2560" s="21"/>
      <c r="CB2560" s="21"/>
    </row>
    <row r="2561" spans="4:80" ht="14.25" customHeight="1">
      <c r="D2561" s="53"/>
      <c r="G2561" s="53"/>
      <c r="O2561" s="21"/>
      <c r="P2561" s="21"/>
      <c r="AE2561" s="18"/>
      <c r="AG2561" s="18"/>
      <c r="AK2561" s="54"/>
      <c r="AO2561" s="269">
        <f t="shared" si="1728"/>
        <v>5005</v>
      </c>
      <c r="AP2561" s="221">
        <f t="shared" si="1730"/>
        <v>15016</v>
      </c>
      <c r="AQ2561" s="269">
        <f>AP2561/AR2561</f>
        <v>1877</v>
      </c>
      <c r="AR2561" s="201">
        <v>8</v>
      </c>
      <c r="AS2561" s="236">
        <f t="shared" si="1729"/>
        <v>3</v>
      </c>
      <c r="AT2561" s="232"/>
      <c r="BK2561" s="60"/>
      <c r="BN2561" s="1"/>
      <c r="BP2561" s="21"/>
      <c r="CA2561" s="21"/>
      <c r="CB2561" s="21"/>
    </row>
    <row r="2562" spans="4:80" ht="14.25" customHeight="1">
      <c r="D2562" s="53"/>
      <c r="G2562" s="53"/>
      <c r="O2562" s="21"/>
      <c r="P2562" s="21"/>
      <c r="AE2562" s="18"/>
      <c r="AG2562" s="18"/>
      <c r="AK2562" s="54"/>
      <c r="AO2562" s="220">
        <f t="shared" si="1728"/>
        <v>5007</v>
      </c>
      <c r="AP2562" s="221">
        <f t="shared" si="1730"/>
        <v>15022</v>
      </c>
      <c r="AQ2562" s="220">
        <f>AQ2560+6</f>
        <v>7511</v>
      </c>
      <c r="AR2562" s="201">
        <v>2</v>
      </c>
      <c r="AS2562" s="236">
        <f t="shared" si="1729"/>
        <v>1</v>
      </c>
      <c r="AT2562" s="232"/>
      <c r="BK2562" s="60"/>
      <c r="BN2562" s="1"/>
      <c r="BP2562" s="21"/>
      <c r="CA2562" s="21"/>
      <c r="CB2562" s="21"/>
    </row>
    <row r="2563" spans="4:80" ht="14.25" customHeight="1">
      <c r="D2563" s="53"/>
      <c r="G2563" s="53"/>
      <c r="O2563" s="21"/>
      <c r="P2563" s="21"/>
      <c r="AE2563" s="18"/>
      <c r="AG2563" s="18"/>
      <c r="AK2563" s="54"/>
      <c r="AO2563" s="240">
        <f t="shared" si="1728"/>
        <v>5009</v>
      </c>
      <c r="AP2563" s="221">
        <f t="shared" si="1730"/>
        <v>15028</v>
      </c>
      <c r="AQ2563" s="240">
        <f>AP2563/4</f>
        <v>3757</v>
      </c>
      <c r="AR2563" s="201">
        <v>4</v>
      </c>
      <c r="AS2563" s="236">
        <f t="shared" si="1729"/>
        <v>2</v>
      </c>
      <c r="AT2563" s="232"/>
      <c r="BK2563" s="60"/>
      <c r="BN2563" s="1"/>
      <c r="BP2563" s="21"/>
      <c r="CA2563" s="21"/>
      <c r="CB2563" s="21"/>
    </row>
    <row r="2564" spans="4:80" ht="14.25" customHeight="1">
      <c r="D2564" s="53"/>
      <c r="G2564" s="53"/>
      <c r="O2564" s="21"/>
      <c r="P2564" s="21"/>
      <c r="AE2564" s="18"/>
      <c r="AG2564" s="18"/>
      <c r="AK2564" s="54"/>
      <c r="AO2564" s="220">
        <f t="shared" si="1728"/>
        <v>5011</v>
      </c>
      <c r="AP2564" s="221">
        <f t="shared" si="1730"/>
        <v>15034</v>
      </c>
      <c r="AQ2564" s="220">
        <f>AQ2562+6</f>
        <v>7517</v>
      </c>
      <c r="AR2564" s="201">
        <v>2</v>
      </c>
      <c r="AS2564" s="236">
        <f t="shared" si="1729"/>
        <v>1</v>
      </c>
      <c r="AT2564" s="232"/>
      <c r="BK2564" s="60"/>
      <c r="BN2564" s="1"/>
      <c r="BP2564" s="21"/>
      <c r="CA2564" s="21"/>
      <c r="CB2564" s="21"/>
    </row>
    <row r="2565" spans="4:80" ht="14.25" customHeight="1">
      <c r="D2565" s="53"/>
      <c r="G2565" s="53"/>
      <c r="O2565" s="21"/>
      <c r="P2565" s="21"/>
      <c r="AE2565" s="18"/>
      <c r="AG2565" s="18"/>
      <c r="AK2565" s="54"/>
      <c r="AO2565" s="269">
        <f t="shared" si="1728"/>
        <v>5013</v>
      </c>
      <c r="AP2565" s="221">
        <f t="shared" si="1730"/>
        <v>15040</v>
      </c>
      <c r="AQ2565" s="269">
        <f>AP2565/AR2565</f>
        <v>235</v>
      </c>
      <c r="AR2565" s="201">
        <v>64</v>
      </c>
      <c r="AS2565" s="236">
        <f t="shared" si="1729"/>
        <v>6</v>
      </c>
      <c r="AT2565" s="232"/>
      <c r="BK2565" s="60"/>
      <c r="BN2565" s="1"/>
      <c r="BP2565" s="21"/>
      <c r="CA2565" s="21"/>
      <c r="CB2565" s="21"/>
    </row>
    <row r="2566" spans="4:80" ht="14.25" customHeight="1">
      <c r="D2566" s="53"/>
      <c r="G2566" s="53"/>
      <c r="O2566" s="21"/>
      <c r="P2566" s="21"/>
      <c r="AE2566" s="18"/>
      <c r="AG2566" s="18"/>
      <c r="AK2566" s="54"/>
      <c r="AO2566" s="220">
        <f t="shared" si="1728"/>
        <v>5015</v>
      </c>
      <c r="AP2566" s="221">
        <f t="shared" si="1730"/>
        <v>15046</v>
      </c>
      <c r="AQ2566" s="220">
        <f>AQ2564+6</f>
        <v>7523</v>
      </c>
      <c r="AR2566" s="201">
        <v>2</v>
      </c>
      <c r="AS2566" s="236">
        <f t="shared" si="1729"/>
        <v>1</v>
      </c>
      <c r="AT2566" s="232"/>
      <c r="BK2566" s="60"/>
      <c r="BN2566" s="1"/>
      <c r="BP2566" s="21"/>
      <c r="CA2566" s="21"/>
      <c r="CB2566" s="21"/>
    </row>
    <row r="2567" spans="4:80" ht="14.25" customHeight="1">
      <c r="D2567" s="53"/>
      <c r="G2567" s="53"/>
      <c r="O2567" s="21"/>
      <c r="P2567" s="21"/>
      <c r="AE2567" s="18"/>
      <c r="AG2567" s="18"/>
      <c r="AK2567" s="54"/>
      <c r="AO2567" s="240">
        <f t="shared" si="1728"/>
        <v>5017</v>
      </c>
      <c r="AP2567" s="221">
        <f t="shared" si="1730"/>
        <v>15052</v>
      </c>
      <c r="AQ2567" s="240">
        <f>AP2567/4</f>
        <v>3763</v>
      </c>
      <c r="AR2567" s="201">
        <v>4</v>
      </c>
      <c r="AS2567" s="236">
        <f t="shared" si="1729"/>
        <v>2</v>
      </c>
      <c r="AT2567" s="232"/>
      <c r="BK2567" s="60"/>
      <c r="BN2567" s="1"/>
      <c r="BP2567" s="21"/>
      <c r="CA2567" s="21"/>
      <c r="CB2567" s="21"/>
    </row>
    <row r="2568" spans="4:80" ht="14.25" customHeight="1">
      <c r="D2568" s="53"/>
      <c r="G2568" s="53"/>
      <c r="O2568" s="21"/>
      <c r="P2568" s="21"/>
      <c r="AE2568" s="18"/>
      <c r="AG2568" s="18"/>
      <c r="AK2568" s="54"/>
      <c r="AO2568" s="220">
        <f t="shared" si="1728"/>
        <v>5019</v>
      </c>
      <c r="AP2568" s="221">
        <f t="shared" si="1730"/>
        <v>15058</v>
      </c>
      <c r="AQ2568" s="220">
        <f>AQ2566+6</f>
        <v>7529</v>
      </c>
      <c r="AR2568" s="201">
        <v>2</v>
      </c>
      <c r="AS2568" s="236">
        <f t="shared" si="1729"/>
        <v>1</v>
      </c>
      <c r="AT2568" s="232"/>
      <c r="BK2568" s="60"/>
      <c r="BN2568" s="1"/>
      <c r="BP2568" s="21"/>
      <c r="CA2568" s="21"/>
      <c r="CB2568" s="21"/>
    </row>
    <row r="2569" spans="4:80" ht="14.25" customHeight="1">
      <c r="D2569" s="53"/>
      <c r="G2569" s="53"/>
      <c r="O2569" s="21"/>
      <c r="P2569" s="21"/>
      <c r="AE2569" s="18"/>
      <c r="AG2569" s="18"/>
      <c r="AK2569" s="54"/>
      <c r="AO2569" s="269">
        <f t="shared" si="1728"/>
        <v>5021</v>
      </c>
      <c r="AP2569" s="221">
        <f t="shared" si="1730"/>
        <v>15064</v>
      </c>
      <c r="AQ2569" s="269">
        <f>AP2569/AR2569</f>
        <v>1883</v>
      </c>
      <c r="AR2569" s="201">
        <v>8</v>
      </c>
      <c r="AS2569" s="236">
        <f t="shared" si="1729"/>
        <v>3</v>
      </c>
      <c r="AT2569" s="232"/>
      <c r="BK2569" s="60"/>
      <c r="BN2569" s="1"/>
      <c r="BP2569" s="21"/>
      <c r="CA2569" s="21"/>
      <c r="CB2569" s="21"/>
    </row>
    <row r="2570" spans="4:80" ht="14.25" customHeight="1">
      <c r="D2570" s="53"/>
      <c r="G2570" s="53"/>
      <c r="O2570" s="21"/>
      <c r="P2570" s="21"/>
      <c r="AE2570" s="18"/>
      <c r="AG2570" s="18"/>
      <c r="AK2570" s="54"/>
      <c r="AO2570" s="220">
        <f t="shared" si="1728"/>
        <v>5023</v>
      </c>
      <c r="AP2570" s="221">
        <f t="shared" si="1730"/>
        <v>15070</v>
      </c>
      <c r="AQ2570" s="220">
        <f>AQ2568+6</f>
        <v>7535</v>
      </c>
      <c r="AR2570" s="201">
        <v>2</v>
      </c>
      <c r="AS2570" s="236">
        <f t="shared" si="1729"/>
        <v>1</v>
      </c>
      <c r="AT2570" s="232"/>
      <c r="BK2570" s="60"/>
      <c r="BN2570" s="1"/>
      <c r="BP2570" s="21"/>
      <c r="CA2570" s="21"/>
      <c r="CB2570" s="21"/>
    </row>
    <row r="2571" spans="4:80" ht="14.25" customHeight="1">
      <c r="D2571" s="53"/>
      <c r="G2571" s="53"/>
      <c r="O2571" s="21"/>
      <c r="P2571" s="21"/>
      <c r="AE2571" s="18"/>
      <c r="AG2571" s="18"/>
      <c r="AK2571" s="54"/>
      <c r="AO2571" s="240">
        <f t="shared" si="1728"/>
        <v>5025</v>
      </c>
      <c r="AP2571" s="221">
        <f t="shared" si="1730"/>
        <v>15076</v>
      </c>
      <c r="AQ2571" s="240">
        <f>AP2571/4</f>
        <v>3769</v>
      </c>
      <c r="AR2571" s="201">
        <v>4</v>
      </c>
      <c r="AS2571" s="236">
        <f t="shared" si="1729"/>
        <v>2</v>
      </c>
      <c r="AT2571" s="232"/>
      <c r="BK2571" s="60"/>
      <c r="BN2571" s="1"/>
      <c r="BP2571" s="21"/>
      <c r="CA2571" s="21"/>
      <c r="CB2571" s="21"/>
    </row>
    <row r="2572" spans="4:80" ht="14.25" customHeight="1">
      <c r="D2572" s="53"/>
      <c r="G2572" s="53"/>
      <c r="O2572" s="21"/>
      <c r="P2572" s="21"/>
      <c r="AE2572" s="18"/>
      <c r="AG2572" s="18"/>
      <c r="AK2572" s="54"/>
      <c r="AO2572" s="220">
        <f t="shared" si="1728"/>
        <v>5027</v>
      </c>
      <c r="AP2572" s="221">
        <f t="shared" si="1730"/>
        <v>15082</v>
      </c>
      <c r="AQ2572" s="220">
        <f>AQ2570+6</f>
        <v>7541</v>
      </c>
      <c r="AR2572" s="201">
        <v>2</v>
      </c>
      <c r="AS2572" s="236">
        <f t="shared" si="1729"/>
        <v>1</v>
      </c>
      <c r="AT2572" s="232"/>
      <c r="BK2572" s="60"/>
      <c r="BN2572" s="1"/>
      <c r="BP2572" s="21"/>
      <c r="CA2572" s="21"/>
      <c r="CB2572" s="21"/>
    </row>
    <row r="2573" spans="4:80" ht="14.25" customHeight="1">
      <c r="D2573" s="53"/>
      <c r="G2573" s="53"/>
      <c r="O2573" s="21"/>
      <c r="P2573" s="21"/>
      <c r="AE2573" s="18"/>
      <c r="AG2573" s="18"/>
      <c r="AK2573" s="54"/>
      <c r="AO2573" s="269">
        <f t="shared" si="1728"/>
        <v>5029</v>
      </c>
      <c r="AP2573" s="221">
        <f t="shared" si="1730"/>
        <v>15088</v>
      </c>
      <c r="AQ2573" s="269">
        <f>AP2573/AR2573</f>
        <v>943</v>
      </c>
      <c r="AR2573" s="201">
        <v>16</v>
      </c>
      <c r="AS2573" s="236">
        <f t="shared" si="1729"/>
        <v>4</v>
      </c>
      <c r="AT2573" s="232"/>
      <c r="BK2573" s="60"/>
      <c r="BN2573" s="1"/>
      <c r="BP2573" s="21"/>
      <c r="CA2573" s="21"/>
      <c r="CB2573" s="21"/>
    </row>
    <row r="2574" spans="4:80" ht="14.25" customHeight="1">
      <c r="D2574" s="53"/>
      <c r="G2574" s="53"/>
      <c r="O2574" s="21"/>
      <c r="P2574" s="21"/>
      <c r="AE2574" s="18"/>
      <c r="AG2574" s="18"/>
      <c r="AK2574" s="54"/>
      <c r="AO2574" s="220">
        <f t="shared" si="1728"/>
        <v>5031</v>
      </c>
      <c r="AP2574" s="221">
        <f t="shared" si="1730"/>
        <v>15094</v>
      </c>
      <c r="AQ2574" s="220">
        <f>AQ2572+6</f>
        <v>7547</v>
      </c>
      <c r="AR2574" s="201">
        <v>2</v>
      </c>
      <c r="AS2574" s="236">
        <f t="shared" si="1729"/>
        <v>1</v>
      </c>
      <c r="AT2574" s="232"/>
      <c r="BK2574" s="60"/>
      <c r="BN2574" s="1"/>
      <c r="BP2574" s="21"/>
      <c r="CA2574" s="21"/>
      <c r="CB2574" s="21"/>
    </row>
    <row r="2575" spans="4:80" ht="14.25" customHeight="1">
      <c r="D2575" s="53"/>
      <c r="G2575" s="53"/>
      <c r="O2575" s="21"/>
      <c r="P2575" s="21"/>
      <c r="AE2575" s="18"/>
      <c r="AG2575" s="18"/>
      <c r="AK2575" s="54"/>
      <c r="AO2575" s="240">
        <f t="shared" si="1728"/>
        <v>5033</v>
      </c>
      <c r="AP2575" s="221">
        <f t="shared" si="1730"/>
        <v>15100</v>
      </c>
      <c r="AQ2575" s="240">
        <f>AP2575/4</f>
        <v>3775</v>
      </c>
      <c r="AR2575" s="201">
        <v>4</v>
      </c>
      <c r="AS2575" s="236">
        <f t="shared" si="1729"/>
        <v>2</v>
      </c>
      <c r="AT2575" s="232"/>
      <c r="BK2575" s="60"/>
      <c r="BN2575" s="1"/>
      <c r="BP2575" s="21"/>
      <c r="CA2575" s="21"/>
      <c r="CB2575" s="21"/>
    </row>
    <row r="2576" spans="4:80" ht="14.25" customHeight="1">
      <c r="D2576" s="53"/>
      <c r="G2576" s="53"/>
      <c r="O2576" s="21"/>
      <c r="P2576" s="21"/>
      <c r="AE2576" s="18"/>
      <c r="AG2576" s="18"/>
      <c r="AK2576" s="54"/>
      <c r="AO2576" s="220">
        <f t="shared" si="1728"/>
        <v>5035</v>
      </c>
      <c r="AP2576" s="221">
        <f t="shared" si="1730"/>
        <v>15106</v>
      </c>
      <c r="AQ2576" s="220">
        <f>AQ2574+6</f>
        <v>7553</v>
      </c>
      <c r="AR2576" s="201">
        <v>2</v>
      </c>
      <c r="AS2576" s="236">
        <f t="shared" si="1729"/>
        <v>1</v>
      </c>
      <c r="AT2576" s="232"/>
      <c r="BK2576" s="60"/>
      <c r="BN2576" s="1"/>
      <c r="BP2576" s="21"/>
      <c r="CA2576" s="21"/>
      <c r="CB2576" s="21"/>
    </row>
    <row r="2577" spans="4:80" ht="14.25" customHeight="1">
      <c r="D2577" s="53"/>
      <c r="G2577" s="53"/>
      <c r="O2577" s="21"/>
      <c r="P2577" s="21"/>
      <c r="AE2577" s="18"/>
      <c r="AG2577" s="18"/>
      <c r="AK2577" s="54"/>
      <c r="AO2577" s="269">
        <f t="shared" si="1728"/>
        <v>5037</v>
      </c>
      <c r="AP2577" s="221">
        <f t="shared" si="1730"/>
        <v>15112</v>
      </c>
      <c r="AQ2577" s="269">
        <f>AP2577/AR2577</f>
        <v>1889</v>
      </c>
      <c r="AR2577" s="201">
        <v>8</v>
      </c>
      <c r="AS2577" s="236">
        <f t="shared" si="1729"/>
        <v>3</v>
      </c>
      <c r="AT2577" s="232"/>
      <c r="BK2577" s="60"/>
      <c r="BN2577" s="1"/>
      <c r="BP2577" s="21"/>
      <c r="CA2577" s="21"/>
      <c r="CB2577" s="21"/>
    </row>
    <row r="2578" spans="4:80" ht="14.25" customHeight="1">
      <c r="D2578" s="53"/>
      <c r="G2578" s="53"/>
      <c r="O2578" s="21"/>
      <c r="P2578" s="21"/>
      <c r="AE2578" s="18"/>
      <c r="AG2578" s="18"/>
      <c r="AK2578" s="54"/>
      <c r="AO2578" s="220">
        <f t="shared" si="1728"/>
        <v>5039</v>
      </c>
      <c r="AP2578" s="221">
        <f t="shared" si="1730"/>
        <v>15118</v>
      </c>
      <c r="AQ2578" s="220">
        <f>AQ2576+6</f>
        <v>7559</v>
      </c>
      <c r="AR2578" s="201">
        <v>2</v>
      </c>
      <c r="AS2578" s="236">
        <f t="shared" si="1729"/>
        <v>1</v>
      </c>
      <c r="AT2578" s="232"/>
      <c r="BK2578" s="60"/>
      <c r="BN2578" s="1"/>
      <c r="BP2578" s="21"/>
      <c r="CA2578" s="21"/>
      <c r="CB2578" s="21"/>
    </row>
    <row r="2579" spans="4:80" ht="14.25" customHeight="1">
      <c r="D2579" s="53"/>
      <c r="G2579" s="53"/>
      <c r="O2579" s="21"/>
      <c r="P2579" s="21"/>
      <c r="AE2579" s="18"/>
      <c r="AG2579" s="18"/>
      <c r="AK2579" s="54"/>
      <c r="AO2579" s="240">
        <f t="shared" si="1728"/>
        <v>5041</v>
      </c>
      <c r="AP2579" s="221">
        <f t="shared" si="1730"/>
        <v>15124</v>
      </c>
      <c r="AQ2579" s="240">
        <f>AP2579/4</f>
        <v>3781</v>
      </c>
      <c r="AR2579" s="201">
        <v>4</v>
      </c>
      <c r="AS2579" s="236">
        <f t="shared" si="1729"/>
        <v>2</v>
      </c>
      <c r="AT2579" s="232"/>
      <c r="BK2579" s="60"/>
      <c r="BN2579" s="1"/>
      <c r="BP2579" s="21"/>
      <c r="CA2579" s="21"/>
      <c r="CB2579" s="21"/>
    </row>
    <row r="2580" spans="4:80" ht="14.25" customHeight="1">
      <c r="D2580" s="53"/>
      <c r="G2580" s="53"/>
      <c r="O2580" s="21"/>
      <c r="P2580" s="21"/>
      <c r="AE2580" s="18"/>
      <c r="AG2580" s="18"/>
      <c r="AK2580" s="54"/>
      <c r="AO2580" s="220">
        <f t="shared" si="1728"/>
        <v>5043</v>
      </c>
      <c r="AP2580" s="221">
        <f t="shared" si="1730"/>
        <v>15130</v>
      </c>
      <c r="AQ2580" s="220">
        <f>AQ2578+6</f>
        <v>7565</v>
      </c>
      <c r="AR2580" s="201">
        <v>2</v>
      </c>
      <c r="AS2580" s="236">
        <f t="shared" si="1729"/>
        <v>1</v>
      </c>
      <c r="AT2580" s="232"/>
      <c r="BK2580" s="60"/>
      <c r="BN2580" s="1"/>
      <c r="BP2580" s="21"/>
      <c r="CA2580" s="21"/>
      <c r="CB2580" s="21"/>
    </row>
    <row r="2581" spans="4:80" ht="14.25" customHeight="1">
      <c r="D2581" s="53"/>
      <c r="G2581" s="53"/>
      <c r="O2581" s="21"/>
      <c r="P2581" s="21"/>
      <c r="AE2581" s="18"/>
      <c r="AG2581" s="18"/>
      <c r="AK2581" s="54"/>
      <c r="AO2581" s="269">
        <f t="shared" si="1728"/>
        <v>5045</v>
      </c>
      <c r="AP2581" s="221">
        <f t="shared" si="1730"/>
        <v>15136</v>
      </c>
      <c r="AQ2581" s="269">
        <f>AP2581/AR2581</f>
        <v>473</v>
      </c>
      <c r="AR2581" s="201">
        <v>32</v>
      </c>
      <c r="AS2581" s="236">
        <f t="shared" si="1729"/>
        <v>5</v>
      </c>
      <c r="AT2581" s="232"/>
      <c r="BK2581" s="60"/>
      <c r="BN2581" s="1"/>
      <c r="BP2581" s="21"/>
      <c r="CA2581" s="21"/>
      <c r="CB2581" s="21"/>
    </row>
    <row r="2582" spans="4:80" ht="14.25" customHeight="1">
      <c r="D2582" s="53"/>
      <c r="G2582" s="53"/>
      <c r="O2582" s="21"/>
      <c r="P2582" s="21"/>
      <c r="AE2582" s="18"/>
      <c r="AG2582" s="18"/>
      <c r="AK2582" s="54"/>
      <c r="AO2582" s="220">
        <f t="shared" si="1728"/>
        <v>5047</v>
      </c>
      <c r="AP2582" s="221">
        <f t="shared" si="1730"/>
        <v>15142</v>
      </c>
      <c r="AQ2582" s="220">
        <f>AQ2580+6</f>
        <v>7571</v>
      </c>
      <c r="AR2582" s="201">
        <v>2</v>
      </c>
      <c r="AS2582" s="236">
        <f t="shared" si="1729"/>
        <v>1</v>
      </c>
      <c r="AT2582" s="232"/>
      <c r="BK2582" s="60"/>
      <c r="BN2582" s="1"/>
      <c r="BP2582" s="21"/>
      <c r="CA2582" s="21"/>
      <c r="CB2582" s="21"/>
    </row>
    <row r="2583" spans="4:80" ht="14.25" customHeight="1">
      <c r="D2583" s="53"/>
      <c r="G2583" s="53"/>
      <c r="O2583" s="21"/>
      <c r="P2583" s="21"/>
      <c r="AE2583" s="18"/>
      <c r="AG2583" s="18"/>
      <c r="AK2583" s="54"/>
      <c r="AO2583" s="240">
        <f t="shared" si="1728"/>
        <v>5049</v>
      </c>
      <c r="AP2583" s="221">
        <f t="shared" si="1730"/>
        <v>15148</v>
      </c>
      <c r="AQ2583" s="240">
        <f>AP2583/4</f>
        <v>3787</v>
      </c>
      <c r="AR2583" s="201">
        <v>4</v>
      </c>
      <c r="AS2583" s="236">
        <f t="shared" si="1729"/>
        <v>2</v>
      </c>
      <c r="AT2583" s="232"/>
      <c r="BK2583" s="60"/>
      <c r="BN2583" s="1"/>
      <c r="BP2583" s="21"/>
      <c r="CA2583" s="21"/>
      <c r="CB2583" s="21"/>
    </row>
    <row r="2584" spans="4:80" ht="14.25" customHeight="1">
      <c r="D2584" s="53"/>
      <c r="G2584" s="53"/>
      <c r="O2584" s="21"/>
      <c r="P2584" s="21"/>
      <c r="AE2584" s="18"/>
      <c r="AG2584" s="18"/>
      <c r="AK2584" s="54"/>
      <c r="AO2584" s="220">
        <f t="shared" si="1728"/>
        <v>5051</v>
      </c>
      <c r="AP2584" s="221">
        <f t="shared" si="1730"/>
        <v>15154</v>
      </c>
      <c r="AQ2584" s="220">
        <f>AQ2582+6</f>
        <v>7577</v>
      </c>
      <c r="AR2584" s="201">
        <v>2</v>
      </c>
      <c r="AS2584" s="236">
        <f t="shared" si="1729"/>
        <v>1</v>
      </c>
      <c r="AT2584" s="232"/>
      <c r="BK2584" s="60"/>
      <c r="BN2584" s="1"/>
      <c r="BP2584" s="21"/>
      <c r="CA2584" s="21"/>
      <c r="CB2584" s="21"/>
    </row>
    <row r="2585" spans="4:80" ht="14.25" customHeight="1">
      <c r="D2585" s="53"/>
      <c r="G2585" s="53"/>
      <c r="O2585" s="21"/>
      <c r="P2585" s="21"/>
      <c r="AE2585" s="18"/>
      <c r="AG2585" s="18"/>
      <c r="AK2585" s="54"/>
      <c r="AO2585" s="269">
        <f t="shared" si="1728"/>
        <v>5053</v>
      </c>
      <c r="AP2585" s="221">
        <f t="shared" si="1730"/>
        <v>15160</v>
      </c>
      <c r="AQ2585" s="269">
        <f>AP2585/AR2585</f>
        <v>1895</v>
      </c>
      <c r="AR2585" s="201">
        <v>8</v>
      </c>
      <c r="AS2585" s="236">
        <f t="shared" si="1729"/>
        <v>3</v>
      </c>
      <c r="AT2585" s="232"/>
      <c r="BK2585" s="60"/>
      <c r="BN2585" s="1"/>
      <c r="BP2585" s="21"/>
      <c r="CA2585" s="21"/>
      <c r="CB2585" s="21"/>
    </row>
    <row r="2586" spans="4:80" ht="14.25" customHeight="1">
      <c r="D2586" s="53"/>
      <c r="G2586" s="53"/>
      <c r="O2586" s="21"/>
      <c r="P2586" s="21"/>
      <c r="AE2586" s="18"/>
      <c r="AG2586" s="18"/>
      <c r="AK2586" s="54"/>
      <c r="AO2586" s="220">
        <f t="shared" si="1728"/>
        <v>5055</v>
      </c>
      <c r="AP2586" s="221">
        <f t="shared" si="1730"/>
        <v>15166</v>
      </c>
      <c r="AQ2586" s="220">
        <f>AQ2584+6</f>
        <v>7583</v>
      </c>
      <c r="AR2586" s="201">
        <v>2</v>
      </c>
      <c r="AS2586" s="236">
        <f t="shared" si="1729"/>
        <v>1</v>
      </c>
      <c r="AT2586" s="232"/>
      <c r="BK2586" s="60"/>
      <c r="BN2586" s="1"/>
      <c r="BP2586" s="21"/>
      <c r="CA2586" s="21"/>
      <c r="CB2586" s="21"/>
    </row>
    <row r="2587" spans="4:80" ht="14.25" customHeight="1">
      <c r="D2587" s="53"/>
      <c r="G2587" s="53"/>
      <c r="O2587" s="21"/>
      <c r="P2587" s="21"/>
      <c r="AE2587" s="18"/>
      <c r="AG2587" s="18"/>
      <c r="AK2587" s="54"/>
      <c r="AO2587" s="240">
        <f t="shared" si="1728"/>
        <v>5057</v>
      </c>
      <c r="AP2587" s="221">
        <f t="shared" si="1730"/>
        <v>15172</v>
      </c>
      <c r="AQ2587" s="240">
        <f>AP2587/4</f>
        <v>3793</v>
      </c>
      <c r="AR2587" s="201">
        <v>4</v>
      </c>
      <c r="AS2587" s="236">
        <f t="shared" si="1729"/>
        <v>2</v>
      </c>
      <c r="AT2587" s="232"/>
      <c r="BK2587" s="60"/>
      <c r="BN2587" s="1"/>
      <c r="BP2587" s="21"/>
      <c r="CA2587" s="21"/>
      <c r="CB2587" s="21"/>
    </row>
    <row r="2588" spans="4:80" ht="14.25" customHeight="1">
      <c r="D2588" s="53"/>
      <c r="G2588" s="53"/>
      <c r="O2588" s="21"/>
      <c r="P2588" s="21"/>
      <c r="AE2588" s="18"/>
      <c r="AG2588" s="18"/>
      <c r="AK2588" s="54"/>
      <c r="AO2588" s="220">
        <f t="shared" si="1728"/>
        <v>5059</v>
      </c>
      <c r="AP2588" s="221">
        <f t="shared" si="1730"/>
        <v>15178</v>
      </c>
      <c r="AQ2588" s="220">
        <f>AQ2586+6</f>
        <v>7589</v>
      </c>
      <c r="AR2588" s="201">
        <v>2</v>
      </c>
      <c r="AS2588" s="236">
        <f t="shared" si="1729"/>
        <v>1</v>
      </c>
      <c r="AT2588" s="232"/>
      <c r="BK2588" s="60"/>
      <c r="BN2588" s="1"/>
      <c r="BP2588" s="21"/>
      <c r="CA2588" s="21"/>
      <c r="CB2588" s="21"/>
    </row>
    <row r="2589" spans="4:80" ht="14.25" customHeight="1">
      <c r="D2589" s="53"/>
      <c r="G2589" s="53"/>
      <c r="O2589" s="21"/>
      <c r="P2589" s="21"/>
      <c r="AE2589" s="18"/>
      <c r="AG2589" s="18"/>
      <c r="AK2589" s="54"/>
      <c r="AO2589" s="269">
        <f t="shared" si="1728"/>
        <v>5061</v>
      </c>
      <c r="AP2589" s="221">
        <f t="shared" si="1730"/>
        <v>15184</v>
      </c>
      <c r="AQ2589" s="269">
        <f>AP2589/AR2589</f>
        <v>949</v>
      </c>
      <c r="AR2589" s="201">
        <v>16</v>
      </c>
      <c r="AS2589" s="236">
        <f t="shared" si="1729"/>
        <v>4</v>
      </c>
      <c r="AT2589" s="232"/>
      <c r="BK2589" s="60"/>
      <c r="BN2589" s="1"/>
      <c r="BP2589" s="21"/>
      <c r="CA2589" s="21"/>
      <c r="CB2589" s="21"/>
    </row>
    <row r="2590" spans="4:80" ht="14.25" customHeight="1">
      <c r="D2590" s="53"/>
      <c r="G2590" s="53"/>
      <c r="O2590" s="21"/>
      <c r="P2590" s="21"/>
      <c r="AE2590" s="18"/>
      <c r="AG2590" s="18"/>
      <c r="AK2590" s="54"/>
      <c r="AO2590" s="220">
        <f t="shared" si="1728"/>
        <v>5063</v>
      </c>
      <c r="AP2590" s="221">
        <f t="shared" si="1730"/>
        <v>15190</v>
      </c>
      <c r="AQ2590" s="220">
        <f>AQ2588+6</f>
        <v>7595</v>
      </c>
      <c r="AR2590" s="201">
        <v>2</v>
      </c>
      <c r="AS2590" s="236">
        <f t="shared" si="1729"/>
        <v>1</v>
      </c>
      <c r="AT2590" s="232"/>
      <c r="BK2590" s="60"/>
      <c r="BN2590" s="1"/>
      <c r="BP2590" s="21"/>
      <c r="CA2590" s="21"/>
      <c r="CB2590" s="21"/>
    </row>
    <row r="2591" spans="4:80" ht="14.25" customHeight="1">
      <c r="D2591" s="53"/>
      <c r="G2591" s="53"/>
      <c r="O2591" s="21"/>
      <c r="P2591" s="21"/>
      <c r="AE2591" s="18"/>
      <c r="AG2591" s="18"/>
      <c r="AK2591" s="54"/>
      <c r="AO2591" s="240">
        <f t="shared" si="1728"/>
        <v>5065</v>
      </c>
      <c r="AP2591" s="221">
        <f t="shared" si="1730"/>
        <v>15196</v>
      </c>
      <c r="AQ2591" s="240">
        <f>AP2591/4</f>
        <v>3799</v>
      </c>
      <c r="AR2591" s="201">
        <v>4</v>
      </c>
      <c r="AS2591" s="236">
        <f t="shared" si="1729"/>
        <v>2</v>
      </c>
      <c r="AT2591" s="232"/>
      <c r="BK2591" s="60"/>
      <c r="BN2591" s="1"/>
      <c r="BP2591" s="21"/>
      <c r="CA2591" s="21"/>
      <c r="CB2591" s="21"/>
    </row>
    <row r="2592" spans="4:80" ht="14.25" customHeight="1">
      <c r="D2592" s="53"/>
      <c r="G2592" s="53"/>
      <c r="O2592" s="21"/>
      <c r="P2592" s="21"/>
      <c r="AE2592" s="18"/>
      <c r="AG2592" s="18"/>
      <c r="AK2592" s="54"/>
      <c r="AO2592" s="220">
        <f t="shared" si="1728"/>
        <v>5067</v>
      </c>
      <c r="AP2592" s="221">
        <f t="shared" si="1730"/>
        <v>15202</v>
      </c>
      <c r="AQ2592" s="220">
        <f>AQ2590+6</f>
        <v>7601</v>
      </c>
      <c r="AR2592" s="201">
        <v>2</v>
      </c>
      <c r="AS2592" s="236">
        <f t="shared" si="1729"/>
        <v>1</v>
      </c>
      <c r="AT2592" s="232"/>
      <c r="BK2592" s="60"/>
      <c r="BN2592" s="1"/>
      <c r="BP2592" s="21"/>
      <c r="CA2592" s="21"/>
      <c r="CB2592" s="21"/>
    </row>
    <row r="2593" spans="4:80" ht="14.25" customHeight="1">
      <c r="D2593" s="53"/>
      <c r="G2593" s="53"/>
      <c r="O2593" s="21"/>
      <c r="P2593" s="21"/>
      <c r="AE2593" s="18"/>
      <c r="AG2593" s="18"/>
      <c r="AK2593" s="54"/>
      <c r="AO2593" s="269">
        <f t="shared" si="1728"/>
        <v>5069</v>
      </c>
      <c r="AP2593" s="221">
        <f t="shared" si="1730"/>
        <v>15208</v>
      </c>
      <c r="AQ2593" s="269">
        <f>AP2593/AR2593</f>
        <v>1901</v>
      </c>
      <c r="AR2593" s="201">
        <v>8</v>
      </c>
      <c r="AS2593" s="236">
        <f t="shared" si="1729"/>
        <v>3</v>
      </c>
      <c r="AT2593" s="232"/>
      <c r="BK2593" s="60"/>
      <c r="BN2593" s="1"/>
      <c r="BP2593" s="21"/>
      <c r="CA2593" s="21"/>
      <c r="CB2593" s="21"/>
    </row>
    <row r="2594" spans="4:80" ht="14.25" customHeight="1">
      <c r="D2594" s="53"/>
      <c r="G2594" s="53"/>
      <c r="O2594" s="21"/>
      <c r="P2594" s="21"/>
      <c r="AE2594" s="18"/>
      <c r="AG2594" s="18"/>
      <c r="AK2594" s="54"/>
      <c r="AO2594" s="220">
        <f t="shared" si="1728"/>
        <v>5071</v>
      </c>
      <c r="AP2594" s="221">
        <f t="shared" si="1730"/>
        <v>15214</v>
      </c>
      <c r="AQ2594" s="220">
        <f>AQ2592+6</f>
        <v>7607</v>
      </c>
      <c r="AR2594" s="201">
        <v>2</v>
      </c>
      <c r="AS2594" s="236">
        <f t="shared" si="1729"/>
        <v>1</v>
      </c>
      <c r="AT2594" s="232"/>
      <c r="BK2594" s="60"/>
      <c r="BN2594" s="1"/>
      <c r="BP2594" s="21"/>
      <c r="CA2594" s="21"/>
      <c r="CB2594" s="21"/>
    </row>
    <row r="2595" spans="4:80" ht="14.25" customHeight="1">
      <c r="D2595" s="53"/>
      <c r="G2595" s="53"/>
      <c r="O2595" s="21"/>
      <c r="P2595" s="21"/>
      <c r="AE2595" s="18"/>
      <c r="AG2595" s="18"/>
      <c r="AK2595" s="54"/>
      <c r="AO2595" s="240">
        <f t="shared" si="1728"/>
        <v>5073</v>
      </c>
      <c r="AP2595" s="221">
        <f t="shared" si="1730"/>
        <v>15220</v>
      </c>
      <c r="AQ2595" s="240">
        <f>AP2595/4</f>
        <v>3805</v>
      </c>
      <c r="AR2595" s="201">
        <v>4</v>
      </c>
      <c r="AS2595" s="236">
        <f t="shared" si="1729"/>
        <v>2</v>
      </c>
      <c r="AT2595" s="232"/>
      <c r="BK2595" s="60"/>
      <c r="BN2595" s="1"/>
      <c r="BP2595" s="21"/>
      <c r="CA2595" s="21"/>
      <c r="CB2595" s="21"/>
    </row>
    <row r="2596" spans="4:80" ht="14.25" customHeight="1">
      <c r="D2596" s="53"/>
      <c r="G2596" s="53"/>
      <c r="O2596" s="21"/>
      <c r="P2596" s="21"/>
      <c r="AE2596" s="18"/>
      <c r="AG2596" s="18"/>
      <c r="AK2596" s="54"/>
      <c r="AO2596" s="220">
        <f t="shared" si="1728"/>
        <v>5075</v>
      </c>
      <c r="AP2596" s="221">
        <f t="shared" si="1730"/>
        <v>15226</v>
      </c>
      <c r="AQ2596" s="220">
        <f>AQ2594+6</f>
        <v>7613</v>
      </c>
      <c r="AR2596" s="201">
        <v>2</v>
      </c>
      <c r="AS2596" s="236">
        <f t="shared" si="1729"/>
        <v>1</v>
      </c>
      <c r="AT2596" s="232"/>
      <c r="BK2596" s="60"/>
      <c r="BN2596" s="1"/>
      <c r="BP2596" s="21"/>
      <c r="CA2596" s="21"/>
      <c r="CB2596" s="21"/>
    </row>
    <row r="2597" spans="4:80" ht="14.25" customHeight="1">
      <c r="D2597" s="53"/>
      <c r="G2597" s="53"/>
      <c r="O2597" s="21"/>
      <c r="P2597" s="21"/>
      <c r="AE2597" s="18"/>
      <c r="AG2597" s="18"/>
      <c r="AK2597" s="54"/>
      <c r="AO2597" s="269">
        <f t="shared" si="1728"/>
        <v>5077</v>
      </c>
      <c r="AP2597" s="221">
        <f t="shared" si="1730"/>
        <v>15232</v>
      </c>
      <c r="AQ2597" s="269">
        <f>AP2597/AR2597</f>
        <v>119</v>
      </c>
      <c r="AR2597" s="201">
        <v>128</v>
      </c>
      <c r="AS2597" s="236">
        <f t="shared" si="1729"/>
        <v>7</v>
      </c>
      <c r="AT2597" s="232"/>
      <c r="BK2597" s="60"/>
      <c r="BN2597" s="1"/>
      <c r="BP2597" s="21"/>
      <c r="CA2597" s="21"/>
      <c r="CB2597" s="21"/>
    </row>
    <row r="2598" spans="4:80" ht="14.25" customHeight="1">
      <c r="D2598" s="53"/>
      <c r="G2598" s="53"/>
      <c r="O2598" s="21"/>
      <c r="P2598" s="21"/>
      <c r="AE2598" s="18"/>
      <c r="AG2598" s="18"/>
      <c r="AK2598" s="54"/>
      <c r="AO2598" s="220">
        <f t="shared" si="1728"/>
        <v>5079</v>
      </c>
      <c r="AP2598" s="221">
        <f t="shared" si="1730"/>
        <v>15238</v>
      </c>
      <c r="AQ2598" s="220">
        <f>AQ2596+6</f>
        <v>7619</v>
      </c>
      <c r="AR2598" s="201">
        <v>2</v>
      </c>
      <c r="AS2598" s="236">
        <f t="shared" si="1729"/>
        <v>1</v>
      </c>
      <c r="AT2598" s="232"/>
      <c r="BK2598" s="60"/>
      <c r="BN2598" s="1"/>
      <c r="BP2598" s="21"/>
      <c r="CA2598" s="21"/>
      <c r="CB2598" s="21"/>
    </row>
    <row r="2599" spans="4:80" ht="14.25" customHeight="1">
      <c r="D2599" s="53"/>
      <c r="G2599" s="53"/>
      <c r="O2599" s="21"/>
      <c r="P2599" s="21"/>
      <c r="AE2599" s="18"/>
      <c r="AG2599" s="18"/>
      <c r="AK2599" s="54"/>
      <c r="AO2599" s="240">
        <f t="shared" si="1728"/>
        <v>5081</v>
      </c>
      <c r="AP2599" s="221">
        <f t="shared" si="1730"/>
        <v>15244</v>
      </c>
      <c r="AQ2599" s="240">
        <f>AP2599/4</f>
        <v>3811</v>
      </c>
      <c r="AR2599" s="201">
        <v>4</v>
      </c>
      <c r="AS2599" s="236">
        <f t="shared" si="1729"/>
        <v>2</v>
      </c>
      <c r="AT2599" s="232"/>
      <c r="BK2599" s="60"/>
      <c r="BN2599" s="1"/>
      <c r="BP2599" s="21"/>
      <c r="CA2599" s="21"/>
      <c r="CB2599" s="21"/>
    </row>
    <row r="2600" spans="4:80" ht="14.25" customHeight="1">
      <c r="D2600" s="53"/>
      <c r="G2600" s="53"/>
      <c r="O2600" s="21"/>
      <c r="P2600" s="21"/>
      <c r="AE2600" s="18"/>
      <c r="AG2600" s="18"/>
      <c r="AK2600" s="54"/>
      <c r="AO2600" s="220">
        <f t="shared" si="1728"/>
        <v>5083</v>
      </c>
      <c r="AP2600" s="221">
        <f t="shared" si="1730"/>
        <v>15250</v>
      </c>
      <c r="AQ2600" s="220">
        <f>AQ2598+6</f>
        <v>7625</v>
      </c>
      <c r="AR2600" s="201">
        <v>2</v>
      </c>
      <c r="AS2600" s="236">
        <f t="shared" si="1729"/>
        <v>1</v>
      </c>
      <c r="AT2600" s="232"/>
      <c r="BK2600" s="60"/>
      <c r="BN2600" s="1"/>
      <c r="BP2600" s="21"/>
      <c r="CA2600" s="21"/>
      <c r="CB2600" s="21"/>
    </row>
    <row r="2601" spans="4:80" ht="14.25" customHeight="1">
      <c r="D2601" s="53"/>
      <c r="G2601" s="53"/>
      <c r="O2601" s="21"/>
      <c r="P2601" s="21"/>
      <c r="AE2601" s="18"/>
      <c r="AG2601" s="18"/>
      <c r="AK2601" s="54"/>
      <c r="AO2601" s="269">
        <f t="shared" si="1728"/>
        <v>5085</v>
      </c>
      <c r="AP2601" s="221">
        <f t="shared" si="1730"/>
        <v>15256</v>
      </c>
      <c r="AQ2601" s="269">
        <f>AP2601/AR2601</f>
        <v>1907</v>
      </c>
      <c r="AR2601" s="201">
        <v>8</v>
      </c>
      <c r="AS2601" s="236">
        <f t="shared" si="1729"/>
        <v>3</v>
      </c>
      <c r="AT2601" s="232"/>
      <c r="BK2601" s="60"/>
      <c r="BN2601" s="1"/>
      <c r="BP2601" s="21"/>
      <c r="CA2601" s="21"/>
      <c r="CB2601" s="21"/>
    </row>
    <row r="2602" spans="4:80" ht="14.25" customHeight="1">
      <c r="D2602" s="53"/>
      <c r="G2602" s="53"/>
      <c r="O2602" s="21"/>
      <c r="P2602" s="21"/>
      <c r="AE2602" s="18"/>
      <c r="AG2602" s="18"/>
      <c r="AK2602" s="54"/>
      <c r="AO2602" s="220">
        <f t="shared" si="1728"/>
        <v>5087</v>
      </c>
      <c r="AP2602" s="221">
        <f t="shared" si="1730"/>
        <v>15262</v>
      </c>
      <c r="AQ2602" s="220">
        <f>AQ2600+6</f>
        <v>7631</v>
      </c>
      <c r="AR2602" s="201">
        <v>2</v>
      </c>
      <c r="AS2602" s="236">
        <f t="shared" si="1729"/>
        <v>1</v>
      </c>
      <c r="AT2602" s="232"/>
      <c r="BK2602" s="60"/>
      <c r="BN2602" s="1"/>
      <c r="BP2602" s="21"/>
      <c r="CA2602" s="21"/>
      <c r="CB2602" s="21"/>
    </row>
    <row r="2603" spans="4:80" ht="14.25" customHeight="1">
      <c r="D2603" s="53"/>
      <c r="G2603" s="53"/>
      <c r="O2603" s="21"/>
      <c r="P2603" s="21"/>
      <c r="AE2603" s="18"/>
      <c r="AG2603" s="18"/>
      <c r="AK2603" s="54"/>
      <c r="AO2603" s="240">
        <f t="shared" si="1728"/>
        <v>5089</v>
      </c>
      <c r="AP2603" s="221">
        <f t="shared" si="1730"/>
        <v>15268</v>
      </c>
      <c r="AQ2603" s="240">
        <f>AP2603/4</f>
        <v>3817</v>
      </c>
      <c r="AR2603" s="201">
        <v>4</v>
      </c>
      <c r="AS2603" s="236">
        <f t="shared" si="1729"/>
        <v>2</v>
      </c>
      <c r="AT2603" s="232"/>
      <c r="BK2603" s="60"/>
      <c r="BN2603" s="1"/>
      <c r="BP2603" s="21"/>
      <c r="CA2603" s="21"/>
      <c r="CB2603" s="21"/>
    </row>
    <row r="2604" spans="4:80" ht="14.25" customHeight="1">
      <c r="D2604" s="53"/>
      <c r="G2604" s="53"/>
      <c r="O2604" s="21"/>
      <c r="P2604" s="21"/>
      <c r="AE2604" s="18"/>
      <c r="AG2604" s="18"/>
      <c r="AK2604" s="54"/>
      <c r="AO2604" s="220">
        <f t="shared" si="1728"/>
        <v>5091</v>
      </c>
      <c r="AP2604" s="221">
        <f t="shared" si="1730"/>
        <v>15274</v>
      </c>
      <c r="AQ2604" s="220">
        <f>AQ2602+6</f>
        <v>7637</v>
      </c>
      <c r="AR2604" s="201">
        <v>2</v>
      </c>
      <c r="AS2604" s="236">
        <f t="shared" si="1729"/>
        <v>1</v>
      </c>
      <c r="AT2604" s="232"/>
      <c r="BK2604" s="60"/>
      <c r="BN2604" s="1"/>
      <c r="BP2604" s="21"/>
      <c r="CA2604" s="21"/>
      <c r="CB2604" s="21"/>
    </row>
    <row r="2605" spans="4:80" ht="14.25" customHeight="1">
      <c r="D2605" s="53"/>
      <c r="G2605" s="53"/>
      <c r="O2605" s="21"/>
      <c r="P2605" s="21"/>
      <c r="AE2605" s="18"/>
      <c r="AG2605" s="18"/>
      <c r="AK2605" s="54"/>
      <c r="AO2605" s="269">
        <f t="shared" si="1728"/>
        <v>5093</v>
      </c>
      <c r="AP2605" s="221">
        <f t="shared" si="1730"/>
        <v>15280</v>
      </c>
      <c r="AQ2605" s="269">
        <f>AP2605/AR2605</f>
        <v>955</v>
      </c>
      <c r="AR2605" s="201">
        <v>16</v>
      </c>
      <c r="AS2605" s="236">
        <f t="shared" si="1729"/>
        <v>4</v>
      </c>
      <c r="AT2605" s="232"/>
      <c r="BK2605" s="60"/>
      <c r="BN2605" s="1"/>
      <c r="BP2605" s="21"/>
      <c r="CA2605" s="21"/>
      <c r="CB2605" s="21"/>
    </row>
    <row r="2606" spans="4:80" ht="14.25" customHeight="1">
      <c r="D2606" s="53"/>
      <c r="G2606" s="53"/>
      <c r="O2606" s="21"/>
      <c r="P2606" s="21"/>
      <c r="AE2606" s="18"/>
      <c r="AG2606" s="18"/>
      <c r="AK2606" s="54"/>
      <c r="AO2606" s="220">
        <f t="shared" si="1728"/>
        <v>5095</v>
      </c>
      <c r="AP2606" s="221">
        <f t="shared" si="1730"/>
        <v>15286</v>
      </c>
      <c r="AQ2606" s="220">
        <f>AQ2604+6</f>
        <v>7643</v>
      </c>
      <c r="AR2606" s="201">
        <v>2</v>
      </c>
      <c r="AS2606" s="236">
        <f t="shared" si="1729"/>
        <v>1</v>
      </c>
      <c r="AT2606" s="232"/>
      <c r="BK2606" s="60"/>
      <c r="BN2606" s="1"/>
      <c r="BP2606" s="21"/>
      <c r="CA2606" s="21"/>
      <c r="CB2606" s="21"/>
    </row>
    <row r="2607" spans="4:80" ht="14.25" customHeight="1">
      <c r="D2607" s="53"/>
      <c r="G2607" s="53"/>
      <c r="O2607" s="21"/>
      <c r="P2607" s="21"/>
      <c r="AE2607" s="18"/>
      <c r="AG2607" s="18"/>
      <c r="AK2607" s="54"/>
      <c r="AO2607" s="240">
        <f t="shared" si="1728"/>
        <v>5097</v>
      </c>
      <c r="AP2607" s="221">
        <f t="shared" si="1730"/>
        <v>15292</v>
      </c>
      <c r="AQ2607" s="240">
        <f>AP2607/4</f>
        <v>3823</v>
      </c>
      <c r="AR2607" s="201">
        <v>4</v>
      </c>
      <c r="AS2607" s="236">
        <f t="shared" si="1729"/>
        <v>2</v>
      </c>
      <c r="AT2607" s="232"/>
      <c r="BK2607" s="60"/>
      <c r="BN2607" s="1"/>
      <c r="BP2607" s="21"/>
      <c r="CA2607" s="21"/>
      <c r="CB2607" s="21"/>
    </row>
    <row r="2608" spans="4:80" ht="14.25" customHeight="1">
      <c r="D2608" s="53"/>
      <c r="G2608" s="53"/>
      <c r="O2608" s="21"/>
      <c r="P2608" s="21"/>
      <c r="AE2608" s="18"/>
      <c r="AG2608" s="18"/>
      <c r="AK2608" s="54"/>
      <c r="AO2608" s="220">
        <f t="shared" si="1728"/>
        <v>5099</v>
      </c>
      <c r="AP2608" s="221">
        <f t="shared" si="1730"/>
        <v>15298</v>
      </c>
      <c r="AQ2608" s="220">
        <f>AQ2606+6</f>
        <v>7649</v>
      </c>
      <c r="AR2608" s="201">
        <v>2</v>
      </c>
      <c r="AS2608" s="236">
        <f t="shared" si="1729"/>
        <v>1</v>
      </c>
      <c r="AT2608" s="232"/>
      <c r="BK2608" s="60"/>
      <c r="BN2608" s="1"/>
      <c r="BP2608" s="21"/>
      <c r="CA2608" s="21"/>
      <c r="CB2608" s="21"/>
    </row>
    <row r="2609" spans="4:80" ht="14.25" customHeight="1">
      <c r="D2609" s="53"/>
      <c r="G2609" s="53"/>
      <c r="O2609" s="21"/>
      <c r="P2609" s="21"/>
      <c r="AE2609" s="18"/>
      <c r="AG2609" s="18"/>
      <c r="AK2609" s="54"/>
      <c r="AO2609" s="269">
        <f t="shared" si="1728"/>
        <v>5101</v>
      </c>
      <c r="AP2609" s="221">
        <f t="shared" si="1730"/>
        <v>15304</v>
      </c>
      <c r="AQ2609" s="269">
        <f>AP2609/AR2609</f>
        <v>1913</v>
      </c>
      <c r="AR2609" s="201">
        <v>8</v>
      </c>
      <c r="AS2609" s="236">
        <f t="shared" si="1729"/>
        <v>3</v>
      </c>
      <c r="AT2609" s="232"/>
      <c r="BK2609" s="60"/>
      <c r="BN2609" s="1"/>
      <c r="BP2609" s="21"/>
      <c r="CA2609" s="21"/>
      <c r="CB2609" s="21"/>
    </row>
    <row r="2610" spans="4:80" ht="14.25" customHeight="1">
      <c r="D2610" s="53"/>
      <c r="G2610" s="53"/>
      <c r="O2610" s="21"/>
      <c r="P2610" s="21"/>
      <c r="AE2610" s="18"/>
      <c r="AG2610" s="18"/>
      <c r="AK2610" s="54"/>
      <c r="AO2610" s="220">
        <f t="shared" ref="AO2610:AO2789" si="1731">(AP2610-1)/3</f>
        <v>5103</v>
      </c>
      <c r="AP2610" s="221">
        <f t="shared" si="1730"/>
        <v>15310</v>
      </c>
      <c r="AQ2610" s="220">
        <f>AQ2608+6</f>
        <v>7655</v>
      </c>
      <c r="AR2610" s="201">
        <v>2</v>
      </c>
      <c r="AS2610" s="236">
        <f t="shared" ref="AS2610:AS2789" si="1732">LOG(AR2610,2)</f>
        <v>1</v>
      </c>
      <c r="AT2610" s="232"/>
      <c r="BK2610" s="60"/>
      <c r="BN2610" s="1"/>
      <c r="BP2610" s="21"/>
      <c r="CA2610" s="21"/>
      <c r="CB2610" s="21"/>
    </row>
    <row r="2611" spans="4:80" ht="14.25" customHeight="1">
      <c r="D2611" s="53"/>
      <c r="G2611" s="53"/>
      <c r="O2611" s="21"/>
      <c r="P2611" s="21"/>
      <c r="AE2611" s="18"/>
      <c r="AG2611" s="18"/>
      <c r="AK2611" s="54"/>
      <c r="AO2611" s="240">
        <f t="shared" si="1731"/>
        <v>5105</v>
      </c>
      <c r="AP2611" s="221">
        <f t="shared" ref="AP2611:AP2789" si="1733">AP2610+6</f>
        <v>15316</v>
      </c>
      <c r="AQ2611" s="240">
        <f>AP2611/4</f>
        <v>3829</v>
      </c>
      <c r="AR2611" s="201">
        <v>4</v>
      </c>
      <c r="AS2611" s="236">
        <f t="shared" si="1732"/>
        <v>2</v>
      </c>
      <c r="AT2611" s="232"/>
      <c r="BK2611" s="60"/>
      <c r="BN2611" s="1"/>
      <c r="BP2611" s="21"/>
      <c r="CA2611" s="21"/>
      <c r="CB2611" s="21"/>
    </row>
    <row r="2612" spans="4:80" ht="14.25" customHeight="1">
      <c r="D2612" s="53"/>
      <c r="G2612" s="53"/>
      <c r="O2612" s="21"/>
      <c r="P2612" s="21"/>
      <c r="AE2612" s="18"/>
      <c r="AG2612" s="18"/>
      <c r="AK2612" s="54"/>
      <c r="AO2612" s="220">
        <f t="shared" si="1731"/>
        <v>5107</v>
      </c>
      <c r="AP2612" s="221">
        <f t="shared" si="1733"/>
        <v>15322</v>
      </c>
      <c r="AQ2612" s="220">
        <f>AQ2610+6</f>
        <v>7661</v>
      </c>
      <c r="AR2612" s="201">
        <v>2</v>
      </c>
      <c r="AS2612" s="236">
        <f t="shared" si="1732"/>
        <v>1</v>
      </c>
      <c r="AT2612" s="232"/>
      <c r="BK2612" s="60"/>
      <c r="BN2612" s="1"/>
      <c r="BP2612" s="21"/>
      <c r="CA2612" s="21"/>
      <c r="CB2612" s="21"/>
    </row>
    <row r="2613" spans="4:80" ht="14.25" customHeight="1">
      <c r="D2613" s="53"/>
      <c r="G2613" s="53"/>
      <c r="O2613" s="21"/>
      <c r="P2613" s="21"/>
      <c r="AE2613" s="18"/>
      <c r="AG2613" s="18"/>
      <c r="AK2613" s="54"/>
      <c r="AO2613" s="269">
        <f t="shared" si="1731"/>
        <v>5109</v>
      </c>
      <c r="AP2613" s="221">
        <f t="shared" si="1733"/>
        <v>15328</v>
      </c>
      <c r="AQ2613" s="269">
        <f>AP2613/AR2613</f>
        <v>479</v>
      </c>
      <c r="AR2613" s="201">
        <v>32</v>
      </c>
      <c r="AS2613" s="236">
        <f t="shared" si="1732"/>
        <v>5</v>
      </c>
      <c r="AT2613" s="232"/>
      <c r="BK2613" s="60"/>
      <c r="BN2613" s="1"/>
      <c r="BP2613" s="21"/>
      <c r="CA2613" s="21"/>
      <c r="CB2613" s="21"/>
    </row>
    <row r="2614" spans="4:80" ht="14.25" customHeight="1">
      <c r="D2614" s="53"/>
      <c r="G2614" s="53"/>
      <c r="O2614" s="21"/>
      <c r="P2614" s="21"/>
      <c r="AE2614" s="18"/>
      <c r="AG2614" s="18"/>
      <c r="AK2614" s="54"/>
      <c r="AO2614" s="220">
        <f t="shared" si="1731"/>
        <v>5111</v>
      </c>
      <c r="AP2614" s="221">
        <f t="shared" si="1733"/>
        <v>15334</v>
      </c>
      <c r="AQ2614" s="220">
        <f>AQ2612+6</f>
        <v>7667</v>
      </c>
      <c r="AR2614" s="201">
        <v>2</v>
      </c>
      <c r="AS2614" s="236">
        <f t="shared" si="1732"/>
        <v>1</v>
      </c>
      <c r="AT2614" s="232"/>
      <c r="BK2614" s="60"/>
      <c r="BN2614" s="1"/>
      <c r="BP2614" s="21"/>
      <c r="CA2614" s="21"/>
      <c r="CB2614" s="21"/>
    </row>
    <row r="2615" spans="4:80" ht="14.25" customHeight="1">
      <c r="D2615" s="53"/>
      <c r="G2615" s="53"/>
      <c r="O2615" s="21"/>
      <c r="P2615" s="21"/>
      <c r="AE2615" s="18"/>
      <c r="AG2615" s="18"/>
      <c r="AK2615" s="54"/>
      <c r="AO2615" s="240">
        <f t="shared" si="1731"/>
        <v>5113</v>
      </c>
      <c r="AP2615" s="221">
        <f t="shared" si="1733"/>
        <v>15340</v>
      </c>
      <c r="AQ2615" s="240">
        <f>AP2615/4</f>
        <v>3835</v>
      </c>
      <c r="AR2615" s="201">
        <v>4</v>
      </c>
      <c r="AS2615" s="236">
        <f t="shared" si="1732"/>
        <v>2</v>
      </c>
      <c r="AT2615" s="232"/>
      <c r="BK2615" s="60"/>
      <c r="BN2615" s="1"/>
      <c r="BP2615" s="21"/>
      <c r="CA2615" s="21"/>
      <c r="CB2615" s="21"/>
    </row>
    <row r="2616" spans="4:80" ht="14.25" customHeight="1">
      <c r="D2616" s="53"/>
      <c r="G2616" s="53"/>
      <c r="O2616" s="21"/>
      <c r="P2616" s="21"/>
      <c r="AE2616" s="18"/>
      <c r="AG2616" s="18"/>
      <c r="AK2616" s="54"/>
      <c r="AO2616" s="220">
        <f t="shared" si="1731"/>
        <v>5115</v>
      </c>
      <c r="AP2616" s="221">
        <f t="shared" si="1733"/>
        <v>15346</v>
      </c>
      <c r="AQ2616" s="220">
        <f>AQ2614+6</f>
        <v>7673</v>
      </c>
      <c r="AR2616" s="201">
        <v>2</v>
      </c>
      <c r="AS2616" s="236">
        <f t="shared" si="1732"/>
        <v>1</v>
      </c>
      <c r="AT2616" s="232"/>
      <c r="BK2616" s="60"/>
      <c r="BN2616" s="1"/>
      <c r="BP2616" s="21"/>
      <c r="CA2616" s="21"/>
      <c r="CB2616" s="21"/>
    </row>
    <row r="2617" spans="4:80" ht="14.25" customHeight="1">
      <c r="D2617" s="53"/>
      <c r="G2617" s="53"/>
      <c r="O2617" s="21"/>
      <c r="P2617" s="21"/>
      <c r="AE2617" s="18"/>
      <c r="AG2617" s="18"/>
      <c r="AK2617" s="54"/>
      <c r="AO2617" s="269">
        <f t="shared" si="1731"/>
        <v>5117</v>
      </c>
      <c r="AP2617" s="221">
        <f t="shared" si="1733"/>
        <v>15352</v>
      </c>
      <c r="AQ2617" s="269">
        <f>AP2617/AR2617</f>
        <v>1919</v>
      </c>
      <c r="AR2617" s="201">
        <v>8</v>
      </c>
      <c r="AS2617" s="236">
        <f t="shared" si="1732"/>
        <v>3</v>
      </c>
      <c r="AT2617" s="232"/>
      <c r="BK2617" s="60"/>
      <c r="BN2617" s="1"/>
      <c r="BP2617" s="21"/>
      <c r="CA2617" s="21"/>
      <c r="CB2617" s="21"/>
    </row>
    <row r="2618" spans="4:80" ht="14.25" customHeight="1">
      <c r="D2618" s="53"/>
      <c r="G2618" s="53"/>
      <c r="O2618" s="21"/>
      <c r="P2618" s="21"/>
      <c r="AE2618" s="18"/>
      <c r="AG2618" s="18"/>
      <c r="AK2618" s="54"/>
      <c r="AO2618" s="220">
        <f t="shared" si="1731"/>
        <v>5119</v>
      </c>
      <c r="AP2618" s="221">
        <f t="shared" si="1733"/>
        <v>15358</v>
      </c>
      <c r="AQ2618" s="220">
        <f>AQ2616+6</f>
        <v>7679</v>
      </c>
      <c r="AR2618" s="201">
        <v>2</v>
      </c>
      <c r="AS2618" s="236">
        <f t="shared" si="1732"/>
        <v>1</v>
      </c>
      <c r="AT2618" s="232"/>
      <c r="BK2618" s="60"/>
      <c r="BN2618" s="1"/>
      <c r="BP2618" s="21"/>
      <c r="CA2618" s="21"/>
      <c r="CB2618" s="21"/>
    </row>
    <row r="2619" spans="4:80" ht="14.25" customHeight="1">
      <c r="D2619" s="53"/>
      <c r="G2619" s="53"/>
      <c r="O2619" s="21"/>
      <c r="P2619" s="21"/>
      <c r="AE2619" s="18"/>
      <c r="AG2619" s="18"/>
      <c r="AK2619" s="54"/>
      <c r="AO2619" s="240">
        <f t="shared" si="1731"/>
        <v>5121</v>
      </c>
      <c r="AP2619" s="221">
        <f t="shared" si="1733"/>
        <v>15364</v>
      </c>
      <c r="AQ2619" s="240">
        <f>AP2619/4</f>
        <v>3841</v>
      </c>
      <c r="AR2619" s="201">
        <v>4</v>
      </c>
      <c r="AS2619" s="236">
        <f t="shared" si="1732"/>
        <v>2</v>
      </c>
      <c r="AT2619" s="232"/>
      <c r="BK2619" s="60"/>
      <c r="BN2619" s="1"/>
      <c r="BP2619" s="21"/>
      <c r="CA2619" s="21"/>
      <c r="CB2619" s="21"/>
    </row>
    <row r="2620" spans="4:80" ht="14.25" customHeight="1">
      <c r="D2620" s="53"/>
      <c r="G2620" s="53"/>
      <c r="O2620" s="21"/>
      <c r="P2620" s="21"/>
      <c r="AE2620" s="18"/>
      <c r="AG2620" s="18"/>
      <c r="AK2620" s="54"/>
      <c r="AO2620" s="220">
        <f t="shared" si="1731"/>
        <v>5123</v>
      </c>
      <c r="AP2620" s="221">
        <f t="shared" si="1733"/>
        <v>15370</v>
      </c>
      <c r="AQ2620" s="220">
        <f>AQ2618+6</f>
        <v>7685</v>
      </c>
      <c r="AR2620" s="201">
        <v>2</v>
      </c>
      <c r="AS2620" s="236">
        <f t="shared" si="1732"/>
        <v>1</v>
      </c>
      <c r="AT2620" s="232"/>
      <c r="BK2620" s="60"/>
      <c r="BN2620" s="1"/>
      <c r="BP2620" s="21"/>
      <c r="CA2620" s="21"/>
      <c r="CB2620" s="21"/>
    </row>
    <row r="2621" spans="4:80" ht="14.25" customHeight="1">
      <c r="D2621" s="53"/>
      <c r="G2621" s="53"/>
      <c r="O2621" s="21"/>
      <c r="P2621" s="21"/>
      <c r="AE2621" s="18"/>
      <c r="AG2621" s="18"/>
      <c r="AK2621" s="54"/>
      <c r="AO2621" s="341">
        <f t="shared" si="1731"/>
        <v>5125</v>
      </c>
      <c r="AP2621" s="221">
        <f t="shared" si="1733"/>
        <v>15376</v>
      </c>
      <c r="AQ2621" s="269">
        <f>AP2621/AR2621</f>
        <v>961</v>
      </c>
      <c r="AR2621" s="201">
        <v>16</v>
      </c>
      <c r="AS2621" s="236">
        <f t="shared" si="1732"/>
        <v>4</v>
      </c>
      <c r="AT2621" s="232"/>
      <c r="BK2621" s="60"/>
      <c r="BN2621" s="1"/>
      <c r="BP2621" s="21"/>
      <c r="CA2621" s="21"/>
      <c r="CB2621" s="21"/>
    </row>
    <row r="2622" spans="4:80" ht="14.25" customHeight="1">
      <c r="D2622" s="53"/>
      <c r="G2622" s="53"/>
      <c r="O2622" s="21"/>
      <c r="P2622" s="21"/>
      <c r="AE2622" s="18"/>
      <c r="AG2622" s="18"/>
      <c r="AK2622" s="54"/>
      <c r="AO2622" s="220">
        <f t="shared" si="1731"/>
        <v>5127</v>
      </c>
      <c r="AP2622" s="221">
        <f t="shared" si="1733"/>
        <v>15382</v>
      </c>
      <c r="AQ2622" s="220">
        <f>AQ2620+6</f>
        <v>7691</v>
      </c>
      <c r="AR2622" s="201">
        <v>2</v>
      </c>
      <c r="AS2622" s="236">
        <f t="shared" si="1732"/>
        <v>1</v>
      </c>
      <c r="AT2622" s="232"/>
      <c r="BK2622" s="60"/>
      <c r="BN2622" s="1"/>
      <c r="BP2622" s="21"/>
      <c r="CA2622" s="21"/>
      <c r="CB2622" s="21"/>
    </row>
    <row r="2623" spans="4:80" ht="14.25" customHeight="1">
      <c r="D2623" s="53"/>
      <c r="G2623" s="53"/>
      <c r="O2623" s="21"/>
      <c r="P2623" s="21"/>
      <c r="AE2623" s="18"/>
      <c r="AG2623" s="18"/>
      <c r="AK2623" s="54"/>
      <c r="AO2623" s="240">
        <f t="shared" si="1731"/>
        <v>5129</v>
      </c>
      <c r="AP2623" s="221">
        <f t="shared" si="1733"/>
        <v>15388</v>
      </c>
      <c r="AQ2623" s="240">
        <f>AP2623/4</f>
        <v>3847</v>
      </c>
      <c r="AR2623" s="201">
        <v>4</v>
      </c>
      <c r="AS2623" s="236">
        <f t="shared" si="1732"/>
        <v>2</v>
      </c>
      <c r="AT2623" s="232"/>
      <c r="BK2623" s="60"/>
      <c r="BN2623" s="1"/>
      <c r="BP2623" s="21"/>
      <c r="CA2623" s="21"/>
      <c r="CB2623" s="21"/>
    </row>
    <row r="2624" spans="4:80" ht="14.25" customHeight="1">
      <c r="D2624" s="53"/>
      <c r="G2624" s="53"/>
      <c r="O2624" s="21"/>
      <c r="P2624" s="21"/>
      <c r="AE2624" s="18"/>
      <c r="AG2624" s="18"/>
      <c r="AK2624" s="54"/>
      <c r="AO2624" s="220">
        <f t="shared" si="1731"/>
        <v>5131</v>
      </c>
      <c r="AP2624" s="221">
        <f t="shared" si="1733"/>
        <v>15394</v>
      </c>
      <c r="AQ2624" s="220">
        <f>AQ2622+6</f>
        <v>7697</v>
      </c>
      <c r="AR2624" s="201">
        <v>2</v>
      </c>
      <c r="AS2624" s="236">
        <f t="shared" si="1732"/>
        <v>1</v>
      </c>
      <c r="AT2624" s="232"/>
      <c r="BK2624" s="60"/>
      <c r="BN2624" s="1"/>
      <c r="BP2624" s="21"/>
      <c r="CA2624" s="21"/>
      <c r="CB2624" s="21"/>
    </row>
    <row r="2625" spans="4:80" ht="14.25" customHeight="1">
      <c r="D2625" s="53"/>
      <c r="G2625" s="53"/>
      <c r="O2625" s="21"/>
      <c r="P2625" s="21"/>
      <c r="AE2625" s="18"/>
      <c r="AG2625" s="18"/>
      <c r="AK2625" s="54"/>
      <c r="AO2625" s="269">
        <f t="shared" si="1731"/>
        <v>5133</v>
      </c>
      <c r="AP2625" s="221">
        <f t="shared" si="1733"/>
        <v>15400</v>
      </c>
      <c r="AQ2625" s="269">
        <f>AP2625/AR2625</f>
        <v>1925</v>
      </c>
      <c r="AR2625" s="201">
        <v>8</v>
      </c>
      <c r="AS2625" s="236">
        <f t="shared" si="1732"/>
        <v>3</v>
      </c>
      <c r="AT2625" s="232"/>
      <c r="BK2625" s="60"/>
      <c r="BN2625" s="1"/>
      <c r="BP2625" s="21"/>
      <c r="CA2625" s="21"/>
      <c r="CB2625" s="21"/>
    </row>
    <row r="2626" spans="4:80" ht="14.25" customHeight="1">
      <c r="D2626" s="53"/>
      <c r="G2626" s="53"/>
      <c r="O2626" s="21"/>
      <c r="P2626" s="21"/>
      <c r="AE2626" s="18"/>
      <c r="AG2626" s="18"/>
      <c r="AK2626" s="54"/>
      <c r="AO2626" s="220">
        <f t="shared" si="1731"/>
        <v>5135</v>
      </c>
      <c r="AP2626" s="221">
        <f t="shared" si="1733"/>
        <v>15406</v>
      </c>
      <c r="AQ2626" s="220">
        <f>AQ2624+6</f>
        <v>7703</v>
      </c>
      <c r="AR2626" s="201">
        <v>2</v>
      </c>
      <c r="AS2626" s="236">
        <f t="shared" si="1732"/>
        <v>1</v>
      </c>
      <c r="AT2626" s="232"/>
      <c r="BK2626" s="60"/>
      <c r="BN2626" s="1"/>
      <c r="BP2626" s="21"/>
      <c r="CA2626" s="21"/>
      <c r="CB2626" s="21"/>
    </row>
    <row r="2627" spans="4:80" ht="14.25" customHeight="1">
      <c r="D2627" s="53"/>
      <c r="G2627" s="53"/>
      <c r="O2627" s="21"/>
      <c r="P2627" s="21"/>
      <c r="AE2627" s="18"/>
      <c r="AG2627" s="18"/>
      <c r="AK2627" s="54"/>
      <c r="AO2627" s="240">
        <f t="shared" si="1731"/>
        <v>5137</v>
      </c>
      <c r="AP2627" s="221">
        <f t="shared" si="1733"/>
        <v>15412</v>
      </c>
      <c r="AQ2627" s="240">
        <f>AP2627/4</f>
        <v>3853</v>
      </c>
      <c r="AR2627" s="201">
        <v>4</v>
      </c>
      <c r="AS2627" s="236">
        <f t="shared" si="1732"/>
        <v>2</v>
      </c>
      <c r="AT2627" s="232"/>
      <c r="BK2627" s="60"/>
      <c r="BN2627" s="1"/>
      <c r="BP2627" s="21"/>
      <c r="CA2627" s="21"/>
      <c r="CB2627" s="21"/>
    </row>
    <row r="2628" spans="4:80" ht="14.25" customHeight="1">
      <c r="D2628" s="53"/>
      <c r="G2628" s="53"/>
      <c r="O2628" s="21"/>
      <c r="P2628" s="21"/>
      <c r="AE2628" s="18"/>
      <c r="AG2628" s="18"/>
      <c r="AK2628" s="54"/>
      <c r="AO2628" s="220">
        <f t="shared" si="1731"/>
        <v>5139</v>
      </c>
      <c r="AP2628" s="221">
        <f t="shared" si="1733"/>
        <v>15418</v>
      </c>
      <c r="AQ2628" s="220">
        <f>AQ2626+6</f>
        <v>7709</v>
      </c>
      <c r="AR2628" s="201">
        <v>2</v>
      </c>
      <c r="AS2628" s="236">
        <f t="shared" si="1732"/>
        <v>1</v>
      </c>
      <c r="AT2628" s="232"/>
      <c r="BK2628" s="60"/>
      <c r="BN2628" s="1"/>
      <c r="BP2628" s="21"/>
      <c r="CA2628" s="21"/>
      <c r="CB2628" s="21"/>
    </row>
    <row r="2629" spans="4:80" ht="14.25" customHeight="1">
      <c r="D2629" s="53"/>
      <c r="G2629" s="53"/>
      <c r="O2629" s="21"/>
      <c r="P2629" s="21"/>
      <c r="AE2629" s="18"/>
      <c r="AG2629" s="18"/>
      <c r="AK2629" s="54"/>
      <c r="AO2629" s="269">
        <f t="shared" si="1731"/>
        <v>5141</v>
      </c>
      <c r="AP2629" s="221">
        <f t="shared" si="1733"/>
        <v>15424</v>
      </c>
      <c r="AQ2629" s="269">
        <f>AP2629/AR2629</f>
        <v>241</v>
      </c>
      <c r="AR2629" s="201">
        <v>64</v>
      </c>
      <c r="AS2629" s="236">
        <f t="shared" si="1732"/>
        <v>6</v>
      </c>
      <c r="AT2629" s="232"/>
      <c r="BK2629" s="60"/>
      <c r="BN2629" s="1"/>
      <c r="BP2629" s="21"/>
      <c r="CA2629" s="21"/>
      <c r="CB2629" s="21"/>
    </row>
    <row r="2630" spans="4:80" ht="14.25" customHeight="1">
      <c r="D2630" s="53"/>
      <c r="G2630" s="53"/>
      <c r="O2630" s="21"/>
      <c r="P2630" s="21"/>
      <c r="AE2630" s="18"/>
      <c r="AG2630" s="18"/>
      <c r="AK2630" s="54"/>
      <c r="AO2630" s="220">
        <f t="shared" si="1731"/>
        <v>5143</v>
      </c>
      <c r="AP2630" s="221">
        <f t="shared" si="1733"/>
        <v>15430</v>
      </c>
      <c r="AQ2630" s="220">
        <f>AQ2628+6</f>
        <v>7715</v>
      </c>
      <c r="AR2630" s="201">
        <v>2</v>
      </c>
      <c r="AS2630" s="236">
        <f t="shared" si="1732"/>
        <v>1</v>
      </c>
      <c r="AT2630" s="232"/>
      <c r="BK2630" s="60"/>
      <c r="BN2630" s="1"/>
      <c r="BP2630" s="21"/>
      <c r="CA2630" s="21"/>
      <c r="CB2630" s="21"/>
    </row>
    <row r="2631" spans="4:80" ht="14.25" customHeight="1">
      <c r="D2631" s="53"/>
      <c r="G2631" s="53"/>
      <c r="O2631" s="21"/>
      <c r="P2631" s="21"/>
      <c r="AE2631" s="18"/>
      <c r="AG2631" s="18"/>
      <c r="AK2631" s="54"/>
      <c r="AO2631" s="240">
        <f t="shared" si="1731"/>
        <v>5145</v>
      </c>
      <c r="AP2631" s="221">
        <f t="shared" si="1733"/>
        <v>15436</v>
      </c>
      <c r="AQ2631" s="240">
        <f>AP2631/4</f>
        <v>3859</v>
      </c>
      <c r="AR2631" s="201">
        <v>4</v>
      </c>
      <c r="AS2631" s="236">
        <f t="shared" si="1732"/>
        <v>2</v>
      </c>
      <c r="AT2631" s="232"/>
      <c r="BK2631" s="60"/>
      <c r="BN2631" s="1"/>
      <c r="BP2631" s="21"/>
      <c r="CA2631" s="21"/>
      <c r="CB2631" s="21"/>
    </row>
    <row r="2632" spans="4:80" ht="14.25" customHeight="1">
      <c r="D2632" s="53"/>
      <c r="G2632" s="53"/>
      <c r="O2632" s="21"/>
      <c r="P2632" s="21"/>
      <c r="AE2632" s="18"/>
      <c r="AG2632" s="18"/>
      <c r="AK2632" s="54"/>
      <c r="AO2632" s="220">
        <f t="shared" si="1731"/>
        <v>5147</v>
      </c>
      <c r="AP2632" s="221">
        <f t="shared" si="1733"/>
        <v>15442</v>
      </c>
      <c r="AQ2632" s="220">
        <f>AQ2630+6</f>
        <v>7721</v>
      </c>
      <c r="AR2632" s="201">
        <v>2</v>
      </c>
      <c r="AS2632" s="236">
        <f t="shared" si="1732"/>
        <v>1</v>
      </c>
      <c r="AT2632" s="232"/>
      <c r="BK2632" s="60"/>
      <c r="BN2632" s="1"/>
      <c r="BP2632" s="21"/>
      <c r="CA2632" s="21"/>
      <c r="CB2632" s="21"/>
    </row>
    <row r="2633" spans="4:80" ht="14.25" customHeight="1">
      <c r="D2633" s="53"/>
      <c r="G2633" s="53"/>
      <c r="O2633" s="21"/>
      <c r="P2633" s="21"/>
      <c r="AE2633" s="18"/>
      <c r="AG2633" s="18"/>
      <c r="AK2633" s="54"/>
      <c r="AO2633" s="269">
        <f t="shared" si="1731"/>
        <v>5149</v>
      </c>
      <c r="AP2633" s="221">
        <f t="shared" si="1733"/>
        <v>15448</v>
      </c>
      <c r="AQ2633" s="269">
        <f>AP2633/AR2633</f>
        <v>1931</v>
      </c>
      <c r="AR2633" s="201">
        <v>8</v>
      </c>
      <c r="AS2633" s="236">
        <f t="shared" si="1732"/>
        <v>3</v>
      </c>
      <c r="AT2633" s="232"/>
      <c r="BK2633" s="60"/>
      <c r="BN2633" s="1"/>
      <c r="BP2633" s="21"/>
      <c r="CA2633" s="21"/>
      <c r="CB2633" s="21"/>
    </row>
    <row r="2634" spans="4:80" ht="14.25" customHeight="1">
      <c r="D2634" s="53"/>
      <c r="G2634" s="53"/>
      <c r="O2634" s="21"/>
      <c r="P2634" s="21"/>
      <c r="AE2634" s="18"/>
      <c r="AG2634" s="18"/>
      <c r="AK2634" s="54"/>
      <c r="AO2634" s="220">
        <f t="shared" si="1731"/>
        <v>5151</v>
      </c>
      <c r="AP2634" s="221">
        <f t="shared" si="1733"/>
        <v>15454</v>
      </c>
      <c r="AQ2634" s="220">
        <f>AQ2632+6</f>
        <v>7727</v>
      </c>
      <c r="AR2634" s="201">
        <v>2</v>
      </c>
      <c r="AS2634" s="236">
        <f t="shared" si="1732"/>
        <v>1</v>
      </c>
      <c r="AT2634" s="232"/>
      <c r="BK2634" s="60"/>
      <c r="BN2634" s="1"/>
      <c r="BP2634" s="21"/>
      <c r="CA2634" s="21"/>
      <c r="CB2634" s="21"/>
    </row>
    <row r="2635" spans="4:80" ht="14.25" customHeight="1">
      <c r="D2635" s="53"/>
      <c r="G2635" s="53"/>
      <c r="O2635" s="21"/>
      <c r="P2635" s="21"/>
      <c r="AE2635" s="18"/>
      <c r="AG2635" s="18"/>
      <c r="AK2635" s="54"/>
      <c r="AO2635" s="240">
        <f t="shared" si="1731"/>
        <v>5153</v>
      </c>
      <c r="AP2635" s="221">
        <f t="shared" si="1733"/>
        <v>15460</v>
      </c>
      <c r="AQ2635" s="240">
        <f>AP2635/4</f>
        <v>3865</v>
      </c>
      <c r="AR2635" s="201">
        <v>4</v>
      </c>
      <c r="AS2635" s="236">
        <f t="shared" si="1732"/>
        <v>2</v>
      </c>
      <c r="AT2635" s="232"/>
      <c r="BK2635" s="60"/>
      <c r="BN2635" s="1"/>
      <c r="BP2635" s="21"/>
      <c r="CA2635" s="21"/>
      <c r="CB2635" s="21"/>
    </row>
    <row r="2636" spans="4:80" ht="14.25" customHeight="1">
      <c r="D2636" s="53"/>
      <c r="G2636" s="53"/>
      <c r="O2636" s="21"/>
      <c r="P2636" s="21"/>
      <c r="AE2636" s="18"/>
      <c r="AG2636" s="18"/>
      <c r="AK2636" s="54"/>
      <c r="AO2636" s="220">
        <f t="shared" si="1731"/>
        <v>5155</v>
      </c>
      <c r="AP2636" s="221">
        <f t="shared" si="1733"/>
        <v>15466</v>
      </c>
      <c r="AQ2636" s="220">
        <f>AQ2634+6</f>
        <v>7733</v>
      </c>
      <c r="AR2636" s="201">
        <v>2</v>
      </c>
      <c r="AS2636" s="236">
        <f t="shared" si="1732"/>
        <v>1</v>
      </c>
      <c r="AT2636" s="232"/>
      <c r="BK2636" s="60"/>
      <c r="BN2636" s="1"/>
      <c r="BP2636" s="21"/>
      <c r="CA2636" s="21"/>
      <c r="CB2636" s="21"/>
    </row>
    <row r="2637" spans="4:80" ht="14.25" customHeight="1">
      <c r="D2637" s="53"/>
      <c r="G2637" s="53"/>
      <c r="O2637" s="21"/>
      <c r="P2637" s="21"/>
      <c r="AE2637" s="18"/>
      <c r="AG2637" s="18"/>
      <c r="AK2637" s="54"/>
      <c r="AO2637" s="269">
        <f t="shared" si="1731"/>
        <v>5157</v>
      </c>
      <c r="AP2637" s="221">
        <f t="shared" si="1733"/>
        <v>15472</v>
      </c>
      <c r="AQ2637" s="269">
        <f>AP2637/AR2637</f>
        <v>967</v>
      </c>
      <c r="AR2637" s="201">
        <v>16</v>
      </c>
      <c r="AS2637" s="236">
        <f t="shared" si="1732"/>
        <v>4</v>
      </c>
      <c r="AT2637" s="232"/>
      <c r="BK2637" s="60"/>
      <c r="BN2637" s="1"/>
      <c r="BP2637" s="21"/>
      <c r="CA2637" s="21"/>
      <c r="CB2637" s="21"/>
    </row>
    <row r="2638" spans="4:80" ht="14.25" customHeight="1">
      <c r="D2638" s="53"/>
      <c r="G2638" s="53"/>
      <c r="O2638" s="21"/>
      <c r="P2638" s="21"/>
      <c r="AE2638" s="18"/>
      <c r="AG2638" s="18"/>
      <c r="AK2638" s="54"/>
      <c r="AO2638" s="220">
        <f t="shared" si="1731"/>
        <v>5159</v>
      </c>
      <c r="AP2638" s="221">
        <f t="shared" si="1733"/>
        <v>15478</v>
      </c>
      <c r="AQ2638" s="220">
        <f>AQ2636+6</f>
        <v>7739</v>
      </c>
      <c r="AR2638" s="201">
        <v>2</v>
      </c>
      <c r="AS2638" s="236">
        <f t="shared" si="1732"/>
        <v>1</v>
      </c>
      <c r="AT2638" s="232"/>
      <c r="BK2638" s="60"/>
      <c r="BN2638" s="1"/>
      <c r="BP2638" s="21"/>
      <c r="CA2638" s="21"/>
      <c r="CB2638" s="21"/>
    </row>
    <row r="2639" spans="4:80" ht="14.25" customHeight="1">
      <c r="D2639" s="53"/>
      <c r="G2639" s="53"/>
      <c r="O2639" s="21"/>
      <c r="P2639" s="21"/>
      <c r="AE2639" s="18"/>
      <c r="AG2639" s="18"/>
      <c r="AK2639" s="54"/>
      <c r="AO2639" s="240">
        <f t="shared" si="1731"/>
        <v>5161</v>
      </c>
      <c r="AP2639" s="221">
        <f t="shared" si="1733"/>
        <v>15484</v>
      </c>
      <c r="AQ2639" s="240">
        <f>AP2639/4</f>
        <v>3871</v>
      </c>
      <c r="AR2639" s="201">
        <v>4</v>
      </c>
      <c r="AS2639" s="236">
        <f t="shared" si="1732"/>
        <v>2</v>
      </c>
      <c r="AT2639" s="232"/>
      <c r="BK2639" s="60"/>
      <c r="BN2639" s="1"/>
      <c r="BP2639" s="21"/>
      <c r="CA2639" s="21"/>
      <c r="CB2639" s="21"/>
    </row>
    <row r="2640" spans="4:80" ht="14.25" customHeight="1">
      <c r="D2640" s="53"/>
      <c r="G2640" s="53"/>
      <c r="O2640" s="21"/>
      <c r="P2640" s="21"/>
      <c r="AE2640" s="18"/>
      <c r="AG2640" s="18"/>
      <c r="AK2640" s="54"/>
      <c r="AO2640" s="220">
        <f t="shared" si="1731"/>
        <v>5163</v>
      </c>
      <c r="AP2640" s="221">
        <f t="shared" si="1733"/>
        <v>15490</v>
      </c>
      <c r="AQ2640" s="220">
        <f>AQ2638+6</f>
        <v>7745</v>
      </c>
      <c r="AR2640" s="201">
        <v>2</v>
      </c>
      <c r="AS2640" s="236">
        <f t="shared" si="1732"/>
        <v>1</v>
      </c>
      <c r="AT2640" s="232"/>
      <c r="BK2640" s="60"/>
      <c r="BN2640" s="1"/>
      <c r="BP2640" s="21"/>
      <c r="CA2640" s="21"/>
      <c r="CB2640" s="21"/>
    </row>
    <row r="2641" spans="4:80" ht="14.25" customHeight="1">
      <c r="D2641" s="53"/>
      <c r="G2641" s="53"/>
      <c r="O2641" s="21"/>
      <c r="P2641" s="21"/>
      <c r="AE2641" s="18"/>
      <c r="AG2641" s="18"/>
      <c r="AK2641" s="54"/>
      <c r="AO2641" s="269">
        <f t="shared" si="1731"/>
        <v>5165</v>
      </c>
      <c r="AP2641" s="221">
        <f t="shared" si="1733"/>
        <v>15496</v>
      </c>
      <c r="AQ2641" s="269">
        <f>AP2641/AR2641</f>
        <v>1937</v>
      </c>
      <c r="AR2641" s="201">
        <v>8</v>
      </c>
      <c r="AS2641" s="236">
        <f t="shared" si="1732"/>
        <v>3</v>
      </c>
      <c r="AT2641" s="232"/>
      <c r="BK2641" s="60"/>
      <c r="BN2641" s="1"/>
      <c r="BP2641" s="21"/>
      <c r="CA2641" s="21"/>
      <c r="CB2641" s="21"/>
    </row>
    <row r="2642" spans="4:80" ht="14.25" customHeight="1">
      <c r="D2642" s="53"/>
      <c r="G2642" s="53"/>
      <c r="O2642" s="21"/>
      <c r="P2642" s="21"/>
      <c r="AE2642" s="18"/>
      <c r="AG2642" s="18"/>
      <c r="AK2642" s="54"/>
      <c r="AO2642" s="220">
        <f t="shared" si="1731"/>
        <v>5167</v>
      </c>
      <c r="AP2642" s="221">
        <f t="shared" si="1733"/>
        <v>15502</v>
      </c>
      <c r="AQ2642" s="220">
        <f>AQ2640+6</f>
        <v>7751</v>
      </c>
      <c r="AR2642" s="201">
        <v>2</v>
      </c>
      <c r="AS2642" s="236">
        <f t="shared" si="1732"/>
        <v>1</v>
      </c>
      <c r="AT2642" s="232"/>
      <c r="BK2642" s="60"/>
      <c r="BN2642" s="1"/>
      <c r="BP2642" s="21"/>
      <c r="CA2642" s="21"/>
      <c r="CB2642" s="21"/>
    </row>
    <row r="2643" spans="4:80" ht="14.25" customHeight="1">
      <c r="D2643" s="53"/>
      <c r="G2643" s="53"/>
      <c r="O2643" s="21"/>
      <c r="P2643" s="21"/>
      <c r="AE2643" s="18"/>
      <c r="AG2643" s="18"/>
      <c r="AK2643" s="54"/>
      <c r="AO2643" s="240">
        <f t="shared" si="1731"/>
        <v>5169</v>
      </c>
      <c r="AP2643" s="221">
        <f t="shared" si="1733"/>
        <v>15508</v>
      </c>
      <c r="AQ2643" s="240">
        <f>AP2643/4</f>
        <v>3877</v>
      </c>
      <c r="AR2643" s="201">
        <v>4</v>
      </c>
      <c r="AS2643" s="236">
        <f t="shared" si="1732"/>
        <v>2</v>
      </c>
      <c r="AT2643" s="232"/>
      <c r="BK2643" s="60"/>
      <c r="BN2643" s="1"/>
      <c r="BP2643" s="21"/>
      <c r="CA2643" s="21"/>
      <c r="CB2643" s="21"/>
    </row>
    <row r="2644" spans="4:80" ht="14.25" customHeight="1">
      <c r="D2644" s="53"/>
      <c r="G2644" s="53"/>
      <c r="O2644" s="21"/>
      <c r="P2644" s="21"/>
      <c r="AE2644" s="18"/>
      <c r="AG2644" s="18"/>
      <c r="AK2644" s="54"/>
      <c r="AO2644" s="220">
        <f t="shared" si="1731"/>
        <v>5171</v>
      </c>
      <c r="AP2644" s="221">
        <f t="shared" si="1733"/>
        <v>15514</v>
      </c>
      <c r="AQ2644" s="220">
        <f>AQ2642+6</f>
        <v>7757</v>
      </c>
      <c r="AR2644" s="201">
        <v>2</v>
      </c>
      <c r="AS2644" s="236">
        <f t="shared" si="1732"/>
        <v>1</v>
      </c>
      <c r="AT2644" s="232"/>
      <c r="BK2644" s="60"/>
      <c r="BN2644" s="1"/>
      <c r="BP2644" s="21"/>
      <c r="CA2644" s="21"/>
      <c r="CB2644" s="21"/>
    </row>
    <row r="2645" spans="4:80" ht="14.25" customHeight="1">
      <c r="D2645" s="53"/>
      <c r="G2645" s="53"/>
      <c r="O2645" s="21"/>
      <c r="P2645" s="21"/>
      <c r="AE2645" s="18"/>
      <c r="AG2645" s="18"/>
      <c r="AK2645" s="54"/>
      <c r="AO2645" s="269">
        <f t="shared" si="1731"/>
        <v>5173</v>
      </c>
      <c r="AP2645" s="221">
        <f t="shared" si="1733"/>
        <v>15520</v>
      </c>
      <c r="AQ2645" s="269">
        <f>AP2645/AR2645</f>
        <v>485</v>
      </c>
      <c r="AR2645" s="201">
        <v>32</v>
      </c>
      <c r="AS2645" s="236">
        <f t="shared" si="1732"/>
        <v>5</v>
      </c>
      <c r="AT2645" s="232"/>
      <c r="BK2645" s="60"/>
      <c r="BN2645" s="1"/>
      <c r="BP2645" s="21"/>
      <c r="CA2645" s="21"/>
      <c r="CB2645" s="21"/>
    </row>
    <row r="2646" spans="4:80" ht="14.25" customHeight="1">
      <c r="D2646" s="53"/>
      <c r="G2646" s="53"/>
      <c r="O2646" s="21"/>
      <c r="P2646" s="21"/>
      <c r="AE2646" s="18"/>
      <c r="AG2646" s="18"/>
      <c r="AK2646" s="54"/>
      <c r="AO2646" s="220">
        <f t="shared" si="1731"/>
        <v>5175</v>
      </c>
      <c r="AP2646" s="221">
        <f t="shared" si="1733"/>
        <v>15526</v>
      </c>
      <c r="AQ2646" s="220">
        <f>AQ2644+6</f>
        <v>7763</v>
      </c>
      <c r="AR2646" s="201">
        <v>2</v>
      </c>
      <c r="AS2646" s="236">
        <f t="shared" si="1732"/>
        <v>1</v>
      </c>
      <c r="AT2646" s="232"/>
      <c r="BK2646" s="60"/>
      <c r="BN2646" s="1"/>
      <c r="BP2646" s="21"/>
      <c r="CA2646" s="21"/>
      <c r="CB2646" s="21"/>
    </row>
    <row r="2647" spans="4:80" ht="14.25" customHeight="1">
      <c r="D2647" s="53"/>
      <c r="G2647" s="53"/>
      <c r="O2647" s="21"/>
      <c r="P2647" s="21"/>
      <c r="AE2647" s="18"/>
      <c r="AG2647" s="18"/>
      <c r="AK2647" s="54"/>
      <c r="AO2647" s="240">
        <f t="shared" si="1731"/>
        <v>5177</v>
      </c>
      <c r="AP2647" s="221">
        <f t="shared" si="1733"/>
        <v>15532</v>
      </c>
      <c r="AQ2647" s="240">
        <f>AP2647/4</f>
        <v>3883</v>
      </c>
      <c r="AR2647" s="201">
        <v>4</v>
      </c>
      <c r="AS2647" s="236">
        <f t="shared" si="1732"/>
        <v>2</v>
      </c>
      <c r="AT2647" s="232"/>
      <c r="BK2647" s="60"/>
      <c r="BN2647" s="1"/>
      <c r="BP2647" s="21"/>
      <c r="CA2647" s="21"/>
      <c r="CB2647" s="21"/>
    </row>
    <row r="2648" spans="4:80" ht="14.25" customHeight="1">
      <c r="D2648" s="53"/>
      <c r="G2648" s="53"/>
      <c r="O2648" s="21"/>
      <c r="P2648" s="21"/>
      <c r="AE2648" s="18"/>
      <c r="AG2648" s="18"/>
      <c r="AK2648" s="54"/>
      <c r="AO2648" s="220">
        <f t="shared" si="1731"/>
        <v>5179</v>
      </c>
      <c r="AP2648" s="221">
        <f t="shared" si="1733"/>
        <v>15538</v>
      </c>
      <c r="AQ2648" s="220">
        <f>AQ2646+6</f>
        <v>7769</v>
      </c>
      <c r="AR2648" s="201">
        <v>2</v>
      </c>
      <c r="AS2648" s="236">
        <f t="shared" si="1732"/>
        <v>1</v>
      </c>
      <c r="AT2648" s="232"/>
      <c r="BK2648" s="60"/>
      <c r="BN2648" s="1"/>
      <c r="BP2648" s="21"/>
      <c r="CA2648" s="21"/>
      <c r="CB2648" s="21"/>
    </row>
    <row r="2649" spans="4:80" ht="14.25" customHeight="1">
      <c r="D2649" s="53"/>
      <c r="G2649" s="53"/>
      <c r="O2649" s="21"/>
      <c r="P2649" s="21"/>
      <c r="AE2649" s="18"/>
      <c r="AG2649" s="18"/>
      <c r="AK2649" s="54"/>
      <c r="AO2649" s="269">
        <f t="shared" si="1731"/>
        <v>5181</v>
      </c>
      <c r="AP2649" s="221">
        <f t="shared" si="1733"/>
        <v>15544</v>
      </c>
      <c r="AQ2649" s="269">
        <f>AP2649/AR2649</f>
        <v>1943</v>
      </c>
      <c r="AR2649" s="201">
        <v>8</v>
      </c>
      <c r="AS2649" s="236">
        <f t="shared" si="1732"/>
        <v>3</v>
      </c>
      <c r="AT2649" s="232"/>
      <c r="BK2649" s="60"/>
      <c r="BN2649" s="1"/>
      <c r="BP2649" s="21"/>
      <c r="CA2649" s="21"/>
      <c r="CB2649" s="21"/>
    </row>
    <row r="2650" spans="4:80" ht="14.25" customHeight="1">
      <c r="D2650" s="53"/>
      <c r="G2650" s="53"/>
      <c r="O2650" s="21"/>
      <c r="P2650" s="21"/>
      <c r="AE2650" s="18"/>
      <c r="AG2650" s="18"/>
      <c r="AK2650" s="54"/>
      <c r="AO2650" s="220">
        <f t="shared" si="1731"/>
        <v>5183</v>
      </c>
      <c r="AP2650" s="221">
        <f t="shared" si="1733"/>
        <v>15550</v>
      </c>
      <c r="AQ2650" s="220">
        <f>AQ2648+6</f>
        <v>7775</v>
      </c>
      <c r="AR2650" s="201">
        <v>2</v>
      </c>
      <c r="AS2650" s="236">
        <f t="shared" si="1732"/>
        <v>1</v>
      </c>
      <c r="AT2650" s="232"/>
      <c r="BK2650" s="60"/>
      <c r="BN2650" s="1"/>
      <c r="BP2650" s="21"/>
      <c r="CA2650" s="21"/>
      <c r="CB2650" s="21"/>
    </row>
    <row r="2651" spans="4:80" ht="14.25" customHeight="1">
      <c r="D2651" s="53"/>
      <c r="G2651" s="53"/>
      <c r="O2651" s="21"/>
      <c r="P2651" s="21"/>
      <c r="AE2651" s="18"/>
      <c r="AG2651" s="18"/>
      <c r="AK2651" s="54"/>
      <c r="AO2651" s="240">
        <f t="shared" si="1731"/>
        <v>5185</v>
      </c>
      <c r="AP2651" s="221">
        <f t="shared" si="1733"/>
        <v>15556</v>
      </c>
      <c r="AQ2651" s="240">
        <f>AP2651/4</f>
        <v>3889</v>
      </c>
      <c r="AR2651" s="201">
        <v>4</v>
      </c>
      <c r="AS2651" s="236">
        <f t="shared" si="1732"/>
        <v>2</v>
      </c>
      <c r="AT2651" s="232"/>
      <c r="BK2651" s="60"/>
      <c r="BN2651" s="1"/>
      <c r="BP2651" s="21"/>
      <c r="CA2651" s="21"/>
      <c r="CB2651" s="21"/>
    </row>
    <row r="2652" spans="4:80" ht="14.25" customHeight="1">
      <c r="D2652" s="53"/>
      <c r="G2652" s="53"/>
      <c r="O2652" s="21"/>
      <c r="P2652" s="21"/>
      <c r="AE2652" s="18"/>
      <c r="AG2652" s="18"/>
      <c r="AK2652" s="54"/>
      <c r="AO2652" s="220">
        <f t="shared" si="1731"/>
        <v>5187</v>
      </c>
      <c r="AP2652" s="221">
        <f t="shared" si="1733"/>
        <v>15562</v>
      </c>
      <c r="AQ2652" s="220">
        <f>AQ2650+6</f>
        <v>7781</v>
      </c>
      <c r="AR2652" s="201">
        <v>2</v>
      </c>
      <c r="AS2652" s="236">
        <f t="shared" si="1732"/>
        <v>1</v>
      </c>
      <c r="AT2652" s="232"/>
      <c r="BK2652" s="60"/>
      <c r="BN2652" s="1"/>
      <c r="BP2652" s="21"/>
      <c r="CA2652" s="21"/>
      <c r="CB2652" s="21"/>
    </row>
    <row r="2653" spans="4:80" ht="14.25" customHeight="1">
      <c r="D2653" s="53"/>
      <c r="G2653" s="53"/>
      <c r="O2653" s="21"/>
      <c r="P2653" s="21"/>
      <c r="AE2653" s="18"/>
      <c r="AG2653" s="18"/>
      <c r="AK2653" s="54"/>
      <c r="AO2653" s="269">
        <f t="shared" si="1731"/>
        <v>5189</v>
      </c>
      <c r="AP2653" s="221">
        <f t="shared" si="1733"/>
        <v>15568</v>
      </c>
      <c r="AQ2653" s="269">
        <f>AP2653/AR2653</f>
        <v>973</v>
      </c>
      <c r="AR2653" s="201">
        <v>16</v>
      </c>
      <c r="AS2653" s="236">
        <f t="shared" si="1732"/>
        <v>4</v>
      </c>
      <c r="AT2653" s="232"/>
      <c r="BK2653" s="60"/>
      <c r="BN2653" s="1"/>
      <c r="BP2653" s="21"/>
      <c r="CA2653" s="21"/>
      <c r="CB2653" s="21"/>
    </row>
    <row r="2654" spans="4:80" ht="14.25" customHeight="1">
      <c r="D2654" s="53"/>
      <c r="G2654" s="53"/>
      <c r="O2654" s="21"/>
      <c r="P2654" s="21"/>
      <c r="AE2654" s="18"/>
      <c r="AG2654" s="18"/>
      <c r="AK2654" s="54"/>
      <c r="AO2654" s="220">
        <f t="shared" si="1731"/>
        <v>5191</v>
      </c>
      <c r="AP2654" s="221">
        <f t="shared" si="1733"/>
        <v>15574</v>
      </c>
      <c r="AQ2654" s="220">
        <f>AQ2652+6</f>
        <v>7787</v>
      </c>
      <c r="AR2654" s="201">
        <v>2</v>
      </c>
      <c r="AS2654" s="236">
        <f t="shared" si="1732"/>
        <v>1</v>
      </c>
      <c r="AT2654" s="232"/>
      <c r="BK2654" s="60"/>
      <c r="BN2654" s="1"/>
      <c r="BP2654" s="21"/>
      <c r="CA2654" s="21"/>
      <c r="CB2654" s="21"/>
    </row>
    <row r="2655" spans="4:80" ht="14.25" customHeight="1">
      <c r="D2655" s="53"/>
      <c r="G2655" s="53"/>
      <c r="O2655" s="21"/>
      <c r="P2655" s="21"/>
      <c r="AE2655" s="18"/>
      <c r="AG2655" s="18"/>
      <c r="AK2655" s="54"/>
      <c r="AO2655" s="240">
        <f t="shared" si="1731"/>
        <v>5193</v>
      </c>
      <c r="AP2655" s="221">
        <f t="shared" si="1733"/>
        <v>15580</v>
      </c>
      <c r="AQ2655" s="240">
        <f>AP2655/4</f>
        <v>3895</v>
      </c>
      <c r="AR2655" s="201">
        <v>4</v>
      </c>
      <c r="AS2655" s="236">
        <f t="shared" si="1732"/>
        <v>2</v>
      </c>
      <c r="AT2655" s="232"/>
      <c r="BK2655" s="60"/>
      <c r="BN2655" s="1"/>
      <c r="BP2655" s="21"/>
      <c r="CA2655" s="21"/>
      <c r="CB2655" s="21"/>
    </row>
    <row r="2656" spans="4:80" ht="14.25" customHeight="1">
      <c r="D2656" s="53"/>
      <c r="G2656" s="53"/>
      <c r="O2656" s="21"/>
      <c r="P2656" s="21"/>
      <c r="AE2656" s="18"/>
      <c r="AG2656" s="18"/>
      <c r="AK2656" s="54"/>
      <c r="AO2656" s="220">
        <f t="shared" si="1731"/>
        <v>5195</v>
      </c>
      <c r="AP2656" s="221">
        <f t="shared" si="1733"/>
        <v>15586</v>
      </c>
      <c r="AQ2656" s="220">
        <f>AQ2654+6</f>
        <v>7793</v>
      </c>
      <c r="AR2656" s="201">
        <v>2</v>
      </c>
      <c r="AS2656" s="236">
        <f t="shared" si="1732"/>
        <v>1</v>
      </c>
      <c r="AT2656" s="232"/>
      <c r="BK2656" s="60"/>
      <c r="BN2656" s="1"/>
      <c r="BP2656" s="21"/>
      <c r="CA2656" s="21"/>
      <c r="CB2656" s="21"/>
    </row>
    <row r="2657" spans="4:80" ht="14.25" customHeight="1">
      <c r="D2657" s="53"/>
      <c r="G2657" s="53"/>
      <c r="O2657" s="21"/>
      <c r="P2657" s="21"/>
      <c r="AE2657" s="18"/>
      <c r="AG2657" s="18"/>
      <c r="AK2657" s="54"/>
      <c r="AO2657" s="269">
        <f t="shared" si="1731"/>
        <v>5197</v>
      </c>
      <c r="AP2657" s="221">
        <f t="shared" si="1733"/>
        <v>15592</v>
      </c>
      <c r="AQ2657" s="269">
        <f>AP2657/AR2657</f>
        <v>1949</v>
      </c>
      <c r="AR2657" s="201">
        <v>8</v>
      </c>
      <c r="AS2657" s="236">
        <f t="shared" si="1732"/>
        <v>3</v>
      </c>
      <c r="AT2657" s="232"/>
      <c r="BK2657" s="60"/>
      <c r="BN2657" s="1"/>
      <c r="BP2657" s="21"/>
      <c r="CA2657" s="21"/>
      <c r="CB2657" s="21"/>
    </row>
    <row r="2658" spans="4:80" ht="14.25" customHeight="1">
      <c r="D2658" s="53"/>
      <c r="G2658" s="53"/>
      <c r="O2658" s="21"/>
      <c r="P2658" s="21"/>
      <c r="AE2658" s="18"/>
      <c r="AG2658" s="18"/>
      <c r="AK2658" s="54"/>
      <c r="AO2658" s="220">
        <f t="shared" si="1731"/>
        <v>5199</v>
      </c>
      <c r="AP2658" s="221">
        <f t="shared" si="1733"/>
        <v>15598</v>
      </c>
      <c r="AQ2658" s="220">
        <f>AQ2656+6</f>
        <v>7799</v>
      </c>
      <c r="AR2658" s="201">
        <v>2</v>
      </c>
      <c r="AS2658" s="236">
        <f t="shared" si="1732"/>
        <v>1</v>
      </c>
      <c r="AT2658" s="232"/>
      <c r="BK2658" s="60"/>
      <c r="BN2658" s="1"/>
      <c r="BP2658" s="21"/>
      <c r="CA2658" s="21"/>
      <c r="CB2658" s="21"/>
    </row>
    <row r="2659" spans="4:80" ht="14.25" customHeight="1">
      <c r="D2659" s="53"/>
      <c r="G2659" s="53"/>
      <c r="O2659" s="21"/>
      <c r="P2659" s="21"/>
      <c r="AE2659" s="18"/>
      <c r="AG2659" s="18"/>
      <c r="AK2659" s="54"/>
      <c r="AO2659" s="240">
        <f t="shared" si="1731"/>
        <v>5201</v>
      </c>
      <c r="AP2659" s="221">
        <f t="shared" si="1733"/>
        <v>15604</v>
      </c>
      <c r="AQ2659" s="240">
        <f>AP2659/4</f>
        <v>3901</v>
      </c>
      <c r="AR2659" s="201">
        <v>4</v>
      </c>
      <c r="AS2659" s="236">
        <f t="shared" si="1732"/>
        <v>2</v>
      </c>
      <c r="AT2659" s="232"/>
      <c r="BK2659" s="60"/>
      <c r="BN2659" s="1"/>
      <c r="BP2659" s="21"/>
      <c r="CA2659" s="21"/>
      <c r="CB2659" s="21"/>
    </row>
    <row r="2660" spans="4:80" ht="14.25" customHeight="1">
      <c r="D2660" s="53"/>
      <c r="G2660" s="53"/>
      <c r="O2660" s="21"/>
      <c r="P2660" s="21"/>
      <c r="AE2660" s="18"/>
      <c r="AG2660" s="18"/>
      <c r="AK2660" s="54"/>
      <c r="AO2660" s="220">
        <f t="shared" si="1731"/>
        <v>5203</v>
      </c>
      <c r="AP2660" s="221">
        <f t="shared" si="1733"/>
        <v>15610</v>
      </c>
      <c r="AQ2660" s="220">
        <f>AQ2658+6</f>
        <v>7805</v>
      </c>
      <c r="AR2660" s="201">
        <v>2</v>
      </c>
      <c r="AS2660" s="236">
        <f t="shared" si="1732"/>
        <v>1</v>
      </c>
      <c r="AT2660" s="232"/>
      <c r="BK2660" s="60"/>
      <c r="BN2660" s="1"/>
      <c r="BP2660" s="21"/>
      <c r="CA2660" s="21"/>
      <c r="CB2660" s="21"/>
    </row>
    <row r="2661" spans="4:80" ht="14.25" customHeight="1">
      <c r="D2661" s="53"/>
      <c r="G2661" s="53"/>
      <c r="O2661" s="21"/>
      <c r="P2661" s="21"/>
      <c r="AE2661" s="18"/>
      <c r="AG2661" s="18"/>
      <c r="AK2661" s="54"/>
      <c r="AO2661" s="269">
        <f t="shared" si="1731"/>
        <v>5205</v>
      </c>
      <c r="AP2661" s="221">
        <f t="shared" si="1733"/>
        <v>15616</v>
      </c>
      <c r="AQ2661" s="269">
        <f>AP2661/AR2661</f>
        <v>61</v>
      </c>
      <c r="AR2661" s="201">
        <v>256</v>
      </c>
      <c r="AS2661" s="236">
        <f t="shared" si="1732"/>
        <v>8</v>
      </c>
      <c r="AT2661" s="232"/>
      <c r="BK2661" s="60"/>
      <c r="BN2661" s="1"/>
      <c r="BP2661" s="21"/>
      <c r="CA2661" s="21"/>
      <c r="CB2661" s="21"/>
    </row>
    <row r="2662" spans="4:80" ht="14.25" customHeight="1">
      <c r="D2662" s="53"/>
      <c r="G2662" s="53"/>
      <c r="O2662" s="21"/>
      <c r="P2662" s="21"/>
      <c r="AE2662" s="18"/>
      <c r="AG2662" s="18"/>
      <c r="AK2662" s="54"/>
      <c r="AO2662" s="220">
        <f t="shared" si="1731"/>
        <v>5207</v>
      </c>
      <c r="AP2662" s="221">
        <f t="shared" si="1733"/>
        <v>15622</v>
      </c>
      <c r="AQ2662" s="220">
        <f>AQ2660+6</f>
        <v>7811</v>
      </c>
      <c r="AR2662" s="201">
        <v>2</v>
      </c>
      <c r="AS2662" s="236">
        <f t="shared" si="1732"/>
        <v>1</v>
      </c>
      <c r="AT2662" s="232"/>
      <c r="BK2662" s="60"/>
      <c r="BN2662" s="1"/>
      <c r="BP2662" s="21"/>
      <c r="CA2662" s="21"/>
      <c r="CB2662" s="21"/>
    </row>
    <row r="2663" spans="4:80" ht="14.25" customHeight="1">
      <c r="D2663" s="53"/>
      <c r="G2663" s="53"/>
      <c r="O2663" s="21"/>
      <c r="P2663" s="21"/>
      <c r="AE2663" s="18"/>
      <c r="AG2663" s="18"/>
      <c r="AK2663" s="54"/>
      <c r="AO2663" s="240">
        <f t="shared" si="1731"/>
        <v>5209</v>
      </c>
      <c r="AP2663" s="221">
        <f t="shared" si="1733"/>
        <v>15628</v>
      </c>
      <c r="AQ2663" s="240">
        <f>AP2663/4</f>
        <v>3907</v>
      </c>
      <c r="AR2663" s="201">
        <v>4</v>
      </c>
      <c r="AS2663" s="236">
        <f t="shared" si="1732"/>
        <v>2</v>
      </c>
      <c r="AT2663" s="232"/>
      <c r="BK2663" s="60"/>
      <c r="BN2663" s="1"/>
      <c r="BP2663" s="21"/>
      <c r="CA2663" s="21"/>
      <c r="CB2663" s="21"/>
    </row>
    <row r="2664" spans="4:80" ht="14.25" customHeight="1">
      <c r="D2664" s="53"/>
      <c r="G2664" s="53"/>
      <c r="O2664" s="21"/>
      <c r="P2664" s="21"/>
      <c r="AE2664" s="18"/>
      <c r="AG2664" s="18"/>
      <c r="AK2664" s="54"/>
      <c r="AO2664" s="220">
        <f t="shared" si="1731"/>
        <v>5211</v>
      </c>
      <c r="AP2664" s="221">
        <f t="shared" si="1733"/>
        <v>15634</v>
      </c>
      <c r="AQ2664" s="220">
        <f>AQ2662+6</f>
        <v>7817</v>
      </c>
      <c r="AR2664" s="201">
        <v>2</v>
      </c>
      <c r="AS2664" s="236">
        <f t="shared" si="1732"/>
        <v>1</v>
      </c>
      <c r="AT2664" s="232"/>
      <c r="BK2664" s="60"/>
      <c r="BN2664" s="1"/>
      <c r="BP2664" s="21"/>
      <c r="CA2664" s="21"/>
      <c r="CB2664" s="21"/>
    </row>
    <row r="2665" spans="4:80" ht="14.25" customHeight="1">
      <c r="D2665" s="53"/>
      <c r="G2665" s="53"/>
      <c r="O2665" s="21"/>
      <c r="P2665" s="21"/>
      <c r="AE2665" s="18"/>
      <c r="AG2665" s="18"/>
      <c r="AK2665" s="54"/>
      <c r="AO2665" s="269">
        <f t="shared" si="1731"/>
        <v>5213</v>
      </c>
      <c r="AP2665" s="221">
        <f t="shared" si="1733"/>
        <v>15640</v>
      </c>
      <c r="AQ2665" s="269">
        <f>AP2665/AR2665</f>
        <v>1955</v>
      </c>
      <c r="AR2665" s="201">
        <v>8</v>
      </c>
      <c r="AS2665" s="236">
        <f t="shared" si="1732"/>
        <v>3</v>
      </c>
      <c r="AT2665" s="232"/>
      <c r="BK2665" s="60"/>
      <c r="BN2665" s="1"/>
      <c r="BP2665" s="21"/>
      <c r="CA2665" s="21"/>
      <c r="CB2665" s="21"/>
    </row>
    <row r="2666" spans="4:80" ht="14.25" customHeight="1">
      <c r="D2666" s="53"/>
      <c r="G2666" s="53"/>
      <c r="O2666" s="21"/>
      <c r="P2666" s="21"/>
      <c r="AE2666" s="18"/>
      <c r="AG2666" s="18"/>
      <c r="AK2666" s="54"/>
      <c r="AO2666" s="220">
        <f t="shared" si="1731"/>
        <v>5215</v>
      </c>
      <c r="AP2666" s="221">
        <f t="shared" si="1733"/>
        <v>15646</v>
      </c>
      <c r="AQ2666" s="220">
        <f>AQ2664+6</f>
        <v>7823</v>
      </c>
      <c r="AR2666" s="201">
        <v>2</v>
      </c>
      <c r="AS2666" s="236">
        <f t="shared" si="1732"/>
        <v>1</v>
      </c>
      <c r="AT2666" s="232"/>
      <c r="BK2666" s="60"/>
      <c r="BN2666" s="1"/>
      <c r="BP2666" s="21"/>
      <c r="CA2666" s="21"/>
      <c r="CB2666" s="21"/>
    </row>
    <row r="2667" spans="4:80" ht="14.25" customHeight="1">
      <c r="D2667" s="53"/>
      <c r="G2667" s="53"/>
      <c r="O2667" s="21"/>
      <c r="P2667" s="21"/>
      <c r="AE2667" s="18"/>
      <c r="AG2667" s="18"/>
      <c r="AK2667" s="54"/>
      <c r="AO2667" s="240">
        <f t="shared" si="1731"/>
        <v>5217</v>
      </c>
      <c r="AP2667" s="221">
        <f t="shared" si="1733"/>
        <v>15652</v>
      </c>
      <c r="AQ2667" s="240">
        <f>AP2667/4</f>
        <v>3913</v>
      </c>
      <c r="AR2667" s="201">
        <v>4</v>
      </c>
      <c r="AS2667" s="236">
        <f t="shared" si="1732"/>
        <v>2</v>
      </c>
      <c r="AT2667" s="232"/>
      <c r="BK2667" s="60"/>
      <c r="BN2667" s="1"/>
      <c r="BP2667" s="21"/>
      <c r="CA2667" s="21"/>
      <c r="CB2667" s="21"/>
    </row>
    <row r="2668" spans="4:80" ht="14.25" customHeight="1">
      <c r="D2668" s="53"/>
      <c r="G2668" s="53"/>
      <c r="O2668" s="21"/>
      <c r="P2668" s="21"/>
      <c r="AE2668" s="18"/>
      <c r="AG2668" s="18"/>
      <c r="AK2668" s="54"/>
      <c r="AO2668" s="220">
        <f t="shared" si="1731"/>
        <v>5219</v>
      </c>
      <c r="AP2668" s="221">
        <f t="shared" si="1733"/>
        <v>15658</v>
      </c>
      <c r="AQ2668" s="220">
        <f>AQ2666+6</f>
        <v>7829</v>
      </c>
      <c r="AR2668" s="201">
        <v>2</v>
      </c>
      <c r="AS2668" s="236">
        <f t="shared" si="1732"/>
        <v>1</v>
      </c>
      <c r="AT2668" s="232"/>
      <c r="BK2668" s="60"/>
      <c r="BN2668" s="1"/>
      <c r="BP2668" s="21"/>
      <c r="CA2668" s="21"/>
      <c r="CB2668" s="21"/>
    </row>
    <row r="2669" spans="4:80" ht="14.25" customHeight="1">
      <c r="D2669" s="53"/>
      <c r="G2669" s="53"/>
      <c r="O2669" s="21"/>
      <c r="P2669" s="21"/>
      <c r="AE2669" s="18"/>
      <c r="AG2669" s="18"/>
      <c r="AK2669" s="54"/>
      <c r="AO2669" s="269">
        <f t="shared" si="1731"/>
        <v>5221</v>
      </c>
      <c r="AP2669" s="221">
        <f t="shared" si="1733"/>
        <v>15664</v>
      </c>
      <c r="AQ2669" s="269">
        <f>AP2669/AR2669</f>
        <v>979</v>
      </c>
      <c r="AR2669" s="201">
        <v>16</v>
      </c>
      <c r="AS2669" s="236">
        <f t="shared" si="1732"/>
        <v>4</v>
      </c>
      <c r="AT2669" s="232"/>
      <c r="BK2669" s="60"/>
      <c r="BN2669" s="1"/>
      <c r="BP2669" s="21"/>
      <c r="CA2669" s="21"/>
      <c r="CB2669" s="21"/>
    </row>
    <row r="2670" spans="4:80" ht="14.25" customHeight="1">
      <c r="D2670" s="53"/>
      <c r="G2670" s="53"/>
      <c r="O2670" s="21"/>
      <c r="P2670" s="21"/>
      <c r="AE2670" s="18"/>
      <c r="AG2670" s="18"/>
      <c r="AK2670" s="54"/>
      <c r="AO2670" s="220">
        <f t="shared" si="1731"/>
        <v>5223</v>
      </c>
      <c r="AP2670" s="221">
        <f t="shared" si="1733"/>
        <v>15670</v>
      </c>
      <c r="AQ2670" s="220">
        <f>AQ2668+6</f>
        <v>7835</v>
      </c>
      <c r="AR2670" s="201">
        <v>2</v>
      </c>
      <c r="AS2670" s="236">
        <f t="shared" si="1732"/>
        <v>1</v>
      </c>
      <c r="AT2670" s="232"/>
      <c r="BK2670" s="60"/>
      <c r="BN2670" s="1"/>
      <c r="BP2670" s="21"/>
      <c r="CA2670" s="21"/>
      <c r="CB2670" s="21"/>
    </row>
    <row r="2671" spans="4:80" ht="14.25" customHeight="1">
      <c r="D2671" s="53"/>
      <c r="G2671" s="53"/>
      <c r="O2671" s="21"/>
      <c r="P2671" s="21"/>
      <c r="AE2671" s="18"/>
      <c r="AG2671" s="18"/>
      <c r="AK2671" s="54"/>
      <c r="AO2671" s="240">
        <f t="shared" si="1731"/>
        <v>5225</v>
      </c>
      <c r="AP2671" s="221">
        <f t="shared" si="1733"/>
        <v>15676</v>
      </c>
      <c r="AQ2671" s="240">
        <f>AP2671/4</f>
        <v>3919</v>
      </c>
      <c r="AR2671" s="201">
        <v>4</v>
      </c>
      <c r="AS2671" s="236">
        <f t="shared" si="1732"/>
        <v>2</v>
      </c>
      <c r="AT2671" s="232"/>
      <c r="BK2671" s="60"/>
      <c r="BN2671" s="1"/>
      <c r="BP2671" s="21"/>
      <c r="CA2671" s="21"/>
      <c r="CB2671" s="21"/>
    </row>
    <row r="2672" spans="4:80" ht="14.25" customHeight="1">
      <c r="D2672" s="53"/>
      <c r="G2672" s="53"/>
      <c r="O2672" s="21"/>
      <c r="P2672" s="21"/>
      <c r="AE2672" s="18"/>
      <c r="AG2672" s="18"/>
      <c r="AK2672" s="54"/>
      <c r="AO2672" s="220">
        <f t="shared" si="1731"/>
        <v>5227</v>
      </c>
      <c r="AP2672" s="221">
        <f t="shared" si="1733"/>
        <v>15682</v>
      </c>
      <c r="AQ2672" s="220">
        <f>AQ2670+6</f>
        <v>7841</v>
      </c>
      <c r="AR2672" s="201">
        <v>2</v>
      </c>
      <c r="AS2672" s="236">
        <f t="shared" si="1732"/>
        <v>1</v>
      </c>
      <c r="AT2672" s="232"/>
      <c r="BK2672" s="60"/>
      <c r="BN2672" s="1"/>
      <c r="BP2672" s="21"/>
      <c r="CA2672" s="21"/>
      <c r="CB2672" s="21"/>
    </row>
    <row r="2673" spans="4:80" ht="14.25" customHeight="1">
      <c r="D2673" s="53"/>
      <c r="G2673" s="53"/>
      <c r="O2673" s="21"/>
      <c r="P2673" s="21"/>
      <c r="AE2673" s="18"/>
      <c r="AG2673" s="18"/>
      <c r="AK2673" s="54"/>
      <c r="AO2673" s="269">
        <f t="shared" si="1731"/>
        <v>5229</v>
      </c>
      <c r="AP2673" s="221">
        <f t="shared" si="1733"/>
        <v>15688</v>
      </c>
      <c r="AQ2673" s="269">
        <f>AP2673/AR2673</f>
        <v>1961</v>
      </c>
      <c r="AR2673" s="201">
        <v>8</v>
      </c>
      <c r="AS2673" s="236">
        <f t="shared" si="1732"/>
        <v>3</v>
      </c>
      <c r="AT2673" s="232"/>
      <c r="BK2673" s="60"/>
      <c r="BN2673" s="1"/>
      <c r="BP2673" s="21"/>
      <c r="CA2673" s="21"/>
      <c r="CB2673" s="21"/>
    </row>
    <row r="2674" spans="4:80" ht="14.25" customHeight="1">
      <c r="D2674" s="53"/>
      <c r="G2674" s="53"/>
      <c r="O2674" s="21"/>
      <c r="P2674" s="21"/>
      <c r="AE2674" s="18"/>
      <c r="AG2674" s="18"/>
      <c r="AK2674" s="54"/>
      <c r="AO2674" s="220">
        <f t="shared" si="1731"/>
        <v>5231</v>
      </c>
      <c r="AP2674" s="221">
        <f t="shared" si="1733"/>
        <v>15694</v>
      </c>
      <c r="AQ2674" s="220">
        <f>AQ2672+6</f>
        <v>7847</v>
      </c>
      <c r="AR2674" s="201">
        <v>2</v>
      </c>
      <c r="AS2674" s="236">
        <f t="shared" si="1732"/>
        <v>1</v>
      </c>
      <c r="AT2674" s="232"/>
      <c r="BK2674" s="60"/>
      <c r="BN2674" s="1"/>
      <c r="BP2674" s="21"/>
      <c r="CA2674" s="21"/>
      <c r="CB2674" s="21"/>
    </row>
    <row r="2675" spans="4:80" ht="14.25" customHeight="1">
      <c r="D2675" s="53"/>
      <c r="G2675" s="53"/>
      <c r="O2675" s="21"/>
      <c r="P2675" s="21"/>
      <c r="AE2675" s="18"/>
      <c r="AG2675" s="18"/>
      <c r="AK2675" s="54"/>
      <c r="AO2675" s="240">
        <f t="shared" si="1731"/>
        <v>5233</v>
      </c>
      <c r="AP2675" s="221">
        <f t="shared" si="1733"/>
        <v>15700</v>
      </c>
      <c r="AQ2675" s="240">
        <f>AP2675/4</f>
        <v>3925</v>
      </c>
      <c r="AR2675" s="201">
        <v>4</v>
      </c>
      <c r="AS2675" s="236">
        <f t="shared" si="1732"/>
        <v>2</v>
      </c>
      <c r="AT2675" s="232"/>
      <c r="BK2675" s="60"/>
      <c r="BN2675" s="1"/>
      <c r="BP2675" s="21"/>
      <c r="CA2675" s="21"/>
      <c r="CB2675" s="21"/>
    </row>
    <row r="2676" spans="4:80" ht="14.25" customHeight="1">
      <c r="D2676" s="53"/>
      <c r="G2676" s="53"/>
      <c r="O2676" s="21"/>
      <c r="P2676" s="21"/>
      <c r="AE2676" s="18"/>
      <c r="AG2676" s="18"/>
      <c r="AK2676" s="54"/>
      <c r="AO2676" s="220">
        <f t="shared" si="1731"/>
        <v>5235</v>
      </c>
      <c r="AP2676" s="221">
        <f t="shared" si="1733"/>
        <v>15706</v>
      </c>
      <c r="AQ2676" s="220">
        <f>AQ2674+6</f>
        <v>7853</v>
      </c>
      <c r="AR2676" s="201">
        <v>2</v>
      </c>
      <c r="AS2676" s="236">
        <f t="shared" si="1732"/>
        <v>1</v>
      </c>
      <c r="AT2676" s="232"/>
      <c r="BK2676" s="60"/>
      <c r="BN2676" s="1"/>
      <c r="BP2676" s="21"/>
      <c r="CA2676" s="21"/>
      <c r="CB2676" s="21"/>
    </row>
    <row r="2677" spans="4:80" ht="14.25" customHeight="1">
      <c r="D2677" s="53"/>
      <c r="G2677" s="53"/>
      <c r="O2677" s="21"/>
      <c r="P2677" s="21"/>
      <c r="AE2677" s="18"/>
      <c r="AG2677" s="18"/>
      <c r="AK2677" s="54"/>
      <c r="AO2677" s="269">
        <f t="shared" si="1731"/>
        <v>5237</v>
      </c>
      <c r="AP2677" s="221">
        <f t="shared" si="1733"/>
        <v>15712</v>
      </c>
      <c r="AQ2677" s="269">
        <f>AP2677/AR2677</f>
        <v>491</v>
      </c>
      <c r="AR2677" s="201">
        <v>32</v>
      </c>
      <c r="AS2677" s="236">
        <f t="shared" si="1732"/>
        <v>5</v>
      </c>
      <c r="AT2677" s="232"/>
      <c r="BK2677" s="60"/>
      <c r="BN2677" s="1"/>
      <c r="BP2677" s="21"/>
      <c r="CA2677" s="21"/>
      <c r="CB2677" s="21"/>
    </row>
    <row r="2678" spans="4:80" ht="14.25" customHeight="1">
      <c r="D2678" s="53"/>
      <c r="G2678" s="53"/>
      <c r="O2678" s="21"/>
      <c r="P2678" s="21"/>
      <c r="AE2678" s="18"/>
      <c r="AG2678" s="18"/>
      <c r="AK2678" s="54"/>
      <c r="AO2678" s="220">
        <f t="shared" si="1731"/>
        <v>5239</v>
      </c>
      <c r="AP2678" s="221">
        <f t="shared" si="1733"/>
        <v>15718</v>
      </c>
      <c r="AQ2678" s="220">
        <f>AQ2676+6</f>
        <v>7859</v>
      </c>
      <c r="AR2678" s="201">
        <v>2</v>
      </c>
      <c r="AS2678" s="236">
        <f t="shared" si="1732"/>
        <v>1</v>
      </c>
      <c r="AT2678" s="232"/>
      <c r="BK2678" s="60"/>
      <c r="BN2678" s="1"/>
      <c r="BP2678" s="21"/>
      <c r="CA2678" s="21"/>
      <c r="CB2678" s="21"/>
    </row>
    <row r="2679" spans="4:80" ht="14.25" customHeight="1">
      <c r="D2679" s="53"/>
      <c r="G2679" s="53"/>
      <c r="O2679" s="21"/>
      <c r="P2679" s="21"/>
      <c r="AE2679" s="18"/>
      <c r="AG2679" s="18"/>
      <c r="AK2679" s="54"/>
      <c r="AO2679" s="240">
        <f t="shared" si="1731"/>
        <v>5241</v>
      </c>
      <c r="AP2679" s="221">
        <f t="shared" si="1733"/>
        <v>15724</v>
      </c>
      <c r="AQ2679" s="240">
        <f>AP2679/4</f>
        <v>3931</v>
      </c>
      <c r="AR2679" s="201">
        <v>4</v>
      </c>
      <c r="AS2679" s="236">
        <f t="shared" si="1732"/>
        <v>2</v>
      </c>
      <c r="AT2679" s="232"/>
      <c r="BK2679" s="60"/>
      <c r="BN2679" s="1"/>
      <c r="BP2679" s="21"/>
      <c r="CA2679" s="21"/>
      <c r="CB2679" s="21"/>
    </row>
    <row r="2680" spans="4:80" ht="14.25" customHeight="1">
      <c r="D2680" s="53"/>
      <c r="G2680" s="53"/>
      <c r="O2680" s="21"/>
      <c r="P2680" s="21"/>
      <c r="AE2680" s="18"/>
      <c r="AG2680" s="18"/>
      <c r="AK2680" s="54"/>
      <c r="AO2680" s="220">
        <f t="shared" si="1731"/>
        <v>5243</v>
      </c>
      <c r="AP2680" s="221">
        <f t="shared" si="1733"/>
        <v>15730</v>
      </c>
      <c r="AQ2680" s="220">
        <f>AQ2678+6</f>
        <v>7865</v>
      </c>
      <c r="AR2680" s="201">
        <v>2</v>
      </c>
      <c r="AS2680" s="236">
        <f t="shared" si="1732"/>
        <v>1</v>
      </c>
      <c r="AT2680" s="232"/>
      <c r="BK2680" s="60"/>
      <c r="BN2680" s="1"/>
      <c r="BP2680" s="21"/>
      <c r="CA2680" s="21"/>
      <c r="CB2680" s="21"/>
    </row>
    <row r="2681" spans="4:80" ht="14.25" customHeight="1">
      <c r="D2681" s="53"/>
      <c r="G2681" s="53"/>
      <c r="O2681" s="21"/>
      <c r="P2681" s="21"/>
      <c r="AE2681" s="18"/>
      <c r="AG2681" s="18"/>
      <c r="AK2681" s="54"/>
      <c r="AO2681" s="269">
        <f t="shared" si="1731"/>
        <v>5245</v>
      </c>
      <c r="AP2681" s="221">
        <f t="shared" si="1733"/>
        <v>15736</v>
      </c>
      <c r="AQ2681" s="269">
        <f>AP2681/AR2681</f>
        <v>1967</v>
      </c>
      <c r="AR2681" s="201">
        <v>8</v>
      </c>
      <c r="AS2681" s="236">
        <f t="shared" si="1732"/>
        <v>3</v>
      </c>
      <c r="AT2681" s="232"/>
      <c r="BK2681" s="60"/>
      <c r="BN2681" s="1"/>
      <c r="BP2681" s="21"/>
      <c r="CA2681" s="21"/>
      <c r="CB2681" s="21"/>
    </row>
    <row r="2682" spans="4:80" ht="14.25" customHeight="1">
      <c r="D2682" s="53"/>
      <c r="G2682" s="53"/>
      <c r="O2682" s="21"/>
      <c r="P2682" s="21"/>
      <c r="AE2682" s="18"/>
      <c r="AG2682" s="18"/>
      <c r="AK2682" s="54"/>
      <c r="AO2682" s="220">
        <f t="shared" si="1731"/>
        <v>5247</v>
      </c>
      <c r="AP2682" s="221">
        <f t="shared" si="1733"/>
        <v>15742</v>
      </c>
      <c r="AQ2682" s="220">
        <f>AQ2680+6</f>
        <v>7871</v>
      </c>
      <c r="AR2682" s="201">
        <v>2</v>
      </c>
      <c r="AS2682" s="236">
        <f t="shared" si="1732"/>
        <v>1</v>
      </c>
      <c r="AT2682" s="232"/>
      <c r="BK2682" s="60"/>
      <c r="BN2682" s="1"/>
      <c r="BP2682" s="21"/>
      <c r="CA2682" s="21"/>
      <c r="CB2682" s="21"/>
    </row>
    <row r="2683" spans="4:80" ht="14.25" customHeight="1">
      <c r="D2683" s="53"/>
      <c r="G2683" s="53"/>
      <c r="O2683" s="21"/>
      <c r="P2683" s="21"/>
      <c r="AE2683" s="18"/>
      <c r="AG2683" s="18"/>
      <c r="AK2683" s="54"/>
      <c r="AO2683" s="240">
        <f t="shared" si="1731"/>
        <v>5249</v>
      </c>
      <c r="AP2683" s="221">
        <f t="shared" si="1733"/>
        <v>15748</v>
      </c>
      <c r="AQ2683" s="240">
        <f>AP2683/4</f>
        <v>3937</v>
      </c>
      <c r="AR2683" s="201">
        <v>4</v>
      </c>
      <c r="AS2683" s="236">
        <f t="shared" si="1732"/>
        <v>2</v>
      </c>
      <c r="AT2683" s="232"/>
      <c r="BK2683" s="60"/>
      <c r="BN2683" s="1"/>
      <c r="BP2683" s="21"/>
      <c r="CA2683" s="21"/>
      <c r="CB2683" s="21"/>
    </row>
    <row r="2684" spans="4:80" ht="14.25" customHeight="1">
      <c r="D2684" s="53"/>
      <c r="G2684" s="53"/>
      <c r="O2684" s="21"/>
      <c r="P2684" s="21"/>
      <c r="AE2684" s="18"/>
      <c r="AG2684" s="18"/>
      <c r="AK2684" s="54"/>
      <c r="AO2684" s="220">
        <f t="shared" si="1731"/>
        <v>5251</v>
      </c>
      <c r="AP2684" s="221">
        <f t="shared" si="1733"/>
        <v>15754</v>
      </c>
      <c r="AQ2684" s="220">
        <f>AQ2682+6</f>
        <v>7877</v>
      </c>
      <c r="AR2684" s="201">
        <v>2</v>
      </c>
      <c r="AS2684" s="236">
        <f t="shared" si="1732"/>
        <v>1</v>
      </c>
      <c r="AT2684" s="232"/>
      <c r="BK2684" s="60"/>
      <c r="BN2684" s="1"/>
      <c r="BP2684" s="21"/>
      <c r="CA2684" s="21"/>
      <c r="CB2684" s="21"/>
    </row>
    <row r="2685" spans="4:80" ht="14.25" customHeight="1">
      <c r="D2685" s="53"/>
      <c r="G2685" s="53"/>
      <c r="O2685" s="21"/>
      <c r="P2685" s="21"/>
      <c r="AE2685" s="18"/>
      <c r="AG2685" s="18"/>
      <c r="AK2685" s="54"/>
      <c r="AO2685" s="341">
        <f t="shared" si="1731"/>
        <v>5253</v>
      </c>
      <c r="AP2685" s="221">
        <f t="shared" si="1733"/>
        <v>15760</v>
      </c>
      <c r="AQ2685" s="269">
        <f>AP2685/AR2685</f>
        <v>985</v>
      </c>
      <c r="AR2685" s="201">
        <v>16</v>
      </c>
      <c r="AS2685" s="236">
        <f t="shared" si="1732"/>
        <v>4</v>
      </c>
      <c r="AT2685" s="232"/>
      <c r="BK2685" s="60"/>
      <c r="BN2685" s="1"/>
      <c r="BP2685" s="21"/>
      <c r="CA2685" s="21"/>
      <c r="CB2685" s="21"/>
    </row>
    <row r="2686" spans="4:80" ht="14.25" customHeight="1">
      <c r="D2686" s="53"/>
      <c r="G2686" s="53"/>
      <c r="O2686" s="21"/>
      <c r="P2686" s="21"/>
      <c r="AE2686" s="18"/>
      <c r="AG2686" s="18"/>
      <c r="AK2686" s="54"/>
      <c r="AO2686" s="220">
        <f t="shared" si="1731"/>
        <v>5255</v>
      </c>
      <c r="AP2686" s="221">
        <f t="shared" si="1733"/>
        <v>15766</v>
      </c>
      <c r="AQ2686" s="220">
        <f>AQ2684+6</f>
        <v>7883</v>
      </c>
      <c r="AR2686" s="201">
        <v>2</v>
      </c>
      <c r="AS2686" s="236">
        <f t="shared" si="1732"/>
        <v>1</v>
      </c>
      <c r="AT2686" s="232"/>
      <c r="BK2686" s="60"/>
      <c r="BN2686" s="1"/>
      <c r="BP2686" s="21"/>
      <c r="CA2686" s="21"/>
      <c r="CB2686" s="21"/>
    </row>
    <row r="2687" spans="4:80" ht="14.25" customHeight="1">
      <c r="D2687" s="53"/>
      <c r="G2687" s="53"/>
      <c r="O2687" s="21"/>
      <c r="P2687" s="21"/>
      <c r="AE2687" s="18"/>
      <c r="AG2687" s="18"/>
      <c r="AK2687" s="54"/>
      <c r="AO2687" s="240">
        <f t="shared" si="1731"/>
        <v>5257</v>
      </c>
      <c r="AP2687" s="221">
        <f t="shared" si="1733"/>
        <v>15772</v>
      </c>
      <c r="AQ2687" s="240">
        <f>AP2687/4</f>
        <v>3943</v>
      </c>
      <c r="AR2687" s="201">
        <v>4</v>
      </c>
      <c r="AS2687" s="236">
        <f t="shared" si="1732"/>
        <v>2</v>
      </c>
      <c r="AT2687" s="232"/>
      <c r="BK2687" s="60"/>
      <c r="BN2687" s="1"/>
      <c r="BP2687" s="21"/>
      <c r="CA2687" s="21"/>
      <c r="CB2687" s="21"/>
    </row>
    <row r="2688" spans="4:80" ht="14.25" customHeight="1">
      <c r="D2688" s="53"/>
      <c r="G2688" s="53"/>
      <c r="O2688" s="21"/>
      <c r="P2688" s="21"/>
      <c r="AE2688" s="18"/>
      <c r="AG2688" s="18"/>
      <c r="AK2688" s="54"/>
      <c r="AO2688" s="220">
        <f t="shared" si="1731"/>
        <v>5259</v>
      </c>
      <c r="AP2688" s="221">
        <f t="shared" si="1733"/>
        <v>15778</v>
      </c>
      <c r="AQ2688" s="220">
        <f>AQ2686+6</f>
        <v>7889</v>
      </c>
      <c r="AR2688" s="201">
        <v>2</v>
      </c>
      <c r="AS2688" s="236">
        <f t="shared" si="1732"/>
        <v>1</v>
      </c>
      <c r="AT2688" s="232"/>
      <c r="BK2688" s="60"/>
      <c r="BN2688" s="1"/>
      <c r="BP2688" s="21"/>
      <c r="CA2688" s="21"/>
      <c r="CB2688" s="21"/>
    </row>
    <row r="2689" spans="4:80" ht="14.25" customHeight="1">
      <c r="D2689" s="53"/>
      <c r="G2689" s="53"/>
      <c r="O2689" s="21"/>
      <c r="P2689" s="21"/>
      <c r="AE2689" s="18"/>
      <c r="AG2689" s="18"/>
      <c r="AK2689" s="54"/>
      <c r="AO2689" s="269">
        <f t="shared" si="1731"/>
        <v>5261</v>
      </c>
      <c r="AP2689" s="221">
        <f t="shared" si="1733"/>
        <v>15784</v>
      </c>
      <c r="AQ2689" s="269">
        <f>AP2689/AR2689</f>
        <v>1973</v>
      </c>
      <c r="AR2689" s="201">
        <v>8</v>
      </c>
      <c r="AS2689" s="236">
        <f t="shared" si="1732"/>
        <v>3</v>
      </c>
      <c r="AT2689" s="232"/>
      <c r="BK2689" s="60"/>
      <c r="BN2689" s="1"/>
      <c r="BP2689" s="21"/>
      <c r="CA2689" s="21"/>
      <c r="CB2689" s="21"/>
    </row>
    <row r="2690" spans="4:80" ht="14.25" customHeight="1">
      <c r="D2690" s="53"/>
      <c r="G2690" s="53"/>
      <c r="O2690" s="21"/>
      <c r="P2690" s="21"/>
      <c r="AE2690" s="18"/>
      <c r="AG2690" s="18"/>
      <c r="AK2690" s="54"/>
      <c r="AO2690" s="220">
        <f t="shared" si="1731"/>
        <v>5263</v>
      </c>
      <c r="AP2690" s="221">
        <f t="shared" si="1733"/>
        <v>15790</v>
      </c>
      <c r="AQ2690" s="220">
        <f>AQ2688+6</f>
        <v>7895</v>
      </c>
      <c r="AR2690" s="201">
        <v>2</v>
      </c>
      <c r="AS2690" s="236">
        <f t="shared" si="1732"/>
        <v>1</v>
      </c>
      <c r="AT2690" s="232"/>
      <c r="BK2690" s="60"/>
      <c r="BN2690" s="1"/>
      <c r="BP2690" s="21"/>
      <c r="CA2690" s="21"/>
      <c r="CB2690" s="21"/>
    </row>
    <row r="2691" spans="4:80" ht="14.25" customHeight="1">
      <c r="D2691" s="53"/>
      <c r="G2691" s="53"/>
      <c r="O2691" s="21"/>
      <c r="P2691" s="21"/>
      <c r="AE2691" s="18"/>
      <c r="AG2691" s="18"/>
      <c r="AK2691" s="54"/>
      <c r="AO2691" s="240">
        <f t="shared" si="1731"/>
        <v>5265</v>
      </c>
      <c r="AP2691" s="221">
        <f t="shared" si="1733"/>
        <v>15796</v>
      </c>
      <c r="AQ2691" s="240">
        <f>AP2691/4</f>
        <v>3949</v>
      </c>
      <c r="AR2691" s="201">
        <v>4</v>
      </c>
      <c r="AS2691" s="236">
        <f t="shared" si="1732"/>
        <v>2</v>
      </c>
      <c r="AT2691" s="232"/>
      <c r="BK2691" s="60"/>
      <c r="BN2691" s="1"/>
      <c r="BP2691" s="21"/>
      <c r="CA2691" s="21"/>
      <c r="CB2691" s="21"/>
    </row>
    <row r="2692" spans="4:80" ht="14.25" customHeight="1">
      <c r="D2692" s="53"/>
      <c r="G2692" s="53"/>
      <c r="O2692" s="21"/>
      <c r="P2692" s="21"/>
      <c r="AE2692" s="18"/>
      <c r="AG2692" s="18"/>
      <c r="AK2692" s="54"/>
      <c r="AO2692" s="220">
        <f t="shared" si="1731"/>
        <v>5267</v>
      </c>
      <c r="AP2692" s="221">
        <f t="shared" si="1733"/>
        <v>15802</v>
      </c>
      <c r="AQ2692" s="220">
        <f>AQ2690+6</f>
        <v>7901</v>
      </c>
      <c r="AR2692" s="201">
        <v>2</v>
      </c>
      <c r="AS2692" s="236">
        <f t="shared" si="1732"/>
        <v>1</v>
      </c>
      <c r="AT2692" s="232"/>
      <c r="BK2692" s="60"/>
      <c r="BN2692" s="1"/>
      <c r="BP2692" s="21"/>
      <c r="CA2692" s="21"/>
      <c r="CB2692" s="21"/>
    </row>
    <row r="2693" spans="4:80" ht="14.25" customHeight="1">
      <c r="D2693" s="53"/>
      <c r="G2693" s="53"/>
      <c r="O2693" s="21"/>
      <c r="P2693" s="21"/>
      <c r="AE2693" s="18"/>
      <c r="AG2693" s="18"/>
      <c r="AK2693" s="54"/>
      <c r="AO2693" s="269">
        <f t="shared" si="1731"/>
        <v>5269</v>
      </c>
      <c r="AP2693" s="221">
        <f t="shared" si="1733"/>
        <v>15808</v>
      </c>
      <c r="AQ2693" s="269">
        <f>AP2693/AR2693</f>
        <v>247</v>
      </c>
      <c r="AR2693" s="201">
        <v>64</v>
      </c>
      <c r="AS2693" s="236">
        <f t="shared" si="1732"/>
        <v>6</v>
      </c>
      <c r="AT2693" s="232"/>
      <c r="BK2693" s="60"/>
      <c r="BN2693" s="1"/>
      <c r="BP2693" s="21"/>
      <c r="CA2693" s="21"/>
      <c r="CB2693" s="21"/>
    </row>
    <row r="2694" spans="4:80" ht="14.25" customHeight="1">
      <c r="D2694" s="53"/>
      <c r="G2694" s="53"/>
      <c r="O2694" s="21"/>
      <c r="P2694" s="21"/>
      <c r="AE2694" s="18"/>
      <c r="AG2694" s="18"/>
      <c r="AK2694" s="54"/>
      <c r="AO2694" s="220">
        <f t="shared" si="1731"/>
        <v>5271</v>
      </c>
      <c r="AP2694" s="221">
        <f t="shared" si="1733"/>
        <v>15814</v>
      </c>
      <c r="AQ2694" s="220">
        <f>AQ2692+6</f>
        <v>7907</v>
      </c>
      <c r="AR2694" s="201">
        <v>2</v>
      </c>
      <c r="AS2694" s="236">
        <f t="shared" si="1732"/>
        <v>1</v>
      </c>
      <c r="AT2694" s="232"/>
      <c r="BK2694" s="60"/>
      <c r="BN2694" s="1"/>
      <c r="BP2694" s="21"/>
      <c r="CA2694" s="21"/>
      <c r="CB2694" s="21"/>
    </row>
    <row r="2695" spans="4:80" ht="14.25" customHeight="1">
      <c r="D2695" s="53"/>
      <c r="G2695" s="53"/>
      <c r="O2695" s="21"/>
      <c r="P2695" s="21"/>
      <c r="AE2695" s="18"/>
      <c r="AG2695" s="18"/>
      <c r="AK2695" s="54"/>
      <c r="AO2695" s="240">
        <f t="shared" si="1731"/>
        <v>5273</v>
      </c>
      <c r="AP2695" s="221">
        <f t="shared" si="1733"/>
        <v>15820</v>
      </c>
      <c r="AQ2695" s="240">
        <f>AP2695/4</f>
        <v>3955</v>
      </c>
      <c r="AR2695" s="201">
        <v>4</v>
      </c>
      <c r="AS2695" s="236">
        <f t="shared" si="1732"/>
        <v>2</v>
      </c>
      <c r="AT2695" s="232"/>
      <c r="BK2695" s="60"/>
      <c r="BN2695" s="1"/>
      <c r="BP2695" s="21"/>
      <c r="CA2695" s="21"/>
      <c r="CB2695" s="21"/>
    </row>
    <row r="2696" spans="4:80" ht="14.25" customHeight="1">
      <c r="D2696" s="53"/>
      <c r="G2696" s="53"/>
      <c r="O2696" s="21"/>
      <c r="P2696" s="21"/>
      <c r="AE2696" s="18"/>
      <c r="AG2696" s="18"/>
      <c r="AK2696" s="54"/>
      <c r="AO2696" s="220">
        <f t="shared" si="1731"/>
        <v>5275</v>
      </c>
      <c r="AP2696" s="221">
        <f t="shared" si="1733"/>
        <v>15826</v>
      </c>
      <c r="AQ2696" s="220">
        <f>AQ2694+6</f>
        <v>7913</v>
      </c>
      <c r="AR2696" s="201">
        <v>2</v>
      </c>
      <c r="AS2696" s="236">
        <f t="shared" si="1732"/>
        <v>1</v>
      </c>
      <c r="AT2696" s="232"/>
      <c r="BK2696" s="60"/>
      <c r="BN2696" s="1"/>
      <c r="BP2696" s="21"/>
      <c r="CA2696" s="21"/>
      <c r="CB2696" s="21"/>
    </row>
    <row r="2697" spans="4:80" ht="14.25" customHeight="1">
      <c r="D2697" s="53"/>
      <c r="G2697" s="53"/>
      <c r="O2697" s="21"/>
      <c r="P2697" s="21"/>
      <c r="AE2697" s="18"/>
      <c r="AG2697" s="18"/>
      <c r="AK2697" s="54"/>
      <c r="AO2697" s="269">
        <f t="shared" si="1731"/>
        <v>5277</v>
      </c>
      <c r="AP2697" s="221">
        <f t="shared" si="1733"/>
        <v>15832</v>
      </c>
      <c r="AQ2697" s="269">
        <f>AP2697/AR2697</f>
        <v>1979</v>
      </c>
      <c r="AR2697" s="201">
        <v>8</v>
      </c>
      <c r="AS2697" s="236">
        <f t="shared" si="1732"/>
        <v>3</v>
      </c>
      <c r="AT2697" s="232"/>
      <c r="BK2697" s="60"/>
      <c r="BN2697" s="1"/>
      <c r="BP2697" s="21"/>
      <c r="CA2697" s="21"/>
      <c r="CB2697" s="21"/>
    </row>
    <row r="2698" spans="4:80" ht="14.25" customHeight="1">
      <c r="D2698" s="53"/>
      <c r="G2698" s="53"/>
      <c r="O2698" s="21"/>
      <c r="P2698" s="21"/>
      <c r="AE2698" s="18"/>
      <c r="AG2698" s="18"/>
      <c r="AK2698" s="54"/>
      <c r="AO2698" s="220">
        <f t="shared" si="1731"/>
        <v>5279</v>
      </c>
      <c r="AP2698" s="221">
        <f t="shared" si="1733"/>
        <v>15838</v>
      </c>
      <c r="AQ2698" s="220">
        <f>AQ2696+6</f>
        <v>7919</v>
      </c>
      <c r="AR2698" s="201">
        <v>2</v>
      </c>
      <c r="AS2698" s="236">
        <f t="shared" si="1732"/>
        <v>1</v>
      </c>
      <c r="AT2698" s="232"/>
      <c r="BK2698" s="60"/>
      <c r="BN2698" s="1"/>
      <c r="BP2698" s="21"/>
      <c r="CA2698" s="21"/>
      <c r="CB2698" s="21"/>
    </row>
    <row r="2699" spans="4:80" ht="14.25" customHeight="1">
      <c r="D2699" s="53"/>
      <c r="G2699" s="53"/>
      <c r="O2699" s="21"/>
      <c r="P2699" s="21"/>
      <c r="AE2699" s="18"/>
      <c r="AG2699" s="18"/>
      <c r="AK2699" s="54"/>
      <c r="AO2699" s="240">
        <f t="shared" si="1731"/>
        <v>5281</v>
      </c>
      <c r="AP2699" s="221">
        <f t="shared" si="1733"/>
        <v>15844</v>
      </c>
      <c r="AQ2699" s="240">
        <f>AP2699/4</f>
        <v>3961</v>
      </c>
      <c r="AR2699" s="201">
        <v>4</v>
      </c>
      <c r="AS2699" s="236">
        <f t="shared" si="1732"/>
        <v>2</v>
      </c>
      <c r="AT2699" s="232"/>
      <c r="BK2699" s="60"/>
      <c r="BN2699" s="1"/>
      <c r="BP2699" s="21"/>
      <c r="CA2699" s="21"/>
      <c r="CB2699" s="21"/>
    </row>
    <row r="2700" spans="4:80" ht="14.25" customHeight="1">
      <c r="D2700" s="53"/>
      <c r="G2700" s="53"/>
      <c r="O2700" s="21"/>
      <c r="P2700" s="21"/>
      <c r="AE2700" s="18"/>
      <c r="AG2700" s="18"/>
      <c r="AK2700" s="54"/>
      <c r="AO2700" s="220">
        <f t="shared" si="1731"/>
        <v>5283</v>
      </c>
      <c r="AP2700" s="221">
        <f t="shared" si="1733"/>
        <v>15850</v>
      </c>
      <c r="AQ2700" s="220">
        <f>AQ2698+6</f>
        <v>7925</v>
      </c>
      <c r="AR2700" s="201">
        <v>2</v>
      </c>
      <c r="AS2700" s="236">
        <f t="shared" si="1732"/>
        <v>1</v>
      </c>
      <c r="AT2700" s="232"/>
      <c r="BK2700" s="60"/>
      <c r="BN2700" s="1"/>
      <c r="BP2700" s="21"/>
      <c r="CA2700" s="21"/>
      <c r="CB2700" s="21"/>
    </row>
    <row r="2701" spans="4:80" ht="14.25" customHeight="1">
      <c r="D2701" s="53"/>
      <c r="G2701" s="53"/>
      <c r="O2701" s="21"/>
      <c r="P2701" s="21"/>
      <c r="AE2701" s="18"/>
      <c r="AG2701" s="18"/>
      <c r="AK2701" s="54"/>
      <c r="AO2701" s="269">
        <f t="shared" si="1731"/>
        <v>5285</v>
      </c>
      <c r="AP2701" s="221">
        <f t="shared" si="1733"/>
        <v>15856</v>
      </c>
      <c r="AQ2701" s="269">
        <f>AP2701/AR2701</f>
        <v>991</v>
      </c>
      <c r="AR2701" s="201">
        <v>16</v>
      </c>
      <c r="AS2701" s="236">
        <f t="shared" si="1732"/>
        <v>4</v>
      </c>
      <c r="AT2701" s="232"/>
      <c r="BK2701" s="60"/>
      <c r="BN2701" s="1"/>
      <c r="BP2701" s="21"/>
      <c r="CA2701" s="21"/>
      <c r="CB2701" s="21"/>
    </row>
    <row r="2702" spans="4:80" ht="14.25" customHeight="1">
      <c r="D2702" s="53"/>
      <c r="G2702" s="53"/>
      <c r="O2702" s="21"/>
      <c r="P2702" s="21"/>
      <c r="AE2702" s="18"/>
      <c r="AG2702" s="18"/>
      <c r="AK2702" s="54"/>
      <c r="AO2702" s="220">
        <f t="shared" si="1731"/>
        <v>5287</v>
      </c>
      <c r="AP2702" s="221">
        <f t="shared" si="1733"/>
        <v>15862</v>
      </c>
      <c r="AQ2702" s="220">
        <f>AQ2700+6</f>
        <v>7931</v>
      </c>
      <c r="AR2702" s="201">
        <v>2</v>
      </c>
      <c r="AS2702" s="236">
        <f t="shared" si="1732"/>
        <v>1</v>
      </c>
      <c r="AT2702" s="232"/>
      <c r="BK2702" s="60"/>
      <c r="BN2702" s="1"/>
      <c r="BP2702" s="21"/>
      <c r="CA2702" s="21"/>
      <c r="CB2702" s="21"/>
    </row>
    <row r="2703" spans="4:80" ht="14.25" customHeight="1">
      <c r="D2703" s="53"/>
      <c r="G2703" s="53"/>
      <c r="O2703" s="21"/>
      <c r="P2703" s="21"/>
      <c r="AE2703" s="18"/>
      <c r="AG2703" s="18"/>
      <c r="AK2703" s="54"/>
      <c r="AO2703" s="240">
        <f t="shared" si="1731"/>
        <v>5289</v>
      </c>
      <c r="AP2703" s="221">
        <f t="shared" si="1733"/>
        <v>15868</v>
      </c>
      <c r="AQ2703" s="240">
        <f>AP2703/4</f>
        <v>3967</v>
      </c>
      <c r="AR2703" s="201">
        <v>4</v>
      </c>
      <c r="AS2703" s="236">
        <f t="shared" si="1732"/>
        <v>2</v>
      </c>
      <c r="AT2703" s="232"/>
      <c r="BK2703" s="60"/>
      <c r="BN2703" s="1"/>
      <c r="BP2703" s="21"/>
      <c r="CA2703" s="21"/>
      <c r="CB2703" s="21"/>
    </row>
    <row r="2704" spans="4:80" ht="14.25" customHeight="1">
      <c r="D2704" s="53"/>
      <c r="G2704" s="53"/>
      <c r="O2704" s="21"/>
      <c r="P2704" s="21"/>
      <c r="AE2704" s="18"/>
      <c r="AG2704" s="18"/>
      <c r="AK2704" s="54"/>
      <c r="AO2704" s="220">
        <f t="shared" si="1731"/>
        <v>5291</v>
      </c>
      <c r="AP2704" s="221">
        <f t="shared" si="1733"/>
        <v>15874</v>
      </c>
      <c r="AQ2704" s="220">
        <f>AQ2702+6</f>
        <v>7937</v>
      </c>
      <c r="AR2704" s="201">
        <v>2</v>
      </c>
      <c r="AS2704" s="236">
        <f t="shared" si="1732"/>
        <v>1</v>
      </c>
      <c r="AT2704" s="232"/>
      <c r="BK2704" s="60"/>
      <c r="BN2704" s="1"/>
      <c r="BP2704" s="21"/>
      <c r="CA2704" s="21"/>
      <c r="CB2704" s="21"/>
    </row>
    <row r="2705" spans="4:80" ht="14.25" customHeight="1">
      <c r="D2705" s="53"/>
      <c r="G2705" s="53"/>
      <c r="O2705" s="21"/>
      <c r="P2705" s="21"/>
      <c r="AE2705" s="18"/>
      <c r="AG2705" s="18"/>
      <c r="AK2705" s="54"/>
      <c r="AO2705" s="269">
        <f t="shared" si="1731"/>
        <v>5293</v>
      </c>
      <c r="AP2705" s="221">
        <f t="shared" si="1733"/>
        <v>15880</v>
      </c>
      <c r="AQ2705" s="269">
        <f>AP2705/AR2705</f>
        <v>1985</v>
      </c>
      <c r="AR2705" s="201">
        <v>8</v>
      </c>
      <c r="AS2705" s="236">
        <f t="shared" si="1732"/>
        <v>3</v>
      </c>
      <c r="AT2705" s="232"/>
      <c r="BK2705" s="60"/>
      <c r="BN2705" s="1"/>
      <c r="BP2705" s="21"/>
      <c r="CA2705" s="21"/>
      <c r="CB2705" s="21"/>
    </row>
    <row r="2706" spans="4:80" ht="14.25" customHeight="1">
      <c r="D2706" s="53"/>
      <c r="G2706" s="53"/>
      <c r="O2706" s="21"/>
      <c r="P2706" s="21"/>
      <c r="AE2706" s="18"/>
      <c r="AG2706" s="18"/>
      <c r="AK2706" s="54"/>
      <c r="AO2706" s="220">
        <f t="shared" si="1731"/>
        <v>5295</v>
      </c>
      <c r="AP2706" s="221">
        <f t="shared" si="1733"/>
        <v>15886</v>
      </c>
      <c r="AQ2706" s="220">
        <f>AQ2704+6</f>
        <v>7943</v>
      </c>
      <c r="AR2706" s="201">
        <v>2</v>
      </c>
      <c r="AS2706" s="236">
        <f t="shared" si="1732"/>
        <v>1</v>
      </c>
      <c r="AT2706" s="232"/>
      <c r="BK2706" s="60"/>
      <c r="BN2706" s="1"/>
      <c r="BP2706" s="21"/>
      <c r="CA2706" s="21"/>
      <c r="CB2706" s="21"/>
    </row>
    <row r="2707" spans="4:80" ht="14.25" customHeight="1">
      <c r="D2707" s="53"/>
      <c r="G2707" s="53"/>
      <c r="O2707" s="21"/>
      <c r="P2707" s="21"/>
      <c r="AE2707" s="18"/>
      <c r="AG2707" s="18"/>
      <c r="AK2707" s="54"/>
      <c r="AO2707" s="240">
        <f t="shared" si="1731"/>
        <v>5297</v>
      </c>
      <c r="AP2707" s="221">
        <f t="shared" si="1733"/>
        <v>15892</v>
      </c>
      <c r="AQ2707" s="240">
        <f>AP2707/4</f>
        <v>3973</v>
      </c>
      <c r="AR2707" s="201">
        <v>4</v>
      </c>
      <c r="AS2707" s="236">
        <f t="shared" si="1732"/>
        <v>2</v>
      </c>
      <c r="AT2707" s="232"/>
      <c r="BK2707" s="60"/>
      <c r="BN2707" s="1"/>
      <c r="BP2707" s="21"/>
      <c r="CA2707" s="21"/>
      <c r="CB2707" s="21"/>
    </row>
    <row r="2708" spans="4:80" ht="14.25" customHeight="1">
      <c r="D2708" s="53"/>
      <c r="G2708" s="53"/>
      <c r="O2708" s="21"/>
      <c r="P2708" s="21"/>
      <c r="AE2708" s="18"/>
      <c r="AG2708" s="18"/>
      <c r="AK2708" s="54"/>
      <c r="AO2708" s="220">
        <f t="shared" si="1731"/>
        <v>5299</v>
      </c>
      <c r="AP2708" s="221">
        <f t="shared" si="1733"/>
        <v>15898</v>
      </c>
      <c r="AQ2708" s="220">
        <f>AQ2706+6</f>
        <v>7949</v>
      </c>
      <c r="AR2708" s="201">
        <v>2</v>
      </c>
      <c r="AS2708" s="236">
        <f t="shared" si="1732"/>
        <v>1</v>
      </c>
      <c r="AT2708" s="232"/>
      <c r="BK2708" s="60"/>
      <c r="BN2708" s="1"/>
      <c r="BP2708" s="21"/>
      <c r="CA2708" s="21"/>
      <c r="CB2708" s="21"/>
    </row>
    <row r="2709" spans="4:80" ht="14.25" customHeight="1">
      <c r="D2709" s="53"/>
      <c r="G2709" s="53"/>
      <c r="O2709" s="21"/>
      <c r="P2709" s="21"/>
      <c r="AE2709" s="18"/>
      <c r="AG2709" s="18"/>
      <c r="AK2709" s="54"/>
      <c r="AO2709" s="269">
        <f t="shared" si="1731"/>
        <v>5301</v>
      </c>
      <c r="AP2709" s="221">
        <f t="shared" si="1733"/>
        <v>15904</v>
      </c>
      <c r="AQ2709" s="269">
        <f>AP2709/AR2709</f>
        <v>497</v>
      </c>
      <c r="AR2709" s="201">
        <v>32</v>
      </c>
      <c r="AS2709" s="236">
        <f t="shared" si="1732"/>
        <v>5</v>
      </c>
      <c r="AT2709" s="232"/>
      <c r="BK2709" s="60"/>
      <c r="BN2709" s="1"/>
      <c r="BP2709" s="21"/>
      <c r="CA2709" s="21"/>
      <c r="CB2709" s="21"/>
    </row>
    <row r="2710" spans="4:80" ht="14.25" customHeight="1">
      <c r="D2710" s="53"/>
      <c r="G2710" s="53"/>
      <c r="O2710" s="21"/>
      <c r="P2710" s="21"/>
      <c r="AE2710" s="18"/>
      <c r="AG2710" s="18"/>
      <c r="AK2710" s="54"/>
      <c r="AO2710" s="220">
        <f t="shared" si="1731"/>
        <v>5303</v>
      </c>
      <c r="AP2710" s="221">
        <f t="shared" si="1733"/>
        <v>15910</v>
      </c>
      <c r="AQ2710" s="220">
        <f>AQ2708+6</f>
        <v>7955</v>
      </c>
      <c r="AR2710" s="201">
        <v>2</v>
      </c>
      <c r="AS2710" s="236">
        <f t="shared" si="1732"/>
        <v>1</v>
      </c>
      <c r="AT2710" s="232"/>
      <c r="BK2710" s="60"/>
      <c r="BN2710" s="1"/>
      <c r="BP2710" s="21"/>
      <c r="CA2710" s="21"/>
      <c r="CB2710" s="21"/>
    </row>
    <row r="2711" spans="4:80" ht="14.25" customHeight="1">
      <c r="D2711" s="53"/>
      <c r="G2711" s="53"/>
      <c r="O2711" s="21"/>
      <c r="P2711" s="21"/>
      <c r="AE2711" s="18"/>
      <c r="AG2711" s="18"/>
      <c r="AK2711" s="54"/>
      <c r="AO2711" s="240">
        <f t="shared" si="1731"/>
        <v>5305</v>
      </c>
      <c r="AP2711" s="221">
        <f t="shared" si="1733"/>
        <v>15916</v>
      </c>
      <c r="AQ2711" s="240">
        <f>AP2711/4</f>
        <v>3979</v>
      </c>
      <c r="AR2711" s="201">
        <v>4</v>
      </c>
      <c r="AS2711" s="236">
        <f t="shared" si="1732"/>
        <v>2</v>
      </c>
      <c r="AT2711" s="232"/>
      <c r="BK2711" s="60"/>
      <c r="BN2711" s="1"/>
      <c r="BP2711" s="21"/>
      <c r="CA2711" s="21"/>
      <c r="CB2711" s="21"/>
    </row>
    <row r="2712" spans="4:80" ht="14.25" customHeight="1">
      <c r="D2712" s="53"/>
      <c r="G2712" s="53"/>
      <c r="O2712" s="21"/>
      <c r="P2712" s="21"/>
      <c r="AE2712" s="18"/>
      <c r="AG2712" s="18"/>
      <c r="AK2712" s="54"/>
      <c r="AO2712" s="220">
        <f t="shared" si="1731"/>
        <v>5307</v>
      </c>
      <c r="AP2712" s="221">
        <f t="shared" si="1733"/>
        <v>15922</v>
      </c>
      <c r="AQ2712" s="220">
        <f>AQ2710+6</f>
        <v>7961</v>
      </c>
      <c r="AR2712" s="201">
        <v>2</v>
      </c>
      <c r="AS2712" s="236">
        <f t="shared" si="1732"/>
        <v>1</v>
      </c>
      <c r="AT2712" s="232"/>
      <c r="BK2712" s="60"/>
      <c r="BN2712" s="1"/>
      <c r="BP2712" s="21"/>
      <c r="CA2712" s="21"/>
      <c r="CB2712" s="21"/>
    </row>
    <row r="2713" spans="4:80" ht="14.25" customHeight="1">
      <c r="D2713" s="53"/>
      <c r="G2713" s="53"/>
      <c r="O2713" s="21"/>
      <c r="P2713" s="21"/>
      <c r="AE2713" s="18"/>
      <c r="AG2713" s="18"/>
      <c r="AK2713" s="54"/>
      <c r="AO2713" s="269">
        <f t="shared" si="1731"/>
        <v>5309</v>
      </c>
      <c r="AP2713" s="221">
        <f t="shared" si="1733"/>
        <v>15928</v>
      </c>
      <c r="AQ2713" s="269">
        <f>AP2713/AR2713</f>
        <v>1991</v>
      </c>
      <c r="AR2713" s="201">
        <v>8</v>
      </c>
      <c r="AS2713" s="236">
        <f t="shared" si="1732"/>
        <v>3</v>
      </c>
      <c r="AT2713" s="232"/>
      <c r="BK2713" s="60"/>
      <c r="BN2713" s="1"/>
      <c r="BP2713" s="21"/>
      <c r="CA2713" s="21"/>
      <c r="CB2713" s="21"/>
    </row>
    <row r="2714" spans="4:80" ht="14.25" customHeight="1">
      <c r="D2714" s="53"/>
      <c r="G2714" s="53"/>
      <c r="O2714" s="21"/>
      <c r="P2714" s="21"/>
      <c r="AE2714" s="18"/>
      <c r="AG2714" s="18"/>
      <c r="AK2714" s="54"/>
      <c r="AO2714" s="220">
        <f t="shared" si="1731"/>
        <v>5311</v>
      </c>
      <c r="AP2714" s="221">
        <f t="shared" si="1733"/>
        <v>15934</v>
      </c>
      <c r="AQ2714" s="220">
        <f>AQ2712+6</f>
        <v>7967</v>
      </c>
      <c r="AR2714" s="201">
        <v>2</v>
      </c>
      <c r="AS2714" s="236">
        <f t="shared" si="1732"/>
        <v>1</v>
      </c>
      <c r="AT2714" s="232"/>
      <c r="BK2714" s="60"/>
      <c r="BN2714" s="1"/>
      <c r="BP2714" s="21"/>
      <c r="CA2714" s="21"/>
      <c r="CB2714" s="21"/>
    </row>
    <row r="2715" spans="4:80" ht="14.25" customHeight="1">
      <c r="D2715" s="53"/>
      <c r="G2715" s="53"/>
      <c r="O2715" s="21"/>
      <c r="P2715" s="21"/>
      <c r="AE2715" s="18"/>
      <c r="AG2715" s="18"/>
      <c r="AK2715" s="54"/>
      <c r="AO2715" s="240">
        <f t="shared" si="1731"/>
        <v>5313</v>
      </c>
      <c r="AP2715" s="221">
        <f t="shared" si="1733"/>
        <v>15940</v>
      </c>
      <c r="AQ2715" s="240">
        <f>AP2715/4</f>
        <v>3985</v>
      </c>
      <c r="AR2715" s="201">
        <v>4</v>
      </c>
      <c r="AS2715" s="236">
        <f t="shared" si="1732"/>
        <v>2</v>
      </c>
      <c r="AT2715" s="232"/>
      <c r="BK2715" s="60"/>
      <c r="BN2715" s="1"/>
      <c r="BP2715" s="21"/>
      <c r="CA2715" s="21"/>
      <c r="CB2715" s="21"/>
    </row>
    <row r="2716" spans="4:80" ht="14.25" customHeight="1">
      <c r="D2716" s="53"/>
      <c r="G2716" s="53"/>
      <c r="O2716" s="21"/>
      <c r="P2716" s="21"/>
      <c r="AE2716" s="18"/>
      <c r="AG2716" s="18"/>
      <c r="AK2716" s="54"/>
      <c r="AO2716" s="220">
        <f t="shared" si="1731"/>
        <v>5315</v>
      </c>
      <c r="AP2716" s="221">
        <f t="shared" si="1733"/>
        <v>15946</v>
      </c>
      <c r="AQ2716" s="220">
        <f>AQ2714+6</f>
        <v>7973</v>
      </c>
      <c r="AR2716" s="201">
        <v>2</v>
      </c>
      <c r="AS2716" s="236">
        <f t="shared" si="1732"/>
        <v>1</v>
      </c>
      <c r="AT2716" s="232"/>
      <c r="BK2716" s="60"/>
      <c r="BN2716" s="1"/>
      <c r="BP2716" s="21"/>
      <c r="CA2716" s="21"/>
      <c r="CB2716" s="21"/>
    </row>
    <row r="2717" spans="4:80" ht="14.25" customHeight="1">
      <c r="D2717" s="53"/>
      <c r="G2717" s="53"/>
      <c r="O2717" s="21"/>
      <c r="P2717" s="21"/>
      <c r="AE2717" s="17"/>
      <c r="AG2717" s="18"/>
      <c r="AK2717" s="54"/>
      <c r="AO2717" s="269">
        <f t="shared" si="1731"/>
        <v>5317</v>
      </c>
      <c r="AP2717" s="221">
        <f t="shared" si="1733"/>
        <v>15952</v>
      </c>
      <c r="AQ2717" s="269">
        <f>AP2717/AR2717</f>
        <v>997</v>
      </c>
      <c r="AR2717" s="201">
        <v>16</v>
      </c>
      <c r="AS2717" s="236">
        <f t="shared" si="1732"/>
        <v>4</v>
      </c>
      <c r="AT2717" s="232"/>
      <c r="BK2717" s="60"/>
      <c r="BN2717" s="1"/>
      <c r="BP2717" s="21"/>
      <c r="CA2717" s="21"/>
      <c r="CB2717" s="21"/>
    </row>
    <row r="2718" spans="4:80" ht="14.25" customHeight="1">
      <c r="D2718" s="53"/>
      <c r="G2718" s="53"/>
      <c r="O2718" s="21"/>
      <c r="P2718" s="21"/>
      <c r="AE2718" s="17"/>
      <c r="AG2718" s="18"/>
      <c r="AK2718" s="54"/>
      <c r="AO2718" s="220">
        <f t="shared" si="1731"/>
        <v>5319</v>
      </c>
      <c r="AP2718" s="221">
        <f t="shared" si="1733"/>
        <v>15958</v>
      </c>
      <c r="AQ2718" s="220">
        <f>AQ2716+6</f>
        <v>7979</v>
      </c>
      <c r="AR2718" s="201">
        <v>2</v>
      </c>
      <c r="AS2718" s="236">
        <f t="shared" si="1732"/>
        <v>1</v>
      </c>
      <c r="AT2718" s="232"/>
      <c r="BK2718" s="60"/>
      <c r="BN2718" s="1"/>
      <c r="BP2718" s="21"/>
      <c r="CA2718" s="21"/>
      <c r="CB2718" s="21"/>
    </row>
    <row r="2719" spans="4:80" ht="14.25" customHeight="1">
      <c r="D2719" s="53"/>
      <c r="G2719" s="53"/>
      <c r="O2719" s="21"/>
      <c r="P2719" s="21"/>
      <c r="AE2719" s="17"/>
      <c r="AG2719" s="18"/>
      <c r="AK2719" s="54"/>
      <c r="AO2719" s="240">
        <f t="shared" si="1731"/>
        <v>5321</v>
      </c>
      <c r="AP2719" s="221">
        <f t="shared" si="1733"/>
        <v>15964</v>
      </c>
      <c r="AQ2719" s="240">
        <f>AP2719/4</f>
        <v>3991</v>
      </c>
      <c r="AR2719" s="201">
        <v>4</v>
      </c>
      <c r="AS2719" s="236">
        <f t="shared" si="1732"/>
        <v>2</v>
      </c>
      <c r="AT2719" s="232"/>
      <c r="BK2719" s="60"/>
      <c r="BN2719" s="1"/>
      <c r="BP2719" s="21"/>
      <c r="CA2719" s="21"/>
      <c r="CB2719" s="21"/>
    </row>
    <row r="2720" spans="4:80" ht="14.25" customHeight="1">
      <c r="D2720" s="53"/>
      <c r="G2720" s="53"/>
      <c r="O2720" s="21"/>
      <c r="P2720" s="21"/>
      <c r="AE2720" s="17"/>
      <c r="AG2720" s="18"/>
      <c r="AK2720" s="54"/>
      <c r="AO2720" s="220">
        <f t="shared" si="1731"/>
        <v>5323</v>
      </c>
      <c r="AP2720" s="221">
        <f t="shared" si="1733"/>
        <v>15970</v>
      </c>
      <c r="AQ2720" s="220">
        <f>AQ2718+6</f>
        <v>7985</v>
      </c>
      <c r="AR2720" s="201">
        <v>2</v>
      </c>
      <c r="AS2720" s="236">
        <f t="shared" si="1732"/>
        <v>1</v>
      </c>
      <c r="AT2720" s="232"/>
      <c r="BK2720" s="60"/>
      <c r="BN2720" s="1"/>
      <c r="BP2720" s="21"/>
      <c r="CA2720" s="21"/>
      <c r="CB2720" s="21"/>
    </row>
    <row r="2721" spans="4:80" ht="14.25" customHeight="1">
      <c r="D2721" s="53"/>
      <c r="G2721" s="53"/>
      <c r="O2721" s="21"/>
      <c r="P2721" s="21"/>
      <c r="AE2721" s="17"/>
      <c r="AG2721" s="18"/>
      <c r="AK2721" s="54"/>
      <c r="AO2721" s="269">
        <f t="shared" si="1731"/>
        <v>5325</v>
      </c>
      <c r="AP2721" s="221">
        <f t="shared" si="1733"/>
        <v>15976</v>
      </c>
      <c r="AQ2721" s="269">
        <f>AP2721/AR2721</f>
        <v>1997</v>
      </c>
      <c r="AR2721" s="201">
        <v>8</v>
      </c>
      <c r="AS2721" s="236">
        <f t="shared" si="1732"/>
        <v>3</v>
      </c>
      <c r="AT2721" s="232"/>
      <c r="BK2721" s="60"/>
      <c r="BN2721" s="1"/>
      <c r="BP2721" s="21"/>
      <c r="CA2721" s="21"/>
      <c r="CB2721" s="21"/>
    </row>
    <row r="2722" spans="4:80" ht="14.25" customHeight="1">
      <c r="D2722" s="53"/>
      <c r="G2722" s="53"/>
      <c r="O2722" s="21"/>
      <c r="P2722" s="21"/>
      <c r="AE2722" s="17"/>
      <c r="AG2722" s="18"/>
      <c r="AK2722" s="54"/>
      <c r="AO2722" s="220">
        <f t="shared" si="1731"/>
        <v>5327</v>
      </c>
      <c r="AP2722" s="221">
        <f t="shared" si="1733"/>
        <v>15982</v>
      </c>
      <c r="AQ2722" s="220">
        <f>AQ2720+6</f>
        <v>7991</v>
      </c>
      <c r="AR2722" s="201">
        <v>2</v>
      </c>
      <c r="AS2722" s="236">
        <f t="shared" si="1732"/>
        <v>1</v>
      </c>
      <c r="AT2722" s="232"/>
      <c r="BK2722" s="60"/>
      <c r="BN2722" s="1"/>
      <c r="BP2722" s="21"/>
      <c r="CA2722" s="21"/>
      <c r="CB2722" s="21"/>
    </row>
    <row r="2723" spans="4:80" ht="14.25" customHeight="1">
      <c r="D2723" s="53"/>
      <c r="G2723" s="53"/>
      <c r="O2723" s="21"/>
      <c r="P2723" s="21"/>
      <c r="AE2723" s="17"/>
      <c r="AG2723" s="18"/>
      <c r="AK2723" s="54"/>
      <c r="AO2723" s="240">
        <f t="shared" si="1731"/>
        <v>5329</v>
      </c>
      <c r="AP2723" s="221">
        <f t="shared" si="1733"/>
        <v>15988</v>
      </c>
      <c r="AQ2723" s="240">
        <f>AP2723/4</f>
        <v>3997</v>
      </c>
      <c r="AR2723" s="201">
        <v>4</v>
      </c>
      <c r="AS2723" s="236">
        <f t="shared" si="1732"/>
        <v>2</v>
      </c>
      <c r="AT2723" s="232"/>
      <c r="BK2723" s="60"/>
      <c r="BN2723" s="1"/>
      <c r="BP2723" s="21"/>
      <c r="CA2723" s="21"/>
      <c r="CB2723" s="21"/>
    </row>
    <row r="2724" spans="4:80" ht="14.25" customHeight="1">
      <c r="D2724" s="53"/>
      <c r="G2724" s="53"/>
      <c r="O2724" s="21"/>
      <c r="P2724" s="21"/>
      <c r="AE2724" s="17"/>
      <c r="AG2724" s="18"/>
      <c r="AK2724" s="54"/>
      <c r="AO2724" s="220">
        <f t="shared" si="1731"/>
        <v>5331</v>
      </c>
      <c r="AP2724" s="221">
        <f t="shared" si="1733"/>
        <v>15994</v>
      </c>
      <c r="AQ2724" s="220">
        <f>AQ2722+6</f>
        <v>7997</v>
      </c>
      <c r="AR2724" s="201">
        <v>2</v>
      </c>
      <c r="AS2724" s="236">
        <f t="shared" si="1732"/>
        <v>1</v>
      </c>
      <c r="AT2724" s="232"/>
      <c r="BK2724" s="60"/>
      <c r="BN2724" s="1"/>
      <c r="BP2724" s="21"/>
      <c r="CA2724" s="21"/>
      <c r="CB2724" s="21"/>
    </row>
    <row r="2725" spans="4:80" ht="14.25" customHeight="1">
      <c r="D2725" s="53"/>
      <c r="G2725" s="53"/>
      <c r="O2725" s="21"/>
      <c r="P2725" s="21"/>
      <c r="AE2725" s="17"/>
      <c r="AG2725" s="18"/>
      <c r="AK2725" s="54"/>
      <c r="AO2725" s="269">
        <f t="shared" si="1731"/>
        <v>5333</v>
      </c>
      <c r="AP2725" s="221">
        <f t="shared" si="1733"/>
        <v>16000</v>
      </c>
      <c r="AQ2725" s="269">
        <f>AP2725/AR2725</f>
        <v>125</v>
      </c>
      <c r="AR2725" s="201">
        <v>128</v>
      </c>
      <c r="AS2725" s="236">
        <f t="shared" si="1732"/>
        <v>7</v>
      </c>
      <c r="AT2725" s="232"/>
      <c r="BK2725" s="60"/>
      <c r="BN2725" s="1"/>
      <c r="BP2725" s="21"/>
      <c r="CA2725" s="21"/>
      <c r="CB2725" s="21"/>
    </row>
    <row r="2726" spans="4:80" ht="14.25" customHeight="1">
      <c r="D2726" s="53"/>
      <c r="G2726" s="53"/>
      <c r="O2726" s="21"/>
      <c r="P2726" s="21"/>
      <c r="AE2726" s="17"/>
      <c r="AG2726" s="18"/>
      <c r="AK2726" s="54"/>
      <c r="AO2726" s="220">
        <f t="shared" si="1731"/>
        <v>5335</v>
      </c>
      <c r="AP2726" s="221">
        <f t="shared" si="1733"/>
        <v>16006</v>
      </c>
      <c r="AQ2726" s="220">
        <f>AQ2724+6</f>
        <v>8003</v>
      </c>
      <c r="AR2726" s="201">
        <v>2</v>
      </c>
      <c r="AS2726" s="236">
        <f t="shared" si="1732"/>
        <v>1</v>
      </c>
      <c r="AT2726" s="232"/>
      <c r="BK2726" s="60"/>
      <c r="BN2726" s="1"/>
      <c r="BP2726" s="21"/>
      <c r="CA2726" s="21"/>
      <c r="CB2726" s="21"/>
    </row>
    <row r="2727" spans="4:80" ht="14.25" customHeight="1">
      <c r="D2727" s="53"/>
      <c r="G2727" s="53"/>
      <c r="O2727" s="21"/>
      <c r="P2727" s="21"/>
      <c r="AE2727" s="17"/>
      <c r="AG2727" s="18"/>
      <c r="AK2727" s="54"/>
      <c r="AO2727" s="240">
        <f t="shared" si="1731"/>
        <v>5337</v>
      </c>
      <c r="AP2727" s="221">
        <f t="shared" si="1733"/>
        <v>16012</v>
      </c>
      <c r="AQ2727" s="240">
        <f>AP2727/4</f>
        <v>4003</v>
      </c>
      <c r="AR2727" s="201">
        <v>4</v>
      </c>
      <c r="AS2727" s="236">
        <f t="shared" si="1732"/>
        <v>2</v>
      </c>
      <c r="AT2727" s="232"/>
      <c r="BK2727" s="60"/>
      <c r="BN2727" s="1"/>
      <c r="BP2727" s="21"/>
      <c r="CA2727" s="21"/>
      <c r="CB2727" s="21"/>
    </row>
    <row r="2728" spans="4:80" ht="14.25" customHeight="1">
      <c r="D2728" s="53"/>
      <c r="G2728" s="53"/>
      <c r="O2728" s="21"/>
      <c r="P2728" s="21"/>
      <c r="AE2728" s="17"/>
      <c r="AG2728" s="18"/>
      <c r="AK2728" s="54"/>
      <c r="AO2728" s="220">
        <f t="shared" si="1731"/>
        <v>5339</v>
      </c>
      <c r="AP2728" s="221">
        <f t="shared" si="1733"/>
        <v>16018</v>
      </c>
      <c r="AQ2728" s="220">
        <f>AQ2726+6</f>
        <v>8009</v>
      </c>
      <c r="AR2728" s="201">
        <v>2</v>
      </c>
      <c r="AS2728" s="236">
        <f t="shared" si="1732"/>
        <v>1</v>
      </c>
      <c r="AT2728" s="232"/>
      <c r="BK2728" s="60"/>
      <c r="BN2728" s="1"/>
      <c r="BP2728" s="21"/>
      <c r="CA2728" s="21"/>
      <c r="CB2728" s="21"/>
    </row>
    <row r="2729" spans="4:80" ht="14.25" customHeight="1">
      <c r="D2729" s="53"/>
      <c r="G2729" s="53"/>
      <c r="O2729" s="21"/>
      <c r="P2729" s="21"/>
      <c r="AE2729" s="17"/>
      <c r="AG2729" s="18"/>
      <c r="AK2729" s="54"/>
      <c r="AO2729" s="269">
        <f t="shared" si="1731"/>
        <v>5341</v>
      </c>
      <c r="AP2729" s="221">
        <f t="shared" si="1733"/>
        <v>16024</v>
      </c>
      <c r="AQ2729" s="269">
        <f>AP2729/AR2729</f>
        <v>2003</v>
      </c>
      <c r="AR2729" s="201">
        <v>8</v>
      </c>
      <c r="AS2729" s="236">
        <f t="shared" si="1732"/>
        <v>3</v>
      </c>
      <c r="AT2729" s="232"/>
      <c r="BK2729" s="60"/>
      <c r="BN2729" s="1"/>
      <c r="BP2729" s="21"/>
      <c r="CA2729" s="21"/>
      <c r="CB2729" s="21"/>
    </row>
    <row r="2730" spans="4:80" ht="14.25" customHeight="1">
      <c r="D2730" s="53"/>
      <c r="G2730" s="53"/>
      <c r="O2730" s="21"/>
      <c r="P2730" s="21"/>
      <c r="AE2730" s="17"/>
      <c r="AG2730" s="18"/>
      <c r="AK2730" s="54"/>
      <c r="AO2730" s="220">
        <f t="shared" si="1731"/>
        <v>5343</v>
      </c>
      <c r="AP2730" s="221">
        <f t="shared" si="1733"/>
        <v>16030</v>
      </c>
      <c r="AQ2730" s="220">
        <f>AQ2728+6</f>
        <v>8015</v>
      </c>
      <c r="AR2730" s="201">
        <v>2</v>
      </c>
      <c r="AS2730" s="236">
        <f t="shared" si="1732"/>
        <v>1</v>
      </c>
      <c r="AT2730" s="232"/>
      <c r="BK2730" s="60"/>
      <c r="BN2730" s="1"/>
      <c r="BP2730" s="21"/>
      <c r="CA2730" s="21"/>
      <c r="CB2730" s="21"/>
    </row>
    <row r="2731" spans="4:80" ht="14.25" customHeight="1">
      <c r="D2731" s="53"/>
      <c r="G2731" s="53"/>
      <c r="O2731" s="21"/>
      <c r="P2731" s="21"/>
      <c r="AE2731" s="17"/>
      <c r="AG2731" s="18"/>
      <c r="AK2731" s="54"/>
      <c r="AO2731" s="240">
        <f t="shared" si="1731"/>
        <v>5345</v>
      </c>
      <c r="AP2731" s="221">
        <f t="shared" si="1733"/>
        <v>16036</v>
      </c>
      <c r="AQ2731" s="240">
        <f>AP2731/4</f>
        <v>4009</v>
      </c>
      <c r="AR2731" s="201">
        <v>4</v>
      </c>
      <c r="AS2731" s="236">
        <f t="shared" si="1732"/>
        <v>2</v>
      </c>
      <c r="AT2731" s="232"/>
      <c r="BK2731" s="60"/>
      <c r="BN2731" s="1"/>
      <c r="BP2731" s="21"/>
      <c r="CA2731" s="21"/>
      <c r="CB2731" s="21"/>
    </row>
    <row r="2732" spans="4:80" ht="14.25" customHeight="1">
      <c r="D2732" s="53"/>
      <c r="G2732" s="53"/>
      <c r="O2732" s="21"/>
      <c r="P2732" s="21"/>
      <c r="AE2732" s="17"/>
      <c r="AG2732" s="18"/>
      <c r="AK2732" s="54"/>
      <c r="AO2732" s="220">
        <f t="shared" si="1731"/>
        <v>5347</v>
      </c>
      <c r="AP2732" s="221">
        <f t="shared" si="1733"/>
        <v>16042</v>
      </c>
      <c r="AQ2732" s="220">
        <f>AQ2730+6</f>
        <v>8021</v>
      </c>
      <c r="AR2732" s="201">
        <v>2</v>
      </c>
      <c r="AS2732" s="236">
        <f t="shared" si="1732"/>
        <v>1</v>
      </c>
      <c r="AT2732" s="232"/>
      <c r="BK2732" s="60"/>
      <c r="BN2732" s="1"/>
      <c r="BP2732" s="21"/>
      <c r="CA2732" s="21"/>
      <c r="CB2732" s="21"/>
    </row>
    <row r="2733" spans="4:80" ht="14.25" customHeight="1">
      <c r="D2733" s="53"/>
      <c r="G2733" s="53"/>
      <c r="O2733" s="21"/>
      <c r="P2733" s="21"/>
      <c r="AE2733" s="17"/>
      <c r="AG2733" s="18"/>
      <c r="AK2733" s="54"/>
      <c r="AO2733" s="269">
        <f t="shared" si="1731"/>
        <v>5349</v>
      </c>
      <c r="AP2733" s="221">
        <f t="shared" si="1733"/>
        <v>16048</v>
      </c>
      <c r="AQ2733" s="269">
        <f>AP2733/AR2733</f>
        <v>1003</v>
      </c>
      <c r="AR2733" s="201">
        <v>16</v>
      </c>
      <c r="AS2733" s="236">
        <f t="shared" si="1732"/>
        <v>4</v>
      </c>
      <c r="AT2733" s="232"/>
      <c r="BK2733" s="60"/>
      <c r="BN2733" s="1"/>
      <c r="BP2733" s="21"/>
      <c r="CA2733" s="21"/>
      <c r="CB2733" s="21"/>
    </row>
    <row r="2734" spans="4:80" ht="14.25" customHeight="1">
      <c r="D2734" s="53"/>
      <c r="G2734" s="53"/>
      <c r="O2734" s="21"/>
      <c r="P2734" s="21"/>
      <c r="AE2734" s="17"/>
      <c r="AG2734" s="18"/>
      <c r="AK2734" s="54"/>
      <c r="AO2734" s="220">
        <f t="shared" si="1731"/>
        <v>5351</v>
      </c>
      <c r="AP2734" s="221">
        <f t="shared" si="1733"/>
        <v>16054</v>
      </c>
      <c r="AQ2734" s="220">
        <f>AQ2732+6</f>
        <v>8027</v>
      </c>
      <c r="AR2734" s="201">
        <v>2</v>
      </c>
      <c r="AS2734" s="236">
        <f t="shared" si="1732"/>
        <v>1</v>
      </c>
      <c r="AT2734" s="232"/>
      <c r="BK2734" s="60"/>
      <c r="BN2734" s="1"/>
      <c r="BP2734" s="21"/>
      <c r="CA2734" s="21"/>
      <c r="CB2734" s="21"/>
    </row>
    <row r="2735" spans="4:80" ht="14.25" customHeight="1">
      <c r="D2735" s="53"/>
      <c r="G2735" s="53"/>
      <c r="O2735" s="21"/>
      <c r="P2735" s="21"/>
      <c r="AE2735" s="17"/>
      <c r="AG2735" s="18"/>
      <c r="AK2735" s="54"/>
      <c r="AO2735" s="240">
        <f t="shared" si="1731"/>
        <v>5353</v>
      </c>
      <c r="AP2735" s="221">
        <f t="shared" si="1733"/>
        <v>16060</v>
      </c>
      <c r="AQ2735" s="240">
        <f>AP2735/4</f>
        <v>4015</v>
      </c>
      <c r="AR2735" s="201">
        <v>4</v>
      </c>
      <c r="AS2735" s="236">
        <f t="shared" si="1732"/>
        <v>2</v>
      </c>
      <c r="AT2735" s="232"/>
      <c r="BK2735" s="60"/>
      <c r="BN2735" s="1"/>
      <c r="BP2735" s="21"/>
      <c r="CA2735" s="21"/>
      <c r="CB2735" s="21"/>
    </row>
    <row r="2736" spans="4:80" ht="14.25" customHeight="1">
      <c r="D2736" s="53"/>
      <c r="G2736" s="53"/>
      <c r="O2736" s="21"/>
      <c r="P2736" s="21"/>
      <c r="AE2736" s="17"/>
      <c r="AG2736" s="18"/>
      <c r="AK2736" s="54"/>
      <c r="AO2736" s="220">
        <f t="shared" si="1731"/>
        <v>5355</v>
      </c>
      <c r="AP2736" s="221">
        <f t="shared" si="1733"/>
        <v>16066</v>
      </c>
      <c r="AQ2736" s="220">
        <f>AQ2734+6</f>
        <v>8033</v>
      </c>
      <c r="AR2736" s="201">
        <v>2</v>
      </c>
      <c r="AS2736" s="236">
        <f t="shared" si="1732"/>
        <v>1</v>
      </c>
      <c r="AT2736" s="232"/>
      <c r="BK2736" s="60"/>
      <c r="BN2736" s="1"/>
      <c r="BP2736" s="21"/>
      <c r="CA2736" s="21"/>
      <c r="CB2736" s="21"/>
    </row>
    <row r="2737" spans="4:80" ht="14.25" customHeight="1">
      <c r="D2737" s="53"/>
      <c r="G2737" s="53"/>
      <c r="O2737" s="21"/>
      <c r="P2737" s="21"/>
      <c r="AE2737" s="17"/>
      <c r="AG2737" s="18"/>
      <c r="AK2737" s="54"/>
      <c r="AO2737" s="269">
        <f t="shared" si="1731"/>
        <v>5357</v>
      </c>
      <c r="AP2737" s="221">
        <f t="shared" si="1733"/>
        <v>16072</v>
      </c>
      <c r="AQ2737" s="269">
        <f>AP2737/AR2737</f>
        <v>2009</v>
      </c>
      <c r="AR2737" s="201">
        <v>8</v>
      </c>
      <c r="AS2737" s="236">
        <f t="shared" si="1732"/>
        <v>3</v>
      </c>
      <c r="AT2737" s="232"/>
      <c r="BK2737" s="60"/>
      <c r="BN2737" s="1"/>
      <c r="BP2737" s="21"/>
      <c r="CA2737" s="21"/>
      <c r="CB2737" s="21"/>
    </row>
    <row r="2738" spans="4:80" ht="14.25" customHeight="1">
      <c r="D2738" s="53"/>
      <c r="G2738" s="53"/>
      <c r="O2738" s="21"/>
      <c r="P2738" s="21"/>
      <c r="AE2738" s="17"/>
      <c r="AG2738" s="18"/>
      <c r="AK2738" s="54"/>
      <c r="AO2738" s="220">
        <f t="shared" si="1731"/>
        <v>5359</v>
      </c>
      <c r="AP2738" s="221">
        <f t="shared" si="1733"/>
        <v>16078</v>
      </c>
      <c r="AQ2738" s="220">
        <f>AQ2736+6</f>
        <v>8039</v>
      </c>
      <c r="AR2738" s="201">
        <v>2</v>
      </c>
      <c r="AS2738" s="236">
        <f t="shared" si="1732"/>
        <v>1</v>
      </c>
      <c r="AT2738" s="232"/>
      <c r="BK2738" s="60"/>
      <c r="BN2738" s="1"/>
      <c r="BP2738" s="21"/>
      <c r="CA2738" s="21"/>
      <c r="CB2738" s="21"/>
    </row>
    <row r="2739" spans="4:80" ht="14.25" customHeight="1">
      <c r="D2739" s="53"/>
      <c r="G2739" s="53"/>
      <c r="O2739" s="21"/>
      <c r="P2739" s="21"/>
      <c r="AE2739" s="17"/>
      <c r="AG2739" s="18"/>
      <c r="AK2739" s="54"/>
      <c r="AO2739" s="240">
        <f t="shared" si="1731"/>
        <v>5361</v>
      </c>
      <c r="AP2739" s="221">
        <f t="shared" si="1733"/>
        <v>16084</v>
      </c>
      <c r="AQ2739" s="240">
        <f>AP2739/4</f>
        <v>4021</v>
      </c>
      <c r="AR2739" s="201">
        <v>4</v>
      </c>
      <c r="AS2739" s="236">
        <f t="shared" si="1732"/>
        <v>2</v>
      </c>
      <c r="AT2739" s="232"/>
      <c r="BK2739" s="60"/>
      <c r="BN2739" s="1"/>
      <c r="BP2739" s="21"/>
      <c r="CA2739" s="21"/>
      <c r="CB2739" s="21"/>
    </row>
    <row r="2740" spans="4:80" ht="14.25" customHeight="1">
      <c r="D2740" s="53"/>
      <c r="G2740" s="53"/>
      <c r="O2740" s="21"/>
      <c r="P2740" s="21"/>
      <c r="AE2740" s="17"/>
      <c r="AG2740" s="18"/>
      <c r="AK2740" s="54"/>
      <c r="AO2740" s="220">
        <f t="shared" si="1731"/>
        <v>5363</v>
      </c>
      <c r="AP2740" s="221">
        <f t="shared" si="1733"/>
        <v>16090</v>
      </c>
      <c r="AQ2740" s="220">
        <f>AQ2738+6</f>
        <v>8045</v>
      </c>
      <c r="AR2740" s="201">
        <v>2</v>
      </c>
      <c r="AS2740" s="236">
        <f t="shared" si="1732"/>
        <v>1</v>
      </c>
      <c r="AT2740" s="232"/>
      <c r="BK2740" s="60"/>
      <c r="BN2740" s="1"/>
      <c r="BP2740" s="21"/>
      <c r="CA2740" s="21"/>
      <c r="CB2740" s="21"/>
    </row>
    <row r="2741" spans="4:80" ht="14.25" customHeight="1">
      <c r="D2741" s="53"/>
      <c r="G2741" s="53"/>
      <c r="O2741" s="21"/>
      <c r="P2741" s="21"/>
      <c r="AE2741" s="17"/>
      <c r="AG2741" s="18"/>
      <c r="AK2741" s="54"/>
      <c r="AO2741" s="269">
        <f t="shared" si="1731"/>
        <v>5365</v>
      </c>
      <c r="AP2741" s="221">
        <f t="shared" si="1733"/>
        <v>16096</v>
      </c>
      <c r="AQ2741" s="269">
        <f>AP2741/AR2741</f>
        <v>503</v>
      </c>
      <c r="AR2741" s="201">
        <v>32</v>
      </c>
      <c r="AS2741" s="236">
        <f t="shared" si="1732"/>
        <v>5</v>
      </c>
      <c r="AT2741" s="232"/>
      <c r="BK2741" s="60"/>
      <c r="BN2741" s="1"/>
      <c r="BP2741" s="21"/>
      <c r="CA2741" s="21"/>
      <c r="CB2741" s="21"/>
    </row>
    <row r="2742" spans="4:80" ht="14.25" customHeight="1">
      <c r="D2742" s="53"/>
      <c r="G2742" s="53"/>
      <c r="O2742" s="21"/>
      <c r="P2742" s="21"/>
      <c r="AE2742" s="17"/>
      <c r="AG2742" s="18"/>
      <c r="AK2742" s="54"/>
      <c r="AO2742" s="220">
        <f t="shared" si="1731"/>
        <v>5367</v>
      </c>
      <c r="AP2742" s="221">
        <f t="shared" si="1733"/>
        <v>16102</v>
      </c>
      <c r="AQ2742" s="220">
        <f>AQ2740+6</f>
        <v>8051</v>
      </c>
      <c r="AR2742" s="201">
        <v>2</v>
      </c>
      <c r="AS2742" s="236">
        <f t="shared" si="1732"/>
        <v>1</v>
      </c>
      <c r="AT2742" s="232"/>
      <c r="BK2742" s="60"/>
      <c r="BN2742" s="1"/>
      <c r="BP2742" s="21"/>
      <c r="CA2742" s="21"/>
      <c r="CB2742" s="21"/>
    </row>
    <row r="2743" spans="4:80" ht="14.25" customHeight="1">
      <c r="D2743" s="53"/>
      <c r="G2743" s="53"/>
      <c r="O2743" s="21"/>
      <c r="P2743" s="21"/>
      <c r="AE2743" s="17"/>
      <c r="AG2743" s="18"/>
      <c r="AK2743" s="54"/>
      <c r="AO2743" s="240">
        <f t="shared" si="1731"/>
        <v>5369</v>
      </c>
      <c r="AP2743" s="221">
        <f t="shared" si="1733"/>
        <v>16108</v>
      </c>
      <c r="AQ2743" s="240">
        <f>AP2743/4</f>
        <v>4027</v>
      </c>
      <c r="AR2743" s="201">
        <v>4</v>
      </c>
      <c r="AS2743" s="236">
        <f t="shared" si="1732"/>
        <v>2</v>
      </c>
      <c r="AT2743" s="232"/>
      <c r="BK2743" s="60"/>
      <c r="BN2743" s="1"/>
      <c r="BP2743" s="21"/>
      <c r="CA2743" s="21"/>
      <c r="CB2743" s="21"/>
    </row>
    <row r="2744" spans="4:80" ht="14.25" customHeight="1">
      <c r="D2744" s="53"/>
      <c r="G2744" s="53"/>
      <c r="O2744" s="21"/>
      <c r="P2744" s="21"/>
      <c r="AE2744" s="17"/>
      <c r="AG2744" s="18"/>
      <c r="AK2744" s="54"/>
      <c r="AO2744" s="220">
        <f t="shared" si="1731"/>
        <v>5371</v>
      </c>
      <c r="AP2744" s="221">
        <f t="shared" si="1733"/>
        <v>16114</v>
      </c>
      <c r="AQ2744" s="220">
        <f>AQ2742+6</f>
        <v>8057</v>
      </c>
      <c r="AR2744" s="201">
        <v>2</v>
      </c>
      <c r="AS2744" s="236">
        <f t="shared" si="1732"/>
        <v>1</v>
      </c>
      <c r="AT2744" s="232"/>
      <c r="BK2744" s="60"/>
      <c r="BN2744" s="1"/>
      <c r="BP2744" s="21"/>
      <c r="CA2744" s="21"/>
      <c r="CB2744" s="21"/>
    </row>
    <row r="2745" spans="4:80" ht="14.25" customHeight="1">
      <c r="D2745" s="53"/>
      <c r="G2745" s="53"/>
      <c r="O2745" s="21"/>
      <c r="P2745" s="21"/>
      <c r="AE2745" s="17"/>
      <c r="AG2745" s="18"/>
      <c r="AK2745" s="54"/>
      <c r="AO2745" s="269">
        <f t="shared" si="1731"/>
        <v>5373</v>
      </c>
      <c r="AP2745" s="221">
        <f t="shared" si="1733"/>
        <v>16120</v>
      </c>
      <c r="AQ2745" s="269">
        <f>AP2745/AR2745</f>
        <v>2015</v>
      </c>
      <c r="AR2745" s="201">
        <v>8</v>
      </c>
      <c r="AS2745" s="236">
        <f t="shared" si="1732"/>
        <v>3</v>
      </c>
      <c r="AT2745" s="232"/>
      <c r="BK2745" s="60"/>
      <c r="BN2745" s="1"/>
      <c r="BP2745" s="21"/>
      <c r="CA2745" s="21"/>
      <c r="CB2745" s="21"/>
    </row>
    <row r="2746" spans="4:80" ht="14.25" customHeight="1">
      <c r="D2746" s="53"/>
      <c r="G2746" s="53"/>
      <c r="O2746" s="21"/>
      <c r="P2746" s="21"/>
      <c r="AE2746" s="17"/>
      <c r="AG2746" s="18"/>
      <c r="AK2746" s="54"/>
      <c r="AO2746" s="220">
        <f t="shared" si="1731"/>
        <v>5375</v>
      </c>
      <c r="AP2746" s="221">
        <f t="shared" si="1733"/>
        <v>16126</v>
      </c>
      <c r="AQ2746" s="220">
        <f>AQ2744+6</f>
        <v>8063</v>
      </c>
      <c r="AR2746" s="201">
        <v>2</v>
      </c>
      <c r="AS2746" s="236">
        <f t="shared" si="1732"/>
        <v>1</v>
      </c>
      <c r="AT2746" s="232"/>
      <c r="BK2746" s="60"/>
      <c r="BN2746" s="1"/>
      <c r="BP2746" s="21"/>
      <c r="CA2746" s="21"/>
      <c r="CB2746" s="21"/>
    </row>
    <row r="2747" spans="4:80" ht="14.25" customHeight="1">
      <c r="D2747" s="53"/>
      <c r="G2747" s="53"/>
      <c r="O2747" s="21"/>
      <c r="P2747" s="21"/>
      <c r="AE2747" s="17"/>
      <c r="AG2747" s="18"/>
      <c r="AK2747" s="54"/>
      <c r="AO2747" s="240">
        <f t="shared" si="1731"/>
        <v>5377</v>
      </c>
      <c r="AP2747" s="221">
        <f t="shared" si="1733"/>
        <v>16132</v>
      </c>
      <c r="AQ2747" s="240">
        <f>AP2747/4</f>
        <v>4033</v>
      </c>
      <c r="AR2747" s="201">
        <v>4</v>
      </c>
      <c r="AS2747" s="236">
        <f t="shared" si="1732"/>
        <v>2</v>
      </c>
      <c r="AT2747" s="232"/>
      <c r="BK2747" s="60"/>
      <c r="BN2747" s="1"/>
      <c r="BP2747" s="21"/>
      <c r="CA2747" s="21"/>
      <c r="CB2747" s="21"/>
    </row>
    <row r="2748" spans="4:80" ht="14.25" customHeight="1">
      <c r="D2748" s="53"/>
      <c r="G2748" s="53"/>
      <c r="O2748" s="21"/>
      <c r="P2748" s="21"/>
      <c r="AE2748" s="17"/>
      <c r="AG2748" s="18"/>
      <c r="AK2748" s="54"/>
      <c r="AO2748" s="220">
        <f t="shared" si="1731"/>
        <v>5379</v>
      </c>
      <c r="AP2748" s="221">
        <f t="shared" si="1733"/>
        <v>16138</v>
      </c>
      <c r="AQ2748" s="220">
        <f>AQ2746+6</f>
        <v>8069</v>
      </c>
      <c r="AR2748" s="201">
        <v>2</v>
      </c>
      <c r="AS2748" s="236">
        <f t="shared" si="1732"/>
        <v>1</v>
      </c>
      <c r="AT2748" s="232"/>
      <c r="BK2748" s="60"/>
      <c r="BN2748" s="1"/>
      <c r="BP2748" s="21"/>
      <c r="CA2748" s="21"/>
      <c r="CB2748" s="21"/>
    </row>
    <row r="2749" spans="4:80" ht="14.25" customHeight="1">
      <c r="D2749" s="53"/>
      <c r="G2749" s="53"/>
      <c r="O2749" s="21"/>
      <c r="P2749" s="21"/>
      <c r="AE2749" s="17"/>
      <c r="AG2749" s="18"/>
      <c r="AK2749" s="54"/>
      <c r="AO2749" s="269">
        <f t="shared" si="1731"/>
        <v>5381</v>
      </c>
      <c r="AP2749" s="221">
        <f t="shared" si="1733"/>
        <v>16144</v>
      </c>
      <c r="AQ2749" s="269">
        <f>AP2749/AR2749</f>
        <v>1009</v>
      </c>
      <c r="AR2749" s="201">
        <v>16</v>
      </c>
      <c r="AS2749" s="236">
        <f t="shared" si="1732"/>
        <v>4</v>
      </c>
      <c r="AT2749" s="232"/>
      <c r="BK2749" s="60"/>
      <c r="BN2749" s="1"/>
      <c r="BP2749" s="21"/>
      <c r="CA2749" s="21"/>
      <c r="CB2749" s="21"/>
    </row>
    <row r="2750" spans="4:80" ht="14.25" customHeight="1">
      <c r="D2750" s="53"/>
      <c r="G2750" s="53"/>
      <c r="O2750" s="21"/>
      <c r="P2750" s="21"/>
      <c r="AE2750" s="17"/>
      <c r="AG2750" s="18"/>
      <c r="AK2750" s="54"/>
      <c r="AO2750" s="220">
        <f t="shared" si="1731"/>
        <v>5383</v>
      </c>
      <c r="AP2750" s="221">
        <f t="shared" si="1733"/>
        <v>16150</v>
      </c>
      <c r="AQ2750" s="220">
        <f>AQ2748+6</f>
        <v>8075</v>
      </c>
      <c r="AR2750" s="201">
        <v>2</v>
      </c>
      <c r="AS2750" s="236">
        <f t="shared" si="1732"/>
        <v>1</v>
      </c>
      <c r="AT2750" s="232"/>
      <c r="BK2750" s="60"/>
      <c r="BN2750" s="1"/>
      <c r="BP2750" s="21"/>
      <c r="CA2750" s="21"/>
      <c r="CB2750" s="21"/>
    </row>
    <row r="2751" spans="4:80" ht="14.25" customHeight="1">
      <c r="D2751" s="53"/>
      <c r="G2751" s="53"/>
      <c r="O2751" s="21"/>
      <c r="P2751" s="21"/>
      <c r="AE2751" s="17"/>
      <c r="AG2751" s="18"/>
      <c r="AK2751" s="54"/>
      <c r="AO2751" s="240">
        <f t="shared" si="1731"/>
        <v>5385</v>
      </c>
      <c r="AP2751" s="221">
        <f t="shared" si="1733"/>
        <v>16156</v>
      </c>
      <c r="AQ2751" s="240">
        <f>AP2751/4</f>
        <v>4039</v>
      </c>
      <c r="AR2751" s="201">
        <v>4</v>
      </c>
      <c r="AS2751" s="236">
        <f t="shared" si="1732"/>
        <v>2</v>
      </c>
      <c r="AT2751" s="232"/>
      <c r="BK2751" s="60"/>
      <c r="BN2751" s="1"/>
      <c r="BP2751" s="21"/>
      <c r="CA2751" s="21"/>
      <c r="CB2751" s="21"/>
    </row>
    <row r="2752" spans="4:80" ht="14.25" customHeight="1">
      <c r="D2752" s="53"/>
      <c r="G2752" s="53"/>
      <c r="O2752" s="21"/>
      <c r="P2752" s="21"/>
      <c r="AE2752" s="17"/>
      <c r="AG2752" s="18"/>
      <c r="AK2752" s="54"/>
      <c r="AO2752" s="220">
        <f t="shared" si="1731"/>
        <v>5387</v>
      </c>
      <c r="AP2752" s="221">
        <f t="shared" si="1733"/>
        <v>16162</v>
      </c>
      <c r="AQ2752" s="220">
        <f>AQ2750+6</f>
        <v>8081</v>
      </c>
      <c r="AR2752" s="201">
        <v>2</v>
      </c>
      <c r="AS2752" s="236">
        <f t="shared" si="1732"/>
        <v>1</v>
      </c>
      <c r="AT2752" s="232"/>
      <c r="BK2752" s="60"/>
      <c r="BN2752" s="1"/>
      <c r="BP2752" s="21"/>
      <c r="CA2752" s="21"/>
      <c r="CB2752" s="21"/>
    </row>
    <row r="2753" spans="4:80" ht="14.25" customHeight="1">
      <c r="D2753" s="53"/>
      <c r="G2753" s="53"/>
      <c r="O2753" s="21"/>
      <c r="P2753" s="21"/>
      <c r="AE2753" s="17"/>
      <c r="AG2753" s="18"/>
      <c r="AK2753" s="54"/>
      <c r="AO2753" s="269">
        <f t="shared" si="1731"/>
        <v>5389</v>
      </c>
      <c r="AP2753" s="221">
        <f t="shared" si="1733"/>
        <v>16168</v>
      </c>
      <c r="AQ2753" s="269">
        <f>AP2753/AR2753</f>
        <v>2021</v>
      </c>
      <c r="AR2753" s="201">
        <v>8</v>
      </c>
      <c r="AS2753" s="236">
        <f t="shared" si="1732"/>
        <v>3</v>
      </c>
      <c r="AT2753" s="232"/>
      <c r="BK2753" s="60"/>
      <c r="BN2753" s="1"/>
      <c r="BP2753" s="21"/>
      <c r="CA2753" s="21"/>
      <c r="CB2753" s="21"/>
    </row>
    <row r="2754" spans="4:80" ht="14.25" customHeight="1">
      <c r="D2754" s="53"/>
      <c r="G2754" s="53"/>
      <c r="O2754" s="21"/>
      <c r="P2754" s="21"/>
      <c r="AE2754" s="17"/>
      <c r="AG2754" s="18"/>
      <c r="AK2754" s="54"/>
      <c r="AO2754" s="220">
        <f t="shared" si="1731"/>
        <v>5391</v>
      </c>
      <c r="AP2754" s="221">
        <f t="shared" si="1733"/>
        <v>16174</v>
      </c>
      <c r="AQ2754" s="220">
        <f>AQ2752+6</f>
        <v>8087</v>
      </c>
      <c r="AR2754" s="201">
        <v>2</v>
      </c>
      <c r="AS2754" s="236">
        <f t="shared" si="1732"/>
        <v>1</v>
      </c>
      <c r="AT2754" s="232"/>
      <c r="BK2754" s="60"/>
      <c r="BN2754" s="1"/>
      <c r="BP2754" s="21"/>
      <c r="CA2754" s="21"/>
      <c r="CB2754" s="21"/>
    </row>
    <row r="2755" spans="4:80" ht="14.25" customHeight="1">
      <c r="D2755" s="53"/>
      <c r="G2755" s="53"/>
      <c r="O2755" s="21"/>
      <c r="P2755" s="21"/>
      <c r="AE2755" s="17"/>
      <c r="AG2755" s="18"/>
      <c r="AK2755" s="54"/>
      <c r="AO2755" s="240">
        <f t="shared" si="1731"/>
        <v>5393</v>
      </c>
      <c r="AP2755" s="221">
        <f t="shared" si="1733"/>
        <v>16180</v>
      </c>
      <c r="AQ2755" s="240">
        <f>AP2755/4</f>
        <v>4045</v>
      </c>
      <c r="AR2755" s="201">
        <v>4</v>
      </c>
      <c r="AS2755" s="236">
        <f t="shared" si="1732"/>
        <v>2</v>
      </c>
      <c r="AT2755" s="232"/>
      <c r="BK2755" s="60"/>
      <c r="BN2755" s="1"/>
      <c r="BP2755" s="21"/>
      <c r="CA2755" s="21"/>
      <c r="CB2755" s="21"/>
    </row>
    <row r="2756" spans="4:80" ht="14.25" customHeight="1">
      <c r="D2756" s="53"/>
      <c r="G2756" s="53"/>
      <c r="O2756" s="21"/>
      <c r="P2756" s="21"/>
      <c r="AE2756" s="17"/>
      <c r="AG2756" s="18"/>
      <c r="AK2756" s="54"/>
      <c r="AO2756" s="220">
        <f t="shared" si="1731"/>
        <v>5395</v>
      </c>
      <c r="AP2756" s="221">
        <f t="shared" si="1733"/>
        <v>16186</v>
      </c>
      <c r="AQ2756" s="220">
        <f>AQ2754+6</f>
        <v>8093</v>
      </c>
      <c r="AR2756" s="201">
        <v>2</v>
      </c>
      <c r="AS2756" s="236">
        <f t="shared" si="1732"/>
        <v>1</v>
      </c>
      <c r="AT2756" s="232"/>
      <c r="BK2756" s="60"/>
      <c r="BN2756" s="1"/>
      <c r="BP2756" s="21"/>
      <c r="CA2756" s="21"/>
      <c r="CB2756" s="21"/>
    </row>
    <row r="2757" spans="4:80" ht="14.25" customHeight="1">
      <c r="D2757" s="53"/>
      <c r="G2757" s="53"/>
      <c r="O2757" s="21"/>
      <c r="P2757" s="21"/>
      <c r="AE2757" s="17"/>
      <c r="AG2757" s="18"/>
      <c r="AK2757" s="54"/>
      <c r="AO2757" s="269">
        <f t="shared" si="1731"/>
        <v>5397</v>
      </c>
      <c r="AP2757" s="221">
        <f t="shared" si="1733"/>
        <v>16192</v>
      </c>
      <c r="AQ2757" s="269">
        <f>AP2757/AR2757</f>
        <v>253</v>
      </c>
      <c r="AR2757" s="201">
        <v>64</v>
      </c>
      <c r="AS2757" s="236">
        <f t="shared" si="1732"/>
        <v>6</v>
      </c>
      <c r="AT2757" s="232"/>
      <c r="BK2757" s="60"/>
      <c r="BN2757" s="1"/>
      <c r="BP2757" s="21"/>
      <c r="CA2757" s="21"/>
      <c r="CB2757" s="21"/>
    </row>
    <row r="2758" spans="4:80" ht="14.25" customHeight="1">
      <c r="D2758" s="53"/>
      <c r="G2758" s="53"/>
      <c r="O2758" s="21"/>
      <c r="P2758" s="21"/>
      <c r="AE2758" s="17"/>
      <c r="AG2758" s="18"/>
      <c r="AK2758" s="54"/>
      <c r="AO2758" s="220">
        <f t="shared" si="1731"/>
        <v>5399</v>
      </c>
      <c r="AP2758" s="221">
        <f t="shared" si="1733"/>
        <v>16198</v>
      </c>
      <c r="AQ2758" s="220">
        <f>AQ2756+6</f>
        <v>8099</v>
      </c>
      <c r="AR2758" s="201">
        <v>2</v>
      </c>
      <c r="AS2758" s="236">
        <f t="shared" si="1732"/>
        <v>1</v>
      </c>
      <c r="AT2758" s="232"/>
      <c r="BK2758" s="60"/>
      <c r="BN2758" s="1"/>
      <c r="BP2758" s="21"/>
      <c r="CA2758" s="21"/>
      <c r="CB2758" s="21"/>
    </row>
    <row r="2759" spans="4:80" ht="14.25" customHeight="1">
      <c r="D2759" s="53"/>
      <c r="G2759" s="53"/>
      <c r="O2759" s="21"/>
      <c r="P2759" s="21"/>
      <c r="AE2759" s="17"/>
      <c r="AG2759" s="18"/>
      <c r="AK2759" s="54"/>
      <c r="AO2759" s="240">
        <f t="shared" si="1731"/>
        <v>5401</v>
      </c>
      <c r="AP2759" s="221">
        <f t="shared" si="1733"/>
        <v>16204</v>
      </c>
      <c r="AQ2759" s="240">
        <f>AP2759/4</f>
        <v>4051</v>
      </c>
      <c r="AR2759" s="201">
        <v>4</v>
      </c>
      <c r="AS2759" s="236">
        <f t="shared" si="1732"/>
        <v>2</v>
      </c>
      <c r="AT2759" s="232"/>
      <c r="BK2759" s="60"/>
      <c r="BN2759" s="1"/>
      <c r="BP2759" s="21"/>
      <c r="CA2759" s="21"/>
      <c r="CB2759" s="21"/>
    </row>
    <row r="2760" spans="4:80" ht="14.25" customHeight="1">
      <c r="D2760" s="53"/>
      <c r="G2760" s="53"/>
      <c r="O2760" s="21"/>
      <c r="P2760" s="21"/>
      <c r="AE2760" s="17"/>
      <c r="AG2760" s="18"/>
      <c r="AK2760" s="54"/>
      <c r="AO2760" s="220">
        <f t="shared" si="1731"/>
        <v>5403</v>
      </c>
      <c r="AP2760" s="221">
        <f t="shared" si="1733"/>
        <v>16210</v>
      </c>
      <c r="AQ2760" s="220">
        <f>AQ2758+6</f>
        <v>8105</v>
      </c>
      <c r="AR2760" s="201">
        <v>2</v>
      </c>
      <c r="AS2760" s="236">
        <f t="shared" si="1732"/>
        <v>1</v>
      </c>
      <c r="AT2760" s="232"/>
      <c r="BK2760" s="60"/>
      <c r="BN2760" s="1"/>
      <c r="BP2760" s="21"/>
      <c r="CA2760" s="21"/>
      <c r="CB2760" s="21"/>
    </row>
    <row r="2761" spans="4:80" ht="14.25" customHeight="1">
      <c r="D2761" s="53"/>
      <c r="G2761" s="53"/>
      <c r="O2761" s="21"/>
      <c r="P2761" s="21"/>
      <c r="AE2761" s="17"/>
      <c r="AG2761" s="18"/>
      <c r="AK2761" s="54"/>
      <c r="AO2761" s="269">
        <f t="shared" si="1731"/>
        <v>5405</v>
      </c>
      <c r="AP2761" s="221">
        <f t="shared" si="1733"/>
        <v>16216</v>
      </c>
      <c r="AQ2761" s="269">
        <f>AP2761/AR2761</f>
        <v>2027</v>
      </c>
      <c r="AR2761" s="201">
        <v>8</v>
      </c>
      <c r="AS2761" s="236">
        <f t="shared" si="1732"/>
        <v>3</v>
      </c>
      <c r="AT2761" s="232"/>
      <c r="BK2761" s="60"/>
      <c r="BN2761" s="1"/>
      <c r="BP2761" s="21"/>
      <c r="CA2761" s="21"/>
      <c r="CB2761" s="21"/>
    </row>
    <row r="2762" spans="4:80" ht="14.25" customHeight="1">
      <c r="D2762" s="53"/>
      <c r="G2762" s="53"/>
      <c r="O2762" s="21"/>
      <c r="P2762" s="21"/>
      <c r="AE2762" s="17"/>
      <c r="AG2762" s="18"/>
      <c r="AK2762" s="54"/>
      <c r="AO2762" s="220">
        <f t="shared" si="1731"/>
        <v>5407</v>
      </c>
      <c r="AP2762" s="221">
        <f t="shared" si="1733"/>
        <v>16222</v>
      </c>
      <c r="AQ2762" s="220">
        <f>AQ2760+6</f>
        <v>8111</v>
      </c>
      <c r="AR2762" s="201">
        <v>2</v>
      </c>
      <c r="AS2762" s="236">
        <f t="shared" si="1732"/>
        <v>1</v>
      </c>
      <c r="AT2762" s="232"/>
      <c r="BK2762" s="60"/>
      <c r="BN2762" s="1"/>
      <c r="BP2762" s="21"/>
      <c r="CA2762" s="21"/>
      <c r="CB2762" s="21"/>
    </row>
    <row r="2763" spans="4:80" ht="14.25" customHeight="1">
      <c r="D2763" s="53"/>
      <c r="G2763" s="53"/>
      <c r="O2763" s="21"/>
      <c r="P2763" s="21"/>
      <c r="AE2763" s="17"/>
      <c r="AG2763" s="18"/>
      <c r="AK2763" s="54"/>
      <c r="AO2763" s="240">
        <f t="shared" si="1731"/>
        <v>5409</v>
      </c>
      <c r="AP2763" s="221">
        <f t="shared" si="1733"/>
        <v>16228</v>
      </c>
      <c r="AQ2763" s="240">
        <f>AP2763/4</f>
        <v>4057</v>
      </c>
      <c r="AR2763" s="201">
        <v>4</v>
      </c>
      <c r="AS2763" s="236">
        <f t="shared" si="1732"/>
        <v>2</v>
      </c>
      <c r="AT2763" s="232"/>
      <c r="BK2763" s="60"/>
      <c r="BN2763" s="1"/>
      <c r="BP2763" s="21"/>
      <c r="CA2763" s="21"/>
      <c r="CB2763" s="21"/>
    </row>
    <row r="2764" spans="4:80" ht="14.25" customHeight="1">
      <c r="D2764" s="53"/>
      <c r="G2764" s="53"/>
      <c r="O2764" s="21"/>
      <c r="P2764" s="21"/>
      <c r="AE2764" s="17"/>
      <c r="AG2764" s="18"/>
      <c r="AK2764" s="54"/>
      <c r="AO2764" s="220">
        <f t="shared" si="1731"/>
        <v>5411</v>
      </c>
      <c r="AP2764" s="221">
        <f t="shared" si="1733"/>
        <v>16234</v>
      </c>
      <c r="AQ2764" s="220">
        <f>AQ2762+6</f>
        <v>8117</v>
      </c>
      <c r="AR2764" s="201">
        <v>2</v>
      </c>
      <c r="AS2764" s="236">
        <f t="shared" si="1732"/>
        <v>1</v>
      </c>
      <c r="AT2764" s="232"/>
      <c r="BK2764" s="60"/>
      <c r="BN2764" s="1"/>
      <c r="BP2764" s="21"/>
      <c r="CA2764" s="21"/>
      <c r="CB2764" s="21"/>
    </row>
    <row r="2765" spans="4:80" ht="14.25" customHeight="1">
      <c r="D2765" s="53"/>
      <c r="G2765" s="53"/>
      <c r="O2765" s="21"/>
      <c r="P2765" s="21"/>
      <c r="AE2765" s="17"/>
      <c r="AG2765" s="18"/>
      <c r="AK2765" s="54"/>
      <c r="AO2765" s="269">
        <f t="shared" si="1731"/>
        <v>5413</v>
      </c>
      <c r="AP2765" s="221">
        <f t="shared" si="1733"/>
        <v>16240</v>
      </c>
      <c r="AQ2765" s="269">
        <f>AP2765/AR2765</f>
        <v>1015</v>
      </c>
      <c r="AR2765" s="201">
        <v>16</v>
      </c>
      <c r="AS2765" s="236">
        <f t="shared" si="1732"/>
        <v>4</v>
      </c>
      <c r="AT2765" s="232"/>
      <c r="BK2765" s="60"/>
      <c r="BN2765" s="1"/>
      <c r="BP2765" s="21"/>
      <c r="CA2765" s="21"/>
      <c r="CB2765" s="21"/>
    </row>
    <row r="2766" spans="4:80" ht="14.25" customHeight="1">
      <c r="D2766" s="53"/>
      <c r="G2766" s="53"/>
      <c r="O2766" s="21"/>
      <c r="P2766" s="21"/>
      <c r="AE2766" s="17"/>
      <c r="AG2766" s="18"/>
      <c r="AK2766" s="54"/>
      <c r="AO2766" s="220">
        <f t="shared" si="1731"/>
        <v>5415</v>
      </c>
      <c r="AP2766" s="221">
        <f t="shared" si="1733"/>
        <v>16246</v>
      </c>
      <c r="AQ2766" s="220">
        <f>AQ2764+6</f>
        <v>8123</v>
      </c>
      <c r="AR2766" s="201">
        <v>2</v>
      </c>
      <c r="AS2766" s="236">
        <f t="shared" si="1732"/>
        <v>1</v>
      </c>
      <c r="AT2766" s="232"/>
      <c r="BK2766" s="60"/>
      <c r="BN2766" s="1"/>
      <c r="BP2766" s="21"/>
      <c r="CA2766" s="21"/>
      <c r="CB2766" s="21"/>
    </row>
    <row r="2767" spans="4:80" ht="14.25" customHeight="1">
      <c r="D2767" s="53"/>
      <c r="G2767" s="53"/>
      <c r="O2767" s="21"/>
      <c r="P2767" s="21"/>
      <c r="AE2767" s="17"/>
      <c r="AG2767" s="18"/>
      <c r="AK2767" s="54"/>
      <c r="AO2767" s="240">
        <f t="shared" si="1731"/>
        <v>5417</v>
      </c>
      <c r="AP2767" s="221">
        <f t="shared" si="1733"/>
        <v>16252</v>
      </c>
      <c r="AQ2767" s="240">
        <f>AP2767/4</f>
        <v>4063</v>
      </c>
      <c r="AR2767" s="201">
        <v>4</v>
      </c>
      <c r="AS2767" s="236">
        <f t="shared" si="1732"/>
        <v>2</v>
      </c>
      <c r="AT2767" s="232"/>
      <c r="BK2767" s="60"/>
      <c r="BN2767" s="1"/>
      <c r="BP2767" s="21"/>
      <c r="CA2767" s="21"/>
      <c r="CB2767" s="21"/>
    </row>
    <row r="2768" spans="4:80" ht="14.25" customHeight="1">
      <c r="D2768" s="53"/>
      <c r="G2768" s="53"/>
      <c r="O2768" s="21"/>
      <c r="P2768" s="21"/>
      <c r="AE2768" s="17"/>
      <c r="AG2768" s="18"/>
      <c r="AK2768" s="54"/>
      <c r="AO2768" s="220">
        <f t="shared" si="1731"/>
        <v>5419</v>
      </c>
      <c r="AP2768" s="221">
        <f t="shared" si="1733"/>
        <v>16258</v>
      </c>
      <c r="AQ2768" s="220">
        <f>AQ2766+6</f>
        <v>8129</v>
      </c>
      <c r="AR2768" s="201">
        <v>2</v>
      </c>
      <c r="AS2768" s="236">
        <f t="shared" si="1732"/>
        <v>1</v>
      </c>
      <c r="AT2768" s="232"/>
      <c r="BK2768" s="60"/>
      <c r="BN2768" s="1"/>
      <c r="BP2768" s="21"/>
      <c r="CA2768" s="21"/>
      <c r="CB2768" s="21"/>
    </row>
    <row r="2769" spans="4:80" ht="14.25" customHeight="1">
      <c r="D2769" s="53"/>
      <c r="G2769" s="53"/>
      <c r="O2769" s="21"/>
      <c r="P2769" s="21"/>
      <c r="AE2769" s="17"/>
      <c r="AG2769" s="18"/>
      <c r="AK2769" s="54"/>
      <c r="AO2769" s="269">
        <f t="shared" si="1731"/>
        <v>5421</v>
      </c>
      <c r="AP2769" s="221">
        <f t="shared" si="1733"/>
        <v>16264</v>
      </c>
      <c r="AQ2769" s="269">
        <f>AP2769/AR2769</f>
        <v>2033</v>
      </c>
      <c r="AR2769" s="201">
        <v>8</v>
      </c>
      <c r="AS2769" s="236">
        <f t="shared" si="1732"/>
        <v>3</v>
      </c>
      <c r="AT2769" s="232"/>
      <c r="BK2769" s="60"/>
      <c r="BN2769" s="1"/>
      <c r="BP2769" s="21"/>
      <c r="CA2769" s="21"/>
      <c r="CB2769" s="21"/>
    </row>
    <row r="2770" spans="4:80" ht="14.25" customHeight="1">
      <c r="D2770" s="53"/>
      <c r="G2770" s="53"/>
      <c r="O2770" s="21"/>
      <c r="P2770" s="21"/>
      <c r="AE2770" s="17"/>
      <c r="AG2770" s="18"/>
      <c r="AK2770" s="54"/>
      <c r="AO2770" s="220">
        <f t="shared" si="1731"/>
        <v>5423</v>
      </c>
      <c r="AP2770" s="221">
        <f t="shared" si="1733"/>
        <v>16270</v>
      </c>
      <c r="AQ2770" s="220">
        <f>AQ2768+6</f>
        <v>8135</v>
      </c>
      <c r="AR2770" s="201">
        <v>2</v>
      </c>
      <c r="AS2770" s="236">
        <f t="shared" si="1732"/>
        <v>1</v>
      </c>
      <c r="AT2770" s="232"/>
      <c r="BK2770" s="60"/>
      <c r="BN2770" s="1"/>
      <c r="BP2770" s="21"/>
      <c r="CA2770" s="21"/>
      <c r="CB2770" s="21"/>
    </row>
    <row r="2771" spans="4:80" ht="14.25" customHeight="1">
      <c r="D2771" s="53"/>
      <c r="G2771" s="53"/>
      <c r="O2771" s="21"/>
      <c r="P2771" s="21"/>
      <c r="AE2771" s="17"/>
      <c r="AG2771" s="18"/>
      <c r="AK2771" s="54"/>
      <c r="AO2771" s="240">
        <f t="shared" si="1731"/>
        <v>5425</v>
      </c>
      <c r="AP2771" s="221">
        <f t="shared" si="1733"/>
        <v>16276</v>
      </c>
      <c r="AQ2771" s="240">
        <f>AP2771/4</f>
        <v>4069</v>
      </c>
      <c r="AR2771" s="201">
        <v>4</v>
      </c>
      <c r="AS2771" s="236">
        <f t="shared" si="1732"/>
        <v>2</v>
      </c>
      <c r="AT2771" s="232"/>
      <c r="BK2771" s="60"/>
      <c r="BN2771" s="1"/>
      <c r="BP2771" s="21"/>
      <c r="CA2771" s="21"/>
      <c r="CB2771" s="21"/>
    </row>
    <row r="2772" spans="4:80" ht="14.25" customHeight="1">
      <c r="D2772" s="53"/>
      <c r="G2772" s="53"/>
      <c r="O2772" s="21"/>
      <c r="P2772" s="21"/>
      <c r="AE2772" s="17"/>
      <c r="AG2772" s="18"/>
      <c r="AK2772" s="54"/>
      <c r="AO2772" s="220">
        <f t="shared" si="1731"/>
        <v>5427</v>
      </c>
      <c r="AP2772" s="221">
        <f t="shared" si="1733"/>
        <v>16282</v>
      </c>
      <c r="AQ2772" s="220">
        <f>AQ2770+6</f>
        <v>8141</v>
      </c>
      <c r="AR2772" s="201">
        <v>2</v>
      </c>
      <c r="AS2772" s="236">
        <f t="shared" si="1732"/>
        <v>1</v>
      </c>
      <c r="AT2772" s="232"/>
      <c r="BK2772" s="60"/>
      <c r="BN2772" s="1"/>
      <c r="BP2772" s="21"/>
      <c r="CA2772" s="21"/>
      <c r="CB2772" s="21"/>
    </row>
    <row r="2773" spans="4:80" ht="14.25" customHeight="1">
      <c r="D2773" s="53"/>
      <c r="G2773" s="53"/>
      <c r="O2773" s="21"/>
      <c r="P2773" s="21"/>
      <c r="AE2773" s="17"/>
      <c r="AG2773" s="18"/>
      <c r="AK2773" s="54"/>
      <c r="AO2773" s="269">
        <f t="shared" si="1731"/>
        <v>5429</v>
      </c>
      <c r="AP2773" s="221">
        <f t="shared" si="1733"/>
        <v>16288</v>
      </c>
      <c r="AQ2773" s="269">
        <f>AP2773/AR2773</f>
        <v>509</v>
      </c>
      <c r="AR2773" s="201">
        <v>32</v>
      </c>
      <c r="AS2773" s="236">
        <f t="shared" si="1732"/>
        <v>5</v>
      </c>
      <c r="AT2773" s="232"/>
      <c r="BK2773" s="60"/>
      <c r="BN2773" s="1"/>
      <c r="BP2773" s="21"/>
      <c r="CA2773" s="21"/>
      <c r="CB2773" s="21"/>
    </row>
    <row r="2774" spans="4:80" ht="14.25" customHeight="1">
      <c r="D2774" s="53"/>
      <c r="G2774" s="53"/>
      <c r="O2774" s="21"/>
      <c r="P2774" s="21"/>
      <c r="AE2774" s="17"/>
      <c r="AG2774" s="18"/>
      <c r="AK2774" s="54"/>
      <c r="AO2774" s="220">
        <f t="shared" si="1731"/>
        <v>5431</v>
      </c>
      <c r="AP2774" s="221">
        <f t="shared" si="1733"/>
        <v>16294</v>
      </c>
      <c r="AQ2774" s="220">
        <f>AQ2772+6</f>
        <v>8147</v>
      </c>
      <c r="AR2774" s="201">
        <v>2</v>
      </c>
      <c r="AS2774" s="236">
        <f t="shared" si="1732"/>
        <v>1</v>
      </c>
      <c r="AT2774" s="232"/>
      <c r="BK2774" s="60"/>
      <c r="BN2774" s="1"/>
      <c r="BP2774" s="21"/>
      <c r="CA2774" s="21"/>
      <c r="CB2774" s="21"/>
    </row>
    <row r="2775" spans="4:80" ht="14.25" customHeight="1">
      <c r="D2775" s="53"/>
      <c r="G2775" s="53"/>
      <c r="O2775" s="21"/>
      <c r="P2775" s="21"/>
      <c r="AE2775" s="17"/>
      <c r="AG2775" s="18"/>
      <c r="AK2775" s="54"/>
      <c r="AO2775" s="240">
        <f t="shared" si="1731"/>
        <v>5433</v>
      </c>
      <c r="AP2775" s="221">
        <f t="shared" si="1733"/>
        <v>16300</v>
      </c>
      <c r="AQ2775" s="240">
        <f>AP2775/4</f>
        <v>4075</v>
      </c>
      <c r="AR2775" s="201">
        <v>4</v>
      </c>
      <c r="AS2775" s="236">
        <f t="shared" si="1732"/>
        <v>2</v>
      </c>
      <c r="AT2775" s="232"/>
      <c r="BK2775" s="60"/>
      <c r="BN2775" s="1"/>
      <c r="BP2775" s="21"/>
      <c r="CA2775" s="21"/>
      <c r="CB2775" s="21"/>
    </row>
    <row r="2776" spans="4:80" ht="14.25" customHeight="1">
      <c r="D2776" s="53"/>
      <c r="G2776" s="53"/>
      <c r="O2776" s="21"/>
      <c r="P2776" s="21"/>
      <c r="AE2776" s="17"/>
      <c r="AG2776" s="18"/>
      <c r="AK2776" s="54"/>
      <c r="AO2776" s="220">
        <f t="shared" si="1731"/>
        <v>5435</v>
      </c>
      <c r="AP2776" s="221">
        <f t="shared" si="1733"/>
        <v>16306</v>
      </c>
      <c r="AQ2776" s="220">
        <f>AQ2774+6</f>
        <v>8153</v>
      </c>
      <c r="AR2776" s="201">
        <v>2</v>
      </c>
      <c r="AS2776" s="236">
        <f t="shared" si="1732"/>
        <v>1</v>
      </c>
      <c r="AT2776" s="232"/>
      <c r="BK2776" s="60"/>
      <c r="BN2776" s="1"/>
      <c r="BP2776" s="21"/>
      <c r="CA2776" s="21"/>
      <c r="CB2776" s="21"/>
    </row>
    <row r="2777" spans="4:80" ht="14.25" customHeight="1">
      <c r="D2777" s="53"/>
      <c r="G2777" s="53"/>
      <c r="O2777" s="21"/>
      <c r="P2777" s="21"/>
      <c r="AE2777" s="17"/>
      <c r="AG2777" s="18"/>
      <c r="AK2777" s="54"/>
      <c r="AO2777" s="269">
        <f t="shared" si="1731"/>
        <v>5437</v>
      </c>
      <c r="AP2777" s="221">
        <f t="shared" si="1733"/>
        <v>16312</v>
      </c>
      <c r="AQ2777" s="269">
        <f>AP2777/AR2777</f>
        <v>2039</v>
      </c>
      <c r="AR2777" s="201">
        <v>8</v>
      </c>
      <c r="AS2777" s="236">
        <f t="shared" si="1732"/>
        <v>3</v>
      </c>
      <c r="AT2777" s="232"/>
      <c r="BK2777" s="60"/>
      <c r="BN2777" s="1"/>
      <c r="BP2777" s="21"/>
      <c r="CA2777" s="21"/>
      <c r="CB2777" s="21"/>
    </row>
    <row r="2778" spans="4:80" ht="14.25" customHeight="1">
      <c r="D2778" s="53"/>
      <c r="G2778" s="53"/>
      <c r="O2778" s="21"/>
      <c r="P2778" s="21"/>
      <c r="AE2778" s="17"/>
      <c r="AG2778" s="18"/>
      <c r="AK2778" s="54"/>
      <c r="AO2778" s="220">
        <f t="shared" si="1731"/>
        <v>5439</v>
      </c>
      <c r="AP2778" s="221">
        <f t="shared" si="1733"/>
        <v>16318</v>
      </c>
      <c r="AQ2778" s="220">
        <f>AQ2776+6</f>
        <v>8159</v>
      </c>
      <c r="AR2778" s="201">
        <v>2</v>
      </c>
      <c r="AS2778" s="236">
        <f t="shared" si="1732"/>
        <v>1</v>
      </c>
      <c r="AT2778" s="232"/>
      <c r="BK2778" s="60"/>
      <c r="BN2778" s="1"/>
      <c r="BP2778" s="21"/>
      <c r="CA2778" s="21"/>
      <c r="CB2778" s="21"/>
    </row>
    <row r="2779" spans="4:80" ht="14.25" customHeight="1">
      <c r="D2779" s="53"/>
      <c r="G2779" s="53"/>
      <c r="O2779" s="21"/>
      <c r="P2779" s="21"/>
      <c r="AE2779" s="17"/>
      <c r="AG2779" s="18"/>
      <c r="AK2779" s="54"/>
      <c r="AO2779" s="240">
        <f t="shared" si="1731"/>
        <v>5441</v>
      </c>
      <c r="AP2779" s="221">
        <f t="shared" si="1733"/>
        <v>16324</v>
      </c>
      <c r="AQ2779" s="240">
        <f>AP2779/4</f>
        <v>4081</v>
      </c>
      <c r="AR2779" s="201">
        <v>4</v>
      </c>
      <c r="AS2779" s="236">
        <f t="shared" si="1732"/>
        <v>2</v>
      </c>
      <c r="AT2779" s="232"/>
      <c r="BK2779" s="60"/>
      <c r="BN2779" s="1"/>
      <c r="BP2779" s="21"/>
      <c r="CA2779" s="21"/>
      <c r="CB2779" s="21"/>
    </row>
    <row r="2780" spans="4:80" ht="14.25" customHeight="1">
      <c r="D2780" s="53"/>
      <c r="G2780" s="53"/>
      <c r="O2780" s="21"/>
      <c r="P2780" s="21"/>
      <c r="AE2780" s="17"/>
      <c r="AG2780" s="18"/>
      <c r="AK2780" s="54"/>
      <c r="AO2780" s="220">
        <f t="shared" si="1731"/>
        <v>5443</v>
      </c>
      <c r="AP2780" s="221">
        <f t="shared" si="1733"/>
        <v>16330</v>
      </c>
      <c r="AQ2780" s="220">
        <f>AQ2778+6</f>
        <v>8165</v>
      </c>
      <c r="AR2780" s="201">
        <v>2</v>
      </c>
      <c r="AS2780" s="236">
        <f t="shared" si="1732"/>
        <v>1</v>
      </c>
      <c r="AT2780" s="232"/>
      <c r="BK2780" s="60"/>
      <c r="BN2780" s="1"/>
      <c r="BP2780" s="21"/>
      <c r="CA2780" s="21"/>
      <c r="CB2780" s="21"/>
    </row>
    <row r="2781" spans="4:80" ht="14.25" customHeight="1">
      <c r="D2781" s="53"/>
      <c r="G2781" s="53"/>
      <c r="O2781" s="21"/>
      <c r="P2781" s="21"/>
      <c r="AE2781" s="17"/>
      <c r="AG2781" s="18"/>
      <c r="AK2781" s="54"/>
      <c r="AO2781" s="269">
        <f t="shared" si="1731"/>
        <v>5445</v>
      </c>
      <c r="AP2781" s="221">
        <f t="shared" si="1733"/>
        <v>16336</v>
      </c>
      <c r="AQ2781" s="269">
        <f>AP2781/AR2781</f>
        <v>1021</v>
      </c>
      <c r="AR2781" s="201">
        <v>16</v>
      </c>
      <c r="AS2781" s="236">
        <f t="shared" si="1732"/>
        <v>4</v>
      </c>
      <c r="AT2781" s="232"/>
      <c r="BK2781" s="60"/>
      <c r="BN2781" s="1"/>
      <c r="BP2781" s="21"/>
      <c r="CA2781" s="21"/>
      <c r="CB2781" s="21"/>
    </row>
    <row r="2782" spans="4:80" ht="14.25" customHeight="1">
      <c r="D2782" s="53"/>
      <c r="G2782" s="53"/>
      <c r="O2782" s="21"/>
      <c r="P2782" s="21"/>
      <c r="AE2782" s="17"/>
      <c r="AG2782" s="18"/>
      <c r="AK2782" s="54"/>
      <c r="AO2782" s="220">
        <f t="shared" si="1731"/>
        <v>5447</v>
      </c>
      <c r="AP2782" s="221">
        <f t="shared" si="1733"/>
        <v>16342</v>
      </c>
      <c r="AQ2782" s="220">
        <f>AQ2780+6</f>
        <v>8171</v>
      </c>
      <c r="AR2782" s="201">
        <v>2</v>
      </c>
      <c r="AS2782" s="236">
        <f t="shared" si="1732"/>
        <v>1</v>
      </c>
      <c r="AT2782" s="232"/>
      <c r="BK2782" s="60"/>
      <c r="BN2782" s="1"/>
      <c r="BP2782" s="21"/>
      <c r="CA2782" s="21"/>
      <c r="CB2782" s="21"/>
    </row>
    <row r="2783" spans="4:80" ht="14.25" customHeight="1">
      <c r="D2783" s="53"/>
      <c r="G2783" s="53"/>
      <c r="O2783" s="21"/>
      <c r="P2783" s="21"/>
      <c r="AE2783" s="17"/>
      <c r="AG2783" s="18"/>
      <c r="AK2783" s="54"/>
      <c r="AO2783" s="240">
        <f t="shared" si="1731"/>
        <v>5449</v>
      </c>
      <c r="AP2783" s="221">
        <f t="shared" si="1733"/>
        <v>16348</v>
      </c>
      <c r="AQ2783" s="240">
        <f>AP2783/4</f>
        <v>4087</v>
      </c>
      <c r="AR2783" s="201">
        <v>4</v>
      </c>
      <c r="AS2783" s="236">
        <f t="shared" si="1732"/>
        <v>2</v>
      </c>
      <c r="AT2783" s="232"/>
      <c r="BK2783" s="60"/>
      <c r="BN2783" s="1"/>
      <c r="BP2783" s="21"/>
      <c r="CA2783" s="21"/>
      <c r="CB2783" s="21"/>
    </row>
    <row r="2784" spans="4:80" ht="14.25" customHeight="1">
      <c r="D2784" s="53"/>
      <c r="G2784" s="53"/>
      <c r="O2784" s="21"/>
      <c r="P2784" s="21"/>
      <c r="AE2784" s="17"/>
      <c r="AG2784" s="18"/>
      <c r="AK2784" s="54"/>
      <c r="AO2784" s="220">
        <f t="shared" si="1731"/>
        <v>5451</v>
      </c>
      <c r="AP2784" s="221">
        <f t="shared" si="1733"/>
        <v>16354</v>
      </c>
      <c r="AQ2784" s="220">
        <f>AQ2782+6</f>
        <v>8177</v>
      </c>
      <c r="AR2784" s="201">
        <v>2</v>
      </c>
      <c r="AS2784" s="236">
        <f t="shared" si="1732"/>
        <v>1</v>
      </c>
      <c r="AT2784" s="232"/>
      <c r="BK2784" s="60"/>
      <c r="BN2784" s="1"/>
      <c r="BP2784" s="21"/>
      <c r="CA2784" s="21"/>
      <c r="CB2784" s="21"/>
    </row>
    <row r="2785" spans="4:80" ht="14.25" customHeight="1">
      <c r="D2785" s="53"/>
      <c r="G2785" s="53"/>
      <c r="O2785" s="21"/>
      <c r="P2785" s="21"/>
      <c r="AE2785" s="17"/>
      <c r="AG2785" s="18"/>
      <c r="AK2785" s="54"/>
      <c r="AO2785" s="269">
        <f t="shared" si="1731"/>
        <v>5453</v>
      </c>
      <c r="AP2785" s="221">
        <f t="shared" si="1733"/>
        <v>16360</v>
      </c>
      <c r="AQ2785" s="269">
        <f>AP2785/AR2785</f>
        <v>2045</v>
      </c>
      <c r="AR2785" s="201">
        <v>8</v>
      </c>
      <c r="AS2785" s="236">
        <f t="shared" si="1732"/>
        <v>3</v>
      </c>
      <c r="AT2785" s="232"/>
      <c r="BK2785" s="60"/>
      <c r="BN2785" s="1"/>
      <c r="BP2785" s="21"/>
      <c r="CA2785" s="21"/>
      <c r="CB2785" s="21"/>
    </row>
    <row r="2786" spans="4:80" ht="14.25" customHeight="1">
      <c r="D2786" s="53"/>
      <c r="G2786" s="53"/>
      <c r="O2786" s="21"/>
      <c r="P2786" s="21"/>
      <c r="AE2786" s="17"/>
      <c r="AG2786" s="18"/>
      <c r="AK2786" s="54"/>
      <c r="AO2786" s="220">
        <f t="shared" si="1731"/>
        <v>5455</v>
      </c>
      <c r="AP2786" s="221">
        <f t="shared" si="1733"/>
        <v>16366</v>
      </c>
      <c r="AQ2786" s="220">
        <f>AQ2784+6</f>
        <v>8183</v>
      </c>
      <c r="AR2786" s="201">
        <v>2</v>
      </c>
      <c r="AS2786" s="236">
        <f t="shared" si="1732"/>
        <v>1</v>
      </c>
      <c r="AT2786" s="232"/>
      <c r="BK2786" s="60"/>
      <c r="BN2786" s="1"/>
      <c r="BP2786" s="21"/>
      <c r="CA2786" s="21"/>
      <c r="CB2786" s="21"/>
    </row>
    <row r="2787" spans="4:80" ht="14.25" customHeight="1">
      <c r="D2787" s="53"/>
      <c r="G2787" s="53"/>
      <c r="O2787" s="21"/>
      <c r="P2787" s="21"/>
      <c r="AE2787" s="17"/>
      <c r="AG2787" s="18"/>
      <c r="AK2787" s="54"/>
      <c r="AO2787" s="240">
        <f t="shared" si="1731"/>
        <v>5457</v>
      </c>
      <c r="AP2787" s="221">
        <f t="shared" si="1733"/>
        <v>16372</v>
      </c>
      <c r="AQ2787" s="240">
        <f>AP2787/4</f>
        <v>4093</v>
      </c>
      <c r="AR2787" s="201">
        <v>4</v>
      </c>
      <c r="AS2787" s="236">
        <f t="shared" si="1732"/>
        <v>2</v>
      </c>
      <c r="AT2787" s="232"/>
      <c r="BK2787" s="60"/>
      <c r="BN2787" s="1"/>
      <c r="BP2787" s="21"/>
      <c r="CA2787" s="21"/>
      <c r="CB2787" s="21"/>
    </row>
    <row r="2788" spans="4:80" ht="14.25" customHeight="1">
      <c r="D2788" s="53"/>
      <c r="G2788" s="53"/>
      <c r="O2788" s="21"/>
      <c r="P2788" s="21"/>
      <c r="AE2788" s="17"/>
      <c r="AG2788" s="18"/>
      <c r="AK2788" s="54"/>
      <c r="AO2788" s="220">
        <f t="shared" si="1731"/>
        <v>5459</v>
      </c>
      <c r="AP2788" s="221">
        <f t="shared" si="1733"/>
        <v>16378</v>
      </c>
      <c r="AQ2788" s="220">
        <f>AQ2786+6</f>
        <v>8189</v>
      </c>
      <c r="AR2788" s="201">
        <v>2</v>
      </c>
      <c r="AS2788" s="236">
        <f t="shared" si="1732"/>
        <v>1</v>
      </c>
      <c r="AT2788" s="232"/>
      <c r="BK2788" s="60"/>
      <c r="BN2788" s="1"/>
      <c r="BP2788" s="21"/>
      <c r="CA2788" s="21"/>
      <c r="CB2788" s="21"/>
    </row>
    <row r="2789" spans="4:80" ht="14.25" customHeight="1">
      <c r="D2789" s="53"/>
      <c r="G2789" s="53"/>
      <c r="O2789" s="21"/>
      <c r="P2789" s="21"/>
      <c r="AE2789" s="17"/>
      <c r="AG2789" s="18"/>
      <c r="AK2789" s="54"/>
      <c r="AO2789" s="228">
        <f t="shared" si="1731"/>
        <v>5461</v>
      </c>
      <c r="AP2789" s="229">
        <f t="shared" si="1733"/>
        <v>16384</v>
      </c>
      <c r="AQ2789" s="342">
        <f>AP2789/AR2789</f>
        <v>1</v>
      </c>
      <c r="AR2789" s="343">
        <v>16384</v>
      </c>
      <c r="AS2789" s="231">
        <f t="shared" si="1732"/>
        <v>14</v>
      </c>
      <c r="AT2789" s="232"/>
      <c r="BK2789" s="60"/>
      <c r="BN2789" s="1"/>
      <c r="BP2789" s="21"/>
      <c r="CA2789" s="21"/>
      <c r="CB2789" s="21"/>
    </row>
  </sheetData>
  <mergeCells count="319">
    <mergeCell ref="CH425:CI425"/>
    <mergeCell ref="CH429:CI429"/>
    <mergeCell ref="CH433:CI433"/>
    <mergeCell ref="CX437:CY437"/>
    <mergeCell ref="CH441:CI441"/>
    <mergeCell ref="CH445:CI445"/>
    <mergeCell ref="CH385:CI385"/>
    <mergeCell ref="CO389:CQ389"/>
    <mergeCell ref="CH393:CI393"/>
    <mergeCell ref="CH397:CI397"/>
    <mergeCell ref="CH401:CI401"/>
    <mergeCell ref="CT405:CU405"/>
    <mergeCell ref="CH409:CI409"/>
    <mergeCell ref="CH413:CI413"/>
    <mergeCell ref="CO421:CQ421"/>
    <mergeCell ref="CH417:CI417"/>
    <mergeCell ref="CT341:CU341"/>
    <mergeCell ref="CH345:CI345"/>
    <mergeCell ref="CH349:CI349"/>
    <mergeCell ref="CH353:CI353"/>
    <mergeCell ref="CO357:CQ357"/>
    <mergeCell ref="CH361:CI361"/>
    <mergeCell ref="CH365:CI365"/>
    <mergeCell ref="CH369:CI369"/>
    <mergeCell ref="CX373:CY373"/>
    <mergeCell ref="CT277:CU277"/>
    <mergeCell ref="CH281:CI281"/>
    <mergeCell ref="CH285:CI285"/>
    <mergeCell ref="CH289:CI289"/>
    <mergeCell ref="CO293:CQ293"/>
    <mergeCell ref="CH297:CI297"/>
    <mergeCell ref="CH301:CI301"/>
    <mergeCell ref="CX309:CY309"/>
    <mergeCell ref="CH305:CI305"/>
    <mergeCell ref="CH489:CI489"/>
    <mergeCell ref="CH493:CI493"/>
    <mergeCell ref="CH497:CI497"/>
    <mergeCell ref="CX501:CY501"/>
    <mergeCell ref="CH449:CI449"/>
    <mergeCell ref="CO453:CQ453"/>
    <mergeCell ref="CH457:CI457"/>
    <mergeCell ref="CH461:CI461"/>
    <mergeCell ref="CH465:CI465"/>
    <mergeCell ref="CT469:CU469"/>
    <mergeCell ref="CH473:CI473"/>
    <mergeCell ref="C48:N49"/>
    <mergeCell ref="F50:J50"/>
    <mergeCell ref="D51:J51"/>
    <mergeCell ref="D52:J52"/>
    <mergeCell ref="O49:R49"/>
    <mergeCell ref="O50:R50"/>
    <mergeCell ref="CH477:CI477"/>
    <mergeCell ref="CH481:CI481"/>
    <mergeCell ref="CO485:CQ485"/>
    <mergeCell ref="CH253:CI253"/>
    <mergeCell ref="CH257:CI257"/>
    <mergeCell ref="CO261:CQ261"/>
    <mergeCell ref="CH265:CI265"/>
    <mergeCell ref="CH269:CI269"/>
    <mergeCell ref="CH273:CI273"/>
    <mergeCell ref="CH313:CI313"/>
    <mergeCell ref="CH317:CI317"/>
    <mergeCell ref="CH321:CI321"/>
    <mergeCell ref="CO325:CQ325"/>
    <mergeCell ref="CH329:CI329"/>
    <mergeCell ref="CH333:CI333"/>
    <mergeCell ref="CH337:CI337"/>
    <mergeCell ref="CH377:CI377"/>
    <mergeCell ref="CH381:CI381"/>
    <mergeCell ref="U45:V45"/>
    <mergeCell ref="W45:AB45"/>
    <mergeCell ref="AD45:AL46"/>
    <mergeCell ref="AN45:AT46"/>
    <mergeCell ref="AV45:AX47"/>
    <mergeCell ref="U46:V46"/>
    <mergeCell ref="W46:AB46"/>
    <mergeCell ref="AN47:AT47"/>
    <mergeCell ref="H45:M46"/>
    <mergeCell ref="AE42:AF42"/>
    <mergeCell ref="AD43:AK43"/>
    <mergeCell ref="AL43:AR43"/>
    <mergeCell ref="G40:J40"/>
    <mergeCell ref="AI40:AK40"/>
    <mergeCell ref="B42:AB42"/>
    <mergeCell ref="AC42:AD42"/>
    <mergeCell ref="AI42:AO42"/>
    <mergeCell ref="B43:G44"/>
    <mergeCell ref="S43:AB44"/>
    <mergeCell ref="AG37:AP37"/>
    <mergeCell ref="AI39:AK39"/>
    <mergeCell ref="B30:I30"/>
    <mergeCell ref="B37:F40"/>
    <mergeCell ref="M37:O37"/>
    <mergeCell ref="P37:V40"/>
    <mergeCell ref="W37:AB40"/>
    <mergeCell ref="AQ37:AR37"/>
    <mergeCell ref="G39:J39"/>
    <mergeCell ref="O59:Z59"/>
    <mergeCell ref="AD86:AL92"/>
    <mergeCell ref="AD93:AL103"/>
    <mergeCell ref="AN56:AT57"/>
    <mergeCell ref="AN58:AR58"/>
    <mergeCell ref="AD61:AL63"/>
    <mergeCell ref="U62:U63"/>
    <mergeCell ref="AG69:AI69"/>
    <mergeCell ref="AE70:AF70"/>
    <mergeCell ref="AE73:AG73"/>
    <mergeCell ref="AD48:AG48"/>
    <mergeCell ref="AN48:AT51"/>
    <mergeCell ref="AD49:AG49"/>
    <mergeCell ref="AH49:AL49"/>
    <mergeCell ref="AD50:AG50"/>
    <mergeCell ref="AH50:AL50"/>
    <mergeCell ref="AD51:AL52"/>
    <mergeCell ref="AN52:AT55"/>
    <mergeCell ref="Q54:R54"/>
    <mergeCell ref="AD54:AL58"/>
    <mergeCell ref="O58:Y58"/>
    <mergeCell ref="V27:Y30"/>
    <mergeCell ref="Z27:AF30"/>
    <mergeCell ref="B22:F25"/>
    <mergeCell ref="G22:O25"/>
    <mergeCell ref="Q22:S25"/>
    <mergeCell ref="T22:W25"/>
    <mergeCell ref="AC22:AU23"/>
    <mergeCell ref="AC24:AU25"/>
    <mergeCell ref="B27:U27"/>
    <mergeCell ref="B28:I29"/>
    <mergeCell ref="J28:O28"/>
    <mergeCell ref="P28:U28"/>
    <mergeCell ref="J29:O29"/>
    <mergeCell ref="P29:R29"/>
    <mergeCell ref="S29:U30"/>
    <mergeCell ref="J30:O30"/>
    <mergeCell ref="P30:R30"/>
    <mergeCell ref="Z32:AF35"/>
    <mergeCell ref="AP32:BB35"/>
    <mergeCell ref="B33:F35"/>
    <mergeCell ref="G33:M33"/>
    <mergeCell ref="G35:M35"/>
    <mergeCell ref="B2:U5"/>
    <mergeCell ref="W2:X5"/>
    <mergeCell ref="AH2:AJ5"/>
    <mergeCell ref="B7:R10"/>
    <mergeCell ref="S7:AF10"/>
    <mergeCell ref="AH7:AK10"/>
    <mergeCell ref="AL7:AP10"/>
    <mergeCell ref="V17:AO20"/>
    <mergeCell ref="AP17:AW20"/>
    <mergeCell ref="B12:Y15"/>
    <mergeCell ref="Z12:AB15"/>
    <mergeCell ref="AC12:AJ15"/>
    <mergeCell ref="AK12:AO13"/>
    <mergeCell ref="AP12:AS15"/>
    <mergeCell ref="AK14:AO15"/>
    <mergeCell ref="B17:U20"/>
    <mergeCell ref="X22:AA25"/>
    <mergeCell ref="BN688:BO688"/>
    <mergeCell ref="BN704:BO704"/>
    <mergeCell ref="BN720:BO720"/>
    <mergeCell ref="Q32:Y35"/>
    <mergeCell ref="N33:P35"/>
    <mergeCell ref="BN31:CA35"/>
    <mergeCell ref="BQ37:CB37"/>
    <mergeCell ref="CC37:CN37"/>
    <mergeCell ref="CO40:CP40"/>
    <mergeCell ref="B32:P32"/>
    <mergeCell ref="G37:J37"/>
    <mergeCell ref="G38:J38"/>
    <mergeCell ref="N46:P46"/>
    <mergeCell ref="Q46:R46"/>
    <mergeCell ref="H43:M44"/>
    <mergeCell ref="N43:R44"/>
    <mergeCell ref="B45:G46"/>
    <mergeCell ref="N45:P45"/>
    <mergeCell ref="Q45:R45"/>
    <mergeCell ref="S45:T45"/>
    <mergeCell ref="S46:T46"/>
    <mergeCell ref="AD47:AG47"/>
    <mergeCell ref="AH47:AL48"/>
    <mergeCell ref="O48:Z48"/>
    <mergeCell ref="BN544:BO544"/>
    <mergeCell ref="BN560:BO560"/>
    <mergeCell ref="BN576:BO576"/>
    <mergeCell ref="BN592:BO592"/>
    <mergeCell ref="BN608:BO608"/>
    <mergeCell ref="BN624:BO624"/>
    <mergeCell ref="BN640:BO640"/>
    <mergeCell ref="BN656:BO656"/>
    <mergeCell ref="BN672:BO672"/>
    <mergeCell ref="BN400:BO400"/>
    <mergeCell ref="BN416:BO416"/>
    <mergeCell ref="BN432:BO432"/>
    <mergeCell ref="BN448:BO448"/>
    <mergeCell ref="BN464:BO464"/>
    <mergeCell ref="BN480:BO480"/>
    <mergeCell ref="BN496:BO496"/>
    <mergeCell ref="BN512:BO512"/>
    <mergeCell ref="BN528:BO528"/>
    <mergeCell ref="BN280:BO280"/>
    <mergeCell ref="BN284:BO284"/>
    <mergeCell ref="BN288:BO288"/>
    <mergeCell ref="BN304:BO304"/>
    <mergeCell ref="BN320:BO320"/>
    <mergeCell ref="BN336:BO336"/>
    <mergeCell ref="BN352:BO352"/>
    <mergeCell ref="BN368:BO368"/>
    <mergeCell ref="BN384:BO384"/>
    <mergeCell ref="BN245:BO245"/>
    <mergeCell ref="BN248:BO248"/>
    <mergeCell ref="BN252:BO252"/>
    <mergeCell ref="BN256:BO256"/>
    <mergeCell ref="BN260:BO260"/>
    <mergeCell ref="BN264:BO264"/>
    <mergeCell ref="BN268:BO268"/>
    <mergeCell ref="BN272:BO272"/>
    <mergeCell ref="BN276:BO276"/>
    <mergeCell ref="BN848:BO848"/>
    <mergeCell ref="BN864:BO864"/>
    <mergeCell ref="BN1056:BO1056"/>
    <mergeCell ref="BN1184:BO1184"/>
    <mergeCell ref="BN736:BO736"/>
    <mergeCell ref="BN752:BO752"/>
    <mergeCell ref="BN768:BO768"/>
    <mergeCell ref="BN784:BO784"/>
    <mergeCell ref="BN800:BO800"/>
    <mergeCell ref="BN816:BO816"/>
    <mergeCell ref="BN832:BO832"/>
    <mergeCell ref="AS58:AT58"/>
    <mergeCell ref="AS37:BD37"/>
    <mergeCell ref="BE37:BP37"/>
    <mergeCell ref="AU39:AX39"/>
    <mergeCell ref="AY40:BB40"/>
    <mergeCell ref="AW41:AZ41"/>
    <mergeCell ref="BC42:BF42"/>
    <mergeCell ref="BF45:CL90"/>
    <mergeCell ref="BN136:BO136"/>
    <mergeCell ref="BN132:BO132"/>
    <mergeCell ref="BN128:BO128"/>
    <mergeCell ref="BN124:BO124"/>
    <mergeCell ref="CH121:CI121"/>
    <mergeCell ref="BN120:BO120"/>
    <mergeCell ref="CX117:CY117"/>
    <mergeCell ref="BN148:BO148"/>
    <mergeCell ref="CH141:CI141"/>
    <mergeCell ref="CH137:CI137"/>
    <mergeCell ref="CH125:CI125"/>
    <mergeCell ref="AU2:BD5"/>
    <mergeCell ref="AU7:BL8"/>
    <mergeCell ref="AU9:BL10"/>
    <mergeCell ref="AU11:BL13"/>
    <mergeCell ref="AU14:BL15"/>
    <mergeCell ref="BD16:BL35"/>
    <mergeCell ref="BC32:BC35"/>
    <mergeCell ref="AY45:BE47"/>
    <mergeCell ref="AW49:BA52"/>
    <mergeCell ref="AW54:BA59"/>
    <mergeCell ref="BQ19:BS19"/>
    <mergeCell ref="BN116:BO116"/>
    <mergeCell ref="CO133:CQ133"/>
    <mergeCell ref="CT149:CU149"/>
    <mergeCell ref="CH113:CI113"/>
    <mergeCell ref="BN112:BO112"/>
    <mergeCell ref="CH109:CI109"/>
    <mergeCell ref="BN108:BO108"/>
    <mergeCell ref="BG92:BX96"/>
    <mergeCell ref="BG98:CF99"/>
    <mergeCell ref="CO229:CQ229"/>
    <mergeCell ref="CH233:CI233"/>
    <mergeCell ref="CH237:CI237"/>
    <mergeCell ref="CH241:CI241"/>
    <mergeCell ref="CX245:CY245"/>
    <mergeCell ref="CH249:CI249"/>
    <mergeCell ref="BN144:BO144"/>
    <mergeCell ref="BN140:BO140"/>
    <mergeCell ref="BN152:BO152"/>
    <mergeCell ref="BN156:BO156"/>
    <mergeCell ref="BN160:BO160"/>
    <mergeCell ref="BN164:BO164"/>
    <mergeCell ref="BN168:BO168"/>
    <mergeCell ref="BN172:BO172"/>
    <mergeCell ref="BN204:BO204"/>
    <mergeCell ref="BN208:BO208"/>
    <mergeCell ref="BN212:BO212"/>
    <mergeCell ref="BN216:BO216"/>
    <mergeCell ref="BN220:BO220"/>
    <mergeCell ref="BN224:BO224"/>
    <mergeCell ref="BN228:BO228"/>
    <mergeCell ref="BN232:BO232"/>
    <mergeCell ref="BN236:BO236"/>
    <mergeCell ref="BN240:BO240"/>
    <mergeCell ref="BN200:BO200"/>
    <mergeCell ref="CH193:CI193"/>
    <mergeCell ref="CH201:CI201"/>
    <mergeCell ref="CH205:CI205"/>
    <mergeCell ref="CH209:CI209"/>
    <mergeCell ref="CT213:CU213"/>
    <mergeCell ref="CH217:CI217"/>
    <mergeCell ref="CH221:CI221"/>
    <mergeCell ref="CH225:CI225"/>
    <mergeCell ref="CX181:CY181"/>
    <mergeCell ref="CH185:CI185"/>
    <mergeCell ref="CH189:CI189"/>
    <mergeCell ref="CO197:CQ197"/>
    <mergeCell ref="BN176:BO176"/>
    <mergeCell ref="BN180:BO180"/>
    <mergeCell ref="BN184:BO184"/>
    <mergeCell ref="BN188:BO188"/>
    <mergeCell ref="BN192:BO192"/>
    <mergeCell ref="BN196:BO196"/>
    <mergeCell ref="CH153:CI153"/>
    <mergeCell ref="CH157:CI157"/>
    <mergeCell ref="CH161:CI161"/>
    <mergeCell ref="CO165:CQ165"/>
    <mergeCell ref="CH145:CI145"/>
    <mergeCell ref="CH129:CI129"/>
    <mergeCell ref="CH169:CI169"/>
    <mergeCell ref="CH173:CI173"/>
    <mergeCell ref="CH177:CI177"/>
  </mergeCells>
  <pageMargins left="0.7" right="0.7" top="0.75" bottom="0.75" header="0" footer="0"/>
  <pageSetup orientation="portrait"/>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O1000"/>
  <sheetViews>
    <sheetView workbookViewId="0"/>
  </sheetViews>
  <sheetFormatPr defaultColWidth="12.64453125" defaultRowHeight="15" customHeight="1"/>
  <cols>
    <col min="1" max="2" width="10.64453125" customWidth="1"/>
    <col min="3" max="7" width="6.64453125" customWidth="1"/>
    <col min="8" max="11" width="8.64453125" customWidth="1"/>
    <col min="12" max="12" width="6.64453125" customWidth="1"/>
    <col min="13" max="25" width="3.64453125" customWidth="1"/>
    <col min="26" max="40" width="6.64453125" customWidth="1"/>
    <col min="41" max="41" width="8.64453125" customWidth="1"/>
  </cols>
  <sheetData>
    <row r="1" spans="1:41" ht="24" customHeight="1"/>
    <row r="2" spans="1:41" ht="24" customHeight="1">
      <c r="B2" s="344" t="s">
        <v>456</v>
      </c>
      <c r="C2" s="883" t="s">
        <v>457</v>
      </c>
      <c r="D2" s="684"/>
      <c r="E2" s="684"/>
      <c r="F2" s="684"/>
      <c r="G2" s="684"/>
      <c r="H2" s="685"/>
      <c r="I2" s="345"/>
      <c r="J2" s="345"/>
      <c r="K2" s="345"/>
      <c r="N2" s="798" t="s">
        <v>458</v>
      </c>
      <c r="O2" s="660"/>
      <c r="P2" s="660"/>
      <c r="Q2" s="660"/>
      <c r="R2" s="660"/>
      <c r="S2" s="660"/>
      <c r="T2" s="660"/>
      <c r="U2" s="660"/>
      <c r="V2" s="661"/>
      <c r="X2" s="879" t="s">
        <v>459</v>
      </c>
      <c r="Y2" s="720"/>
      <c r="Z2" s="720"/>
      <c r="AA2" s="720"/>
      <c r="AB2" s="721"/>
      <c r="AC2" s="346"/>
      <c r="AD2" s="347"/>
      <c r="AE2" s="884" t="s">
        <v>165</v>
      </c>
      <c r="AF2" s="818"/>
      <c r="AG2" s="884" t="s">
        <v>460</v>
      </c>
      <c r="AH2" s="818"/>
      <c r="AI2" s="884" t="s">
        <v>461</v>
      </c>
      <c r="AJ2" s="818"/>
      <c r="AK2" s="347"/>
      <c r="AL2" s="348"/>
    </row>
    <row r="3" spans="1:41" ht="24" customHeight="1">
      <c r="B3" s="264"/>
      <c r="C3" s="349"/>
      <c r="D3" s="335"/>
      <c r="E3" s="335"/>
      <c r="F3" s="335"/>
      <c r="G3" s="335"/>
      <c r="H3" s="335"/>
      <c r="I3" s="335"/>
      <c r="J3" s="335"/>
      <c r="K3" s="335"/>
      <c r="L3" s="350"/>
      <c r="M3" s="31"/>
      <c r="N3" s="666"/>
      <c r="O3" s="667"/>
      <c r="P3" s="667"/>
      <c r="Q3" s="667"/>
      <c r="R3" s="667"/>
      <c r="S3" s="667"/>
      <c r="T3" s="667"/>
      <c r="U3" s="667"/>
      <c r="V3" s="668"/>
      <c r="W3" s="31"/>
      <c r="X3" s="722"/>
      <c r="Y3" s="667"/>
      <c r="Z3" s="667"/>
      <c r="AA3" s="667"/>
      <c r="AB3" s="723"/>
      <c r="AC3" s="885" t="s">
        <v>462</v>
      </c>
      <c r="AD3" s="660"/>
      <c r="AE3" s="660"/>
      <c r="AF3" s="660"/>
      <c r="AG3" s="660"/>
      <c r="AH3" s="660"/>
      <c r="AI3" s="660"/>
      <c r="AJ3" s="660"/>
      <c r="AK3" s="660"/>
      <c r="AL3" s="661"/>
      <c r="AM3" s="31"/>
    </row>
    <row r="4" spans="1:41" ht="24" customHeight="1">
      <c r="A4" s="43" t="s">
        <v>463</v>
      </c>
      <c r="B4" s="264">
        <v>0</v>
      </c>
      <c r="C4" s="351">
        <v>5</v>
      </c>
      <c r="D4" s="352">
        <v>21</v>
      </c>
      <c r="E4" s="352">
        <v>85</v>
      </c>
      <c r="F4" s="352">
        <v>341</v>
      </c>
      <c r="G4" s="352">
        <v>1365</v>
      </c>
      <c r="H4" s="352">
        <v>5461</v>
      </c>
      <c r="I4" s="352">
        <v>21845</v>
      </c>
      <c r="J4" s="352">
        <v>87381</v>
      </c>
      <c r="K4" s="353">
        <v>349525</v>
      </c>
      <c r="L4" s="24"/>
      <c r="N4" s="672"/>
      <c r="O4" s="673"/>
      <c r="P4" s="673"/>
      <c r="Q4" s="673"/>
      <c r="R4" s="673"/>
      <c r="S4" s="673"/>
      <c r="T4" s="673"/>
      <c r="U4" s="673"/>
      <c r="V4" s="674"/>
      <c r="X4" s="724"/>
      <c r="Y4" s="725"/>
      <c r="Z4" s="725"/>
      <c r="AA4" s="725"/>
      <c r="AB4" s="726"/>
      <c r="AC4" s="795"/>
      <c r="AD4" s="663"/>
      <c r="AE4" s="663"/>
      <c r="AF4" s="663"/>
      <c r="AG4" s="663"/>
      <c r="AH4" s="663"/>
      <c r="AI4" s="663"/>
      <c r="AJ4" s="663"/>
      <c r="AK4" s="663"/>
      <c r="AL4" s="664"/>
    </row>
    <row r="5" spans="1:41" ht="19.5" customHeight="1">
      <c r="B5" s="264"/>
      <c r="C5" s="354">
        <v>2</v>
      </c>
      <c r="D5" s="354">
        <v>0</v>
      </c>
      <c r="E5" s="354">
        <v>1</v>
      </c>
      <c r="F5" s="354">
        <v>2</v>
      </c>
      <c r="G5" s="354">
        <v>0</v>
      </c>
      <c r="H5" s="354">
        <v>1</v>
      </c>
      <c r="I5" s="354">
        <v>2</v>
      </c>
      <c r="J5" s="354">
        <v>0</v>
      </c>
      <c r="K5" s="354">
        <v>1</v>
      </c>
      <c r="L5" s="24" t="s">
        <v>464</v>
      </c>
      <c r="N5" s="881" t="s">
        <v>212</v>
      </c>
      <c r="O5" s="660"/>
      <c r="P5" s="660"/>
      <c r="Q5" s="660"/>
      <c r="R5" s="660"/>
      <c r="S5" s="660"/>
      <c r="T5" s="660"/>
      <c r="U5" s="660"/>
      <c r="V5" s="661"/>
      <c r="X5" s="880" t="s">
        <v>465</v>
      </c>
      <c r="Y5" s="824"/>
      <c r="Z5" s="825"/>
      <c r="AA5" s="826" t="s">
        <v>466</v>
      </c>
      <c r="AB5" s="818"/>
      <c r="AC5" s="880" t="s">
        <v>467</v>
      </c>
      <c r="AD5" s="886"/>
      <c r="AE5" s="826" t="s">
        <v>468</v>
      </c>
      <c r="AF5" s="818"/>
      <c r="AG5" s="865" t="s">
        <v>469</v>
      </c>
      <c r="AH5" s="824"/>
      <c r="AI5" s="824"/>
      <c r="AJ5" s="824"/>
      <c r="AK5" s="824"/>
      <c r="AL5" s="825"/>
    </row>
    <row r="6" spans="1:41" ht="19.5" customHeight="1">
      <c r="B6" s="21"/>
      <c r="C6" s="882" t="s">
        <v>470</v>
      </c>
      <c r="D6" s="684"/>
      <c r="E6" s="685"/>
      <c r="F6" s="882" t="s">
        <v>471</v>
      </c>
      <c r="G6" s="684"/>
      <c r="H6" s="685"/>
      <c r="I6" s="882" t="s">
        <v>472</v>
      </c>
      <c r="J6" s="684"/>
      <c r="K6" s="685"/>
      <c r="N6" s="672"/>
      <c r="O6" s="673"/>
      <c r="P6" s="673"/>
      <c r="Q6" s="673"/>
      <c r="R6" s="673"/>
      <c r="S6" s="673"/>
      <c r="T6" s="673"/>
      <c r="U6" s="673"/>
      <c r="V6" s="674"/>
      <c r="X6" s="691" t="s">
        <v>473</v>
      </c>
      <c r="Y6" s="692"/>
      <c r="Z6" s="816"/>
      <c r="AA6" s="817" t="s">
        <v>474</v>
      </c>
      <c r="AB6" s="818"/>
      <c r="AC6" s="691" t="s">
        <v>475</v>
      </c>
      <c r="AD6" s="816"/>
      <c r="AE6" s="815" t="s">
        <v>476</v>
      </c>
      <c r="AF6" s="693"/>
      <c r="AG6" s="869" t="s">
        <v>477</v>
      </c>
      <c r="AH6" s="692"/>
      <c r="AI6" s="692"/>
      <c r="AJ6" s="692"/>
      <c r="AK6" s="692"/>
      <c r="AL6" s="693"/>
    </row>
    <row r="7" spans="1:41" ht="14.25" customHeight="1">
      <c r="B7" s="264"/>
      <c r="C7" s="21"/>
      <c r="D7" s="21"/>
      <c r="E7" s="21"/>
      <c r="F7" s="21"/>
      <c r="G7" s="21"/>
      <c r="H7" s="21"/>
      <c r="I7" s="21"/>
      <c r="J7" s="21"/>
      <c r="K7" s="21"/>
      <c r="L7" s="24"/>
      <c r="O7" s="53"/>
      <c r="R7" s="53"/>
      <c r="Z7" s="21"/>
      <c r="AA7" s="21"/>
    </row>
    <row r="8" spans="1:41" ht="15" customHeight="1">
      <c r="B8" s="264">
        <v>3</v>
      </c>
      <c r="C8" s="355">
        <v>7</v>
      </c>
      <c r="D8" s="352">
        <v>29</v>
      </c>
      <c r="E8" s="352">
        <v>117</v>
      </c>
      <c r="F8" s="352">
        <v>469</v>
      </c>
      <c r="G8" s="352">
        <v>1877</v>
      </c>
      <c r="H8" s="352">
        <v>7509</v>
      </c>
      <c r="I8" s="352">
        <v>30037</v>
      </c>
      <c r="J8" s="352">
        <v>120149</v>
      </c>
      <c r="K8" s="353">
        <v>480597</v>
      </c>
      <c r="L8" s="24"/>
      <c r="N8" s="887" t="s">
        <v>231</v>
      </c>
      <c r="O8" s="806"/>
      <c r="P8" s="806"/>
      <c r="Q8" s="806"/>
      <c r="R8" s="806"/>
      <c r="S8" s="806"/>
      <c r="T8" s="806"/>
      <c r="U8" s="806"/>
      <c r="V8" s="806"/>
      <c r="W8" s="806"/>
      <c r="X8" s="806"/>
      <c r="Y8" s="806"/>
      <c r="Z8" s="806"/>
      <c r="AA8" s="806"/>
      <c r="AB8" s="806"/>
      <c r="AC8" s="806"/>
      <c r="AD8" s="806"/>
      <c r="AE8" s="806"/>
      <c r="AF8" s="806"/>
      <c r="AG8" s="806"/>
      <c r="AH8" s="806"/>
      <c r="AI8" s="806"/>
      <c r="AJ8" s="806"/>
      <c r="AK8" s="806"/>
      <c r="AL8" s="888"/>
    </row>
    <row r="9" spans="1:41" ht="14.25" customHeight="1">
      <c r="A9" s="40"/>
      <c r="B9" s="356"/>
      <c r="C9" s="354">
        <v>1</v>
      </c>
      <c r="D9" s="354">
        <v>2</v>
      </c>
      <c r="E9" s="354">
        <v>0</v>
      </c>
      <c r="F9" s="354">
        <v>1</v>
      </c>
      <c r="G9" s="354">
        <v>2</v>
      </c>
      <c r="H9" s="354">
        <v>0</v>
      </c>
      <c r="I9" s="354">
        <v>1</v>
      </c>
      <c r="J9" s="354">
        <v>2</v>
      </c>
      <c r="K9" s="354">
        <v>0</v>
      </c>
      <c r="L9" s="24" t="s">
        <v>464</v>
      </c>
      <c r="N9" s="894" t="s">
        <v>478</v>
      </c>
      <c r="O9" s="758"/>
      <c r="P9" s="758"/>
      <c r="Q9" s="758"/>
      <c r="R9" s="758"/>
      <c r="S9" s="758"/>
      <c r="T9" s="758"/>
      <c r="U9" s="758"/>
      <c r="V9" s="758"/>
      <c r="W9" s="758"/>
      <c r="X9" s="758"/>
      <c r="Y9" s="759"/>
      <c r="Z9" s="876" t="s">
        <v>479</v>
      </c>
      <c r="AA9" s="667"/>
      <c r="AB9" s="667"/>
      <c r="AC9" s="667"/>
      <c r="AD9" s="40">
        <f t="shared" ref="AD9:AK9" si="0">-(2^(2*AD11+1)+1)/3</f>
        <v>-3</v>
      </c>
      <c r="AE9" s="40">
        <f t="shared" si="0"/>
        <v>-11</v>
      </c>
      <c r="AF9" s="40">
        <f t="shared" si="0"/>
        <v>-43</v>
      </c>
      <c r="AG9" s="40">
        <f t="shared" si="0"/>
        <v>-171</v>
      </c>
      <c r="AH9" s="40">
        <f t="shared" si="0"/>
        <v>-683</v>
      </c>
      <c r="AI9" s="40">
        <f t="shared" si="0"/>
        <v>-2731</v>
      </c>
      <c r="AJ9" s="40">
        <f t="shared" si="0"/>
        <v>-10923</v>
      </c>
      <c r="AK9" s="40">
        <f t="shared" si="0"/>
        <v>-43691</v>
      </c>
      <c r="AN9" s="40"/>
      <c r="AO9" s="40"/>
    </row>
    <row r="10" spans="1:41" ht="14.25" customHeight="1">
      <c r="B10" s="264"/>
      <c r="C10" s="21"/>
      <c r="D10" s="21"/>
      <c r="E10" s="21"/>
      <c r="F10" s="21"/>
      <c r="G10" s="21"/>
      <c r="H10" s="21"/>
      <c r="I10" s="21"/>
      <c r="J10" s="21"/>
      <c r="K10" s="21"/>
      <c r="L10" s="24"/>
      <c r="N10" s="155">
        <v>1</v>
      </c>
      <c r="Q10" s="873" t="s">
        <v>238</v>
      </c>
      <c r="R10" s="667"/>
      <c r="S10" s="667"/>
      <c r="T10" s="667"/>
      <c r="U10" s="667"/>
      <c r="X10" s="156"/>
      <c r="Y10" s="157">
        <v>1</v>
      </c>
      <c r="Z10" s="877" t="s">
        <v>480</v>
      </c>
      <c r="AA10" s="667"/>
      <c r="AB10" s="667"/>
      <c r="AC10" s="667"/>
      <c r="AD10" s="39">
        <f t="shared" ref="AD10:AK10" si="1">(4^(AD11+1)-1)/3</f>
        <v>5</v>
      </c>
      <c r="AE10" s="39">
        <f t="shared" si="1"/>
        <v>21</v>
      </c>
      <c r="AF10" s="39">
        <f t="shared" si="1"/>
        <v>85</v>
      </c>
      <c r="AG10" s="39">
        <f t="shared" si="1"/>
        <v>341</v>
      </c>
      <c r="AH10" s="39">
        <f t="shared" si="1"/>
        <v>1365</v>
      </c>
      <c r="AI10" s="39">
        <f t="shared" si="1"/>
        <v>5461</v>
      </c>
      <c r="AJ10" s="39">
        <f t="shared" si="1"/>
        <v>21845</v>
      </c>
      <c r="AK10" s="39">
        <f t="shared" si="1"/>
        <v>87381</v>
      </c>
    </row>
    <row r="11" spans="1:41" ht="14.25" customHeight="1">
      <c r="B11" s="264">
        <v>5</v>
      </c>
      <c r="C11" s="357">
        <v>11</v>
      </c>
      <c r="D11" s="352">
        <v>45</v>
      </c>
      <c r="E11" s="352">
        <v>181</v>
      </c>
      <c r="F11" s="352">
        <v>725</v>
      </c>
      <c r="G11" s="352">
        <v>2901</v>
      </c>
      <c r="H11" s="352">
        <v>11605</v>
      </c>
      <c r="I11" s="352">
        <v>46421</v>
      </c>
      <c r="J11" s="352">
        <v>185685</v>
      </c>
      <c r="K11" s="353">
        <v>742741</v>
      </c>
      <c r="L11" s="24"/>
      <c r="N11" s="155">
        <f t="shared" ref="N11:N36" si="2">N10+1</f>
        <v>2</v>
      </c>
      <c r="O11" s="874" t="s">
        <v>242</v>
      </c>
      <c r="P11" s="667"/>
      <c r="Q11" s="667"/>
      <c r="R11" s="667"/>
      <c r="S11" s="667"/>
      <c r="T11" s="667"/>
      <c r="U11" s="667"/>
      <c r="W11" s="158"/>
      <c r="X11" s="159">
        <v>1</v>
      </c>
      <c r="Y11" s="159">
        <v>0</v>
      </c>
      <c r="Z11" s="160"/>
      <c r="AA11" s="21"/>
      <c r="AB11" s="161" t="s">
        <v>243</v>
      </c>
      <c r="AC11" s="162" t="s">
        <v>244</v>
      </c>
      <c r="AD11" s="163">
        <v>1</v>
      </c>
      <c r="AE11" s="163">
        <f t="shared" ref="AE11:AK11" si="3">AD11+1</f>
        <v>2</v>
      </c>
      <c r="AF11" s="163">
        <f t="shared" si="3"/>
        <v>3</v>
      </c>
      <c r="AG11" s="163">
        <f t="shared" si="3"/>
        <v>4</v>
      </c>
      <c r="AH11" s="163">
        <f t="shared" si="3"/>
        <v>5</v>
      </c>
      <c r="AI11" s="163">
        <f t="shared" si="3"/>
        <v>6</v>
      </c>
      <c r="AJ11" s="163">
        <f t="shared" si="3"/>
        <v>7</v>
      </c>
      <c r="AK11" s="163">
        <f t="shared" si="3"/>
        <v>8</v>
      </c>
    </row>
    <row r="12" spans="1:41" ht="18" customHeight="1">
      <c r="A12" s="40"/>
      <c r="B12" s="356"/>
      <c r="C12" s="354">
        <v>2</v>
      </c>
      <c r="D12" s="354">
        <v>0</v>
      </c>
      <c r="E12" s="354">
        <v>1</v>
      </c>
      <c r="F12" s="354">
        <v>2</v>
      </c>
      <c r="G12" s="354">
        <v>0</v>
      </c>
      <c r="H12" s="354">
        <v>1</v>
      </c>
      <c r="I12" s="354">
        <v>2</v>
      </c>
      <c r="J12" s="354">
        <v>0</v>
      </c>
      <c r="K12" s="354">
        <v>1</v>
      </c>
      <c r="L12" s="24" t="s">
        <v>464</v>
      </c>
      <c r="N12" s="155">
        <f t="shared" si="2"/>
        <v>3</v>
      </c>
      <c r="O12" s="875" t="s">
        <v>246</v>
      </c>
      <c r="P12" s="667"/>
      <c r="Q12" s="667"/>
      <c r="R12" s="667"/>
      <c r="S12" s="667"/>
      <c r="T12" s="667"/>
      <c r="U12" s="667"/>
      <c r="X12" s="165">
        <v>1</v>
      </c>
      <c r="Y12" s="166">
        <v>1</v>
      </c>
      <c r="Z12" s="167">
        <f>-1+4*(AB12+1)</f>
        <v>3</v>
      </c>
      <c r="AA12" s="168">
        <f>-1+6*(AB12+1)</f>
        <v>5</v>
      </c>
      <c r="AB12" s="27">
        <v>0</v>
      </c>
      <c r="AC12" s="193" t="s">
        <v>481</v>
      </c>
      <c r="AD12" s="171">
        <f t="shared" ref="AD12:AD13" si="4">4*AA12+1</f>
        <v>21</v>
      </c>
      <c r="AE12" s="43">
        <f t="shared" ref="AE12:AK12" si="5">4*AD12+1</f>
        <v>85</v>
      </c>
      <c r="AF12" s="43">
        <f t="shared" si="5"/>
        <v>341</v>
      </c>
      <c r="AG12" s="43">
        <f t="shared" si="5"/>
        <v>1365</v>
      </c>
      <c r="AH12" s="43">
        <f t="shared" si="5"/>
        <v>5461</v>
      </c>
      <c r="AI12" s="43">
        <f t="shared" si="5"/>
        <v>21845</v>
      </c>
      <c r="AJ12" s="43">
        <f t="shared" si="5"/>
        <v>87381</v>
      </c>
      <c r="AK12" s="43">
        <f t="shared" si="5"/>
        <v>349525</v>
      </c>
      <c r="AN12" s="40"/>
      <c r="AO12" s="40"/>
    </row>
    <row r="13" spans="1:41" ht="14.25" customHeight="1">
      <c r="B13" s="264"/>
      <c r="C13" s="21"/>
      <c r="D13" s="21"/>
      <c r="E13" s="21"/>
      <c r="F13" s="21"/>
      <c r="G13" s="21"/>
      <c r="H13" s="21"/>
      <c r="I13" s="21"/>
      <c r="J13" s="21"/>
      <c r="K13" s="21"/>
      <c r="L13" s="24"/>
      <c r="N13" s="173">
        <f t="shared" si="2"/>
        <v>4</v>
      </c>
      <c r="P13" s="53"/>
      <c r="S13" s="53"/>
      <c r="W13" s="174">
        <v>1</v>
      </c>
      <c r="X13" s="174">
        <v>0</v>
      </c>
      <c r="Y13" s="166">
        <v>0</v>
      </c>
      <c r="Z13" s="175">
        <f>1+8*(AB12+1)</f>
        <v>9</v>
      </c>
      <c r="AA13" s="176">
        <f>AA12+2</f>
        <v>7</v>
      </c>
      <c r="AB13" s="198"/>
      <c r="AC13" s="33"/>
      <c r="AD13" s="35">
        <f t="shared" si="4"/>
        <v>29</v>
      </c>
      <c r="AE13" s="35">
        <f t="shared" ref="AE13:AK13" si="6">4*AD13+1</f>
        <v>117</v>
      </c>
      <c r="AF13" s="35">
        <f t="shared" si="6"/>
        <v>469</v>
      </c>
      <c r="AG13" s="35">
        <f t="shared" si="6"/>
        <v>1877</v>
      </c>
      <c r="AH13" s="177">
        <f t="shared" si="6"/>
        <v>7509</v>
      </c>
      <c r="AI13" s="177">
        <f t="shared" si="6"/>
        <v>30037</v>
      </c>
      <c r="AJ13" s="177">
        <f t="shared" si="6"/>
        <v>120149</v>
      </c>
      <c r="AK13" s="177">
        <f t="shared" si="6"/>
        <v>480597</v>
      </c>
    </row>
    <row r="14" spans="1:41" ht="14.25" customHeight="1">
      <c r="B14" s="264">
        <v>1</v>
      </c>
      <c r="C14" s="358">
        <v>13</v>
      </c>
      <c r="D14" s="352">
        <v>53</v>
      </c>
      <c r="E14" s="352">
        <v>213</v>
      </c>
      <c r="F14" s="352">
        <v>853</v>
      </c>
      <c r="G14" s="352">
        <v>3413</v>
      </c>
      <c r="H14" s="352">
        <v>13653</v>
      </c>
      <c r="I14" s="352">
        <v>54613</v>
      </c>
      <c r="J14" s="352">
        <v>218453</v>
      </c>
      <c r="K14" s="353">
        <v>873813</v>
      </c>
      <c r="L14" s="24"/>
      <c r="N14" s="178">
        <f t="shared" si="2"/>
        <v>5</v>
      </c>
      <c r="P14" s="53"/>
      <c r="S14" s="53"/>
      <c r="U14" s="40"/>
      <c r="V14" s="179"/>
      <c r="W14" s="159">
        <v>1</v>
      </c>
      <c r="X14" s="159">
        <v>0</v>
      </c>
      <c r="Y14" s="180">
        <v>1</v>
      </c>
      <c r="Z14" s="181"/>
      <c r="AA14" s="182"/>
      <c r="AB14" s="837" t="s">
        <v>249</v>
      </c>
      <c r="AC14" s="729"/>
      <c r="AD14" s="183">
        <v>24</v>
      </c>
      <c r="AE14" s="183">
        <f t="shared" ref="AE14:AK14" si="7">AD14*4</f>
        <v>96</v>
      </c>
      <c r="AF14" s="183">
        <f t="shared" si="7"/>
        <v>384</v>
      </c>
      <c r="AG14" s="183">
        <f t="shared" si="7"/>
        <v>1536</v>
      </c>
      <c r="AH14" s="183">
        <f t="shared" si="7"/>
        <v>6144</v>
      </c>
      <c r="AI14" s="183">
        <f t="shared" si="7"/>
        <v>24576</v>
      </c>
      <c r="AJ14" s="183">
        <f t="shared" si="7"/>
        <v>98304</v>
      </c>
      <c r="AK14" s="183">
        <f t="shared" si="7"/>
        <v>393216</v>
      </c>
    </row>
    <row r="15" spans="1:41" ht="14.25" customHeight="1">
      <c r="B15" s="264"/>
      <c r="C15" s="354">
        <v>1</v>
      </c>
      <c r="D15" s="354">
        <v>2</v>
      </c>
      <c r="E15" s="354">
        <v>0</v>
      </c>
      <c r="F15" s="354">
        <v>1</v>
      </c>
      <c r="G15" s="354">
        <v>2</v>
      </c>
      <c r="H15" s="354">
        <v>0</v>
      </c>
      <c r="I15" s="354">
        <v>1</v>
      </c>
      <c r="J15" s="354">
        <v>2</v>
      </c>
      <c r="K15" s="354">
        <v>0</v>
      </c>
      <c r="L15" s="24" t="s">
        <v>464</v>
      </c>
      <c r="N15" s="185">
        <f t="shared" si="2"/>
        <v>6</v>
      </c>
      <c r="P15" s="53"/>
      <c r="S15" s="53"/>
      <c r="T15" s="17"/>
      <c r="W15" s="186">
        <v>1</v>
      </c>
      <c r="X15" s="159">
        <v>1</v>
      </c>
      <c r="Y15" s="180">
        <v>0</v>
      </c>
      <c r="Z15" s="21"/>
      <c r="AA15" s="21"/>
      <c r="AD15" s="187">
        <v>101101</v>
      </c>
      <c r="AE15" s="187">
        <v>10110101</v>
      </c>
      <c r="AK15" s="24"/>
    </row>
    <row r="16" spans="1:41" ht="14.25" customHeight="1">
      <c r="B16" s="264"/>
      <c r="C16" s="21"/>
      <c r="D16" s="21"/>
      <c r="E16" s="21"/>
      <c r="F16" s="21"/>
      <c r="G16" s="21"/>
      <c r="H16" s="21"/>
      <c r="I16" s="21"/>
      <c r="J16" s="21"/>
      <c r="K16" s="21"/>
      <c r="L16" s="24"/>
      <c r="N16" s="189">
        <f t="shared" si="2"/>
        <v>7</v>
      </c>
      <c r="O16" s="895" t="s">
        <v>482</v>
      </c>
      <c r="P16" s="667"/>
      <c r="Q16" s="667"/>
      <c r="R16" s="667"/>
      <c r="S16" s="667"/>
      <c r="T16" s="667"/>
      <c r="U16" s="190" t="s">
        <v>159</v>
      </c>
      <c r="W16" s="174">
        <v>1</v>
      </c>
      <c r="X16" s="174">
        <v>1</v>
      </c>
      <c r="Y16" s="166">
        <v>1</v>
      </c>
      <c r="Z16" s="191">
        <f>-1+4*(AB16+1)</f>
        <v>7</v>
      </c>
      <c r="AA16" s="192">
        <f>-1+6*(AB16+1)</f>
        <v>11</v>
      </c>
      <c r="AB16" s="27">
        <v>1</v>
      </c>
      <c r="AC16" s="193"/>
      <c r="AD16" s="171">
        <f t="shared" ref="AD16:AD17" si="8">4*AA16+1</f>
        <v>45</v>
      </c>
      <c r="AE16" s="43">
        <f t="shared" ref="AE16:AK16" si="9">4*AD16+1</f>
        <v>181</v>
      </c>
      <c r="AF16" s="43">
        <f t="shared" si="9"/>
        <v>725</v>
      </c>
      <c r="AG16" s="43">
        <f t="shared" si="9"/>
        <v>2901</v>
      </c>
      <c r="AH16" s="43">
        <f t="shared" si="9"/>
        <v>11605</v>
      </c>
      <c r="AI16" s="43">
        <f t="shared" si="9"/>
        <v>46421</v>
      </c>
      <c r="AJ16" s="43">
        <f t="shared" si="9"/>
        <v>185685</v>
      </c>
      <c r="AK16" s="43">
        <f t="shared" si="9"/>
        <v>742741</v>
      </c>
    </row>
    <row r="17" spans="2:38" ht="14.25" customHeight="1">
      <c r="B17" s="264">
        <v>4</v>
      </c>
      <c r="C17" s="357">
        <v>17</v>
      </c>
      <c r="D17" s="352">
        <v>69</v>
      </c>
      <c r="E17" s="352">
        <v>277</v>
      </c>
      <c r="F17" s="352">
        <v>1109</v>
      </c>
      <c r="G17" s="352">
        <v>4437</v>
      </c>
      <c r="H17" s="352">
        <v>17749</v>
      </c>
      <c r="I17" s="352">
        <v>70997</v>
      </c>
      <c r="J17" s="352">
        <v>283989</v>
      </c>
      <c r="K17" s="353">
        <v>1135957</v>
      </c>
      <c r="L17" s="24"/>
      <c r="N17" s="173">
        <f t="shared" si="2"/>
        <v>8</v>
      </c>
      <c r="O17" s="889" t="s">
        <v>483</v>
      </c>
      <c r="P17" s="667"/>
      <c r="Q17" s="667"/>
      <c r="R17" s="667"/>
      <c r="S17" s="667"/>
      <c r="T17" s="667"/>
      <c r="U17" s="195" t="s">
        <v>159</v>
      </c>
      <c r="V17" s="174">
        <v>1</v>
      </c>
      <c r="W17" s="174">
        <v>0</v>
      </c>
      <c r="X17" s="174">
        <v>0</v>
      </c>
      <c r="Y17" s="166">
        <v>0</v>
      </c>
      <c r="Z17" s="196">
        <f>1+8*(AB16+1)</f>
        <v>17</v>
      </c>
      <c r="AA17" s="197">
        <f>AA16+2</f>
        <v>13</v>
      </c>
      <c r="AB17" s="198"/>
      <c r="AC17" s="33"/>
      <c r="AD17" s="35">
        <f t="shared" si="8"/>
        <v>53</v>
      </c>
      <c r="AE17" s="35">
        <f t="shared" ref="AE17:AK17" si="10">4*AD17+1</f>
        <v>213</v>
      </c>
      <c r="AF17" s="35">
        <f t="shared" si="10"/>
        <v>853</v>
      </c>
      <c r="AG17" s="35">
        <f t="shared" si="10"/>
        <v>3413</v>
      </c>
      <c r="AH17" s="35">
        <f t="shared" si="10"/>
        <v>13653</v>
      </c>
      <c r="AI17" s="35">
        <f t="shared" si="10"/>
        <v>54613</v>
      </c>
      <c r="AJ17" s="35">
        <f t="shared" si="10"/>
        <v>218453</v>
      </c>
      <c r="AK17" s="35">
        <f t="shared" si="10"/>
        <v>873813</v>
      </c>
      <c r="AL17" s="53"/>
    </row>
    <row r="18" spans="2:38" ht="14.25" customHeight="1">
      <c r="B18" s="264"/>
      <c r="C18" s="354">
        <v>2</v>
      </c>
      <c r="D18" s="354">
        <v>0</v>
      </c>
      <c r="E18" s="354">
        <v>1</v>
      </c>
      <c r="F18" s="354">
        <v>2</v>
      </c>
      <c r="G18" s="354">
        <v>0</v>
      </c>
      <c r="H18" s="354">
        <v>1</v>
      </c>
      <c r="I18" s="354">
        <v>2</v>
      </c>
      <c r="J18" s="354">
        <v>0</v>
      </c>
      <c r="K18" s="354">
        <v>1</v>
      </c>
      <c r="L18" s="24" t="s">
        <v>464</v>
      </c>
      <c r="N18" s="178">
        <f t="shared" si="2"/>
        <v>9</v>
      </c>
      <c r="P18" s="202"/>
      <c r="Q18" s="203"/>
      <c r="R18" s="27"/>
      <c r="S18" s="204"/>
      <c r="U18" s="199"/>
      <c r="V18" s="159">
        <v>1</v>
      </c>
      <c r="W18" s="159">
        <v>0</v>
      </c>
      <c r="X18" s="159">
        <v>0</v>
      </c>
      <c r="Y18" s="180">
        <v>1</v>
      </c>
      <c r="Z18" s="839" t="s">
        <v>253</v>
      </c>
      <c r="AA18" s="667"/>
      <c r="AB18" s="667"/>
      <c r="AC18" s="667"/>
      <c r="AD18" s="667"/>
      <c r="AE18" s="667"/>
      <c r="AF18" s="667"/>
      <c r="AG18" s="667"/>
      <c r="AH18" s="667"/>
      <c r="AI18" s="667"/>
      <c r="AJ18" s="667"/>
      <c r="AL18" s="39"/>
    </row>
    <row r="19" spans="2:38" ht="14.25" customHeight="1">
      <c r="B19" s="264"/>
      <c r="C19" s="354"/>
      <c r="D19" s="354"/>
      <c r="E19" s="354"/>
      <c r="F19" s="354"/>
      <c r="G19" s="354"/>
      <c r="H19" s="354"/>
      <c r="I19" s="354"/>
      <c r="J19" s="354"/>
      <c r="K19" s="354"/>
      <c r="L19" s="24"/>
      <c r="N19" s="359">
        <f t="shared" si="2"/>
        <v>10</v>
      </c>
      <c r="P19" s="202"/>
      <c r="Q19" s="203"/>
      <c r="R19" s="27"/>
      <c r="S19" s="204"/>
      <c r="U19" s="205"/>
      <c r="V19" s="159">
        <v>1</v>
      </c>
      <c r="W19" s="159">
        <v>0</v>
      </c>
      <c r="X19" s="159">
        <v>1</v>
      </c>
      <c r="Y19" s="180">
        <v>0</v>
      </c>
      <c r="Z19" s="839" t="s">
        <v>256</v>
      </c>
      <c r="AA19" s="667"/>
      <c r="AB19" s="667"/>
      <c r="AC19" s="667"/>
      <c r="AD19" s="667"/>
      <c r="AE19" s="667"/>
      <c r="AF19" s="667"/>
      <c r="AG19" s="667"/>
      <c r="AH19" s="667"/>
      <c r="AI19" s="667"/>
      <c r="AJ19" s="667"/>
      <c r="AK19" s="667"/>
      <c r="AL19" s="177"/>
    </row>
    <row r="20" spans="2:38" ht="14.25" customHeight="1">
      <c r="B20" s="264">
        <v>9</v>
      </c>
      <c r="C20" s="360">
        <v>19</v>
      </c>
      <c r="D20" s="361">
        <v>77</v>
      </c>
      <c r="E20" s="361">
        <v>309</v>
      </c>
      <c r="F20" s="361">
        <v>1237</v>
      </c>
      <c r="G20" s="361">
        <v>4949</v>
      </c>
      <c r="H20" s="361">
        <v>19797</v>
      </c>
      <c r="I20" s="361">
        <v>79189</v>
      </c>
      <c r="J20" s="361">
        <v>316757</v>
      </c>
      <c r="K20" s="362">
        <v>1267029</v>
      </c>
      <c r="L20" s="24"/>
      <c r="N20" s="363">
        <f t="shared" si="2"/>
        <v>11</v>
      </c>
      <c r="P20" s="202"/>
      <c r="Q20" s="203"/>
      <c r="R20" s="27"/>
      <c r="S20" s="204"/>
      <c r="U20" s="174"/>
      <c r="V20" s="174">
        <v>1</v>
      </c>
      <c r="W20" s="174">
        <v>0</v>
      </c>
      <c r="X20" s="174">
        <v>1</v>
      </c>
      <c r="Y20" s="166">
        <v>1</v>
      </c>
      <c r="Z20" s="191">
        <f>-1+4*(AB20+1)</f>
        <v>11</v>
      </c>
      <c r="AA20" s="192">
        <f>-1+6*(AB20+1)</f>
        <v>17</v>
      </c>
      <c r="AB20" s="27">
        <v>2</v>
      </c>
      <c r="AC20" s="193"/>
      <c r="AD20" s="213">
        <f t="shared" ref="AD20:AD21" si="11">4*AA20+1</f>
        <v>69</v>
      </c>
      <c r="AE20" s="35">
        <f t="shared" ref="AE20:AK20" si="12">4*AD20+1</f>
        <v>277</v>
      </c>
      <c r="AF20" s="35">
        <f t="shared" si="12"/>
        <v>1109</v>
      </c>
      <c r="AG20" s="35">
        <f t="shared" si="12"/>
        <v>4437</v>
      </c>
      <c r="AH20" s="35">
        <f t="shared" si="12"/>
        <v>17749</v>
      </c>
      <c r="AI20" s="35">
        <f t="shared" si="12"/>
        <v>70997</v>
      </c>
      <c r="AJ20" s="35">
        <f t="shared" si="12"/>
        <v>283989</v>
      </c>
      <c r="AK20" s="35">
        <f t="shared" si="12"/>
        <v>1135957</v>
      </c>
      <c r="AL20" s="177"/>
    </row>
    <row r="21" spans="2:38" ht="14.25" customHeight="1">
      <c r="B21" s="264"/>
      <c r="C21" s="354">
        <v>1</v>
      </c>
      <c r="D21" s="354">
        <v>2</v>
      </c>
      <c r="E21" s="354">
        <v>0</v>
      </c>
      <c r="F21" s="354">
        <v>1</v>
      </c>
      <c r="G21" s="354">
        <v>2</v>
      </c>
      <c r="H21" s="354">
        <v>0</v>
      </c>
      <c r="I21" s="354">
        <v>1</v>
      </c>
      <c r="J21" s="354">
        <v>2</v>
      </c>
      <c r="K21" s="354">
        <v>0</v>
      </c>
      <c r="L21" s="24" t="s">
        <v>464</v>
      </c>
      <c r="N21" s="364">
        <f t="shared" si="2"/>
        <v>12</v>
      </c>
      <c r="P21" s="202"/>
      <c r="Q21" s="203"/>
      <c r="R21" s="27"/>
      <c r="S21" s="204"/>
      <c r="U21" s="226"/>
      <c r="V21" s="174">
        <v>1</v>
      </c>
      <c r="W21" s="174">
        <v>1</v>
      </c>
      <c r="X21" s="174">
        <v>0</v>
      </c>
      <c r="Y21" s="166">
        <v>0</v>
      </c>
      <c r="Z21" s="196">
        <f>1+8*(AB20+1)</f>
        <v>25</v>
      </c>
      <c r="AA21" s="197">
        <f>AA20+2</f>
        <v>19</v>
      </c>
      <c r="AB21" s="198"/>
      <c r="AC21" s="33"/>
      <c r="AD21" s="35">
        <f t="shared" si="11"/>
        <v>77</v>
      </c>
      <c r="AE21" s="35">
        <f t="shared" ref="AE21:AK21" si="13">4*AD21+1</f>
        <v>309</v>
      </c>
      <c r="AF21" s="35">
        <f t="shared" si="13"/>
        <v>1237</v>
      </c>
      <c r="AG21" s="35">
        <f t="shared" si="13"/>
        <v>4949</v>
      </c>
      <c r="AH21" s="35">
        <f t="shared" si="13"/>
        <v>19797</v>
      </c>
      <c r="AI21" s="35">
        <f t="shared" si="13"/>
        <v>79189</v>
      </c>
      <c r="AJ21" s="35">
        <f t="shared" si="13"/>
        <v>316757</v>
      </c>
      <c r="AK21" s="35">
        <f t="shared" si="13"/>
        <v>1267029</v>
      </c>
      <c r="AL21" s="31"/>
    </row>
    <row r="22" spans="2:38" ht="14.25" customHeight="1">
      <c r="B22" s="264"/>
      <c r="C22" s="354"/>
      <c r="D22" s="354"/>
      <c r="E22" s="354"/>
      <c r="F22" s="354"/>
      <c r="G22" s="354"/>
      <c r="H22" s="354"/>
      <c r="I22" s="354"/>
      <c r="J22" s="354"/>
      <c r="K22" s="354"/>
      <c r="L22" s="24"/>
      <c r="N22" s="365">
        <f t="shared" si="2"/>
        <v>13</v>
      </c>
      <c r="P22" s="202"/>
      <c r="Q22" s="203"/>
      <c r="R22" s="27"/>
      <c r="S22" s="204"/>
      <c r="U22" s="226"/>
      <c r="V22" s="186">
        <v>1</v>
      </c>
      <c r="W22" s="159">
        <v>1</v>
      </c>
      <c r="X22" s="159">
        <v>0</v>
      </c>
      <c r="Y22" s="180">
        <v>1</v>
      </c>
      <c r="Z22" s="181"/>
      <c r="AA22" s="233">
        <v>10011</v>
      </c>
      <c r="AC22" s="234"/>
      <c r="AD22" s="198">
        <v>1001101</v>
      </c>
      <c r="AE22" s="198">
        <v>100110101</v>
      </c>
      <c r="AF22" s="844" t="s">
        <v>195</v>
      </c>
      <c r="AL22" s="183"/>
    </row>
    <row r="23" spans="2:38" ht="14.25" customHeight="1">
      <c r="B23" s="264">
        <v>11</v>
      </c>
      <c r="C23" s="366">
        <v>23</v>
      </c>
      <c r="D23" s="361">
        <v>93</v>
      </c>
      <c r="E23" s="361">
        <v>373</v>
      </c>
      <c r="F23" s="361">
        <v>1493</v>
      </c>
      <c r="G23" s="361">
        <v>5973</v>
      </c>
      <c r="H23" s="361">
        <v>23893</v>
      </c>
      <c r="I23" s="361">
        <v>95573</v>
      </c>
      <c r="J23" s="361">
        <v>382293</v>
      </c>
      <c r="K23" s="362">
        <v>1529173</v>
      </c>
      <c r="L23" s="24"/>
      <c r="N23" s="359">
        <f t="shared" si="2"/>
        <v>14</v>
      </c>
      <c r="P23" s="202"/>
      <c r="Q23" s="203"/>
      <c r="R23" s="27"/>
      <c r="S23" s="204"/>
      <c r="U23" s="226"/>
      <c r="V23" s="159">
        <v>1</v>
      </c>
      <c r="W23" s="159">
        <v>1</v>
      </c>
      <c r="X23" s="159">
        <v>1</v>
      </c>
      <c r="Y23" s="180">
        <v>0</v>
      </c>
      <c r="Z23" s="21"/>
      <c r="AA23" s="198">
        <v>10111</v>
      </c>
      <c r="AC23" s="33"/>
      <c r="AD23" s="238">
        <v>1011101</v>
      </c>
      <c r="AE23" s="238">
        <v>101110101</v>
      </c>
      <c r="AF23" s="667"/>
      <c r="AG23" s="238"/>
      <c r="AH23" s="238"/>
      <c r="AI23" s="238"/>
      <c r="AJ23" s="238"/>
      <c r="AK23" s="238"/>
    </row>
    <row r="24" spans="2:38" ht="14.25" customHeight="1">
      <c r="B24" s="21"/>
      <c r="C24" s="354">
        <v>2</v>
      </c>
      <c r="D24" s="354">
        <v>0</v>
      </c>
      <c r="E24" s="354">
        <v>1</v>
      </c>
      <c r="F24" s="354">
        <v>2</v>
      </c>
      <c r="G24" s="354">
        <v>0</v>
      </c>
      <c r="H24" s="354">
        <v>1</v>
      </c>
      <c r="I24" s="354">
        <v>2</v>
      </c>
      <c r="J24" s="354">
        <v>0</v>
      </c>
      <c r="K24" s="354">
        <v>1</v>
      </c>
      <c r="L24" s="24" t="s">
        <v>464</v>
      </c>
      <c r="N24" s="363">
        <f t="shared" si="2"/>
        <v>15</v>
      </c>
      <c r="P24" s="202"/>
      <c r="Q24" s="203"/>
      <c r="R24" s="27"/>
      <c r="S24" s="204"/>
      <c r="U24" s="242"/>
      <c r="V24" s="174">
        <v>1</v>
      </c>
      <c r="W24" s="174">
        <v>1</v>
      </c>
      <c r="X24" s="174">
        <v>1</v>
      </c>
      <c r="Y24" s="166">
        <v>1</v>
      </c>
      <c r="Z24" s="191">
        <f>-1+4*(AB24+1)</f>
        <v>15</v>
      </c>
      <c r="AA24" s="192">
        <f>-1+6*(AB24+1)</f>
        <v>23</v>
      </c>
      <c r="AB24" s="27">
        <v>3</v>
      </c>
      <c r="AC24" s="243"/>
      <c r="AD24" s="213">
        <f t="shared" ref="AD24:AD25" si="14">4*AA24+1</f>
        <v>93</v>
      </c>
      <c r="AE24" s="35">
        <f t="shared" ref="AE24:AK24" si="15">4*AD24+1</f>
        <v>373</v>
      </c>
      <c r="AF24" s="35">
        <f t="shared" si="15"/>
        <v>1493</v>
      </c>
      <c r="AG24" s="35">
        <f t="shared" si="15"/>
        <v>5973</v>
      </c>
      <c r="AH24" s="35">
        <f t="shared" si="15"/>
        <v>23893</v>
      </c>
      <c r="AI24" s="35">
        <f t="shared" si="15"/>
        <v>95573</v>
      </c>
      <c r="AJ24" s="35">
        <f t="shared" si="15"/>
        <v>382293</v>
      </c>
      <c r="AK24" s="35">
        <f t="shared" si="15"/>
        <v>1529173</v>
      </c>
    </row>
    <row r="25" spans="2:38" ht="14.25" customHeight="1">
      <c r="B25" s="21"/>
      <c r="C25" s="24"/>
      <c r="D25" s="24"/>
      <c r="E25" s="24"/>
      <c r="F25" s="24"/>
      <c r="G25" s="24"/>
      <c r="H25" s="24"/>
      <c r="I25" s="24"/>
      <c r="J25" s="24"/>
      <c r="K25" s="24"/>
      <c r="L25" s="24"/>
      <c r="N25" s="364">
        <f t="shared" si="2"/>
        <v>16</v>
      </c>
      <c r="P25" s="202"/>
      <c r="Q25" s="203"/>
      <c r="R25" s="27"/>
      <c r="S25" s="204"/>
      <c r="U25" s="174">
        <v>1</v>
      </c>
      <c r="V25" s="174">
        <v>0</v>
      </c>
      <c r="W25" s="174">
        <v>0</v>
      </c>
      <c r="X25" s="174">
        <v>0</v>
      </c>
      <c r="Y25" s="166">
        <v>0</v>
      </c>
      <c r="Z25" s="196">
        <f>1+8*(AB24+1)</f>
        <v>33</v>
      </c>
      <c r="AA25" s="197">
        <f>AA24+2</f>
        <v>25</v>
      </c>
      <c r="AB25" s="198"/>
      <c r="AC25" s="33"/>
      <c r="AD25" s="35">
        <f t="shared" si="14"/>
        <v>101</v>
      </c>
      <c r="AE25" s="35">
        <f t="shared" ref="AE25:AK25" si="16">4*AD25+1</f>
        <v>405</v>
      </c>
      <c r="AF25" s="35">
        <f t="shared" si="16"/>
        <v>1621</v>
      </c>
      <c r="AG25" s="35">
        <f t="shared" si="16"/>
        <v>6485</v>
      </c>
      <c r="AH25" s="35">
        <f t="shared" si="16"/>
        <v>25941</v>
      </c>
      <c r="AI25" s="35">
        <f t="shared" si="16"/>
        <v>103765</v>
      </c>
      <c r="AJ25" s="35">
        <f t="shared" si="16"/>
        <v>415061</v>
      </c>
      <c r="AK25" s="35">
        <f t="shared" si="16"/>
        <v>1660245</v>
      </c>
    </row>
    <row r="26" spans="2:38" ht="14.25" customHeight="1">
      <c r="B26" s="21"/>
      <c r="C26" s="24"/>
      <c r="I26" s="24"/>
      <c r="J26" s="24"/>
      <c r="K26" s="24"/>
      <c r="L26" s="24"/>
      <c r="N26" s="365">
        <f t="shared" si="2"/>
        <v>17</v>
      </c>
      <c r="P26" s="202"/>
      <c r="Q26" s="203"/>
      <c r="R26" s="27"/>
      <c r="S26" s="204"/>
      <c r="U26" s="159">
        <v>1</v>
      </c>
      <c r="V26" s="159">
        <v>0</v>
      </c>
      <c r="W26" s="159">
        <v>0</v>
      </c>
      <c r="X26" s="159">
        <v>0</v>
      </c>
      <c r="Y26" s="159">
        <v>1</v>
      </c>
      <c r="Z26" s="250"/>
      <c r="AC26" s="33"/>
    </row>
    <row r="27" spans="2:38" ht="14.25" customHeight="1">
      <c r="B27" s="890" t="s">
        <v>484</v>
      </c>
      <c r="C27" s="684"/>
      <c r="D27" s="684"/>
      <c r="E27" s="891"/>
      <c r="F27" s="892" t="s">
        <v>485</v>
      </c>
      <c r="G27" s="684"/>
      <c r="H27" s="684"/>
      <c r="I27" s="685"/>
      <c r="J27" s="345"/>
      <c r="K27" s="24"/>
      <c r="L27" s="24"/>
      <c r="N27" s="359">
        <f t="shared" si="2"/>
        <v>18</v>
      </c>
      <c r="P27" s="202"/>
      <c r="Q27" s="203"/>
      <c r="R27" s="27"/>
      <c r="S27" s="204"/>
      <c r="T27" s="254"/>
      <c r="U27" s="159">
        <v>1</v>
      </c>
      <c r="V27" s="159">
        <v>0</v>
      </c>
      <c r="W27" s="159">
        <v>0</v>
      </c>
      <c r="X27" s="159">
        <v>1</v>
      </c>
      <c r="Y27" s="36">
        <v>0</v>
      </c>
      <c r="Z27" s="255"/>
      <c r="AC27" s="33"/>
    </row>
    <row r="28" spans="2:38" ht="14.25" customHeight="1">
      <c r="B28" s="21"/>
      <c r="C28" s="24"/>
      <c r="D28" s="24"/>
      <c r="E28" s="24"/>
      <c r="F28" s="24"/>
      <c r="G28" s="24"/>
      <c r="H28" s="24"/>
      <c r="I28" s="24"/>
      <c r="J28" s="24"/>
      <c r="K28" s="24"/>
      <c r="L28" s="24"/>
      <c r="N28" s="363">
        <f t="shared" si="2"/>
        <v>19</v>
      </c>
      <c r="P28" s="202"/>
      <c r="Q28" s="203"/>
      <c r="R28" s="27"/>
      <c r="S28" s="204"/>
      <c r="T28" s="254"/>
      <c r="U28" s="174">
        <v>1</v>
      </c>
      <c r="V28" s="174">
        <v>0</v>
      </c>
      <c r="W28" s="174">
        <v>0</v>
      </c>
      <c r="X28" s="174">
        <v>1</v>
      </c>
      <c r="Y28" s="166">
        <v>1</v>
      </c>
      <c r="Z28" s="191">
        <f>-1+4*(AB28+1)</f>
        <v>19</v>
      </c>
      <c r="AA28" s="192">
        <f>-1+6*(AB28+1)</f>
        <v>29</v>
      </c>
      <c r="AB28" s="27">
        <v>4</v>
      </c>
      <c r="AC28" s="193"/>
      <c r="AD28" s="213">
        <f t="shared" ref="AD28:AD29" si="17">4*AA28+1</f>
        <v>117</v>
      </c>
      <c r="AE28" s="35">
        <f t="shared" ref="AE28:AK28" si="18">4*AD28+1</f>
        <v>469</v>
      </c>
      <c r="AF28" s="35">
        <f t="shared" si="18"/>
        <v>1877</v>
      </c>
      <c r="AG28" s="35">
        <f t="shared" si="18"/>
        <v>7509</v>
      </c>
      <c r="AH28" s="35">
        <f t="shared" si="18"/>
        <v>30037</v>
      </c>
      <c r="AI28" s="35">
        <f t="shared" si="18"/>
        <v>120149</v>
      </c>
      <c r="AJ28" s="35">
        <f t="shared" si="18"/>
        <v>480597</v>
      </c>
      <c r="AK28" s="35">
        <f t="shared" si="18"/>
        <v>1922389</v>
      </c>
    </row>
    <row r="29" spans="2:38" ht="14.25" customHeight="1">
      <c r="B29" s="36" t="s">
        <v>486</v>
      </c>
      <c r="C29" s="24" t="s">
        <v>463</v>
      </c>
      <c r="D29" s="24"/>
      <c r="E29" s="24"/>
      <c r="F29" s="24"/>
      <c r="G29" s="367" t="s">
        <v>487</v>
      </c>
      <c r="H29" s="24"/>
      <c r="I29" s="24"/>
      <c r="J29" s="24"/>
      <c r="K29" s="367" t="s">
        <v>488</v>
      </c>
      <c r="L29" s="24"/>
      <c r="N29" s="364">
        <f t="shared" si="2"/>
        <v>20</v>
      </c>
      <c r="P29" s="202"/>
      <c r="Q29" s="203"/>
      <c r="R29" s="27"/>
      <c r="S29" s="204"/>
      <c r="T29" s="254"/>
      <c r="U29" s="174">
        <v>1</v>
      </c>
      <c r="V29" s="174">
        <v>0</v>
      </c>
      <c r="W29" s="174">
        <v>1</v>
      </c>
      <c r="X29" s="174">
        <v>0</v>
      </c>
      <c r="Y29" s="166">
        <v>0</v>
      </c>
      <c r="Z29" s="196">
        <f>1+8*(AB28+1)</f>
        <v>41</v>
      </c>
      <c r="AA29" s="197">
        <f>AA28+2</f>
        <v>31</v>
      </c>
      <c r="AB29" s="198"/>
      <c r="AC29" s="33"/>
      <c r="AD29" s="35">
        <f t="shared" si="17"/>
        <v>125</v>
      </c>
      <c r="AE29" s="35">
        <f t="shared" ref="AE29:AK29" si="19">4*AD29+1</f>
        <v>501</v>
      </c>
      <c r="AF29" s="35">
        <f t="shared" si="19"/>
        <v>2005</v>
      </c>
      <c r="AG29" s="35">
        <f t="shared" si="19"/>
        <v>8021</v>
      </c>
      <c r="AH29" s="35">
        <f t="shared" si="19"/>
        <v>32085</v>
      </c>
      <c r="AI29" s="35">
        <f t="shared" si="19"/>
        <v>128341</v>
      </c>
      <c r="AJ29" s="35">
        <f t="shared" si="19"/>
        <v>513365</v>
      </c>
      <c r="AK29" s="35">
        <f t="shared" si="19"/>
        <v>2053461</v>
      </c>
    </row>
    <row r="30" spans="2:38" ht="14.25" customHeight="1">
      <c r="B30" s="368">
        <v>5</v>
      </c>
      <c r="C30" s="40">
        <v>0</v>
      </c>
      <c r="D30" s="23">
        <v>101</v>
      </c>
      <c r="E30" s="24"/>
      <c r="F30" s="24">
        <v>7</v>
      </c>
      <c r="G30" s="312">
        <v>11</v>
      </c>
      <c r="H30" s="369" t="s">
        <v>489</v>
      </c>
      <c r="I30" s="24"/>
      <c r="J30" s="24">
        <v>11</v>
      </c>
      <c r="K30" s="312">
        <v>101</v>
      </c>
      <c r="N30" s="365">
        <f t="shared" si="2"/>
        <v>21</v>
      </c>
      <c r="P30" s="202"/>
      <c r="Q30" s="203"/>
      <c r="R30" s="27"/>
      <c r="S30" s="204"/>
      <c r="T30" s="259"/>
      <c r="U30" s="159">
        <v>1</v>
      </c>
      <c r="V30" s="159">
        <v>0</v>
      </c>
      <c r="W30" s="159">
        <v>1</v>
      </c>
      <c r="X30" s="159">
        <v>0</v>
      </c>
      <c r="Y30" s="180">
        <v>1</v>
      </c>
      <c r="Z30" s="181"/>
      <c r="AA30" s="260"/>
      <c r="AC30" s="234"/>
      <c r="AE30" s="261"/>
      <c r="AF30" s="235"/>
    </row>
    <row r="31" spans="2:38" ht="14.25" customHeight="1">
      <c r="B31" s="24"/>
      <c r="C31" s="312"/>
      <c r="D31" s="24"/>
      <c r="E31" s="24"/>
      <c r="F31" s="24"/>
      <c r="G31" s="312"/>
      <c r="H31" s="24"/>
      <c r="I31" s="24"/>
      <c r="J31" s="24"/>
      <c r="K31" s="312"/>
      <c r="L31" s="24"/>
      <c r="N31" s="359">
        <f t="shared" si="2"/>
        <v>22</v>
      </c>
      <c r="P31" s="202"/>
      <c r="Q31" s="203"/>
      <c r="R31" s="27"/>
      <c r="S31" s="204"/>
      <c r="T31" s="159"/>
      <c r="U31" s="159">
        <v>1</v>
      </c>
      <c r="V31" s="159">
        <v>0</v>
      </c>
      <c r="W31" s="159">
        <v>1</v>
      </c>
      <c r="X31" s="159">
        <v>1</v>
      </c>
      <c r="Y31" s="263">
        <v>0</v>
      </c>
      <c r="Z31" s="21"/>
      <c r="AA31" s="21"/>
      <c r="AC31" s="33"/>
    </row>
    <row r="32" spans="2:38" ht="14.25" customHeight="1">
      <c r="B32" s="24"/>
      <c r="C32" s="312"/>
      <c r="D32" s="24"/>
      <c r="E32" s="24"/>
      <c r="F32" s="24"/>
      <c r="G32" s="312"/>
      <c r="H32" s="24"/>
      <c r="I32" s="24"/>
      <c r="J32" s="24"/>
      <c r="K32" s="370"/>
      <c r="L32" s="371"/>
      <c r="N32" s="189">
        <f t="shared" si="2"/>
        <v>23</v>
      </c>
      <c r="P32" s="202"/>
      <c r="Q32" s="203"/>
      <c r="R32" s="27"/>
      <c r="S32" s="204"/>
      <c r="T32" s="174"/>
      <c r="U32" s="174">
        <v>1</v>
      </c>
      <c r="V32" s="174">
        <v>0</v>
      </c>
      <c r="W32" s="174">
        <v>1</v>
      </c>
      <c r="X32" s="174">
        <v>1</v>
      </c>
      <c r="Y32" s="166">
        <v>1</v>
      </c>
      <c r="Z32" s="191">
        <f>-1+4*(AB32+1)</f>
        <v>23</v>
      </c>
      <c r="AA32" s="192">
        <f>-1+6*(AB32+1)</f>
        <v>35</v>
      </c>
      <c r="AB32" s="27">
        <v>5</v>
      </c>
      <c r="AC32" s="193"/>
      <c r="AD32" s="213">
        <f t="shared" ref="AD32:AD33" si="20">4*AA32+1</f>
        <v>141</v>
      </c>
      <c r="AE32" s="35">
        <f t="shared" ref="AE32:AK32" si="21">4*AD32+1</f>
        <v>565</v>
      </c>
      <c r="AF32" s="35">
        <f t="shared" si="21"/>
        <v>2261</v>
      </c>
      <c r="AG32" s="35">
        <f t="shared" si="21"/>
        <v>9045</v>
      </c>
      <c r="AH32" s="35">
        <f t="shared" si="21"/>
        <v>36181</v>
      </c>
      <c r="AI32" s="35">
        <f t="shared" si="21"/>
        <v>144725</v>
      </c>
      <c r="AJ32" s="35">
        <f t="shared" si="21"/>
        <v>578901</v>
      </c>
      <c r="AK32" s="35">
        <f t="shared" si="21"/>
        <v>2315605</v>
      </c>
    </row>
    <row r="33" spans="2:37" ht="14.25" customHeight="1">
      <c r="B33" s="24">
        <v>21</v>
      </c>
      <c r="C33" s="312">
        <v>0</v>
      </c>
      <c r="D33" s="369" t="s">
        <v>490</v>
      </c>
      <c r="E33" s="24"/>
      <c r="F33" s="24">
        <v>29</v>
      </c>
      <c r="G33" s="312">
        <v>11</v>
      </c>
      <c r="H33" s="369" t="s">
        <v>491</v>
      </c>
      <c r="I33" s="24"/>
      <c r="J33" s="24">
        <v>45</v>
      </c>
      <c r="K33" s="312">
        <v>101</v>
      </c>
      <c r="L33" s="369" t="s">
        <v>491</v>
      </c>
      <c r="N33" s="173">
        <f t="shared" si="2"/>
        <v>24</v>
      </c>
      <c r="P33" s="202"/>
      <c r="Q33" s="203"/>
      <c r="R33" s="27"/>
      <c r="S33" s="204"/>
      <c r="T33" s="174"/>
      <c r="U33" s="174">
        <v>1</v>
      </c>
      <c r="V33" s="174">
        <v>1</v>
      </c>
      <c r="W33" s="174">
        <v>0</v>
      </c>
      <c r="X33" s="174">
        <v>0</v>
      </c>
      <c r="Y33" s="166">
        <v>0</v>
      </c>
      <c r="Z33" s="196">
        <f>1+8*(AB32+1)</f>
        <v>49</v>
      </c>
      <c r="AA33" s="197">
        <f>AA32+2</f>
        <v>37</v>
      </c>
      <c r="AB33" s="198"/>
      <c r="AC33" s="33"/>
      <c r="AD33" s="35">
        <f t="shared" si="20"/>
        <v>149</v>
      </c>
      <c r="AE33" s="35">
        <f t="shared" ref="AE33:AK33" si="22">4*AD33+1</f>
        <v>597</v>
      </c>
      <c r="AF33" s="35">
        <f t="shared" si="22"/>
        <v>2389</v>
      </c>
      <c r="AG33" s="35">
        <f t="shared" si="22"/>
        <v>9557</v>
      </c>
      <c r="AH33" s="35">
        <f t="shared" si="22"/>
        <v>38229</v>
      </c>
      <c r="AI33" s="35">
        <f t="shared" si="22"/>
        <v>152917</v>
      </c>
      <c r="AJ33" s="35">
        <f t="shared" si="22"/>
        <v>611669</v>
      </c>
      <c r="AK33" s="35">
        <f t="shared" si="22"/>
        <v>2446677</v>
      </c>
    </row>
    <row r="34" spans="2:37" ht="14.25" customHeight="1">
      <c r="B34" s="24"/>
      <c r="C34" s="312"/>
      <c r="D34" s="24"/>
      <c r="E34" s="24"/>
      <c r="F34" s="24"/>
      <c r="G34" s="312"/>
      <c r="H34" s="24"/>
      <c r="I34" s="24"/>
      <c r="J34" s="24"/>
      <c r="K34" s="312"/>
      <c r="L34" s="24"/>
      <c r="N34" s="178">
        <f t="shared" si="2"/>
        <v>25</v>
      </c>
      <c r="P34" s="202"/>
      <c r="Q34" s="203"/>
      <c r="R34" s="27"/>
      <c r="S34" s="204"/>
      <c r="T34" s="174"/>
      <c r="U34" s="159">
        <v>1</v>
      </c>
      <c r="V34" s="159">
        <v>1</v>
      </c>
      <c r="W34" s="159">
        <v>0</v>
      </c>
      <c r="X34" s="159">
        <v>0</v>
      </c>
      <c r="Y34" s="180">
        <v>1</v>
      </c>
      <c r="Z34" s="181"/>
      <c r="AA34" s="260"/>
      <c r="AC34" s="234"/>
      <c r="AD34" s="261"/>
      <c r="AE34" s="261"/>
      <c r="AF34" s="235"/>
    </row>
    <row r="35" spans="2:37" ht="14.25" customHeight="1">
      <c r="B35" s="24"/>
      <c r="C35" s="312"/>
      <c r="D35" s="24"/>
      <c r="E35" s="24"/>
      <c r="F35" s="24"/>
      <c r="G35" s="312"/>
      <c r="H35" s="24"/>
      <c r="I35" s="24"/>
      <c r="J35" s="24"/>
      <c r="K35" s="312"/>
      <c r="L35" s="24"/>
      <c r="N35" s="185">
        <f t="shared" si="2"/>
        <v>26</v>
      </c>
      <c r="P35" s="202"/>
      <c r="Q35" s="235"/>
      <c r="R35" s="36"/>
      <c r="S35" s="270"/>
      <c r="T35" s="159"/>
      <c r="U35" s="186">
        <v>1</v>
      </c>
      <c r="V35" s="159">
        <v>1</v>
      </c>
      <c r="W35" s="159">
        <v>0</v>
      </c>
      <c r="X35" s="159">
        <v>1</v>
      </c>
      <c r="Y35" s="263">
        <v>0</v>
      </c>
      <c r="Z35" s="21"/>
      <c r="AA35" s="21"/>
      <c r="AC35" s="33"/>
      <c r="AD35" s="261"/>
    </row>
    <row r="36" spans="2:37" ht="14.25" customHeight="1">
      <c r="B36" s="24">
        <v>85</v>
      </c>
      <c r="C36" s="312">
        <v>0</v>
      </c>
      <c r="D36" s="369" t="s">
        <v>492</v>
      </c>
      <c r="E36" s="24"/>
      <c r="F36" s="24">
        <v>117</v>
      </c>
      <c r="G36" s="312">
        <v>11</v>
      </c>
      <c r="H36" s="369" t="s">
        <v>490</v>
      </c>
      <c r="I36" s="24"/>
      <c r="J36" s="24">
        <v>181</v>
      </c>
      <c r="K36" s="312">
        <v>101</v>
      </c>
      <c r="L36" s="369" t="s">
        <v>490</v>
      </c>
      <c r="N36" s="189">
        <f t="shared" si="2"/>
        <v>27</v>
      </c>
      <c r="P36" s="202"/>
      <c r="Q36" s="203"/>
      <c r="R36" s="27"/>
      <c r="S36" s="204"/>
      <c r="T36" s="174"/>
      <c r="U36" s="174">
        <v>1</v>
      </c>
      <c r="V36" s="174">
        <v>1</v>
      </c>
      <c r="W36" s="174">
        <v>0</v>
      </c>
      <c r="X36" s="174">
        <v>1</v>
      </c>
      <c r="Y36" s="166">
        <v>1</v>
      </c>
      <c r="Z36" s="191">
        <f>-1+4*(AB36+1)</f>
        <v>27</v>
      </c>
      <c r="AA36" s="192">
        <f>-1+6*(AB36+1)</f>
        <v>41</v>
      </c>
      <c r="AB36" s="27">
        <v>6</v>
      </c>
      <c r="AC36" s="193"/>
      <c r="AD36" s="213">
        <f>4*AA36+1</f>
        <v>165</v>
      </c>
      <c r="AE36" s="35">
        <f t="shared" ref="AE36:AK36" si="23">4*AD36+1</f>
        <v>661</v>
      </c>
      <c r="AF36" s="35">
        <f t="shared" si="23"/>
        <v>2645</v>
      </c>
      <c r="AG36" s="35">
        <f t="shared" si="23"/>
        <v>10581</v>
      </c>
      <c r="AH36" s="35">
        <f t="shared" si="23"/>
        <v>42325</v>
      </c>
      <c r="AI36" s="35">
        <f t="shared" si="23"/>
        <v>169301</v>
      </c>
      <c r="AJ36" s="35">
        <f t="shared" si="23"/>
        <v>677205</v>
      </c>
      <c r="AK36" s="35">
        <f t="shared" si="23"/>
        <v>2708821</v>
      </c>
    </row>
    <row r="37" spans="2:37" ht="14.25" customHeight="1">
      <c r="B37" s="24"/>
      <c r="C37" s="312"/>
      <c r="D37" s="24"/>
      <c r="E37" s="24"/>
      <c r="F37" s="24"/>
      <c r="G37" s="312"/>
      <c r="H37" s="24"/>
      <c r="I37" s="24"/>
      <c r="J37" s="24"/>
      <c r="K37" s="312"/>
      <c r="L37" s="24"/>
    </row>
    <row r="38" spans="2:37" ht="14.25" customHeight="1">
      <c r="B38" s="24"/>
      <c r="C38" s="312"/>
      <c r="D38" s="24"/>
      <c r="E38" s="24"/>
      <c r="F38" s="24"/>
      <c r="G38" s="312"/>
      <c r="H38" s="24"/>
      <c r="I38" s="24"/>
      <c r="J38" s="24"/>
      <c r="K38" s="370"/>
      <c r="L38" s="371"/>
    </row>
    <row r="39" spans="2:37" ht="14.25" customHeight="1">
      <c r="B39" s="24">
        <v>341</v>
      </c>
      <c r="C39" s="312">
        <v>0</v>
      </c>
      <c r="D39" s="893" t="s">
        <v>493</v>
      </c>
      <c r="E39" s="667"/>
      <c r="F39" s="24">
        <v>469</v>
      </c>
      <c r="G39" s="312">
        <v>11</v>
      </c>
      <c r="H39" s="369" t="s">
        <v>492</v>
      </c>
      <c r="I39" s="24"/>
      <c r="J39" s="24">
        <v>725</v>
      </c>
      <c r="K39" s="312">
        <v>101</v>
      </c>
      <c r="L39" s="369" t="s">
        <v>492</v>
      </c>
    </row>
    <row r="40" spans="2:37" ht="14.25" customHeight="1">
      <c r="B40" s="23"/>
    </row>
    <row r="41" spans="2:37" ht="14.25" customHeight="1">
      <c r="B41" s="23"/>
      <c r="C41" s="682" t="s">
        <v>494</v>
      </c>
      <c r="D41" s="667"/>
      <c r="E41" s="667"/>
      <c r="F41" s="667"/>
      <c r="G41" s="667"/>
      <c r="H41" s="667"/>
      <c r="I41" s="667"/>
      <c r="J41" s="667"/>
      <c r="K41" s="667"/>
      <c r="L41" s="60"/>
    </row>
    <row r="42" spans="2:37" ht="14.25" customHeight="1">
      <c r="B42" s="23"/>
    </row>
    <row r="43" spans="2:37" ht="14.25" customHeight="1">
      <c r="B43" s="23"/>
    </row>
    <row r="44" spans="2:37" ht="14.25" customHeight="1">
      <c r="B44" s="23"/>
    </row>
    <row r="45" spans="2:37" ht="14.25" customHeight="1">
      <c r="B45" s="23"/>
    </row>
    <row r="46" spans="2:37" ht="14.25" customHeight="1">
      <c r="B46" s="23"/>
    </row>
    <row r="47" spans="2:37" ht="14.25" customHeight="1">
      <c r="B47" s="23"/>
      <c r="E47" s="60"/>
      <c r="F47" s="60"/>
      <c r="G47" s="60"/>
      <c r="H47" s="60"/>
      <c r="I47" s="60"/>
      <c r="J47" s="60"/>
      <c r="K47" s="60"/>
      <c r="L47" s="60"/>
      <c r="M47" s="60"/>
    </row>
    <row r="48" spans="2:37" ht="14.25" customHeight="1">
      <c r="B48" s="23"/>
    </row>
    <row r="49" spans="2:13" ht="14.25" customHeight="1">
      <c r="B49" s="23"/>
    </row>
    <row r="50" spans="2:13" ht="14.25" customHeight="1">
      <c r="B50" s="23"/>
      <c r="E50" s="60"/>
      <c r="F50" s="60"/>
      <c r="G50" s="60"/>
      <c r="H50" s="60"/>
      <c r="I50" s="60"/>
      <c r="J50" s="60"/>
      <c r="K50" s="60"/>
      <c r="L50" s="60"/>
      <c r="M50" s="60"/>
    </row>
    <row r="51" spans="2:13" ht="14.25" customHeight="1">
      <c r="B51" s="23"/>
    </row>
    <row r="52" spans="2:13" ht="14.25" customHeight="1">
      <c r="B52" s="23"/>
    </row>
    <row r="53" spans="2:13" ht="14.25" customHeight="1">
      <c r="B53" s="23"/>
    </row>
    <row r="54" spans="2:13" ht="14.25" customHeight="1">
      <c r="B54" s="23"/>
    </row>
    <row r="55" spans="2:13" ht="14.25" customHeight="1">
      <c r="B55" s="23"/>
    </row>
    <row r="56" spans="2:13" ht="14.25" customHeight="1">
      <c r="B56" s="21"/>
      <c r="E56" s="60"/>
      <c r="F56" s="60"/>
      <c r="G56" s="60"/>
      <c r="H56" s="60"/>
      <c r="I56" s="60"/>
      <c r="J56" s="60"/>
      <c r="K56" s="60"/>
      <c r="L56" s="60"/>
      <c r="M56" s="60"/>
    </row>
    <row r="57" spans="2:13" ht="14.25" customHeight="1">
      <c r="B57" s="21"/>
    </row>
    <row r="58" spans="2:13" ht="14.25" customHeight="1">
      <c r="B58" s="21"/>
    </row>
    <row r="59" spans="2:13" ht="14.25" customHeight="1">
      <c r="B59" s="21"/>
    </row>
    <row r="60" spans="2:13" ht="14.25" customHeight="1">
      <c r="B60" s="21"/>
    </row>
    <row r="61" spans="2:13" ht="14.25" customHeight="1">
      <c r="B61" s="21"/>
    </row>
    <row r="62" spans="2:13" ht="14.25" customHeight="1">
      <c r="B62" s="21"/>
    </row>
    <row r="63" spans="2:13" ht="14.25" customHeight="1">
      <c r="B63" s="21"/>
    </row>
    <row r="64" spans="2:13" ht="14.25" customHeight="1">
      <c r="B64" s="21"/>
    </row>
    <row r="65" spans="2:2" ht="14.25" customHeight="1">
      <c r="B65" s="21"/>
    </row>
    <row r="66" spans="2:2" ht="14.25" customHeight="1">
      <c r="B66" s="21"/>
    </row>
    <row r="67" spans="2:2" ht="14.25" customHeight="1">
      <c r="B67" s="21"/>
    </row>
    <row r="68" spans="2:2" ht="14.25" customHeight="1">
      <c r="B68" s="21"/>
    </row>
    <row r="69" spans="2:2" ht="14.25" customHeight="1">
      <c r="B69" s="21"/>
    </row>
    <row r="70" spans="2:2" ht="14.25" customHeight="1">
      <c r="B70" s="21"/>
    </row>
    <row r="71" spans="2:2" ht="14.25" customHeight="1">
      <c r="B71" s="21"/>
    </row>
    <row r="72" spans="2:2" ht="14.25" customHeight="1">
      <c r="B72" s="21"/>
    </row>
    <row r="73" spans="2:2" ht="14.25" customHeight="1">
      <c r="B73" s="21"/>
    </row>
    <row r="74" spans="2:2" ht="14.25" customHeight="1">
      <c r="B74" s="21"/>
    </row>
    <row r="75" spans="2:2" ht="14.25" customHeight="1">
      <c r="B75" s="21"/>
    </row>
    <row r="76" spans="2:2" ht="14.25" customHeight="1">
      <c r="B76" s="21"/>
    </row>
    <row r="77" spans="2:2" ht="14.25" customHeight="1">
      <c r="B77" s="21"/>
    </row>
    <row r="78" spans="2:2" ht="14.25" customHeight="1">
      <c r="B78" s="21"/>
    </row>
    <row r="79" spans="2:2" ht="14.25" customHeight="1">
      <c r="B79" s="21"/>
    </row>
    <row r="80" spans="2:2" ht="14.25" customHeight="1">
      <c r="B80" s="21"/>
    </row>
    <row r="81" spans="2:2" ht="14.25" customHeight="1">
      <c r="B81" s="21"/>
    </row>
    <row r="82" spans="2:2" ht="14.25" customHeight="1">
      <c r="B82" s="21"/>
    </row>
    <row r="83" spans="2:2" ht="14.25" customHeight="1">
      <c r="B83" s="21"/>
    </row>
    <row r="84" spans="2:2" ht="14.25" customHeight="1">
      <c r="B84" s="21"/>
    </row>
    <row r="85" spans="2:2" ht="14.25" customHeight="1">
      <c r="B85" s="21"/>
    </row>
    <row r="86" spans="2:2" ht="14.25" customHeight="1">
      <c r="B86" s="21"/>
    </row>
    <row r="87" spans="2:2" ht="14.25" customHeight="1">
      <c r="B87" s="21"/>
    </row>
    <row r="88" spans="2:2" ht="14.25" customHeight="1">
      <c r="B88" s="21"/>
    </row>
    <row r="89" spans="2:2" ht="14.25" customHeight="1">
      <c r="B89" s="21"/>
    </row>
    <row r="90" spans="2:2" ht="14.25" customHeight="1">
      <c r="B90" s="21"/>
    </row>
    <row r="91" spans="2:2" ht="14.25" customHeight="1">
      <c r="B91" s="21"/>
    </row>
    <row r="92" spans="2:2" ht="14.25" customHeight="1">
      <c r="B92" s="21"/>
    </row>
    <row r="93" spans="2:2" ht="14.25" customHeight="1">
      <c r="B93" s="21"/>
    </row>
    <row r="94" spans="2:2" ht="14.25" customHeight="1">
      <c r="B94" s="21"/>
    </row>
    <row r="95" spans="2:2" ht="14.25" customHeight="1">
      <c r="B95" s="21"/>
    </row>
    <row r="96" spans="2:2" ht="14.25" customHeight="1">
      <c r="B96" s="21"/>
    </row>
    <row r="97" spans="2:2" ht="14.25" customHeight="1">
      <c r="B97" s="21"/>
    </row>
    <row r="98" spans="2:2" ht="14.25" customHeight="1">
      <c r="B98" s="21"/>
    </row>
    <row r="99" spans="2:2" ht="14.25" customHeight="1">
      <c r="B99" s="21"/>
    </row>
    <row r="100" spans="2:2" ht="14.25" customHeight="1">
      <c r="B100" s="21"/>
    </row>
    <row r="101" spans="2:2" ht="14.25" customHeight="1">
      <c r="B101" s="21"/>
    </row>
    <row r="102" spans="2:2" ht="14.25" customHeight="1">
      <c r="B102" s="21"/>
    </row>
    <row r="103" spans="2:2" ht="14.25" customHeight="1">
      <c r="B103" s="21"/>
    </row>
    <row r="104" spans="2:2" ht="14.25" customHeight="1">
      <c r="B104" s="21"/>
    </row>
    <row r="105" spans="2:2" ht="14.25" customHeight="1">
      <c r="B105" s="21"/>
    </row>
    <row r="106" spans="2:2" ht="14.25" customHeight="1">
      <c r="B106" s="21"/>
    </row>
    <row r="107" spans="2:2" ht="14.25" customHeight="1">
      <c r="B107" s="21"/>
    </row>
    <row r="108" spans="2:2" ht="14.25" customHeight="1">
      <c r="B108" s="21"/>
    </row>
    <row r="109" spans="2:2" ht="14.25" customHeight="1">
      <c r="B109" s="21"/>
    </row>
    <row r="110" spans="2:2" ht="14.25" customHeight="1">
      <c r="B110" s="21"/>
    </row>
    <row r="111" spans="2:2" ht="14.25" customHeight="1">
      <c r="B111" s="21"/>
    </row>
    <row r="112" spans="2:2" ht="14.25" customHeight="1">
      <c r="B112" s="21"/>
    </row>
    <row r="113" spans="2:2" ht="14.25" customHeight="1">
      <c r="B113" s="21"/>
    </row>
    <row r="114" spans="2:2" ht="14.25" customHeight="1">
      <c r="B114" s="21"/>
    </row>
    <row r="115" spans="2:2" ht="14.25" customHeight="1">
      <c r="B115" s="21"/>
    </row>
    <row r="116" spans="2:2" ht="14.25" customHeight="1">
      <c r="B116" s="21"/>
    </row>
    <row r="117" spans="2:2" ht="14.25" customHeight="1">
      <c r="B117" s="21"/>
    </row>
    <row r="118" spans="2:2" ht="14.25" customHeight="1">
      <c r="B118" s="21"/>
    </row>
    <row r="119" spans="2:2" ht="14.25" customHeight="1">
      <c r="B119" s="21"/>
    </row>
    <row r="120" spans="2:2" ht="14.25" customHeight="1">
      <c r="B120" s="21"/>
    </row>
    <row r="121" spans="2:2" ht="14.25" customHeight="1">
      <c r="B121" s="21"/>
    </row>
    <row r="122" spans="2:2" ht="14.25" customHeight="1">
      <c r="B122" s="21"/>
    </row>
    <row r="123" spans="2:2" ht="14.25" customHeight="1">
      <c r="B123" s="21"/>
    </row>
    <row r="124" spans="2:2" ht="14.25" customHeight="1">
      <c r="B124" s="21"/>
    </row>
    <row r="125" spans="2:2" ht="14.25" customHeight="1">
      <c r="B125" s="21"/>
    </row>
    <row r="126" spans="2:2" ht="14.25" customHeight="1">
      <c r="B126" s="21"/>
    </row>
    <row r="127" spans="2:2" ht="14.25" customHeight="1">
      <c r="B127" s="21"/>
    </row>
    <row r="128" spans="2:2" ht="14.25" customHeight="1">
      <c r="B128" s="21"/>
    </row>
    <row r="129" spans="2:2" ht="14.25" customHeight="1">
      <c r="B129" s="21"/>
    </row>
    <row r="130" spans="2:2" ht="14.25" customHeight="1">
      <c r="B130" s="21"/>
    </row>
    <row r="131" spans="2:2" ht="14.25" customHeight="1">
      <c r="B131" s="21"/>
    </row>
    <row r="132" spans="2:2" ht="14.25" customHeight="1">
      <c r="B132" s="21"/>
    </row>
    <row r="133" spans="2:2" ht="14.25" customHeight="1">
      <c r="B133" s="21"/>
    </row>
    <row r="134" spans="2:2" ht="14.25" customHeight="1">
      <c r="B134" s="21"/>
    </row>
    <row r="135" spans="2:2" ht="14.25" customHeight="1">
      <c r="B135" s="21"/>
    </row>
    <row r="136" spans="2:2" ht="14.25" customHeight="1">
      <c r="B136" s="21"/>
    </row>
    <row r="137" spans="2:2" ht="14.25" customHeight="1">
      <c r="B137" s="21"/>
    </row>
    <row r="138" spans="2:2" ht="14.25" customHeight="1">
      <c r="B138" s="21"/>
    </row>
    <row r="139" spans="2:2" ht="14.25" customHeight="1">
      <c r="B139" s="21"/>
    </row>
    <row r="140" spans="2:2" ht="14.25" customHeight="1">
      <c r="B140" s="21"/>
    </row>
    <row r="141" spans="2:2" ht="14.25" customHeight="1">
      <c r="B141" s="21"/>
    </row>
    <row r="142" spans="2:2" ht="14.25" customHeight="1">
      <c r="B142" s="21"/>
    </row>
    <row r="143" spans="2:2" ht="14.25" customHeight="1">
      <c r="B143" s="21"/>
    </row>
    <row r="144" spans="2:2" ht="14.25" customHeight="1">
      <c r="B144" s="21"/>
    </row>
    <row r="145" spans="2:2" ht="14.25" customHeight="1">
      <c r="B145" s="21"/>
    </row>
    <row r="146" spans="2:2" ht="14.25" customHeight="1">
      <c r="B146" s="21"/>
    </row>
    <row r="147" spans="2:2" ht="14.25" customHeight="1">
      <c r="B147" s="21"/>
    </row>
    <row r="148" spans="2:2" ht="14.25" customHeight="1">
      <c r="B148" s="21"/>
    </row>
    <row r="149" spans="2:2" ht="14.25" customHeight="1">
      <c r="B149" s="21"/>
    </row>
    <row r="150" spans="2:2" ht="14.25" customHeight="1">
      <c r="B150" s="21"/>
    </row>
    <row r="151" spans="2:2" ht="14.25" customHeight="1">
      <c r="B151" s="21"/>
    </row>
    <row r="152" spans="2:2" ht="14.25" customHeight="1">
      <c r="B152" s="21"/>
    </row>
    <row r="153" spans="2:2" ht="14.25" customHeight="1">
      <c r="B153" s="21"/>
    </row>
    <row r="154" spans="2:2" ht="14.25" customHeight="1">
      <c r="B154" s="21"/>
    </row>
    <row r="155" spans="2:2" ht="14.25" customHeight="1">
      <c r="B155" s="21"/>
    </row>
    <row r="156" spans="2:2" ht="14.25" customHeight="1">
      <c r="B156" s="21"/>
    </row>
    <row r="157" spans="2:2" ht="14.25" customHeight="1">
      <c r="B157" s="21"/>
    </row>
    <row r="158" spans="2:2" ht="14.25" customHeight="1">
      <c r="B158" s="21"/>
    </row>
    <row r="159" spans="2:2" ht="14.25" customHeight="1">
      <c r="B159" s="21"/>
    </row>
    <row r="160" spans="2:2" ht="14.25" customHeight="1">
      <c r="B160" s="21"/>
    </row>
    <row r="161" spans="2:2" ht="14.25" customHeight="1">
      <c r="B161" s="21"/>
    </row>
    <row r="162" spans="2:2" ht="14.25" customHeight="1">
      <c r="B162" s="21"/>
    </row>
    <row r="163" spans="2:2" ht="14.25" customHeight="1">
      <c r="B163" s="21"/>
    </row>
    <row r="164" spans="2:2" ht="14.25" customHeight="1">
      <c r="B164" s="21"/>
    </row>
    <row r="165" spans="2:2" ht="14.25" customHeight="1">
      <c r="B165" s="21"/>
    </row>
    <row r="166" spans="2:2" ht="14.25" customHeight="1">
      <c r="B166" s="21"/>
    </row>
    <row r="167" spans="2:2" ht="14.25" customHeight="1">
      <c r="B167" s="21"/>
    </row>
    <row r="168" spans="2:2" ht="14.25" customHeight="1">
      <c r="B168" s="21"/>
    </row>
    <row r="169" spans="2:2" ht="14.25" customHeight="1">
      <c r="B169" s="21"/>
    </row>
    <row r="170" spans="2:2" ht="14.25" customHeight="1">
      <c r="B170" s="21"/>
    </row>
    <row r="171" spans="2:2" ht="14.25" customHeight="1">
      <c r="B171" s="21"/>
    </row>
    <row r="172" spans="2:2" ht="14.25" customHeight="1">
      <c r="B172" s="21"/>
    </row>
    <row r="173" spans="2:2" ht="14.25" customHeight="1">
      <c r="B173" s="21"/>
    </row>
    <row r="174" spans="2:2" ht="14.25" customHeight="1">
      <c r="B174" s="21"/>
    </row>
    <row r="175" spans="2:2" ht="14.25" customHeight="1">
      <c r="B175" s="21"/>
    </row>
    <row r="176" spans="2:2" ht="14.25" customHeight="1">
      <c r="B176" s="21"/>
    </row>
    <row r="177" spans="2:2" ht="14.25" customHeight="1">
      <c r="B177" s="21"/>
    </row>
    <row r="178" spans="2:2" ht="14.25" customHeight="1">
      <c r="B178" s="21"/>
    </row>
    <row r="179" spans="2:2" ht="14.25" customHeight="1">
      <c r="B179" s="21"/>
    </row>
    <row r="180" spans="2:2" ht="14.25" customHeight="1">
      <c r="B180" s="21"/>
    </row>
    <row r="181" spans="2:2" ht="14.25" customHeight="1">
      <c r="B181" s="21"/>
    </row>
    <row r="182" spans="2:2" ht="14.25" customHeight="1">
      <c r="B182" s="21"/>
    </row>
    <row r="183" spans="2:2" ht="14.25" customHeight="1">
      <c r="B183" s="21"/>
    </row>
    <row r="184" spans="2:2" ht="14.25" customHeight="1">
      <c r="B184" s="21"/>
    </row>
    <row r="185" spans="2:2" ht="14.25" customHeight="1">
      <c r="B185" s="21"/>
    </row>
    <row r="186" spans="2:2" ht="14.25" customHeight="1">
      <c r="B186" s="21"/>
    </row>
    <row r="187" spans="2:2" ht="14.25" customHeight="1">
      <c r="B187" s="21"/>
    </row>
    <row r="188" spans="2:2" ht="14.25" customHeight="1">
      <c r="B188" s="21"/>
    </row>
    <row r="189" spans="2:2" ht="14.25" customHeight="1">
      <c r="B189" s="21"/>
    </row>
    <row r="190" spans="2:2" ht="14.25" customHeight="1">
      <c r="B190" s="21"/>
    </row>
    <row r="191" spans="2:2" ht="14.25" customHeight="1">
      <c r="B191" s="21"/>
    </row>
    <row r="192" spans="2:2" ht="14.25" customHeight="1">
      <c r="B192" s="21"/>
    </row>
    <row r="193" spans="2:2" ht="14.25" customHeight="1">
      <c r="B193" s="21"/>
    </row>
    <row r="194" spans="2:2" ht="14.25" customHeight="1">
      <c r="B194" s="21"/>
    </row>
    <row r="195" spans="2:2" ht="14.25" customHeight="1">
      <c r="B195" s="21"/>
    </row>
    <row r="196" spans="2:2" ht="14.25" customHeight="1">
      <c r="B196" s="21"/>
    </row>
    <row r="197" spans="2:2" ht="14.25" customHeight="1">
      <c r="B197" s="21"/>
    </row>
    <row r="198" spans="2:2" ht="14.25" customHeight="1">
      <c r="B198" s="21"/>
    </row>
    <row r="199" spans="2:2" ht="14.25" customHeight="1">
      <c r="B199" s="21"/>
    </row>
    <row r="200" spans="2:2" ht="14.25" customHeight="1">
      <c r="B200" s="21"/>
    </row>
    <row r="201" spans="2:2" ht="14.25" customHeight="1">
      <c r="B201" s="21"/>
    </row>
    <row r="202" spans="2:2" ht="14.25" customHeight="1">
      <c r="B202" s="21"/>
    </row>
    <row r="203" spans="2:2" ht="14.25" customHeight="1">
      <c r="B203" s="21"/>
    </row>
    <row r="204" spans="2:2" ht="14.25" customHeight="1">
      <c r="B204" s="21"/>
    </row>
    <row r="205" spans="2:2" ht="14.25" customHeight="1">
      <c r="B205" s="21"/>
    </row>
    <row r="206" spans="2:2" ht="14.25" customHeight="1">
      <c r="B206" s="21"/>
    </row>
    <row r="207" spans="2:2" ht="14.25" customHeight="1">
      <c r="B207" s="21"/>
    </row>
    <row r="208" spans="2:2" ht="14.25" customHeight="1">
      <c r="B208" s="21"/>
    </row>
    <row r="209" spans="2:2" ht="14.25" customHeight="1">
      <c r="B209" s="21"/>
    </row>
    <row r="210" spans="2:2" ht="14.25" customHeight="1">
      <c r="B210" s="21"/>
    </row>
    <row r="211" spans="2:2" ht="14.25" customHeight="1">
      <c r="B211" s="21"/>
    </row>
    <row r="212" spans="2:2" ht="14.25" customHeight="1">
      <c r="B212" s="21"/>
    </row>
    <row r="213" spans="2:2" ht="14.25" customHeight="1">
      <c r="B213" s="21"/>
    </row>
    <row r="214" spans="2:2" ht="14.25" customHeight="1">
      <c r="B214" s="21"/>
    </row>
    <row r="215" spans="2:2" ht="14.25" customHeight="1">
      <c r="B215" s="21"/>
    </row>
    <row r="216" spans="2:2" ht="14.25" customHeight="1">
      <c r="B216" s="21"/>
    </row>
    <row r="217" spans="2:2" ht="14.25" customHeight="1">
      <c r="B217" s="21"/>
    </row>
    <row r="218" spans="2:2" ht="14.25" customHeight="1">
      <c r="B218" s="21"/>
    </row>
    <row r="219" spans="2:2" ht="14.25" customHeight="1">
      <c r="B219" s="21"/>
    </row>
    <row r="220" spans="2:2" ht="14.25" customHeight="1">
      <c r="B220" s="21"/>
    </row>
    <row r="221" spans="2:2" ht="14.25" customHeight="1">
      <c r="B221" s="21"/>
    </row>
    <row r="222" spans="2:2" ht="14.25" customHeight="1">
      <c r="B222" s="21"/>
    </row>
    <row r="223" spans="2:2" ht="14.25" customHeight="1">
      <c r="B223" s="21"/>
    </row>
    <row r="224" spans="2:2" ht="14.25" customHeight="1">
      <c r="B224" s="21"/>
    </row>
    <row r="225" spans="2:2" ht="14.25" customHeight="1">
      <c r="B225" s="21"/>
    </row>
    <row r="226" spans="2:2" ht="14.25" customHeight="1">
      <c r="B226" s="21"/>
    </row>
    <row r="227" spans="2:2" ht="14.25" customHeight="1">
      <c r="B227" s="21"/>
    </row>
    <row r="228" spans="2:2" ht="14.25" customHeight="1">
      <c r="B228" s="21"/>
    </row>
    <row r="229" spans="2:2" ht="14.25" customHeight="1">
      <c r="B229" s="21"/>
    </row>
    <row r="230" spans="2:2" ht="14.25" customHeight="1">
      <c r="B230" s="21"/>
    </row>
    <row r="231" spans="2:2" ht="14.25" customHeight="1">
      <c r="B231" s="21"/>
    </row>
    <row r="232" spans="2:2" ht="14.25" customHeight="1">
      <c r="B232" s="21"/>
    </row>
    <row r="233" spans="2:2" ht="14.25" customHeight="1">
      <c r="B233" s="21"/>
    </row>
    <row r="234" spans="2:2" ht="14.25" customHeight="1">
      <c r="B234" s="21"/>
    </row>
    <row r="235" spans="2:2" ht="14.25" customHeight="1">
      <c r="B235" s="21"/>
    </row>
    <row r="236" spans="2:2" ht="14.25" customHeight="1">
      <c r="B236" s="21"/>
    </row>
    <row r="237" spans="2:2" ht="14.25" customHeight="1">
      <c r="B237" s="21"/>
    </row>
    <row r="238" spans="2:2" ht="14.25" customHeight="1">
      <c r="B238" s="21"/>
    </row>
    <row r="239" spans="2:2" ht="14.25" customHeight="1">
      <c r="B239" s="21"/>
    </row>
    <row r="240" spans="2:2" ht="14.25" customHeight="1">
      <c r="B240" s="21"/>
    </row>
    <row r="241" spans="2:2" ht="14.25" customHeight="1">
      <c r="B241" s="21"/>
    </row>
    <row r="242" spans="2:2" ht="14.25" customHeight="1">
      <c r="B242" s="21"/>
    </row>
    <row r="243" spans="2:2" ht="14.25" customHeight="1">
      <c r="B243" s="21"/>
    </row>
    <row r="244" spans="2:2" ht="14.25" customHeight="1">
      <c r="B244" s="21"/>
    </row>
    <row r="245" spans="2:2" ht="14.25" customHeight="1">
      <c r="B245" s="21"/>
    </row>
    <row r="246" spans="2:2" ht="14.25" customHeight="1">
      <c r="B246" s="21"/>
    </row>
    <row r="247" spans="2:2" ht="14.25" customHeight="1">
      <c r="B247" s="21"/>
    </row>
    <row r="248" spans="2:2" ht="14.25" customHeight="1">
      <c r="B248" s="21"/>
    </row>
    <row r="249" spans="2:2" ht="14.25" customHeight="1">
      <c r="B249" s="21"/>
    </row>
    <row r="250" spans="2:2" ht="14.25" customHeight="1">
      <c r="B250" s="21"/>
    </row>
    <row r="251" spans="2:2" ht="14.25" customHeight="1">
      <c r="B251" s="21"/>
    </row>
    <row r="252" spans="2:2" ht="14.25" customHeight="1">
      <c r="B252" s="21"/>
    </row>
    <row r="253" spans="2:2" ht="14.25" customHeight="1">
      <c r="B253" s="21"/>
    </row>
    <row r="254" spans="2:2" ht="14.25" customHeight="1">
      <c r="B254" s="21"/>
    </row>
    <row r="255" spans="2:2" ht="14.25" customHeight="1">
      <c r="B255" s="21"/>
    </row>
    <row r="256" spans="2:2" ht="14.25" customHeight="1">
      <c r="B256" s="21"/>
    </row>
    <row r="257" spans="2:2" ht="14.25" customHeight="1">
      <c r="B257" s="21"/>
    </row>
    <row r="258" spans="2:2" ht="14.25" customHeight="1">
      <c r="B258" s="21"/>
    </row>
    <row r="259" spans="2:2" ht="14.25" customHeight="1">
      <c r="B259" s="21"/>
    </row>
    <row r="260" spans="2:2" ht="14.25" customHeight="1">
      <c r="B260" s="21"/>
    </row>
    <row r="261" spans="2:2" ht="14.25" customHeight="1">
      <c r="B261" s="21"/>
    </row>
    <row r="262" spans="2:2" ht="14.25" customHeight="1">
      <c r="B262" s="21"/>
    </row>
    <row r="263" spans="2:2" ht="14.25" customHeight="1">
      <c r="B263" s="21"/>
    </row>
    <row r="264" spans="2:2" ht="14.25" customHeight="1">
      <c r="B264" s="21"/>
    </row>
    <row r="265" spans="2:2" ht="14.25" customHeight="1">
      <c r="B265" s="21"/>
    </row>
    <row r="266" spans="2:2" ht="14.25" customHeight="1">
      <c r="B266" s="21"/>
    </row>
    <row r="267" spans="2:2" ht="14.25" customHeight="1">
      <c r="B267" s="21"/>
    </row>
    <row r="268" spans="2:2" ht="14.25" customHeight="1">
      <c r="B268" s="21"/>
    </row>
    <row r="269" spans="2:2" ht="14.25" customHeight="1">
      <c r="B269" s="21"/>
    </row>
    <row r="270" spans="2:2" ht="14.25" customHeight="1">
      <c r="B270" s="21"/>
    </row>
    <row r="271" spans="2:2" ht="14.25" customHeight="1">
      <c r="B271" s="21"/>
    </row>
    <row r="272" spans="2:2" ht="14.25" customHeight="1">
      <c r="B272" s="21"/>
    </row>
    <row r="273" spans="2:2" ht="14.25" customHeight="1">
      <c r="B273" s="21"/>
    </row>
    <row r="274" spans="2:2" ht="14.25" customHeight="1">
      <c r="B274" s="21"/>
    </row>
    <row r="275" spans="2:2" ht="14.25" customHeight="1">
      <c r="B275" s="21"/>
    </row>
    <row r="276" spans="2:2" ht="14.25" customHeight="1">
      <c r="B276" s="21"/>
    </row>
    <row r="277" spans="2:2" ht="14.25" customHeight="1">
      <c r="B277" s="21"/>
    </row>
    <row r="278" spans="2:2" ht="14.25" customHeight="1">
      <c r="B278" s="21"/>
    </row>
    <row r="279" spans="2:2" ht="14.25" customHeight="1">
      <c r="B279" s="21"/>
    </row>
    <row r="280" spans="2:2" ht="14.25" customHeight="1">
      <c r="B280" s="21"/>
    </row>
    <row r="281" spans="2:2" ht="14.25" customHeight="1">
      <c r="B281" s="21"/>
    </row>
    <row r="282" spans="2:2" ht="14.25" customHeight="1">
      <c r="B282" s="21"/>
    </row>
    <row r="283" spans="2:2" ht="14.25" customHeight="1">
      <c r="B283" s="21"/>
    </row>
    <row r="284" spans="2:2" ht="14.25" customHeight="1">
      <c r="B284" s="21"/>
    </row>
    <row r="285" spans="2:2" ht="14.25" customHeight="1">
      <c r="B285" s="21"/>
    </row>
    <row r="286" spans="2:2" ht="14.25" customHeight="1">
      <c r="B286" s="21"/>
    </row>
    <row r="287" spans="2:2" ht="14.25" customHeight="1">
      <c r="B287" s="21"/>
    </row>
    <row r="288" spans="2:2" ht="14.25" customHeight="1">
      <c r="B288" s="21"/>
    </row>
    <row r="289" spans="2:2" ht="14.25" customHeight="1">
      <c r="B289" s="21"/>
    </row>
    <row r="290" spans="2:2" ht="14.25" customHeight="1">
      <c r="B290" s="21"/>
    </row>
    <row r="291" spans="2:2" ht="14.25" customHeight="1">
      <c r="B291" s="21"/>
    </row>
    <row r="292" spans="2:2" ht="14.25" customHeight="1">
      <c r="B292" s="21"/>
    </row>
    <row r="293" spans="2:2" ht="14.25" customHeight="1">
      <c r="B293" s="21"/>
    </row>
    <row r="294" spans="2:2" ht="14.25" customHeight="1">
      <c r="B294" s="21"/>
    </row>
    <row r="295" spans="2:2" ht="14.25" customHeight="1">
      <c r="B295" s="21"/>
    </row>
    <row r="296" spans="2:2" ht="14.25" customHeight="1">
      <c r="B296" s="21"/>
    </row>
    <row r="297" spans="2:2" ht="14.25" customHeight="1">
      <c r="B297" s="21"/>
    </row>
    <row r="298" spans="2:2" ht="14.25" customHeight="1">
      <c r="B298" s="21"/>
    </row>
    <row r="299" spans="2:2" ht="14.25" customHeight="1">
      <c r="B299" s="21"/>
    </row>
    <row r="300" spans="2:2" ht="14.25" customHeight="1">
      <c r="B300" s="21"/>
    </row>
    <row r="301" spans="2:2" ht="14.25" customHeight="1">
      <c r="B301" s="21"/>
    </row>
    <row r="302" spans="2:2" ht="14.25" customHeight="1">
      <c r="B302" s="21"/>
    </row>
    <row r="303" spans="2:2" ht="14.25" customHeight="1">
      <c r="B303" s="21"/>
    </row>
    <row r="304" spans="2:2" ht="14.25" customHeight="1">
      <c r="B304" s="21"/>
    </row>
    <row r="305" spans="2:2" ht="14.25" customHeight="1">
      <c r="B305" s="21"/>
    </row>
    <row r="306" spans="2:2" ht="14.25" customHeight="1">
      <c r="B306" s="21"/>
    </row>
    <row r="307" spans="2:2" ht="14.25" customHeight="1">
      <c r="B307" s="21"/>
    </row>
    <row r="308" spans="2:2" ht="14.25" customHeight="1">
      <c r="B308" s="21"/>
    </row>
    <row r="309" spans="2:2" ht="14.25" customHeight="1">
      <c r="B309" s="21"/>
    </row>
    <row r="310" spans="2:2" ht="14.25" customHeight="1">
      <c r="B310" s="21"/>
    </row>
    <row r="311" spans="2:2" ht="14.25" customHeight="1">
      <c r="B311" s="21"/>
    </row>
    <row r="312" spans="2:2" ht="14.25" customHeight="1">
      <c r="B312" s="21"/>
    </row>
    <row r="313" spans="2:2" ht="14.25" customHeight="1">
      <c r="B313" s="21"/>
    </row>
    <row r="314" spans="2:2" ht="14.25" customHeight="1">
      <c r="B314" s="21"/>
    </row>
    <row r="315" spans="2:2" ht="14.25" customHeight="1">
      <c r="B315" s="21"/>
    </row>
    <row r="316" spans="2:2" ht="14.25" customHeight="1">
      <c r="B316" s="21"/>
    </row>
    <row r="317" spans="2:2" ht="14.25" customHeight="1">
      <c r="B317" s="21"/>
    </row>
    <row r="318" spans="2:2" ht="14.25" customHeight="1">
      <c r="B318" s="21"/>
    </row>
    <row r="319" spans="2:2" ht="14.25" customHeight="1">
      <c r="B319" s="21"/>
    </row>
    <row r="320" spans="2:2" ht="14.25" customHeight="1">
      <c r="B320" s="21"/>
    </row>
    <row r="321" spans="2:2" ht="14.25" customHeight="1">
      <c r="B321" s="21"/>
    </row>
    <row r="322" spans="2:2" ht="14.25" customHeight="1">
      <c r="B322" s="21"/>
    </row>
    <row r="323" spans="2:2" ht="14.25" customHeight="1">
      <c r="B323" s="21"/>
    </row>
    <row r="324" spans="2:2" ht="14.25" customHeight="1">
      <c r="B324" s="21"/>
    </row>
    <row r="325" spans="2:2" ht="14.25" customHeight="1">
      <c r="B325" s="21"/>
    </row>
    <row r="326" spans="2:2" ht="14.25" customHeight="1">
      <c r="B326" s="21"/>
    </row>
    <row r="327" spans="2:2" ht="14.25" customHeight="1">
      <c r="B327" s="21"/>
    </row>
    <row r="328" spans="2:2" ht="14.25" customHeight="1">
      <c r="B328" s="21"/>
    </row>
    <row r="329" spans="2:2" ht="14.25" customHeight="1">
      <c r="B329" s="21"/>
    </row>
    <row r="330" spans="2:2" ht="14.25" customHeight="1">
      <c r="B330" s="21"/>
    </row>
    <row r="331" spans="2:2" ht="14.25" customHeight="1">
      <c r="B331" s="21"/>
    </row>
    <row r="332" spans="2:2" ht="14.25" customHeight="1">
      <c r="B332" s="21"/>
    </row>
    <row r="333" spans="2:2" ht="14.25" customHeight="1">
      <c r="B333" s="21"/>
    </row>
    <row r="334" spans="2:2" ht="14.25" customHeight="1">
      <c r="B334" s="21"/>
    </row>
    <row r="335" spans="2:2" ht="14.25" customHeight="1">
      <c r="B335" s="21"/>
    </row>
    <row r="336" spans="2:2" ht="14.25" customHeight="1">
      <c r="B336" s="21"/>
    </row>
    <row r="337" spans="2:2" ht="14.25" customHeight="1">
      <c r="B337" s="21"/>
    </row>
    <row r="338" spans="2:2" ht="14.25" customHeight="1">
      <c r="B338" s="21"/>
    </row>
    <row r="339" spans="2:2" ht="14.25" customHeight="1">
      <c r="B339" s="21"/>
    </row>
    <row r="340" spans="2:2" ht="14.25" customHeight="1">
      <c r="B340" s="21"/>
    </row>
    <row r="341" spans="2:2" ht="14.25" customHeight="1">
      <c r="B341" s="21"/>
    </row>
    <row r="342" spans="2:2" ht="14.25" customHeight="1">
      <c r="B342" s="21"/>
    </row>
    <row r="343" spans="2:2" ht="14.25" customHeight="1">
      <c r="B343" s="21"/>
    </row>
    <row r="344" spans="2:2" ht="14.25" customHeight="1">
      <c r="B344" s="21"/>
    </row>
    <row r="345" spans="2:2" ht="14.25" customHeight="1">
      <c r="B345" s="21"/>
    </row>
    <row r="346" spans="2:2" ht="14.25" customHeight="1">
      <c r="B346" s="21"/>
    </row>
    <row r="347" spans="2:2" ht="14.25" customHeight="1">
      <c r="B347" s="21"/>
    </row>
    <row r="348" spans="2:2" ht="14.25" customHeight="1">
      <c r="B348" s="21"/>
    </row>
    <row r="349" spans="2:2" ht="14.25" customHeight="1">
      <c r="B349" s="21"/>
    </row>
    <row r="350" spans="2:2" ht="14.25" customHeight="1">
      <c r="B350" s="21"/>
    </row>
    <row r="351" spans="2:2" ht="14.25" customHeight="1">
      <c r="B351" s="21"/>
    </row>
    <row r="352" spans="2:2" ht="14.25" customHeight="1">
      <c r="B352" s="21"/>
    </row>
    <row r="353" spans="2:2" ht="14.25" customHeight="1">
      <c r="B353" s="21"/>
    </row>
    <row r="354" spans="2:2" ht="14.25" customHeight="1">
      <c r="B354" s="21"/>
    </row>
    <row r="355" spans="2:2" ht="14.25" customHeight="1">
      <c r="B355" s="21"/>
    </row>
    <row r="356" spans="2:2" ht="14.25" customHeight="1">
      <c r="B356" s="21"/>
    </row>
    <row r="357" spans="2:2" ht="14.25" customHeight="1">
      <c r="B357" s="21"/>
    </row>
    <row r="358" spans="2:2" ht="14.25" customHeight="1">
      <c r="B358" s="21"/>
    </row>
    <row r="359" spans="2:2" ht="14.25" customHeight="1">
      <c r="B359" s="21"/>
    </row>
    <row r="360" spans="2:2" ht="14.25" customHeight="1">
      <c r="B360" s="21"/>
    </row>
    <row r="361" spans="2:2" ht="14.25" customHeight="1">
      <c r="B361" s="21"/>
    </row>
    <row r="362" spans="2:2" ht="14.25" customHeight="1">
      <c r="B362" s="21"/>
    </row>
    <row r="363" spans="2:2" ht="14.25" customHeight="1">
      <c r="B363" s="21"/>
    </row>
    <row r="364" spans="2:2" ht="14.25" customHeight="1">
      <c r="B364" s="21"/>
    </row>
    <row r="365" spans="2:2" ht="14.25" customHeight="1">
      <c r="B365" s="21"/>
    </row>
    <row r="366" spans="2:2" ht="14.25" customHeight="1">
      <c r="B366" s="21"/>
    </row>
    <row r="367" spans="2:2" ht="14.25" customHeight="1">
      <c r="B367" s="21"/>
    </row>
    <row r="368" spans="2:2" ht="14.25" customHeight="1">
      <c r="B368" s="21"/>
    </row>
    <row r="369" spans="2:2" ht="14.25" customHeight="1">
      <c r="B369" s="21"/>
    </row>
    <row r="370" spans="2:2" ht="14.25" customHeight="1">
      <c r="B370" s="21"/>
    </row>
    <row r="371" spans="2:2" ht="14.25" customHeight="1">
      <c r="B371" s="21"/>
    </row>
    <row r="372" spans="2:2" ht="14.25" customHeight="1">
      <c r="B372" s="21"/>
    </row>
    <row r="373" spans="2:2" ht="14.25" customHeight="1">
      <c r="B373" s="21"/>
    </row>
    <row r="374" spans="2:2" ht="14.25" customHeight="1">
      <c r="B374" s="21"/>
    </row>
    <row r="375" spans="2:2" ht="14.25" customHeight="1">
      <c r="B375" s="21"/>
    </row>
    <row r="376" spans="2:2" ht="14.25" customHeight="1">
      <c r="B376" s="21"/>
    </row>
    <row r="377" spans="2:2" ht="14.25" customHeight="1">
      <c r="B377" s="21"/>
    </row>
    <row r="378" spans="2:2" ht="14.25" customHeight="1">
      <c r="B378" s="21"/>
    </row>
    <row r="379" spans="2:2" ht="14.25" customHeight="1">
      <c r="B379" s="21"/>
    </row>
    <row r="380" spans="2:2" ht="14.25" customHeight="1">
      <c r="B380" s="21"/>
    </row>
    <row r="381" spans="2:2" ht="14.25" customHeight="1">
      <c r="B381" s="21"/>
    </row>
    <row r="382" spans="2:2" ht="14.25" customHeight="1">
      <c r="B382" s="21"/>
    </row>
    <row r="383" spans="2:2" ht="14.25" customHeight="1">
      <c r="B383" s="21"/>
    </row>
    <row r="384" spans="2:2" ht="14.25" customHeight="1">
      <c r="B384" s="21"/>
    </row>
    <row r="385" spans="2:2" ht="14.25" customHeight="1">
      <c r="B385" s="21"/>
    </row>
    <row r="386" spans="2:2" ht="14.25" customHeight="1">
      <c r="B386" s="21"/>
    </row>
    <row r="387" spans="2:2" ht="14.25" customHeight="1">
      <c r="B387" s="21"/>
    </row>
    <row r="388" spans="2:2" ht="14.25" customHeight="1">
      <c r="B388" s="21"/>
    </row>
    <row r="389" spans="2:2" ht="14.25" customHeight="1">
      <c r="B389" s="21"/>
    </row>
    <row r="390" spans="2:2" ht="14.25" customHeight="1">
      <c r="B390" s="21"/>
    </row>
    <row r="391" spans="2:2" ht="14.25" customHeight="1">
      <c r="B391" s="21"/>
    </row>
    <row r="392" spans="2:2" ht="14.25" customHeight="1">
      <c r="B392" s="21"/>
    </row>
    <row r="393" spans="2:2" ht="14.25" customHeight="1">
      <c r="B393" s="21"/>
    </row>
    <row r="394" spans="2:2" ht="14.25" customHeight="1">
      <c r="B394" s="21"/>
    </row>
    <row r="395" spans="2:2" ht="14.25" customHeight="1">
      <c r="B395" s="21"/>
    </row>
    <row r="396" spans="2:2" ht="14.25" customHeight="1">
      <c r="B396" s="21"/>
    </row>
    <row r="397" spans="2:2" ht="14.25" customHeight="1">
      <c r="B397" s="21"/>
    </row>
    <row r="398" spans="2:2" ht="14.25" customHeight="1">
      <c r="B398" s="21"/>
    </row>
    <row r="399" spans="2:2" ht="14.25" customHeight="1">
      <c r="B399" s="21"/>
    </row>
    <row r="400" spans="2:2" ht="14.25" customHeight="1">
      <c r="B400" s="21"/>
    </row>
    <row r="401" spans="2:2" ht="14.25" customHeight="1">
      <c r="B401" s="21"/>
    </row>
    <row r="402" spans="2:2" ht="14.25" customHeight="1">
      <c r="B402" s="21"/>
    </row>
    <row r="403" spans="2:2" ht="14.25" customHeight="1">
      <c r="B403" s="21"/>
    </row>
    <row r="404" spans="2:2" ht="14.25" customHeight="1">
      <c r="B404" s="21"/>
    </row>
    <row r="405" spans="2:2" ht="14.25" customHeight="1">
      <c r="B405" s="21"/>
    </row>
    <row r="406" spans="2:2" ht="14.25" customHeight="1">
      <c r="B406" s="21"/>
    </row>
    <row r="407" spans="2:2" ht="14.25" customHeight="1">
      <c r="B407" s="21"/>
    </row>
    <row r="408" spans="2:2" ht="14.25" customHeight="1">
      <c r="B408" s="21"/>
    </row>
    <row r="409" spans="2:2" ht="14.25" customHeight="1">
      <c r="B409" s="21"/>
    </row>
    <row r="410" spans="2:2" ht="14.25" customHeight="1">
      <c r="B410" s="21"/>
    </row>
    <row r="411" spans="2:2" ht="14.25" customHeight="1">
      <c r="B411" s="21"/>
    </row>
    <row r="412" spans="2:2" ht="14.25" customHeight="1">
      <c r="B412" s="21"/>
    </row>
    <row r="413" spans="2:2" ht="14.25" customHeight="1">
      <c r="B413" s="21"/>
    </row>
    <row r="414" spans="2:2" ht="14.25" customHeight="1">
      <c r="B414" s="21"/>
    </row>
    <row r="415" spans="2:2" ht="14.25" customHeight="1">
      <c r="B415" s="21"/>
    </row>
    <row r="416" spans="2:2" ht="14.25" customHeight="1">
      <c r="B416" s="21"/>
    </row>
    <row r="417" spans="2:2" ht="14.25" customHeight="1">
      <c r="B417" s="21"/>
    </row>
    <row r="418" spans="2:2" ht="14.25" customHeight="1">
      <c r="B418" s="21"/>
    </row>
    <row r="419" spans="2:2" ht="14.25" customHeight="1">
      <c r="B419" s="21"/>
    </row>
    <row r="420" spans="2:2" ht="14.25" customHeight="1">
      <c r="B420" s="21"/>
    </row>
    <row r="421" spans="2:2" ht="14.25" customHeight="1">
      <c r="B421" s="21"/>
    </row>
    <row r="422" spans="2:2" ht="14.25" customHeight="1">
      <c r="B422" s="21"/>
    </row>
    <row r="423" spans="2:2" ht="14.25" customHeight="1">
      <c r="B423" s="21"/>
    </row>
    <row r="424" spans="2:2" ht="14.25" customHeight="1">
      <c r="B424" s="21"/>
    </row>
    <row r="425" spans="2:2" ht="14.25" customHeight="1">
      <c r="B425" s="21"/>
    </row>
    <row r="426" spans="2:2" ht="14.25" customHeight="1">
      <c r="B426" s="21"/>
    </row>
    <row r="427" spans="2:2" ht="14.25" customHeight="1">
      <c r="B427" s="21"/>
    </row>
    <row r="428" spans="2:2" ht="14.25" customHeight="1">
      <c r="B428" s="21"/>
    </row>
    <row r="429" spans="2:2" ht="14.25" customHeight="1">
      <c r="B429" s="21"/>
    </row>
    <row r="430" spans="2:2" ht="14.25" customHeight="1">
      <c r="B430" s="21"/>
    </row>
    <row r="431" spans="2:2" ht="14.25" customHeight="1">
      <c r="B431" s="21"/>
    </row>
    <row r="432" spans="2:2" ht="14.25" customHeight="1">
      <c r="B432" s="21"/>
    </row>
    <row r="433" spans="2:2" ht="14.25" customHeight="1">
      <c r="B433" s="21"/>
    </row>
    <row r="434" spans="2:2" ht="14.25" customHeight="1">
      <c r="B434" s="21"/>
    </row>
    <row r="435" spans="2:2" ht="14.25" customHeight="1">
      <c r="B435" s="21"/>
    </row>
    <row r="436" spans="2:2" ht="14.25" customHeight="1">
      <c r="B436" s="21"/>
    </row>
    <row r="437" spans="2:2" ht="14.25" customHeight="1">
      <c r="B437" s="21"/>
    </row>
    <row r="438" spans="2:2" ht="14.25" customHeight="1">
      <c r="B438" s="21"/>
    </row>
    <row r="439" spans="2:2" ht="14.25" customHeight="1">
      <c r="B439" s="21"/>
    </row>
    <row r="440" spans="2:2" ht="14.25" customHeight="1">
      <c r="B440" s="21"/>
    </row>
    <row r="441" spans="2:2" ht="14.25" customHeight="1">
      <c r="B441" s="21"/>
    </row>
    <row r="442" spans="2:2" ht="14.25" customHeight="1">
      <c r="B442" s="21"/>
    </row>
    <row r="443" spans="2:2" ht="14.25" customHeight="1">
      <c r="B443" s="21"/>
    </row>
    <row r="444" spans="2:2" ht="14.25" customHeight="1">
      <c r="B444" s="21"/>
    </row>
    <row r="445" spans="2:2" ht="14.25" customHeight="1">
      <c r="B445" s="21"/>
    </row>
    <row r="446" spans="2:2" ht="14.25" customHeight="1">
      <c r="B446" s="21"/>
    </row>
    <row r="447" spans="2:2" ht="14.25" customHeight="1">
      <c r="B447" s="21"/>
    </row>
    <row r="448" spans="2:2" ht="14.25" customHeight="1">
      <c r="B448" s="21"/>
    </row>
    <row r="449" spans="2:2" ht="14.25" customHeight="1">
      <c r="B449" s="21"/>
    </row>
    <row r="450" spans="2:2" ht="14.25" customHeight="1">
      <c r="B450" s="21"/>
    </row>
    <row r="451" spans="2:2" ht="14.25" customHeight="1">
      <c r="B451" s="21"/>
    </row>
    <row r="452" spans="2:2" ht="14.25" customHeight="1">
      <c r="B452" s="21"/>
    </row>
    <row r="453" spans="2:2" ht="14.25" customHeight="1">
      <c r="B453" s="21"/>
    </row>
    <row r="454" spans="2:2" ht="14.25" customHeight="1">
      <c r="B454" s="21"/>
    </row>
    <row r="455" spans="2:2" ht="14.25" customHeight="1">
      <c r="B455" s="21"/>
    </row>
    <row r="456" spans="2:2" ht="14.25" customHeight="1">
      <c r="B456" s="21"/>
    </row>
    <row r="457" spans="2:2" ht="14.25" customHeight="1">
      <c r="B457" s="21"/>
    </row>
    <row r="458" spans="2:2" ht="14.25" customHeight="1">
      <c r="B458" s="21"/>
    </row>
    <row r="459" spans="2:2" ht="14.25" customHeight="1">
      <c r="B459" s="21"/>
    </row>
    <row r="460" spans="2:2" ht="14.25" customHeight="1">
      <c r="B460" s="21"/>
    </row>
    <row r="461" spans="2:2" ht="14.25" customHeight="1">
      <c r="B461" s="21"/>
    </row>
    <row r="462" spans="2:2" ht="14.25" customHeight="1">
      <c r="B462" s="21"/>
    </row>
    <row r="463" spans="2:2" ht="14.25" customHeight="1">
      <c r="B463" s="21"/>
    </row>
    <row r="464" spans="2:2" ht="14.25" customHeight="1">
      <c r="B464" s="21"/>
    </row>
    <row r="465" spans="2:2" ht="14.25" customHeight="1">
      <c r="B465" s="21"/>
    </row>
    <row r="466" spans="2:2" ht="14.25" customHeight="1">
      <c r="B466" s="21"/>
    </row>
    <row r="467" spans="2:2" ht="14.25" customHeight="1">
      <c r="B467" s="21"/>
    </row>
    <row r="468" spans="2:2" ht="14.25" customHeight="1">
      <c r="B468" s="21"/>
    </row>
    <row r="469" spans="2:2" ht="14.25" customHeight="1">
      <c r="B469" s="21"/>
    </row>
    <row r="470" spans="2:2" ht="14.25" customHeight="1">
      <c r="B470" s="21"/>
    </row>
    <row r="471" spans="2:2" ht="14.25" customHeight="1">
      <c r="B471" s="21"/>
    </row>
    <row r="472" spans="2:2" ht="14.25" customHeight="1">
      <c r="B472" s="21"/>
    </row>
    <row r="473" spans="2:2" ht="14.25" customHeight="1">
      <c r="B473" s="21"/>
    </row>
    <row r="474" spans="2:2" ht="14.25" customHeight="1">
      <c r="B474" s="21"/>
    </row>
    <row r="475" spans="2:2" ht="14.25" customHeight="1">
      <c r="B475" s="21"/>
    </row>
    <row r="476" spans="2:2" ht="14.25" customHeight="1">
      <c r="B476" s="21"/>
    </row>
    <row r="477" spans="2:2" ht="14.25" customHeight="1">
      <c r="B477" s="21"/>
    </row>
    <row r="478" spans="2:2" ht="14.25" customHeight="1">
      <c r="B478" s="21"/>
    </row>
    <row r="479" spans="2:2" ht="14.25" customHeight="1">
      <c r="B479" s="21"/>
    </row>
    <row r="480" spans="2:2" ht="14.25" customHeight="1">
      <c r="B480" s="21"/>
    </row>
    <row r="481" spans="2:2" ht="14.25" customHeight="1">
      <c r="B481" s="21"/>
    </row>
    <row r="482" spans="2:2" ht="14.25" customHeight="1">
      <c r="B482" s="21"/>
    </row>
    <row r="483" spans="2:2" ht="14.25" customHeight="1">
      <c r="B483" s="21"/>
    </row>
    <row r="484" spans="2:2" ht="14.25" customHeight="1">
      <c r="B484" s="21"/>
    </row>
    <row r="485" spans="2:2" ht="14.25" customHeight="1">
      <c r="B485" s="21"/>
    </row>
    <row r="486" spans="2:2" ht="14.25" customHeight="1">
      <c r="B486" s="21"/>
    </row>
    <row r="487" spans="2:2" ht="14.25" customHeight="1">
      <c r="B487" s="21"/>
    </row>
    <row r="488" spans="2:2" ht="14.25" customHeight="1">
      <c r="B488" s="21"/>
    </row>
    <row r="489" spans="2:2" ht="14.25" customHeight="1">
      <c r="B489" s="21"/>
    </row>
    <row r="490" spans="2:2" ht="14.25" customHeight="1">
      <c r="B490" s="21"/>
    </row>
    <row r="491" spans="2:2" ht="14.25" customHeight="1">
      <c r="B491" s="21"/>
    </row>
    <row r="492" spans="2:2" ht="14.25" customHeight="1">
      <c r="B492" s="21"/>
    </row>
    <row r="493" spans="2:2" ht="14.25" customHeight="1">
      <c r="B493" s="21"/>
    </row>
    <row r="494" spans="2:2" ht="14.25" customHeight="1">
      <c r="B494" s="21"/>
    </row>
    <row r="495" spans="2:2" ht="14.25" customHeight="1">
      <c r="B495" s="21"/>
    </row>
    <row r="496" spans="2:2" ht="14.25" customHeight="1">
      <c r="B496" s="21"/>
    </row>
    <row r="497" spans="2:2" ht="14.25" customHeight="1">
      <c r="B497" s="21"/>
    </row>
    <row r="498" spans="2:2" ht="14.25" customHeight="1">
      <c r="B498" s="21"/>
    </row>
    <row r="499" spans="2:2" ht="14.25" customHeight="1">
      <c r="B499" s="21"/>
    </row>
    <row r="500" spans="2:2" ht="14.25" customHeight="1">
      <c r="B500" s="21"/>
    </row>
    <row r="501" spans="2:2" ht="14.25" customHeight="1">
      <c r="B501" s="21"/>
    </row>
    <row r="502" spans="2:2" ht="14.25" customHeight="1">
      <c r="B502" s="21"/>
    </row>
    <row r="503" spans="2:2" ht="14.25" customHeight="1">
      <c r="B503" s="21"/>
    </row>
    <row r="504" spans="2:2" ht="14.25" customHeight="1">
      <c r="B504" s="21"/>
    </row>
    <row r="505" spans="2:2" ht="14.25" customHeight="1">
      <c r="B505" s="21"/>
    </row>
    <row r="506" spans="2:2" ht="14.25" customHeight="1">
      <c r="B506" s="21"/>
    </row>
    <row r="507" spans="2:2" ht="14.25" customHeight="1">
      <c r="B507" s="21"/>
    </row>
    <row r="508" spans="2:2" ht="14.25" customHeight="1">
      <c r="B508" s="21"/>
    </row>
    <row r="509" spans="2:2" ht="14.25" customHeight="1">
      <c r="B509" s="21"/>
    </row>
    <row r="510" spans="2:2" ht="14.25" customHeight="1">
      <c r="B510" s="21"/>
    </row>
    <row r="511" spans="2:2" ht="14.25" customHeight="1">
      <c r="B511" s="21"/>
    </row>
    <row r="512" spans="2:2" ht="14.25" customHeight="1">
      <c r="B512" s="21"/>
    </row>
    <row r="513" spans="2:2" ht="14.25" customHeight="1">
      <c r="B513" s="21"/>
    </row>
    <row r="514" spans="2:2" ht="14.25" customHeight="1">
      <c r="B514" s="21"/>
    </row>
    <row r="515" spans="2:2" ht="14.25" customHeight="1">
      <c r="B515" s="21"/>
    </row>
    <row r="516" spans="2:2" ht="14.25" customHeight="1">
      <c r="B516" s="21"/>
    </row>
    <row r="517" spans="2:2" ht="14.25" customHeight="1">
      <c r="B517" s="21"/>
    </row>
    <row r="518" spans="2:2" ht="14.25" customHeight="1">
      <c r="B518" s="21"/>
    </row>
    <row r="519" spans="2:2" ht="14.25" customHeight="1">
      <c r="B519" s="21"/>
    </row>
    <row r="520" spans="2:2" ht="14.25" customHeight="1">
      <c r="B520" s="21"/>
    </row>
    <row r="521" spans="2:2" ht="14.25" customHeight="1">
      <c r="B521" s="21"/>
    </row>
    <row r="522" spans="2:2" ht="14.25" customHeight="1">
      <c r="B522" s="21"/>
    </row>
    <row r="523" spans="2:2" ht="14.25" customHeight="1">
      <c r="B523" s="21"/>
    </row>
    <row r="524" spans="2:2" ht="14.25" customHeight="1">
      <c r="B524" s="21"/>
    </row>
    <row r="525" spans="2:2" ht="14.25" customHeight="1">
      <c r="B525" s="21"/>
    </row>
    <row r="526" spans="2:2" ht="14.25" customHeight="1">
      <c r="B526" s="21"/>
    </row>
    <row r="527" spans="2:2" ht="14.25" customHeight="1">
      <c r="B527" s="21"/>
    </row>
    <row r="528" spans="2:2" ht="14.25" customHeight="1">
      <c r="B528" s="21"/>
    </row>
    <row r="529" spans="2:2" ht="14.25" customHeight="1">
      <c r="B529" s="21"/>
    </row>
    <row r="530" spans="2:2" ht="14.25" customHeight="1">
      <c r="B530" s="21"/>
    </row>
    <row r="531" spans="2:2" ht="14.25" customHeight="1">
      <c r="B531" s="21"/>
    </row>
    <row r="532" spans="2:2" ht="14.25" customHeight="1">
      <c r="B532" s="21"/>
    </row>
    <row r="533" spans="2:2" ht="14.25" customHeight="1">
      <c r="B533" s="21"/>
    </row>
    <row r="534" spans="2:2" ht="14.25" customHeight="1">
      <c r="B534" s="21"/>
    </row>
    <row r="535" spans="2:2" ht="14.25" customHeight="1">
      <c r="B535" s="21"/>
    </row>
    <row r="536" spans="2:2" ht="14.25" customHeight="1">
      <c r="B536" s="21"/>
    </row>
    <row r="537" spans="2:2" ht="14.25" customHeight="1">
      <c r="B537" s="21"/>
    </row>
    <row r="538" spans="2:2" ht="14.25" customHeight="1">
      <c r="B538" s="21"/>
    </row>
    <row r="539" spans="2:2" ht="14.25" customHeight="1">
      <c r="B539" s="21"/>
    </row>
    <row r="540" spans="2:2" ht="14.25" customHeight="1">
      <c r="B540" s="21"/>
    </row>
    <row r="541" spans="2:2" ht="14.25" customHeight="1">
      <c r="B541" s="21"/>
    </row>
    <row r="542" spans="2:2" ht="14.25" customHeight="1">
      <c r="B542" s="21"/>
    </row>
    <row r="543" spans="2:2" ht="14.25" customHeight="1">
      <c r="B543" s="21"/>
    </row>
    <row r="544" spans="2:2" ht="14.25" customHeight="1">
      <c r="B544" s="21"/>
    </row>
    <row r="545" spans="2:2" ht="14.25" customHeight="1">
      <c r="B545" s="21"/>
    </row>
    <row r="546" spans="2:2" ht="14.25" customHeight="1">
      <c r="B546" s="21"/>
    </row>
    <row r="547" spans="2:2" ht="14.25" customHeight="1">
      <c r="B547" s="21"/>
    </row>
    <row r="548" spans="2:2" ht="14.25" customHeight="1">
      <c r="B548" s="21"/>
    </row>
    <row r="549" spans="2:2" ht="14.25" customHeight="1">
      <c r="B549" s="21"/>
    </row>
    <row r="550" spans="2:2" ht="14.25" customHeight="1">
      <c r="B550" s="21"/>
    </row>
    <row r="551" spans="2:2" ht="14.25" customHeight="1">
      <c r="B551" s="21"/>
    </row>
    <row r="552" spans="2:2" ht="14.25" customHeight="1">
      <c r="B552" s="21"/>
    </row>
    <row r="553" spans="2:2" ht="14.25" customHeight="1">
      <c r="B553" s="21"/>
    </row>
    <row r="554" spans="2:2" ht="14.25" customHeight="1">
      <c r="B554" s="21"/>
    </row>
    <row r="555" spans="2:2" ht="14.25" customHeight="1">
      <c r="B555" s="21"/>
    </row>
    <row r="556" spans="2:2" ht="14.25" customHeight="1">
      <c r="B556" s="21"/>
    </row>
    <row r="557" spans="2:2" ht="14.25" customHeight="1">
      <c r="B557" s="21"/>
    </row>
    <row r="558" spans="2:2" ht="14.25" customHeight="1">
      <c r="B558" s="21"/>
    </row>
    <row r="559" spans="2:2" ht="14.25" customHeight="1">
      <c r="B559" s="21"/>
    </row>
    <row r="560" spans="2:2" ht="14.25" customHeight="1">
      <c r="B560" s="21"/>
    </row>
    <row r="561" spans="2:2" ht="14.25" customHeight="1">
      <c r="B561" s="21"/>
    </row>
    <row r="562" spans="2:2" ht="14.25" customHeight="1">
      <c r="B562" s="21"/>
    </row>
    <row r="563" spans="2:2" ht="14.25" customHeight="1">
      <c r="B563" s="21"/>
    </row>
    <row r="564" spans="2:2" ht="14.25" customHeight="1">
      <c r="B564" s="21"/>
    </row>
    <row r="565" spans="2:2" ht="14.25" customHeight="1">
      <c r="B565" s="21"/>
    </row>
    <row r="566" spans="2:2" ht="14.25" customHeight="1">
      <c r="B566" s="21"/>
    </row>
    <row r="567" spans="2:2" ht="14.25" customHeight="1">
      <c r="B567" s="21"/>
    </row>
    <row r="568" spans="2:2" ht="14.25" customHeight="1">
      <c r="B568" s="21"/>
    </row>
    <row r="569" spans="2:2" ht="14.25" customHeight="1">
      <c r="B569" s="21"/>
    </row>
    <row r="570" spans="2:2" ht="14.25" customHeight="1">
      <c r="B570" s="21"/>
    </row>
    <row r="571" spans="2:2" ht="14.25" customHeight="1">
      <c r="B571" s="21"/>
    </row>
    <row r="572" spans="2:2" ht="14.25" customHeight="1">
      <c r="B572" s="21"/>
    </row>
    <row r="573" spans="2:2" ht="14.25" customHeight="1">
      <c r="B573" s="21"/>
    </row>
    <row r="574" spans="2:2" ht="14.25" customHeight="1">
      <c r="B574" s="21"/>
    </row>
    <row r="575" spans="2:2" ht="14.25" customHeight="1">
      <c r="B575" s="21"/>
    </row>
    <row r="576" spans="2:2" ht="14.25" customHeight="1">
      <c r="B576" s="21"/>
    </row>
    <row r="577" spans="2:2" ht="14.25" customHeight="1">
      <c r="B577" s="21"/>
    </row>
    <row r="578" spans="2:2" ht="14.25" customHeight="1">
      <c r="B578" s="21"/>
    </row>
    <row r="579" spans="2:2" ht="14.25" customHeight="1">
      <c r="B579" s="21"/>
    </row>
    <row r="580" spans="2:2" ht="14.25" customHeight="1">
      <c r="B580" s="21"/>
    </row>
    <row r="581" spans="2:2" ht="14.25" customHeight="1">
      <c r="B581" s="21"/>
    </row>
    <row r="582" spans="2:2" ht="14.25" customHeight="1">
      <c r="B582" s="21"/>
    </row>
    <row r="583" spans="2:2" ht="14.25" customHeight="1">
      <c r="B583" s="21"/>
    </row>
    <row r="584" spans="2:2" ht="14.25" customHeight="1">
      <c r="B584" s="21"/>
    </row>
    <row r="585" spans="2:2" ht="14.25" customHeight="1">
      <c r="B585" s="21"/>
    </row>
    <row r="586" spans="2:2" ht="14.25" customHeight="1">
      <c r="B586" s="21"/>
    </row>
    <row r="587" spans="2:2" ht="14.25" customHeight="1">
      <c r="B587" s="21"/>
    </row>
    <row r="588" spans="2:2" ht="14.25" customHeight="1">
      <c r="B588" s="21"/>
    </row>
    <row r="589" spans="2:2" ht="14.25" customHeight="1">
      <c r="B589" s="21"/>
    </row>
    <row r="590" spans="2:2" ht="14.25" customHeight="1">
      <c r="B590" s="21"/>
    </row>
    <row r="591" spans="2:2" ht="14.25" customHeight="1">
      <c r="B591" s="21"/>
    </row>
    <row r="592" spans="2:2" ht="14.25" customHeight="1">
      <c r="B592" s="21"/>
    </row>
    <row r="593" spans="2:2" ht="14.25" customHeight="1">
      <c r="B593" s="21"/>
    </row>
    <row r="594" spans="2:2" ht="14.25" customHeight="1">
      <c r="B594" s="21"/>
    </row>
    <row r="595" spans="2:2" ht="14.25" customHeight="1">
      <c r="B595" s="21"/>
    </row>
    <row r="596" spans="2:2" ht="14.25" customHeight="1">
      <c r="B596" s="21"/>
    </row>
    <row r="597" spans="2:2" ht="14.25" customHeight="1">
      <c r="B597" s="21"/>
    </row>
    <row r="598" spans="2:2" ht="14.25" customHeight="1">
      <c r="B598" s="21"/>
    </row>
    <row r="599" spans="2:2" ht="14.25" customHeight="1">
      <c r="B599" s="21"/>
    </row>
    <row r="600" spans="2:2" ht="14.25" customHeight="1">
      <c r="B600" s="21"/>
    </row>
    <row r="601" spans="2:2" ht="14.25" customHeight="1">
      <c r="B601" s="21"/>
    </row>
    <row r="602" spans="2:2" ht="14.25" customHeight="1">
      <c r="B602" s="21"/>
    </row>
    <row r="603" spans="2:2" ht="14.25" customHeight="1">
      <c r="B603" s="21"/>
    </row>
    <row r="604" spans="2:2" ht="14.25" customHeight="1">
      <c r="B604" s="21"/>
    </row>
    <row r="605" spans="2:2" ht="14.25" customHeight="1">
      <c r="B605" s="21"/>
    </row>
    <row r="606" spans="2:2" ht="14.25" customHeight="1">
      <c r="B606" s="21"/>
    </row>
    <row r="607" spans="2:2" ht="14.25" customHeight="1">
      <c r="B607" s="21"/>
    </row>
    <row r="608" spans="2:2" ht="14.25" customHeight="1">
      <c r="B608" s="21"/>
    </row>
    <row r="609" spans="2:2" ht="14.25" customHeight="1">
      <c r="B609" s="21"/>
    </row>
    <row r="610" spans="2:2" ht="14.25" customHeight="1">
      <c r="B610" s="21"/>
    </row>
    <row r="611" spans="2:2" ht="14.25" customHeight="1">
      <c r="B611" s="21"/>
    </row>
    <row r="612" spans="2:2" ht="14.25" customHeight="1">
      <c r="B612" s="21"/>
    </row>
    <row r="613" spans="2:2" ht="14.25" customHeight="1">
      <c r="B613" s="21"/>
    </row>
    <row r="614" spans="2:2" ht="14.25" customHeight="1">
      <c r="B614" s="21"/>
    </row>
    <row r="615" spans="2:2" ht="14.25" customHeight="1">
      <c r="B615" s="21"/>
    </row>
    <row r="616" spans="2:2" ht="14.25" customHeight="1">
      <c r="B616" s="21"/>
    </row>
    <row r="617" spans="2:2" ht="14.25" customHeight="1">
      <c r="B617" s="21"/>
    </row>
    <row r="618" spans="2:2" ht="14.25" customHeight="1">
      <c r="B618" s="21"/>
    </row>
    <row r="619" spans="2:2" ht="14.25" customHeight="1">
      <c r="B619" s="21"/>
    </row>
    <row r="620" spans="2:2" ht="14.25" customHeight="1">
      <c r="B620" s="21"/>
    </row>
    <row r="621" spans="2:2" ht="14.25" customHeight="1">
      <c r="B621" s="21"/>
    </row>
    <row r="622" spans="2:2" ht="14.25" customHeight="1">
      <c r="B622" s="21"/>
    </row>
    <row r="623" spans="2:2" ht="14.25" customHeight="1">
      <c r="B623" s="21"/>
    </row>
    <row r="624" spans="2:2" ht="14.25" customHeight="1">
      <c r="B624" s="21"/>
    </row>
    <row r="625" spans="2:2" ht="14.25" customHeight="1">
      <c r="B625" s="21"/>
    </row>
    <row r="626" spans="2:2" ht="14.25" customHeight="1">
      <c r="B626" s="21"/>
    </row>
    <row r="627" spans="2:2" ht="14.25" customHeight="1">
      <c r="B627" s="21"/>
    </row>
    <row r="628" spans="2:2" ht="14.25" customHeight="1">
      <c r="B628" s="21"/>
    </row>
    <row r="629" spans="2:2" ht="14.25" customHeight="1">
      <c r="B629" s="21"/>
    </row>
    <row r="630" spans="2:2" ht="14.25" customHeight="1">
      <c r="B630" s="21"/>
    </row>
    <row r="631" spans="2:2" ht="14.25" customHeight="1">
      <c r="B631" s="21"/>
    </row>
    <row r="632" spans="2:2" ht="14.25" customHeight="1">
      <c r="B632" s="21"/>
    </row>
    <row r="633" spans="2:2" ht="14.25" customHeight="1">
      <c r="B633" s="21"/>
    </row>
    <row r="634" spans="2:2" ht="14.25" customHeight="1">
      <c r="B634" s="21"/>
    </row>
    <row r="635" spans="2:2" ht="14.25" customHeight="1">
      <c r="B635" s="21"/>
    </row>
    <row r="636" spans="2:2" ht="14.25" customHeight="1">
      <c r="B636" s="21"/>
    </row>
    <row r="637" spans="2:2" ht="14.25" customHeight="1">
      <c r="B637" s="21"/>
    </row>
    <row r="638" spans="2:2" ht="14.25" customHeight="1">
      <c r="B638" s="21"/>
    </row>
    <row r="639" spans="2:2" ht="14.25" customHeight="1">
      <c r="B639" s="21"/>
    </row>
    <row r="640" spans="2:2" ht="14.25" customHeight="1">
      <c r="B640" s="21"/>
    </row>
    <row r="641" spans="2:2" ht="14.25" customHeight="1">
      <c r="B641" s="21"/>
    </row>
    <row r="642" spans="2:2" ht="14.25" customHeight="1">
      <c r="B642" s="21"/>
    </row>
    <row r="643" spans="2:2" ht="14.25" customHeight="1">
      <c r="B643" s="21"/>
    </row>
    <row r="644" spans="2:2" ht="14.25" customHeight="1">
      <c r="B644" s="21"/>
    </row>
    <row r="645" spans="2:2" ht="14.25" customHeight="1">
      <c r="B645" s="21"/>
    </row>
    <row r="646" spans="2:2" ht="14.25" customHeight="1">
      <c r="B646" s="21"/>
    </row>
    <row r="647" spans="2:2" ht="14.25" customHeight="1">
      <c r="B647" s="21"/>
    </row>
    <row r="648" spans="2:2" ht="14.25" customHeight="1">
      <c r="B648" s="21"/>
    </row>
    <row r="649" spans="2:2" ht="14.25" customHeight="1">
      <c r="B649" s="21"/>
    </row>
    <row r="650" spans="2:2" ht="14.25" customHeight="1">
      <c r="B650" s="21"/>
    </row>
    <row r="651" spans="2:2" ht="14.25" customHeight="1">
      <c r="B651" s="21"/>
    </row>
    <row r="652" spans="2:2" ht="14.25" customHeight="1">
      <c r="B652" s="21"/>
    </row>
    <row r="653" spans="2:2" ht="14.25" customHeight="1">
      <c r="B653" s="21"/>
    </row>
    <row r="654" spans="2:2" ht="14.25" customHeight="1">
      <c r="B654" s="21"/>
    </row>
    <row r="655" spans="2:2" ht="14.25" customHeight="1">
      <c r="B655" s="21"/>
    </row>
    <row r="656" spans="2:2" ht="14.25" customHeight="1">
      <c r="B656" s="21"/>
    </row>
    <row r="657" spans="2:2" ht="14.25" customHeight="1">
      <c r="B657" s="21"/>
    </row>
    <row r="658" spans="2:2" ht="14.25" customHeight="1">
      <c r="B658" s="21"/>
    </row>
    <row r="659" spans="2:2" ht="14.25" customHeight="1">
      <c r="B659" s="21"/>
    </row>
    <row r="660" spans="2:2" ht="14.25" customHeight="1">
      <c r="B660" s="21"/>
    </row>
    <row r="661" spans="2:2" ht="14.25" customHeight="1">
      <c r="B661" s="21"/>
    </row>
    <row r="662" spans="2:2" ht="14.25" customHeight="1">
      <c r="B662" s="21"/>
    </row>
    <row r="663" spans="2:2" ht="14.25" customHeight="1">
      <c r="B663" s="21"/>
    </row>
    <row r="664" spans="2:2" ht="14.25" customHeight="1">
      <c r="B664" s="21"/>
    </row>
    <row r="665" spans="2:2" ht="14.25" customHeight="1">
      <c r="B665" s="21"/>
    </row>
    <row r="666" spans="2:2" ht="14.25" customHeight="1">
      <c r="B666" s="21"/>
    </row>
    <row r="667" spans="2:2" ht="14.25" customHeight="1">
      <c r="B667" s="21"/>
    </row>
    <row r="668" spans="2:2" ht="14.25" customHeight="1">
      <c r="B668" s="21"/>
    </row>
    <row r="669" spans="2:2" ht="14.25" customHeight="1">
      <c r="B669" s="21"/>
    </row>
    <row r="670" spans="2:2" ht="14.25" customHeight="1">
      <c r="B670" s="21"/>
    </row>
    <row r="671" spans="2:2" ht="14.25" customHeight="1">
      <c r="B671" s="21"/>
    </row>
    <row r="672" spans="2:2" ht="14.25" customHeight="1">
      <c r="B672" s="21"/>
    </row>
    <row r="673" spans="2:2" ht="14.25" customHeight="1">
      <c r="B673" s="21"/>
    </row>
    <row r="674" spans="2:2" ht="14.25" customHeight="1">
      <c r="B674" s="21"/>
    </row>
    <row r="675" spans="2:2" ht="14.25" customHeight="1">
      <c r="B675" s="21"/>
    </row>
    <row r="676" spans="2:2" ht="14.25" customHeight="1">
      <c r="B676" s="21"/>
    </row>
    <row r="677" spans="2:2" ht="14.25" customHeight="1">
      <c r="B677" s="21"/>
    </row>
    <row r="678" spans="2:2" ht="14.25" customHeight="1">
      <c r="B678" s="21"/>
    </row>
    <row r="679" spans="2:2" ht="14.25" customHeight="1">
      <c r="B679" s="21"/>
    </row>
    <row r="680" spans="2:2" ht="14.25" customHeight="1">
      <c r="B680" s="21"/>
    </row>
    <row r="681" spans="2:2" ht="14.25" customHeight="1">
      <c r="B681" s="21"/>
    </row>
    <row r="682" spans="2:2" ht="14.25" customHeight="1">
      <c r="B682" s="21"/>
    </row>
    <row r="683" spans="2:2" ht="14.25" customHeight="1">
      <c r="B683" s="21"/>
    </row>
    <row r="684" spans="2:2" ht="14.25" customHeight="1">
      <c r="B684" s="21"/>
    </row>
    <row r="685" spans="2:2" ht="14.25" customHeight="1">
      <c r="B685" s="21"/>
    </row>
    <row r="686" spans="2:2" ht="14.25" customHeight="1">
      <c r="B686" s="21"/>
    </row>
    <row r="687" spans="2:2" ht="14.25" customHeight="1">
      <c r="B687" s="21"/>
    </row>
    <row r="688" spans="2:2" ht="14.25" customHeight="1">
      <c r="B688" s="21"/>
    </row>
    <row r="689" spans="2:2" ht="14.25" customHeight="1">
      <c r="B689" s="21"/>
    </row>
    <row r="690" spans="2:2" ht="14.25" customHeight="1">
      <c r="B690" s="21"/>
    </row>
    <row r="691" spans="2:2" ht="14.25" customHeight="1">
      <c r="B691" s="21"/>
    </row>
    <row r="692" spans="2:2" ht="14.25" customHeight="1">
      <c r="B692" s="21"/>
    </row>
    <row r="693" spans="2:2" ht="14.25" customHeight="1">
      <c r="B693" s="21"/>
    </row>
    <row r="694" spans="2:2" ht="14.25" customHeight="1">
      <c r="B694" s="21"/>
    </row>
    <row r="695" spans="2:2" ht="14.25" customHeight="1">
      <c r="B695" s="21"/>
    </row>
    <row r="696" spans="2:2" ht="14.25" customHeight="1">
      <c r="B696" s="21"/>
    </row>
    <row r="697" spans="2:2" ht="14.25" customHeight="1">
      <c r="B697" s="21"/>
    </row>
    <row r="698" spans="2:2" ht="14.25" customHeight="1">
      <c r="B698" s="21"/>
    </row>
    <row r="699" spans="2:2" ht="14.25" customHeight="1">
      <c r="B699" s="21"/>
    </row>
    <row r="700" spans="2:2" ht="14.25" customHeight="1">
      <c r="B700" s="21"/>
    </row>
    <row r="701" spans="2:2" ht="14.25" customHeight="1">
      <c r="B701" s="21"/>
    </row>
    <row r="702" spans="2:2" ht="14.25" customHeight="1">
      <c r="B702" s="21"/>
    </row>
    <row r="703" spans="2:2" ht="14.25" customHeight="1">
      <c r="B703" s="21"/>
    </row>
    <row r="704" spans="2:2" ht="14.25" customHeight="1">
      <c r="B704" s="21"/>
    </row>
    <row r="705" spans="2:2" ht="14.25" customHeight="1">
      <c r="B705" s="21"/>
    </row>
    <row r="706" spans="2:2" ht="14.25" customHeight="1">
      <c r="B706" s="21"/>
    </row>
    <row r="707" spans="2:2" ht="14.25" customHeight="1">
      <c r="B707" s="21"/>
    </row>
    <row r="708" spans="2:2" ht="14.25" customHeight="1">
      <c r="B708" s="21"/>
    </row>
    <row r="709" spans="2:2" ht="14.25" customHeight="1">
      <c r="B709" s="21"/>
    </row>
    <row r="710" spans="2:2" ht="14.25" customHeight="1">
      <c r="B710" s="21"/>
    </row>
    <row r="711" spans="2:2" ht="14.25" customHeight="1">
      <c r="B711" s="21"/>
    </row>
    <row r="712" spans="2:2" ht="14.25" customHeight="1">
      <c r="B712" s="21"/>
    </row>
    <row r="713" spans="2:2" ht="14.25" customHeight="1">
      <c r="B713" s="21"/>
    </row>
    <row r="714" spans="2:2" ht="14.25" customHeight="1">
      <c r="B714" s="21"/>
    </row>
    <row r="715" spans="2:2" ht="14.25" customHeight="1">
      <c r="B715" s="21"/>
    </row>
    <row r="716" spans="2:2" ht="14.25" customHeight="1">
      <c r="B716" s="21"/>
    </row>
    <row r="717" spans="2:2" ht="14.25" customHeight="1">
      <c r="B717" s="21"/>
    </row>
    <row r="718" spans="2:2" ht="14.25" customHeight="1">
      <c r="B718" s="21"/>
    </row>
    <row r="719" spans="2:2" ht="14.25" customHeight="1">
      <c r="B719" s="21"/>
    </row>
    <row r="720" spans="2:2" ht="14.25" customHeight="1">
      <c r="B720" s="21"/>
    </row>
    <row r="721" spans="2:2" ht="14.25" customHeight="1">
      <c r="B721" s="21"/>
    </row>
    <row r="722" spans="2:2" ht="14.25" customHeight="1">
      <c r="B722" s="21"/>
    </row>
    <row r="723" spans="2:2" ht="14.25" customHeight="1">
      <c r="B723" s="21"/>
    </row>
    <row r="724" spans="2:2" ht="14.25" customHeight="1">
      <c r="B724" s="21"/>
    </row>
    <row r="725" spans="2:2" ht="14.25" customHeight="1">
      <c r="B725" s="21"/>
    </row>
    <row r="726" spans="2:2" ht="14.25" customHeight="1">
      <c r="B726" s="21"/>
    </row>
    <row r="727" spans="2:2" ht="14.25" customHeight="1">
      <c r="B727" s="21"/>
    </row>
    <row r="728" spans="2:2" ht="14.25" customHeight="1">
      <c r="B728" s="21"/>
    </row>
    <row r="729" spans="2:2" ht="14.25" customHeight="1">
      <c r="B729" s="21"/>
    </row>
    <row r="730" spans="2:2" ht="14.25" customHeight="1">
      <c r="B730" s="21"/>
    </row>
    <row r="731" spans="2:2" ht="14.25" customHeight="1">
      <c r="B731" s="21"/>
    </row>
    <row r="732" spans="2:2" ht="14.25" customHeight="1">
      <c r="B732" s="21"/>
    </row>
    <row r="733" spans="2:2" ht="14.25" customHeight="1">
      <c r="B733" s="21"/>
    </row>
    <row r="734" spans="2:2" ht="14.25" customHeight="1">
      <c r="B734" s="21"/>
    </row>
    <row r="735" spans="2:2" ht="14.25" customHeight="1">
      <c r="B735" s="21"/>
    </row>
    <row r="736" spans="2:2" ht="14.25" customHeight="1">
      <c r="B736" s="21"/>
    </row>
    <row r="737" spans="2:2" ht="14.25" customHeight="1">
      <c r="B737" s="21"/>
    </row>
    <row r="738" spans="2:2" ht="14.25" customHeight="1">
      <c r="B738" s="21"/>
    </row>
    <row r="739" spans="2:2" ht="14.25" customHeight="1">
      <c r="B739" s="21"/>
    </row>
    <row r="740" spans="2:2" ht="14.25" customHeight="1">
      <c r="B740" s="21"/>
    </row>
    <row r="741" spans="2:2" ht="14.25" customHeight="1">
      <c r="B741" s="21"/>
    </row>
    <row r="742" spans="2:2" ht="14.25" customHeight="1">
      <c r="B742" s="21"/>
    </row>
    <row r="743" spans="2:2" ht="14.25" customHeight="1">
      <c r="B743" s="21"/>
    </row>
    <row r="744" spans="2:2" ht="14.25" customHeight="1">
      <c r="B744" s="21"/>
    </row>
    <row r="745" spans="2:2" ht="14.25" customHeight="1">
      <c r="B745" s="21"/>
    </row>
    <row r="746" spans="2:2" ht="14.25" customHeight="1">
      <c r="B746" s="21"/>
    </row>
    <row r="747" spans="2:2" ht="14.25" customHeight="1">
      <c r="B747" s="21"/>
    </row>
    <row r="748" spans="2:2" ht="14.25" customHeight="1">
      <c r="B748" s="21"/>
    </row>
    <row r="749" spans="2:2" ht="14.25" customHeight="1">
      <c r="B749" s="21"/>
    </row>
    <row r="750" spans="2:2" ht="14.25" customHeight="1">
      <c r="B750" s="21"/>
    </row>
    <row r="751" spans="2:2" ht="14.25" customHeight="1">
      <c r="B751" s="21"/>
    </row>
    <row r="752" spans="2:2" ht="14.25" customHeight="1">
      <c r="B752" s="21"/>
    </row>
    <row r="753" spans="2:2" ht="14.25" customHeight="1">
      <c r="B753" s="21"/>
    </row>
    <row r="754" spans="2:2" ht="14.25" customHeight="1">
      <c r="B754" s="21"/>
    </row>
    <row r="755" spans="2:2" ht="14.25" customHeight="1">
      <c r="B755" s="21"/>
    </row>
    <row r="756" spans="2:2" ht="14.25" customHeight="1">
      <c r="B756" s="21"/>
    </row>
    <row r="757" spans="2:2" ht="14.25" customHeight="1">
      <c r="B757" s="21"/>
    </row>
    <row r="758" spans="2:2" ht="14.25" customHeight="1">
      <c r="B758" s="21"/>
    </row>
    <row r="759" spans="2:2" ht="14.25" customHeight="1">
      <c r="B759" s="21"/>
    </row>
    <row r="760" spans="2:2" ht="14.25" customHeight="1">
      <c r="B760" s="21"/>
    </row>
    <row r="761" spans="2:2" ht="14.25" customHeight="1">
      <c r="B761" s="21"/>
    </row>
    <row r="762" spans="2:2" ht="14.25" customHeight="1">
      <c r="B762" s="21"/>
    </row>
    <row r="763" spans="2:2" ht="14.25" customHeight="1">
      <c r="B763" s="21"/>
    </row>
    <row r="764" spans="2:2" ht="14.25" customHeight="1">
      <c r="B764" s="21"/>
    </row>
    <row r="765" spans="2:2" ht="14.25" customHeight="1">
      <c r="B765" s="21"/>
    </row>
    <row r="766" spans="2:2" ht="14.25" customHeight="1">
      <c r="B766" s="21"/>
    </row>
    <row r="767" spans="2:2" ht="14.25" customHeight="1">
      <c r="B767" s="21"/>
    </row>
    <row r="768" spans="2:2" ht="14.25" customHeight="1">
      <c r="B768" s="21"/>
    </row>
    <row r="769" spans="2:2" ht="14.25" customHeight="1">
      <c r="B769" s="21"/>
    </row>
    <row r="770" spans="2:2" ht="14.25" customHeight="1">
      <c r="B770" s="21"/>
    </row>
    <row r="771" spans="2:2" ht="14.25" customHeight="1">
      <c r="B771" s="21"/>
    </row>
    <row r="772" spans="2:2" ht="14.25" customHeight="1">
      <c r="B772" s="21"/>
    </row>
    <row r="773" spans="2:2" ht="14.25" customHeight="1">
      <c r="B773" s="21"/>
    </row>
    <row r="774" spans="2:2" ht="14.25" customHeight="1">
      <c r="B774" s="21"/>
    </row>
    <row r="775" spans="2:2" ht="14.25" customHeight="1">
      <c r="B775" s="21"/>
    </row>
    <row r="776" spans="2:2" ht="14.25" customHeight="1">
      <c r="B776" s="21"/>
    </row>
    <row r="777" spans="2:2" ht="14.25" customHeight="1">
      <c r="B777" s="21"/>
    </row>
    <row r="778" spans="2:2" ht="14.25" customHeight="1">
      <c r="B778" s="21"/>
    </row>
    <row r="779" spans="2:2" ht="14.25" customHeight="1">
      <c r="B779" s="21"/>
    </row>
    <row r="780" spans="2:2" ht="14.25" customHeight="1">
      <c r="B780" s="21"/>
    </row>
    <row r="781" spans="2:2" ht="14.25" customHeight="1">
      <c r="B781" s="21"/>
    </row>
    <row r="782" spans="2:2" ht="14.25" customHeight="1">
      <c r="B782" s="21"/>
    </row>
    <row r="783" spans="2:2" ht="14.25" customHeight="1">
      <c r="B783" s="21"/>
    </row>
    <row r="784" spans="2:2" ht="14.25" customHeight="1">
      <c r="B784" s="21"/>
    </row>
    <row r="785" spans="2:2" ht="14.25" customHeight="1">
      <c r="B785" s="21"/>
    </row>
    <row r="786" spans="2:2" ht="14.25" customHeight="1">
      <c r="B786" s="21"/>
    </row>
    <row r="787" spans="2:2" ht="14.25" customHeight="1">
      <c r="B787" s="21"/>
    </row>
    <row r="788" spans="2:2" ht="14.25" customHeight="1">
      <c r="B788" s="21"/>
    </row>
    <row r="789" spans="2:2" ht="14.25" customHeight="1">
      <c r="B789" s="21"/>
    </row>
    <row r="790" spans="2:2" ht="14.25" customHeight="1">
      <c r="B790" s="21"/>
    </row>
    <row r="791" spans="2:2" ht="14.25" customHeight="1">
      <c r="B791" s="21"/>
    </row>
    <row r="792" spans="2:2" ht="14.25" customHeight="1">
      <c r="B792" s="21"/>
    </row>
    <row r="793" spans="2:2" ht="14.25" customHeight="1">
      <c r="B793" s="21"/>
    </row>
    <row r="794" spans="2:2" ht="14.25" customHeight="1">
      <c r="B794" s="21"/>
    </row>
    <row r="795" spans="2:2" ht="14.25" customHeight="1">
      <c r="B795" s="21"/>
    </row>
    <row r="796" spans="2:2" ht="14.25" customHeight="1">
      <c r="B796" s="21"/>
    </row>
    <row r="797" spans="2:2" ht="14.25" customHeight="1">
      <c r="B797" s="21"/>
    </row>
    <row r="798" spans="2:2" ht="14.25" customHeight="1">
      <c r="B798" s="21"/>
    </row>
    <row r="799" spans="2:2" ht="14.25" customHeight="1">
      <c r="B799" s="21"/>
    </row>
    <row r="800" spans="2:2" ht="14.25" customHeight="1">
      <c r="B800" s="21"/>
    </row>
    <row r="801" spans="2:2" ht="14.25" customHeight="1">
      <c r="B801" s="21"/>
    </row>
    <row r="802" spans="2:2" ht="14.25" customHeight="1">
      <c r="B802" s="21"/>
    </row>
    <row r="803" spans="2:2" ht="14.25" customHeight="1">
      <c r="B803" s="21"/>
    </row>
    <row r="804" spans="2:2" ht="14.25" customHeight="1">
      <c r="B804" s="21"/>
    </row>
    <row r="805" spans="2:2" ht="14.25" customHeight="1">
      <c r="B805" s="21"/>
    </row>
    <row r="806" spans="2:2" ht="14.25" customHeight="1">
      <c r="B806" s="21"/>
    </row>
    <row r="807" spans="2:2" ht="14.25" customHeight="1">
      <c r="B807" s="21"/>
    </row>
    <row r="808" spans="2:2" ht="14.25" customHeight="1">
      <c r="B808" s="21"/>
    </row>
    <row r="809" spans="2:2" ht="14.25" customHeight="1">
      <c r="B809" s="21"/>
    </row>
    <row r="810" spans="2:2" ht="14.25" customHeight="1">
      <c r="B810" s="21"/>
    </row>
    <row r="811" spans="2:2" ht="14.25" customHeight="1">
      <c r="B811" s="21"/>
    </row>
    <row r="812" spans="2:2" ht="14.25" customHeight="1">
      <c r="B812" s="21"/>
    </row>
    <row r="813" spans="2:2" ht="14.25" customHeight="1">
      <c r="B813" s="21"/>
    </row>
    <row r="814" spans="2:2" ht="14.25" customHeight="1">
      <c r="B814" s="21"/>
    </row>
    <row r="815" spans="2:2" ht="14.25" customHeight="1">
      <c r="B815" s="21"/>
    </row>
    <row r="816" spans="2:2" ht="14.25" customHeight="1">
      <c r="B816" s="21"/>
    </row>
    <row r="817" spans="2:2" ht="14.25" customHeight="1">
      <c r="B817" s="21"/>
    </row>
    <row r="818" spans="2:2" ht="14.25" customHeight="1">
      <c r="B818" s="21"/>
    </row>
    <row r="819" spans="2:2" ht="14.25" customHeight="1">
      <c r="B819" s="21"/>
    </row>
    <row r="820" spans="2:2" ht="14.25" customHeight="1">
      <c r="B820" s="21"/>
    </row>
    <row r="821" spans="2:2" ht="14.25" customHeight="1">
      <c r="B821" s="21"/>
    </row>
    <row r="822" spans="2:2" ht="14.25" customHeight="1">
      <c r="B822" s="21"/>
    </row>
    <row r="823" spans="2:2" ht="14.25" customHeight="1">
      <c r="B823" s="21"/>
    </row>
    <row r="824" spans="2:2" ht="14.25" customHeight="1">
      <c r="B824" s="21"/>
    </row>
    <row r="825" spans="2:2" ht="14.25" customHeight="1">
      <c r="B825" s="21"/>
    </row>
    <row r="826" spans="2:2" ht="14.25" customHeight="1">
      <c r="B826" s="21"/>
    </row>
    <row r="827" spans="2:2" ht="14.25" customHeight="1">
      <c r="B827" s="21"/>
    </row>
    <row r="828" spans="2:2" ht="14.25" customHeight="1">
      <c r="B828" s="21"/>
    </row>
    <row r="829" spans="2:2" ht="14.25" customHeight="1">
      <c r="B829" s="21"/>
    </row>
    <row r="830" spans="2:2" ht="14.25" customHeight="1">
      <c r="B830" s="21"/>
    </row>
    <row r="831" spans="2:2" ht="14.25" customHeight="1">
      <c r="B831" s="21"/>
    </row>
    <row r="832" spans="2:2" ht="14.25" customHeight="1">
      <c r="B832" s="21"/>
    </row>
    <row r="833" spans="2:2" ht="14.25" customHeight="1">
      <c r="B833" s="21"/>
    </row>
    <row r="834" spans="2:2" ht="14.25" customHeight="1">
      <c r="B834" s="21"/>
    </row>
    <row r="835" spans="2:2" ht="14.25" customHeight="1">
      <c r="B835" s="21"/>
    </row>
    <row r="836" spans="2:2" ht="14.25" customHeight="1">
      <c r="B836" s="21"/>
    </row>
    <row r="837" spans="2:2" ht="14.25" customHeight="1">
      <c r="B837" s="21"/>
    </row>
    <row r="838" spans="2:2" ht="14.25" customHeight="1">
      <c r="B838" s="21"/>
    </row>
    <row r="839" spans="2:2" ht="14.25" customHeight="1">
      <c r="B839" s="21"/>
    </row>
    <row r="840" spans="2:2" ht="14.25" customHeight="1">
      <c r="B840" s="21"/>
    </row>
    <row r="841" spans="2:2" ht="14.25" customHeight="1">
      <c r="B841" s="21"/>
    </row>
    <row r="842" spans="2:2" ht="14.25" customHeight="1">
      <c r="B842" s="21"/>
    </row>
    <row r="843" spans="2:2" ht="14.25" customHeight="1">
      <c r="B843" s="21"/>
    </row>
    <row r="844" spans="2:2" ht="14.25" customHeight="1">
      <c r="B844" s="21"/>
    </row>
    <row r="845" spans="2:2" ht="14.25" customHeight="1">
      <c r="B845" s="21"/>
    </row>
    <row r="846" spans="2:2" ht="14.25" customHeight="1">
      <c r="B846" s="21"/>
    </row>
    <row r="847" spans="2:2" ht="14.25" customHeight="1">
      <c r="B847" s="21"/>
    </row>
    <row r="848" spans="2:2" ht="14.25" customHeight="1">
      <c r="B848" s="21"/>
    </row>
    <row r="849" spans="2:2" ht="14.25" customHeight="1">
      <c r="B849" s="21"/>
    </row>
    <row r="850" spans="2:2" ht="14.25" customHeight="1">
      <c r="B850" s="21"/>
    </row>
    <row r="851" spans="2:2" ht="14.25" customHeight="1">
      <c r="B851" s="21"/>
    </row>
    <row r="852" spans="2:2" ht="14.25" customHeight="1">
      <c r="B852" s="21"/>
    </row>
    <row r="853" spans="2:2" ht="14.25" customHeight="1">
      <c r="B853" s="21"/>
    </row>
    <row r="854" spans="2:2" ht="14.25" customHeight="1">
      <c r="B854" s="21"/>
    </row>
    <row r="855" spans="2:2" ht="14.25" customHeight="1">
      <c r="B855" s="21"/>
    </row>
    <row r="856" spans="2:2" ht="14.25" customHeight="1">
      <c r="B856" s="21"/>
    </row>
    <row r="857" spans="2:2" ht="14.25" customHeight="1">
      <c r="B857" s="21"/>
    </row>
    <row r="858" spans="2:2" ht="14.25" customHeight="1">
      <c r="B858" s="21"/>
    </row>
    <row r="859" spans="2:2" ht="14.25" customHeight="1">
      <c r="B859" s="21"/>
    </row>
    <row r="860" spans="2:2" ht="14.25" customHeight="1">
      <c r="B860" s="21"/>
    </row>
    <row r="861" spans="2:2" ht="14.25" customHeight="1">
      <c r="B861" s="21"/>
    </row>
    <row r="862" spans="2:2" ht="14.25" customHeight="1">
      <c r="B862" s="21"/>
    </row>
    <row r="863" spans="2:2" ht="14.25" customHeight="1">
      <c r="B863" s="21"/>
    </row>
    <row r="864" spans="2:2" ht="14.25" customHeight="1">
      <c r="B864" s="21"/>
    </row>
    <row r="865" spans="2:2" ht="14.25" customHeight="1">
      <c r="B865" s="21"/>
    </row>
    <row r="866" spans="2:2" ht="14.25" customHeight="1">
      <c r="B866" s="21"/>
    </row>
    <row r="867" spans="2:2" ht="14.25" customHeight="1">
      <c r="B867" s="21"/>
    </row>
    <row r="868" spans="2:2" ht="14.25" customHeight="1">
      <c r="B868" s="21"/>
    </row>
    <row r="869" spans="2:2" ht="14.25" customHeight="1">
      <c r="B869" s="21"/>
    </row>
    <row r="870" spans="2:2" ht="14.25" customHeight="1">
      <c r="B870" s="21"/>
    </row>
    <row r="871" spans="2:2" ht="14.25" customHeight="1">
      <c r="B871" s="21"/>
    </row>
    <row r="872" spans="2:2" ht="14.25" customHeight="1">
      <c r="B872" s="21"/>
    </row>
    <row r="873" spans="2:2" ht="14.25" customHeight="1">
      <c r="B873" s="21"/>
    </row>
    <row r="874" spans="2:2" ht="14.25" customHeight="1">
      <c r="B874" s="21"/>
    </row>
    <row r="875" spans="2:2" ht="14.25" customHeight="1">
      <c r="B875" s="21"/>
    </row>
    <row r="876" spans="2:2" ht="14.25" customHeight="1">
      <c r="B876" s="21"/>
    </row>
    <row r="877" spans="2:2" ht="14.25" customHeight="1">
      <c r="B877" s="21"/>
    </row>
    <row r="878" spans="2:2" ht="14.25" customHeight="1">
      <c r="B878" s="21"/>
    </row>
    <row r="879" spans="2:2" ht="14.25" customHeight="1">
      <c r="B879" s="21"/>
    </row>
    <row r="880" spans="2:2" ht="14.25" customHeight="1">
      <c r="B880" s="21"/>
    </row>
    <row r="881" spans="2:2" ht="14.25" customHeight="1">
      <c r="B881" s="21"/>
    </row>
    <row r="882" spans="2:2" ht="14.25" customHeight="1">
      <c r="B882" s="21"/>
    </row>
    <row r="883" spans="2:2" ht="14.25" customHeight="1">
      <c r="B883" s="21"/>
    </row>
    <row r="884" spans="2:2" ht="14.25" customHeight="1">
      <c r="B884" s="21"/>
    </row>
    <row r="885" spans="2:2" ht="14.25" customHeight="1">
      <c r="B885" s="21"/>
    </row>
    <row r="886" spans="2:2" ht="14.25" customHeight="1">
      <c r="B886" s="21"/>
    </row>
    <row r="887" spans="2:2" ht="14.25" customHeight="1">
      <c r="B887" s="21"/>
    </row>
    <row r="888" spans="2:2" ht="14.25" customHeight="1">
      <c r="B888" s="21"/>
    </row>
    <row r="889" spans="2:2" ht="14.25" customHeight="1">
      <c r="B889" s="21"/>
    </row>
    <row r="890" spans="2:2" ht="14.25" customHeight="1">
      <c r="B890" s="21"/>
    </row>
    <row r="891" spans="2:2" ht="14.25" customHeight="1">
      <c r="B891" s="21"/>
    </row>
    <row r="892" spans="2:2" ht="14.25" customHeight="1">
      <c r="B892" s="21"/>
    </row>
    <row r="893" spans="2:2" ht="14.25" customHeight="1">
      <c r="B893" s="21"/>
    </row>
    <row r="894" spans="2:2" ht="14.25" customHeight="1">
      <c r="B894" s="21"/>
    </row>
    <row r="895" spans="2:2" ht="14.25" customHeight="1">
      <c r="B895" s="21"/>
    </row>
    <row r="896" spans="2:2" ht="14.25" customHeight="1">
      <c r="B896" s="21"/>
    </row>
    <row r="897" spans="2:2" ht="14.25" customHeight="1">
      <c r="B897" s="21"/>
    </row>
    <row r="898" spans="2:2" ht="14.25" customHeight="1">
      <c r="B898" s="21"/>
    </row>
    <row r="899" spans="2:2" ht="14.25" customHeight="1">
      <c r="B899" s="21"/>
    </row>
    <row r="900" spans="2:2" ht="14.25" customHeight="1">
      <c r="B900" s="21"/>
    </row>
    <row r="901" spans="2:2" ht="14.25" customHeight="1">
      <c r="B901" s="21"/>
    </row>
    <row r="902" spans="2:2" ht="14.25" customHeight="1">
      <c r="B902" s="21"/>
    </row>
    <row r="903" spans="2:2" ht="14.25" customHeight="1">
      <c r="B903" s="21"/>
    </row>
    <row r="904" spans="2:2" ht="14.25" customHeight="1">
      <c r="B904" s="21"/>
    </row>
    <row r="905" spans="2:2" ht="14.25" customHeight="1">
      <c r="B905" s="21"/>
    </row>
    <row r="906" spans="2:2" ht="14.25" customHeight="1">
      <c r="B906" s="21"/>
    </row>
    <row r="907" spans="2:2" ht="14.25" customHeight="1">
      <c r="B907" s="21"/>
    </row>
    <row r="908" spans="2:2" ht="14.25" customHeight="1">
      <c r="B908" s="21"/>
    </row>
    <row r="909" spans="2:2" ht="14.25" customHeight="1">
      <c r="B909" s="21"/>
    </row>
    <row r="910" spans="2:2" ht="14.25" customHeight="1">
      <c r="B910" s="21"/>
    </row>
    <row r="911" spans="2:2" ht="14.25" customHeight="1">
      <c r="B911" s="21"/>
    </row>
    <row r="912" spans="2:2" ht="14.25" customHeight="1">
      <c r="B912" s="21"/>
    </row>
    <row r="913" spans="2:2" ht="14.25" customHeight="1">
      <c r="B913" s="21"/>
    </row>
    <row r="914" spans="2:2" ht="14.25" customHeight="1">
      <c r="B914" s="21"/>
    </row>
    <row r="915" spans="2:2" ht="14.25" customHeight="1">
      <c r="B915" s="21"/>
    </row>
    <row r="916" spans="2:2" ht="14.25" customHeight="1">
      <c r="B916" s="21"/>
    </row>
    <row r="917" spans="2:2" ht="14.25" customHeight="1">
      <c r="B917" s="21"/>
    </row>
    <row r="918" spans="2:2" ht="14.25" customHeight="1">
      <c r="B918" s="21"/>
    </row>
    <row r="919" spans="2:2" ht="14.25" customHeight="1">
      <c r="B919" s="21"/>
    </row>
    <row r="920" spans="2:2" ht="14.25" customHeight="1">
      <c r="B920" s="21"/>
    </row>
    <row r="921" spans="2:2" ht="14.25" customHeight="1">
      <c r="B921" s="21"/>
    </row>
    <row r="922" spans="2:2" ht="14.25" customHeight="1">
      <c r="B922" s="21"/>
    </row>
    <row r="923" spans="2:2" ht="14.25" customHeight="1">
      <c r="B923" s="21"/>
    </row>
    <row r="924" spans="2:2" ht="14.25" customHeight="1">
      <c r="B924" s="21"/>
    </row>
    <row r="925" spans="2:2" ht="14.25" customHeight="1">
      <c r="B925" s="21"/>
    </row>
    <row r="926" spans="2:2" ht="14.25" customHeight="1">
      <c r="B926" s="21"/>
    </row>
    <row r="927" spans="2:2" ht="14.25" customHeight="1">
      <c r="B927" s="21"/>
    </row>
    <row r="928" spans="2:2" ht="14.25" customHeight="1">
      <c r="B928" s="21"/>
    </row>
    <row r="929" spans="2:2" ht="14.25" customHeight="1">
      <c r="B929" s="21"/>
    </row>
    <row r="930" spans="2:2" ht="14.25" customHeight="1">
      <c r="B930" s="21"/>
    </row>
    <row r="931" spans="2:2" ht="14.25" customHeight="1">
      <c r="B931" s="21"/>
    </row>
    <row r="932" spans="2:2" ht="14.25" customHeight="1">
      <c r="B932" s="21"/>
    </row>
    <row r="933" spans="2:2" ht="14.25" customHeight="1">
      <c r="B933" s="21"/>
    </row>
    <row r="934" spans="2:2" ht="14.25" customHeight="1">
      <c r="B934" s="21"/>
    </row>
    <row r="935" spans="2:2" ht="14.25" customHeight="1">
      <c r="B935" s="21"/>
    </row>
    <row r="936" spans="2:2" ht="14.25" customHeight="1">
      <c r="B936" s="21"/>
    </row>
    <row r="937" spans="2:2" ht="14.25" customHeight="1">
      <c r="B937" s="21"/>
    </row>
    <row r="938" spans="2:2" ht="14.25" customHeight="1">
      <c r="B938" s="21"/>
    </row>
    <row r="939" spans="2:2" ht="14.25" customHeight="1">
      <c r="B939" s="21"/>
    </row>
    <row r="940" spans="2:2" ht="14.25" customHeight="1">
      <c r="B940" s="21"/>
    </row>
    <row r="941" spans="2:2" ht="14.25" customHeight="1">
      <c r="B941" s="21"/>
    </row>
    <row r="942" spans="2:2" ht="14.25" customHeight="1">
      <c r="B942" s="21"/>
    </row>
    <row r="943" spans="2:2" ht="14.25" customHeight="1">
      <c r="B943" s="21"/>
    </row>
    <row r="944" spans="2:2" ht="14.25" customHeight="1">
      <c r="B944" s="21"/>
    </row>
    <row r="945" spans="2:2" ht="14.25" customHeight="1">
      <c r="B945" s="21"/>
    </row>
    <row r="946" spans="2:2" ht="14.25" customHeight="1">
      <c r="B946" s="21"/>
    </row>
    <row r="947" spans="2:2" ht="14.25" customHeight="1">
      <c r="B947" s="21"/>
    </row>
    <row r="948" spans="2:2" ht="14.25" customHeight="1">
      <c r="B948" s="21"/>
    </row>
    <row r="949" spans="2:2" ht="14.25" customHeight="1">
      <c r="B949" s="21"/>
    </row>
    <row r="950" spans="2:2" ht="14.25" customHeight="1">
      <c r="B950" s="21"/>
    </row>
    <row r="951" spans="2:2" ht="14.25" customHeight="1">
      <c r="B951" s="21"/>
    </row>
    <row r="952" spans="2:2" ht="14.25" customHeight="1">
      <c r="B952" s="21"/>
    </row>
    <row r="953" spans="2:2" ht="14.25" customHeight="1">
      <c r="B953" s="21"/>
    </row>
    <row r="954" spans="2:2" ht="14.25" customHeight="1">
      <c r="B954" s="21"/>
    </row>
    <row r="955" spans="2:2" ht="14.25" customHeight="1">
      <c r="B955" s="21"/>
    </row>
    <row r="956" spans="2:2" ht="14.25" customHeight="1">
      <c r="B956" s="21"/>
    </row>
    <row r="957" spans="2:2" ht="14.25" customHeight="1">
      <c r="B957" s="21"/>
    </row>
    <row r="958" spans="2:2" ht="14.25" customHeight="1">
      <c r="B958" s="21"/>
    </row>
    <row r="959" spans="2:2" ht="14.25" customHeight="1">
      <c r="B959" s="21"/>
    </row>
    <row r="960" spans="2:2" ht="14.25" customHeight="1">
      <c r="B960" s="21"/>
    </row>
    <row r="961" spans="2:2" ht="14.25" customHeight="1">
      <c r="B961" s="21"/>
    </row>
    <row r="962" spans="2:2" ht="14.25" customHeight="1">
      <c r="B962" s="21"/>
    </row>
    <row r="963" spans="2:2" ht="14.25" customHeight="1">
      <c r="B963" s="21"/>
    </row>
    <row r="964" spans="2:2" ht="14.25" customHeight="1">
      <c r="B964" s="21"/>
    </row>
    <row r="965" spans="2:2" ht="14.25" customHeight="1">
      <c r="B965" s="21"/>
    </row>
    <row r="966" spans="2:2" ht="14.25" customHeight="1">
      <c r="B966" s="21"/>
    </row>
    <row r="967" spans="2:2" ht="14.25" customHeight="1">
      <c r="B967" s="21"/>
    </row>
    <row r="968" spans="2:2" ht="14.25" customHeight="1">
      <c r="B968" s="21"/>
    </row>
    <row r="969" spans="2:2" ht="14.25" customHeight="1">
      <c r="B969" s="21"/>
    </row>
    <row r="970" spans="2:2" ht="14.25" customHeight="1">
      <c r="B970" s="21"/>
    </row>
    <row r="971" spans="2:2" ht="14.25" customHeight="1">
      <c r="B971" s="21"/>
    </row>
    <row r="972" spans="2:2" ht="14.25" customHeight="1">
      <c r="B972" s="21"/>
    </row>
    <row r="973" spans="2:2" ht="14.25" customHeight="1">
      <c r="B973" s="21"/>
    </row>
    <row r="974" spans="2:2" ht="14.25" customHeight="1">
      <c r="B974" s="21"/>
    </row>
    <row r="975" spans="2:2" ht="14.25" customHeight="1">
      <c r="B975" s="21"/>
    </row>
    <row r="976" spans="2:2" ht="14.25" customHeight="1">
      <c r="B976" s="21"/>
    </row>
    <row r="977" spans="2:2" ht="14.25" customHeight="1">
      <c r="B977" s="21"/>
    </row>
    <row r="978" spans="2:2" ht="14.25" customHeight="1">
      <c r="B978" s="21"/>
    </row>
    <row r="979" spans="2:2" ht="14.25" customHeight="1">
      <c r="B979" s="21"/>
    </row>
    <row r="980" spans="2:2" ht="14.25" customHeight="1">
      <c r="B980" s="21"/>
    </row>
    <row r="981" spans="2:2" ht="14.25" customHeight="1">
      <c r="B981" s="21"/>
    </row>
    <row r="982" spans="2:2" ht="14.25" customHeight="1">
      <c r="B982" s="21"/>
    </row>
    <row r="983" spans="2:2" ht="14.25" customHeight="1">
      <c r="B983" s="21"/>
    </row>
    <row r="984" spans="2:2" ht="14.25" customHeight="1">
      <c r="B984" s="21"/>
    </row>
    <row r="985" spans="2:2" ht="14.25" customHeight="1">
      <c r="B985" s="21"/>
    </row>
    <row r="986" spans="2:2" ht="14.25" customHeight="1">
      <c r="B986" s="21"/>
    </row>
    <row r="987" spans="2:2" ht="14.25" customHeight="1">
      <c r="B987" s="21"/>
    </row>
    <row r="988" spans="2:2" ht="14.25" customHeight="1">
      <c r="B988" s="21"/>
    </row>
    <row r="989" spans="2:2" ht="14.25" customHeight="1">
      <c r="B989" s="21"/>
    </row>
    <row r="990" spans="2:2" ht="14.25" customHeight="1">
      <c r="B990" s="21"/>
    </row>
    <row r="991" spans="2:2" ht="14.25" customHeight="1">
      <c r="B991" s="21"/>
    </row>
    <row r="992" spans="2:2" ht="14.25" customHeight="1">
      <c r="B992" s="21"/>
    </row>
    <row r="993" spans="2:2" ht="14.25" customHeight="1">
      <c r="B993" s="21"/>
    </row>
    <row r="994" spans="2:2" ht="14.25" customHeight="1">
      <c r="B994" s="21"/>
    </row>
    <row r="995" spans="2:2" ht="14.25" customHeight="1">
      <c r="B995" s="21"/>
    </row>
    <row r="996" spans="2:2" ht="14.25" customHeight="1">
      <c r="B996" s="21"/>
    </row>
    <row r="997" spans="2:2" ht="14.25" customHeight="1">
      <c r="B997" s="21"/>
    </row>
    <row r="998" spans="2:2" ht="14.25" customHeight="1">
      <c r="B998" s="21"/>
    </row>
    <row r="999" spans="2:2" ht="14.25" customHeight="1">
      <c r="B999" s="21"/>
    </row>
    <row r="1000" spans="2:2" ht="14.25" customHeight="1">
      <c r="B1000" s="21"/>
    </row>
  </sheetData>
  <mergeCells count="38">
    <mergeCell ref="D39:E39"/>
    <mergeCell ref="C41:K41"/>
    <mergeCell ref="N9:Y9"/>
    <mergeCell ref="Q10:U10"/>
    <mergeCell ref="Z10:AC10"/>
    <mergeCell ref="O11:U11"/>
    <mergeCell ref="O12:U12"/>
    <mergeCell ref="AB14:AC14"/>
    <mergeCell ref="O16:T16"/>
    <mergeCell ref="O17:T17"/>
    <mergeCell ref="Z18:AJ18"/>
    <mergeCell ref="Z19:AK19"/>
    <mergeCell ref="AF22:AF23"/>
    <mergeCell ref="B27:E27"/>
    <mergeCell ref="F27:I27"/>
    <mergeCell ref="AC6:AD6"/>
    <mergeCell ref="AE6:AF6"/>
    <mergeCell ref="AG6:AL6"/>
    <mergeCell ref="N8:AL8"/>
    <mergeCell ref="Z9:AC9"/>
    <mergeCell ref="AE2:AF2"/>
    <mergeCell ref="AG2:AH2"/>
    <mergeCell ref="AI2:AJ2"/>
    <mergeCell ref="AC3:AL4"/>
    <mergeCell ref="AG5:AL5"/>
    <mergeCell ref="AC5:AD5"/>
    <mergeCell ref="AE5:AF5"/>
    <mergeCell ref="N5:V6"/>
    <mergeCell ref="C6:E6"/>
    <mergeCell ref="F6:H6"/>
    <mergeCell ref="I6:K6"/>
    <mergeCell ref="C2:H2"/>
    <mergeCell ref="N2:V4"/>
    <mergeCell ref="X2:AB4"/>
    <mergeCell ref="X5:Z5"/>
    <mergeCell ref="AA5:AB5"/>
    <mergeCell ref="X6:Z6"/>
    <mergeCell ref="AA6:AB6"/>
  </mergeCells>
  <pageMargins left="0.7" right="0.7" top="0.75" bottom="0.75" header="0" footer="0"/>
  <pageSetup orientation="landscape"/>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P1000"/>
  <sheetViews>
    <sheetView workbookViewId="0"/>
  </sheetViews>
  <sheetFormatPr defaultColWidth="12.64453125" defaultRowHeight="15" customHeight="1"/>
  <cols>
    <col min="1" max="3" width="8.64453125" customWidth="1"/>
    <col min="4" max="94" width="4.64453125" customWidth="1"/>
  </cols>
  <sheetData>
    <row r="1" spans="1:94" ht="14.25" customHeight="1"/>
    <row r="2" spans="1:94" ht="14.25" customHeight="1"/>
    <row r="3" spans="1:94" ht="14.25" customHeight="1">
      <c r="C3" s="373" t="s">
        <v>495</v>
      </c>
      <c r="D3" s="374">
        <v>0</v>
      </c>
      <c r="E3" s="264"/>
      <c r="F3" s="375">
        <v>1</v>
      </c>
      <c r="G3" s="264"/>
      <c r="H3" s="376">
        <v>2</v>
      </c>
      <c r="I3" s="264"/>
      <c r="J3" s="377">
        <v>3</v>
      </c>
      <c r="K3" s="264"/>
      <c r="L3" s="378">
        <v>4</v>
      </c>
      <c r="M3" s="264"/>
      <c r="N3" s="379">
        <v>5</v>
      </c>
      <c r="O3" s="264"/>
      <c r="P3" s="380">
        <v>6</v>
      </c>
      <c r="Q3" s="264"/>
      <c r="R3" s="264"/>
      <c r="S3" s="264"/>
      <c r="T3" s="264"/>
      <c r="U3" s="264"/>
      <c r="V3" s="264"/>
      <c r="W3" s="264"/>
      <c r="X3" s="264"/>
      <c r="Y3" s="264">
        <v>4</v>
      </c>
      <c r="Z3" s="264">
        <v>3</v>
      </c>
      <c r="AA3" s="264">
        <v>3</v>
      </c>
      <c r="AB3" s="264">
        <v>4</v>
      </c>
      <c r="AC3" s="264"/>
      <c r="AD3" s="264"/>
      <c r="AE3" s="264"/>
      <c r="AF3" s="264"/>
      <c r="AG3" s="264"/>
      <c r="AH3" s="264"/>
      <c r="AI3" s="264"/>
      <c r="AJ3" s="264"/>
      <c r="AK3" s="264"/>
      <c r="AL3" s="264"/>
      <c r="AM3" s="264"/>
      <c r="AN3" s="264"/>
      <c r="AO3" s="264"/>
      <c r="AP3" s="264"/>
      <c r="AQ3" s="264"/>
      <c r="AR3" s="264"/>
      <c r="AS3" s="264"/>
      <c r="AT3" s="264"/>
      <c r="AU3" s="264"/>
      <c r="AV3" s="264"/>
      <c r="AW3" s="264"/>
      <c r="AX3" s="264"/>
      <c r="AY3" s="264"/>
      <c r="AZ3" s="264"/>
      <c r="BA3" s="264"/>
      <c r="BB3" s="264"/>
      <c r="BC3" s="264"/>
      <c r="BD3" s="264"/>
    </row>
    <row r="4" spans="1:94" ht="14.25" customHeight="1"/>
    <row r="5" spans="1:94" ht="14.25" customHeight="1">
      <c r="D5" s="35">
        <v>3</v>
      </c>
      <c r="E5" s="35">
        <f t="shared" ref="E5:CP5" si="0">D5+2</f>
        <v>5</v>
      </c>
      <c r="F5" s="35">
        <f t="shared" si="0"/>
        <v>7</v>
      </c>
      <c r="G5" s="35">
        <f t="shared" si="0"/>
        <v>9</v>
      </c>
      <c r="H5" s="35">
        <f t="shared" si="0"/>
        <v>11</v>
      </c>
      <c r="I5" s="35">
        <f t="shared" si="0"/>
        <v>13</v>
      </c>
      <c r="J5" s="35">
        <f t="shared" si="0"/>
        <v>15</v>
      </c>
      <c r="K5" s="35">
        <f t="shared" si="0"/>
        <v>17</v>
      </c>
      <c r="L5" s="35">
        <f t="shared" si="0"/>
        <v>19</v>
      </c>
      <c r="M5" s="35">
        <f t="shared" si="0"/>
        <v>21</v>
      </c>
      <c r="N5" s="35">
        <f t="shared" si="0"/>
        <v>23</v>
      </c>
      <c r="O5" s="35">
        <f t="shared" si="0"/>
        <v>25</v>
      </c>
      <c r="P5" s="35">
        <f t="shared" si="0"/>
        <v>27</v>
      </c>
      <c r="Q5" s="35">
        <f t="shared" si="0"/>
        <v>29</v>
      </c>
      <c r="R5" s="35">
        <f t="shared" si="0"/>
        <v>31</v>
      </c>
      <c r="S5" s="35">
        <f t="shared" si="0"/>
        <v>33</v>
      </c>
      <c r="T5" s="35">
        <f t="shared" si="0"/>
        <v>35</v>
      </c>
      <c r="U5" s="35">
        <f t="shared" si="0"/>
        <v>37</v>
      </c>
      <c r="V5" s="35">
        <f t="shared" si="0"/>
        <v>39</v>
      </c>
      <c r="W5" s="35">
        <f t="shared" si="0"/>
        <v>41</v>
      </c>
      <c r="X5" s="35">
        <f t="shared" si="0"/>
        <v>43</v>
      </c>
      <c r="Y5" s="35">
        <f t="shared" si="0"/>
        <v>45</v>
      </c>
      <c r="Z5" s="35">
        <f t="shared" si="0"/>
        <v>47</v>
      </c>
      <c r="AA5" s="35">
        <f t="shared" si="0"/>
        <v>49</v>
      </c>
      <c r="AB5" s="35">
        <f t="shared" si="0"/>
        <v>51</v>
      </c>
      <c r="AC5" s="35">
        <f t="shared" si="0"/>
        <v>53</v>
      </c>
      <c r="AD5" s="35">
        <f t="shared" si="0"/>
        <v>55</v>
      </c>
      <c r="AE5" s="35">
        <f t="shared" si="0"/>
        <v>57</v>
      </c>
      <c r="AF5" s="35">
        <f t="shared" si="0"/>
        <v>59</v>
      </c>
      <c r="AG5" s="35">
        <f t="shared" si="0"/>
        <v>61</v>
      </c>
      <c r="AH5" s="35">
        <f t="shared" si="0"/>
        <v>63</v>
      </c>
      <c r="AI5" s="35">
        <f t="shared" si="0"/>
        <v>65</v>
      </c>
      <c r="AJ5" s="35">
        <f t="shared" si="0"/>
        <v>67</v>
      </c>
      <c r="AK5" s="35">
        <f t="shared" si="0"/>
        <v>69</v>
      </c>
      <c r="AL5" s="35">
        <f t="shared" si="0"/>
        <v>71</v>
      </c>
      <c r="AM5" s="35">
        <f t="shared" si="0"/>
        <v>73</v>
      </c>
      <c r="AN5" s="35">
        <f t="shared" si="0"/>
        <v>75</v>
      </c>
      <c r="AO5" s="35">
        <f t="shared" si="0"/>
        <v>77</v>
      </c>
      <c r="AP5" s="35">
        <f t="shared" si="0"/>
        <v>79</v>
      </c>
      <c r="AQ5" s="35">
        <f t="shared" si="0"/>
        <v>81</v>
      </c>
      <c r="AR5" s="35">
        <f t="shared" si="0"/>
        <v>83</v>
      </c>
      <c r="AS5" s="35">
        <f t="shared" si="0"/>
        <v>85</v>
      </c>
      <c r="AT5" s="35">
        <f t="shared" si="0"/>
        <v>87</v>
      </c>
      <c r="AU5" s="35">
        <f t="shared" si="0"/>
        <v>89</v>
      </c>
      <c r="AV5" s="35">
        <f t="shared" si="0"/>
        <v>91</v>
      </c>
      <c r="AW5" s="35">
        <f t="shared" si="0"/>
        <v>93</v>
      </c>
      <c r="AX5" s="35">
        <f t="shared" si="0"/>
        <v>95</v>
      </c>
      <c r="AY5" s="35">
        <f t="shared" si="0"/>
        <v>97</v>
      </c>
      <c r="AZ5" s="35">
        <f t="shared" si="0"/>
        <v>99</v>
      </c>
      <c r="BA5" s="35">
        <f t="shared" si="0"/>
        <v>101</v>
      </c>
      <c r="BB5" s="35">
        <f t="shared" si="0"/>
        <v>103</v>
      </c>
      <c r="BC5" s="35">
        <f t="shared" si="0"/>
        <v>105</v>
      </c>
      <c r="BD5" s="35">
        <f t="shared" si="0"/>
        <v>107</v>
      </c>
      <c r="BE5" s="35">
        <f t="shared" si="0"/>
        <v>109</v>
      </c>
      <c r="BF5" s="35">
        <f t="shared" si="0"/>
        <v>111</v>
      </c>
      <c r="BG5" s="35">
        <f t="shared" si="0"/>
        <v>113</v>
      </c>
      <c r="BH5" s="35">
        <f t="shared" si="0"/>
        <v>115</v>
      </c>
      <c r="BI5" s="35">
        <f t="shared" si="0"/>
        <v>117</v>
      </c>
      <c r="BJ5" s="35">
        <f t="shared" si="0"/>
        <v>119</v>
      </c>
      <c r="BK5" s="35">
        <f t="shared" si="0"/>
        <v>121</v>
      </c>
      <c r="BL5" s="35">
        <f t="shared" si="0"/>
        <v>123</v>
      </c>
      <c r="BM5" s="35">
        <f t="shared" si="0"/>
        <v>125</v>
      </c>
      <c r="BN5" s="35">
        <f t="shared" si="0"/>
        <v>127</v>
      </c>
      <c r="BO5" s="35">
        <f t="shared" si="0"/>
        <v>129</v>
      </c>
      <c r="BP5" s="35">
        <f t="shared" si="0"/>
        <v>131</v>
      </c>
      <c r="BQ5" s="35">
        <f t="shared" si="0"/>
        <v>133</v>
      </c>
      <c r="BR5" s="35">
        <f t="shared" si="0"/>
        <v>135</v>
      </c>
      <c r="BS5" s="35">
        <f t="shared" si="0"/>
        <v>137</v>
      </c>
      <c r="BT5" s="35">
        <f t="shared" si="0"/>
        <v>139</v>
      </c>
      <c r="BU5" s="35">
        <f t="shared" si="0"/>
        <v>141</v>
      </c>
      <c r="BV5" s="35">
        <f t="shared" si="0"/>
        <v>143</v>
      </c>
      <c r="BW5" s="35">
        <f t="shared" si="0"/>
        <v>145</v>
      </c>
      <c r="BX5" s="35">
        <f t="shared" si="0"/>
        <v>147</v>
      </c>
      <c r="BY5" s="35">
        <f t="shared" si="0"/>
        <v>149</v>
      </c>
      <c r="BZ5" s="35">
        <f t="shared" si="0"/>
        <v>151</v>
      </c>
      <c r="CA5" s="35">
        <f t="shared" si="0"/>
        <v>153</v>
      </c>
      <c r="CB5" s="35">
        <f t="shared" si="0"/>
        <v>155</v>
      </c>
      <c r="CC5" s="35">
        <f t="shared" si="0"/>
        <v>157</v>
      </c>
      <c r="CD5" s="35">
        <f t="shared" si="0"/>
        <v>159</v>
      </c>
      <c r="CE5" s="35">
        <f t="shared" si="0"/>
        <v>161</v>
      </c>
      <c r="CF5" s="35">
        <f t="shared" si="0"/>
        <v>163</v>
      </c>
      <c r="CG5" s="35">
        <f t="shared" si="0"/>
        <v>165</v>
      </c>
      <c r="CH5" s="35">
        <f t="shared" si="0"/>
        <v>167</v>
      </c>
      <c r="CI5" s="35">
        <f t="shared" si="0"/>
        <v>169</v>
      </c>
      <c r="CJ5" s="35">
        <f t="shared" si="0"/>
        <v>171</v>
      </c>
      <c r="CK5" s="35">
        <f t="shared" si="0"/>
        <v>173</v>
      </c>
      <c r="CL5" s="35">
        <f t="shared" si="0"/>
        <v>175</v>
      </c>
      <c r="CM5" s="35">
        <f t="shared" si="0"/>
        <v>177</v>
      </c>
      <c r="CN5" s="35">
        <f t="shared" si="0"/>
        <v>179</v>
      </c>
      <c r="CO5" s="35">
        <f t="shared" si="0"/>
        <v>181</v>
      </c>
      <c r="CP5" s="35">
        <f t="shared" si="0"/>
        <v>183</v>
      </c>
    </row>
    <row r="6" spans="1:94" ht="14.25" customHeight="1">
      <c r="A6" s="896" t="s">
        <v>496</v>
      </c>
      <c r="B6" s="667"/>
      <c r="C6" s="21" t="s">
        <v>172</v>
      </c>
      <c r="D6" s="374">
        <v>0</v>
      </c>
      <c r="E6" s="112"/>
      <c r="F6" s="381">
        <v>1</v>
      </c>
      <c r="G6" s="114"/>
      <c r="H6" s="376">
        <v>2</v>
      </c>
      <c r="I6" s="111"/>
      <c r="J6" s="377">
        <v>3</v>
      </c>
      <c r="K6" s="111"/>
      <c r="L6" s="378">
        <v>4</v>
      </c>
      <c r="M6" s="111"/>
      <c r="N6" s="379">
        <v>5</v>
      </c>
      <c r="O6" s="111"/>
      <c r="P6" s="380">
        <v>6</v>
      </c>
      <c r="Q6" s="111"/>
      <c r="R6" s="111"/>
      <c r="S6" s="111"/>
      <c r="T6" s="111"/>
      <c r="U6" s="111"/>
      <c r="V6" s="111"/>
      <c r="W6" s="111"/>
      <c r="X6" s="111"/>
      <c r="Y6" s="111"/>
      <c r="Z6" s="111"/>
      <c r="AA6" s="111"/>
      <c r="AB6" s="111"/>
      <c r="AC6" s="111"/>
      <c r="AD6" s="111"/>
      <c r="AE6" s="111"/>
      <c r="AF6" s="111"/>
      <c r="AG6" s="111"/>
      <c r="AH6" s="111"/>
      <c r="AI6" s="111"/>
      <c r="AJ6" s="111"/>
      <c r="AK6" s="111"/>
      <c r="AL6" s="111"/>
      <c r="AM6" s="111"/>
      <c r="AN6" s="111"/>
      <c r="AO6" s="111"/>
      <c r="AP6" s="111"/>
      <c r="AQ6" s="111"/>
      <c r="AR6" s="111"/>
      <c r="AS6" s="111"/>
      <c r="AT6" s="111"/>
      <c r="AU6" s="111"/>
      <c r="AV6" s="111"/>
      <c r="AW6" s="111"/>
      <c r="AX6" s="111"/>
      <c r="AY6" s="111"/>
      <c r="AZ6" s="111"/>
      <c r="BA6" s="111"/>
      <c r="BB6" s="111"/>
      <c r="BC6" s="111"/>
      <c r="BD6" s="111"/>
      <c r="BE6" s="111"/>
      <c r="BF6" s="111"/>
      <c r="BG6" s="111"/>
      <c r="BH6" s="111"/>
      <c r="BI6" s="111"/>
      <c r="BJ6" s="111"/>
      <c r="BK6" s="111"/>
      <c r="BL6" s="111"/>
      <c r="BM6" s="111"/>
      <c r="BN6" s="111"/>
      <c r="BO6" s="111"/>
      <c r="BP6" s="111"/>
      <c r="BQ6" s="111"/>
      <c r="BR6" s="111"/>
      <c r="BS6" s="111"/>
      <c r="BT6" s="111"/>
      <c r="BU6" s="111"/>
      <c r="BV6" s="111"/>
      <c r="BW6" s="111"/>
      <c r="BX6" s="111"/>
      <c r="BY6" s="111"/>
      <c r="BZ6" s="111"/>
      <c r="CA6" s="111"/>
      <c r="CB6" s="111"/>
      <c r="CC6" s="111"/>
      <c r="CD6" s="111"/>
      <c r="CE6" s="111"/>
      <c r="CF6" s="111"/>
      <c r="CG6" s="111"/>
      <c r="CH6" s="111"/>
      <c r="CI6" s="111"/>
      <c r="CJ6" s="111"/>
      <c r="CK6" s="111"/>
      <c r="CL6" s="111"/>
      <c r="CM6" s="111"/>
      <c r="CN6" s="111"/>
      <c r="CO6" s="111"/>
      <c r="CP6" s="111"/>
    </row>
    <row r="7" spans="1:94" ht="14.25" customHeight="1">
      <c r="C7" s="21" t="s">
        <v>184</v>
      </c>
      <c r="D7" s="111"/>
      <c r="E7" s="374">
        <v>0</v>
      </c>
      <c r="F7" s="382"/>
      <c r="G7" s="111"/>
      <c r="H7" s="111"/>
      <c r="I7" s="383"/>
      <c r="J7" s="111"/>
      <c r="K7" s="384">
        <v>2</v>
      </c>
      <c r="L7" s="111"/>
      <c r="M7" s="882" t="s">
        <v>497</v>
      </c>
      <c r="N7" s="684"/>
      <c r="O7" s="684"/>
      <c r="P7" s="685"/>
      <c r="Q7" s="378">
        <v>4</v>
      </c>
      <c r="R7" s="111"/>
      <c r="S7" s="111"/>
      <c r="T7" s="111"/>
      <c r="U7" s="111"/>
      <c r="V7" s="111"/>
      <c r="W7" s="380">
        <v>6</v>
      </c>
      <c r="X7" s="111"/>
      <c r="Y7" s="111"/>
      <c r="Z7" s="111"/>
      <c r="AA7" s="111"/>
      <c r="AB7" s="111"/>
      <c r="AC7" s="111"/>
      <c r="AD7" s="111"/>
      <c r="AE7" s="111"/>
      <c r="AF7" s="111"/>
      <c r="AG7" s="111"/>
      <c r="AH7" s="111"/>
      <c r="AI7" s="111"/>
      <c r="AJ7" s="111"/>
      <c r="AK7" s="111"/>
      <c r="AL7" s="111"/>
      <c r="AM7" s="111"/>
      <c r="AN7" s="111"/>
      <c r="AO7" s="111"/>
      <c r="AP7" s="111"/>
      <c r="AQ7" s="111"/>
      <c r="AR7" s="111"/>
      <c r="AS7" s="111"/>
      <c r="AT7" s="111"/>
      <c r="AU7" s="111"/>
      <c r="AV7" s="111"/>
      <c r="AW7" s="111"/>
      <c r="AX7" s="111"/>
      <c r="AY7" s="111"/>
      <c r="AZ7" s="111"/>
      <c r="BA7" s="111"/>
      <c r="BB7" s="111"/>
      <c r="BC7" s="111"/>
      <c r="BD7" s="111"/>
      <c r="BE7" s="111"/>
      <c r="BF7" s="111"/>
      <c r="BG7" s="111"/>
      <c r="BH7" s="111"/>
      <c r="BI7" s="111"/>
      <c r="BJ7" s="111"/>
      <c r="BK7" s="111"/>
      <c r="BL7" s="111"/>
      <c r="BM7" s="111"/>
      <c r="BN7" s="111"/>
      <c r="BO7" s="111"/>
      <c r="BP7" s="111"/>
      <c r="BQ7" s="111"/>
      <c r="BR7" s="111"/>
      <c r="BS7" s="111"/>
      <c r="BT7" s="111"/>
      <c r="BU7" s="111"/>
      <c r="BV7" s="111"/>
      <c r="BW7" s="111"/>
      <c r="BX7" s="111"/>
      <c r="BY7" s="111"/>
      <c r="BZ7" s="111"/>
      <c r="CA7" s="111"/>
      <c r="CB7" s="111"/>
      <c r="CC7" s="111"/>
      <c r="CD7" s="111"/>
      <c r="CE7" s="111"/>
      <c r="CF7" s="111"/>
      <c r="CG7" s="111"/>
      <c r="CH7" s="111"/>
      <c r="CI7" s="111"/>
      <c r="CJ7" s="111"/>
      <c r="CK7" s="111"/>
      <c r="CL7" s="111"/>
      <c r="CM7" s="111"/>
      <c r="CN7" s="111"/>
      <c r="CO7" s="111"/>
      <c r="CP7" s="111"/>
    </row>
    <row r="8" spans="1:94" ht="14.25" customHeight="1">
      <c r="C8" s="21" t="s">
        <v>190</v>
      </c>
      <c r="D8" s="111"/>
      <c r="E8" s="111"/>
      <c r="F8" s="111"/>
      <c r="G8" s="111"/>
      <c r="H8" s="112"/>
      <c r="I8" s="381">
        <v>1</v>
      </c>
      <c r="J8" s="114"/>
      <c r="K8" s="111"/>
      <c r="L8" s="111"/>
      <c r="M8" s="111"/>
      <c r="N8" s="111"/>
      <c r="O8" s="377">
        <v>3</v>
      </c>
      <c r="P8" s="882" t="s">
        <v>497</v>
      </c>
      <c r="Q8" s="684"/>
      <c r="R8" s="684"/>
      <c r="S8" s="685"/>
      <c r="T8" s="111"/>
      <c r="U8" s="379">
        <v>5</v>
      </c>
      <c r="V8" s="111"/>
      <c r="W8" s="111"/>
      <c r="X8" s="111"/>
      <c r="Y8" s="111"/>
      <c r="Z8" s="111"/>
      <c r="AA8" s="380">
        <v>6</v>
      </c>
      <c r="AB8" s="111"/>
      <c r="AC8" s="111"/>
      <c r="AD8" s="111"/>
      <c r="AE8" s="111"/>
      <c r="AF8" s="111"/>
      <c r="AG8" s="111"/>
      <c r="AH8" s="111"/>
      <c r="AI8" s="111"/>
      <c r="AJ8" s="111"/>
      <c r="AK8" s="111"/>
      <c r="AL8" s="111"/>
      <c r="AM8" s="111"/>
      <c r="AN8" s="111"/>
      <c r="AO8" s="111"/>
      <c r="AP8" s="111"/>
      <c r="AQ8" s="111"/>
      <c r="AR8" s="111"/>
      <c r="AS8" s="111"/>
      <c r="AT8" s="111"/>
      <c r="AU8" s="111"/>
      <c r="AV8" s="111"/>
      <c r="AW8" s="111"/>
      <c r="AX8" s="111"/>
      <c r="AY8" s="111"/>
      <c r="AZ8" s="111"/>
      <c r="BA8" s="111"/>
      <c r="BB8" s="111"/>
      <c r="BC8" s="111"/>
      <c r="BD8" s="111"/>
      <c r="BE8" s="111"/>
      <c r="BF8" s="111"/>
      <c r="BG8" s="111"/>
      <c r="BH8" s="111"/>
      <c r="BI8" s="111"/>
      <c r="BJ8" s="111"/>
      <c r="BK8" s="111"/>
      <c r="BL8" s="111"/>
      <c r="BM8" s="111"/>
      <c r="BN8" s="111"/>
      <c r="BO8" s="111"/>
      <c r="BP8" s="111"/>
      <c r="BQ8" s="111"/>
      <c r="BR8" s="111"/>
      <c r="BS8" s="111"/>
      <c r="BT8" s="111"/>
      <c r="BU8" s="111"/>
      <c r="BV8" s="111"/>
      <c r="BW8" s="111"/>
      <c r="BX8" s="111"/>
      <c r="BY8" s="111"/>
      <c r="BZ8" s="111"/>
      <c r="CA8" s="111"/>
      <c r="CB8" s="111"/>
      <c r="CC8" s="111"/>
      <c r="CD8" s="111"/>
      <c r="CE8" s="111"/>
      <c r="CF8" s="111"/>
      <c r="CG8" s="111"/>
      <c r="CH8" s="111"/>
      <c r="CI8" s="111"/>
      <c r="CJ8" s="111"/>
      <c r="CK8" s="111"/>
      <c r="CL8" s="111"/>
      <c r="CM8" s="111"/>
      <c r="CN8" s="111"/>
      <c r="CO8" s="111"/>
      <c r="CP8" s="111"/>
    </row>
    <row r="9" spans="1:94" ht="14.25" customHeight="1">
      <c r="C9" s="21" t="s">
        <v>197</v>
      </c>
      <c r="D9" s="111"/>
      <c r="E9" s="111"/>
      <c r="F9" s="111"/>
      <c r="G9" s="374">
        <v>0</v>
      </c>
      <c r="H9" s="111"/>
      <c r="I9" s="382"/>
      <c r="J9" s="111"/>
      <c r="K9" s="882" t="s">
        <v>498</v>
      </c>
      <c r="L9" s="684"/>
      <c r="M9" s="684"/>
      <c r="N9" s="685"/>
      <c r="O9" s="385"/>
      <c r="P9" s="111"/>
      <c r="Q9" s="111"/>
      <c r="R9" s="111"/>
      <c r="S9" s="377">
        <v>3</v>
      </c>
      <c r="T9" s="111"/>
      <c r="U9" s="111"/>
      <c r="V9" s="111"/>
      <c r="W9" s="111"/>
      <c r="X9" s="111"/>
      <c r="Y9" s="383"/>
      <c r="Z9" s="111"/>
      <c r="AA9" s="111"/>
      <c r="AB9" s="111"/>
      <c r="AC9" s="111"/>
      <c r="AD9" s="111"/>
      <c r="AE9" s="111"/>
      <c r="AF9" s="111"/>
      <c r="AG9" s="111"/>
      <c r="AH9" s="111"/>
      <c r="AI9" s="111"/>
      <c r="AJ9" s="111"/>
      <c r="AK9" s="111"/>
      <c r="AL9" s="111"/>
      <c r="AM9" s="111"/>
      <c r="AN9" s="111"/>
      <c r="AO9" s="111"/>
      <c r="AP9" s="111"/>
      <c r="AQ9" s="111"/>
      <c r="AR9" s="111"/>
      <c r="AS9" s="111"/>
      <c r="AT9" s="111"/>
      <c r="AU9" s="111"/>
      <c r="AV9" s="111"/>
      <c r="AW9" s="111"/>
      <c r="AX9" s="111"/>
      <c r="AY9" s="111"/>
      <c r="AZ9" s="111"/>
      <c r="BA9" s="111"/>
      <c r="BB9" s="111"/>
      <c r="BC9" s="111"/>
      <c r="BD9" s="111"/>
      <c r="BE9" s="111"/>
      <c r="BF9" s="111"/>
      <c r="BG9" s="111"/>
      <c r="BH9" s="111"/>
      <c r="BI9" s="111"/>
      <c r="BJ9" s="111"/>
      <c r="BK9" s="111"/>
      <c r="BL9" s="111"/>
      <c r="BM9" s="111"/>
      <c r="BN9" s="111"/>
      <c r="BO9" s="111"/>
      <c r="BP9" s="111"/>
      <c r="BQ9" s="111"/>
      <c r="BR9" s="111"/>
      <c r="BS9" s="111"/>
      <c r="BT9" s="111"/>
      <c r="BU9" s="111"/>
      <c r="BV9" s="111"/>
      <c r="BW9" s="111"/>
      <c r="BX9" s="111"/>
      <c r="BY9" s="111"/>
      <c r="BZ9" s="111"/>
      <c r="CA9" s="111"/>
      <c r="CB9" s="111"/>
      <c r="CC9" s="111"/>
      <c r="CD9" s="111"/>
      <c r="CE9" s="111"/>
      <c r="CF9" s="111"/>
      <c r="CG9" s="111"/>
      <c r="CH9" s="111"/>
      <c r="CI9" s="111"/>
      <c r="CJ9" s="111"/>
      <c r="CK9" s="111"/>
      <c r="CL9" s="111"/>
      <c r="CM9" s="111"/>
      <c r="CN9" s="111"/>
      <c r="CO9" s="111"/>
      <c r="CP9" s="111"/>
    </row>
    <row r="10" spans="1:94" ht="14.25" customHeight="1">
      <c r="C10" s="21" t="s">
        <v>202</v>
      </c>
      <c r="D10" s="111"/>
      <c r="E10" s="111"/>
      <c r="F10" s="111"/>
      <c r="G10" s="111"/>
      <c r="H10" s="111"/>
      <c r="I10" s="111"/>
      <c r="J10" s="111"/>
      <c r="K10" s="111"/>
      <c r="L10" s="111"/>
      <c r="M10" s="374">
        <v>0</v>
      </c>
      <c r="N10" s="111"/>
      <c r="O10" s="111"/>
      <c r="P10" s="111"/>
      <c r="Q10" s="111"/>
      <c r="R10" s="111"/>
      <c r="S10" s="111"/>
      <c r="T10" s="882" t="s">
        <v>498</v>
      </c>
      <c r="U10" s="684"/>
      <c r="V10" s="684"/>
      <c r="W10" s="685"/>
      <c r="X10" s="112"/>
      <c r="Y10" s="381">
        <v>1</v>
      </c>
      <c r="Z10" s="114"/>
      <c r="AA10" s="111"/>
      <c r="AB10" s="111"/>
      <c r="AC10" s="111"/>
      <c r="AD10" s="111"/>
      <c r="AE10" s="111"/>
      <c r="AF10" s="111"/>
      <c r="AG10" s="111"/>
      <c r="AH10" s="111"/>
      <c r="AI10" s="111"/>
      <c r="AJ10" s="111"/>
      <c r="AK10" s="376">
        <v>2</v>
      </c>
      <c r="AL10" s="111"/>
      <c r="AM10" s="111"/>
      <c r="AN10" s="111"/>
      <c r="AO10" s="111"/>
      <c r="AP10" s="111"/>
      <c r="AQ10" s="111"/>
      <c r="AR10" s="111"/>
      <c r="AS10" s="111"/>
      <c r="AT10" s="111"/>
      <c r="AU10" s="111"/>
      <c r="AV10" s="111"/>
      <c r="AW10" s="377">
        <v>3</v>
      </c>
      <c r="AX10" s="111"/>
      <c r="AY10" s="111"/>
      <c r="AZ10" s="111"/>
      <c r="BA10" s="111"/>
      <c r="BB10" s="111"/>
      <c r="BC10" s="111"/>
      <c r="BD10" s="111"/>
      <c r="BE10" s="111"/>
      <c r="BF10" s="111"/>
      <c r="BG10" s="111"/>
      <c r="BH10" s="111"/>
      <c r="BI10" s="378">
        <v>4</v>
      </c>
      <c r="BJ10" s="111"/>
      <c r="BK10" s="111"/>
      <c r="BL10" s="111"/>
      <c r="BM10" s="111"/>
      <c r="BN10" s="111"/>
      <c r="BO10" s="111"/>
      <c r="BP10" s="111"/>
      <c r="BQ10" s="111"/>
      <c r="BR10" s="111"/>
      <c r="BS10" s="111"/>
      <c r="BT10" s="111"/>
      <c r="BU10" s="379">
        <v>5</v>
      </c>
      <c r="BV10" s="111"/>
      <c r="BW10" s="111"/>
      <c r="BX10" s="111"/>
      <c r="BY10" s="111"/>
      <c r="BZ10" s="111"/>
      <c r="CA10" s="111"/>
      <c r="CB10" s="111"/>
      <c r="CC10" s="111"/>
      <c r="CD10" s="111"/>
      <c r="CE10" s="111"/>
      <c r="CF10" s="111"/>
      <c r="CG10" s="380">
        <v>6</v>
      </c>
      <c r="CH10" s="111"/>
      <c r="CI10" s="111"/>
      <c r="CJ10" s="111"/>
      <c r="CK10" s="111"/>
      <c r="CL10" s="111"/>
      <c r="CM10" s="111"/>
      <c r="CN10" s="111"/>
      <c r="CO10" s="111"/>
      <c r="CP10" s="111"/>
    </row>
    <row r="11" spans="1:94" ht="14.25" customHeight="1"/>
    <row r="12" spans="1:94" ht="14.25" customHeight="1"/>
    <row r="13" spans="1:94" ht="14.25" customHeight="1">
      <c r="B13" s="74"/>
      <c r="C13" s="74"/>
      <c r="D13" s="74"/>
      <c r="E13" s="74"/>
      <c r="F13" s="846" t="s">
        <v>168</v>
      </c>
      <c r="G13" s="758"/>
      <c r="H13" s="758"/>
      <c r="I13" s="758"/>
      <c r="J13" s="758"/>
      <c r="K13" s="758"/>
      <c r="L13" s="758"/>
      <c r="M13" s="758"/>
      <c r="N13" s="758"/>
      <c r="O13" s="759"/>
      <c r="P13" s="850" t="s">
        <v>499</v>
      </c>
      <c r="Q13" s="759"/>
      <c r="R13" s="757">
        <v>0</v>
      </c>
      <c r="S13" s="758"/>
      <c r="T13" s="758"/>
      <c r="U13" s="758"/>
      <c r="V13" s="758"/>
      <c r="W13" s="758"/>
      <c r="X13" s="758"/>
      <c r="Y13" s="758"/>
      <c r="Z13" s="758"/>
      <c r="AA13" s="758"/>
      <c r="AB13" s="758"/>
      <c r="AC13" s="759"/>
      <c r="AD13" s="760">
        <v>1</v>
      </c>
      <c r="AE13" s="758"/>
      <c r="AF13" s="758"/>
      <c r="AG13" s="758"/>
      <c r="AH13" s="758"/>
      <c r="AI13" s="758"/>
      <c r="AJ13" s="758"/>
      <c r="AK13" s="758"/>
      <c r="AL13" s="758"/>
      <c r="AM13" s="758"/>
      <c r="AN13" s="758"/>
      <c r="AO13" s="759"/>
    </row>
    <row r="14" spans="1:94" ht="14.25" customHeight="1">
      <c r="B14" s="30"/>
      <c r="D14" s="82" t="s">
        <v>171</v>
      </c>
      <c r="E14" s="27" t="s">
        <v>172</v>
      </c>
      <c r="F14" s="386" t="s">
        <v>173</v>
      </c>
      <c r="G14" s="84"/>
      <c r="H14" s="85" t="s">
        <v>174</v>
      </c>
      <c r="I14" s="85"/>
      <c r="J14" s="86" t="s">
        <v>175</v>
      </c>
      <c r="K14" s="85"/>
      <c r="L14" s="87" t="s">
        <v>176</v>
      </c>
      <c r="M14" s="84"/>
      <c r="N14" s="84" t="s">
        <v>177</v>
      </c>
      <c r="O14" s="84"/>
      <c r="P14" s="84" t="s">
        <v>178</v>
      </c>
      <c r="Q14" s="387"/>
      <c r="R14" s="89" t="s">
        <v>500</v>
      </c>
      <c r="S14" s="90" t="s">
        <v>180</v>
      </c>
      <c r="T14" s="91">
        <v>7</v>
      </c>
      <c r="U14" s="92" t="s">
        <v>181</v>
      </c>
      <c r="V14" s="91">
        <v>11</v>
      </c>
      <c r="W14" s="93"/>
      <c r="X14" s="94">
        <v>15</v>
      </c>
      <c r="Y14" s="93"/>
      <c r="Z14" s="91">
        <v>19</v>
      </c>
      <c r="AA14" s="91"/>
      <c r="AB14" s="91">
        <v>23</v>
      </c>
      <c r="AC14" s="95"/>
      <c r="AD14" s="96">
        <v>27</v>
      </c>
      <c r="AE14" s="91"/>
      <c r="AF14" s="91">
        <v>31</v>
      </c>
      <c r="AG14" s="91"/>
      <c r="AH14" s="91">
        <v>35</v>
      </c>
      <c r="AI14" s="91"/>
      <c r="AJ14" s="94">
        <v>39</v>
      </c>
      <c r="AK14" s="91"/>
      <c r="AL14" s="91">
        <v>43</v>
      </c>
      <c r="AM14" s="91"/>
      <c r="AN14" s="91">
        <v>47</v>
      </c>
      <c r="AO14" s="97"/>
    </row>
    <row r="15" spans="1:94" ht="14.25" customHeight="1">
      <c r="B15" s="8"/>
      <c r="D15" s="82" t="s">
        <v>183</v>
      </c>
      <c r="E15" s="27" t="s">
        <v>184</v>
      </c>
      <c r="F15" s="388"/>
      <c r="G15" s="106" t="s">
        <v>24</v>
      </c>
      <c r="H15" s="847" t="s">
        <v>185</v>
      </c>
      <c r="I15" s="824"/>
      <c r="J15" s="825"/>
      <c r="K15" s="107"/>
      <c r="L15" s="108"/>
      <c r="M15" s="107" t="s">
        <v>186</v>
      </c>
      <c r="N15" s="107"/>
      <c r="O15" s="107"/>
      <c r="P15" s="107"/>
      <c r="Q15" s="389"/>
      <c r="R15" s="109"/>
      <c r="S15" s="110">
        <v>5</v>
      </c>
      <c r="T15" s="761" t="s">
        <v>501</v>
      </c>
      <c r="U15" s="684"/>
      <c r="V15" s="684"/>
      <c r="W15" s="685"/>
      <c r="X15" s="111"/>
      <c r="Y15" s="111">
        <v>17</v>
      </c>
      <c r="Z15" s="111"/>
      <c r="AA15" s="111"/>
      <c r="AB15" s="111"/>
      <c r="AC15" s="112"/>
      <c r="AD15" s="109"/>
      <c r="AE15" s="111">
        <v>29</v>
      </c>
      <c r="AF15" s="111"/>
      <c r="AG15" s="111"/>
      <c r="AH15" s="111"/>
      <c r="AI15" s="111"/>
      <c r="AJ15" s="111"/>
      <c r="AK15" s="111">
        <v>41</v>
      </c>
      <c r="AL15" s="111"/>
      <c r="AM15" s="111"/>
      <c r="AN15" s="111"/>
      <c r="AO15" s="113"/>
    </row>
    <row r="16" spans="1:94" ht="14.25" customHeight="1">
      <c r="B16" s="30"/>
      <c r="D16" s="82" t="s">
        <v>189</v>
      </c>
      <c r="E16" s="27" t="s">
        <v>190</v>
      </c>
      <c r="F16" s="390"/>
      <c r="H16" s="857" t="s">
        <v>191</v>
      </c>
      <c r="I16" s="692"/>
      <c r="J16" s="693"/>
      <c r="K16" s="121" t="s">
        <v>192</v>
      </c>
      <c r="L16" s="122"/>
      <c r="M16" s="122"/>
      <c r="N16" s="122"/>
      <c r="O16" s="122"/>
      <c r="P16" s="122"/>
      <c r="Q16" s="391" t="s">
        <v>193</v>
      </c>
      <c r="R16" s="124"/>
      <c r="S16" s="125"/>
      <c r="T16" s="125"/>
      <c r="U16" s="125"/>
      <c r="V16" s="125"/>
      <c r="W16" s="125">
        <v>13</v>
      </c>
      <c r="X16" s="762" t="s">
        <v>194</v>
      </c>
      <c r="Y16" s="684"/>
      <c r="Z16" s="684"/>
      <c r="AA16" s="685"/>
      <c r="AB16" s="126"/>
      <c r="AC16" s="127">
        <v>25</v>
      </c>
      <c r="AD16" s="124"/>
      <c r="AE16" s="125"/>
      <c r="AF16" s="125"/>
      <c r="AG16" s="125"/>
      <c r="AH16" s="125"/>
      <c r="AI16" s="125">
        <v>37</v>
      </c>
      <c r="AJ16" s="125"/>
      <c r="AK16" s="125"/>
      <c r="AL16" s="125"/>
      <c r="AM16" s="125"/>
      <c r="AN16" s="125"/>
      <c r="AO16" s="128">
        <v>49</v>
      </c>
    </row>
    <row r="17" spans="2:72" ht="14.25" customHeight="1">
      <c r="D17" s="82" t="s">
        <v>196</v>
      </c>
      <c r="E17" s="27" t="s">
        <v>197</v>
      </c>
      <c r="F17" s="388"/>
      <c r="G17" s="107"/>
      <c r="H17" s="132"/>
      <c r="I17" s="133" t="s">
        <v>198</v>
      </c>
      <c r="J17" s="134"/>
      <c r="K17" s="135"/>
      <c r="L17" s="135"/>
      <c r="M17" s="135"/>
      <c r="N17" s="135"/>
      <c r="O17" s="107"/>
      <c r="P17" s="107"/>
      <c r="Q17" s="389"/>
      <c r="R17" s="109"/>
      <c r="S17" s="111"/>
      <c r="T17" s="111"/>
      <c r="U17" s="136">
        <v>9</v>
      </c>
      <c r="V17" s="761" t="s">
        <v>199</v>
      </c>
      <c r="W17" s="684"/>
      <c r="X17" s="684"/>
      <c r="Y17" s="685"/>
      <c r="Z17" s="111"/>
      <c r="AA17" s="111"/>
      <c r="AB17" s="111"/>
      <c r="AC17" s="112"/>
      <c r="AD17" s="109"/>
      <c r="AE17" s="111"/>
      <c r="AF17" s="111"/>
      <c r="AG17" s="136">
        <v>33</v>
      </c>
      <c r="AH17" s="111"/>
      <c r="AI17" s="111"/>
      <c r="AJ17" s="111"/>
      <c r="AK17" s="111"/>
      <c r="AL17" s="111"/>
      <c r="AM17" s="111"/>
      <c r="AN17" s="111"/>
      <c r="AO17" s="113"/>
    </row>
    <row r="18" spans="2:72" ht="14.25" customHeight="1">
      <c r="B18" s="859" t="s">
        <v>201</v>
      </c>
      <c r="C18" s="729"/>
      <c r="D18" s="727" t="s">
        <v>202</v>
      </c>
      <c r="E18" s="667"/>
      <c r="F18" s="392"/>
      <c r="G18" s="393"/>
      <c r="H18" s="850" t="s">
        <v>203</v>
      </c>
      <c r="I18" s="758"/>
      <c r="J18" s="758"/>
      <c r="K18" s="758"/>
      <c r="L18" s="758"/>
      <c r="M18" s="758"/>
      <c r="N18" s="759"/>
      <c r="O18" s="394" t="s">
        <v>204</v>
      </c>
      <c r="P18" s="395"/>
      <c r="Q18" s="396"/>
      <c r="R18" s="141"/>
      <c r="S18" s="142"/>
      <c r="T18" s="142"/>
      <c r="U18" s="142"/>
      <c r="V18" s="142"/>
      <c r="W18" s="142"/>
      <c r="X18" s="142"/>
      <c r="Y18" s="142"/>
      <c r="Z18" s="142"/>
      <c r="AA18" s="143">
        <v>21</v>
      </c>
      <c r="AB18" s="763" t="s">
        <v>205</v>
      </c>
      <c r="AC18" s="764"/>
      <c r="AD18" s="764"/>
      <c r="AE18" s="765"/>
      <c r="AF18" s="142"/>
      <c r="AG18" s="142"/>
      <c r="AH18" s="142"/>
      <c r="AI18" s="142"/>
      <c r="AJ18" s="142"/>
      <c r="AK18" s="142"/>
      <c r="AL18" s="142"/>
      <c r="AM18" s="143">
        <v>45</v>
      </c>
      <c r="AN18" s="142"/>
      <c r="AO18" s="144"/>
    </row>
    <row r="19" spans="2:72" ht="14.25" customHeight="1"/>
    <row r="20" spans="2:72" ht="14.25" customHeight="1"/>
    <row r="21" spans="2:72" ht="14.25" customHeight="1">
      <c r="D21" s="397" t="s">
        <v>502</v>
      </c>
      <c r="E21" s="398" t="s">
        <v>503</v>
      </c>
      <c r="F21" s="397" t="s">
        <v>502</v>
      </c>
      <c r="G21" s="399" t="s">
        <v>504</v>
      </c>
      <c r="H21" s="399" t="s">
        <v>502</v>
      </c>
      <c r="I21" s="399" t="s">
        <v>505</v>
      </c>
      <c r="J21" s="397" t="s">
        <v>502</v>
      </c>
      <c r="K21" s="398" t="s">
        <v>503</v>
      </c>
      <c r="L21" s="397" t="s">
        <v>502</v>
      </c>
      <c r="M21" s="400" t="s">
        <v>506</v>
      </c>
      <c r="N21" s="400" t="s">
        <v>502</v>
      </c>
      <c r="O21" s="400" t="s">
        <v>505</v>
      </c>
      <c r="P21" s="397" t="s">
        <v>502</v>
      </c>
      <c r="Q21" s="398" t="s">
        <v>503</v>
      </c>
      <c r="R21" s="397" t="s">
        <v>502</v>
      </c>
      <c r="S21" s="399" t="s">
        <v>504</v>
      </c>
      <c r="T21" s="399" t="s">
        <v>502</v>
      </c>
      <c r="U21" s="399" t="s">
        <v>505</v>
      </c>
      <c r="V21" s="397" t="s">
        <v>502</v>
      </c>
      <c r="W21" s="398" t="s">
        <v>503</v>
      </c>
      <c r="X21" s="397" t="s">
        <v>502</v>
      </c>
      <c r="Y21" s="400" t="s">
        <v>506</v>
      </c>
      <c r="Z21" s="400" t="s">
        <v>502</v>
      </c>
      <c r="AA21" s="400" t="s">
        <v>505</v>
      </c>
      <c r="AB21" s="397" t="s">
        <v>502</v>
      </c>
      <c r="AC21" s="398" t="s">
        <v>503</v>
      </c>
      <c r="AD21" s="397" t="s">
        <v>502</v>
      </c>
      <c r="AE21" s="399" t="s">
        <v>504</v>
      </c>
      <c r="AF21" s="399" t="s">
        <v>502</v>
      </c>
      <c r="AG21" s="399" t="s">
        <v>505</v>
      </c>
      <c r="AH21" s="397" t="s">
        <v>502</v>
      </c>
      <c r="AI21" s="398" t="s">
        <v>503</v>
      </c>
      <c r="AJ21" s="397" t="s">
        <v>502</v>
      </c>
      <c r="AK21" s="400" t="s">
        <v>506</v>
      </c>
      <c r="AL21" s="400" t="s">
        <v>502</v>
      </c>
      <c r="AM21" s="400" t="s">
        <v>505</v>
      </c>
      <c r="AN21" s="397" t="s">
        <v>502</v>
      </c>
      <c r="AO21" s="398" t="s">
        <v>503</v>
      </c>
      <c r="AP21" s="397" t="s">
        <v>502</v>
      </c>
      <c r="AQ21" s="399" t="s">
        <v>504</v>
      </c>
      <c r="AR21" s="399" t="s">
        <v>502</v>
      </c>
      <c r="AS21" s="399" t="s">
        <v>505</v>
      </c>
      <c r="AT21" s="397" t="s">
        <v>502</v>
      </c>
      <c r="AU21" s="398" t="s">
        <v>503</v>
      </c>
      <c r="AV21" s="397" t="s">
        <v>502</v>
      </c>
      <c r="AW21" s="400" t="s">
        <v>506</v>
      </c>
      <c r="AX21" s="400" t="s">
        <v>502</v>
      </c>
      <c r="AY21" s="400" t="s">
        <v>505</v>
      </c>
      <c r="AZ21" s="397" t="s">
        <v>502</v>
      </c>
      <c r="BA21" s="398" t="s">
        <v>503</v>
      </c>
      <c r="BB21" s="397" t="s">
        <v>502</v>
      </c>
      <c r="BC21" s="399" t="s">
        <v>504</v>
      </c>
      <c r="BD21" s="399" t="s">
        <v>502</v>
      </c>
      <c r="BE21" s="399" t="s">
        <v>505</v>
      </c>
      <c r="BF21" s="397" t="s">
        <v>502</v>
      </c>
      <c r="BG21" s="398" t="s">
        <v>503</v>
      </c>
      <c r="BH21" s="397" t="s">
        <v>502</v>
      </c>
      <c r="BI21" s="400" t="s">
        <v>506</v>
      </c>
      <c r="BJ21" s="400" t="s">
        <v>502</v>
      </c>
      <c r="BK21" s="400" t="s">
        <v>505</v>
      </c>
      <c r="BL21" s="397" t="s">
        <v>502</v>
      </c>
      <c r="BM21" s="398" t="s">
        <v>503</v>
      </c>
      <c r="BN21" s="397" t="s">
        <v>502</v>
      </c>
      <c r="BO21" s="399" t="s">
        <v>504</v>
      </c>
      <c r="BP21" s="399" t="s">
        <v>502</v>
      </c>
      <c r="BQ21" s="399" t="s">
        <v>505</v>
      </c>
      <c r="BR21" s="397" t="s">
        <v>502</v>
      </c>
      <c r="BS21" s="398" t="s">
        <v>503</v>
      </c>
      <c r="BT21" s="397" t="s">
        <v>502</v>
      </c>
    </row>
    <row r="22" spans="2:72" ht="14.25" customHeight="1">
      <c r="B22" s="401" t="s">
        <v>502</v>
      </c>
      <c r="C22" s="21" t="s">
        <v>172</v>
      </c>
      <c r="D22" s="111">
        <v>3</v>
      </c>
      <c r="E22" s="111"/>
      <c r="F22" s="111">
        <f>D22+4</f>
        <v>7</v>
      </c>
      <c r="G22" s="111"/>
      <c r="H22" s="111">
        <f>F22+4</f>
        <v>11</v>
      </c>
      <c r="I22" s="111"/>
      <c r="J22" s="111">
        <f>H22+4</f>
        <v>15</v>
      </c>
      <c r="K22" s="111"/>
      <c r="L22" s="111">
        <f>J22+4</f>
        <v>19</v>
      </c>
      <c r="M22" s="402"/>
      <c r="N22" s="111">
        <f>L22+4</f>
        <v>23</v>
      </c>
      <c r="O22" s="111"/>
      <c r="P22" s="111">
        <f>N22+4</f>
        <v>27</v>
      </c>
      <c r="Q22" s="111"/>
      <c r="R22" s="111">
        <f>P22+4</f>
        <v>31</v>
      </c>
      <c r="S22" s="111"/>
      <c r="T22" s="111">
        <f>R22+4</f>
        <v>35</v>
      </c>
      <c r="U22" s="111"/>
      <c r="V22" s="111">
        <f>T22+4</f>
        <v>39</v>
      </c>
      <c r="W22" s="111"/>
      <c r="X22" s="112">
        <f>V22+4</f>
        <v>43</v>
      </c>
      <c r="Y22" s="403"/>
      <c r="Z22" s="111">
        <f>Y26+2</f>
        <v>47</v>
      </c>
      <c r="AA22" s="111"/>
      <c r="AB22" s="111">
        <f>Y26+6</f>
        <v>51</v>
      </c>
      <c r="AC22" s="111"/>
      <c r="AD22" s="111">
        <f>Y26+10</f>
        <v>55</v>
      </c>
      <c r="AE22" s="111"/>
      <c r="AF22" s="111">
        <f>Y26+14</f>
        <v>59</v>
      </c>
      <c r="AG22" s="111"/>
      <c r="AH22" s="111">
        <f>Y26+18</f>
        <v>63</v>
      </c>
      <c r="AI22" s="111"/>
      <c r="AJ22" s="112">
        <f>Y26+22</f>
        <v>67</v>
      </c>
      <c r="AK22" s="403"/>
      <c r="AL22" s="111">
        <f>AK26+2</f>
        <v>71</v>
      </c>
      <c r="AM22" s="111"/>
      <c r="AN22" s="111">
        <f>AK26+6</f>
        <v>75</v>
      </c>
      <c r="AO22" s="111"/>
      <c r="AP22" s="111">
        <f>AK26+10</f>
        <v>79</v>
      </c>
      <c r="AQ22" s="111"/>
      <c r="AR22" s="111">
        <f>AK26+14</f>
        <v>83</v>
      </c>
      <c r="AS22" s="111"/>
      <c r="AT22" s="111">
        <f>AK26+18</f>
        <v>87</v>
      </c>
      <c r="AU22" s="111"/>
      <c r="AV22" s="112">
        <f>AK26+22</f>
        <v>91</v>
      </c>
      <c r="AW22" s="403"/>
      <c r="AX22" s="111">
        <f>AW26+2</f>
        <v>95</v>
      </c>
      <c r="AY22" s="111"/>
      <c r="AZ22" s="111">
        <f>AW26+6</f>
        <v>99</v>
      </c>
      <c r="BA22" s="111"/>
      <c r="BB22" s="111">
        <f>AW26+10</f>
        <v>103</v>
      </c>
      <c r="BC22" s="111"/>
      <c r="BD22" s="111">
        <f>AW26+14</f>
        <v>107</v>
      </c>
      <c r="BE22" s="111"/>
      <c r="BF22" s="111">
        <f>AW26+18</f>
        <v>111</v>
      </c>
      <c r="BG22" s="111"/>
      <c r="BH22" s="112">
        <f>AW26+22</f>
        <v>115</v>
      </c>
      <c r="BI22" s="403"/>
      <c r="BJ22" s="111">
        <f>BI26+2</f>
        <v>119</v>
      </c>
      <c r="BK22" s="111"/>
      <c r="BL22" s="111">
        <f>BI26+6</f>
        <v>123</v>
      </c>
      <c r="BM22" s="111"/>
      <c r="BN22" s="111">
        <f>BI26+10</f>
        <v>127</v>
      </c>
      <c r="BO22" s="111"/>
      <c r="BP22" s="111">
        <f>BI26+14</f>
        <v>131</v>
      </c>
      <c r="BQ22" s="111"/>
      <c r="BR22" s="111">
        <f>BI26+18</f>
        <v>135</v>
      </c>
      <c r="BS22" s="111"/>
      <c r="BT22" s="112">
        <f>BI26+22</f>
        <v>139</v>
      </c>
    </row>
    <row r="23" spans="2:72" ht="14.25" customHeight="1">
      <c r="B23" s="401" t="s">
        <v>503</v>
      </c>
      <c r="C23" s="21" t="s">
        <v>184</v>
      </c>
      <c r="D23" s="125"/>
      <c r="E23" s="125">
        <v>5</v>
      </c>
      <c r="F23" s="125"/>
      <c r="G23" s="125"/>
      <c r="H23" s="125"/>
      <c r="I23" s="125"/>
      <c r="J23" s="125"/>
      <c r="K23" s="125">
        <f>E23+12</f>
        <v>17</v>
      </c>
      <c r="L23" s="125"/>
      <c r="M23" s="404"/>
      <c r="N23" s="125"/>
      <c r="O23" s="125"/>
      <c r="P23" s="125"/>
      <c r="Q23" s="125">
        <f>K23+12</f>
        <v>29</v>
      </c>
      <c r="R23" s="125"/>
      <c r="S23" s="125"/>
      <c r="T23" s="125"/>
      <c r="U23" s="125"/>
      <c r="V23" s="125"/>
      <c r="W23" s="125">
        <f>Q23+12</f>
        <v>41</v>
      </c>
      <c r="X23" s="127"/>
      <c r="Y23" s="405"/>
      <c r="Z23" s="125"/>
      <c r="AA23" s="125"/>
      <c r="AB23" s="125"/>
      <c r="AC23" s="125">
        <f>Y26+8</f>
        <v>53</v>
      </c>
      <c r="AD23" s="125"/>
      <c r="AE23" s="125"/>
      <c r="AF23" s="125"/>
      <c r="AG23" s="125"/>
      <c r="AH23" s="125"/>
      <c r="AI23" s="125">
        <f>Y26+20</f>
        <v>65</v>
      </c>
      <c r="AJ23" s="127"/>
      <c r="AK23" s="405"/>
      <c r="AL23" s="125"/>
      <c r="AM23" s="125"/>
      <c r="AN23" s="125"/>
      <c r="AO23" s="125">
        <f>AK26+8</f>
        <v>77</v>
      </c>
      <c r="AP23" s="125"/>
      <c r="AQ23" s="125"/>
      <c r="AR23" s="125"/>
      <c r="AS23" s="125"/>
      <c r="AT23" s="125"/>
      <c r="AU23" s="125">
        <f>AK26+20</f>
        <v>89</v>
      </c>
      <c r="AV23" s="127"/>
      <c r="AW23" s="405"/>
      <c r="AX23" s="125"/>
      <c r="AY23" s="125"/>
      <c r="AZ23" s="125"/>
      <c r="BA23" s="125">
        <f>AW26+8</f>
        <v>101</v>
      </c>
      <c r="BB23" s="125"/>
      <c r="BC23" s="125"/>
      <c r="BD23" s="125"/>
      <c r="BE23" s="125"/>
      <c r="BF23" s="125"/>
      <c r="BG23" s="125">
        <f>AW26+20</f>
        <v>113</v>
      </c>
      <c r="BH23" s="127"/>
      <c r="BI23" s="405"/>
      <c r="BJ23" s="125"/>
      <c r="BK23" s="125"/>
      <c r="BL23" s="125"/>
      <c r="BM23" s="125">
        <f>BI26+8</f>
        <v>125</v>
      </c>
      <c r="BN23" s="125"/>
      <c r="BO23" s="125"/>
      <c r="BP23" s="125"/>
      <c r="BQ23" s="125"/>
      <c r="BR23" s="125"/>
      <c r="BS23" s="125">
        <f>BI26+20</f>
        <v>137</v>
      </c>
      <c r="BT23" s="127"/>
    </row>
    <row r="24" spans="2:72" ht="14.25" customHeight="1">
      <c r="B24" s="401" t="s">
        <v>505</v>
      </c>
      <c r="C24" s="21" t="s">
        <v>190</v>
      </c>
      <c r="D24" s="111"/>
      <c r="E24" s="111"/>
      <c r="F24" s="111"/>
      <c r="G24" s="111"/>
      <c r="H24" s="111"/>
      <c r="I24" s="111">
        <v>13</v>
      </c>
      <c r="J24" s="111"/>
      <c r="K24" s="111"/>
      <c r="L24" s="111"/>
      <c r="M24" s="403"/>
      <c r="N24" s="111"/>
      <c r="O24" s="111">
        <f>I24+12</f>
        <v>25</v>
      </c>
      <c r="P24" s="111"/>
      <c r="Q24" s="111"/>
      <c r="R24" s="111"/>
      <c r="S24" s="111"/>
      <c r="T24" s="111"/>
      <c r="U24" s="111">
        <f>O24+12</f>
        <v>37</v>
      </c>
      <c r="V24" s="111"/>
      <c r="W24" s="111"/>
      <c r="X24" s="112"/>
      <c r="Y24" s="403"/>
      <c r="Z24" s="111"/>
      <c r="AA24" s="111">
        <f>Y26+4</f>
        <v>49</v>
      </c>
      <c r="AB24" s="111"/>
      <c r="AC24" s="111"/>
      <c r="AD24" s="111"/>
      <c r="AE24" s="111"/>
      <c r="AF24" s="111"/>
      <c r="AG24" s="111">
        <f>Y26+16</f>
        <v>61</v>
      </c>
      <c r="AH24" s="111"/>
      <c r="AI24" s="111"/>
      <c r="AJ24" s="112"/>
      <c r="AK24" s="403"/>
      <c r="AL24" s="111"/>
      <c r="AM24" s="111">
        <f>AK26+4</f>
        <v>73</v>
      </c>
      <c r="AN24" s="111"/>
      <c r="AO24" s="111"/>
      <c r="AP24" s="111"/>
      <c r="AQ24" s="111"/>
      <c r="AR24" s="111"/>
      <c r="AS24" s="111">
        <f>AK26+16</f>
        <v>85</v>
      </c>
      <c r="AT24" s="111"/>
      <c r="AU24" s="111"/>
      <c r="AV24" s="112"/>
      <c r="AW24" s="403"/>
      <c r="AX24" s="111"/>
      <c r="AY24" s="111">
        <f>AW26+4</f>
        <v>97</v>
      </c>
      <c r="AZ24" s="111"/>
      <c r="BA24" s="111"/>
      <c r="BB24" s="111"/>
      <c r="BC24" s="111"/>
      <c r="BD24" s="111"/>
      <c r="BE24" s="111">
        <f>AW26+16</f>
        <v>109</v>
      </c>
      <c r="BF24" s="111"/>
      <c r="BG24" s="111"/>
      <c r="BH24" s="112"/>
      <c r="BI24" s="403"/>
      <c r="BJ24" s="111"/>
      <c r="BK24" s="111">
        <f>BI26+4</f>
        <v>121</v>
      </c>
      <c r="BL24" s="111"/>
      <c r="BM24" s="111"/>
      <c r="BN24" s="111"/>
      <c r="BO24" s="111"/>
      <c r="BP24" s="111"/>
      <c r="BQ24" s="111">
        <f>BI26+16</f>
        <v>133</v>
      </c>
      <c r="BR24" s="111"/>
      <c r="BS24" s="111"/>
      <c r="BT24" s="112"/>
    </row>
    <row r="25" spans="2:72" ht="14.25" customHeight="1">
      <c r="B25" s="401" t="s">
        <v>504</v>
      </c>
      <c r="C25" s="21" t="s">
        <v>197</v>
      </c>
      <c r="D25" s="317"/>
      <c r="E25" s="317"/>
      <c r="F25" s="317"/>
      <c r="G25" s="406">
        <v>9</v>
      </c>
      <c r="H25" s="317"/>
      <c r="I25" s="317"/>
      <c r="J25" s="317"/>
      <c r="K25" s="317"/>
      <c r="L25" s="317"/>
      <c r="M25" s="404"/>
      <c r="N25" s="317"/>
      <c r="O25" s="317"/>
      <c r="P25" s="317"/>
      <c r="Q25" s="317"/>
      <c r="R25" s="317"/>
      <c r="S25" s="406">
        <f>G25+24</f>
        <v>33</v>
      </c>
      <c r="T25" s="317"/>
      <c r="U25" s="317"/>
      <c r="V25" s="317"/>
      <c r="W25" s="317"/>
      <c r="X25" s="407"/>
      <c r="Y25" s="404"/>
      <c r="Z25" s="317"/>
      <c r="AA25" s="317"/>
      <c r="AB25" s="317"/>
      <c r="AC25" s="317"/>
      <c r="AD25" s="317"/>
      <c r="AE25" s="406">
        <f>Y26+12</f>
        <v>57</v>
      </c>
      <c r="AF25" s="317"/>
      <c r="AG25" s="317"/>
      <c r="AH25" s="317"/>
      <c r="AI25" s="317"/>
      <c r="AJ25" s="407"/>
      <c r="AK25" s="404"/>
      <c r="AL25" s="317"/>
      <c r="AM25" s="317"/>
      <c r="AN25" s="317"/>
      <c r="AO25" s="317"/>
      <c r="AP25" s="317"/>
      <c r="AQ25" s="406">
        <f>AK26+12</f>
        <v>81</v>
      </c>
      <c r="AR25" s="317"/>
      <c r="AS25" s="317"/>
      <c r="AT25" s="317"/>
      <c r="AU25" s="317"/>
      <c r="AV25" s="407"/>
      <c r="AW25" s="404"/>
      <c r="AX25" s="317"/>
      <c r="AY25" s="317"/>
      <c r="AZ25" s="317"/>
      <c r="BA25" s="317"/>
      <c r="BB25" s="317"/>
      <c r="BC25" s="406">
        <f>AW26+12</f>
        <v>105</v>
      </c>
      <c r="BD25" s="317"/>
      <c r="BE25" s="317"/>
      <c r="BF25" s="317"/>
      <c r="BG25" s="317"/>
      <c r="BH25" s="407"/>
      <c r="BI25" s="404"/>
      <c r="BJ25" s="317"/>
      <c r="BK25" s="317"/>
      <c r="BL25" s="317"/>
      <c r="BM25" s="317"/>
      <c r="BN25" s="317"/>
      <c r="BO25" s="406">
        <f>BI26+12</f>
        <v>129</v>
      </c>
      <c r="BP25" s="317"/>
      <c r="BQ25" s="317"/>
      <c r="BR25" s="317"/>
      <c r="BS25" s="317"/>
      <c r="BT25" s="407"/>
    </row>
    <row r="26" spans="2:72" ht="14.25" customHeight="1">
      <c r="B26" s="401" t="s">
        <v>506</v>
      </c>
      <c r="C26" s="21" t="s">
        <v>202</v>
      </c>
      <c r="D26" s="111"/>
      <c r="E26" s="111"/>
      <c r="F26" s="111"/>
      <c r="G26" s="111"/>
      <c r="H26" s="111"/>
      <c r="I26" s="111"/>
      <c r="J26" s="111"/>
      <c r="K26" s="111"/>
      <c r="L26" s="408">
        <v>1</v>
      </c>
      <c r="M26" s="409">
        <v>21</v>
      </c>
      <c r="N26" s="111"/>
      <c r="O26" s="111"/>
      <c r="P26" s="111"/>
      <c r="Q26" s="111"/>
      <c r="R26" s="111"/>
      <c r="S26" s="111"/>
      <c r="T26" s="111"/>
      <c r="U26" s="111"/>
      <c r="V26" s="111"/>
      <c r="W26" s="111"/>
      <c r="X26" s="410"/>
      <c r="Y26" s="403">
        <f>M26+24</f>
        <v>45</v>
      </c>
      <c r="Z26" s="111"/>
      <c r="AA26" s="111"/>
      <c r="AB26" s="111"/>
      <c r="AC26" s="111"/>
      <c r="AD26" s="111"/>
      <c r="AE26" s="111"/>
      <c r="AF26" s="111"/>
      <c r="AG26" s="111"/>
      <c r="AH26" s="111"/>
      <c r="AI26" s="111"/>
      <c r="AJ26" s="410"/>
      <c r="AK26" s="403">
        <f>Y26+24</f>
        <v>69</v>
      </c>
      <c r="AL26" s="111"/>
      <c r="AM26" s="111"/>
      <c r="AN26" s="111"/>
      <c r="AO26" s="111"/>
      <c r="AP26" s="111"/>
      <c r="AQ26" s="111"/>
      <c r="AR26" s="111"/>
      <c r="AS26" s="111"/>
      <c r="AT26" s="111"/>
      <c r="AU26" s="111"/>
      <c r="AV26" s="410"/>
      <c r="AW26" s="403">
        <f>AK26+24</f>
        <v>93</v>
      </c>
      <c r="AX26" s="111"/>
      <c r="AY26" s="111"/>
      <c r="AZ26" s="111"/>
      <c r="BA26" s="111"/>
      <c r="BB26" s="111"/>
      <c r="BC26" s="111"/>
      <c r="BD26" s="111"/>
      <c r="BE26" s="111"/>
      <c r="BF26" s="111"/>
      <c r="BG26" s="111"/>
      <c r="BH26" s="410"/>
      <c r="BI26" s="403">
        <f>AW26+24</f>
        <v>117</v>
      </c>
      <c r="BJ26" s="111"/>
      <c r="BK26" s="111"/>
      <c r="BL26" s="111"/>
      <c r="BM26" s="111"/>
      <c r="BN26" s="111"/>
      <c r="BO26" s="111"/>
      <c r="BP26" s="111"/>
      <c r="BQ26" s="111"/>
      <c r="BR26" s="111"/>
      <c r="BS26" s="111"/>
      <c r="BT26" s="410"/>
    </row>
    <row r="27" spans="2:72" ht="14.25" customHeight="1">
      <c r="C27" s="177"/>
      <c r="D27" s="111">
        <f t="shared" ref="D27:BT27" si="1">SUM(D22:D26)</f>
        <v>3</v>
      </c>
      <c r="E27" s="111">
        <f t="shared" si="1"/>
        <v>5</v>
      </c>
      <c r="F27" s="111">
        <f t="shared" si="1"/>
        <v>7</v>
      </c>
      <c r="G27" s="111">
        <f t="shared" si="1"/>
        <v>9</v>
      </c>
      <c r="H27" s="111">
        <f t="shared" si="1"/>
        <v>11</v>
      </c>
      <c r="I27" s="111">
        <f t="shared" si="1"/>
        <v>13</v>
      </c>
      <c r="J27" s="111">
        <f t="shared" si="1"/>
        <v>15</v>
      </c>
      <c r="K27" s="111">
        <f t="shared" si="1"/>
        <v>17</v>
      </c>
      <c r="L27" s="111">
        <f t="shared" si="1"/>
        <v>20</v>
      </c>
      <c r="M27" s="111">
        <f t="shared" si="1"/>
        <v>21</v>
      </c>
      <c r="N27" s="111">
        <f t="shared" si="1"/>
        <v>23</v>
      </c>
      <c r="O27" s="111">
        <f t="shared" si="1"/>
        <v>25</v>
      </c>
      <c r="P27" s="111">
        <f t="shared" si="1"/>
        <v>27</v>
      </c>
      <c r="Q27" s="111">
        <f t="shared" si="1"/>
        <v>29</v>
      </c>
      <c r="R27" s="111">
        <f t="shared" si="1"/>
        <v>31</v>
      </c>
      <c r="S27" s="111">
        <f t="shared" si="1"/>
        <v>33</v>
      </c>
      <c r="T27" s="111">
        <f t="shared" si="1"/>
        <v>35</v>
      </c>
      <c r="U27" s="111">
        <f t="shared" si="1"/>
        <v>37</v>
      </c>
      <c r="V27" s="111">
        <f t="shared" si="1"/>
        <v>39</v>
      </c>
      <c r="W27" s="111">
        <f t="shared" si="1"/>
        <v>41</v>
      </c>
      <c r="X27" s="111">
        <f t="shared" si="1"/>
        <v>43</v>
      </c>
      <c r="Y27" s="111">
        <f t="shared" si="1"/>
        <v>45</v>
      </c>
      <c r="Z27" s="111">
        <f t="shared" si="1"/>
        <v>47</v>
      </c>
      <c r="AA27" s="111">
        <f t="shared" si="1"/>
        <v>49</v>
      </c>
      <c r="AB27" s="111">
        <f t="shared" si="1"/>
        <v>51</v>
      </c>
      <c r="AC27" s="111">
        <f t="shared" si="1"/>
        <v>53</v>
      </c>
      <c r="AD27" s="111">
        <f t="shared" si="1"/>
        <v>55</v>
      </c>
      <c r="AE27" s="111">
        <f t="shared" si="1"/>
        <v>57</v>
      </c>
      <c r="AF27" s="111">
        <f t="shared" si="1"/>
        <v>59</v>
      </c>
      <c r="AG27" s="111">
        <f t="shared" si="1"/>
        <v>61</v>
      </c>
      <c r="AH27" s="111">
        <f t="shared" si="1"/>
        <v>63</v>
      </c>
      <c r="AI27" s="111">
        <f t="shared" si="1"/>
        <v>65</v>
      </c>
      <c r="AJ27" s="111">
        <f t="shared" si="1"/>
        <v>67</v>
      </c>
      <c r="AK27" s="111">
        <f t="shared" si="1"/>
        <v>69</v>
      </c>
      <c r="AL27" s="111">
        <f t="shared" si="1"/>
        <v>71</v>
      </c>
      <c r="AM27" s="111">
        <f t="shared" si="1"/>
        <v>73</v>
      </c>
      <c r="AN27" s="111">
        <f t="shared" si="1"/>
        <v>75</v>
      </c>
      <c r="AO27" s="111">
        <f t="shared" si="1"/>
        <v>77</v>
      </c>
      <c r="AP27" s="111">
        <f t="shared" si="1"/>
        <v>79</v>
      </c>
      <c r="AQ27" s="111">
        <f t="shared" si="1"/>
        <v>81</v>
      </c>
      <c r="AR27" s="111">
        <f t="shared" si="1"/>
        <v>83</v>
      </c>
      <c r="AS27" s="111">
        <f t="shared" si="1"/>
        <v>85</v>
      </c>
      <c r="AT27" s="111">
        <f t="shared" si="1"/>
        <v>87</v>
      </c>
      <c r="AU27" s="111">
        <f t="shared" si="1"/>
        <v>89</v>
      </c>
      <c r="AV27" s="383">
        <f t="shared" si="1"/>
        <v>91</v>
      </c>
      <c r="AW27" s="383">
        <f t="shared" si="1"/>
        <v>93</v>
      </c>
      <c r="AX27" s="383">
        <f t="shared" si="1"/>
        <v>95</v>
      </c>
      <c r="AY27" s="111">
        <f t="shared" si="1"/>
        <v>97</v>
      </c>
      <c r="AZ27" s="111">
        <f t="shared" si="1"/>
        <v>99</v>
      </c>
      <c r="BA27" s="111">
        <f t="shared" si="1"/>
        <v>101</v>
      </c>
      <c r="BB27" s="111">
        <f t="shared" si="1"/>
        <v>103</v>
      </c>
      <c r="BC27" s="111">
        <f t="shared" si="1"/>
        <v>105</v>
      </c>
      <c r="BD27" s="111">
        <f t="shared" si="1"/>
        <v>107</v>
      </c>
      <c r="BE27" s="111">
        <f t="shared" si="1"/>
        <v>109</v>
      </c>
      <c r="BF27" s="111">
        <f t="shared" si="1"/>
        <v>111</v>
      </c>
      <c r="BG27" s="111">
        <f t="shared" si="1"/>
        <v>113</v>
      </c>
      <c r="BH27" s="111">
        <f t="shared" si="1"/>
        <v>115</v>
      </c>
      <c r="BI27" s="111">
        <f t="shared" si="1"/>
        <v>117</v>
      </c>
      <c r="BJ27" s="111">
        <f t="shared" si="1"/>
        <v>119</v>
      </c>
      <c r="BK27" s="111">
        <f t="shared" si="1"/>
        <v>121</v>
      </c>
      <c r="BL27" s="111">
        <f t="shared" si="1"/>
        <v>123</v>
      </c>
      <c r="BM27" s="111">
        <f t="shared" si="1"/>
        <v>125</v>
      </c>
      <c r="BN27" s="111">
        <f t="shared" si="1"/>
        <v>127</v>
      </c>
      <c r="BO27" s="111">
        <f t="shared" si="1"/>
        <v>129</v>
      </c>
      <c r="BP27" s="111">
        <f t="shared" si="1"/>
        <v>131</v>
      </c>
      <c r="BQ27" s="111">
        <f t="shared" si="1"/>
        <v>133</v>
      </c>
      <c r="BR27" s="111">
        <f t="shared" si="1"/>
        <v>135</v>
      </c>
      <c r="BS27" s="111">
        <f t="shared" si="1"/>
        <v>137</v>
      </c>
      <c r="BT27" s="111">
        <f t="shared" si="1"/>
        <v>139</v>
      </c>
    </row>
    <row r="28" spans="2:72" ht="14.25" customHeight="1"/>
    <row r="29" spans="2:72" ht="14.25" customHeight="1">
      <c r="B29" s="17"/>
    </row>
    <row r="30" spans="2:72" ht="14.25" customHeight="1">
      <c r="C30" s="21" t="s">
        <v>243</v>
      </c>
      <c r="D30" s="136">
        <v>0</v>
      </c>
      <c r="E30" s="136">
        <f t="shared" ref="E30:X30" si="2">D30+1</f>
        <v>1</v>
      </c>
      <c r="F30" s="136">
        <f t="shared" si="2"/>
        <v>2</v>
      </c>
      <c r="G30" s="136">
        <f t="shared" si="2"/>
        <v>3</v>
      </c>
      <c r="H30" s="136">
        <f t="shared" si="2"/>
        <v>4</v>
      </c>
      <c r="I30" s="136">
        <f t="shared" si="2"/>
        <v>5</v>
      </c>
      <c r="J30" s="136">
        <f t="shared" si="2"/>
        <v>6</v>
      </c>
      <c r="K30" s="136">
        <f t="shared" si="2"/>
        <v>7</v>
      </c>
      <c r="L30" s="136">
        <f t="shared" si="2"/>
        <v>8</v>
      </c>
      <c r="M30" s="136">
        <f t="shared" si="2"/>
        <v>9</v>
      </c>
      <c r="N30" s="136">
        <f t="shared" si="2"/>
        <v>10</v>
      </c>
      <c r="O30" s="136">
        <f t="shared" si="2"/>
        <v>11</v>
      </c>
      <c r="P30" s="136">
        <f t="shared" si="2"/>
        <v>12</v>
      </c>
      <c r="Q30" s="136">
        <f t="shared" si="2"/>
        <v>13</v>
      </c>
      <c r="R30" s="136">
        <f t="shared" si="2"/>
        <v>14</v>
      </c>
      <c r="S30" s="136">
        <f t="shared" si="2"/>
        <v>15</v>
      </c>
      <c r="T30" s="136">
        <f t="shared" si="2"/>
        <v>16</v>
      </c>
      <c r="U30" s="136">
        <f t="shared" si="2"/>
        <v>17</v>
      </c>
      <c r="V30" s="136">
        <f t="shared" si="2"/>
        <v>18</v>
      </c>
      <c r="W30" s="136">
        <f t="shared" si="2"/>
        <v>19</v>
      </c>
      <c r="X30" s="136">
        <f t="shared" si="2"/>
        <v>20</v>
      </c>
    </row>
    <row r="31" spans="2:72" ht="14.25" customHeight="1">
      <c r="C31" s="21" t="s">
        <v>172</v>
      </c>
      <c r="D31" s="125">
        <f t="shared" ref="D31:X31" si="3">4*D30+3</f>
        <v>3</v>
      </c>
      <c r="E31" s="125">
        <f t="shared" si="3"/>
        <v>7</v>
      </c>
      <c r="F31" s="125">
        <f t="shared" si="3"/>
        <v>11</v>
      </c>
      <c r="G31" s="125">
        <f t="shared" si="3"/>
        <v>15</v>
      </c>
      <c r="H31" s="125">
        <f t="shared" si="3"/>
        <v>19</v>
      </c>
      <c r="I31" s="125">
        <f t="shared" si="3"/>
        <v>23</v>
      </c>
      <c r="J31" s="125">
        <f t="shared" si="3"/>
        <v>27</v>
      </c>
      <c r="K31" s="125">
        <f t="shared" si="3"/>
        <v>31</v>
      </c>
      <c r="L31" s="125">
        <f t="shared" si="3"/>
        <v>35</v>
      </c>
      <c r="M31" s="125">
        <f t="shared" si="3"/>
        <v>39</v>
      </c>
      <c r="N31" s="125">
        <f t="shared" si="3"/>
        <v>43</v>
      </c>
      <c r="O31" s="125">
        <f t="shared" si="3"/>
        <v>47</v>
      </c>
      <c r="P31" s="125">
        <f t="shared" si="3"/>
        <v>51</v>
      </c>
      <c r="Q31" s="125">
        <f t="shared" si="3"/>
        <v>55</v>
      </c>
      <c r="R31" s="125">
        <f t="shared" si="3"/>
        <v>59</v>
      </c>
      <c r="S31" s="125">
        <f t="shared" si="3"/>
        <v>63</v>
      </c>
      <c r="T31" s="125">
        <f t="shared" si="3"/>
        <v>67</v>
      </c>
      <c r="U31" s="125">
        <f t="shared" si="3"/>
        <v>71</v>
      </c>
      <c r="V31" s="125">
        <f t="shared" si="3"/>
        <v>75</v>
      </c>
      <c r="W31" s="125">
        <f t="shared" si="3"/>
        <v>79</v>
      </c>
      <c r="X31" s="125">
        <f t="shared" si="3"/>
        <v>83</v>
      </c>
    </row>
    <row r="32" spans="2:72" ht="14.25" customHeight="1">
      <c r="C32" s="21" t="s">
        <v>184</v>
      </c>
      <c r="D32" s="111">
        <f t="shared" ref="D32:X32" si="4">6*D30+5</f>
        <v>5</v>
      </c>
      <c r="E32" s="111">
        <f t="shared" si="4"/>
        <v>11</v>
      </c>
      <c r="F32" s="111">
        <f t="shared" si="4"/>
        <v>17</v>
      </c>
      <c r="G32" s="111">
        <f t="shared" si="4"/>
        <v>23</v>
      </c>
      <c r="H32" s="111">
        <f t="shared" si="4"/>
        <v>29</v>
      </c>
      <c r="I32" s="111">
        <f t="shared" si="4"/>
        <v>35</v>
      </c>
      <c r="J32" s="111">
        <f t="shared" si="4"/>
        <v>41</v>
      </c>
      <c r="K32" s="111">
        <f t="shared" si="4"/>
        <v>47</v>
      </c>
      <c r="L32" s="111">
        <f t="shared" si="4"/>
        <v>53</v>
      </c>
      <c r="M32" s="111">
        <f t="shared" si="4"/>
        <v>59</v>
      </c>
      <c r="N32" s="111">
        <f t="shared" si="4"/>
        <v>65</v>
      </c>
      <c r="O32" s="111">
        <f t="shared" si="4"/>
        <v>71</v>
      </c>
      <c r="P32" s="111">
        <f t="shared" si="4"/>
        <v>77</v>
      </c>
      <c r="Q32" s="111">
        <f t="shared" si="4"/>
        <v>83</v>
      </c>
      <c r="R32" s="111">
        <f t="shared" si="4"/>
        <v>89</v>
      </c>
      <c r="S32" s="111">
        <f t="shared" si="4"/>
        <v>95</v>
      </c>
      <c r="T32" s="111">
        <f t="shared" si="4"/>
        <v>101</v>
      </c>
      <c r="U32" s="111">
        <f t="shared" si="4"/>
        <v>107</v>
      </c>
      <c r="V32" s="111">
        <f t="shared" si="4"/>
        <v>113</v>
      </c>
      <c r="W32" s="111">
        <f t="shared" si="4"/>
        <v>119</v>
      </c>
      <c r="X32" s="111">
        <f t="shared" si="4"/>
        <v>125</v>
      </c>
    </row>
    <row r="33" spans="1:94" ht="14.25" customHeight="1">
      <c r="C33" s="21" t="s">
        <v>190</v>
      </c>
      <c r="D33" s="125">
        <f t="shared" ref="D33:X33" si="5">6*D30+7</f>
        <v>7</v>
      </c>
      <c r="E33" s="125">
        <f t="shared" si="5"/>
        <v>13</v>
      </c>
      <c r="F33" s="125">
        <f t="shared" si="5"/>
        <v>19</v>
      </c>
      <c r="G33" s="125">
        <f t="shared" si="5"/>
        <v>25</v>
      </c>
      <c r="H33" s="125">
        <f t="shared" si="5"/>
        <v>31</v>
      </c>
      <c r="I33" s="125">
        <f t="shared" si="5"/>
        <v>37</v>
      </c>
      <c r="J33" s="125">
        <f t="shared" si="5"/>
        <v>43</v>
      </c>
      <c r="K33" s="125">
        <f t="shared" si="5"/>
        <v>49</v>
      </c>
      <c r="L33" s="125">
        <f t="shared" si="5"/>
        <v>55</v>
      </c>
      <c r="M33" s="125">
        <f t="shared" si="5"/>
        <v>61</v>
      </c>
      <c r="N33" s="125">
        <f t="shared" si="5"/>
        <v>67</v>
      </c>
      <c r="O33" s="125">
        <f t="shared" si="5"/>
        <v>73</v>
      </c>
      <c r="P33" s="125">
        <f t="shared" si="5"/>
        <v>79</v>
      </c>
      <c r="Q33" s="125">
        <f t="shared" si="5"/>
        <v>85</v>
      </c>
      <c r="R33" s="125">
        <f t="shared" si="5"/>
        <v>91</v>
      </c>
      <c r="S33" s="125">
        <f t="shared" si="5"/>
        <v>97</v>
      </c>
      <c r="T33" s="125">
        <f t="shared" si="5"/>
        <v>103</v>
      </c>
      <c r="U33" s="125">
        <f t="shared" si="5"/>
        <v>109</v>
      </c>
      <c r="V33" s="125">
        <f t="shared" si="5"/>
        <v>115</v>
      </c>
      <c r="W33" s="125">
        <f t="shared" si="5"/>
        <v>121</v>
      </c>
      <c r="X33" s="125">
        <f t="shared" si="5"/>
        <v>127</v>
      </c>
    </row>
    <row r="34" spans="1:94" ht="14.25" customHeight="1">
      <c r="C34" s="21" t="s">
        <v>197</v>
      </c>
      <c r="D34" s="111">
        <f t="shared" ref="D34:X34" si="6">8*D30+9</f>
        <v>9</v>
      </c>
      <c r="E34" s="111">
        <f t="shared" si="6"/>
        <v>17</v>
      </c>
      <c r="F34" s="111">
        <f t="shared" si="6"/>
        <v>25</v>
      </c>
      <c r="G34" s="111">
        <f t="shared" si="6"/>
        <v>33</v>
      </c>
      <c r="H34" s="111">
        <f t="shared" si="6"/>
        <v>41</v>
      </c>
      <c r="I34" s="111">
        <f t="shared" si="6"/>
        <v>49</v>
      </c>
      <c r="J34" s="111">
        <f t="shared" si="6"/>
        <v>57</v>
      </c>
      <c r="K34" s="111">
        <f t="shared" si="6"/>
        <v>65</v>
      </c>
      <c r="L34" s="111">
        <f t="shared" si="6"/>
        <v>73</v>
      </c>
      <c r="M34" s="111">
        <f t="shared" si="6"/>
        <v>81</v>
      </c>
      <c r="N34" s="111">
        <f t="shared" si="6"/>
        <v>89</v>
      </c>
      <c r="O34" s="111">
        <f t="shared" si="6"/>
        <v>97</v>
      </c>
      <c r="P34" s="111">
        <f t="shared" si="6"/>
        <v>105</v>
      </c>
      <c r="Q34" s="111">
        <f t="shared" si="6"/>
        <v>113</v>
      </c>
      <c r="R34" s="111">
        <f t="shared" si="6"/>
        <v>121</v>
      </c>
      <c r="S34" s="111">
        <f t="shared" si="6"/>
        <v>129</v>
      </c>
      <c r="T34" s="111">
        <f t="shared" si="6"/>
        <v>137</v>
      </c>
      <c r="U34" s="111">
        <f t="shared" si="6"/>
        <v>145</v>
      </c>
      <c r="V34" s="111">
        <f t="shared" si="6"/>
        <v>153</v>
      </c>
      <c r="W34" s="111">
        <f t="shared" si="6"/>
        <v>161</v>
      </c>
      <c r="X34" s="111">
        <f t="shared" si="6"/>
        <v>169</v>
      </c>
    </row>
    <row r="35" spans="1:94" ht="14.25" customHeight="1">
      <c r="C35" s="21" t="s">
        <v>202</v>
      </c>
      <c r="D35" s="411">
        <v>21</v>
      </c>
      <c r="E35" s="411">
        <f t="shared" ref="E35:X35" si="7">D35+24</f>
        <v>45</v>
      </c>
      <c r="F35" s="411">
        <f t="shared" si="7"/>
        <v>69</v>
      </c>
      <c r="G35" s="411">
        <f t="shared" si="7"/>
        <v>93</v>
      </c>
      <c r="H35" s="411">
        <f t="shared" si="7"/>
        <v>117</v>
      </c>
      <c r="I35" s="411">
        <f t="shared" si="7"/>
        <v>141</v>
      </c>
      <c r="J35" s="411">
        <f t="shared" si="7"/>
        <v>165</v>
      </c>
      <c r="K35" s="411">
        <f t="shared" si="7"/>
        <v>189</v>
      </c>
      <c r="L35" s="411">
        <f t="shared" si="7"/>
        <v>213</v>
      </c>
      <c r="M35" s="411">
        <f t="shared" si="7"/>
        <v>237</v>
      </c>
      <c r="N35" s="411">
        <f t="shared" si="7"/>
        <v>261</v>
      </c>
      <c r="O35" s="411">
        <f t="shared" si="7"/>
        <v>285</v>
      </c>
      <c r="P35" s="411">
        <f t="shared" si="7"/>
        <v>309</v>
      </c>
      <c r="Q35" s="411">
        <f t="shared" si="7"/>
        <v>333</v>
      </c>
      <c r="R35" s="411">
        <f t="shared" si="7"/>
        <v>357</v>
      </c>
      <c r="S35" s="411">
        <f t="shared" si="7"/>
        <v>381</v>
      </c>
      <c r="T35" s="411">
        <f t="shared" si="7"/>
        <v>405</v>
      </c>
      <c r="U35" s="411">
        <f t="shared" si="7"/>
        <v>429</v>
      </c>
      <c r="V35" s="411">
        <f t="shared" si="7"/>
        <v>453</v>
      </c>
      <c r="W35" s="411">
        <f t="shared" si="7"/>
        <v>477</v>
      </c>
      <c r="X35" s="411">
        <f t="shared" si="7"/>
        <v>501</v>
      </c>
    </row>
    <row r="36" spans="1:94" ht="14.25" customHeight="1"/>
    <row r="37" spans="1:94" ht="14.25" customHeight="1">
      <c r="C37" s="21"/>
      <c r="D37" s="111"/>
      <c r="E37" s="412"/>
      <c r="F37" s="412"/>
      <c r="G37" s="412"/>
      <c r="H37" s="412"/>
      <c r="I37" s="412"/>
      <c r="J37" s="412"/>
      <c r="K37" s="412"/>
      <c r="L37" s="412"/>
      <c r="M37" s="412"/>
      <c r="N37" s="412"/>
      <c r="O37" s="412"/>
      <c r="P37" s="412"/>
      <c r="Q37" s="412"/>
      <c r="R37" s="412"/>
      <c r="S37" s="412"/>
      <c r="T37" s="412"/>
      <c r="U37" s="412"/>
      <c r="V37" s="412"/>
      <c r="W37" s="412"/>
      <c r="X37" s="412"/>
      <c r="Y37" s="412"/>
      <c r="Z37" s="412"/>
      <c r="AA37" s="412"/>
      <c r="AB37" s="412"/>
      <c r="AC37" s="412"/>
      <c r="AD37" s="412"/>
      <c r="AE37" s="412"/>
    </row>
    <row r="38" spans="1:94" ht="14.25" customHeight="1">
      <c r="A38" s="40"/>
      <c r="B38" s="40"/>
      <c r="C38" s="27" t="s">
        <v>172</v>
      </c>
      <c r="D38" s="125">
        <v>3</v>
      </c>
      <c r="E38" s="125"/>
      <c r="F38" s="125">
        <f>D38+4</f>
        <v>7</v>
      </c>
      <c r="G38" s="125"/>
      <c r="H38" s="125">
        <f>F38+4</f>
        <v>11</v>
      </c>
      <c r="I38" s="125"/>
      <c r="J38" s="125">
        <f>H38+4</f>
        <v>15</v>
      </c>
      <c r="K38" s="125"/>
      <c r="L38" s="125">
        <f>J38+4</f>
        <v>19</v>
      </c>
      <c r="M38" s="125"/>
      <c r="N38" s="125">
        <f>L38+4</f>
        <v>23</v>
      </c>
      <c r="O38" s="125"/>
      <c r="P38" s="125">
        <f>N38+4</f>
        <v>27</v>
      </c>
      <c r="Q38" s="125"/>
      <c r="R38" s="125">
        <f>P38+4</f>
        <v>31</v>
      </c>
      <c r="S38" s="125"/>
      <c r="T38" s="125">
        <f>R38+4</f>
        <v>35</v>
      </c>
      <c r="U38" s="125"/>
      <c r="V38" s="125">
        <f>T38+4</f>
        <v>39</v>
      </c>
      <c r="W38" s="125"/>
      <c r="X38" s="125">
        <f>V38+4</f>
        <v>43</v>
      </c>
      <c r="Y38" s="125"/>
      <c r="Z38" s="125">
        <f>X38+4</f>
        <v>47</v>
      </c>
      <c r="AA38" s="125"/>
      <c r="AB38" s="125">
        <f>Z38+4</f>
        <v>51</v>
      </c>
      <c r="AC38" s="125"/>
      <c r="AD38" s="125">
        <f>AB38+4</f>
        <v>55</v>
      </c>
      <c r="AE38" s="125"/>
      <c r="AF38" s="125">
        <f>AD38+4</f>
        <v>59</v>
      </c>
      <c r="AG38" s="125"/>
      <c r="AH38" s="125">
        <f>AF38+4</f>
        <v>63</v>
      </c>
      <c r="AI38" s="125"/>
      <c r="AJ38" s="125">
        <f>AH38+4</f>
        <v>67</v>
      </c>
      <c r="AK38" s="125"/>
      <c r="AL38" s="125">
        <f>AJ38+4</f>
        <v>71</v>
      </c>
      <c r="AM38" s="125"/>
      <c r="AN38" s="125">
        <f>AL38+4</f>
        <v>75</v>
      </c>
      <c r="AO38" s="125"/>
      <c r="AP38" s="125">
        <f>AN38+4</f>
        <v>79</v>
      </c>
      <c r="AQ38" s="125"/>
      <c r="AR38" s="125">
        <f>AP38+4</f>
        <v>83</v>
      </c>
      <c r="AS38" s="125"/>
      <c r="AT38" s="125">
        <f>AR38+4</f>
        <v>87</v>
      </c>
      <c r="AU38" s="125"/>
      <c r="AV38" s="125">
        <f>AT38+4</f>
        <v>91</v>
      </c>
      <c r="AW38" s="125"/>
      <c r="AX38" s="125">
        <f>AV38+4</f>
        <v>95</v>
      </c>
      <c r="AY38" s="125"/>
      <c r="AZ38" s="125">
        <f>AX38+4</f>
        <v>99</v>
      </c>
      <c r="BA38" s="125"/>
      <c r="BB38" s="125">
        <f>AZ38+4</f>
        <v>103</v>
      </c>
      <c r="BC38" s="125"/>
      <c r="BD38" s="125">
        <f>BB38+4</f>
        <v>107</v>
      </c>
      <c r="BE38" s="125"/>
      <c r="BF38" s="125">
        <f>BD38+4</f>
        <v>111</v>
      </c>
      <c r="BG38" s="125"/>
      <c r="BH38" s="125">
        <f>BF38+4</f>
        <v>115</v>
      </c>
      <c r="BI38" s="125"/>
      <c r="BJ38" s="125">
        <f>BH38+4</f>
        <v>119</v>
      </c>
      <c r="BK38" s="125"/>
      <c r="BL38" s="125">
        <f>BJ38+4</f>
        <v>123</v>
      </c>
      <c r="BM38" s="125"/>
      <c r="BN38" s="125">
        <f>BL38+4</f>
        <v>127</v>
      </c>
      <c r="BO38" s="40"/>
      <c r="BP38" s="40"/>
      <c r="BQ38" s="40"/>
      <c r="BR38" s="40"/>
      <c r="BS38" s="40"/>
      <c r="BT38" s="40"/>
      <c r="BU38" s="40"/>
      <c r="BV38" s="40"/>
      <c r="BW38" s="40"/>
      <c r="BX38" s="40"/>
      <c r="BY38" s="40"/>
      <c r="BZ38" s="40"/>
      <c r="CA38" s="40"/>
      <c r="CB38" s="40"/>
      <c r="CC38" s="40"/>
      <c r="CD38" s="40"/>
      <c r="CE38" s="40"/>
      <c r="CF38" s="40"/>
      <c r="CG38" s="40"/>
      <c r="CH38" s="40"/>
      <c r="CI38" s="40"/>
      <c r="CJ38" s="40"/>
      <c r="CK38" s="40"/>
      <c r="CL38" s="40"/>
      <c r="CM38" s="40"/>
      <c r="CN38" s="40"/>
      <c r="CO38" s="40"/>
      <c r="CP38" s="40"/>
    </row>
    <row r="39" spans="1:94" ht="14.25" customHeight="1">
      <c r="C39" s="21" t="s">
        <v>184</v>
      </c>
      <c r="D39" s="111"/>
      <c r="E39" s="111">
        <v>5</v>
      </c>
      <c r="F39" s="111"/>
      <c r="G39" s="111"/>
      <c r="H39" s="111">
        <f>E39+6</f>
        <v>11</v>
      </c>
      <c r="I39" s="111"/>
      <c r="J39" s="111"/>
      <c r="K39" s="111">
        <f>H39+6</f>
        <v>17</v>
      </c>
      <c r="L39" s="111"/>
      <c r="M39" s="111"/>
      <c r="N39" s="111">
        <f>K39+6</f>
        <v>23</v>
      </c>
      <c r="O39" s="111"/>
      <c r="P39" s="111"/>
      <c r="Q39" s="111">
        <f>N39+6</f>
        <v>29</v>
      </c>
      <c r="R39" s="111"/>
      <c r="S39" s="111"/>
      <c r="T39" s="111">
        <f>Q39+6</f>
        <v>35</v>
      </c>
      <c r="U39" s="111"/>
      <c r="V39" s="111"/>
      <c r="W39" s="111">
        <f>T39+6</f>
        <v>41</v>
      </c>
      <c r="X39" s="111"/>
      <c r="Y39" s="111"/>
      <c r="Z39" s="111">
        <f>W39+6</f>
        <v>47</v>
      </c>
      <c r="AA39" s="111"/>
      <c r="AB39" s="111"/>
      <c r="AC39" s="111">
        <f>Z39+6</f>
        <v>53</v>
      </c>
      <c r="AD39" s="111"/>
      <c r="AE39" s="111"/>
      <c r="AF39" s="111">
        <f>AC39+6</f>
        <v>59</v>
      </c>
      <c r="AG39" s="111"/>
      <c r="AH39" s="111"/>
      <c r="AI39" s="111">
        <f>AF39+6</f>
        <v>65</v>
      </c>
      <c r="AJ39" s="111"/>
      <c r="AK39" s="111"/>
      <c r="AL39" s="111">
        <f>AI39+6</f>
        <v>71</v>
      </c>
      <c r="AM39" s="111"/>
      <c r="AN39" s="111"/>
      <c r="AO39" s="111">
        <f>AL39+6</f>
        <v>77</v>
      </c>
      <c r="AP39" s="111"/>
      <c r="AQ39" s="111"/>
      <c r="AR39" s="111">
        <f>AO39+6</f>
        <v>83</v>
      </c>
      <c r="AS39" s="111"/>
      <c r="AT39" s="111"/>
      <c r="AU39" s="111">
        <f>AR39+6</f>
        <v>89</v>
      </c>
      <c r="AV39" s="111"/>
      <c r="AW39" s="111"/>
      <c r="AX39" s="111">
        <f>AU39+6</f>
        <v>95</v>
      </c>
      <c r="AY39" s="111"/>
      <c r="AZ39" s="111"/>
      <c r="BA39" s="111">
        <f>AX39+6</f>
        <v>101</v>
      </c>
      <c r="BB39" s="111"/>
      <c r="BC39" s="111"/>
      <c r="BD39" s="111">
        <f>BA39+6</f>
        <v>107</v>
      </c>
      <c r="BE39" s="111"/>
      <c r="BF39" s="111"/>
      <c r="BG39" s="111">
        <f>BD39+6</f>
        <v>113</v>
      </c>
      <c r="BH39" s="111"/>
      <c r="BI39" s="111"/>
      <c r="BJ39" s="111">
        <f>BG39+6</f>
        <v>119</v>
      </c>
      <c r="BK39" s="111"/>
      <c r="BL39" s="111"/>
      <c r="BM39" s="111">
        <f>BJ39+6</f>
        <v>125</v>
      </c>
      <c r="BN39" s="111"/>
    </row>
    <row r="40" spans="1:94" ht="14.25" customHeight="1">
      <c r="C40" s="21" t="s">
        <v>190</v>
      </c>
      <c r="D40" s="317"/>
      <c r="E40" s="317"/>
      <c r="F40" s="317">
        <v>7</v>
      </c>
      <c r="G40" s="317"/>
      <c r="H40" s="317"/>
      <c r="I40" s="317">
        <f>F40+6</f>
        <v>13</v>
      </c>
      <c r="J40" s="317"/>
      <c r="K40" s="317"/>
      <c r="L40" s="317">
        <f>I40+6</f>
        <v>19</v>
      </c>
      <c r="M40" s="317"/>
      <c r="N40" s="317"/>
      <c r="O40" s="317">
        <f>L40+6</f>
        <v>25</v>
      </c>
      <c r="P40" s="317"/>
      <c r="Q40" s="317"/>
      <c r="R40" s="317">
        <f>O40+6</f>
        <v>31</v>
      </c>
      <c r="S40" s="317"/>
      <c r="T40" s="317"/>
      <c r="U40" s="317">
        <f>R40+6</f>
        <v>37</v>
      </c>
      <c r="V40" s="317"/>
      <c r="W40" s="317"/>
      <c r="X40" s="317">
        <f>U40+6</f>
        <v>43</v>
      </c>
      <c r="Y40" s="317"/>
      <c r="Z40" s="317"/>
      <c r="AA40" s="317">
        <f>X40+6</f>
        <v>49</v>
      </c>
      <c r="AB40" s="317"/>
      <c r="AC40" s="317"/>
      <c r="AD40" s="317">
        <f>AA40+6</f>
        <v>55</v>
      </c>
      <c r="AE40" s="317"/>
      <c r="AF40" s="317"/>
      <c r="AG40" s="317">
        <f>AD40+6</f>
        <v>61</v>
      </c>
      <c r="AH40" s="317"/>
      <c r="AI40" s="317"/>
      <c r="AJ40" s="317">
        <f>AG40+6</f>
        <v>67</v>
      </c>
      <c r="AK40" s="317"/>
      <c r="AL40" s="317"/>
      <c r="AM40" s="317">
        <f>AJ40+6</f>
        <v>73</v>
      </c>
      <c r="AN40" s="317"/>
      <c r="AO40" s="317"/>
      <c r="AP40" s="317">
        <f>AM40+6</f>
        <v>79</v>
      </c>
      <c r="AQ40" s="317"/>
      <c r="AR40" s="317"/>
      <c r="AS40" s="317">
        <f>AP40+6</f>
        <v>85</v>
      </c>
      <c r="AT40" s="317"/>
      <c r="AU40" s="317"/>
      <c r="AV40" s="317">
        <f>AS40+6</f>
        <v>91</v>
      </c>
      <c r="AW40" s="317"/>
      <c r="AX40" s="317"/>
      <c r="AY40" s="317">
        <f>AV40+6</f>
        <v>97</v>
      </c>
      <c r="AZ40" s="317"/>
      <c r="BA40" s="317"/>
      <c r="BB40" s="317">
        <f>AY40+6</f>
        <v>103</v>
      </c>
      <c r="BC40" s="317"/>
      <c r="BD40" s="317"/>
      <c r="BE40" s="317">
        <f>BB40+6</f>
        <v>109</v>
      </c>
      <c r="BF40" s="317"/>
      <c r="BG40" s="317"/>
      <c r="BH40" s="317">
        <f>BE40+6</f>
        <v>115</v>
      </c>
      <c r="BI40" s="317"/>
      <c r="BJ40" s="317"/>
      <c r="BK40" s="317">
        <f>BH40+6</f>
        <v>121</v>
      </c>
      <c r="BL40" s="317"/>
      <c r="BM40" s="317"/>
      <c r="BN40" s="317">
        <f>BK40+6</f>
        <v>127</v>
      </c>
    </row>
    <row r="41" spans="1:94" ht="14.25" customHeight="1">
      <c r="A41" s="39"/>
      <c r="B41" s="39"/>
      <c r="C41" s="36" t="s">
        <v>197</v>
      </c>
      <c r="D41" s="136"/>
      <c r="E41" s="136"/>
      <c r="F41" s="136"/>
      <c r="G41" s="136">
        <v>9</v>
      </c>
      <c r="H41" s="136"/>
      <c r="I41" s="136"/>
      <c r="J41" s="136"/>
      <c r="K41" s="136">
        <f>G41+8</f>
        <v>17</v>
      </c>
      <c r="L41" s="136"/>
      <c r="M41" s="136"/>
      <c r="N41" s="136"/>
      <c r="O41" s="136">
        <f>K41+8</f>
        <v>25</v>
      </c>
      <c r="P41" s="136"/>
      <c r="Q41" s="136"/>
      <c r="R41" s="136"/>
      <c r="S41" s="136">
        <f>O41+8</f>
        <v>33</v>
      </c>
      <c r="T41" s="136"/>
      <c r="U41" s="136"/>
      <c r="V41" s="136"/>
      <c r="W41" s="136">
        <f>S41+8</f>
        <v>41</v>
      </c>
      <c r="X41" s="136"/>
      <c r="Y41" s="136"/>
      <c r="Z41" s="136"/>
      <c r="AA41" s="136">
        <f>W41+8</f>
        <v>49</v>
      </c>
      <c r="AB41" s="136"/>
      <c r="AC41" s="136"/>
      <c r="AD41" s="136"/>
      <c r="AE41" s="136">
        <f>AA41+8</f>
        <v>57</v>
      </c>
      <c r="AF41" s="136"/>
      <c r="AG41" s="136"/>
      <c r="AH41" s="136"/>
      <c r="AI41" s="136">
        <f>AE41+8</f>
        <v>65</v>
      </c>
      <c r="AJ41" s="136"/>
      <c r="AK41" s="136"/>
      <c r="AL41" s="136"/>
      <c r="AM41" s="136">
        <f>AI41+8</f>
        <v>73</v>
      </c>
      <c r="AN41" s="136"/>
      <c r="AO41" s="136"/>
      <c r="AP41" s="136"/>
      <c r="AQ41" s="136">
        <f>AM41+8</f>
        <v>81</v>
      </c>
      <c r="AR41" s="136"/>
      <c r="AS41" s="136"/>
      <c r="AT41" s="136"/>
      <c r="AU41" s="136">
        <f>AQ41+8</f>
        <v>89</v>
      </c>
      <c r="AV41" s="136"/>
      <c r="AW41" s="136"/>
      <c r="AX41" s="136"/>
      <c r="AY41" s="136">
        <f>AU41+8</f>
        <v>97</v>
      </c>
      <c r="AZ41" s="136"/>
      <c r="BA41" s="136"/>
      <c r="BB41" s="136"/>
      <c r="BC41" s="136">
        <f>AY41+8</f>
        <v>105</v>
      </c>
      <c r="BD41" s="136"/>
      <c r="BE41" s="136"/>
      <c r="BF41" s="136"/>
      <c r="BG41" s="136">
        <f>BC41+8</f>
        <v>113</v>
      </c>
      <c r="BH41" s="136"/>
      <c r="BI41" s="136"/>
      <c r="BJ41" s="136"/>
      <c r="BK41" s="136">
        <f>BG41+8</f>
        <v>121</v>
      </c>
      <c r="BL41" s="136"/>
      <c r="BM41" s="136"/>
      <c r="BN41" s="136"/>
      <c r="BO41" s="39"/>
      <c r="BP41" s="39"/>
      <c r="BQ41" s="39"/>
      <c r="BR41" s="39"/>
      <c r="BS41" s="39"/>
      <c r="BT41" s="39"/>
      <c r="BU41" s="39"/>
      <c r="BV41" s="39"/>
      <c r="BW41" s="39"/>
      <c r="BX41" s="39"/>
      <c r="BY41" s="39"/>
      <c r="BZ41" s="39"/>
      <c r="CA41" s="39"/>
      <c r="CB41" s="39"/>
      <c r="CC41" s="39"/>
      <c r="CD41" s="39"/>
      <c r="CE41" s="39"/>
      <c r="CF41" s="39"/>
      <c r="CG41" s="39"/>
      <c r="CH41" s="39"/>
      <c r="CI41" s="39"/>
      <c r="CJ41" s="39"/>
      <c r="CK41" s="39"/>
      <c r="CL41" s="39"/>
      <c r="CM41" s="39"/>
      <c r="CN41" s="39"/>
      <c r="CO41" s="39"/>
      <c r="CP41" s="39"/>
    </row>
    <row r="42" spans="1:94" ht="14.25" customHeight="1">
      <c r="A42" s="17"/>
      <c r="B42" s="17"/>
      <c r="C42" s="21" t="s">
        <v>202</v>
      </c>
      <c r="D42" s="317"/>
      <c r="E42" s="317"/>
      <c r="F42" s="317"/>
      <c r="G42" s="317"/>
      <c r="H42" s="317"/>
      <c r="I42" s="317"/>
      <c r="J42" s="317"/>
      <c r="K42" s="317"/>
      <c r="L42" s="317"/>
      <c r="M42" s="317">
        <v>21</v>
      </c>
      <c r="N42" s="317"/>
      <c r="O42" s="317"/>
      <c r="P42" s="317"/>
      <c r="Q42" s="317"/>
      <c r="R42" s="317"/>
      <c r="S42" s="317"/>
      <c r="T42" s="317"/>
      <c r="U42" s="317"/>
      <c r="V42" s="317"/>
      <c r="W42" s="317"/>
      <c r="X42" s="317"/>
      <c r="Y42" s="317">
        <f>M42+24</f>
        <v>45</v>
      </c>
      <c r="Z42" s="317"/>
      <c r="AA42" s="317"/>
      <c r="AB42" s="317"/>
      <c r="AC42" s="317"/>
      <c r="AD42" s="317"/>
      <c r="AE42" s="317"/>
      <c r="AF42" s="317"/>
      <c r="AG42" s="317"/>
      <c r="AH42" s="317"/>
      <c r="AI42" s="317"/>
      <c r="AJ42" s="317"/>
      <c r="AK42" s="317">
        <f>Y42+24</f>
        <v>69</v>
      </c>
      <c r="AL42" s="317"/>
      <c r="AM42" s="317"/>
      <c r="AN42" s="317"/>
      <c r="AO42" s="317"/>
      <c r="AP42" s="317"/>
      <c r="AQ42" s="317"/>
      <c r="AR42" s="317"/>
      <c r="AS42" s="317"/>
      <c r="AT42" s="317"/>
      <c r="AU42" s="317"/>
      <c r="AV42" s="317"/>
      <c r="AW42" s="317">
        <f>AK42+24</f>
        <v>93</v>
      </c>
      <c r="AX42" s="317"/>
      <c r="AY42" s="317"/>
      <c r="AZ42" s="317"/>
      <c r="BA42" s="317"/>
      <c r="BB42" s="317"/>
      <c r="BC42" s="317"/>
      <c r="BD42" s="317"/>
      <c r="BE42" s="317"/>
      <c r="BF42" s="317"/>
      <c r="BG42" s="317"/>
      <c r="BH42" s="317"/>
      <c r="BI42" s="317">
        <f>AW42+24</f>
        <v>117</v>
      </c>
      <c r="BJ42" s="317"/>
      <c r="BK42" s="317"/>
      <c r="BL42" s="317"/>
      <c r="BM42" s="317"/>
      <c r="BN42" s="317"/>
      <c r="BO42" s="17"/>
      <c r="BP42" s="17"/>
      <c r="BQ42" s="17"/>
      <c r="BR42" s="17"/>
      <c r="BS42" s="17"/>
      <c r="BT42" s="17"/>
      <c r="BU42" s="17"/>
      <c r="BV42" s="17"/>
      <c r="BW42" s="17"/>
      <c r="BX42" s="17"/>
      <c r="BY42" s="17"/>
      <c r="BZ42" s="17"/>
      <c r="CA42" s="17"/>
      <c r="CB42" s="17"/>
      <c r="CC42" s="17"/>
      <c r="CD42" s="17"/>
      <c r="CE42" s="17"/>
      <c r="CF42" s="17"/>
      <c r="CG42" s="17"/>
      <c r="CH42" s="17"/>
      <c r="CI42" s="17"/>
      <c r="CJ42" s="17"/>
      <c r="CK42" s="17"/>
      <c r="CL42" s="17"/>
      <c r="CM42" s="17"/>
      <c r="CN42" s="17"/>
      <c r="CO42" s="17"/>
      <c r="CP42" s="17"/>
    </row>
    <row r="43" spans="1:94" ht="14.25" customHeight="1"/>
    <row r="44" spans="1:94" ht="14.25" customHeight="1"/>
    <row r="45" spans="1:94" ht="14.25" customHeight="1"/>
    <row r="46" spans="1:94" ht="14.25" customHeight="1"/>
    <row r="47" spans="1:94" ht="14.25" customHeight="1"/>
    <row r="48" spans="1:94"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18">
    <mergeCell ref="B18:C18"/>
    <mergeCell ref="D18:E18"/>
    <mergeCell ref="H18:N18"/>
    <mergeCell ref="V17:Y17"/>
    <mergeCell ref="AB18:AE18"/>
    <mergeCell ref="H15:J15"/>
    <mergeCell ref="T15:W15"/>
    <mergeCell ref="H16:J16"/>
    <mergeCell ref="X16:AA16"/>
    <mergeCell ref="R13:AC13"/>
    <mergeCell ref="AD13:AO13"/>
    <mergeCell ref="A6:B6"/>
    <mergeCell ref="M7:P7"/>
    <mergeCell ref="P8:S8"/>
    <mergeCell ref="K9:N9"/>
    <mergeCell ref="T10:W10"/>
    <mergeCell ref="F13:O13"/>
    <mergeCell ref="P13:Q13"/>
  </mergeCells>
  <pageMargins left="0.7" right="0.7" top="0.75" bottom="0.75" header="0" footer="0"/>
  <pageSetup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P2740"/>
  <sheetViews>
    <sheetView workbookViewId="0"/>
  </sheetViews>
  <sheetFormatPr defaultColWidth="12.64453125" defaultRowHeight="15" customHeight="1"/>
  <cols>
    <col min="1" max="3" width="4.64453125" customWidth="1"/>
    <col min="4" max="4" width="2.64453125" customWidth="1"/>
    <col min="5" max="11" width="6.64453125" customWidth="1"/>
    <col min="12" max="248" width="8.64453125" customWidth="1"/>
  </cols>
  <sheetData>
    <row r="1" spans="2:16" ht="14.25" customHeight="1">
      <c r="B1" s="54"/>
      <c r="C1" s="413"/>
      <c r="E1" s="40"/>
      <c r="L1" s="201"/>
      <c r="P1" s="201"/>
    </row>
    <row r="2" spans="2:16" ht="14.25" customHeight="1">
      <c r="B2" s="54"/>
      <c r="C2" s="413"/>
      <c r="E2" s="27"/>
      <c r="F2" s="897" t="s">
        <v>252</v>
      </c>
      <c r="G2" s="660"/>
      <c r="H2" s="660"/>
      <c r="I2" s="660"/>
      <c r="J2" s="661"/>
      <c r="K2" s="414"/>
      <c r="L2" s="414"/>
      <c r="P2" s="201"/>
    </row>
    <row r="3" spans="2:16" ht="14.25" customHeight="1">
      <c r="B3" s="54"/>
      <c r="C3" s="413">
        <v>1</v>
      </c>
      <c r="E3" s="204">
        <v>2</v>
      </c>
      <c r="F3" s="666"/>
      <c r="G3" s="667"/>
      <c r="H3" s="667"/>
      <c r="I3" s="667"/>
      <c r="J3" s="668"/>
      <c r="K3" s="414"/>
      <c r="L3" s="414"/>
      <c r="P3" s="201"/>
    </row>
    <row r="4" spans="2:16" ht="14.25" customHeight="1">
      <c r="B4" s="54"/>
      <c r="C4" s="413">
        <f t="shared" ref="C4:C258" si="0">C3+1</f>
        <v>2</v>
      </c>
      <c r="E4" s="204">
        <v>4</v>
      </c>
      <c r="F4" s="666"/>
      <c r="G4" s="667"/>
      <c r="H4" s="667"/>
      <c r="I4" s="667"/>
      <c r="J4" s="668"/>
      <c r="L4" s="201"/>
      <c r="P4" s="201"/>
    </row>
    <row r="5" spans="2:16" ht="14.25" customHeight="1">
      <c r="B5" s="54"/>
      <c r="C5" s="413">
        <f t="shared" si="0"/>
        <v>3</v>
      </c>
      <c r="E5" s="204">
        <v>2</v>
      </c>
      <c r="F5" s="672"/>
      <c r="G5" s="673"/>
      <c r="H5" s="673"/>
      <c r="I5" s="673"/>
      <c r="J5" s="674"/>
      <c r="L5" s="201"/>
      <c r="P5" s="201"/>
    </row>
    <row r="6" spans="2:16" ht="14.25" customHeight="1">
      <c r="B6" s="54"/>
      <c r="C6" s="413">
        <f t="shared" si="0"/>
        <v>4</v>
      </c>
      <c r="E6" s="204">
        <v>8</v>
      </c>
      <c r="L6" s="201"/>
      <c r="P6" s="201"/>
    </row>
    <row r="7" spans="2:16" ht="14.25" customHeight="1">
      <c r="B7" s="54"/>
      <c r="C7" s="413">
        <f t="shared" si="0"/>
        <v>5</v>
      </c>
      <c r="E7" s="204">
        <v>2</v>
      </c>
      <c r="F7" s="350"/>
      <c r="G7" s="756" t="s">
        <v>255</v>
      </c>
      <c r="H7" s="667"/>
      <c r="L7" s="201"/>
      <c r="P7" s="201"/>
    </row>
    <row r="8" spans="2:16" ht="14.25" customHeight="1">
      <c r="B8" s="54"/>
      <c r="C8" s="413">
        <f t="shared" si="0"/>
        <v>6</v>
      </c>
      <c r="E8" s="204">
        <v>4</v>
      </c>
      <c r="F8" s="208" t="s">
        <v>24</v>
      </c>
      <c r="G8" s="209" t="s">
        <v>257</v>
      </c>
      <c r="H8" s="415" t="s">
        <v>258</v>
      </c>
      <c r="I8" s="416" t="s">
        <v>259</v>
      </c>
      <c r="J8" s="209" t="s">
        <v>260</v>
      </c>
      <c r="L8" s="201"/>
      <c r="P8" s="201"/>
    </row>
    <row r="9" spans="2:16" ht="14.25" customHeight="1">
      <c r="B9" s="54"/>
      <c r="C9" s="413">
        <f t="shared" si="0"/>
        <v>7</v>
      </c>
      <c r="E9" s="417">
        <v>2</v>
      </c>
      <c r="F9" s="418">
        <f t="shared" ref="F9:F263" si="1">(G9-1)/3</f>
        <v>3</v>
      </c>
      <c r="G9" s="221">
        <v>10</v>
      </c>
      <c r="H9" s="419">
        <v>5</v>
      </c>
      <c r="I9" s="420">
        <v>2</v>
      </c>
      <c r="J9" s="223">
        <f t="shared" ref="J9:J263" si="2">LOG(I9,2)</f>
        <v>1</v>
      </c>
      <c r="L9" s="201"/>
      <c r="P9" s="201"/>
    </row>
    <row r="10" spans="2:16" ht="14.25" customHeight="1">
      <c r="B10" s="54"/>
      <c r="C10" s="413">
        <f t="shared" si="0"/>
        <v>8</v>
      </c>
      <c r="E10" s="421">
        <v>16</v>
      </c>
      <c r="F10" s="418">
        <f t="shared" si="1"/>
        <v>5</v>
      </c>
      <c r="G10" s="221">
        <f t="shared" ref="G10:G264" si="3">G9+6</f>
        <v>16</v>
      </c>
      <c r="H10" s="422">
        <v>1</v>
      </c>
      <c r="I10" s="420">
        <v>16</v>
      </c>
      <c r="J10" s="236">
        <f t="shared" si="2"/>
        <v>4</v>
      </c>
      <c r="L10" s="201"/>
      <c r="P10" s="201"/>
    </row>
    <row r="11" spans="2:16" ht="14.25" customHeight="1">
      <c r="B11" s="54"/>
      <c r="C11" s="413">
        <f t="shared" si="0"/>
        <v>9</v>
      </c>
      <c r="E11" s="423">
        <v>2</v>
      </c>
      <c r="F11" s="424">
        <f t="shared" si="1"/>
        <v>7</v>
      </c>
      <c r="G11" s="221">
        <f t="shared" si="3"/>
        <v>22</v>
      </c>
      <c r="H11" s="220">
        <v>11</v>
      </c>
      <c r="I11" s="222">
        <v>2</v>
      </c>
      <c r="J11" s="236">
        <f t="shared" si="2"/>
        <v>1</v>
      </c>
      <c r="L11" s="201"/>
      <c r="P11" s="201"/>
    </row>
    <row r="12" spans="2:16" ht="14.25" customHeight="1">
      <c r="B12" s="54"/>
      <c r="C12" s="413">
        <f t="shared" si="0"/>
        <v>10</v>
      </c>
      <c r="E12" s="423">
        <v>4</v>
      </c>
      <c r="F12" s="424">
        <f t="shared" si="1"/>
        <v>9</v>
      </c>
      <c r="G12" s="221">
        <f t="shared" si="3"/>
        <v>28</v>
      </c>
      <c r="H12" s="425">
        <v>7</v>
      </c>
      <c r="I12" s="426">
        <v>4</v>
      </c>
      <c r="J12" s="427">
        <f t="shared" si="2"/>
        <v>2</v>
      </c>
      <c r="L12" s="201"/>
      <c r="P12" s="201"/>
    </row>
    <row r="13" spans="2:16" ht="14.25" customHeight="1">
      <c r="B13" s="54"/>
      <c r="C13" s="413">
        <f t="shared" si="0"/>
        <v>11</v>
      </c>
      <c r="E13" s="423">
        <v>2</v>
      </c>
      <c r="F13" s="424">
        <f t="shared" si="1"/>
        <v>11</v>
      </c>
      <c r="G13" s="221">
        <f t="shared" si="3"/>
        <v>34</v>
      </c>
      <c r="H13" s="220">
        <v>17</v>
      </c>
      <c r="I13" s="222">
        <v>2</v>
      </c>
      <c r="J13" s="236">
        <f t="shared" si="2"/>
        <v>1</v>
      </c>
      <c r="L13" s="201"/>
      <c r="P13" s="201"/>
    </row>
    <row r="14" spans="2:16" ht="14.25" customHeight="1">
      <c r="B14" s="54"/>
      <c r="C14" s="413">
        <f t="shared" si="0"/>
        <v>12</v>
      </c>
      <c r="E14" s="428">
        <v>8</v>
      </c>
      <c r="F14" s="418">
        <f t="shared" si="1"/>
        <v>13</v>
      </c>
      <c r="G14" s="221">
        <f t="shared" si="3"/>
        <v>40</v>
      </c>
      <c r="H14" s="429">
        <v>5</v>
      </c>
      <c r="I14" s="420">
        <v>8</v>
      </c>
      <c r="J14" s="236">
        <f t="shared" si="2"/>
        <v>3</v>
      </c>
      <c r="L14" s="201"/>
      <c r="P14" s="201"/>
    </row>
    <row r="15" spans="2:16" ht="14.25" customHeight="1">
      <c r="B15" s="54"/>
      <c r="C15" s="413">
        <f t="shared" si="0"/>
        <v>13</v>
      </c>
      <c r="E15" s="423">
        <v>2</v>
      </c>
      <c r="F15" s="424">
        <f t="shared" si="1"/>
        <v>15</v>
      </c>
      <c r="G15" s="221">
        <f t="shared" si="3"/>
        <v>46</v>
      </c>
      <c r="H15" s="220">
        <v>23</v>
      </c>
      <c r="I15" s="222">
        <v>2</v>
      </c>
      <c r="J15" s="236">
        <f t="shared" si="2"/>
        <v>1</v>
      </c>
      <c r="L15" s="201"/>
      <c r="P15" s="201"/>
    </row>
    <row r="16" spans="2:16" ht="14.25" customHeight="1">
      <c r="B16" s="54"/>
      <c r="C16" s="413">
        <f t="shared" si="0"/>
        <v>14</v>
      </c>
      <c r="E16" s="423">
        <v>4</v>
      </c>
      <c r="F16" s="424">
        <f t="shared" si="1"/>
        <v>17</v>
      </c>
      <c r="G16" s="221">
        <f t="shared" si="3"/>
        <v>52</v>
      </c>
      <c r="H16" s="425">
        <v>13</v>
      </c>
      <c r="I16" s="426">
        <v>4</v>
      </c>
      <c r="J16" s="427">
        <f t="shared" si="2"/>
        <v>2</v>
      </c>
      <c r="L16" s="201"/>
      <c r="P16" s="201"/>
    </row>
    <row r="17" spans="2:16" ht="14.25" customHeight="1">
      <c r="B17" s="54"/>
      <c r="C17" s="413">
        <f t="shared" si="0"/>
        <v>15</v>
      </c>
      <c r="E17" s="423">
        <v>2</v>
      </c>
      <c r="F17" s="424">
        <f t="shared" si="1"/>
        <v>19</v>
      </c>
      <c r="G17" s="221">
        <f t="shared" si="3"/>
        <v>58</v>
      </c>
      <c r="H17" s="220">
        <v>29</v>
      </c>
      <c r="I17" s="222">
        <v>2</v>
      </c>
      <c r="J17" s="236">
        <f t="shared" si="2"/>
        <v>1</v>
      </c>
      <c r="L17" s="201"/>
      <c r="P17" s="201"/>
    </row>
    <row r="18" spans="2:16" ht="14.25" customHeight="1">
      <c r="B18" s="54"/>
      <c r="C18" s="413">
        <f t="shared" si="0"/>
        <v>16</v>
      </c>
      <c r="E18" s="421">
        <v>64</v>
      </c>
      <c r="F18" s="418">
        <f t="shared" si="1"/>
        <v>21</v>
      </c>
      <c r="G18" s="221">
        <f t="shared" si="3"/>
        <v>64</v>
      </c>
      <c r="H18" s="422">
        <v>1</v>
      </c>
      <c r="I18" s="420">
        <v>64</v>
      </c>
      <c r="J18" s="236">
        <f t="shared" si="2"/>
        <v>6</v>
      </c>
      <c r="L18" s="201"/>
      <c r="P18" s="201"/>
    </row>
    <row r="19" spans="2:16" ht="14.25" customHeight="1">
      <c r="B19" s="54"/>
      <c r="C19" s="413">
        <f t="shared" si="0"/>
        <v>17</v>
      </c>
      <c r="E19" s="423">
        <v>2</v>
      </c>
      <c r="F19" s="424">
        <f t="shared" si="1"/>
        <v>23</v>
      </c>
      <c r="G19" s="221">
        <f t="shared" si="3"/>
        <v>70</v>
      </c>
      <c r="H19" s="220">
        <f>H17+6</f>
        <v>35</v>
      </c>
      <c r="I19" s="222">
        <v>2</v>
      </c>
      <c r="J19" s="236">
        <f t="shared" si="2"/>
        <v>1</v>
      </c>
      <c r="L19" s="201"/>
      <c r="P19" s="201"/>
    </row>
    <row r="20" spans="2:16" ht="14.25" customHeight="1">
      <c r="B20" s="54"/>
      <c r="C20" s="413">
        <f t="shared" si="0"/>
        <v>18</v>
      </c>
      <c r="E20" s="423">
        <v>4</v>
      </c>
      <c r="F20" s="424">
        <f t="shared" si="1"/>
        <v>25</v>
      </c>
      <c r="G20" s="221">
        <f t="shared" si="3"/>
        <v>76</v>
      </c>
      <c r="H20" s="240">
        <v>19</v>
      </c>
      <c r="I20" s="222">
        <v>4</v>
      </c>
      <c r="J20" s="236">
        <f t="shared" si="2"/>
        <v>2</v>
      </c>
      <c r="L20" s="201"/>
      <c r="P20" s="201"/>
    </row>
    <row r="21" spans="2:16" ht="14.25" customHeight="1">
      <c r="B21" s="54"/>
      <c r="C21" s="413">
        <f t="shared" si="0"/>
        <v>19</v>
      </c>
      <c r="E21" s="423">
        <v>2</v>
      </c>
      <c r="F21" s="424">
        <f t="shared" si="1"/>
        <v>27</v>
      </c>
      <c r="G21" s="221">
        <f t="shared" si="3"/>
        <v>82</v>
      </c>
      <c r="H21" s="220">
        <f>H19+6</f>
        <v>41</v>
      </c>
      <c r="I21" s="222">
        <v>2</v>
      </c>
      <c r="J21" s="236">
        <f t="shared" si="2"/>
        <v>1</v>
      </c>
      <c r="L21" s="201"/>
      <c r="P21" s="201"/>
    </row>
    <row r="22" spans="2:16" ht="14.25" customHeight="1">
      <c r="B22" s="54"/>
      <c r="C22" s="413">
        <f t="shared" si="0"/>
        <v>20</v>
      </c>
      <c r="E22" s="423">
        <v>8</v>
      </c>
      <c r="F22" s="424">
        <f t="shared" si="1"/>
        <v>29</v>
      </c>
      <c r="G22" s="221">
        <f t="shared" si="3"/>
        <v>88</v>
      </c>
      <c r="H22" s="269">
        <v>11</v>
      </c>
      <c r="I22" s="222">
        <v>8</v>
      </c>
      <c r="J22" s="236">
        <f t="shared" si="2"/>
        <v>3</v>
      </c>
      <c r="L22" s="201"/>
      <c r="P22" s="201"/>
    </row>
    <row r="23" spans="2:16" ht="14.25" customHeight="1">
      <c r="B23" s="54"/>
      <c r="C23" s="413">
        <f t="shared" si="0"/>
        <v>21</v>
      </c>
      <c r="E23" s="423">
        <v>2</v>
      </c>
      <c r="F23" s="424">
        <f t="shared" si="1"/>
        <v>31</v>
      </c>
      <c r="G23" s="221">
        <f t="shared" si="3"/>
        <v>94</v>
      </c>
      <c r="H23" s="220">
        <f>H21+6</f>
        <v>47</v>
      </c>
      <c r="I23" s="222">
        <v>2</v>
      </c>
      <c r="J23" s="236">
        <f t="shared" si="2"/>
        <v>1</v>
      </c>
      <c r="L23" s="201"/>
      <c r="P23" s="201"/>
    </row>
    <row r="24" spans="2:16" ht="14.25" customHeight="1">
      <c r="B24" s="54"/>
      <c r="C24" s="413">
        <f t="shared" si="0"/>
        <v>22</v>
      </c>
      <c r="E24" s="423">
        <v>4</v>
      </c>
      <c r="F24" s="424">
        <f t="shared" si="1"/>
        <v>33</v>
      </c>
      <c r="G24" s="221">
        <f t="shared" si="3"/>
        <v>100</v>
      </c>
      <c r="H24" s="240">
        <v>25</v>
      </c>
      <c r="I24" s="222">
        <v>4</v>
      </c>
      <c r="J24" s="236">
        <f t="shared" si="2"/>
        <v>2</v>
      </c>
      <c r="L24" s="201"/>
      <c r="P24" s="201"/>
    </row>
    <row r="25" spans="2:16" ht="14.25" customHeight="1">
      <c r="B25" s="54"/>
      <c r="C25" s="413">
        <f t="shared" si="0"/>
        <v>23</v>
      </c>
      <c r="E25" s="423">
        <v>2</v>
      </c>
      <c r="F25" s="424">
        <f t="shared" si="1"/>
        <v>35</v>
      </c>
      <c r="G25" s="221">
        <f t="shared" si="3"/>
        <v>106</v>
      </c>
      <c r="H25" s="220">
        <f>H23+6</f>
        <v>53</v>
      </c>
      <c r="I25" s="222">
        <v>2</v>
      </c>
      <c r="J25" s="236">
        <f t="shared" si="2"/>
        <v>1</v>
      </c>
      <c r="L25" s="201"/>
      <c r="P25" s="201"/>
    </row>
    <row r="26" spans="2:16" ht="14.25" customHeight="1">
      <c r="B26" s="54"/>
      <c r="C26" s="413">
        <f t="shared" si="0"/>
        <v>24</v>
      </c>
      <c r="E26" s="423">
        <v>16</v>
      </c>
      <c r="F26" s="424">
        <f t="shared" si="1"/>
        <v>37</v>
      </c>
      <c r="G26" s="221">
        <f t="shared" si="3"/>
        <v>112</v>
      </c>
      <c r="H26" s="430">
        <f>G26/I26</f>
        <v>7</v>
      </c>
      <c r="I26" s="426">
        <v>16</v>
      </c>
      <c r="J26" s="427">
        <f t="shared" si="2"/>
        <v>4</v>
      </c>
      <c r="L26" s="201"/>
      <c r="P26" s="201"/>
    </row>
    <row r="27" spans="2:16" ht="14.25" customHeight="1">
      <c r="B27" s="54"/>
      <c r="C27" s="413">
        <f t="shared" si="0"/>
        <v>25</v>
      </c>
      <c r="E27" s="423">
        <v>2</v>
      </c>
      <c r="F27" s="424">
        <f t="shared" si="1"/>
        <v>39</v>
      </c>
      <c r="G27" s="221">
        <f t="shared" si="3"/>
        <v>118</v>
      </c>
      <c r="H27" s="220">
        <f>H25+6</f>
        <v>59</v>
      </c>
      <c r="I27" s="222">
        <v>2</v>
      </c>
      <c r="J27" s="236">
        <f t="shared" si="2"/>
        <v>1</v>
      </c>
      <c r="L27" s="201"/>
      <c r="P27" s="201"/>
    </row>
    <row r="28" spans="2:16" ht="14.25" customHeight="1">
      <c r="B28" s="54"/>
      <c r="C28" s="413">
        <f t="shared" si="0"/>
        <v>26</v>
      </c>
      <c r="E28" s="423">
        <v>4</v>
      </c>
      <c r="F28" s="424">
        <f t="shared" si="1"/>
        <v>41</v>
      </c>
      <c r="G28" s="221">
        <f t="shared" si="3"/>
        <v>124</v>
      </c>
      <c r="H28" s="240">
        <f>G28/4</f>
        <v>31</v>
      </c>
      <c r="I28" s="222">
        <v>4</v>
      </c>
      <c r="J28" s="236">
        <f t="shared" si="2"/>
        <v>2</v>
      </c>
      <c r="L28" s="201"/>
      <c r="P28" s="201"/>
    </row>
    <row r="29" spans="2:16" ht="14.25" customHeight="1">
      <c r="B29" s="54"/>
      <c r="C29" s="413">
        <f t="shared" si="0"/>
        <v>27</v>
      </c>
      <c r="E29" s="423">
        <v>2</v>
      </c>
      <c r="F29" s="424">
        <f t="shared" si="1"/>
        <v>43</v>
      </c>
      <c r="G29" s="221">
        <f t="shared" si="3"/>
        <v>130</v>
      </c>
      <c r="H29" s="220">
        <f>H27+6</f>
        <v>65</v>
      </c>
      <c r="I29" s="222">
        <v>2</v>
      </c>
      <c r="J29" s="236">
        <f t="shared" si="2"/>
        <v>1</v>
      </c>
      <c r="L29" s="201"/>
      <c r="P29" s="201"/>
    </row>
    <row r="30" spans="2:16" ht="14.25" customHeight="1">
      <c r="B30" s="54"/>
      <c r="C30" s="413">
        <f t="shared" si="0"/>
        <v>28</v>
      </c>
      <c r="E30" s="423">
        <v>8</v>
      </c>
      <c r="F30" s="424">
        <f t="shared" si="1"/>
        <v>45</v>
      </c>
      <c r="G30" s="221">
        <f t="shared" si="3"/>
        <v>136</v>
      </c>
      <c r="H30" s="269">
        <f>G30/I30</f>
        <v>17</v>
      </c>
      <c r="I30" s="281">
        <v>8</v>
      </c>
      <c r="J30" s="236">
        <f t="shared" si="2"/>
        <v>3</v>
      </c>
      <c r="L30" s="201"/>
      <c r="P30" s="201"/>
    </row>
    <row r="31" spans="2:16" ht="14.25" customHeight="1">
      <c r="B31" s="54"/>
      <c r="C31" s="413">
        <f t="shared" si="0"/>
        <v>29</v>
      </c>
      <c r="E31" s="423">
        <v>2</v>
      </c>
      <c r="F31" s="424">
        <f t="shared" si="1"/>
        <v>47</v>
      </c>
      <c r="G31" s="221">
        <f t="shared" si="3"/>
        <v>142</v>
      </c>
      <c r="H31" s="220">
        <f>H29+6</f>
        <v>71</v>
      </c>
      <c r="I31" s="281">
        <v>2</v>
      </c>
      <c r="J31" s="236">
        <f t="shared" si="2"/>
        <v>1</v>
      </c>
      <c r="L31" s="201"/>
      <c r="P31" s="201"/>
    </row>
    <row r="32" spans="2:16" ht="14.25" customHeight="1">
      <c r="B32" s="54"/>
      <c r="C32" s="413">
        <f t="shared" si="0"/>
        <v>30</v>
      </c>
      <c r="E32" s="423">
        <v>4</v>
      </c>
      <c r="F32" s="424">
        <f t="shared" si="1"/>
        <v>49</v>
      </c>
      <c r="G32" s="221">
        <f t="shared" si="3"/>
        <v>148</v>
      </c>
      <c r="H32" s="240">
        <f>G32/4</f>
        <v>37</v>
      </c>
      <c r="I32" s="281">
        <v>4</v>
      </c>
      <c r="J32" s="236">
        <f t="shared" si="2"/>
        <v>2</v>
      </c>
      <c r="L32" s="201"/>
      <c r="P32" s="201"/>
    </row>
    <row r="33" spans="2:16" ht="14.25" customHeight="1">
      <c r="B33" s="54"/>
      <c r="C33" s="413">
        <f t="shared" si="0"/>
        <v>31</v>
      </c>
      <c r="E33" s="423">
        <v>2</v>
      </c>
      <c r="F33" s="424">
        <f t="shared" si="1"/>
        <v>51</v>
      </c>
      <c r="G33" s="221">
        <f t="shared" si="3"/>
        <v>154</v>
      </c>
      <c r="H33" s="220">
        <f>H31+6</f>
        <v>77</v>
      </c>
      <c r="I33" s="201">
        <v>2</v>
      </c>
      <c r="J33" s="287">
        <f t="shared" si="2"/>
        <v>1</v>
      </c>
      <c r="L33" s="201"/>
      <c r="P33" s="201"/>
    </row>
    <row r="34" spans="2:16" ht="14.25" customHeight="1">
      <c r="B34" s="54"/>
      <c r="C34" s="413">
        <f t="shared" si="0"/>
        <v>32</v>
      </c>
      <c r="E34" s="428">
        <v>32</v>
      </c>
      <c r="F34" s="418">
        <f t="shared" si="1"/>
        <v>53</v>
      </c>
      <c r="G34" s="221">
        <f t="shared" si="3"/>
        <v>160</v>
      </c>
      <c r="H34" s="429">
        <f>G34/I34</f>
        <v>5</v>
      </c>
      <c r="I34" s="420">
        <v>32</v>
      </c>
      <c r="J34" s="236">
        <f t="shared" si="2"/>
        <v>5</v>
      </c>
      <c r="L34" s="201"/>
      <c r="P34" s="201"/>
    </row>
    <row r="35" spans="2:16" ht="14.25" customHeight="1">
      <c r="B35" s="54"/>
      <c r="C35" s="413">
        <f t="shared" si="0"/>
        <v>33</v>
      </c>
      <c r="E35" s="423">
        <v>2</v>
      </c>
      <c r="F35" s="424">
        <f t="shared" si="1"/>
        <v>55</v>
      </c>
      <c r="G35" s="221">
        <f t="shared" si="3"/>
        <v>166</v>
      </c>
      <c r="H35" s="220">
        <f>H33+6</f>
        <v>83</v>
      </c>
      <c r="I35" s="281">
        <v>2</v>
      </c>
      <c r="J35" s="236">
        <f t="shared" si="2"/>
        <v>1</v>
      </c>
      <c r="L35" s="201"/>
      <c r="P35" s="201"/>
    </row>
    <row r="36" spans="2:16" ht="14.25" customHeight="1">
      <c r="B36" s="54"/>
      <c r="C36" s="413">
        <f t="shared" si="0"/>
        <v>34</v>
      </c>
      <c r="E36" s="423">
        <v>4</v>
      </c>
      <c r="F36" s="424">
        <f t="shared" si="1"/>
        <v>57</v>
      </c>
      <c r="G36" s="221">
        <f t="shared" si="3"/>
        <v>172</v>
      </c>
      <c r="H36" s="240">
        <f>G36/4</f>
        <v>43</v>
      </c>
      <c r="I36" s="281">
        <v>4</v>
      </c>
      <c r="J36" s="236">
        <f t="shared" si="2"/>
        <v>2</v>
      </c>
      <c r="L36" s="201"/>
      <c r="P36" s="201"/>
    </row>
    <row r="37" spans="2:16" ht="14.25" customHeight="1">
      <c r="B37" s="54"/>
      <c r="C37" s="413">
        <f t="shared" si="0"/>
        <v>35</v>
      </c>
      <c r="E37" s="423">
        <v>2</v>
      </c>
      <c r="F37" s="424">
        <f t="shared" si="1"/>
        <v>59</v>
      </c>
      <c r="G37" s="221">
        <f t="shared" si="3"/>
        <v>178</v>
      </c>
      <c r="H37" s="220">
        <f>H35+6</f>
        <v>89</v>
      </c>
      <c r="I37" s="281">
        <v>2</v>
      </c>
      <c r="J37" s="236">
        <f t="shared" si="2"/>
        <v>1</v>
      </c>
      <c r="L37" s="201"/>
      <c r="P37" s="201"/>
    </row>
    <row r="38" spans="2:16" ht="14.25" customHeight="1">
      <c r="B38" s="54"/>
      <c r="C38" s="413">
        <f t="shared" si="0"/>
        <v>36</v>
      </c>
      <c r="E38" s="423">
        <v>8</v>
      </c>
      <c r="F38" s="424">
        <f t="shared" si="1"/>
        <v>61</v>
      </c>
      <c r="G38" s="221">
        <f t="shared" si="3"/>
        <v>184</v>
      </c>
      <c r="H38" s="269">
        <f>G38/I38</f>
        <v>23</v>
      </c>
      <c r="I38" s="281">
        <v>8</v>
      </c>
      <c r="J38" s="236">
        <f t="shared" si="2"/>
        <v>3</v>
      </c>
      <c r="L38" s="201"/>
      <c r="P38" s="201"/>
    </row>
    <row r="39" spans="2:16" ht="14.25" customHeight="1">
      <c r="B39" s="54"/>
      <c r="C39" s="413">
        <f t="shared" si="0"/>
        <v>37</v>
      </c>
      <c r="E39" s="423">
        <v>2</v>
      </c>
      <c r="F39" s="424">
        <f t="shared" si="1"/>
        <v>63</v>
      </c>
      <c r="G39" s="221">
        <f t="shared" si="3"/>
        <v>190</v>
      </c>
      <c r="H39" s="220">
        <f>H37+6</f>
        <v>95</v>
      </c>
      <c r="I39" s="281">
        <v>2</v>
      </c>
      <c r="J39" s="236">
        <f t="shared" si="2"/>
        <v>1</v>
      </c>
      <c r="L39" s="201"/>
      <c r="P39" s="201"/>
    </row>
    <row r="40" spans="2:16" ht="14.25" customHeight="1">
      <c r="B40" s="54"/>
      <c r="C40" s="413">
        <f t="shared" si="0"/>
        <v>38</v>
      </c>
      <c r="E40" s="423">
        <v>4</v>
      </c>
      <c r="F40" s="424">
        <f t="shared" si="1"/>
        <v>65</v>
      </c>
      <c r="G40" s="221">
        <f t="shared" si="3"/>
        <v>196</v>
      </c>
      <c r="H40" s="240">
        <f>G40/4</f>
        <v>49</v>
      </c>
      <c r="I40" s="281">
        <v>4</v>
      </c>
      <c r="J40" s="236">
        <f t="shared" si="2"/>
        <v>2</v>
      </c>
      <c r="L40" s="201"/>
      <c r="P40" s="201"/>
    </row>
    <row r="41" spans="2:16" ht="14.25" customHeight="1">
      <c r="B41" s="54"/>
      <c r="C41" s="413">
        <f t="shared" si="0"/>
        <v>39</v>
      </c>
      <c r="E41" s="423">
        <v>2</v>
      </c>
      <c r="F41" s="424">
        <f t="shared" si="1"/>
        <v>67</v>
      </c>
      <c r="G41" s="221">
        <f t="shared" si="3"/>
        <v>202</v>
      </c>
      <c r="H41" s="220">
        <f>H39+6</f>
        <v>101</v>
      </c>
      <c r="I41" s="281">
        <v>2</v>
      </c>
      <c r="J41" s="236">
        <f t="shared" si="2"/>
        <v>1</v>
      </c>
      <c r="L41" s="201"/>
      <c r="P41" s="201"/>
    </row>
    <row r="42" spans="2:16" ht="14.25" customHeight="1">
      <c r="B42" s="54"/>
      <c r="C42" s="413">
        <f t="shared" si="0"/>
        <v>40</v>
      </c>
      <c r="E42" s="423">
        <v>16</v>
      </c>
      <c r="F42" s="424">
        <f t="shared" si="1"/>
        <v>69</v>
      </c>
      <c r="G42" s="221">
        <f t="shared" si="3"/>
        <v>208</v>
      </c>
      <c r="H42" s="430">
        <f>G42/I42</f>
        <v>13</v>
      </c>
      <c r="I42" s="431">
        <v>16</v>
      </c>
      <c r="J42" s="427">
        <f t="shared" si="2"/>
        <v>4</v>
      </c>
      <c r="L42" s="201"/>
      <c r="P42" s="201"/>
    </row>
    <row r="43" spans="2:16" ht="14.25" customHeight="1">
      <c r="B43" s="54"/>
      <c r="C43" s="413">
        <f t="shared" si="0"/>
        <v>41</v>
      </c>
      <c r="E43" s="423">
        <v>2</v>
      </c>
      <c r="F43" s="424">
        <f t="shared" si="1"/>
        <v>71</v>
      </c>
      <c r="G43" s="292">
        <f t="shared" si="3"/>
        <v>214</v>
      </c>
      <c r="H43" s="220">
        <f>H41+6</f>
        <v>107</v>
      </c>
      <c r="I43" s="222">
        <v>2</v>
      </c>
      <c r="J43" s="236">
        <f t="shared" si="2"/>
        <v>1</v>
      </c>
      <c r="L43" s="201"/>
      <c r="P43" s="201"/>
    </row>
    <row r="44" spans="2:16" ht="14.25" customHeight="1">
      <c r="B44" s="54"/>
      <c r="C44" s="413">
        <f t="shared" si="0"/>
        <v>42</v>
      </c>
      <c r="E44" s="423">
        <v>4</v>
      </c>
      <c r="F44" s="424">
        <f t="shared" si="1"/>
        <v>73</v>
      </c>
      <c r="G44" s="292">
        <f t="shared" si="3"/>
        <v>220</v>
      </c>
      <c r="H44" s="240">
        <f>G44/4</f>
        <v>55</v>
      </c>
      <c r="I44" s="222">
        <v>4</v>
      </c>
      <c r="J44" s="236">
        <f t="shared" si="2"/>
        <v>2</v>
      </c>
      <c r="L44" s="201"/>
      <c r="P44" s="201"/>
    </row>
    <row r="45" spans="2:16" ht="14.25" customHeight="1">
      <c r="B45" s="54"/>
      <c r="C45" s="413">
        <f t="shared" si="0"/>
        <v>43</v>
      </c>
      <c r="E45" s="423">
        <v>2</v>
      </c>
      <c r="F45" s="424">
        <f t="shared" si="1"/>
        <v>75</v>
      </c>
      <c r="G45" s="221">
        <f t="shared" si="3"/>
        <v>226</v>
      </c>
      <c r="H45" s="220">
        <f>H43+6</f>
        <v>113</v>
      </c>
      <c r="I45" s="222">
        <v>2</v>
      </c>
      <c r="J45" s="236">
        <f t="shared" si="2"/>
        <v>1</v>
      </c>
      <c r="L45" s="201"/>
      <c r="P45" s="201"/>
    </row>
    <row r="46" spans="2:16" ht="14.25" customHeight="1">
      <c r="B46" s="54"/>
      <c r="C46" s="413">
        <f t="shared" si="0"/>
        <v>44</v>
      </c>
      <c r="E46" s="423">
        <v>8</v>
      </c>
      <c r="F46" s="424">
        <f t="shared" si="1"/>
        <v>77</v>
      </c>
      <c r="G46" s="221">
        <f t="shared" si="3"/>
        <v>232</v>
      </c>
      <c r="H46" s="269">
        <f>G46/I46</f>
        <v>29</v>
      </c>
      <c r="I46" s="281">
        <v>8</v>
      </c>
      <c r="J46" s="236">
        <f t="shared" si="2"/>
        <v>3</v>
      </c>
      <c r="L46" s="201"/>
      <c r="P46" s="201"/>
    </row>
    <row r="47" spans="2:16" ht="14.25" customHeight="1">
      <c r="B47" s="54"/>
      <c r="C47" s="413">
        <f t="shared" si="0"/>
        <v>45</v>
      </c>
      <c r="E47" s="423">
        <v>2</v>
      </c>
      <c r="F47" s="424">
        <f t="shared" si="1"/>
        <v>79</v>
      </c>
      <c r="G47" s="221">
        <f t="shared" si="3"/>
        <v>238</v>
      </c>
      <c r="H47" s="220">
        <f>H45+6</f>
        <v>119</v>
      </c>
      <c r="I47" s="281">
        <v>2</v>
      </c>
      <c r="J47" s="236">
        <f t="shared" si="2"/>
        <v>1</v>
      </c>
      <c r="L47" s="201"/>
      <c r="P47" s="201"/>
    </row>
    <row r="48" spans="2:16" ht="14.25" customHeight="1">
      <c r="B48" s="54"/>
      <c r="C48" s="413">
        <f t="shared" si="0"/>
        <v>46</v>
      </c>
      <c r="E48" s="423">
        <v>4</v>
      </c>
      <c r="F48" s="424">
        <f t="shared" si="1"/>
        <v>81</v>
      </c>
      <c r="G48" s="221">
        <f t="shared" si="3"/>
        <v>244</v>
      </c>
      <c r="H48" s="240">
        <f>G48/4</f>
        <v>61</v>
      </c>
      <c r="I48" s="281">
        <v>4</v>
      </c>
      <c r="J48" s="236">
        <f t="shared" si="2"/>
        <v>2</v>
      </c>
      <c r="L48" s="201"/>
      <c r="P48" s="201"/>
    </row>
    <row r="49" spans="2:16" ht="14.25" customHeight="1">
      <c r="B49" s="54"/>
      <c r="C49" s="413">
        <f t="shared" si="0"/>
        <v>47</v>
      </c>
      <c r="E49" s="423">
        <v>2</v>
      </c>
      <c r="F49" s="424">
        <f t="shared" si="1"/>
        <v>83</v>
      </c>
      <c r="G49" s="221">
        <f t="shared" si="3"/>
        <v>250</v>
      </c>
      <c r="H49" s="220">
        <f>H47+6</f>
        <v>125</v>
      </c>
      <c r="I49" s="281">
        <v>2</v>
      </c>
      <c r="J49" s="236">
        <f t="shared" si="2"/>
        <v>1</v>
      </c>
      <c r="L49" s="201"/>
      <c r="P49" s="201"/>
    </row>
    <row r="50" spans="2:16" ht="14.25" customHeight="1">
      <c r="B50" s="54"/>
      <c r="C50" s="413">
        <f t="shared" si="0"/>
        <v>48</v>
      </c>
      <c r="E50" s="421">
        <v>256</v>
      </c>
      <c r="F50" s="418">
        <f t="shared" si="1"/>
        <v>85</v>
      </c>
      <c r="G50" s="221">
        <f t="shared" si="3"/>
        <v>256</v>
      </c>
      <c r="H50" s="422">
        <f>G50/I50</f>
        <v>1</v>
      </c>
      <c r="I50" s="420">
        <v>256</v>
      </c>
      <c r="J50" s="236">
        <f t="shared" si="2"/>
        <v>8</v>
      </c>
      <c r="L50" s="201"/>
      <c r="P50" s="201"/>
    </row>
    <row r="51" spans="2:16" ht="14.25" customHeight="1">
      <c r="B51" s="54"/>
      <c r="C51" s="413">
        <f t="shared" si="0"/>
        <v>49</v>
      </c>
      <c r="E51" s="423">
        <v>2</v>
      </c>
      <c r="F51" s="424">
        <f t="shared" si="1"/>
        <v>87</v>
      </c>
      <c r="G51" s="221">
        <f t="shared" si="3"/>
        <v>262</v>
      </c>
      <c r="H51" s="220">
        <f>H49+6</f>
        <v>131</v>
      </c>
      <c r="I51" s="281">
        <v>2</v>
      </c>
      <c r="J51" s="236">
        <f t="shared" si="2"/>
        <v>1</v>
      </c>
      <c r="L51" s="201"/>
      <c r="P51" s="201"/>
    </row>
    <row r="52" spans="2:16" ht="14.25" customHeight="1">
      <c r="B52" s="54"/>
      <c r="C52" s="413">
        <f t="shared" si="0"/>
        <v>50</v>
      </c>
      <c r="E52" s="423">
        <v>4</v>
      </c>
      <c r="F52" s="424">
        <f t="shared" si="1"/>
        <v>89</v>
      </c>
      <c r="G52" s="221">
        <f t="shared" si="3"/>
        <v>268</v>
      </c>
      <c r="H52" s="240">
        <f>G52/4</f>
        <v>67</v>
      </c>
      <c r="I52" s="281">
        <v>4</v>
      </c>
      <c r="J52" s="236">
        <f t="shared" si="2"/>
        <v>2</v>
      </c>
      <c r="L52" s="201"/>
      <c r="P52" s="201"/>
    </row>
    <row r="53" spans="2:16" ht="14.25" customHeight="1">
      <c r="B53" s="54"/>
      <c r="C53" s="413">
        <f t="shared" si="0"/>
        <v>51</v>
      </c>
      <c r="E53" s="423">
        <v>2</v>
      </c>
      <c r="F53" s="424">
        <f t="shared" si="1"/>
        <v>91</v>
      </c>
      <c r="G53" s="221">
        <f t="shared" si="3"/>
        <v>274</v>
      </c>
      <c r="H53" s="220">
        <f>H51+6</f>
        <v>137</v>
      </c>
      <c r="I53" s="281">
        <v>2</v>
      </c>
      <c r="J53" s="236">
        <f t="shared" si="2"/>
        <v>1</v>
      </c>
      <c r="L53" s="201"/>
      <c r="P53" s="201"/>
    </row>
    <row r="54" spans="2:16" ht="14.25" customHeight="1">
      <c r="B54" s="54"/>
      <c r="C54" s="413">
        <f t="shared" si="0"/>
        <v>52</v>
      </c>
      <c r="E54" s="423">
        <v>8</v>
      </c>
      <c r="F54" s="424">
        <f t="shared" si="1"/>
        <v>93</v>
      </c>
      <c r="G54" s="221">
        <f t="shared" si="3"/>
        <v>280</v>
      </c>
      <c r="H54" s="269">
        <f>G54/I54</f>
        <v>35</v>
      </c>
      <c r="I54" s="281">
        <v>8</v>
      </c>
      <c r="J54" s="236">
        <f t="shared" si="2"/>
        <v>3</v>
      </c>
      <c r="L54" s="201"/>
      <c r="P54" s="201"/>
    </row>
    <row r="55" spans="2:16" ht="14.25" customHeight="1">
      <c r="B55" s="54"/>
      <c r="C55" s="413">
        <f t="shared" si="0"/>
        <v>53</v>
      </c>
      <c r="E55" s="423">
        <v>2</v>
      </c>
      <c r="F55" s="424">
        <f t="shared" si="1"/>
        <v>95</v>
      </c>
      <c r="G55" s="221">
        <f t="shared" si="3"/>
        <v>286</v>
      </c>
      <c r="H55" s="220">
        <f>H53+6</f>
        <v>143</v>
      </c>
      <c r="I55" s="281">
        <v>2</v>
      </c>
      <c r="J55" s="236">
        <f t="shared" si="2"/>
        <v>1</v>
      </c>
      <c r="L55" s="201"/>
      <c r="P55" s="201"/>
    </row>
    <row r="56" spans="2:16" ht="14.25" customHeight="1">
      <c r="B56" s="54"/>
      <c r="C56" s="413">
        <f t="shared" si="0"/>
        <v>54</v>
      </c>
      <c r="E56" s="423">
        <v>4</v>
      </c>
      <c r="F56" s="424">
        <f t="shared" si="1"/>
        <v>97</v>
      </c>
      <c r="G56" s="221">
        <f t="shared" si="3"/>
        <v>292</v>
      </c>
      <c r="H56" s="240">
        <f>G56/4</f>
        <v>73</v>
      </c>
      <c r="I56" s="281">
        <v>4</v>
      </c>
      <c r="J56" s="236">
        <f t="shared" si="2"/>
        <v>2</v>
      </c>
      <c r="L56" s="201"/>
      <c r="P56" s="201"/>
    </row>
    <row r="57" spans="2:16" ht="14.25" customHeight="1">
      <c r="B57" s="54"/>
      <c r="C57" s="413">
        <f t="shared" si="0"/>
        <v>55</v>
      </c>
      <c r="E57" s="423">
        <v>2</v>
      </c>
      <c r="F57" s="424">
        <f t="shared" si="1"/>
        <v>99</v>
      </c>
      <c r="G57" s="221">
        <f t="shared" si="3"/>
        <v>298</v>
      </c>
      <c r="H57" s="220">
        <f>H55+6</f>
        <v>149</v>
      </c>
      <c r="I57" s="281">
        <v>2</v>
      </c>
      <c r="J57" s="236">
        <f t="shared" si="2"/>
        <v>1</v>
      </c>
      <c r="L57" s="201"/>
      <c r="P57" s="201"/>
    </row>
    <row r="58" spans="2:16" ht="14.25" customHeight="1">
      <c r="B58" s="54"/>
      <c r="C58" s="413">
        <f t="shared" si="0"/>
        <v>56</v>
      </c>
      <c r="E58" s="423">
        <v>16</v>
      </c>
      <c r="F58" s="424">
        <f t="shared" si="1"/>
        <v>101</v>
      </c>
      <c r="G58" s="221">
        <f t="shared" si="3"/>
        <v>304</v>
      </c>
      <c r="H58" s="269">
        <f>G58/I58</f>
        <v>19</v>
      </c>
      <c r="I58" s="281">
        <v>16</v>
      </c>
      <c r="J58" s="236">
        <f t="shared" si="2"/>
        <v>4</v>
      </c>
      <c r="L58" s="201"/>
      <c r="P58" s="201"/>
    </row>
    <row r="59" spans="2:16" ht="14.25" customHeight="1">
      <c r="B59" s="54"/>
      <c r="C59" s="413">
        <f t="shared" si="0"/>
        <v>57</v>
      </c>
      <c r="E59" s="423">
        <v>2</v>
      </c>
      <c r="F59" s="424">
        <f t="shared" si="1"/>
        <v>103</v>
      </c>
      <c r="G59" s="221">
        <f t="shared" si="3"/>
        <v>310</v>
      </c>
      <c r="H59" s="220">
        <f>H57+6</f>
        <v>155</v>
      </c>
      <c r="I59" s="281">
        <v>2</v>
      </c>
      <c r="J59" s="236">
        <f t="shared" si="2"/>
        <v>1</v>
      </c>
      <c r="L59" s="201"/>
      <c r="P59" s="201"/>
    </row>
    <row r="60" spans="2:16" ht="14.25" customHeight="1">
      <c r="B60" s="54"/>
      <c r="C60" s="413">
        <f t="shared" si="0"/>
        <v>58</v>
      </c>
      <c r="E60" s="423">
        <v>4</v>
      </c>
      <c r="F60" s="424">
        <f t="shared" si="1"/>
        <v>105</v>
      </c>
      <c r="G60" s="221">
        <f t="shared" si="3"/>
        <v>316</v>
      </c>
      <c r="H60" s="240">
        <f>G60/4</f>
        <v>79</v>
      </c>
      <c r="I60" s="281">
        <v>4</v>
      </c>
      <c r="J60" s="236">
        <f t="shared" si="2"/>
        <v>2</v>
      </c>
      <c r="L60" s="201"/>
      <c r="P60" s="201"/>
    </row>
    <row r="61" spans="2:16" ht="14.25" customHeight="1">
      <c r="B61" s="54"/>
      <c r="C61" s="413">
        <f t="shared" si="0"/>
        <v>59</v>
      </c>
      <c r="E61" s="423">
        <v>2</v>
      </c>
      <c r="F61" s="424">
        <f t="shared" si="1"/>
        <v>107</v>
      </c>
      <c r="G61" s="221">
        <f t="shared" si="3"/>
        <v>322</v>
      </c>
      <c r="H61" s="220">
        <f>H59+6</f>
        <v>161</v>
      </c>
      <c r="I61" s="281">
        <v>2</v>
      </c>
      <c r="J61" s="236">
        <f t="shared" si="2"/>
        <v>1</v>
      </c>
      <c r="L61" s="201"/>
      <c r="P61" s="201"/>
    </row>
    <row r="62" spans="2:16" ht="14.25" customHeight="1">
      <c r="B62" s="54"/>
      <c r="C62" s="413">
        <f t="shared" si="0"/>
        <v>60</v>
      </c>
      <c r="E62" s="423">
        <v>8</v>
      </c>
      <c r="F62" s="424">
        <f t="shared" si="1"/>
        <v>109</v>
      </c>
      <c r="G62" s="221">
        <f t="shared" si="3"/>
        <v>328</v>
      </c>
      <c r="H62" s="269">
        <f>G62/I62</f>
        <v>41</v>
      </c>
      <c r="I62" s="281">
        <v>8</v>
      </c>
      <c r="J62" s="236">
        <f t="shared" si="2"/>
        <v>3</v>
      </c>
      <c r="L62" s="201"/>
      <c r="P62" s="201"/>
    </row>
    <row r="63" spans="2:16" ht="14.25" customHeight="1">
      <c r="B63" s="54"/>
      <c r="C63" s="413">
        <f t="shared" si="0"/>
        <v>61</v>
      </c>
      <c r="E63" s="423">
        <v>2</v>
      </c>
      <c r="F63" s="424">
        <f t="shared" si="1"/>
        <v>111</v>
      </c>
      <c r="G63" s="221">
        <f t="shared" si="3"/>
        <v>334</v>
      </c>
      <c r="H63" s="220">
        <f>H61+6</f>
        <v>167</v>
      </c>
      <c r="I63" s="281">
        <v>2</v>
      </c>
      <c r="J63" s="236">
        <f t="shared" si="2"/>
        <v>1</v>
      </c>
      <c r="L63" s="201"/>
      <c r="P63" s="201"/>
    </row>
    <row r="64" spans="2:16" ht="14.25" customHeight="1">
      <c r="B64" s="54"/>
      <c r="C64" s="413">
        <f t="shared" si="0"/>
        <v>62</v>
      </c>
      <c r="E64" s="423">
        <v>4</v>
      </c>
      <c r="F64" s="424">
        <f t="shared" si="1"/>
        <v>113</v>
      </c>
      <c r="G64" s="221">
        <f t="shared" si="3"/>
        <v>340</v>
      </c>
      <c r="H64" s="240">
        <f>G64/4</f>
        <v>85</v>
      </c>
      <c r="I64" s="281">
        <v>4</v>
      </c>
      <c r="J64" s="236">
        <f t="shared" si="2"/>
        <v>2</v>
      </c>
      <c r="L64" s="201"/>
      <c r="P64" s="201"/>
    </row>
    <row r="65" spans="2:16" ht="14.25" customHeight="1">
      <c r="B65" s="54"/>
      <c r="C65" s="413">
        <f t="shared" si="0"/>
        <v>63</v>
      </c>
      <c r="E65" s="423">
        <v>2</v>
      </c>
      <c r="F65" s="424">
        <f t="shared" si="1"/>
        <v>115</v>
      </c>
      <c r="G65" s="221">
        <f t="shared" si="3"/>
        <v>346</v>
      </c>
      <c r="H65" s="220">
        <f>H63+6</f>
        <v>173</v>
      </c>
      <c r="I65" s="281">
        <v>2</v>
      </c>
      <c r="J65" s="236">
        <f t="shared" si="2"/>
        <v>1</v>
      </c>
      <c r="L65" s="201"/>
      <c r="P65" s="201"/>
    </row>
    <row r="66" spans="2:16" ht="14.25" customHeight="1">
      <c r="B66" s="54"/>
      <c r="C66" s="413">
        <f t="shared" si="0"/>
        <v>64</v>
      </c>
      <c r="E66" s="423">
        <v>32</v>
      </c>
      <c r="F66" s="424">
        <f t="shared" si="1"/>
        <v>117</v>
      </c>
      <c r="G66" s="221">
        <f t="shared" si="3"/>
        <v>352</v>
      </c>
      <c r="H66" s="269">
        <f>G66/I66</f>
        <v>11</v>
      </c>
      <c r="I66" s="281">
        <v>32</v>
      </c>
      <c r="J66" s="236">
        <f t="shared" si="2"/>
        <v>5</v>
      </c>
      <c r="L66" s="201"/>
      <c r="P66" s="201"/>
    </row>
    <row r="67" spans="2:16" ht="14.25" customHeight="1">
      <c r="B67" s="54"/>
      <c r="C67" s="413">
        <f t="shared" si="0"/>
        <v>65</v>
      </c>
      <c r="E67" s="423">
        <v>2</v>
      </c>
      <c r="F67" s="424">
        <f t="shared" si="1"/>
        <v>119</v>
      </c>
      <c r="G67" s="221">
        <f t="shared" si="3"/>
        <v>358</v>
      </c>
      <c r="H67" s="220">
        <f>H65+6</f>
        <v>179</v>
      </c>
      <c r="I67" s="281">
        <v>2</v>
      </c>
      <c r="J67" s="236">
        <f t="shared" si="2"/>
        <v>1</v>
      </c>
      <c r="L67" s="201"/>
      <c r="P67" s="201"/>
    </row>
    <row r="68" spans="2:16" ht="14.25" customHeight="1">
      <c r="B68" s="54"/>
      <c r="C68" s="413">
        <f t="shared" si="0"/>
        <v>66</v>
      </c>
      <c r="E68" s="423">
        <v>4</v>
      </c>
      <c r="F68" s="424">
        <f t="shared" si="1"/>
        <v>121</v>
      </c>
      <c r="G68" s="221">
        <f t="shared" si="3"/>
        <v>364</v>
      </c>
      <c r="H68" s="240">
        <f>G68/4</f>
        <v>91</v>
      </c>
      <c r="I68" s="281">
        <v>4</v>
      </c>
      <c r="J68" s="236">
        <f t="shared" si="2"/>
        <v>2</v>
      </c>
      <c r="L68" s="201"/>
      <c r="P68" s="201"/>
    </row>
    <row r="69" spans="2:16" ht="14.25" customHeight="1">
      <c r="B69" s="54"/>
      <c r="C69" s="413">
        <f t="shared" si="0"/>
        <v>67</v>
      </c>
      <c r="E69" s="423">
        <v>2</v>
      </c>
      <c r="F69" s="424">
        <f t="shared" si="1"/>
        <v>123</v>
      </c>
      <c r="G69" s="221">
        <f t="shared" si="3"/>
        <v>370</v>
      </c>
      <c r="H69" s="220">
        <f>H67+6</f>
        <v>185</v>
      </c>
      <c r="I69" s="281">
        <v>2</v>
      </c>
      <c r="J69" s="236">
        <f t="shared" si="2"/>
        <v>1</v>
      </c>
      <c r="L69" s="201"/>
      <c r="P69" s="201"/>
    </row>
    <row r="70" spans="2:16" ht="14.25" customHeight="1">
      <c r="B70" s="54"/>
      <c r="C70" s="413">
        <f t="shared" si="0"/>
        <v>68</v>
      </c>
      <c r="E70" s="423">
        <v>8</v>
      </c>
      <c r="F70" s="424">
        <f t="shared" si="1"/>
        <v>125</v>
      </c>
      <c r="G70" s="221">
        <f t="shared" si="3"/>
        <v>376</v>
      </c>
      <c r="H70" s="269">
        <f>G70/I70</f>
        <v>47</v>
      </c>
      <c r="I70" s="281">
        <v>8</v>
      </c>
      <c r="J70" s="236">
        <f t="shared" si="2"/>
        <v>3</v>
      </c>
      <c r="L70" s="201"/>
      <c r="P70" s="201"/>
    </row>
    <row r="71" spans="2:16" ht="14.25" customHeight="1">
      <c r="B71" s="54"/>
      <c r="C71" s="413">
        <f t="shared" si="0"/>
        <v>69</v>
      </c>
      <c r="E71" s="423">
        <v>2</v>
      </c>
      <c r="F71" s="424">
        <f t="shared" si="1"/>
        <v>127</v>
      </c>
      <c r="G71" s="221">
        <f t="shared" si="3"/>
        <v>382</v>
      </c>
      <c r="H71" s="220">
        <f>H69+6</f>
        <v>191</v>
      </c>
      <c r="I71" s="281">
        <v>2</v>
      </c>
      <c r="J71" s="236">
        <f t="shared" si="2"/>
        <v>1</v>
      </c>
      <c r="L71" s="201"/>
      <c r="P71" s="201"/>
    </row>
    <row r="72" spans="2:16" ht="14.25" customHeight="1">
      <c r="B72" s="54"/>
      <c r="C72" s="413">
        <f t="shared" si="0"/>
        <v>70</v>
      </c>
      <c r="E72" s="423">
        <v>4</v>
      </c>
      <c r="F72" s="424">
        <f t="shared" si="1"/>
        <v>129</v>
      </c>
      <c r="G72" s="221">
        <f t="shared" si="3"/>
        <v>388</v>
      </c>
      <c r="H72" s="240">
        <f>G72/4</f>
        <v>97</v>
      </c>
      <c r="I72" s="281">
        <v>4</v>
      </c>
      <c r="J72" s="236">
        <f t="shared" si="2"/>
        <v>2</v>
      </c>
      <c r="L72" s="201"/>
      <c r="P72" s="201"/>
    </row>
    <row r="73" spans="2:16" ht="14.25" customHeight="1">
      <c r="B73" s="54"/>
      <c r="C73" s="413">
        <f t="shared" si="0"/>
        <v>71</v>
      </c>
      <c r="E73" s="423">
        <v>2</v>
      </c>
      <c r="F73" s="424">
        <f t="shared" si="1"/>
        <v>131</v>
      </c>
      <c r="G73" s="221">
        <f t="shared" si="3"/>
        <v>394</v>
      </c>
      <c r="H73" s="220">
        <f>H71+6</f>
        <v>197</v>
      </c>
      <c r="I73" s="281">
        <v>2</v>
      </c>
      <c r="J73" s="236">
        <f t="shared" si="2"/>
        <v>1</v>
      </c>
      <c r="L73" s="201"/>
      <c r="P73" s="201"/>
    </row>
    <row r="74" spans="2:16" ht="14.25" customHeight="1">
      <c r="B74" s="54"/>
      <c r="C74" s="413">
        <f t="shared" si="0"/>
        <v>72</v>
      </c>
      <c r="E74" s="423">
        <v>16</v>
      </c>
      <c r="F74" s="424">
        <f t="shared" si="1"/>
        <v>133</v>
      </c>
      <c r="G74" s="221">
        <f t="shared" si="3"/>
        <v>400</v>
      </c>
      <c r="H74" s="269">
        <f>G74/I74</f>
        <v>25</v>
      </c>
      <c r="I74" s="281">
        <v>16</v>
      </c>
      <c r="J74" s="236">
        <f t="shared" si="2"/>
        <v>4</v>
      </c>
      <c r="L74" s="201"/>
      <c r="P74" s="201"/>
    </row>
    <row r="75" spans="2:16" ht="14.25" customHeight="1">
      <c r="B75" s="54"/>
      <c r="C75" s="413">
        <f t="shared" si="0"/>
        <v>73</v>
      </c>
      <c r="E75" s="423">
        <v>2</v>
      </c>
      <c r="F75" s="424">
        <f t="shared" si="1"/>
        <v>135</v>
      </c>
      <c r="G75" s="221">
        <f t="shared" si="3"/>
        <v>406</v>
      </c>
      <c r="H75" s="220">
        <f>H73+6</f>
        <v>203</v>
      </c>
      <c r="I75" s="281">
        <v>2</v>
      </c>
      <c r="J75" s="236">
        <f t="shared" si="2"/>
        <v>1</v>
      </c>
      <c r="L75" s="201"/>
      <c r="P75" s="201"/>
    </row>
    <row r="76" spans="2:16" ht="14.25" customHeight="1">
      <c r="B76" s="54"/>
      <c r="C76" s="413">
        <f t="shared" si="0"/>
        <v>74</v>
      </c>
      <c r="E76" s="423">
        <v>4</v>
      </c>
      <c r="F76" s="424">
        <f t="shared" si="1"/>
        <v>137</v>
      </c>
      <c r="G76" s="221">
        <f t="shared" si="3"/>
        <v>412</v>
      </c>
      <c r="H76" s="240">
        <f>G76/4</f>
        <v>103</v>
      </c>
      <c r="I76" s="281">
        <v>4</v>
      </c>
      <c r="J76" s="236">
        <f t="shared" si="2"/>
        <v>2</v>
      </c>
      <c r="L76" s="201"/>
      <c r="P76" s="201"/>
    </row>
    <row r="77" spans="2:16" ht="14.25" customHeight="1">
      <c r="B77" s="54"/>
      <c r="C77" s="413">
        <f t="shared" si="0"/>
        <v>75</v>
      </c>
      <c r="E77" s="423">
        <v>2</v>
      </c>
      <c r="F77" s="424">
        <f t="shared" si="1"/>
        <v>139</v>
      </c>
      <c r="G77" s="221">
        <f t="shared" si="3"/>
        <v>418</v>
      </c>
      <c r="H77" s="220">
        <f>H75+6</f>
        <v>209</v>
      </c>
      <c r="I77" s="281">
        <v>2</v>
      </c>
      <c r="J77" s="236">
        <f t="shared" si="2"/>
        <v>1</v>
      </c>
      <c r="L77" s="201"/>
      <c r="P77" s="201"/>
    </row>
    <row r="78" spans="2:16" ht="14.25" customHeight="1">
      <c r="B78" s="54"/>
      <c r="C78" s="413">
        <f t="shared" si="0"/>
        <v>76</v>
      </c>
      <c r="E78" s="423">
        <v>8</v>
      </c>
      <c r="F78" s="424">
        <f t="shared" si="1"/>
        <v>141</v>
      </c>
      <c r="G78" s="221">
        <f t="shared" si="3"/>
        <v>424</v>
      </c>
      <c r="H78" s="269">
        <f>G78/I78</f>
        <v>53</v>
      </c>
      <c r="I78" s="281">
        <v>8</v>
      </c>
      <c r="J78" s="236">
        <f t="shared" si="2"/>
        <v>3</v>
      </c>
      <c r="L78" s="201"/>
      <c r="P78" s="201"/>
    </row>
    <row r="79" spans="2:16" ht="14.25" customHeight="1">
      <c r="B79" s="54"/>
      <c r="C79" s="413">
        <f t="shared" si="0"/>
        <v>77</v>
      </c>
      <c r="E79" s="423">
        <v>2</v>
      </c>
      <c r="F79" s="424">
        <f t="shared" si="1"/>
        <v>143</v>
      </c>
      <c r="G79" s="221">
        <f t="shared" si="3"/>
        <v>430</v>
      </c>
      <c r="H79" s="220">
        <f>H77+6</f>
        <v>215</v>
      </c>
      <c r="I79" s="281">
        <v>2</v>
      </c>
      <c r="J79" s="236">
        <f t="shared" si="2"/>
        <v>1</v>
      </c>
      <c r="L79" s="201"/>
      <c r="P79" s="201"/>
    </row>
    <row r="80" spans="2:16" ht="14.25" customHeight="1">
      <c r="B80" s="54"/>
      <c r="C80" s="413">
        <f t="shared" si="0"/>
        <v>78</v>
      </c>
      <c r="E80" s="423">
        <v>4</v>
      </c>
      <c r="F80" s="424">
        <f t="shared" si="1"/>
        <v>145</v>
      </c>
      <c r="G80" s="221">
        <f t="shared" si="3"/>
        <v>436</v>
      </c>
      <c r="H80" s="240">
        <f>G80/4</f>
        <v>109</v>
      </c>
      <c r="I80" s="281">
        <v>4</v>
      </c>
      <c r="J80" s="236">
        <f t="shared" si="2"/>
        <v>2</v>
      </c>
      <c r="L80" s="201"/>
      <c r="P80" s="201"/>
    </row>
    <row r="81" spans="2:16" ht="14.25" customHeight="1">
      <c r="B81" s="54"/>
      <c r="C81" s="413">
        <f t="shared" si="0"/>
        <v>79</v>
      </c>
      <c r="E81" s="423">
        <v>2</v>
      </c>
      <c r="F81" s="424">
        <f t="shared" si="1"/>
        <v>147</v>
      </c>
      <c r="G81" s="221">
        <f t="shared" si="3"/>
        <v>442</v>
      </c>
      <c r="H81" s="220">
        <f>H79+6</f>
        <v>221</v>
      </c>
      <c r="I81" s="281">
        <v>2</v>
      </c>
      <c r="J81" s="236">
        <f t="shared" si="2"/>
        <v>1</v>
      </c>
      <c r="L81" s="201"/>
      <c r="P81" s="201"/>
    </row>
    <row r="82" spans="2:16" ht="14.25" customHeight="1">
      <c r="B82" s="54"/>
      <c r="C82" s="413">
        <f t="shared" si="0"/>
        <v>80</v>
      </c>
      <c r="E82" s="423">
        <v>64</v>
      </c>
      <c r="F82" s="424">
        <f t="shared" si="1"/>
        <v>149</v>
      </c>
      <c r="G82" s="221">
        <f t="shared" si="3"/>
        <v>448</v>
      </c>
      <c r="H82" s="430">
        <f>G82/I82</f>
        <v>7</v>
      </c>
      <c r="I82" s="431">
        <v>64</v>
      </c>
      <c r="J82" s="427">
        <f t="shared" si="2"/>
        <v>6</v>
      </c>
      <c r="L82" s="201"/>
      <c r="P82" s="201"/>
    </row>
    <row r="83" spans="2:16" ht="14.25" customHeight="1">
      <c r="B83" s="54"/>
      <c r="C83" s="413">
        <f t="shared" si="0"/>
        <v>81</v>
      </c>
      <c r="E83" s="423">
        <v>2</v>
      </c>
      <c r="F83" s="424">
        <f t="shared" si="1"/>
        <v>151</v>
      </c>
      <c r="G83" s="221">
        <f t="shared" si="3"/>
        <v>454</v>
      </c>
      <c r="H83" s="220">
        <f>H81+6</f>
        <v>227</v>
      </c>
      <c r="I83" s="281">
        <v>2</v>
      </c>
      <c r="J83" s="236">
        <f t="shared" si="2"/>
        <v>1</v>
      </c>
      <c r="L83" s="201"/>
      <c r="P83" s="201"/>
    </row>
    <row r="84" spans="2:16" ht="14.25" customHeight="1">
      <c r="B84" s="54"/>
      <c r="C84" s="413">
        <f t="shared" si="0"/>
        <v>82</v>
      </c>
      <c r="E84" s="423">
        <v>4</v>
      </c>
      <c r="F84" s="424">
        <f t="shared" si="1"/>
        <v>153</v>
      </c>
      <c r="G84" s="221">
        <f t="shared" si="3"/>
        <v>460</v>
      </c>
      <c r="H84" s="240">
        <f>G84/4</f>
        <v>115</v>
      </c>
      <c r="I84" s="281">
        <v>4</v>
      </c>
      <c r="J84" s="236">
        <f t="shared" si="2"/>
        <v>2</v>
      </c>
      <c r="L84" s="201"/>
      <c r="P84" s="201"/>
    </row>
    <row r="85" spans="2:16" ht="14.25" customHeight="1">
      <c r="B85" s="54"/>
      <c r="C85" s="413">
        <f t="shared" si="0"/>
        <v>83</v>
      </c>
      <c r="E85" s="423">
        <v>2</v>
      </c>
      <c r="F85" s="424">
        <f t="shared" si="1"/>
        <v>155</v>
      </c>
      <c r="G85" s="221">
        <f t="shared" si="3"/>
        <v>466</v>
      </c>
      <c r="H85" s="220">
        <f>H83+6</f>
        <v>233</v>
      </c>
      <c r="I85" s="281">
        <v>2</v>
      </c>
      <c r="J85" s="236">
        <f t="shared" si="2"/>
        <v>1</v>
      </c>
      <c r="L85" s="201"/>
      <c r="P85" s="201"/>
    </row>
    <row r="86" spans="2:16" ht="14.25" customHeight="1">
      <c r="B86" s="54"/>
      <c r="C86" s="413">
        <f t="shared" si="0"/>
        <v>84</v>
      </c>
      <c r="E86" s="423">
        <v>8</v>
      </c>
      <c r="F86" s="424">
        <f t="shared" si="1"/>
        <v>157</v>
      </c>
      <c r="G86" s="221">
        <f t="shared" si="3"/>
        <v>472</v>
      </c>
      <c r="H86" s="269">
        <f>G86/I86</f>
        <v>59</v>
      </c>
      <c r="I86" s="281">
        <v>8</v>
      </c>
      <c r="J86" s="236">
        <f t="shared" si="2"/>
        <v>3</v>
      </c>
      <c r="L86" s="201"/>
      <c r="P86" s="201"/>
    </row>
    <row r="87" spans="2:16" ht="14.25" customHeight="1">
      <c r="B87" s="54"/>
      <c r="C87" s="413">
        <f t="shared" si="0"/>
        <v>85</v>
      </c>
      <c r="E87" s="423">
        <v>2</v>
      </c>
      <c r="F87" s="424">
        <f t="shared" si="1"/>
        <v>159</v>
      </c>
      <c r="G87" s="221">
        <f t="shared" si="3"/>
        <v>478</v>
      </c>
      <c r="H87" s="220">
        <f>H85+6</f>
        <v>239</v>
      </c>
      <c r="I87" s="281">
        <v>2</v>
      </c>
      <c r="J87" s="236">
        <f t="shared" si="2"/>
        <v>1</v>
      </c>
      <c r="L87" s="201"/>
      <c r="P87" s="201"/>
    </row>
    <row r="88" spans="2:16" ht="14.25" customHeight="1">
      <c r="B88" s="54"/>
      <c r="C88" s="413">
        <f t="shared" si="0"/>
        <v>86</v>
      </c>
      <c r="E88" s="423">
        <v>4</v>
      </c>
      <c r="F88" s="424">
        <f t="shared" si="1"/>
        <v>161</v>
      </c>
      <c r="G88" s="221">
        <f t="shared" si="3"/>
        <v>484</v>
      </c>
      <c r="H88" s="240">
        <f>G88/4</f>
        <v>121</v>
      </c>
      <c r="I88" s="281">
        <v>4</v>
      </c>
      <c r="J88" s="236">
        <f t="shared" si="2"/>
        <v>2</v>
      </c>
      <c r="L88" s="201"/>
      <c r="P88" s="201"/>
    </row>
    <row r="89" spans="2:16" ht="14.25" customHeight="1">
      <c r="B89" s="54"/>
      <c r="C89" s="413">
        <f t="shared" si="0"/>
        <v>87</v>
      </c>
      <c r="E89" s="423">
        <v>2</v>
      </c>
      <c r="F89" s="424">
        <f t="shared" si="1"/>
        <v>163</v>
      </c>
      <c r="G89" s="221">
        <f t="shared" si="3"/>
        <v>490</v>
      </c>
      <c r="H89" s="220">
        <f>H87+6</f>
        <v>245</v>
      </c>
      <c r="I89" s="281">
        <v>2</v>
      </c>
      <c r="J89" s="236">
        <f t="shared" si="2"/>
        <v>1</v>
      </c>
      <c r="L89" s="201"/>
      <c r="P89" s="201"/>
    </row>
    <row r="90" spans="2:16" ht="14.25" customHeight="1">
      <c r="B90" s="54"/>
      <c r="C90" s="413">
        <f t="shared" si="0"/>
        <v>88</v>
      </c>
      <c r="E90" s="423">
        <v>16</v>
      </c>
      <c r="F90" s="424">
        <f t="shared" si="1"/>
        <v>165</v>
      </c>
      <c r="G90" s="221">
        <f t="shared" si="3"/>
        <v>496</v>
      </c>
      <c r="H90" s="269">
        <f>G90/I90</f>
        <v>31</v>
      </c>
      <c r="I90" s="281">
        <v>16</v>
      </c>
      <c r="J90" s="236">
        <f t="shared" si="2"/>
        <v>4</v>
      </c>
      <c r="L90" s="201"/>
      <c r="P90" s="201"/>
    </row>
    <row r="91" spans="2:16" ht="14.25" customHeight="1">
      <c r="B91" s="54"/>
      <c r="C91" s="413">
        <f t="shared" si="0"/>
        <v>89</v>
      </c>
      <c r="E91" s="423">
        <v>2</v>
      </c>
      <c r="F91" s="424">
        <f t="shared" si="1"/>
        <v>167</v>
      </c>
      <c r="G91" s="221">
        <f t="shared" si="3"/>
        <v>502</v>
      </c>
      <c r="H91" s="220">
        <f>H89+6</f>
        <v>251</v>
      </c>
      <c r="I91" s="281">
        <v>2</v>
      </c>
      <c r="J91" s="236">
        <f t="shared" si="2"/>
        <v>1</v>
      </c>
      <c r="L91" s="201"/>
      <c r="P91" s="201"/>
    </row>
    <row r="92" spans="2:16" ht="14.25" customHeight="1">
      <c r="B92" s="54"/>
      <c r="C92" s="413">
        <f t="shared" si="0"/>
        <v>90</v>
      </c>
      <c r="E92" s="423">
        <v>4</v>
      </c>
      <c r="F92" s="424">
        <f t="shared" si="1"/>
        <v>169</v>
      </c>
      <c r="G92" s="221">
        <f t="shared" si="3"/>
        <v>508</v>
      </c>
      <c r="H92" s="240">
        <f>G92/4</f>
        <v>127</v>
      </c>
      <c r="I92" s="281">
        <v>4</v>
      </c>
      <c r="J92" s="236">
        <f t="shared" si="2"/>
        <v>2</v>
      </c>
      <c r="L92" s="201"/>
      <c r="P92" s="201"/>
    </row>
    <row r="93" spans="2:16" ht="14.25" customHeight="1">
      <c r="B93" s="54"/>
      <c r="C93" s="413">
        <f t="shared" si="0"/>
        <v>91</v>
      </c>
      <c r="E93" s="423">
        <v>2</v>
      </c>
      <c r="F93" s="424">
        <f t="shared" si="1"/>
        <v>171</v>
      </c>
      <c r="G93" s="221">
        <f t="shared" si="3"/>
        <v>514</v>
      </c>
      <c r="H93" s="220">
        <f>H91+6</f>
        <v>257</v>
      </c>
      <c r="I93" s="281">
        <v>2</v>
      </c>
      <c r="J93" s="236">
        <f t="shared" si="2"/>
        <v>1</v>
      </c>
      <c r="L93" s="201"/>
      <c r="P93" s="201"/>
    </row>
    <row r="94" spans="2:16" ht="14.25" customHeight="1">
      <c r="B94" s="54"/>
      <c r="C94" s="413">
        <f t="shared" si="0"/>
        <v>92</v>
      </c>
      <c r="E94" s="423">
        <v>8</v>
      </c>
      <c r="F94" s="424">
        <f t="shared" si="1"/>
        <v>173</v>
      </c>
      <c r="G94" s="221">
        <f t="shared" si="3"/>
        <v>520</v>
      </c>
      <c r="H94" s="269">
        <f>G94/I94</f>
        <v>65</v>
      </c>
      <c r="I94" s="281">
        <v>8</v>
      </c>
      <c r="J94" s="236">
        <f t="shared" si="2"/>
        <v>3</v>
      </c>
      <c r="L94" s="201"/>
      <c r="P94" s="201"/>
    </row>
    <row r="95" spans="2:16" ht="14.25" customHeight="1">
      <c r="B95" s="54"/>
      <c r="C95" s="413">
        <f t="shared" si="0"/>
        <v>93</v>
      </c>
      <c r="E95" s="423">
        <v>2</v>
      </c>
      <c r="F95" s="424">
        <f t="shared" si="1"/>
        <v>175</v>
      </c>
      <c r="G95" s="221">
        <f t="shared" si="3"/>
        <v>526</v>
      </c>
      <c r="H95" s="220">
        <f>H93+6</f>
        <v>263</v>
      </c>
      <c r="I95" s="281">
        <v>2</v>
      </c>
      <c r="J95" s="236">
        <f t="shared" si="2"/>
        <v>1</v>
      </c>
      <c r="L95" s="201"/>
      <c r="P95" s="201"/>
    </row>
    <row r="96" spans="2:16" ht="14.25" customHeight="1">
      <c r="B96" s="54"/>
      <c r="C96" s="413">
        <f t="shared" si="0"/>
        <v>94</v>
      </c>
      <c r="E96" s="423">
        <v>4</v>
      </c>
      <c r="F96" s="424">
        <f t="shared" si="1"/>
        <v>177</v>
      </c>
      <c r="G96" s="221">
        <f t="shared" si="3"/>
        <v>532</v>
      </c>
      <c r="H96" s="240">
        <f>G96/4</f>
        <v>133</v>
      </c>
      <c r="I96" s="281">
        <v>4</v>
      </c>
      <c r="J96" s="236">
        <f t="shared" si="2"/>
        <v>2</v>
      </c>
      <c r="L96" s="201"/>
      <c r="P96" s="201"/>
    </row>
    <row r="97" spans="2:16" ht="14.25" customHeight="1">
      <c r="B97" s="54"/>
      <c r="C97" s="413">
        <f t="shared" si="0"/>
        <v>95</v>
      </c>
      <c r="E97" s="423">
        <v>2</v>
      </c>
      <c r="F97" s="424">
        <f t="shared" si="1"/>
        <v>179</v>
      </c>
      <c r="G97" s="221">
        <f t="shared" si="3"/>
        <v>538</v>
      </c>
      <c r="H97" s="220">
        <f>H95+6</f>
        <v>269</v>
      </c>
      <c r="I97" s="281">
        <v>2</v>
      </c>
      <c r="J97" s="236">
        <f t="shared" si="2"/>
        <v>1</v>
      </c>
      <c r="L97" s="201"/>
      <c r="P97" s="201"/>
    </row>
    <row r="98" spans="2:16" ht="14.25" customHeight="1">
      <c r="B98" s="54"/>
      <c r="C98" s="413">
        <f t="shared" si="0"/>
        <v>96</v>
      </c>
      <c r="E98" s="423">
        <v>32</v>
      </c>
      <c r="F98" s="424">
        <f t="shared" si="1"/>
        <v>181</v>
      </c>
      <c r="G98" s="221">
        <f t="shared" si="3"/>
        <v>544</v>
      </c>
      <c r="H98" s="269">
        <f>G98/I98</f>
        <v>17</v>
      </c>
      <c r="I98" s="281">
        <v>32</v>
      </c>
      <c r="J98" s="236">
        <f t="shared" si="2"/>
        <v>5</v>
      </c>
      <c r="L98" s="201"/>
      <c r="P98" s="201"/>
    </row>
    <row r="99" spans="2:16" ht="14.25" customHeight="1">
      <c r="B99" s="54"/>
      <c r="C99" s="413">
        <f t="shared" si="0"/>
        <v>97</v>
      </c>
      <c r="E99" s="423">
        <v>2</v>
      </c>
      <c r="F99" s="424">
        <f t="shared" si="1"/>
        <v>183</v>
      </c>
      <c r="G99" s="221">
        <f t="shared" si="3"/>
        <v>550</v>
      </c>
      <c r="H99" s="220">
        <f>H97+6</f>
        <v>275</v>
      </c>
      <c r="I99" s="281">
        <v>2</v>
      </c>
      <c r="J99" s="236">
        <f t="shared" si="2"/>
        <v>1</v>
      </c>
      <c r="L99" s="201"/>
      <c r="P99" s="201"/>
    </row>
    <row r="100" spans="2:16" ht="14.25" customHeight="1">
      <c r="B100" s="54"/>
      <c r="C100" s="413">
        <f t="shared" si="0"/>
        <v>98</v>
      </c>
      <c r="E100" s="423">
        <v>4</v>
      </c>
      <c r="F100" s="424">
        <f t="shared" si="1"/>
        <v>185</v>
      </c>
      <c r="G100" s="221">
        <f t="shared" si="3"/>
        <v>556</v>
      </c>
      <c r="H100" s="240">
        <f>G100/4</f>
        <v>139</v>
      </c>
      <c r="I100" s="281">
        <v>4</v>
      </c>
      <c r="J100" s="236">
        <f t="shared" si="2"/>
        <v>2</v>
      </c>
      <c r="L100" s="201"/>
      <c r="P100" s="201"/>
    </row>
    <row r="101" spans="2:16" ht="14.25" customHeight="1">
      <c r="B101" s="54"/>
      <c r="C101" s="413">
        <f t="shared" si="0"/>
        <v>99</v>
      </c>
      <c r="E101" s="423">
        <v>2</v>
      </c>
      <c r="F101" s="424">
        <f t="shared" si="1"/>
        <v>187</v>
      </c>
      <c r="G101" s="221">
        <f t="shared" si="3"/>
        <v>562</v>
      </c>
      <c r="H101" s="220">
        <f>H99+6</f>
        <v>281</v>
      </c>
      <c r="I101" s="281">
        <v>2</v>
      </c>
      <c r="J101" s="236">
        <f t="shared" si="2"/>
        <v>1</v>
      </c>
      <c r="L101" s="201"/>
      <c r="P101" s="201"/>
    </row>
    <row r="102" spans="2:16" ht="14.25" customHeight="1">
      <c r="B102" s="54"/>
      <c r="C102" s="413">
        <f t="shared" si="0"/>
        <v>100</v>
      </c>
      <c r="E102" s="423">
        <v>8</v>
      </c>
      <c r="F102" s="424">
        <f t="shared" si="1"/>
        <v>189</v>
      </c>
      <c r="G102" s="221">
        <f t="shared" si="3"/>
        <v>568</v>
      </c>
      <c r="H102" s="269">
        <f>G102/I102</f>
        <v>71</v>
      </c>
      <c r="I102" s="281">
        <v>8</v>
      </c>
      <c r="J102" s="236">
        <f t="shared" si="2"/>
        <v>3</v>
      </c>
      <c r="L102" s="201"/>
      <c r="P102" s="201"/>
    </row>
    <row r="103" spans="2:16" ht="14.25" customHeight="1">
      <c r="B103" s="54"/>
      <c r="C103" s="413">
        <f t="shared" si="0"/>
        <v>101</v>
      </c>
      <c r="E103" s="423">
        <v>2</v>
      </c>
      <c r="F103" s="424">
        <f t="shared" si="1"/>
        <v>191</v>
      </c>
      <c r="G103" s="221">
        <f t="shared" si="3"/>
        <v>574</v>
      </c>
      <c r="H103" s="220">
        <f>H101+6</f>
        <v>287</v>
      </c>
      <c r="I103" s="281">
        <v>2</v>
      </c>
      <c r="J103" s="236">
        <f t="shared" si="2"/>
        <v>1</v>
      </c>
      <c r="L103" s="201"/>
      <c r="P103" s="201"/>
    </row>
    <row r="104" spans="2:16" ht="14.25" customHeight="1">
      <c r="B104" s="54"/>
      <c r="C104" s="413">
        <f t="shared" si="0"/>
        <v>102</v>
      </c>
      <c r="E104" s="423">
        <v>4</v>
      </c>
      <c r="F104" s="424">
        <f t="shared" si="1"/>
        <v>193</v>
      </c>
      <c r="G104" s="221">
        <f t="shared" si="3"/>
        <v>580</v>
      </c>
      <c r="H104" s="240">
        <f>G104/4</f>
        <v>145</v>
      </c>
      <c r="I104" s="281">
        <v>4</v>
      </c>
      <c r="J104" s="236">
        <f t="shared" si="2"/>
        <v>2</v>
      </c>
      <c r="L104" s="201"/>
      <c r="P104" s="201"/>
    </row>
    <row r="105" spans="2:16" ht="14.25" customHeight="1">
      <c r="B105" s="54"/>
      <c r="C105" s="413">
        <f t="shared" si="0"/>
        <v>103</v>
      </c>
      <c r="E105" s="423">
        <v>2</v>
      </c>
      <c r="F105" s="424">
        <f t="shared" si="1"/>
        <v>195</v>
      </c>
      <c r="G105" s="221">
        <f t="shared" si="3"/>
        <v>586</v>
      </c>
      <c r="H105" s="220">
        <f>H103+6</f>
        <v>293</v>
      </c>
      <c r="I105" s="281">
        <v>2</v>
      </c>
      <c r="J105" s="236">
        <f t="shared" si="2"/>
        <v>1</v>
      </c>
      <c r="L105" s="201"/>
      <c r="P105" s="201"/>
    </row>
    <row r="106" spans="2:16" ht="14.25" customHeight="1">
      <c r="B106" s="54"/>
      <c r="C106" s="413">
        <f t="shared" si="0"/>
        <v>104</v>
      </c>
      <c r="E106" s="423">
        <v>16</v>
      </c>
      <c r="F106" s="424">
        <f t="shared" si="1"/>
        <v>197</v>
      </c>
      <c r="G106" s="221">
        <f t="shared" si="3"/>
        <v>592</v>
      </c>
      <c r="H106" s="269">
        <f>G106/I106</f>
        <v>37</v>
      </c>
      <c r="I106" s="281">
        <v>16</v>
      </c>
      <c r="J106" s="236">
        <f t="shared" si="2"/>
        <v>4</v>
      </c>
      <c r="L106" s="201"/>
      <c r="P106" s="201"/>
    </row>
    <row r="107" spans="2:16" ht="14.25" customHeight="1">
      <c r="B107" s="54"/>
      <c r="C107" s="413">
        <f t="shared" si="0"/>
        <v>105</v>
      </c>
      <c r="E107" s="423">
        <v>2</v>
      </c>
      <c r="F107" s="424">
        <f t="shared" si="1"/>
        <v>199</v>
      </c>
      <c r="G107" s="221">
        <f t="shared" si="3"/>
        <v>598</v>
      </c>
      <c r="H107" s="220">
        <f>H105+6</f>
        <v>299</v>
      </c>
      <c r="I107" s="281">
        <v>2</v>
      </c>
      <c r="J107" s="236">
        <f t="shared" si="2"/>
        <v>1</v>
      </c>
      <c r="L107" s="201"/>
      <c r="P107" s="201"/>
    </row>
    <row r="108" spans="2:16" ht="14.25" customHeight="1">
      <c r="B108" s="54"/>
      <c r="C108" s="413">
        <f t="shared" si="0"/>
        <v>106</v>
      </c>
      <c r="E108" s="423">
        <v>4</v>
      </c>
      <c r="F108" s="424">
        <f t="shared" si="1"/>
        <v>201</v>
      </c>
      <c r="G108" s="221">
        <f t="shared" si="3"/>
        <v>604</v>
      </c>
      <c r="H108" s="240">
        <f>G108/4</f>
        <v>151</v>
      </c>
      <c r="I108" s="281">
        <v>4</v>
      </c>
      <c r="J108" s="236">
        <f t="shared" si="2"/>
        <v>2</v>
      </c>
      <c r="L108" s="201"/>
      <c r="P108" s="201"/>
    </row>
    <row r="109" spans="2:16" ht="14.25" customHeight="1">
      <c r="B109" s="54"/>
      <c r="C109" s="413">
        <f t="shared" si="0"/>
        <v>107</v>
      </c>
      <c r="E109" s="423">
        <v>2</v>
      </c>
      <c r="F109" s="424">
        <f t="shared" si="1"/>
        <v>203</v>
      </c>
      <c r="G109" s="221">
        <f t="shared" si="3"/>
        <v>610</v>
      </c>
      <c r="H109" s="220">
        <f>H107+6</f>
        <v>305</v>
      </c>
      <c r="I109" s="281">
        <v>2</v>
      </c>
      <c r="J109" s="236">
        <f t="shared" si="2"/>
        <v>1</v>
      </c>
      <c r="L109" s="201"/>
      <c r="P109" s="201"/>
    </row>
    <row r="110" spans="2:16" ht="14.25" customHeight="1">
      <c r="B110" s="54"/>
      <c r="C110" s="413">
        <f t="shared" si="0"/>
        <v>108</v>
      </c>
      <c r="E110" s="423">
        <v>8</v>
      </c>
      <c r="F110" s="424">
        <f t="shared" si="1"/>
        <v>205</v>
      </c>
      <c r="G110" s="221">
        <f t="shared" si="3"/>
        <v>616</v>
      </c>
      <c r="H110" s="269">
        <f>G110/I110</f>
        <v>77</v>
      </c>
      <c r="I110" s="281">
        <v>8</v>
      </c>
      <c r="J110" s="236">
        <f t="shared" si="2"/>
        <v>3</v>
      </c>
      <c r="L110" s="201"/>
      <c r="P110" s="201"/>
    </row>
    <row r="111" spans="2:16" ht="14.25" customHeight="1">
      <c r="B111" s="54"/>
      <c r="C111" s="413">
        <f t="shared" si="0"/>
        <v>109</v>
      </c>
      <c r="E111" s="423">
        <v>2</v>
      </c>
      <c r="F111" s="424">
        <f t="shared" si="1"/>
        <v>207</v>
      </c>
      <c r="G111" s="221">
        <f t="shared" si="3"/>
        <v>622</v>
      </c>
      <c r="H111" s="220">
        <f>H109+6</f>
        <v>311</v>
      </c>
      <c r="I111" s="281">
        <v>2</v>
      </c>
      <c r="J111" s="236">
        <f t="shared" si="2"/>
        <v>1</v>
      </c>
      <c r="L111" s="201"/>
      <c r="P111" s="201"/>
    </row>
    <row r="112" spans="2:16" ht="14.25" customHeight="1">
      <c r="B112" s="54"/>
      <c r="C112" s="413">
        <f t="shared" si="0"/>
        <v>110</v>
      </c>
      <c r="E112" s="423">
        <v>4</v>
      </c>
      <c r="F112" s="424">
        <f t="shared" si="1"/>
        <v>209</v>
      </c>
      <c r="G112" s="221">
        <f t="shared" si="3"/>
        <v>628</v>
      </c>
      <c r="H112" s="240">
        <f>G112/4</f>
        <v>157</v>
      </c>
      <c r="I112" s="281">
        <v>4</v>
      </c>
      <c r="J112" s="236">
        <f t="shared" si="2"/>
        <v>2</v>
      </c>
      <c r="L112" s="201"/>
      <c r="P112" s="201"/>
    </row>
    <row r="113" spans="2:16" ht="14.25" customHeight="1">
      <c r="B113" s="54"/>
      <c r="C113" s="413">
        <f t="shared" si="0"/>
        <v>111</v>
      </c>
      <c r="E113" s="423">
        <v>2</v>
      </c>
      <c r="F113" s="424">
        <f t="shared" si="1"/>
        <v>211</v>
      </c>
      <c r="G113" s="221">
        <f t="shared" si="3"/>
        <v>634</v>
      </c>
      <c r="H113" s="220">
        <f>H111+6</f>
        <v>317</v>
      </c>
      <c r="I113" s="281">
        <v>2</v>
      </c>
      <c r="J113" s="236">
        <f t="shared" si="2"/>
        <v>1</v>
      </c>
      <c r="L113" s="201"/>
      <c r="P113" s="201"/>
    </row>
    <row r="114" spans="2:16" ht="14.25" customHeight="1">
      <c r="B114" s="54"/>
      <c r="C114" s="413">
        <f t="shared" si="0"/>
        <v>112</v>
      </c>
      <c r="E114" s="428">
        <v>128</v>
      </c>
      <c r="F114" s="418">
        <f t="shared" si="1"/>
        <v>213</v>
      </c>
      <c r="G114" s="221">
        <f t="shared" si="3"/>
        <v>640</v>
      </c>
      <c r="H114" s="429">
        <f>G114/I114</f>
        <v>5</v>
      </c>
      <c r="I114" s="420">
        <v>128</v>
      </c>
      <c r="J114" s="236">
        <f t="shared" si="2"/>
        <v>7</v>
      </c>
      <c r="L114" s="201"/>
      <c r="P114" s="201"/>
    </row>
    <row r="115" spans="2:16" ht="14.25" customHeight="1">
      <c r="B115" s="54"/>
      <c r="C115" s="413">
        <f t="shared" si="0"/>
        <v>113</v>
      </c>
      <c r="E115" s="423">
        <v>2</v>
      </c>
      <c r="F115" s="424">
        <f t="shared" si="1"/>
        <v>215</v>
      </c>
      <c r="G115" s="221">
        <f t="shared" si="3"/>
        <v>646</v>
      </c>
      <c r="H115" s="220">
        <f>H113+6</f>
        <v>323</v>
      </c>
      <c r="I115" s="281">
        <v>2</v>
      </c>
      <c r="J115" s="236">
        <f t="shared" si="2"/>
        <v>1</v>
      </c>
      <c r="L115" s="201"/>
      <c r="P115" s="201"/>
    </row>
    <row r="116" spans="2:16" ht="14.25" customHeight="1">
      <c r="B116" s="54"/>
      <c r="C116" s="413">
        <f t="shared" si="0"/>
        <v>114</v>
      </c>
      <c r="E116" s="423">
        <v>4</v>
      </c>
      <c r="F116" s="424">
        <f t="shared" si="1"/>
        <v>217</v>
      </c>
      <c r="G116" s="221">
        <f t="shared" si="3"/>
        <v>652</v>
      </c>
      <c r="H116" s="240">
        <f>G116/4</f>
        <v>163</v>
      </c>
      <c r="I116" s="281">
        <v>4</v>
      </c>
      <c r="J116" s="236">
        <f t="shared" si="2"/>
        <v>2</v>
      </c>
      <c r="L116" s="201"/>
      <c r="P116" s="201"/>
    </row>
    <row r="117" spans="2:16" ht="14.25" customHeight="1">
      <c r="B117" s="54"/>
      <c r="C117" s="413">
        <f t="shared" si="0"/>
        <v>115</v>
      </c>
      <c r="E117" s="423">
        <v>2</v>
      </c>
      <c r="F117" s="424">
        <f t="shared" si="1"/>
        <v>219</v>
      </c>
      <c r="G117" s="221">
        <f t="shared" si="3"/>
        <v>658</v>
      </c>
      <c r="H117" s="220">
        <f>H115+6</f>
        <v>329</v>
      </c>
      <c r="I117" s="281">
        <v>2</v>
      </c>
      <c r="J117" s="236">
        <f t="shared" si="2"/>
        <v>1</v>
      </c>
      <c r="L117" s="201"/>
      <c r="P117" s="201"/>
    </row>
    <row r="118" spans="2:16" ht="14.25" customHeight="1">
      <c r="B118" s="54"/>
      <c r="C118" s="413">
        <f t="shared" si="0"/>
        <v>116</v>
      </c>
      <c r="E118" s="423">
        <v>8</v>
      </c>
      <c r="F118" s="424">
        <f t="shared" si="1"/>
        <v>221</v>
      </c>
      <c r="G118" s="221">
        <f t="shared" si="3"/>
        <v>664</v>
      </c>
      <c r="H118" s="269">
        <f>G118/I118</f>
        <v>83</v>
      </c>
      <c r="I118" s="281">
        <v>8</v>
      </c>
      <c r="J118" s="236">
        <f t="shared" si="2"/>
        <v>3</v>
      </c>
      <c r="L118" s="201"/>
      <c r="P118" s="201"/>
    </row>
    <row r="119" spans="2:16" ht="14.25" customHeight="1">
      <c r="B119" s="54"/>
      <c r="C119" s="413">
        <f t="shared" si="0"/>
        <v>117</v>
      </c>
      <c r="E119" s="423">
        <v>2</v>
      </c>
      <c r="F119" s="424">
        <f t="shared" si="1"/>
        <v>223</v>
      </c>
      <c r="G119" s="221">
        <f t="shared" si="3"/>
        <v>670</v>
      </c>
      <c r="H119" s="220">
        <f>H117+6</f>
        <v>335</v>
      </c>
      <c r="I119" s="281">
        <v>2</v>
      </c>
      <c r="J119" s="236">
        <f t="shared" si="2"/>
        <v>1</v>
      </c>
      <c r="L119" s="201"/>
      <c r="P119" s="201"/>
    </row>
    <row r="120" spans="2:16" ht="14.25" customHeight="1">
      <c r="B120" s="54"/>
      <c r="C120" s="413">
        <f t="shared" si="0"/>
        <v>118</v>
      </c>
      <c r="E120" s="423">
        <v>4</v>
      </c>
      <c r="F120" s="424">
        <f t="shared" si="1"/>
        <v>225</v>
      </c>
      <c r="G120" s="221">
        <f t="shared" si="3"/>
        <v>676</v>
      </c>
      <c r="H120" s="240">
        <f>G120/4</f>
        <v>169</v>
      </c>
      <c r="I120" s="281">
        <v>4</v>
      </c>
      <c r="J120" s="236">
        <f t="shared" si="2"/>
        <v>2</v>
      </c>
      <c r="L120" s="201"/>
      <c r="P120" s="201"/>
    </row>
    <row r="121" spans="2:16" ht="14.25" customHeight="1">
      <c r="B121" s="54"/>
      <c r="C121" s="413">
        <f t="shared" si="0"/>
        <v>119</v>
      </c>
      <c r="E121" s="423">
        <v>2</v>
      </c>
      <c r="F121" s="424">
        <f t="shared" si="1"/>
        <v>227</v>
      </c>
      <c r="G121" s="221">
        <f t="shared" si="3"/>
        <v>682</v>
      </c>
      <c r="H121" s="220">
        <f>H119+6</f>
        <v>341</v>
      </c>
      <c r="I121" s="281">
        <v>2</v>
      </c>
      <c r="J121" s="236">
        <f t="shared" si="2"/>
        <v>1</v>
      </c>
      <c r="L121" s="201"/>
      <c r="P121" s="201"/>
    </row>
    <row r="122" spans="2:16" ht="14.25" customHeight="1">
      <c r="B122" s="54"/>
      <c r="C122" s="413">
        <f t="shared" si="0"/>
        <v>120</v>
      </c>
      <c r="E122" s="423">
        <v>16</v>
      </c>
      <c r="F122" s="424">
        <f t="shared" si="1"/>
        <v>229</v>
      </c>
      <c r="G122" s="221">
        <f t="shared" si="3"/>
        <v>688</v>
      </c>
      <c r="H122" s="269">
        <f>G122/I122</f>
        <v>43</v>
      </c>
      <c r="I122" s="281">
        <v>16</v>
      </c>
      <c r="J122" s="236">
        <f t="shared" si="2"/>
        <v>4</v>
      </c>
      <c r="L122" s="201"/>
      <c r="P122" s="201"/>
    </row>
    <row r="123" spans="2:16" ht="14.25" customHeight="1">
      <c r="B123" s="54"/>
      <c r="C123" s="413">
        <f t="shared" si="0"/>
        <v>121</v>
      </c>
      <c r="E123" s="423">
        <v>2</v>
      </c>
      <c r="F123" s="424">
        <f t="shared" si="1"/>
        <v>231</v>
      </c>
      <c r="G123" s="221">
        <f t="shared" si="3"/>
        <v>694</v>
      </c>
      <c r="H123" s="220">
        <f>H121+6</f>
        <v>347</v>
      </c>
      <c r="I123" s="281">
        <v>2</v>
      </c>
      <c r="J123" s="236">
        <f t="shared" si="2"/>
        <v>1</v>
      </c>
      <c r="L123" s="201"/>
      <c r="P123" s="201"/>
    </row>
    <row r="124" spans="2:16" ht="14.25" customHeight="1">
      <c r="B124" s="54"/>
      <c r="C124" s="413">
        <f t="shared" si="0"/>
        <v>122</v>
      </c>
      <c r="E124" s="423">
        <v>4</v>
      </c>
      <c r="F124" s="424">
        <f t="shared" si="1"/>
        <v>233</v>
      </c>
      <c r="G124" s="221">
        <f t="shared" si="3"/>
        <v>700</v>
      </c>
      <c r="H124" s="240">
        <f>G124/4</f>
        <v>175</v>
      </c>
      <c r="I124" s="281">
        <v>4</v>
      </c>
      <c r="J124" s="236">
        <f t="shared" si="2"/>
        <v>2</v>
      </c>
      <c r="L124" s="201"/>
      <c r="P124" s="201"/>
    </row>
    <row r="125" spans="2:16" ht="14.25" customHeight="1">
      <c r="B125" s="54"/>
      <c r="C125" s="413">
        <f t="shared" si="0"/>
        <v>123</v>
      </c>
      <c r="E125" s="423">
        <v>2</v>
      </c>
      <c r="F125" s="424">
        <f t="shared" si="1"/>
        <v>235</v>
      </c>
      <c r="G125" s="221">
        <f t="shared" si="3"/>
        <v>706</v>
      </c>
      <c r="H125" s="220">
        <f>H123+6</f>
        <v>353</v>
      </c>
      <c r="I125" s="281">
        <v>2</v>
      </c>
      <c r="J125" s="236">
        <f t="shared" si="2"/>
        <v>1</v>
      </c>
      <c r="L125" s="201"/>
      <c r="P125" s="201"/>
    </row>
    <row r="126" spans="2:16" ht="14.25" customHeight="1">
      <c r="B126" s="54"/>
      <c r="C126" s="413">
        <f t="shared" si="0"/>
        <v>124</v>
      </c>
      <c r="E126" s="423">
        <v>8</v>
      </c>
      <c r="F126" s="424">
        <f t="shared" si="1"/>
        <v>237</v>
      </c>
      <c r="G126" s="221">
        <f t="shared" si="3"/>
        <v>712</v>
      </c>
      <c r="H126" s="269">
        <f>G126/I126</f>
        <v>89</v>
      </c>
      <c r="I126" s="281">
        <v>8</v>
      </c>
      <c r="J126" s="236">
        <f t="shared" si="2"/>
        <v>3</v>
      </c>
      <c r="L126" s="201"/>
      <c r="P126" s="201"/>
    </row>
    <row r="127" spans="2:16" ht="14.25" customHeight="1">
      <c r="B127" s="54"/>
      <c r="C127" s="413">
        <f t="shared" si="0"/>
        <v>125</v>
      </c>
      <c r="E127" s="423">
        <v>2</v>
      </c>
      <c r="F127" s="424">
        <f t="shared" si="1"/>
        <v>239</v>
      </c>
      <c r="G127" s="221">
        <f t="shared" si="3"/>
        <v>718</v>
      </c>
      <c r="H127" s="220">
        <f>H125+6</f>
        <v>359</v>
      </c>
      <c r="I127" s="281">
        <v>2</v>
      </c>
      <c r="J127" s="236">
        <f t="shared" si="2"/>
        <v>1</v>
      </c>
      <c r="L127" s="201"/>
      <c r="P127" s="201"/>
    </row>
    <row r="128" spans="2:16" ht="14.25" customHeight="1">
      <c r="B128" s="54"/>
      <c r="C128" s="413">
        <f t="shared" si="0"/>
        <v>126</v>
      </c>
      <c r="E128" s="423">
        <v>4</v>
      </c>
      <c r="F128" s="424">
        <f t="shared" si="1"/>
        <v>241</v>
      </c>
      <c r="G128" s="221">
        <f t="shared" si="3"/>
        <v>724</v>
      </c>
      <c r="H128" s="240">
        <f>G128/4</f>
        <v>181</v>
      </c>
      <c r="I128" s="281">
        <v>4</v>
      </c>
      <c r="J128" s="236">
        <f t="shared" si="2"/>
        <v>2</v>
      </c>
      <c r="L128" s="201"/>
      <c r="P128" s="201"/>
    </row>
    <row r="129" spans="2:16" ht="14.25" customHeight="1">
      <c r="B129" s="54"/>
      <c r="C129" s="413">
        <f t="shared" si="0"/>
        <v>127</v>
      </c>
      <c r="E129" s="423">
        <v>2</v>
      </c>
      <c r="F129" s="424">
        <f t="shared" si="1"/>
        <v>243</v>
      </c>
      <c r="G129" s="221">
        <f t="shared" si="3"/>
        <v>730</v>
      </c>
      <c r="H129" s="220">
        <f>H127+6</f>
        <v>365</v>
      </c>
      <c r="I129" s="281">
        <v>2</v>
      </c>
      <c r="J129" s="236">
        <f t="shared" si="2"/>
        <v>1</v>
      </c>
      <c r="L129" s="201"/>
      <c r="P129" s="201"/>
    </row>
    <row r="130" spans="2:16" ht="14.25" customHeight="1">
      <c r="B130" s="54"/>
      <c r="C130" s="413">
        <f t="shared" si="0"/>
        <v>128</v>
      </c>
      <c r="E130" s="423">
        <v>32</v>
      </c>
      <c r="F130" s="424">
        <f t="shared" si="1"/>
        <v>245</v>
      </c>
      <c r="G130" s="221">
        <f t="shared" si="3"/>
        <v>736</v>
      </c>
      <c r="H130" s="269">
        <f>G130/I130</f>
        <v>23</v>
      </c>
      <c r="I130" s="281">
        <v>32</v>
      </c>
      <c r="J130" s="236">
        <f t="shared" si="2"/>
        <v>5</v>
      </c>
      <c r="L130" s="201"/>
      <c r="P130" s="201"/>
    </row>
    <row r="131" spans="2:16" ht="14.25" customHeight="1">
      <c r="B131" s="54"/>
      <c r="C131" s="413">
        <f t="shared" si="0"/>
        <v>129</v>
      </c>
      <c r="E131" s="423">
        <v>2</v>
      </c>
      <c r="F131" s="424">
        <f t="shared" si="1"/>
        <v>247</v>
      </c>
      <c r="G131" s="221">
        <f t="shared" si="3"/>
        <v>742</v>
      </c>
      <c r="H131" s="220">
        <f>H129+6</f>
        <v>371</v>
      </c>
      <c r="I131" s="281">
        <v>2</v>
      </c>
      <c r="J131" s="236">
        <f t="shared" si="2"/>
        <v>1</v>
      </c>
      <c r="L131" s="201"/>
      <c r="P131" s="201"/>
    </row>
    <row r="132" spans="2:16" ht="14.25" customHeight="1">
      <c r="B132" s="54"/>
      <c r="C132" s="413">
        <f t="shared" si="0"/>
        <v>130</v>
      </c>
      <c r="E132" s="423">
        <v>4</v>
      </c>
      <c r="F132" s="424">
        <f t="shared" si="1"/>
        <v>249</v>
      </c>
      <c r="G132" s="221">
        <f t="shared" si="3"/>
        <v>748</v>
      </c>
      <c r="H132" s="240">
        <f>G132/4</f>
        <v>187</v>
      </c>
      <c r="I132" s="281">
        <v>4</v>
      </c>
      <c r="J132" s="236">
        <f t="shared" si="2"/>
        <v>2</v>
      </c>
      <c r="L132" s="201"/>
      <c r="P132" s="201"/>
    </row>
    <row r="133" spans="2:16" ht="14.25" customHeight="1">
      <c r="B133" s="54"/>
      <c r="C133" s="413">
        <f t="shared" si="0"/>
        <v>131</v>
      </c>
      <c r="E133" s="423">
        <v>2</v>
      </c>
      <c r="F133" s="424">
        <f t="shared" si="1"/>
        <v>251</v>
      </c>
      <c r="G133" s="221">
        <f t="shared" si="3"/>
        <v>754</v>
      </c>
      <c r="H133" s="220">
        <f>H131+6</f>
        <v>377</v>
      </c>
      <c r="I133" s="281">
        <v>2</v>
      </c>
      <c r="J133" s="236">
        <f t="shared" si="2"/>
        <v>1</v>
      </c>
      <c r="L133" s="201"/>
      <c r="P133" s="201"/>
    </row>
    <row r="134" spans="2:16" ht="14.25" customHeight="1">
      <c r="B134" s="54"/>
      <c r="C134" s="413">
        <f t="shared" si="0"/>
        <v>132</v>
      </c>
      <c r="E134" s="423">
        <v>8</v>
      </c>
      <c r="F134" s="424">
        <f t="shared" si="1"/>
        <v>253</v>
      </c>
      <c r="G134" s="221">
        <f t="shared" si="3"/>
        <v>760</v>
      </c>
      <c r="H134" s="269">
        <f>G134/I134</f>
        <v>95</v>
      </c>
      <c r="I134" s="281">
        <v>8</v>
      </c>
      <c r="J134" s="236">
        <f t="shared" si="2"/>
        <v>3</v>
      </c>
      <c r="L134" s="201"/>
      <c r="P134" s="201"/>
    </row>
    <row r="135" spans="2:16" ht="14.25" customHeight="1">
      <c r="B135" s="54"/>
      <c r="C135" s="413">
        <f t="shared" si="0"/>
        <v>133</v>
      </c>
      <c r="E135" s="423">
        <v>2</v>
      </c>
      <c r="F135" s="424">
        <f t="shared" si="1"/>
        <v>255</v>
      </c>
      <c r="G135" s="221">
        <f t="shared" si="3"/>
        <v>766</v>
      </c>
      <c r="H135" s="220">
        <f>H133+6</f>
        <v>383</v>
      </c>
      <c r="I135" s="281">
        <v>2</v>
      </c>
      <c r="J135" s="236">
        <f t="shared" si="2"/>
        <v>1</v>
      </c>
      <c r="L135" s="201"/>
      <c r="P135" s="201"/>
    </row>
    <row r="136" spans="2:16" ht="14.25" customHeight="1">
      <c r="B136" s="54"/>
      <c r="C136" s="413">
        <f t="shared" si="0"/>
        <v>134</v>
      </c>
      <c r="E136" s="423">
        <v>4</v>
      </c>
      <c r="F136" s="424">
        <f t="shared" si="1"/>
        <v>257</v>
      </c>
      <c r="G136" s="221">
        <f t="shared" si="3"/>
        <v>772</v>
      </c>
      <c r="H136" s="240">
        <f>G136/4</f>
        <v>193</v>
      </c>
      <c r="I136" s="281">
        <v>4</v>
      </c>
      <c r="J136" s="236">
        <f t="shared" si="2"/>
        <v>2</v>
      </c>
      <c r="L136" s="201"/>
      <c r="P136" s="201"/>
    </row>
    <row r="137" spans="2:16" ht="14.25" customHeight="1">
      <c r="B137" s="54"/>
      <c r="C137" s="413">
        <f t="shared" si="0"/>
        <v>135</v>
      </c>
      <c r="E137" s="423">
        <v>2</v>
      </c>
      <c r="F137" s="424">
        <f t="shared" si="1"/>
        <v>259</v>
      </c>
      <c r="G137" s="221">
        <f t="shared" si="3"/>
        <v>778</v>
      </c>
      <c r="H137" s="220">
        <f>H135+6</f>
        <v>389</v>
      </c>
      <c r="I137" s="281">
        <v>2</v>
      </c>
      <c r="J137" s="236">
        <f t="shared" si="2"/>
        <v>1</v>
      </c>
      <c r="L137" s="201"/>
      <c r="P137" s="201"/>
    </row>
    <row r="138" spans="2:16" ht="14.25" customHeight="1">
      <c r="B138" s="54"/>
      <c r="C138" s="413">
        <f t="shared" si="0"/>
        <v>136</v>
      </c>
      <c r="E138" s="423">
        <v>16</v>
      </c>
      <c r="F138" s="424">
        <f t="shared" si="1"/>
        <v>261</v>
      </c>
      <c r="G138" s="221">
        <f t="shared" si="3"/>
        <v>784</v>
      </c>
      <c r="H138" s="269">
        <f>G138/I138</f>
        <v>49</v>
      </c>
      <c r="I138" s="281">
        <v>16</v>
      </c>
      <c r="J138" s="236">
        <f t="shared" si="2"/>
        <v>4</v>
      </c>
      <c r="L138" s="201"/>
      <c r="P138" s="201"/>
    </row>
    <row r="139" spans="2:16" ht="14.25" customHeight="1">
      <c r="B139" s="54"/>
      <c r="C139" s="413">
        <f t="shared" si="0"/>
        <v>137</v>
      </c>
      <c r="E139" s="423">
        <v>2</v>
      </c>
      <c r="F139" s="424">
        <f t="shared" si="1"/>
        <v>263</v>
      </c>
      <c r="G139" s="221">
        <f t="shared" si="3"/>
        <v>790</v>
      </c>
      <c r="H139" s="220">
        <f>H137+6</f>
        <v>395</v>
      </c>
      <c r="I139" s="281">
        <v>2</v>
      </c>
      <c r="J139" s="236">
        <f t="shared" si="2"/>
        <v>1</v>
      </c>
      <c r="L139" s="201"/>
      <c r="P139" s="201"/>
    </row>
    <row r="140" spans="2:16" ht="14.25" customHeight="1">
      <c r="B140" s="54"/>
      <c r="C140" s="413">
        <f t="shared" si="0"/>
        <v>138</v>
      </c>
      <c r="E140" s="423">
        <v>4</v>
      </c>
      <c r="F140" s="424">
        <f t="shared" si="1"/>
        <v>265</v>
      </c>
      <c r="G140" s="221">
        <f t="shared" si="3"/>
        <v>796</v>
      </c>
      <c r="H140" s="240">
        <f>G140/4</f>
        <v>199</v>
      </c>
      <c r="I140" s="281">
        <v>4</v>
      </c>
      <c r="J140" s="236">
        <f t="shared" si="2"/>
        <v>2</v>
      </c>
      <c r="L140" s="201"/>
      <c r="P140" s="201"/>
    </row>
    <row r="141" spans="2:16" ht="14.25" customHeight="1">
      <c r="B141" s="54"/>
      <c r="C141" s="413">
        <f t="shared" si="0"/>
        <v>139</v>
      </c>
      <c r="E141" s="423">
        <v>2</v>
      </c>
      <c r="F141" s="424">
        <f t="shared" si="1"/>
        <v>267</v>
      </c>
      <c r="G141" s="221">
        <f t="shared" si="3"/>
        <v>802</v>
      </c>
      <c r="H141" s="220">
        <f>H139+6</f>
        <v>401</v>
      </c>
      <c r="I141" s="281">
        <v>2</v>
      </c>
      <c r="J141" s="236">
        <f t="shared" si="2"/>
        <v>1</v>
      </c>
      <c r="L141" s="201"/>
      <c r="P141" s="201"/>
    </row>
    <row r="142" spans="2:16" ht="14.25" customHeight="1">
      <c r="B142" s="54"/>
      <c r="C142" s="413">
        <f t="shared" si="0"/>
        <v>140</v>
      </c>
      <c r="E142" s="423">
        <v>8</v>
      </c>
      <c r="F142" s="424">
        <f t="shared" si="1"/>
        <v>269</v>
      </c>
      <c r="G142" s="221">
        <f t="shared" si="3"/>
        <v>808</v>
      </c>
      <c r="H142" s="269">
        <f>G142/I142</f>
        <v>101</v>
      </c>
      <c r="I142" s="281">
        <v>8</v>
      </c>
      <c r="J142" s="236">
        <f t="shared" si="2"/>
        <v>3</v>
      </c>
      <c r="L142" s="201"/>
      <c r="P142" s="201"/>
    </row>
    <row r="143" spans="2:16" ht="14.25" customHeight="1">
      <c r="B143" s="54"/>
      <c r="C143" s="413">
        <f t="shared" si="0"/>
        <v>141</v>
      </c>
      <c r="E143" s="423">
        <v>2</v>
      </c>
      <c r="F143" s="424">
        <f t="shared" si="1"/>
        <v>271</v>
      </c>
      <c r="G143" s="221">
        <f t="shared" si="3"/>
        <v>814</v>
      </c>
      <c r="H143" s="220">
        <f>H141+6</f>
        <v>407</v>
      </c>
      <c r="I143" s="281">
        <v>2</v>
      </c>
      <c r="J143" s="236">
        <f t="shared" si="2"/>
        <v>1</v>
      </c>
      <c r="L143" s="201"/>
      <c r="P143" s="201"/>
    </row>
    <row r="144" spans="2:16" ht="14.25" customHeight="1">
      <c r="B144" s="54"/>
      <c r="C144" s="413">
        <f t="shared" si="0"/>
        <v>142</v>
      </c>
      <c r="E144" s="423">
        <v>4</v>
      </c>
      <c r="F144" s="424">
        <f t="shared" si="1"/>
        <v>273</v>
      </c>
      <c r="G144" s="221">
        <f t="shared" si="3"/>
        <v>820</v>
      </c>
      <c r="H144" s="240">
        <f>G144/4</f>
        <v>205</v>
      </c>
      <c r="I144" s="281">
        <v>4</v>
      </c>
      <c r="J144" s="236">
        <f t="shared" si="2"/>
        <v>2</v>
      </c>
      <c r="L144" s="201"/>
      <c r="P144" s="201"/>
    </row>
    <row r="145" spans="2:16" ht="14.25" customHeight="1">
      <c r="B145" s="54"/>
      <c r="C145" s="413">
        <f t="shared" si="0"/>
        <v>143</v>
      </c>
      <c r="E145" s="423">
        <v>2</v>
      </c>
      <c r="F145" s="424">
        <f t="shared" si="1"/>
        <v>275</v>
      </c>
      <c r="G145" s="221">
        <f t="shared" si="3"/>
        <v>826</v>
      </c>
      <c r="H145" s="220">
        <f>H143+6</f>
        <v>413</v>
      </c>
      <c r="I145" s="281">
        <v>2</v>
      </c>
      <c r="J145" s="236">
        <f t="shared" si="2"/>
        <v>1</v>
      </c>
      <c r="L145" s="201"/>
      <c r="P145" s="201"/>
    </row>
    <row r="146" spans="2:16" ht="14.25" customHeight="1">
      <c r="B146" s="54"/>
      <c r="C146" s="413">
        <f t="shared" si="0"/>
        <v>144</v>
      </c>
      <c r="E146" s="423">
        <v>64</v>
      </c>
      <c r="F146" s="424">
        <f t="shared" si="1"/>
        <v>277</v>
      </c>
      <c r="G146" s="221">
        <f t="shared" si="3"/>
        <v>832</v>
      </c>
      <c r="H146" s="430">
        <f>G146/I146</f>
        <v>13</v>
      </c>
      <c r="I146" s="431">
        <v>64</v>
      </c>
      <c r="J146" s="427">
        <f t="shared" si="2"/>
        <v>6</v>
      </c>
      <c r="L146" s="201"/>
      <c r="P146" s="201"/>
    </row>
    <row r="147" spans="2:16" ht="14.25" customHeight="1">
      <c r="B147" s="54"/>
      <c r="C147" s="413">
        <f t="shared" si="0"/>
        <v>145</v>
      </c>
      <c r="E147" s="423">
        <v>2</v>
      </c>
      <c r="F147" s="424">
        <f t="shared" si="1"/>
        <v>279</v>
      </c>
      <c r="G147" s="221">
        <f t="shared" si="3"/>
        <v>838</v>
      </c>
      <c r="H147" s="220">
        <f>H145+6</f>
        <v>419</v>
      </c>
      <c r="I147" s="281">
        <v>2</v>
      </c>
      <c r="J147" s="236">
        <f t="shared" si="2"/>
        <v>1</v>
      </c>
      <c r="L147" s="201"/>
      <c r="P147" s="201"/>
    </row>
    <row r="148" spans="2:16" ht="14.25" customHeight="1">
      <c r="B148" s="54"/>
      <c r="C148" s="413">
        <f t="shared" si="0"/>
        <v>146</v>
      </c>
      <c r="E148" s="423">
        <v>4</v>
      </c>
      <c r="F148" s="424">
        <f t="shared" si="1"/>
        <v>281</v>
      </c>
      <c r="G148" s="221">
        <f t="shared" si="3"/>
        <v>844</v>
      </c>
      <c r="H148" s="240">
        <f>G148/4</f>
        <v>211</v>
      </c>
      <c r="I148" s="281">
        <v>4</v>
      </c>
      <c r="J148" s="236">
        <f t="shared" si="2"/>
        <v>2</v>
      </c>
      <c r="L148" s="201"/>
      <c r="P148" s="201"/>
    </row>
    <row r="149" spans="2:16" ht="14.25" customHeight="1">
      <c r="B149" s="54"/>
      <c r="C149" s="413">
        <f t="shared" si="0"/>
        <v>147</v>
      </c>
      <c r="E149" s="423">
        <v>2</v>
      </c>
      <c r="F149" s="424">
        <f t="shared" si="1"/>
        <v>283</v>
      </c>
      <c r="G149" s="221">
        <f t="shared" si="3"/>
        <v>850</v>
      </c>
      <c r="H149" s="220">
        <f>H147+6</f>
        <v>425</v>
      </c>
      <c r="I149" s="281">
        <v>2</v>
      </c>
      <c r="J149" s="236">
        <f t="shared" si="2"/>
        <v>1</v>
      </c>
      <c r="L149" s="201"/>
      <c r="P149" s="201"/>
    </row>
    <row r="150" spans="2:16" ht="14.25" customHeight="1">
      <c r="B150" s="54"/>
      <c r="C150" s="413">
        <f t="shared" si="0"/>
        <v>148</v>
      </c>
      <c r="E150" s="423">
        <v>8</v>
      </c>
      <c r="F150" s="424">
        <f t="shared" si="1"/>
        <v>285</v>
      </c>
      <c r="G150" s="221">
        <f t="shared" si="3"/>
        <v>856</v>
      </c>
      <c r="H150" s="269">
        <f>G150/I150</f>
        <v>107</v>
      </c>
      <c r="I150" s="281">
        <v>8</v>
      </c>
      <c r="J150" s="236">
        <f t="shared" si="2"/>
        <v>3</v>
      </c>
      <c r="L150" s="201"/>
      <c r="P150" s="201"/>
    </row>
    <row r="151" spans="2:16" ht="14.25" customHeight="1">
      <c r="B151" s="54"/>
      <c r="C151" s="413">
        <f t="shared" si="0"/>
        <v>149</v>
      </c>
      <c r="E151" s="423">
        <v>2</v>
      </c>
      <c r="F151" s="424">
        <f t="shared" si="1"/>
        <v>287</v>
      </c>
      <c r="G151" s="221">
        <f t="shared" si="3"/>
        <v>862</v>
      </c>
      <c r="H151" s="220">
        <f>H149+6</f>
        <v>431</v>
      </c>
      <c r="I151" s="281">
        <v>2</v>
      </c>
      <c r="J151" s="236">
        <f t="shared" si="2"/>
        <v>1</v>
      </c>
      <c r="L151" s="201"/>
      <c r="P151" s="201"/>
    </row>
    <row r="152" spans="2:16" ht="14.25" customHeight="1">
      <c r="B152" s="54"/>
      <c r="C152" s="413">
        <f t="shared" si="0"/>
        <v>150</v>
      </c>
      <c r="E152" s="423">
        <v>4</v>
      </c>
      <c r="F152" s="424">
        <f t="shared" si="1"/>
        <v>289</v>
      </c>
      <c r="G152" s="221">
        <f t="shared" si="3"/>
        <v>868</v>
      </c>
      <c r="H152" s="240">
        <f>G152/4</f>
        <v>217</v>
      </c>
      <c r="I152" s="281">
        <v>4</v>
      </c>
      <c r="J152" s="236">
        <f t="shared" si="2"/>
        <v>2</v>
      </c>
      <c r="L152" s="201"/>
      <c r="P152" s="201"/>
    </row>
    <row r="153" spans="2:16" ht="14.25" customHeight="1">
      <c r="B153" s="54"/>
      <c r="C153" s="413">
        <f t="shared" si="0"/>
        <v>151</v>
      </c>
      <c r="E153" s="423">
        <v>2</v>
      </c>
      <c r="F153" s="424">
        <f t="shared" si="1"/>
        <v>291</v>
      </c>
      <c r="G153" s="221">
        <f t="shared" si="3"/>
        <v>874</v>
      </c>
      <c r="H153" s="220">
        <f>H151+6</f>
        <v>437</v>
      </c>
      <c r="I153" s="281">
        <v>2</v>
      </c>
      <c r="J153" s="236">
        <f t="shared" si="2"/>
        <v>1</v>
      </c>
      <c r="L153" s="201"/>
      <c r="P153" s="201"/>
    </row>
    <row r="154" spans="2:16" ht="14.25" customHeight="1">
      <c r="B154" s="54"/>
      <c r="C154" s="413">
        <f t="shared" si="0"/>
        <v>152</v>
      </c>
      <c r="E154" s="423">
        <v>16</v>
      </c>
      <c r="F154" s="424">
        <f t="shared" si="1"/>
        <v>293</v>
      </c>
      <c r="G154" s="221">
        <f t="shared" si="3"/>
        <v>880</v>
      </c>
      <c r="H154" s="269">
        <f>G154/I154</f>
        <v>55</v>
      </c>
      <c r="I154" s="281">
        <v>16</v>
      </c>
      <c r="J154" s="236">
        <f t="shared" si="2"/>
        <v>4</v>
      </c>
      <c r="L154" s="201"/>
      <c r="P154" s="201"/>
    </row>
    <row r="155" spans="2:16" ht="14.25" customHeight="1">
      <c r="B155" s="54"/>
      <c r="C155" s="413">
        <f t="shared" si="0"/>
        <v>153</v>
      </c>
      <c r="E155" s="423">
        <v>2</v>
      </c>
      <c r="F155" s="424">
        <f t="shared" si="1"/>
        <v>295</v>
      </c>
      <c r="G155" s="221">
        <f t="shared" si="3"/>
        <v>886</v>
      </c>
      <c r="H155" s="220">
        <f>H153+6</f>
        <v>443</v>
      </c>
      <c r="I155" s="281">
        <v>2</v>
      </c>
      <c r="J155" s="236">
        <f t="shared" si="2"/>
        <v>1</v>
      </c>
      <c r="L155" s="201"/>
      <c r="P155" s="201"/>
    </row>
    <row r="156" spans="2:16" ht="14.25" customHeight="1">
      <c r="B156" s="54"/>
      <c r="C156" s="413">
        <f t="shared" si="0"/>
        <v>154</v>
      </c>
      <c r="E156" s="423">
        <v>4</v>
      </c>
      <c r="F156" s="424">
        <f t="shared" si="1"/>
        <v>297</v>
      </c>
      <c r="G156" s="221">
        <f t="shared" si="3"/>
        <v>892</v>
      </c>
      <c r="H156" s="240">
        <f>G156/4</f>
        <v>223</v>
      </c>
      <c r="I156" s="281">
        <v>4</v>
      </c>
      <c r="J156" s="236">
        <f t="shared" si="2"/>
        <v>2</v>
      </c>
      <c r="L156" s="201"/>
      <c r="P156" s="201"/>
    </row>
    <row r="157" spans="2:16" ht="14.25" customHeight="1">
      <c r="B157" s="54"/>
      <c r="C157" s="413">
        <f t="shared" si="0"/>
        <v>155</v>
      </c>
      <c r="E157" s="423">
        <v>2</v>
      </c>
      <c r="F157" s="424">
        <f t="shared" si="1"/>
        <v>299</v>
      </c>
      <c r="G157" s="221">
        <f t="shared" si="3"/>
        <v>898</v>
      </c>
      <c r="H157" s="220">
        <f>H155+6</f>
        <v>449</v>
      </c>
      <c r="I157" s="281">
        <v>2</v>
      </c>
      <c r="J157" s="236">
        <f t="shared" si="2"/>
        <v>1</v>
      </c>
      <c r="L157" s="201"/>
      <c r="P157" s="201"/>
    </row>
    <row r="158" spans="2:16" ht="14.25" customHeight="1">
      <c r="B158" s="54"/>
      <c r="C158" s="413">
        <f t="shared" si="0"/>
        <v>156</v>
      </c>
      <c r="E158" s="423">
        <v>8</v>
      </c>
      <c r="F158" s="424">
        <f t="shared" si="1"/>
        <v>301</v>
      </c>
      <c r="G158" s="221">
        <f t="shared" si="3"/>
        <v>904</v>
      </c>
      <c r="H158" s="269">
        <f>G158/I158</f>
        <v>113</v>
      </c>
      <c r="I158" s="281">
        <v>8</v>
      </c>
      <c r="J158" s="236">
        <f t="shared" si="2"/>
        <v>3</v>
      </c>
      <c r="L158" s="201"/>
      <c r="P158" s="201"/>
    </row>
    <row r="159" spans="2:16" ht="14.25" customHeight="1">
      <c r="B159" s="54"/>
      <c r="C159" s="413">
        <f t="shared" si="0"/>
        <v>157</v>
      </c>
      <c r="E159" s="423">
        <v>2</v>
      </c>
      <c r="F159" s="424">
        <f t="shared" si="1"/>
        <v>303</v>
      </c>
      <c r="G159" s="221">
        <f t="shared" si="3"/>
        <v>910</v>
      </c>
      <c r="H159" s="220">
        <f>H157+6</f>
        <v>455</v>
      </c>
      <c r="I159" s="281">
        <v>2</v>
      </c>
      <c r="J159" s="236">
        <f t="shared" si="2"/>
        <v>1</v>
      </c>
      <c r="L159" s="201"/>
      <c r="P159" s="201"/>
    </row>
    <row r="160" spans="2:16" ht="14.25" customHeight="1">
      <c r="B160" s="54"/>
      <c r="C160" s="413">
        <f t="shared" si="0"/>
        <v>158</v>
      </c>
      <c r="E160" s="423">
        <v>4</v>
      </c>
      <c r="F160" s="424">
        <f t="shared" si="1"/>
        <v>305</v>
      </c>
      <c r="G160" s="221">
        <f t="shared" si="3"/>
        <v>916</v>
      </c>
      <c r="H160" s="240">
        <f>G160/4</f>
        <v>229</v>
      </c>
      <c r="I160" s="281">
        <v>4</v>
      </c>
      <c r="J160" s="236">
        <f t="shared" si="2"/>
        <v>2</v>
      </c>
      <c r="L160" s="201"/>
      <c r="P160" s="201"/>
    </row>
    <row r="161" spans="2:16" ht="14.25" customHeight="1">
      <c r="B161" s="54"/>
      <c r="C161" s="413">
        <f t="shared" si="0"/>
        <v>159</v>
      </c>
      <c r="E161" s="423">
        <v>2</v>
      </c>
      <c r="F161" s="424">
        <f t="shared" si="1"/>
        <v>307</v>
      </c>
      <c r="G161" s="221">
        <f t="shared" si="3"/>
        <v>922</v>
      </c>
      <c r="H161" s="220">
        <f>H159+6</f>
        <v>461</v>
      </c>
      <c r="I161" s="281">
        <v>2</v>
      </c>
      <c r="J161" s="236">
        <f t="shared" si="2"/>
        <v>1</v>
      </c>
      <c r="L161" s="201"/>
      <c r="P161" s="201"/>
    </row>
    <row r="162" spans="2:16" ht="14.25" customHeight="1">
      <c r="B162" s="54"/>
      <c r="C162" s="413">
        <f t="shared" si="0"/>
        <v>160</v>
      </c>
      <c r="E162" s="423">
        <v>32</v>
      </c>
      <c r="F162" s="424">
        <f t="shared" si="1"/>
        <v>309</v>
      </c>
      <c r="G162" s="221">
        <f t="shared" si="3"/>
        <v>928</v>
      </c>
      <c r="H162" s="269">
        <f>G162/I162</f>
        <v>29</v>
      </c>
      <c r="I162" s="281">
        <v>32</v>
      </c>
      <c r="J162" s="236">
        <f t="shared" si="2"/>
        <v>5</v>
      </c>
      <c r="L162" s="201"/>
      <c r="P162" s="201"/>
    </row>
    <row r="163" spans="2:16" ht="14.25" customHeight="1">
      <c r="B163" s="54"/>
      <c r="C163" s="413">
        <f t="shared" si="0"/>
        <v>161</v>
      </c>
      <c r="E163" s="423">
        <v>2</v>
      </c>
      <c r="F163" s="424">
        <f t="shared" si="1"/>
        <v>311</v>
      </c>
      <c r="G163" s="221">
        <f t="shared" si="3"/>
        <v>934</v>
      </c>
      <c r="H163" s="220">
        <f>H161+6</f>
        <v>467</v>
      </c>
      <c r="I163" s="281">
        <v>2</v>
      </c>
      <c r="J163" s="236">
        <f t="shared" si="2"/>
        <v>1</v>
      </c>
      <c r="L163" s="201"/>
      <c r="P163" s="201"/>
    </row>
    <row r="164" spans="2:16" ht="14.25" customHeight="1">
      <c r="B164" s="54"/>
      <c r="C164" s="413">
        <f t="shared" si="0"/>
        <v>162</v>
      </c>
      <c r="E164" s="423">
        <v>4</v>
      </c>
      <c r="F164" s="424">
        <f t="shared" si="1"/>
        <v>313</v>
      </c>
      <c r="G164" s="221">
        <f t="shared" si="3"/>
        <v>940</v>
      </c>
      <c r="H164" s="240">
        <f>G164/4</f>
        <v>235</v>
      </c>
      <c r="I164" s="281">
        <v>4</v>
      </c>
      <c r="J164" s="236">
        <f t="shared" si="2"/>
        <v>2</v>
      </c>
      <c r="L164" s="201"/>
      <c r="P164" s="201"/>
    </row>
    <row r="165" spans="2:16" ht="14.25" customHeight="1">
      <c r="B165" s="54"/>
      <c r="C165" s="413">
        <f t="shared" si="0"/>
        <v>163</v>
      </c>
      <c r="E165" s="423">
        <v>2</v>
      </c>
      <c r="F165" s="424">
        <f t="shared" si="1"/>
        <v>315</v>
      </c>
      <c r="G165" s="221">
        <f t="shared" si="3"/>
        <v>946</v>
      </c>
      <c r="H165" s="220">
        <f>H163+6</f>
        <v>473</v>
      </c>
      <c r="I165" s="281">
        <v>2</v>
      </c>
      <c r="J165" s="236">
        <f t="shared" si="2"/>
        <v>1</v>
      </c>
      <c r="L165" s="201"/>
      <c r="P165" s="201"/>
    </row>
    <row r="166" spans="2:16" ht="14.25" customHeight="1">
      <c r="B166" s="54"/>
      <c r="C166" s="413">
        <f t="shared" si="0"/>
        <v>164</v>
      </c>
      <c r="E166" s="423">
        <v>8</v>
      </c>
      <c r="F166" s="424">
        <f t="shared" si="1"/>
        <v>317</v>
      </c>
      <c r="G166" s="221">
        <f t="shared" si="3"/>
        <v>952</v>
      </c>
      <c r="H166" s="269">
        <f>G166/I166</f>
        <v>119</v>
      </c>
      <c r="I166" s="281">
        <v>8</v>
      </c>
      <c r="J166" s="236">
        <f t="shared" si="2"/>
        <v>3</v>
      </c>
      <c r="L166" s="201"/>
      <c r="P166" s="201"/>
    </row>
    <row r="167" spans="2:16" ht="14.25" customHeight="1">
      <c r="B167" s="54"/>
      <c r="C167" s="413">
        <f t="shared" si="0"/>
        <v>165</v>
      </c>
      <c r="E167" s="423">
        <v>2</v>
      </c>
      <c r="F167" s="424">
        <f t="shared" si="1"/>
        <v>319</v>
      </c>
      <c r="G167" s="221">
        <f t="shared" si="3"/>
        <v>958</v>
      </c>
      <c r="H167" s="220">
        <f>H165+6</f>
        <v>479</v>
      </c>
      <c r="I167" s="281">
        <v>2</v>
      </c>
      <c r="J167" s="236">
        <f t="shared" si="2"/>
        <v>1</v>
      </c>
      <c r="L167" s="201"/>
      <c r="P167" s="201"/>
    </row>
    <row r="168" spans="2:16" ht="14.25" customHeight="1">
      <c r="B168" s="54"/>
      <c r="C168" s="413">
        <f t="shared" si="0"/>
        <v>166</v>
      </c>
      <c r="E168" s="423">
        <v>4</v>
      </c>
      <c r="F168" s="424">
        <f t="shared" si="1"/>
        <v>321</v>
      </c>
      <c r="G168" s="221">
        <f t="shared" si="3"/>
        <v>964</v>
      </c>
      <c r="H168" s="240">
        <f>G168/4</f>
        <v>241</v>
      </c>
      <c r="I168" s="281">
        <v>4</v>
      </c>
      <c r="J168" s="236">
        <f t="shared" si="2"/>
        <v>2</v>
      </c>
      <c r="L168" s="201"/>
      <c r="P168" s="201"/>
    </row>
    <row r="169" spans="2:16" ht="14.25" customHeight="1">
      <c r="B169" s="54"/>
      <c r="C169" s="413">
        <f t="shared" si="0"/>
        <v>167</v>
      </c>
      <c r="E169" s="423">
        <v>2</v>
      </c>
      <c r="F169" s="424">
        <f t="shared" si="1"/>
        <v>323</v>
      </c>
      <c r="G169" s="221">
        <f t="shared" si="3"/>
        <v>970</v>
      </c>
      <c r="H169" s="220">
        <f>H167+6</f>
        <v>485</v>
      </c>
      <c r="I169" s="281">
        <v>2</v>
      </c>
      <c r="J169" s="236">
        <f t="shared" si="2"/>
        <v>1</v>
      </c>
      <c r="L169" s="201"/>
      <c r="P169" s="201"/>
    </row>
    <row r="170" spans="2:16" ht="14.25" customHeight="1">
      <c r="B170" s="54"/>
      <c r="C170" s="413">
        <f t="shared" si="0"/>
        <v>168</v>
      </c>
      <c r="E170" s="423">
        <v>16</v>
      </c>
      <c r="F170" s="424">
        <f t="shared" si="1"/>
        <v>325</v>
      </c>
      <c r="G170" s="221">
        <f t="shared" si="3"/>
        <v>976</v>
      </c>
      <c r="H170" s="269">
        <f>G170/I170</f>
        <v>61</v>
      </c>
      <c r="I170" s="281">
        <v>16</v>
      </c>
      <c r="J170" s="236">
        <f t="shared" si="2"/>
        <v>4</v>
      </c>
      <c r="L170" s="201"/>
      <c r="P170" s="201"/>
    </row>
    <row r="171" spans="2:16" ht="14.25" customHeight="1">
      <c r="B171" s="54"/>
      <c r="C171" s="413">
        <f t="shared" si="0"/>
        <v>169</v>
      </c>
      <c r="E171" s="423">
        <v>2</v>
      </c>
      <c r="F171" s="424">
        <f t="shared" si="1"/>
        <v>327</v>
      </c>
      <c r="G171" s="221">
        <f t="shared" si="3"/>
        <v>982</v>
      </c>
      <c r="H171" s="220">
        <f>H169+6</f>
        <v>491</v>
      </c>
      <c r="I171" s="281">
        <v>2</v>
      </c>
      <c r="J171" s="236">
        <f t="shared" si="2"/>
        <v>1</v>
      </c>
      <c r="L171" s="201"/>
      <c r="P171" s="201"/>
    </row>
    <row r="172" spans="2:16" ht="14.25" customHeight="1">
      <c r="B172" s="54"/>
      <c r="C172" s="413">
        <f t="shared" si="0"/>
        <v>170</v>
      </c>
      <c r="E172" s="423">
        <v>4</v>
      </c>
      <c r="F172" s="424">
        <f t="shared" si="1"/>
        <v>329</v>
      </c>
      <c r="G172" s="221">
        <f t="shared" si="3"/>
        <v>988</v>
      </c>
      <c r="H172" s="240">
        <f>G172/4</f>
        <v>247</v>
      </c>
      <c r="I172" s="281">
        <v>4</v>
      </c>
      <c r="J172" s="236">
        <f t="shared" si="2"/>
        <v>2</v>
      </c>
      <c r="L172" s="201"/>
      <c r="P172" s="201"/>
    </row>
    <row r="173" spans="2:16" ht="14.25" customHeight="1">
      <c r="B173" s="54"/>
      <c r="C173" s="413">
        <f t="shared" si="0"/>
        <v>171</v>
      </c>
      <c r="E173" s="423">
        <v>2</v>
      </c>
      <c r="F173" s="424">
        <f t="shared" si="1"/>
        <v>331</v>
      </c>
      <c r="G173" s="221">
        <f t="shared" si="3"/>
        <v>994</v>
      </c>
      <c r="H173" s="220">
        <f>H171+6</f>
        <v>497</v>
      </c>
      <c r="I173" s="281">
        <v>2</v>
      </c>
      <c r="J173" s="236">
        <f t="shared" si="2"/>
        <v>1</v>
      </c>
      <c r="L173" s="201"/>
      <c r="P173" s="201"/>
    </row>
    <row r="174" spans="2:16" ht="14.25" customHeight="1">
      <c r="B174" s="54"/>
      <c r="C174" s="413">
        <f t="shared" si="0"/>
        <v>172</v>
      </c>
      <c r="E174" s="423">
        <v>8</v>
      </c>
      <c r="F174" s="424">
        <f t="shared" si="1"/>
        <v>333</v>
      </c>
      <c r="G174" s="221">
        <f t="shared" si="3"/>
        <v>1000</v>
      </c>
      <c r="H174" s="269">
        <f>G174/I174</f>
        <v>125</v>
      </c>
      <c r="I174" s="281">
        <v>8</v>
      </c>
      <c r="J174" s="236">
        <f t="shared" si="2"/>
        <v>3</v>
      </c>
      <c r="L174" s="201"/>
      <c r="P174" s="201"/>
    </row>
    <row r="175" spans="2:16" ht="14.25" customHeight="1">
      <c r="B175" s="54"/>
      <c r="C175" s="413">
        <f t="shared" si="0"/>
        <v>173</v>
      </c>
      <c r="E175" s="423">
        <v>2</v>
      </c>
      <c r="F175" s="424">
        <f t="shared" si="1"/>
        <v>335</v>
      </c>
      <c r="G175" s="221">
        <f t="shared" si="3"/>
        <v>1006</v>
      </c>
      <c r="H175" s="220">
        <f>H173+6</f>
        <v>503</v>
      </c>
      <c r="I175" s="281">
        <v>2</v>
      </c>
      <c r="J175" s="236">
        <f t="shared" si="2"/>
        <v>1</v>
      </c>
      <c r="L175" s="201"/>
      <c r="P175" s="201"/>
    </row>
    <row r="176" spans="2:16" ht="14.25" customHeight="1">
      <c r="B176" s="54"/>
      <c r="C176" s="413">
        <f t="shared" si="0"/>
        <v>174</v>
      </c>
      <c r="E176" s="423">
        <v>4</v>
      </c>
      <c r="F176" s="424">
        <f t="shared" si="1"/>
        <v>337</v>
      </c>
      <c r="G176" s="221">
        <f t="shared" si="3"/>
        <v>1012</v>
      </c>
      <c r="H176" s="240">
        <f>G176/4</f>
        <v>253</v>
      </c>
      <c r="I176" s="281">
        <v>4</v>
      </c>
      <c r="J176" s="236">
        <f t="shared" si="2"/>
        <v>2</v>
      </c>
      <c r="L176" s="201"/>
      <c r="P176" s="201"/>
    </row>
    <row r="177" spans="2:16" ht="14.25" customHeight="1">
      <c r="B177" s="54"/>
      <c r="C177" s="413">
        <f t="shared" si="0"/>
        <v>175</v>
      </c>
      <c r="E177" s="423">
        <v>2</v>
      </c>
      <c r="F177" s="424">
        <f t="shared" si="1"/>
        <v>339</v>
      </c>
      <c r="G177" s="221">
        <f t="shared" si="3"/>
        <v>1018</v>
      </c>
      <c r="H177" s="220">
        <f>H175+6</f>
        <v>509</v>
      </c>
      <c r="I177" s="281">
        <v>2</v>
      </c>
      <c r="J177" s="236">
        <f t="shared" si="2"/>
        <v>1</v>
      </c>
      <c r="L177" s="201"/>
      <c r="P177" s="201"/>
    </row>
    <row r="178" spans="2:16" ht="14.25" customHeight="1">
      <c r="B178" s="54"/>
      <c r="C178" s="413">
        <f t="shared" si="0"/>
        <v>176</v>
      </c>
      <c r="E178" s="432">
        <v>1024</v>
      </c>
      <c r="F178" s="418">
        <f t="shared" si="1"/>
        <v>341</v>
      </c>
      <c r="G178" s="221">
        <f t="shared" si="3"/>
        <v>1024</v>
      </c>
      <c r="H178" s="422">
        <v>1</v>
      </c>
      <c r="I178" s="420">
        <v>1024</v>
      </c>
      <c r="J178" s="236">
        <f t="shared" si="2"/>
        <v>10</v>
      </c>
      <c r="L178" s="201"/>
      <c r="P178" s="201"/>
    </row>
    <row r="179" spans="2:16" ht="14.25" customHeight="1">
      <c r="B179" s="54"/>
      <c r="C179" s="413">
        <f t="shared" si="0"/>
        <v>177</v>
      </c>
      <c r="E179" s="423">
        <v>2</v>
      </c>
      <c r="F179" s="424">
        <f t="shared" si="1"/>
        <v>343</v>
      </c>
      <c r="G179" s="221">
        <f t="shared" si="3"/>
        <v>1030</v>
      </c>
      <c r="H179" s="220">
        <f>H177+6</f>
        <v>515</v>
      </c>
      <c r="I179" s="281">
        <v>2</v>
      </c>
      <c r="J179" s="236">
        <f t="shared" si="2"/>
        <v>1</v>
      </c>
      <c r="L179" s="201"/>
      <c r="P179" s="201"/>
    </row>
    <row r="180" spans="2:16" ht="14.25" customHeight="1">
      <c r="B180" s="54"/>
      <c r="C180" s="413">
        <f t="shared" si="0"/>
        <v>178</v>
      </c>
      <c r="E180" s="423">
        <v>4</v>
      </c>
      <c r="F180" s="424">
        <f t="shared" si="1"/>
        <v>345</v>
      </c>
      <c r="G180" s="221">
        <f t="shared" si="3"/>
        <v>1036</v>
      </c>
      <c r="H180" s="240">
        <f>G180/4</f>
        <v>259</v>
      </c>
      <c r="I180" s="281">
        <v>4</v>
      </c>
      <c r="J180" s="236">
        <f t="shared" si="2"/>
        <v>2</v>
      </c>
      <c r="L180" s="201"/>
      <c r="P180" s="201"/>
    </row>
    <row r="181" spans="2:16" ht="14.25" customHeight="1">
      <c r="B181" s="54"/>
      <c r="C181" s="413">
        <f t="shared" si="0"/>
        <v>179</v>
      </c>
      <c r="E181" s="423">
        <v>2</v>
      </c>
      <c r="F181" s="424">
        <f t="shared" si="1"/>
        <v>347</v>
      </c>
      <c r="G181" s="221">
        <f t="shared" si="3"/>
        <v>1042</v>
      </c>
      <c r="H181" s="220">
        <f>H179+6</f>
        <v>521</v>
      </c>
      <c r="I181" s="281">
        <v>2</v>
      </c>
      <c r="J181" s="236">
        <f t="shared" si="2"/>
        <v>1</v>
      </c>
      <c r="L181" s="201"/>
      <c r="P181" s="201"/>
    </row>
    <row r="182" spans="2:16" ht="14.25" customHeight="1">
      <c r="B182" s="54"/>
      <c r="C182" s="413">
        <f t="shared" si="0"/>
        <v>180</v>
      </c>
      <c r="E182" s="423">
        <v>8</v>
      </c>
      <c r="F182" s="424">
        <f t="shared" si="1"/>
        <v>349</v>
      </c>
      <c r="G182" s="221">
        <f t="shared" si="3"/>
        <v>1048</v>
      </c>
      <c r="H182" s="269">
        <f>G182/I182</f>
        <v>131</v>
      </c>
      <c r="I182" s="281">
        <v>8</v>
      </c>
      <c r="J182" s="236">
        <f t="shared" si="2"/>
        <v>3</v>
      </c>
      <c r="L182" s="201"/>
      <c r="P182" s="201"/>
    </row>
    <row r="183" spans="2:16" ht="14.25" customHeight="1">
      <c r="B183" s="54"/>
      <c r="C183" s="413">
        <f t="shared" si="0"/>
        <v>181</v>
      </c>
      <c r="E183" s="423">
        <v>2</v>
      </c>
      <c r="F183" s="424">
        <f t="shared" si="1"/>
        <v>351</v>
      </c>
      <c r="G183" s="221">
        <f t="shared" si="3"/>
        <v>1054</v>
      </c>
      <c r="H183" s="220">
        <f>H181+6</f>
        <v>527</v>
      </c>
      <c r="I183" s="281">
        <v>2</v>
      </c>
      <c r="J183" s="236">
        <f t="shared" si="2"/>
        <v>1</v>
      </c>
      <c r="L183" s="201"/>
      <c r="P183" s="201"/>
    </row>
    <row r="184" spans="2:16" ht="14.25" customHeight="1">
      <c r="B184" s="54"/>
      <c r="C184" s="413">
        <f t="shared" si="0"/>
        <v>182</v>
      </c>
      <c r="E184" s="423">
        <v>4</v>
      </c>
      <c r="F184" s="424">
        <f t="shared" si="1"/>
        <v>353</v>
      </c>
      <c r="G184" s="221">
        <f t="shared" si="3"/>
        <v>1060</v>
      </c>
      <c r="H184" s="240">
        <f>G184/4</f>
        <v>265</v>
      </c>
      <c r="I184" s="281">
        <v>4</v>
      </c>
      <c r="J184" s="236">
        <f t="shared" si="2"/>
        <v>2</v>
      </c>
      <c r="L184" s="201"/>
      <c r="P184" s="201"/>
    </row>
    <row r="185" spans="2:16" ht="14.25" customHeight="1">
      <c r="B185" s="54"/>
      <c r="C185" s="413">
        <f t="shared" si="0"/>
        <v>183</v>
      </c>
      <c r="E185" s="423">
        <v>2</v>
      </c>
      <c r="F185" s="424">
        <f t="shared" si="1"/>
        <v>355</v>
      </c>
      <c r="G185" s="221">
        <f t="shared" si="3"/>
        <v>1066</v>
      </c>
      <c r="H185" s="220">
        <f>H183+6</f>
        <v>533</v>
      </c>
      <c r="I185" s="281">
        <v>2</v>
      </c>
      <c r="J185" s="236">
        <f t="shared" si="2"/>
        <v>1</v>
      </c>
      <c r="L185" s="201"/>
      <c r="P185" s="201"/>
    </row>
    <row r="186" spans="2:16" ht="14.25" customHeight="1">
      <c r="B186" s="54"/>
      <c r="C186" s="413">
        <f t="shared" si="0"/>
        <v>184</v>
      </c>
      <c r="E186" s="423">
        <v>16</v>
      </c>
      <c r="F186" s="424">
        <f t="shared" si="1"/>
        <v>357</v>
      </c>
      <c r="G186" s="221">
        <f t="shared" si="3"/>
        <v>1072</v>
      </c>
      <c r="H186" s="269">
        <f>G186/I186</f>
        <v>67</v>
      </c>
      <c r="I186" s="281">
        <v>16</v>
      </c>
      <c r="J186" s="236">
        <f t="shared" si="2"/>
        <v>4</v>
      </c>
      <c r="L186" s="201"/>
      <c r="P186" s="201"/>
    </row>
    <row r="187" spans="2:16" ht="14.25" customHeight="1">
      <c r="B187" s="54"/>
      <c r="C187" s="413">
        <f t="shared" si="0"/>
        <v>185</v>
      </c>
      <c r="E187" s="423">
        <v>2</v>
      </c>
      <c r="F187" s="424">
        <f t="shared" si="1"/>
        <v>359</v>
      </c>
      <c r="G187" s="221">
        <f t="shared" si="3"/>
        <v>1078</v>
      </c>
      <c r="H187" s="220">
        <f>H185+6</f>
        <v>539</v>
      </c>
      <c r="I187" s="281">
        <v>2</v>
      </c>
      <c r="J187" s="236">
        <f t="shared" si="2"/>
        <v>1</v>
      </c>
      <c r="L187" s="201"/>
      <c r="P187" s="201"/>
    </row>
    <row r="188" spans="2:16" ht="14.25" customHeight="1">
      <c r="B188" s="54"/>
      <c r="C188" s="413">
        <f t="shared" si="0"/>
        <v>186</v>
      </c>
      <c r="E188" s="423">
        <v>4</v>
      </c>
      <c r="F188" s="424">
        <f t="shared" si="1"/>
        <v>361</v>
      </c>
      <c r="G188" s="221">
        <f t="shared" si="3"/>
        <v>1084</v>
      </c>
      <c r="H188" s="240">
        <f>G188/4</f>
        <v>271</v>
      </c>
      <c r="I188" s="281">
        <v>4</v>
      </c>
      <c r="J188" s="236">
        <f t="shared" si="2"/>
        <v>2</v>
      </c>
      <c r="L188" s="201"/>
      <c r="P188" s="201"/>
    </row>
    <row r="189" spans="2:16" ht="14.25" customHeight="1">
      <c r="B189" s="54"/>
      <c r="C189" s="413">
        <f t="shared" si="0"/>
        <v>187</v>
      </c>
      <c r="E189" s="423">
        <v>2</v>
      </c>
      <c r="F189" s="424">
        <f t="shared" si="1"/>
        <v>363</v>
      </c>
      <c r="G189" s="221">
        <f t="shared" si="3"/>
        <v>1090</v>
      </c>
      <c r="H189" s="220">
        <f>H187+6</f>
        <v>545</v>
      </c>
      <c r="I189" s="281">
        <v>2</v>
      </c>
      <c r="J189" s="236">
        <f t="shared" si="2"/>
        <v>1</v>
      </c>
      <c r="L189" s="201"/>
      <c r="P189" s="201"/>
    </row>
    <row r="190" spans="2:16" ht="14.25" customHeight="1">
      <c r="B190" s="54"/>
      <c r="C190" s="413">
        <f t="shared" si="0"/>
        <v>188</v>
      </c>
      <c r="E190" s="423">
        <v>8</v>
      </c>
      <c r="F190" s="424">
        <f t="shared" si="1"/>
        <v>365</v>
      </c>
      <c r="G190" s="221">
        <f t="shared" si="3"/>
        <v>1096</v>
      </c>
      <c r="H190" s="269">
        <f>G190/I190</f>
        <v>137</v>
      </c>
      <c r="I190" s="281">
        <v>8</v>
      </c>
      <c r="J190" s="236">
        <f t="shared" si="2"/>
        <v>3</v>
      </c>
      <c r="L190" s="201"/>
      <c r="P190" s="201"/>
    </row>
    <row r="191" spans="2:16" ht="14.25" customHeight="1">
      <c r="B191" s="54"/>
      <c r="C191" s="413">
        <f t="shared" si="0"/>
        <v>189</v>
      </c>
      <c r="E191" s="423">
        <v>2</v>
      </c>
      <c r="F191" s="424">
        <f t="shared" si="1"/>
        <v>367</v>
      </c>
      <c r="G191" s="221">
        <f t="shared" si="3"/>
        <v>1102</v>
      </c>
      <c r="H191" s="220">
        <f>H189+6</f>
        <v>551</v>
      </c>
      <c r="I191" s="281">
        <v>2</v>
      </c>
      <c r="J191" s="236">
        <f t="shared" si="2"/>
        <v>1</v>
      </c>
      <c r="L191" s="201"/>
      <c r="P191" s="201"/>
    </row>
    <row r="192" spans="2:16" ht="14.25" customHeight="1">
      <c r="B192" s="54"/>
      <c r="C192" s="413">
        <f t="shared" si="0"/>
        <v>190</v>
      </c>
      <c r="E192" s="423">
        <v>4</v>
      </c>
      <c r="F192" s="424">
        <f t="shared" si="1"/>
        <v>369</v>
      </c>
      <c r="G192" s="221">
        <f t="shared" si="3"/>
        <v>1108</v>
      </c>
      <c r="H192" s="240">
        <f>G192/4</f>
        <v>277</v>
      </c>
      <c r="I192" s="281">
        <v>4</v>
      </c>
      <c r="J192" s="236">
        <f t="shared" si="2"/>
        <v>2</v>
      </c>
      <c r="L192" s="201"/>
      <c r="P192" s="201"/>
    </row>
    <row r="193" spans="2:16" ht="14.25" customHeight="1">
      <c r="B193" s="54"/>
      <c r="C193" s="413">
        <f t="shared" si="0"/>
        <v>191</v>
      </c>
      <c r="E193" s="423">
        <v>2</v>
      </c>
      <c r="F193" s="424">
        <f t="shared" si="1"/>
        <v>371</v>
      </c>
      <c r="G193" s="221">
        <f t="shared" si="3"/>
        <v>1114</v>
      </c>
      <c r="H193" s="220">
        <f>H191+6</f>
        <v>557</v>
      </c>
      <c r="I193" s="281">
        <v>2</v>
      </c>
      <c r="J193" s="236">
        <f t="shared" si="2"/>
        <v>1</v>
      </c>
      <c r="L193" s="201"/>
      <c r="P193" s="201"/>
    </row>
    <row r="194" spans="2:16" ht="14.25" customHeight="1">
      <c r="B194" s="54"/>
      <c r="C194" s="413">
        <f t="shared" si="0"/>
        <v>192</v>
      </c>
      <c r="E194" s="423">
        <v>32</v>
      </c>
      <c r="F194" s="424">
        <f t="shared" si="1"/>
        <v>373</v>
      </c>
      <c r="G194" s="221">
        <f t="shared" si="3"/>
        <v>1120</v>
      </c>
      <c r="H194" s="269">
        <f>G194/I194</f>
        <v>35</v>
      </c>
      <c r="I194" s="281">
        <v>32</v>
      </c>
      <c r="J194" s="236">
        <f t="shared" si="2"/>
        <v>5</v>
      </c>
      <c r="L194" s="201"/>
      <c r="P194" s="201"/>
    </row>
    <row r="195" spans="2:16" ht="14.25" customHeight="1">
      <c r="B195" s="54"/>
      <c r="C195" s="413">
        <f t="shared" si="0"/>
        <v>193</v>
      </c>
      <c r="E195" s="423">
        <v>2</v>
      </c>
      <c r="F195" s="424">
        <f t="shared" si="1"/>
        <v>375</v>
      </c>
      <c r="G195" s="221">
        <f t="shared" si="3"/>
        <v>1126</v>
      </c>
      <c r="H195" s="220">
        <f>H193+6</f>
        <v>563</v>
      </c>
      <c r="I195" s="281">
        <v>2</v>
      </c>
      <c r="J195" s="236">
        <f t="shared" si="2"/>
        <v>1</v>
      </c>
      <c r="L195" s="201"/>
      <c r="P195" s="201"/>
    </row>
    <row r="196" spans="2:16" ht="14.25" customHeight="1">
      <c r="B196" s="54"/>
      <c r="C196" s="413">
        <f t="shared" si="0"/>
        <v>194</v>
      </c>
      <c r="E196" s="423">
        <v>4</v>
      </c>
      <c r="F196" s="424">
        <f t="shared" si="1"/>
        <v>377</v>
      </c>
      <c r="G196" s="221">
        <f t="shared" si="3"/>
        <v>1132</v>
      </c>
      <c r="H196" s="240">
        <f>G196/4</f>
        <v>283</v>
      </c>
      <c r="I196" s="281">
        <v>4</v>
      </c>
      <c r="J196" s="236">
        <f t="shared" si="2"/>
        <v>2</v>
      </c>
      <c r="L196" s="201"/>
      <c r="P196" s="201"/>
    </row>
    <row r="197" spans="2:16" ht="14.25" customHeight="1">
      <c r="B197" s="54"/>
      <c r="C197" s="413">
        <f t="shared" si="0"/>
        <v>195</v>
      </c>
      <c r="E197" s="423">
        <v>2</v>
      </c>
      <c r="F197" s="424">
        <f t="shared" si="1"/>
        <v>379</v>
      </c>
      <c r="G197" s="221">
        <f t="shared" si="3"/>
        <v>1138</v>
      </c>
      <c r="H197" s="220">
        <f>H195+6</f>
        <v>569</v>
      </c>
      <c r="I197" s="281">
        <v>2</v>
      </c>
      <c r="J197" s="236">
        <f t="shared" si="2"/>
        <v>1</v>
      </c>
      <c r="L197" s="201"/>
      <c r="P197" s="201"/>
    </row>
    <row r="198" spans="2:16" ht="14.25" customHeight="1">
      <c r="B198" s="54"/>
      <c r="C198" s="413">
        <f t="shared" si="0"/>
        <v>196</v>
      </c>
      <c r="E198" s="423">
        <v>8</v>
      </c>
      <c r="F198" s="424">
        <f t="shared" si="1"/>
        <v>381</v>
      </c>
      <c r="G198" s="221">
        <f t="shared" si="3"/>
        <v>1144</v>
      </c>
      <c r="H198" s="269">
        <f>G198/I198</f>
        <v>143</v>
      </c>
      <c r="I198" s="281">
        <v>8</v>
      </c>
      <c r="J198" s="236">
        <f t="shared" si="2"/>
        <v>3</v>
      </c>
      <c r="L198" s="201"/>
      <c r="P198" s="201"/>
    </row>
    <row r="199" spans="2:16" ht="14.25" customHeight="1">
      <c r="B199" s="54"/>
      <c r="C199" s="413">
        <f t="shared" si="0"/>
        <v>197</v>
      </c>
      <c r="E199" s="423">
        <v>2</v>
      </c>
      <c r="F199" s="424">
        <f t="shared" si="1"/>
        <v>383</v>
      </c>
      <c r="G199" s="221">
        <f t="shared" si="3"/>
        <v>1150</v>
      </c>
      <c r="H199" s="220">
        <f>H197+6</f>
        <v>575</v>
      </c>
      <c r="I199" s="281">
        <v>2</v>
      </c>
      <c r="J199" s="236">
        <f t="shared" si="2"/>
        <v>1</v>
      </c>
      <c r="L199" s="201"/>
      <c r="P199" s="201"/>
    </row>
    <row r="200" spans="2:16" ht="14.25" customHeight="1">
      <c r="B200" s="54"/>
      <c r="C200" s="413">
        <f t="shared" si="0"/>
        <v>198</v>
      </c>
      <c r="E200" s="423">
        <v>4</v>
      </c>
      <c r="F200" s="424">
        <f t="shared" si="1"/>
        <v>385</v>
      </c>
      <c r="G200" s="221">
        <f t="shared" si="3"/>
        <v>1156</v>
      </c>
      <c r="H200" s="240">
        <f>G200/4</f>
        <v>289</v>
      </c>
      <c r="I200" s="281">
        <v>4</v>
      </c>
      <c r="J200" s="236">
        <f t="shared" si="2"/>
        <v>2</v>
      </c>
      <c r="L200" s="201"/>
      <c r="P200" s="201"/>
    </row>
    <row r="201" spans="2:16" ht="14.25" customHeight="1">
      <c r="B201" s="54"/>
      <c r="C201" s="413">
        <f t="shared" si="0"/>
        <v>199</v>
      </c>
      <c r="E201" s="423">
        <v>2</v>
      </c>
      <c r="F201" s="424">
        <f t="shared" si="1"/>
        <v>387</v>
      </c>
      <c r="G201" s="221">
        <f t="shared" si="3"/>
        <v>1162</v>
      </c>
      <c r="H201" s="220">
        <f>H199+6</f>
        <v>581</v>
      </c>
      <c r="I201" s="281">
        <v>2</v>
      </c>
      <c r="J201" s="236">
        <f t="shared" si="2"/>
        <v>1</v>
      </c>
      <c r="L201" s="201"/>
      <c r="P201" s="201"/>
    </row>
    <row r="202" spans="2:16" ht="14.25" customHeight="1">
      <c r="B202" s="54"/>
      <c r="C202" s="413">
        <f t="shared" si="0"/>
        <v>200</v>
      </c>
      <c r="E202" s="423">
        <v>16</v>
      </c>
      <c r="F202" s="424">
        <f t="shared" si="1"/>
        <v>389</v>
      </c>
      <c r="G202" s="221">
        <f t="shared" si="3"/>
        <v>1168</v>
      </c>
      <c r="H202" s="269">
        <f>G202/I202</f>
        <v>73</v>
      </c>
      <c r="I202" s="281">
        <v>16</v>
      </c>
      <c r="J202" s="236">
        <f t="shared" si="2"/>
        <v>4</v>
      </c>
      <c r="L202" s="201"/>
      <c r="P202" s="201"/>
    </row>
    <row r="203" spans="2:16" ht="14.25" customHeight="1">
      <c r="B203" s="54"/>
      <c r="C203" s="413">
        <f t="shared" si="0"/>
        <v>201</v>
      </c>
      <c r="E203" s="423">
        <v>2</v>
      </c>
      <c r="F203" s="424">
        <f t="shared" si="1"/>
        <v>391</v>
      </c>
      <c r="G203" s="221">
        <f t="shared" si="3"/>
        <v>1174</v>
      </c>
      <c r="H203" s="220">
        <f>H201+6</f>
        <v>587</v>
      </c>
      <c r="I203" s="281">
        <v>2</v>
      </c>
      <c r="J203" s="236">
        <f t="shared" si="2"/>
        <v>1</v>
      </c>
      <c r="L203" s="201"/>
      <c r="P203" s="201"/>
    </row>
    <row r="204" spans="2:16" ht="14.25" customHeight="1">
      <c r="B204" s="54"/>
      <c r="C204" s="413">
        <f t="shared" si="0"/>
        <v>202</v>
      </c>
      <c r="E204" s="423">
        <v>4</v>
      </c>
      <c r="F204" s="424">
        <f t="shared" si="1"/>
        <v>393</v>
      </c>
      <c r="G204" s="221">
        <f t="shared" si="3"/>
        <v>1180</v>
      </c>
      <c r="H204" s="240">
        <f>G204/4</f>
        <v>295</v>
      </c>
      <c r="I204" s="281">
        <v>4</v>
      </c>
      <c r="J204" s="236">
        <f t="shared" si="2"/>
        <v>2</v>
      </c>
      <c r="L204" s="201"/>
      <c r="P204" s="201"/>
    </row>
    <row r="205" spans="2:16" ht="14.25" customHeight="1">
      <c r="B205" s="54"/>
      <c r="C205" s="413">
        <f t="shared" si="0"/>
        <v>203</v>
      </c>
      <c r="E205" s="423">
        <v>2</v>
      </c>
      <c r="F205" s="424">
        <f t="shared" si="1"/>
        <v>395</v>
      </c>
      <c r="G205" s="221">
        <f t="shared" si="3"/>
        <v>1186</v>
      </c>
      <c r="H205" s="220">
        <f>H203+6</f>
        <v>593</v>
      </c>
      <c r="I205" s="281">
        <v>2</v>
      </c>
      <c r="J205" s="236">
        <f t="shared" si="2"/>
        <v>1</v>
      </c>
      <c r="L205" s="201"/>
      <c r="P205" s="201"/>
    </row>
    <row r="206" spans="2:16" ht="14.25" customHeight="1">
      <c r="B206" s="54"/>
      <c r="C206" s="413">
        <f t="shared" si="0"/>
        <v>204</v>
      </c>
      <c r="E206" s="423">
        <v>8</v>
      </c>
      <c r="F206" s="424">
        <f t="shared" si="1"/>
        <v>397</v>
      </c>
      <c r="G206" s="221">
        <f t="shared" si="3"/>
        <v>1192</v>
      </c>
      <c r="H206" s="269">
        <f>G206/I206</f>
        <v>149</v>
      </c>
      <c r="I206" s="281">
        <v>8</v>
      </c>
      <c r="J206" s="236">
        <f t="shared" si="2"/>
        <v>3</v>
      </c>
      <c r="L206" s="201"/>
      <c r="P206" s="201"/>
    </row>
    <row r="207" spans="2:16" ht="14.25" customHeight="1">
      <c r="B207" s="54"/>
      <c r="C207" s="413">
        <f t="shared" si="0"/>
        <v>205</v>
      </c>
      <c r="E207" s="423">
        <v>2</v>
      </c>
      <c r="F207" s="424">
        <f t="shared" si="1"/>
        <v>399</v>
      </c>
      <c r="G207" s="221">
        <f t="shared" si="3"/>
        <v>1198</v>
      </c>
      <c r="H207" s="220">
        <f>H205+6</f>
        <v>599</v>
      </c>
      <c r="I207" s="281">
        <v>2</v>
      </c>
      <c r="J207" s="236">
        <f t="shared" si="2"/>
        <v>1</v>
      </c>
      <c r="L207" s="201"/>
      <c r="P207" s="201"/>
    </row>
    <row r="208" spans="2:16" ht="14.25" customHeight="1">
      <c r="B208" s="54"/>
      <c r="C208" s="413">
        <f t="shared" si="0"/>
        <v>206</v>
      </c>
      <c r="E208" s="423">
        <v>4</v>
      </c>
      <c r="F208" s="424">
        <f t="shared" si="1"/>
        <v>401</v>
      </c>
      <c r="G208" s="221">
        <f t="shared" si="3"/>
        <v>1204</v>
      </c>
      <c r="H208" s="240">
        <f>G208/4</f>
        <v>301</v>
      </c>
      <c r="I208" s="281">
        <v>4</v>
      </c>
      <c r="J208" s="236">
        <f t="shared" si="2"/>
        <v>2</v>
      </c>
      <c r="L208" s="201"/>
      <c r="P208" s="201"/>
    </row>
    <row r="209" spans="2:16" ht="14.25" customHeight="1">
      <c r="B209" s="54"/>
      <c r="C209" s="413">
        <f t="shared" si="0"/>
        <v>207</v>
      </c>
      <c r="E209" s="423">
        <v>2</v>
      </c>
      <c r="F209" s="424">
        <f t="shared" si="1"/>
        <v>403</v>
      </c>
      <c r="G209" s="221">
        <f t="shared" si="3"/>
        <v>1210</v>
      </c>
      <c r="H209" s="220">
        <f>H207+6</f>
        <v>605</v>
      </c>
      <c r="I209" s="281">
        <v>2</v>
      </c>
      <c r="J209" s="236">
        <f t="shared" si="2"/>
        <v>1</v>
      </c>
      <c r="L209" s="201"/>
      <c r="P209" s="201"/>
    </row>
    <row r="210" spans="2:16" ht="14.25" customHeight="1">
      <c r="B210" s="54"/>
      <c r="C210" s="413">
        <f t="shared" si="0"/>
        <v>208</v>
      </c>
      <c r="E210" s="423">
        <v>64</v>
      </c>
      <c r="F210" s="424">
        <f t="shared" si="1"/>
        <v>405</v>
      </c>
      <c r="G210" s="221">
        <f t="shared" si="3"/>
        <v>1216</v>
      </c>
      <c r="H210" s="269">
        <f>G210/I210</f>
        <v>19</v>
      </c>
      <c r="I210" s="281">
        <v>64</v>
      </c>
      <c r="J210" s="236">
        <f t="shared" si="2"/>
        <v>6</v>
      </c>
      <c r="L210" s="201"/>
      <c r="P210" s="201"/>
    </row>
    <row r="211" spans="2:16" ht="14.25" customHeight="1">
      <c r="B211" s="54"/>
      <c r="C211" s="413">
        <f t="shared" si="0"/>
        <v>209</v>
      </c>
      <c r="E211" s="423">
        <v>2</v>
      </c>
      <c r="F211" s="424">
        <f t="shared" si="1"/>
        <v>407</v>
      </c>
      <c r="G211" s="221">
        <f t="shared" si="3"/>
        <v>1222</v>
      </c>
      <c r="H211" s="220">
        <f>H209+6</f>
        <v>611</v>
      </c>
      <c r="I211" s="281">
        <v>2</v>
      </c>
      <c r="J211" s="236">
        <f t="shared" si="2"/>
        <v>1</v>
      </c>
      <c r="L211" s="201"/>
      <c r="P211" s="201"/>
    </row>
    <row r="212" spans="2:16" ht="14.25" customHeight="1">
      <c r="B212" s="54"/>
      <c r="C212" s="413">
        <f t="shared" si="0"/>
        <v>210</v>
      </c>
      <c r="E212" s="423">
        <v>4</v>
      </c>
      <c r="F212" s="424">
        <f t="shared" si="1"/>
        <v>409</v>
      </c>
      <c r="G212" s="221">
        <f t="shared" si="3"/>
        <v>1228</v>
      </c>
      <c r="H212" s="240">
        <f>G212/4</f>
        <v>307</v>
      </c>
      <c r="I212" s="281">
        <v>4</v>
      </c>
      <c r="J212" s="236">
        <f t="shared" si="2"/>
        <v>2</v>
      </c>
      <c r="L212" s="201"/>
      <c r="P212" s="201"/>
    </row>
    <row r="213" spans="2:16" ht="14.25" customHeight="1">
      <c r="B213" s="54"/>
      <c r="C213" s="413">
        <f t="shared" si="0"/>
        <v>211</v>
      </c>
      <c r="E213" s="423">
        <v>2</v>
      </c>
      <c r="F213" s="424">
        <f t="shared" si="1"/>
        <v>411</v>
      </c>
      <c r="G213" s="221">
        <f t="shared" si="3"/>
        <v>1234</v>
      </c>
      <c r="H213" s="220">
        <f>H211+6</f>
        <v>617</v>
      </c>
      <c r="I213" s="281">
        <v>2</v>
      </c>
      <c r="J213" s="236">
        <f t="shared" si="2"/>
        <v>1</v>
      </c>
      <c r="L213" s="201"/>
      <c r="P213" s="201"/>
    </row>
    <row r="214" spans="2:16" ht="14.25" customHeight="1">
      <c r="B214" s="54"/>
      <c r="C214" s="413">
        <f t="shared" si="0"/>
        <v>212</v>
      </c>
      <c r="E214" s="423">
        <v>8</v>
      </c>
      <c r="F214" s="424">
        <f t="shared" si="1"/>
        <v>413</v>
      </c>
      <c r="G214" s="221">
        <f t="shared" si="3"/>
        <v>1240</v>
      </c>
      <c r="H214" s="269">
        <f>G214/I214</f>
        <v>155</v>
      </c>
      <c r="I214" s="281">
        <v>8</v>
      </c>
      <c r="J214" s="236">
        <f t="shared" si="2"/>
        <v>3</v>
      </c>
      <c r="L214" s="201"/>
      <c r="P214" s="201"/>
    </row>
    <row r="215" spans="2:16" ht="14.25" customHeight="1">
      <c r="B215" s="54"/>
      <c r="C215" s="413">
        <f t="shared" si="0"/>
        <v>213</v>
      </c>
      <c r="E215" s="423">
        <v>2</v>
      </c>
      <c r="F215" s="424">
        <f t="shared" si="1"/>
        <v>415</v>
      </c>
      <c r="G215" s="221">
        <f t="shared" si="3"/>
        <v>1246</v>
      </c>
      <c r="H215" s="220">
        <f>H213+6</f>
        <v>623</v>
      </c>
      <c r="I215" s="281">
        <v>2</v>
      </c>
      <c r="J215" s="236">
        <f t="shared" si="2"/>
        <v>1</v>
      </c>
      <c r="L215" s="201"/>
      <c r="P215" s="201"/>
    </row>
    <row r="216" spans="2:16" ht="14.25" customHeight="1">
      <c r="B216" s="54"/>
      <c r="C216" s="413">
        <f t="shared" si="0"/>
        <v>214</v>
      </c>
      <c r="E216" s="423">
        <v>4</v>
      </c>
      <c r="F216" s="424">
        <f t="shared" si="1"/>
        <v>417</v>
      </c>
      <c r="G216" s="221">
        <f t="shared" si="3"/>
        <v>1252</v>
      </c>
      <c r="H216" s="240">
        <f>G216/4</f>
        <v>313</v>
      </c>
      <c r="I216" s="281">
        <v>4</v>
      </c>
      <c r="J216" s="236">
        <f t="shared" si="2"/>
        <v>2</v>
      </c>
      <c r="L216" s="201"/>
      <c r="P216" s="201"/>
    </row>
    <row r="217" spans="2:16" ht="14.25" customHeight="1">
      <c r="B217" s="54"/>
      <c r="C217" s="413">
        <f t="shared" si="0"/>
        <v>215</v>
      </c>
      <c r="E217" s="423">
        <v>2</v>
      </c>
      <c r="F217" s="424">
        <f t="shared" si="1"/>
        <v>419</v>
      </c>
      <c r="G217" s="221">
        <f t="shared" si="3"/>
        <v>1258</v>
      </c>
      <c r="H217" s="220">
        <f>H215+6</f>
        <v>629</v>
      </c>
      <c r="I217" s="281">
        <v>2</v>
      </c>
      <c r="J217" s="236">
        <f t="shared" si="2"/>
        <v>1</v>
      </c>
      <c r="L217" s="201"/>
      <c r="P217" s="201"/>
    </row>
    <row r="218" spans="2:16" ht="14.25" customHeight="1">
      <c r="B218" s="54"/>
      <c r="C218" s="413">
        <f t="shared" si="0"/>
        <v>216</v>
      </c>
      <c r="E218" s="423">
        <v>16</v>
      </c>
      <c r="F218" s="424">
        <f t="shared" si="1"/>
        <v>421</v>
      </c>
      <c r="G218" s="221">
        <f t="shared" si="3"/>
        <v>1264</v>
      </c>
      <c r="H218" s="269">
        <f>G218/I218</f>
        <v>79</v>
      </c>
      <c r="I218" s="281">
        <v>16</v>
      </c>
      <c r="J218" s="236">
        <f t="shared" si="2"/>
        <v>4</v>
      </c>
      <c r="L218" s="201"/>
      <c r="P218" s="201"/>
    </row>
    <row r="219" spans="2:16" ht="14.25" customHeight="1">
      <c r="B219" s="54"/>
      <c r="C219" s="413">
        <f t="shared" si="0"/>
        <v>217</v>
      </c>
      <c r="E219" s="423">
        <v>2</v>
      </c>
      <c r="F219" s="424">
        <f t="shared" si="1"/>
        <v>423</v>
      </c>
      <c r="G219" s="221">
        <f t="shared" si="3"/>
        <v>1270</v>
      </c>
      <c r="H219" s="220">
        <f>H217+6</f>
        <v>635</v>
      </c>
      <c r="I219" s="281">
        <v>2</v>
      </c>
      <c r="J219" s="236">
        <f t="shared" si="2"/>
        <v>1</v>
      </c>
      <c r="L219" s="201"/>
      <c r="P219" s="201"/>
    </row>
    <row r="220" spans="2:16" ht="14.25" customHeight="1">
      <c r="B220" s="54"/>
      <c r="C220" s="413">
        <f t="shared" si="0"/>
        <v>218</v>
      </c>
      <c r="E220" s="423">
        <v>4</v>
      </c>
      <c r="F220" s="424">
        <f t="shared" si="1"/>
        <v>425</v>
      </c>
      <c r="G220" s="221">
        <f t="shared" si="3"/>
        <v>1276</v>
      </c>
      <c r="H220" s="240">
        <f>G220/4</f>
        <v>319</v>
      </c>
      <c r="I220" s="281">
        <v>4</v>
      </c>
      <c r="J220" s="236">
        <f t="shared" si="2"/>
        <v>2</v>
      </c>
      <c r="L220" s="201"/>
      <c r="P220" s="201"/>
    </row>
    <row r="221" spans="2:16" ht="14.25" customHeight="1">
      <c r="B221" s="54"/>
      <c r="C221" s="413">
        <f t="shared" si="0"/>
        <v>219</v>
      </c>
      <c r="E221" s="423">
        <v>2</v>
      </c>
      <c r="F221" s="424">
        <f t="shared" si="1"/>
        <v>427</v>
      </c>
      <c r="G221" s="221">
        <f t="shared" si="3"/>
        <v>1282</v>
      </c>
      <c r="H221" s="220">
        <f>H219+6</f>
        <v>641</v>
      </c>
      <c r="I221" s="281">
        <v>2</v>
      </c>
      <c r="J221" s="236">
        <f t="shared" si="2"/>
        <v>1</v>
      </c>
      <c r="L221" s="201"/>
      <c r="P221" s="201"/>
    </row>
    <row r="222" spans="2:16" ht="14.25" customHeight="1">
      <c r="B222" s="54"/>
      <c r="C222" s="413">
        <f t="shared" si="0"/>
        <v>220</v>
      </c>
      <c r="E222" s="423">
        <v>8</v>
      </c>
      <c r="F222" s="424">
        <f t="shared" si="1"/>
        <v>429</v>
      </c>
      <c r="G222" s="221">
        <f t="shared" si="3"/>
        <v>1288</v>
      </c>
      <c r="H222" s="269">
        <f>G222/I222</f>
        <v>161</v>
      </c>
      <c r="I222" s="281">
        <v>8</v>
      </c>
      <c r="J222" s="236">
        <f t="shared" si="2"/>
        <v>3</v>
      </c>
      <c r="L222" s="201"/>
      <c r="P222" s="201"/>
    </row>
    <row r="223" spans="2:16" ht="14.25" customHeight="1">
      <c r="B223" s="54"/>
      <c r="C223" s="413">
        <f t="shared" si="0"/>
        <v>221</v>
      </c>
      <c r="E223" s="423">
        <v>2</v>
      </c>
      <c r="F223" s="424">
        <f t="shared" si="1"/>
        <v>431</v>
      </c>
      <c r="G223" s="221">
        <f t="shared" si="3"/>
        <v>1294</v>
      </c>
      <c r="H223" s="220">
        <f>H221+6</f>
        <v>647</v>
      </c>
      <c r="I223" s="281">
        <v>2</v>
      </c>
      <c r="J223" s="236">
        <f t="shared" si="2"/>
        <v>1</v>
      </c>
      <c r="L223" s="201"/>
      <c r="P223" s="201"/>
    </row>
    <row r="224" spans="2:16" ht="14.25" customHeight="1">
      <c r="B224" s="54"/>
      <c r="C224" s="413">
        <f t="shared" si="0"/>
        <v>222</v>
      </c>
      <c r="E224" s="423">
        <v>4</v>
      </c>
      <c r="F224" s="424">
        <f t="shared" si="1"/>
        <v>433</v>
      </c>
      <c r="G224" s="221">
        <f t="shared" si="3"/>
        <v>1300</v>
      </c>
      <c r="H224" s="240">
        <f>G224/4</f>
        <v>325</v>
      </c>
      <c r="I224" s="281">
        <v>4</v>
      </c>
      <c r="J224" s="236">
        <f t="shared" si="2"/>
        <v>2</v>
      </c>
      <c r="L224" s="201"/>
      <c r="P224" s="201"/>
    </row>
    <row r="225" spans="2:16" ht="14.25" customHeight="1">
      <c r="B225" s="54"/>
      <c r="C225" s="413">
        <f t="shared" si="0"/>
        <v>223</v>
      </c>
      <c r="E225" s="423">
        <v>2</v>
      </c>
      <c r="F225" s="424">
        <f t="shared" si="1"/>
        <v>435</v>
      </c>
      <c r="G225" s="221">
        <f t="shared" si="3"/>
        <v>1306</v>
      </c>
      <c r="H225" s="220">
        <f>H223+6</f>
        <v>653</v>
      </c>
      <c r="I225" s="281">
        <v>2</v>
      </c>
      <c r="J225" s="236">
        <f t="shared" si="2"/>
        <v>1</v>
      </c>
      <c r="L225" s="201"/>
      <c r="P225" s="201"/>
    </row>
    <row r="226" spans="2:16" ht="14.25" customHeight="1">
      <c r="B226" s="54"/>
      <c r="C226" s="413">
        <f t="shared" si="0"/>
        <v>224</v>
      </c>
      <c r="E226" s="423">
        <v>32</v>
      </c>
      <c r="F226" s="424">
        <f t="shared" si="1"/>
        <v>437</v>
      </c>
      <c r="G226" s="221">
        <f t="shared" si="3"/>
        <v>1312</v>
      </c>
      <c r="H226" s="269">
        <f>G226/I226</f>
        <v>41</v>
      </c>
      <c r="I226" s="281">
        <v>32</v>
      </c>
      <c r="J226" s="236">
        <f t="shared" si="2"/>
        <v>5</v>
      </c>
      <c r="L226" s="201"/>
      <c r="P226" s="201"/>
    </row>
    <row r="227" spans="2:16" ht="14.25" customHeight="1">
      <c r="B227" s="54"/>
      <c r="C227" s="413">
        <f t="shared" si="0"/>
        <v>225</v>
      </c>
      <c r="E227" s="423">
        <v>2</v>
      </c>
      <c r="F227" s="424">
        <f t="shared" si="1"/>
        <v>439</v>
      </c>
      <c r="G227" s="221">
        <f t="shared" si="3"/>
        <v>1318</v>
      </c>
      <c r="H227" s="220">
        <f>H225+6</f>
        <v>659</v>
      </c>
      <c r="I227" s="281">
        <v>2</v>
      </c>
      <c r="J227" s="236">
        <f t="shared" si="2"/>
        <v>1</v>
      </c>
      <c r="L227" s="201"/>
      <c r="P227" s="201"/>
    </row>
    <row r="228" spans="2:16" ht="14.25" customHeight="1">
      <c r="B228" s="54"/>
      <c r="C228" s="413">
        <f t="shared" si="0"/>
        <v>226</v>
      </c>
      <c r="E228" s="423">
        <v>4</v>
      </c>
      <c r="F228" s="424">
        <f t="shared" si="1"/>
        <v>441</v>
      </c>
      <c r="G228" s="221">
        <f t="shared" si="3"/>
        <v>1324</v>
      </c>
      <c r="H228" s="240">
        <f>G228/4</f>
        <v>331</v>
      </c>
      <c r="I228" s="281">
        <v>4</v>
      </c>
      <c r="J228" s="236">
        <f t="shared" si="2"/>
        <v>2</v>
      </c>
      <c r="L228" s="201"/>
      <c r="P228" s="201"/>
    </row>
    <row r="229" spans="2:16" ht="14.25" customHeight="1">
      <c r="B229" s="54"/>
      <c r="C229" s="413">
        <f t="shared" si="0"/>
        <v>227</v>
      </c>
      <c r="E229" s="423">
        <v>2</v>
      </c>
      <c r="F229" s="424">
        <f t="shared" si="1"/>
        <v>443</v>
      </c>
      <c r="G229" s="221">
        <f t="shared" si="3"/>
        <v>1330</v>
      </c>
      <c r="H229" s="220">
        <f>H227+6</f>
        <v>665</v>
      </c>
      <c r="I229" s="281">
        <v>2</v>
      </c>
      <c r="J229" s="236">
        <f t="shared" si="2"/>
        <v>1</v>
      </c>
      <c r="L229" s="201"/>
      <c r="P229" s="201"/>
    </row>
    <row r="230" spans="2:16" ht="14.25" customHeight="1">
      <c r="B230" s="54"/>
      <c r="C230" s="413">
        <f t="shared" si="0"/>
        <v>228</v>
      </c>
      <c r="E230" s="423">
        <v>8</v>
      </c>
      <c r="F230" s="424">
        <f t="shared" si="1"/>
        <v>445</v>
      </c>
      <c r="G230" s="221">
        <f t="shared" si="3"/>
        <v>1336</v>
      </c>
      <c r="H230" s="269">
        <f>G230/I230</f>
        <v>167</v>
      </c>
      <c r="I230" s="281">
        <v>8</v>
      </c>
      <c r="J230" s="236">
        <f t="shared" si="2"/>
        <v>3</v>
      </c>
      <c r="L230" s="201"/>
      <c r="P230" s="201"/>
    </row>
    <row r="231" spans="2:16" ht="14.25" customHeight="1">
      <c r="B231" s="54"/>
      <c r="C231" s="413">
        <f t="shared" si="0"/>
        <v>229</v>
      </c>
      <c r="E231" s="423">
        <v>2</v>
      </c>
      <c r="F231" s="424">
        <f t="shared" si="1"/>
        <v>447</v>
      </c>
      <c r="G231" s="221">
        <f t="shared" si="3"/>
        <v>1342</v>
      </c>
      <c r="H231" s="220">
        <f>H229+6</f>
        <v>671</v>
      </c>
      <c r="I231" s="281">
        <v>2</v>
      </c>
      <c r="J231" s="236">
        <f t="shared" si="2"/>
        <v>1</v>
      </c>
      <c r="L231" s="201"/>
      <c r="P231" s="201"/>
    </row>
    <row r="232" spans="2:16" ht="14.25" customHeight="1">
      <c r="B232" s="54"/>
      <c r="C232" s="413">
        <f t="shared" si="0"/>
        <v>230</v>
      </c>
      <c r="E232" s="423">
        <v>4</v>
      </c>
      <c r="F232" s="424">
        <f t="shared" si="1"/>
        <v>449</v>
      </c>
      <c r="G232" s="221">
        <f t="shared" si="3"/>
        <v>1348</v>
      </c>
      <c r="H232" s="240">
        <f>G232/4</f>
        <v>337</v>
      </c>
      <c r="I232" s="281">
        <v>4</v>
      </c>
      <c r="J232" s="236">
        <f t="shared" si="2"/>
        <v>2</v>
      </c>
      <c r="L232" s="201"/>
      <c r="P232" s="201"/>
    </row>
    <row r="233" spans="2:16" ht="14.25" customHeight="1">
      <c r="B233" s="54"/>
      <c r="C233" s="413">
        <f t="shared" si="0"/>
        <v>231</v>
      </c>
      <c r="E233" s="423">
        <v>2</v>
      </c>
      <c r="F233" s="424">
        <f t="shared" si="1"/>
        <v>451</v>
      </c>
      <c r="G233" s="221">
        <f t="shared" si="3"/>
        <v>1354</v>
      </c>
      <c r="H233" s="220">
        <f>H231+6</f>
        <v>677</v>
      </c>
      <c r="I233" s="281">
        <v>2</v>
      </c>
      <c r="J233" s="236">
        <f t="shared" si="2"/>
        <v>1</v>
      </c>
      <c r="L233" s="201"/>
      <c r="P233" s="201"/>
    </row>
    <row r="234" spans="2:16" ht="14.25" customHeight="1">
      <c r="B234" s="54"/>
      <c r="C234" s="413">
        <f t="shared" si="0"/>
        <v>232</v>
      </c>
      <c r="E234" s="423">
        <v>16</v>
      </c>
      <c r="F234" s="424">
        <f t="shared" si="1"/>
        <v>453</v>
      </c>
      <c r="G234" s="221">
        <f t="shared" si="3"/>
        <v>1360</v>
      </c>
      <c r="H234" s="269">
        <f>G234/I234</f>
        <v>85</v>
      </c>
      <c r="I234" s="281">
        <v>16</v>
      </c>
      <c r="J234" s="236">
        <f t="shared" si="2"/>
        <v>4</v>
      </c>
      <c r="L234" s="201"/>
      <c r="P234" s="201"/>
    </row>
    <row r="235" spans="2:16" ht="14.25" customHeight="1">
      <c r="B235" s="54"/>
      <c r="C235" s="413">
        <f t="shared" si="0"/>
        <v>233</v>
      </c>
      <c r="E235" s="423">
        <v>2</v>
      </c>
      <c r="F235" s="424">
        <f t="shared" si="1"/>
        <v>455</v>
      </c>
      <c r="G235" s="221">
        <f t="shared" si="3"/>
        <v>1366</v>
      </c>
      <c r="H235" s="220">
        <f>H233+6</f>
        <v>683</v>
      </c>
      <c r="I235" s="281">
        <v>2</v>
      </c>
      <c r="J235" s="236">
        <f t="shared" si="2"/>
        <v>1</v>
      </c>
      <c r="L235" s="201"/>
      <c r="P235" s="201"/>
    </row>
    <row r="236" spans="2:16" ht="14.25" customHeight="1">
      <c r="B236" s="54"/>
      <c r="C236" s="413">
        <f t="shared" si="0"/>
        <v>234</v>
      </c>
      <c r="E236" s="423">
        <v>4</v>
      </c>
      <c r="F236" s="424">
        <f t="shared" si="1"/>
        <v>457</v>
      </c>
      <c r="G236" s="221">
        <f t="shared" si="3"/>
        <v>1372</v>
      </c>
      <c r="H236" s="240">
        <f>G236/4</f>
        <v>343</v>
      </c>
      <c r="I236" s="281">
        <v>4</v>
      </c>
      <c r="J236" s="236">
        <f t="shared" si="2"/>
        <v>2</v>
      </c>
      <c r="L236" s="201"/>
      <c r="P236" s="201"/>
    </row>
    <row r="237" spans="2:16" ht="14.25" customHeight="1">
      <c r="B237" s="54"/>
      <c r="C237" s="413">
        <f t="shared" si="0"/>
        <v>235</v>
      </c>
      <c r="E237" s="423">
        <v>2</v>
      </c>
      <c r="F237" s="424">
        <f t="shared" si="1"/>
        <v>459</v>
      </c>
      <c r="G237" s="221">
        <f t="shared" si="3"/>
        <v>1378</v>
      </c>
      <c r="H237" s="220">
        <f>H235+6</f>
        <v>689</v>
      </c>
      <c r="I237" s="281">
        <v>2</v>
      </c>
      <c r="J237" s="236">
        <f t="shared" si="2"/>
        <v>1</v>
      </c>
      <c r="L237" s="201"/>
      <c r="P237" s="201"/>
    </row>
    <row r="238" spans="2:16" ht="14.25" customHeight="1">
      <c r="B238" s="54"/>
      <c r="C238" s="413">
        <f t="shared" si="0"/>
        <v>236</v>
      </c>
      <c r="E238" s="423">
        <v>8</v>
      </c>
      <c r="F238" s="424">
        <f t="shared" si="1"/>
        <v>461</v>
      </c>
      <c r="G238" s="221">
        <f t="shared" si="3"/>
        <v>1384</v>
      </c>
      <c r="H238" s="269">
        <f>G238/I238</f>
        <v>173</v>
      </c>
      <c r="I238" s="281">
        <v>8</v>
      </c>
      <c r="J238" s="236">
        <f t="shared" si="2"/>
        <v>3</v>
      </c>
      <c r="L238" s="201"/>
      <c r="P238" s="201"/>
    </row>
    <row r="239" spans="2:16" ht="14.25" customHeight="1">
      <c r="B239" s="54"/>
      <c r="C239" s="413">
        <f t="shared" si="0"/>
        <v>237</v>
      </c>
      <c r="E239" s="423">
        <v>2</v>
      </c>
      <c r="F239" s="424">
        <f t="shared" si="1"/>
        <v>463</v>
      </c>
      <c r="G239" s="221">
        <f t="shared" si="3"/>
        <v>1390</v>
      </c>
      <c r="H239" s="220">
        <f>H237+6</f>
        <v>695</v>
      </c>
      <c r="I239" s="281">
        <v>2</v>
      </c>
      <c r="J239" s="236">
        <f t="shared" si="2"/>
        <v>1</v>
      </c>
      <c r="L239" s="201"/>
      <c r="P239" s="201"/>
    </row>
    <row r="240" spans="2:16" ht="14.25" customHeight="1">
      <c r="B240" s="54"/>
      <c r="C240" s="413">
        <f t="shared" si="0"/>
        <v>238</v>
      </c>
      <c r="E240" s="423">
        <v>4</v>
      </c>
      <c r="F240" s="424">
        <f t="shared" si="1"/>
        <v>465</v>
      </c>
      <c r="G240" s="221">
        <f t="shared" si="3"/>
        <v>1396</v>
      </c>
      <c r="H240" s="240">
        <f>G240/4</f>
        <v>349</v>
      </c>
      <c r="I240" s="281">
        <v>4</v>
      </c>
      <c r="J240" s="236">
        <f t="shared" si="2"/>
        <v>2</v>
      </c>
      <c r="L240" s="201"/>
      <c r="P240" s="201"/>
    </row>
    <row r="241" spans="2:16" ht="14.25" customHeight="1">
      <c r="B241" s="54"/>
      <c r="C241" s="413">
        <f t="shared" si="0"/>
        <v>239</v>
      </c>
      <c r="E241" s="423">
        <v>2</v>
      </c>
      <c r="F241" s="424">
        <f t="shared" si="1"/>
        <v>467</v>
      </c>
      <c r="G241" s="221">
        <f t="shared" si="3"/>
        <v>1402</v>
      </c>
      <c r="H241" s="220">
        <f>H239+6</f>
        <v>701</v>
      </c>
      <c r="I241" s="281">
        <v>2</v>
      </c>
      <c r="J241" s="236">
        <f t="shared" si="2"/>
        <v>1</v>
      </c>
      <c r="L241" s="201"/>
      <c r="P241" s="201"/>
    </row>
    <row r="242" spans="2:16" ht="14.25" customHeight="1">
      <c r="B242" s="54"/>
      <c r="C242" s="413">
        <f t="shared" si="0"/>
        <v>240</v>
      </c>
      <c r="E242" s="423">
        <v>128</v>
      </c>
      <c r="F242" s="424">
        <f t="shared" si="1"/>
        <v>469</v>
      </c>
      <c r="G242" s="221">
        <f t="shared" si="3"/>
        <v>1408</v>
      </c>
      <c r="H242" s="269">
        <f>G242/I242</f>
        <v>11</v>
      </c>
      <c r="I242" s="281">
        <v>128</v>
      </c>
      <c r="J242" s="236">
        <f t="shared" si="2"/>
        <v>7</v>
      </c>
      <c r="L242" s="201"/>
      <c r="P242" s="201"/>
    </row>
    <row r="243" spans="2:16" ht="14.25" customHeight="1">
      <c r="B243" s="54"/>
      <c r="C243" s="413">
        <f t="shared" si="0"/>
        <v>241</v>
      </c>
      <c r="E243" s="423">
        <v>2</v>
      </c>
      <c r="F243" s="424">
        <f t="shared" si="1"/>
        <v>471</v>
      </c>
      <c r="G243" s="221">
        <f t="shared" si="3"/>
        <v>1414</v>
      </c>
      <c r="H243" s="220">
        <f>H241+6</f>
        <v>707</v>
      </c>
      <c r="I243" s="281">
        <v>2</v>
      </c>
      <c r="J243" s="236">
        <f t="shared" si="2"/>
        <v>1</v>
      </c>
      <c r="L243" s="201"/>
      <c r="P243" s="201"/>
    </row>
    <row r="244" spans="2:16" ht="14.25" customHeight="1">
      <c r="B244" s="54"/>
      <c r="C244" s="413">
        <f t="shared" si="0"/>
        <v>242</v>
      </c>
      <c r="E244" s="423">
        <v>4</v>
      </c>
      <c r="F244" s="424">
        <f t="shared" si="1"/>
        <v>473</v>
      </c>
      <c r="G244" s="221">
        <f t="shared" si="3"/>
        <v>1420</v>
      </c>
      <c r="H244" s="240">
        <f>G244/4</f>
        <v>355</v>
      </c>
      <c r="I244" s="281">
        <v>4</v>
      </c>
      <c r="J244" s="236">
        <f t="shared" si="2"/>
        <v>2</v>
      </c>
      <c r="L244" s="201"/>
      <c r="P244" s="201"/>
    </row>
    <row r="245" spans="2:16" ht="14.25" customHeight="1">
      <c r="B245" s="54"/>
      <c r="C245" s="413">
        <f t="shared" si="0"/>
        <v>243</v>
      </c>
      <c r="E245" s="423">
        <v>2</v>
      </c>
      <c r="F245" s="424">
        <f t="shared" si="1"/>
        <v>475</v>
      </c>
      <c r="G245" s="221">
        <f t="shared" si="3"/>
        <v>1426</v>
      </c>
      <c r="H245" s="220">
        <f>H243+6</f>
        <v>713</v>
      </c>
      <c r="I245" s="281">
        <v>2</v>
      </c>
      <c r="J245" s="236">
        <f t="shared" si="2"/>
        <v>1</v>
      </c>
      <c r="L245" s="201"/>
      <c r="P245" s="201"/>
    </row>
    <row r="246" spans="2:16" ht="14.25" customHeight="1">
      <c r="B246" s="54"/>
      <c r="C246" s="413">
        <f t="shared" si="0"/>
        <v>244</v>
      </c>
      <c r="E246" s="423">
        <v>8</v>
      </c>
      <c r="F246" s="424">
        <f t="shared" si="1"/>
        <v>477</v>
      </c>
      <c r="G246" s="221">
        <f t="shared" si="3"/>
        <v>1432</v>
      </c>
      <c r="H246" s="269">
        <f>G246/I246</f>
        <v>179</v>
      </c>
      <c r="I246" s="281">
        <v>8</v>
      </c>
      <c r="J246" s="236">
        <f t="shared" si="2"/>
        <v>3</v>
      </c>
      <c r="L246" s="201"/>
      <c r="P246" s="201"/>
    </row>
    <row r="247" spans="2:16" ht="14.25" customHeight="1">
      <c r="B247" s="54"/>
      <c r="C247" s="413">
        <f t="shared" si="0"/>
        <v>245</v>
      </c>
      <c r="E247" s="423">
        <v>2</v>
      </c>
      <c r="F247" s="424">
        <f t="shared" si="1"/>
        <v>479</v>
      </c>
      <c r="G247" s="221">
        <f t="shared" si="3"/>
        <v>1438</v>
      </c>
      <c r="H247" s="220">
        <f>H245+6</f>
        <v>719</v>
      </c>
      <c r="I247" s="281">
        <v>2</v>
      </c>
      <c r="J247" s="236">
        <f t="shared" si="2"/>
        <v>1</v>
      </c>
      <c r="L247" s="201"/>
      <c r="P247" s="201"/>
    </row>
    <row r="248" spans="2:16" ht="14.25" customHeight="1">
      <c r="B248" s="54"/>
      <c r="C248" s="413">
        <f t="shared" si="0"/>
        <v>246</v>
      </c>
      <c r="E248" s="423">
        <v>4</v>
      </c>
      <c r="F248" s="424">
        <f t="shared" si="1"/>
        <v>481</v>
      </c>
      <c r="G248" s="221">
        <f t="shared" si="3"/>
        <v>1444</v>
      </c>
      <c r="H248" s="240">
        <f>G248/4</f>
        <v>361</v>
      </c>
      <c r="I248" s="281">
        <v>4</v>
      </c>
      <c r="J248" s="236">
        <f t="shared" si="2"/>
        <v>2</v>
      </c>
      <c r="L248" s="201"/>
      <c r="P248" s="201"/>
    </row>
    <row r="249" spans="2:16" ht="14.25" customHeight="1">
      <c r="B249" s="54"/>
      <c r="C249" s="413">
        <f t="shared" si="0"/>
        <v>247</v>
      </c>
      <c r="E249" s="423">
        <v>2</v>
      </c>
      <c r="F249" s="424">
        <f t="shared" si="1"/>
        <v>483</v>
      </c>
      <c r="G249" s="221">
        <f t="shared" si="3"/>
        <v>1450</v>
      </c>
      <c r="H249" s="220">
        <f>H247+6</f>
        <v>725</v>
      </c>
      <c r="I249" s="281">
        <v>2</v>
      </c>
      <c r="J249" s="236">
        <f t="shared" si="2"/>
        <v>1</v>
      </c>
      <c r="L249" s="201"/>
      <c r="P249" s="201"/>
    </row>
    <row r="250" spans="2:16" ht="14.25" customHeight="1">
      <c r="B250" s="54"/>
      <c r="C250" s="413">
        <f t="shared" si="0"/>
        <v>248</v>
      </c>
      <c r="E250" s="423">
        <v>16</v>
      </c>
      <c r="F250" s="424">
        <f t="shared" si="1"/>
        <v>485</v>
      </c>
      <c r="G250" s="221">
        <f t="shared" si="3"/>
        <v>1456</v>
      </c>
      <c r="H250" s="269">
        <f>G250/I250</f>
        <v>91</v>
      </c>
      <c r="I250" s="281">
        <v>16</v>
      </c>
      <c r="J250" s="236">
        <f t="shared" si="2"/>
        <v>4</v>
      </c>
      <c r="L250" s="201"/>
      <c r="P250" s="201"/>
    </row>
    <row r="251" spans="2:16" ht="14.25" customHeight="1">
      <c r="B251" s="54"/>
      <c r="C251" s="413">
        <f t="shared" si="0"/>
        <v>249</v>
      </c>
      <c r="E251" s="423">
        <v>2</v>
      </c>
      <c r="F251" s="424">
        <f t="shared" si="1"/>
        <v>487</v>
      </c>
      <c r="G251" s="221">
        <f t="shared" si="3"/>
        <v>1462</v>
      </c>
      <c r="H251" s="220">
        <f>H249+6</f>
        <v>731</v>
      </c>
      <c r="I251" s="281">
        <v>2</v>
      </c>
      <c r="J251" s="236">
        <f t="shared" si="2"/>
        <v>1</v>
      </c>
      <c r="L251" s="201"/>
      <c r="P251" s="201"/>
    </row>
    <row r="252" spans="2:16" ht="14.25" customHeight="1">
      <c r="B252" s="54"/>
      <c r="C252" s="413">
        <f t="shared" si="0"/>
        <v>250</v>
      </c>
      <c r="E252" s="423">
        <v>4</v>
      </c>
      <c r="F252" s="424">
        <f t="shared" si="1"/>
        <v>489</v>
      </c>
      <c r="G252" s="221">
        <f t="shared" si="3"/>
        <v>1468</v>
      </c>
      <c r="H252" s="240">
        <f>G252/4</f>
        <v>367</v>
      </c>
      <c r="I252" s="281">
        <v>4</v>
      </c>
      <c r="J252" s="236">
        <f t="shared" si="2"/>
        <v>2</v>
      </c>
      <c r="L252" s="201"/>
      <c r="P252" s="201"/>
    </row>
    <row r="253" spans="2:16" ht="14.25" customHeight="1">
      <c r="B253" s="54"/>
      <c r="C253" s="413">
        <f t="shared" si="0"/>
        <v>251</v>
      </c>
      <c r="E253" s="423">
        <v>2</v>
      </c>
      <c r="F253" s="424">
        <f t="shared" si="1"/>
        <v>491</v>
      </c>
      <c r="G253" s="221">
        <f t="shared" si="3"/>
        <v>1474</v>
      </c>
      <c r="H253" s="220">
        <f>H251+6</f>
        <v>737</v>
      </c>
      <c r="I253" s="281">
        <v>2</v>
      </c>
      <c r="J253" s="236">
        <f t="shared" si="2"/>
        <v>1</v>
      </c>
      <c r="L253" s="201"/>
      <c r="P253" s="201"/>
    </row>
    <row r="254" spans="2:16" ht="14.25" customHeight="1">
      <c r="B254" s="54"/>
      <c r="C254" s="413">
        <f t="shared" si="0"/>
        <v>252</v>
      </c>
      <c r="E254" s="423">
        <v>8</v>
      </c>
      <c r="F254" s="424">
        <f t="shared" si="1"/>
        <v>493</v>
      </c>
      <c r="G254" s="221">
        <f t="shared" si="3"/>
        <v>1480</v>
      </c>
      <c r="H254" s="269">
        <f>G254/I254</f>
        <v>185</v>
      </c>
      <c r="I254" s="281">
        <v>8</v>
      </c>
      <c r="J254" s="236">
        <f t="shared" si="2"/>
        <v>3</v>
      </c>
      <c r="L254" s="201"/>
      <c r="P254" s="201"/>
    </row>
    <row r="255" spans="2:16" ht="14.25" customHeight="1">
      <c r="B255" s="54"/>
      <c r="C255" s="413">
        <f t="shared" si="0"/>
        <v>253</v>
      </c>
      <c r="E255" s="423">
        <v>2</v>
      </c>
      <c r="F255" s="424">
        <f t="shared" si="1"/>
        <v>495</v>
      </c>
      <c r="G255" s="221">
        <f t="shared" si="3"/>
        <v>1486</v>
      </c>
      <c r="H255" s="220">
        <f>H253+6</f>
        <v>743</v>
      </c>
      <c r="I255" s="281">
        <v>2</v>
      </c>
      <c r="J255" s="236">
        <f t="shared" si="2"/>
        <v>1</v>
      </c>
      <c r="L255" s="201"/>
      <c r="P255" s="201"/>
    </row>
    <row r="256" spans="2:16" ht="14.25" customHeight="1">
      <c r="B256" s="54"/>
      <c r="C256" s="413">
        <f t="shared" si="0"/>
        <v>254</v>
      </c>
      <c r="E256" s="423">
        <v>4</v>
      </c>
      <c r="F256" s="424">
        <f t="shared" si="1"/>
        <v>497</v>
      </c>
      <c r="G256" s="221">
        <f t="shared" si="3"/>
        <v>1492</v>
      </c>
      <c r="H256" s="240">
        <f>G256/4</f>
        <v>373</v>
      </c>
      <c r="I256" s="281">
        <v>4</v>
      </c>
      <c r="J256" s="236">
        <f t="shared" si="2"/>
        <v>2</v>
      </c>
      <c r="L256" s="201"/>
      <c r="P256" s="201"/>
    </row>
    <row r="257" spans="2:16" ht="14.25" customHeight="1">
      <c r="B257" s="54"/>
      <c r="C257" s="413">
        <f t="shared" si="0"/>
        <v>255</v>
      </c>
      <c r="E257" s="423">
        <v>2</v>
      </c>
      <c r="F257" s="424">
        <f t="shared" si="1"/>
        <v>499</v>
      </c>
      <c r="G257" s="221">
        <f t="shared" si="3"/>
        <v>1498</v>
      </c>
      <c r="H257" s="220">
        <f>H255+6</f>
        <v>749</v>
      </c>
      <c r="I257" s="281">
        <v>2</v>
      </c>
      <c r="J257" s="236">
        <f t="shared" si="2"/>
        <v>1</v>
      </c>
      <c r="L257" s="201"/>
      <c r="P257" s="201"/>
    </row>
    <row r="258" spans="2:16" ht="14.25" customHeight="1">
      <c r="B258" s="54"/>
      <c r="C258" s="413">
        <f t="shared" si="0"/>
        <v>256</v>
      </c>
      <c r="E258" s="423">
        <v>32</v>
      </c>
      <c r="F258" s="424">
        <f t="shared" si="1"/>
        <v>501</v>
      </c>
      <c r="G258" s="221">
        <f t="shared" si="3"/>
        <v>1504</v>
      </c>
      <c r="H258" s="269">
        <f>G258/I258</f>
        <v>47</v>
      </c>
      <c r="I258" s="281">
        <v>32</v>
      </c>
      <c r="J258" s="236">
        <f t="shared" si="2"/>
        <v>5</v>
      </c>
      <c r="L258" s="201"/>
      <c r="P258" s="201"/>
    </row>
    <row r="259" spans="2:16" ht="14.25" customHeight="1">
      <c r="B259" s="54"/>
      <c r="C259" s="413">
        <f t="shared" ref="C259:C513" si="4">C258+1</f>
        <v>257</v>
      </c>
      <c r="E259" s="423">
        <v>2</v>
      </c>
      <c r="F259" s="424">
        <f t="shared" si="1"/>
        <v>503</v>
      </c>
      <c r="G259" s="221">
        <f t="shared" si="3"/>
        <v>1510</v>
      </c>
      <c r="H259" s="220">
        <f>H257+6</f>
        <v>755</v>
      </c>
      <c r="I259" s="281">
        <v>2</v>
      </c>
      <c r="J259" s="236">
        <f t="shared" si="2"/>
        <v>1</v>
      </c>
      <c r="L259" s="201"/>
      <c r="P259" s="201"/>
    </row>
    <row r="260" spans="2:16" ht="14.25" customHeight="1">
      <c r="B260" s="54"/>
      <c r="C260" s="413">
        <f t="shared" si="4"/>
        <v>258</v>
      </c>
      <c r="E260" s="423">
        <v>4</v>
      </c>
      <c r="F260" s="424">
        <f t="shared" si="1"/>
        <v>505</v>
      </c>
      <c r="G260" s="221">
        <f t="shared" si="3"/>
        <v>1516</v>
      </c>
      <c r="H260" s="240">
        <f>G260/4</f>
        <v>379</v>
      </c>
      <c r="I260" s="281">
        <v>4</v>
      </c>
      <c r="J260" s="236">
        <f t="shared" si="2"/>
        <v>2</v>
      </c>
      <c r="L260" s="201"/>
      <c r="P260" s="201"/>
    </row>
    <row r="261" spans="2:16" ht="14.25" customHeight="1">
      <c r="B261" s="54"/>
      <c r="C261" s="413">
        <f t="shared" si="4"/>
        <v>259</v>
      </c>
      <c r="E261" s="423">
        <v>2</v>
      </c>
      <c r="F261" s="424">
        <f t="shared" si="1"/>
        <v>507</v>
      </c>
      <c r="G261" s="221">
        <f t="shared" si="3"/>
        <v>1522</v>
      </c>
      <c r="H261" s="220">
        <f>H259+6</f>
        <v>761</v>
      </c>
      <c r="I261" s="281">
        <v>2</v>
      </c>
      <c r="J261" s="236">
        <f t="shared" si="2"/>
        <v>1</v>
      </c>
      <c r="L261" s="201"/>
      <c r="P261" s="201"/>
    </row>
    <row r="262" spans="2:16" ht="14.25" customHeight="1">
      <c r="B262" s="54"/>
      <c r="C262" s="413">
        <f t="shared" si="4"/>
        <v>260</v>
      </c>
      <c r="E262" s="423">
        <v>8</v>
      </c>
      <c r="F262" s="424">
        <f t="shared" si="1"/>
        <v>509</v>
      </c>
      <c r="G262" s="221">
        <f t="shared" si="3"/>
        <v>1528</v>
      </c>
      <c r="H262" s="269">
        <f>G262/I262</f>
        <v>191</v>
      </c>
      <c r="I262" s="281">
        <v>8</v>
      </c>
      <c r="J262" s="236">
        <f t="shared" si="2"/>
        <v>3</v>
      </c>
      <c r="L262" s="201"/>
      <c r="P262" s="201"/>
    </row>
    <row r="263" spans="2:16" ht="14.25" customHeight="1">
      <c r="B263" s="54"/>
      <c r="C263" s="413">
        <f t="shared" si="4"/>
        <v>261</v>
      </c>
      <c r="E263" s="423">
        <v>2</v>
      </c>
      <c r="F263" s="424">
        <f t="shared" si="1"/>
        <v>511</v>
      </c>
      <c r="G263" s="221">
        <f t="shared" si="3"/>
        <v>1534</v>
      </c>
      <c r="H263" s="220">
        <f>H261+6</f>
        <v>767</v>
      </c>
      <c r="I263" s="281">
        <v>2</v>
      </c>
      <c r="J263" s="236">
        <f t="shared" si="2"/>
        <v>1</v>
      </c>
      <c r="L263" s="201"/>
      <c r="P263" s="201"/>
    </row>
    <row r="264" spans="2:16" ht="14.25" customHeight="1">
      <c r="B264" s="54"/>
      <c r="C264" s="413">
        <f t="shared" si="4"/>
        <v>262</v>
      </c>
      <c r="E264" s="423">
        <v>4</v>
      </c>
      <c r="F264" s="424">
        <f t="shared" ref="F264:F518" si="5">(G264-1)/3</f>
        <v>513</v>
      </c>
      <c r="G264" s="221">
        <f t="shared" si="3"/>
        <v>1540</v>
      </c>
      <c r="H264" s="240">
        <f>G264/4</f>
        <v>385</v>
      </c>
      <c r="I264" s="281">
        <v>4</v>
      </c>
      <c r="J264" s="236">
        <f t="shared" ref="J264:J518" si="6">LOG(I264,2)</f>
        <v>2</v>
      </c>
      <c r="L264" s="201"/>
      <c r="P264" s="201"/>
    </row>
    <row r="265" spans="2:16" ht="14.25" customHeight="1">
      <c r="B265" s="54"/>
      <c r="C265" s="413">
        <f t="shared" si="4"/>
        <v>263</v>
      </c>
      <c r="E265" s="423">
        <v>2</v>
      </c>
      <c r="F265" s="424">
        <f t="shared" si="5"/>
        <v>515</v>
      </c>
      <c r="G265" s="221">
        <f t="shared" ref="G265:G519" si="7">G264+6</f>
        <v>1546</v>
      </c>
      <c r="H265" s="220">
        <f>H263+6</f>
        <v>773</v>
      </c>
      <c r="I265" s="281">
        <v>2</v>
      </c>
      <c r="J265" s="236">
        <f t="shared" si="6"/>
        <v>1</v>
      </c>
      <c r="L265" s="201"/>
      <c r="P265" s="201"/>
    </row>
    <row r="266" spans="2:16" ht="14.25" customHeight="1">
      <c r="B266" s="54"/>
      <c r="C266" s="413">
        <f t="shared" si="4"/>
        <v>264</v>
      </c>
      <c r="E266" s="423">
        <v>16</v>
      </c>
      <c r="F266" s="424">
        <f t="shared" si="5"/>
        <v>517</v>
      </c>
      <c r="G266" s="221">
        <f t="shared" si="7"/>
        <v>1552</v>
      </c>
      <c r="H266" s="269">
        <f>G266/I266</f>
        <v>97</v>
      </c>
      <c r="I266" s="281">
        <v>16</v>
      </c>
      <c r="J266" s="236">
        <f t="shared" si="6"/>
        <v>4</v>
      </c>
      <c r="L266" s="201"/>
      <c r="P266" s="201"/>
    </row>
    <row r="267" spans="2:16" ht="14.25" customHeight="1">
      <c r="B267" s="54"/>
      <c r="C267" s="413">
        <f t="shared" si="4"/>
        <v>265</v>
      </c>
      <c r="E267" s="423">
        <v>2</v>
      </c>
      <c r="F267" s="424">
        <f t="shared" si="5"/>
        <v>519</v>
      </c>
      <c r="G267" s="221">
        <f t="shared" si="7"/>
        <v>1558</v>
      </c>
      <c r="H267" s="220">
        <f>H265+6</f>
        <v>779</v>
      </c>
      <c r="I267" s="281">
        <v>2</v>
      </c>
      <c r="J267" s="236">
        <f t="shared" si="6"/>
        <v>1</v>
      </c>
      <c r="L267" s="201"/>
      <c r="P267" s="201"/>
    </row>
    <row r="268" spans="2:16" ht="14.25" customHeight="1">
      <c r="B268" s="54"/>
      <c r="C268" s="413">
        <f t="shared" si="4"/>
        <v>266</v>
      </c>
      <c r="E268" s="423">
        <v>4</v>
      </c>
      <c r="F268" s="424">
        <f t="shared" si="5"/>
        <v>521</v>
      </c>
      <c r="G268" s="221">
        <f t="shared" si="7"/>
        <v>1564</v>
      </c>
      <c r="H268" s="240">
        <f>G268/4</f>
        <v>391</v>
      </c>
      <c r="I268" s="281">
        <v>4</v>
      </c>
      <c r="J268" s="236">
        <f t="shared" si="6"/>
        <v>2</v>
      </c>
      <c r="L268" s="201"/>
      <c r="P268" s="201"/>
    </row>
    <row r="269" spans="2:16" ht="14.25" customHeight="1">
      <c r="B269" s="54"/>
      <c r="C269" s="413">
        <f t="shared" si="4"/>
        <v>267</v>
      </c>
      <c r="E269" s="423">
        <v>2</v>
      </c>
      <c r="F269" s="424">
        <f t="shared" si="5"/>
        <v>523</v>
      </c>
      <c r="G269" s="221">
        <f t="shared" si="7"/>
        <v>1570</v>
      </c>
      <c r="H269" s="220">
        <f>H267+6</f>
        <v>785</v>
      </c>
      <c r="I269" s="281">
        <v>2</v>
      </c>
      <c r="J269" s="236">
        <f t="shared" si="6"/>
        <v>1</v>
      </c>
      <c r="L269" s="201"/>
      <c r="P269" s="201"/>
    </row>
    <row r="270" spans="2:16" ht="14.25" customHeight="1">
      <c r="B270" s="54"/>
      <c r="C270" s="413">
        <f t="shared" si="4"/>
        <v>268</v>
      </c>
      <c r="E270" s="423">
        <v>8</v>
      </c>
      <c r="F270" s="424">
        <f t="shared" si="5"/>
        <v>525</v>
      </c>
      <c r="G270" s="221">
        <f t="shared" si="7"/>
        <v>1576</v>
      </c>
      <c r="H270" s="269">
        <f>G270/I270</f>
        <v>197</v>
      </c>
      <c r="I270" s="281">
        <v>8</v>
      </c>
      <c r="J270" s="236">
        <f t="shared" si="6"/>
        <v>3</v>
      </c>
      <c r="L270" s="201"/>
      <c r="P270" s="201"/>
    </row>
    <row r="271" spans="2:16" ht="14.25" customHeight="1">
      <c r="B271" s="54"/>
      <c r="C271" s="413">
        <f t="shared" si="4"/>
        <v>269</v>
      </c>
      <c r="E271" s="423">
        <v>2</v>
      </c>
      <c r="F271" s="424">
        <f t="shared" si="5"/>
        <v>527</v>
      </c>
      <c r="G271" s="221">
        <f t="shared" si="7"/>
        <v>1582</v>
      </c>
      <c r="H271" s="220">
        <f>H269+6</f>
        <v>791</v>
      </c>
      <c r="I271" s="281">
        <v>2</v>
      </c>
      <c r="J271" s="236">
        <f t="shared" si="6"/>
        <v>1</v>
      </c>
      <c r="L271" s="201"/>
      <c r="P271" s="201"/>
    </row>
    <row r="272" spans="2:16" ht="14.25" customHeight="1">
      <c r="B272" s="54"/>
      <c r="C272" s="413">
        <f t="shared" si="4"/>
        <v>270</v>
      </c>
      <c r="E272" s="423">
        <v>4</v>
      </c>
      <c r="F272" s="424">
        <f t="shared" si="5"/>
        <v>529</v>
      </c>
      <c r="G272" s="221">
        <f t="shared" si="7"/>
        <v>1588</v>
      </c>
      <c r="H272" s="240">
        <f>G272/4</f>
        <v>397</v>
      </c>
      <c r="I272" s="281">
        <v>4</v>
      </c>
      <c r="J272" s="236">
        <f t="shared" si="6"/>
        <v>2</v>
      </c>
      <c r="L272" s="201"/>
      <c r="P272" s="201"/>
    </row>
    <row r="273" spans="2:16" ht="14.25" customHeight="1">
      <c r="B273" s="54"/>
      <c r="C273" s="413">
        <f t="shared" si="4"/>
        <v>271</v>
      </c>
      <c r="E273" s="423">
        <v>2</v>
      </c>
      <c r="F273" s="424">
        <f t="shared" si="5"/>
        <v>531</v>
      </c>
      <c r="G273" s="221">
        <f t="shared" si="7"/>
        <v>1594</v>
      </c>
      <c r="H273" s="220">
        <f>H271+6</f>
        <v>797</v>
      </c>
      <c r="I273" s="281">
        <v>2</v>
      </c>
      <c r="J273" s="236">
        <f t="shared" si="6"/>
        <v>1</v>
      </c>
      <c r="L273" s="201"/>
      <c r="P273" s="201"/>
    </row>
    <row r="274" spans="2:16" ht="14.25" customHeight="1">
      <c r="B274" s="54"/>
      <c r="C274" s="413">
        <f t="shared" si="4"/>
        <v>272</v>
      </c>
      <c r="E274" s="423">
        <v>64</v>
      </c>
      <c r="F274" s="424">
        <f t="shared" si="5"/>
        <v>533</v>
      </c>
      <c r="G274" s="221">
        <f t="shared" si="7"/>
        <v>1600</v>
      </c>
      <c r="H274" s="269">
        <f>G274/I274</f>
        <v>25</v>
      </c>
      <c r="I274" s="281">
        <v>64</v>
      </c>
      <c r="J274" s="236">
        <f t="shared" si="6"/>
        <v>6</v>
      </c>
      <c r="L274" s="201"/>
      <c r="P274" s="201"/>
    </row>
    <row r="275" spans="2:16" ht="14.25" customHeight="1">
      <c r="B275" s="54"/>
      <c r="C275" s="413">
        <f t="shared" si="4"/>
        <v>273</v>
      </c>
      <c r="E275" s="423">
        <v>2</v>
      </c>
      <c r="F275" s="424">
        <f t="shared" si="5"/>
        <v>535</v>
      </c>
      <c r="G275" s="221">
        <f t="shared" si="7"/>
        <v>1606</v>
      </c>
      <c r="H275" s="220">
        <f>H273+6</f>
        <v>803</v>
      </c>
      <c r="I275" s="281">
        <v>2</v>
      </c>
      <c r="J275" s="236">
        <f t="shared" si="6"/>
        <v>1</v>
      </c>
      <c r="L275" s="201"/>
      <c r="P275" s="201"/>
    </row>
    <row r="276" spans="2:16" ht="14.25" customHeight="1">
      <c r="B276" s="54"/>
      <c r="C276" s="413">
        <f t="shared" si="4"/>
        <v>274</v>
      </c>
      <c r="E276" s="423">
        <v>4</v>
      </c>
      <c r="F276" s="424">
        <f t="shared" si="5"/>
        <v>537</v>
      </c>
      <c r="G276" s="221">
        <f t="shared" si="7"/>
        <v>1612</v>
      </c>
      <c r="H276" s="240">
        <f>G276/4</f>
        <v>403</v>
      </c>
      <c r="I276" s="281">
        <v>4</v>
      </c>
      <c r="J276" s="236">
        <f t="shared" si="6"/>
        <v>2</v>
      </c>
      <c r="L276" s="201"/>
      <c r="P276" s="201"/>
    </row>
    <row r="277" spans="2:16" ht="14.25" customHeight="1">
      <c r="B277" s="54"/>
      <c r="C277" s="413">
        <f t="shared" si="4"/>
        <v>275</v>
      </c>
      <c r="E277" s="423">
        <v>2</v>
      </c>
      <c r="F277" s="424">
        <f t="shared" si="5"/>
        <v>539</v>
      </c>
      <c r="G277" s="221">
        <f t="shared" si="7"/>
        <v>1618</v>
      </c>
      <c r="H277" s="220">
        <f>H275+6</f>
        <v>809</v>
      </c>
      <c r="I277" s="281">
        <v>2</v>
      </c>
      <c r="J277" s="236">
        <f t="shared" si="6"/>
        <v>1</v>
      </c>
      <c r="L277" s="201"/>
      <c r="P277" s="201"/>
    </row>
    <row r="278" spans="2:16" ht="14.25" customHeight="1">
      <c r="B278" s="54"/>
      <c r="C278" s="413">
        <f t="shared" si="4"/>
        <v>276</v>
      </c>
      <c r="E278" s="423">
        <v>8</v>
      </c>
      <c r="F278" s="424">
        <f t="shared" si="5"/>
        <v>541</v>
      </c>
      <c r="G278" s="221">
        <f t="shared" si="7"/>
        <v>1624</v>
      </c>
      <c r="H278" s="269">
        <f>G278/I278</f>
        <v>203</v>
      </c>
      <c r="I278" s="281">
        <v>8</v>
      </c>
      <c r="J278" s="236">
        <f t="shared" si="6"/>
        <v>3</v>
      </c>
      <c r="L278" s="201"/>
      <c r="P278" s="201"/>
    </row>
    <row r="279" spans="2:16" ht="14.25" customHeight="1">
      <c r="B279" s="54"/>
      <c r="C279" s="413">
        <f t="shared" si="4"/>
        <v>277</v>
      </c>
      <c r="E279" s="423">
        <v>2</v>
      </c>
      <c r="F279" s="424">
        <f t="shared" si="5"/>
        <v>543</v>
      </c>
      <c r="G279" s="221">
        <f t="shared" si="7"/>
        <v>1630</v>
      </c>
      <c r="H279" s="220">
        <f>H277+6</f>
        <v>815</v>
      </c>
      <c r="I279" s="281">
        <v>2</v>
      </c>
      <c r="J279" s="236">
        <f t="shared" si="6"/>
        <v>1</v>
      </c>
      <c r="L279" s="201"/>
      <c r="P279" s="201"/>
    </row>
    <row r="280" spans="2:16" ht="14.25" customHeight="1">
      <c r="B280" s="54"/>
      <c r="C280" s="413">
        <f t="shared" si="4"/>
        <v>278</v>
      </c>
      <c r="E280" s="423">
        <v>4</v>
      </c>
      <c r="F280" s="424">
        <f t="shared" si="5"/>
        <v>545</v>
      </c>
      <c r="G280" s="221">
        <f t="shared" si="7"/>
        <v>1636</v>
      </c>
      <c r="H280" s="240">
        <f>G280/4</f>
        <v>409</v>
      </c>
      <c r="I280" s="281">
        <v>4</v>
      </c>
      <c r="J280" s="236">
        <f t="shared" si="6"/>
        <v>2</v>
      </c>
      <c r="L280" s="201"/>
      <c r="P280" s="201"/>
    </row>
    <row r="281" spans="2:16" ht="14.25" customHeight="1">
      <c r="B281" s="54"/>
      <c r="C281" s="413">
        <f t="shared" si="4"/>
        <v>279</v>
      </c>
      <c r="E281" s="423">
        <v>2</v>
      </c>
      <c r="F281" s="424">
        <f t="shared" si="5"/>
        <v>547</v>
      </c>
      <c r="G281" s="221">
        <f t="shared" si="7"/>
        <v>1642</v>
      </c>
      <c r="H281" s="220">
        <f>H279+6</f>
        <v>821</v>
      </c>
      <c r="I281" s="281">
        <v>2</v>
      </c>
      <c r="J281" s="236">
        <f t="shared" si="6"/>
        <v>1</v>
      </c>
      <c r="L281" s="201"/>
      <c r="P281" s="201"/>
    </row>
    <row r="282" spans="2:16" ht="14.25" customHeight="1">
      <c r="B282" s="54"/>
      <c r="C282" s="413">
        <f t="shared" si="4"/>
        <v>280</v>
      </c>
      <c r="E282" s="423">
        <v>16</v>
      </c>
      <c r="F282" s="424">
        <f t="shared" si="5"/>
        <v>549</v>
      </c>
      <c r="G282" s="221">
        <f t="shared" si="7"/>
        <v>1648</v>
      </c>
      <c r="H282" s="269">
        <f>G282/I282</f>
        <v>103</v>
      </c>
      <c r="I282" s="281">
        <v>16</v>
      </c>
      <c r="J282" s="236">
        <f t="shared" si="6"/>
        <v>4</v>
      </c>
      <c r="L282" s="201"/>
      <c r="P282" s="201"/>
    </row>
    <row r="283" spans="2:16" ht="14.25" customHeight="1">
      <c r="B283" s="54"/>
      <c r="C283" s="413">
        <f t="shared" si="4"/>
        <v>281</v>
      </c>
      <c r="E283" s="423">
        <v>2</v>
      </c>
      <c r="F283" s="424">
        <f t="shared" si="5"/>
        <v>551</v>
      </c>
      <c r="G283" s="221">
        <f t="shared" si="7"/>
        <v>1654</v>
      </c>
      <c r="H283" s="220">
        <f>H281+6</f>
        <v>827</v>
      </c>
      <c r="I283" s="281">
        <v>2</v>
      </c>
      <c r="J283" s="236">
        <f t="shared" si="6"/>
        <v>1</v>
      </c>
      <c r="L283" s="201"/>
      <c r="P283" s="201"/>
    </row>
    <row r="284" spans="2:16" ht="14.25" customHeight="1">
      <c r="B284" s="54"/>
      <c r="C284" s="413">
        <f t="shared" si="4"/>
        <v>282</v>
      </c>
      <c r="E284" s="423">
        <v>4</v>
      </c>
      <c r="F284" s="424">
        <f t="shared" si="5"/>
        <v>553</v>
      </c>
      <c r="G284" s="221">
        <f t="shared" si="7"/>
        <v>1660</v>
      </c>
      <c r="H284" s="240">
        <f>G284/4</f>
        <v>415</v>
      </c>
      <c r="I284" s="281">
        <v>4</v>
      </c>
      <c r="J284" s="236">
        <f t="shared" si="6"/>
        <v>2</v>
      </c>
      <c r="L284" s="201"/>
      <c r="P284" s="201"/>
    </row>
    <row r="285" spans="2:16" ht="14.25" customHeight="1">
      <c r="B285" s="54"/>
      <c r="C285" s="413">
        <f t="shared" si="4"/>
        <v>283</v>
      </c>
      <c r="E285" s="423">
        <v>2</v>
      </c>
      <c r="F285" s="424">
        <f t="shared" si="5"/>
        <v>555</v>
      </c>
      <c r="G285" s="221">
        <f t="shared" si="7"/>
        <v>1666</v>
      </c>
      <c r="H285" s="220">
        <f>H283+6</f>
        <v>833</v>
      </c>
      <c r="I285" s="281">
        <v>2</v>
      </c>
      <c r="J285" s="236">
        <f t="shared" si="6"/>
        <v>1</v>
      </c>
      <c r="L285" s="201"/>
      <c r="P285" s="201"/>
    </row>
    <row r="286" spans="2:16" ht="14.25" customHeight="1">
      <c r="B286" s="54"/>
      <c r="C286" s="413">
        <f t="shared" si="4"/>
        <v>284</v>
      </c>
      <c r="E286" s="423">
        <v>8</v>
      </c>
      <c r="F286" s="424">
        <f t="shared" si="5"/>
        <v>557</v>
      </c>
      <c r="G286" s="221">
        <f t="shared" si="7"/>
        <v>1672</v>
      </c>
      <c r="H286" s="269">
        <f>G286/I286</f>
        <v>209</v>
      </c>
      <c r="I286" s="281">
        <v>8</v>
      </c>
      <c r="J286" s="236">
        <f t="shared" si="6"/>
        <v>3</v>
      </c>
      <c r="L286" s="201"/>
      <c r="P286" s="201"/>
    </row>
    <row r="287" spans="2:16" ht="14.25" customHeight="1">
      <c r="B287" s="54"/>
      <c r="C287" s="413">
        <f t="shared" si="4"/>
        <v>285</v>
      </c>
      <c r="E287" s="423">
        <v>2</v>
      </c>
      <c r="F287" s="424">
        <f t="shared" si="5"/>
        <v>559</v>
      </c>
      <c r="G287" s="221">
        <f t="shared" si="7"/>
        <v>1678</v>
      </c>
      <c r="H287" s="220">
        <f>H285+6</f>
        <v>839</v>
      </c>
      <c r="I287" s="281">
        <v>2</v>
      </c>
      <c r="J287" s="236">
        <f t="shared" si="6"/>
        <v>1</v>
      </c>
      <c r="L287" s="201"/>
      <c r="P287" s="201"/>
    </row>
    <row r="288" spans="2:16" ht="14.25" customHeight="1">
      <c r="B288" s="54"/>
      <c r="C288" s="413">
        <f t="shared" si="4"/>
        <v>286</v>
      </c>
      <c r="E288" s="423">
        <v>4</v>
      </c>
      <c r="F288" s="424">
        <f t="shared" si="5"/>
        <v>561</v>
      </c>
      <c r="G288" s="221">
        <f t="shared" si="7"/>
        <v>1684</v>
      </c>
      <c r="H288" s="240">
        <f>G288/4</f>
        <v>421</v>
      </c>
      <c r="I288" s="281">
        <v>4</v>
      </c>
      <c r="J288" s="236">
        <f t="shared" si="6"/>
        <v>2</v>
      </c>
      <c r="L288" s="201"/>
      <c r="P288" s="201"/>
    </row>
    <row r="289" spans="2:16" ht="14.25" customHeight="1">
      <c r="B289" s="54"/>
      <c r="C289" s="413">
        <f t="shared" si="4"/>
        <v>287</v>
      </c>
      <c r="E289" s="423">
        <v>2</v>
      </c>
      <c r="F289" s="424">
        <f t="shared" si="5"/>
        <v>563</v>
      </c>
      <c r="G289" s="221">
        <f t="shared" si="7"/>
        <v>1690</v>
      </c>
      <c r="H289" s="220">
        <f>H287+6</f>
        <v>845</v>
      </c>
      <c r="I289" s="281">
        <v>2</v>
      </c>
      <c r="J289" s="236">
        <f t="shared" si="6"/>
        <v>1</v>
      </c>
      <c r="L289" s="201"/>
      <c r="P289" s="201"/>
    </row>
    <row r="290" spans="2:16" ht="14.25" customHeight="1">
      <c r="B290" s="54"/>
      <c r="C290" s="413">
        <f t="shared" si="4"/>
        <v>288</v>
      </c>
      <c r="E290" s="423">
        <v>32</v>
      </c>
      <c r="F290" s="424">
        <f t="shared" si="5"/>
        <v>565</v>
      </c>
      <c r="G290" s="221">
        <f t="shared" si="7"/>
        <v>1696</v>
      </c>
      <c r="H290" s="269">
        <f>G290/I290</f>
        <v>53</v>
      </c>
      <c r="I290" s="281">
        <v>32</v>
      </c>
      <c r="J290" s="236">
        <f t="shared" si="6"/>
        <v>5</v>
      </c>
      <c r="L290" s="201"/>
      <c r="P290" s="201"/>
    </row>
    <row r="291" spans="2:16" ht="14.25" customHeight="1">
      <c r="B291" s="54"/>
      <c r="C291" s="413">
        <f t="shared" si="4"/>
        <v>289</v>
      </c>
      <c r="E291" s="423">
        <v>2</v>
      </c>
      <c r="F291" s="424">
        <f t="shared" si="5"/>
        <v>567</v>
      </c>
      <c r="G291" s="221">
        <f t="shared" si="7"/>
        <v>1702</v>
      </c>
      <c r="H291" s="220">
        <f>H289+6</f>
        <v>851</v>
      </c>
      <c r="I291" s="281">
        <v>2</v>
      </c>
      <c r="J291" s="236">
        <f t="shared" si="6"/>
        <v>1</v>
      </c>
      <c r="L291" s="201"/>
      <c r="P291" s="201"/>
    </row>
    <row r="292" spans="2:16" ht="14.25" customHeight="1">
      <c r="B292" s="54"/>
      <c r="C292" s="413">
        <f t="shared" si="4"/>
        <v>290</v>
      </c>
      <c r="E292" s="423">
        <v>4</v>
      </c>
      <c r="F292" s="424">
        <f t="shared" si="5"/>
        <v>569</v>
      </c>
      <c r="G292" s="221">
        <f t="shared" si="7"/>
        <v>1708</v>
      </c>
      <c r="H292" s="240">
        <f>G292/4</f>
        <v>427</v>
      </c>
      <c r="I292" s="281">
        <v>4</v>
      </c>
      <c r="J292" s="236">
        <f t="shared" si="6"/>
        <v>2</v>
      </c>
      <c r="L292" s="201"/>
      <c r="P292" s="201"/>
    </row>
    <row r="293" spans="2:16" ht="14.25" customHeight="1">
      <c r="B293" s="54"/>
      <c r="C293" s="413">
        <f t="shared" si="4"/>
        <v>291</v>
      </c>
      <c r="E293" s="423">
        <v>2</v>
      </c>
      <c r="F293" s="424">
        <f t="shared" si="5"/>
        <v>571</v>
      </c>
      <c r="G293" s="221">
        <f t="shared" si="7"/>
        <v>1714</v>
      </c>
      <c r="H293" s="220">
        <f>H291+6</f>
        <v>857</v>
      </c>
      <c r="I293" s="281">
        <v>2</v>
      </c>
      <c r="J293" s="236">
        <f t="shared" si="6"/>
        <v>1</v>
      </c>
      <c r="L293" s="201"/>
      <c r="P293" s="201"/>
    </row>
    <row r="294" spans="2:16" ht="14.25" customHeight="1">
      <c r="B294" s="54"/>
      <c r="C294" s="413">
        <f t="shared" si="4"/>
        <v>292</v>
      </c>
      <c r="E294" s="423">
        <v>8</v>
      </c>
      <c r="F294" s="424">
        <f t="shared" si="5"/>
        <v>573</v>
      </c>
      <c r="G294" s="221">
        <f t="shared" si="7"/>
        <v>1720</v>
      </c>
      <c r="H294" s="269">
        <f>G294/I294</f>
        <v>215</v>
      </c>
      <c r="I294" s="281">
        <v>8</v>
      </c>
      <c r="J294" s="236">
        <f t="shared" si="6"/>
        <v>3</v>
      </c>
      <c r="L294" s="201"/>
      <c r="P294" s="201"/>
    </row>
    <row r="295" spans="2:16" ht="14.25" customHeight="1">
      <c r="B295" s="54"/>
      <c r="C295" s="413">
        <f t="shared" si="4"/>
        <v>293</v>
      </c>
      <c r="E295" s="423">
        <v>2</v>
      </c>
      <c r="F295" s="424">
        <f t="shared" si="5"/>
        <v>575</v>
      </c>
      <c r="G295" s="221">
        <f t="shared" si="7"/>
        <v>1726</v>
      </c>
      <c r="H295" s="220">
        <f>H293+6</f>
        <v>863</v>
      </c>
      <c r="I295" s="281">
        <v>2</v>
      </c>
      <c r="J295" s="236">
        <f t="shared" si="6"/>
        <v>1</v>
      </c>
      <c r="L295" s="201"/>
      <c r="P295" s="201"/>
    </row>
    <row r="296" spans="2:16" ht="14.25" customHeight="1">
      <c r="B296" s="54"/>
      <c r="C296" s="413">
        <f t="shared" si="4"/>
        <v>294</v>
      </c>
      <c r="E296" s="423">
        <v>4</v>
      </c>
      <c r="F296" s="424">
        <f t="shared" si="5"/>
        <v>577</v>
      </c>
      <c r="G296" s="221">
        <f t="shared" si="7"/>
        <v>1732</v>
      </c>
      <c r="H296" s="240">
        <f>G296/4</f>
        <v>433</v>
      </c>
      <c r="I296" s="281">
        <v>4</v>
      </c>
      <c r="J296" s="236">
        <f t="shared" si="6"/>
        <v>2</v>
      </c>
      <c r="L296" s="201"/>
      <c r="P296" s="201"/>
    </row>
    <row r="297" spans="2:16" ht="14.25" customHeight="1">
      <c r="B297" s="54"/>
      <c r="C297" s="413">
        <f t="shared" si="4"/>
        <v>295</v>
      </c>
      <c r="E297" s="423">
        <v>2</v>
      </c>
      <c r="F297" s="424">
        <f t="shared" si="5"/>
        <v>579</v>
      </c>
      <c r="G297" s="221">
        <f t="shared" si="7"/>
        <v>1738</v>
      </c>
      <c r="H297" s="220">
        <f>H295+6</f>
        <v>869</v>
      </c>
      <c r="I297" s="281">
        <v>2</v>
      </c>
      <c r="J297" s="236">
        <f t="shared" si="6"/>
        <v>1</v>
      </c>
      <c r="L297" s="201"/>
      <c r="P297" s="201"/>
    </row>
    <row r="298" spans="2:16" ht="14.25" customHeight="1">
      <c r="B298" s="54"/>
      <c r="C298" s="413">
        <f t="shared" si="4"/>
        <v>296</v>
      </c>
      <c r="E298" s="423">
        <v>16</v>
      </c>
      <c r="F298" s="424">
        <f t="shared" si="5"/>
        <v>581</v>
      </c>
      <c r="G298" s="221">
        <f t="shared" si="7"/>
        <v>1744</v>
      </c>
      <c r="H298" s="269">
        <f>G298/I298</f>
        <v>109</v>
      </c>
      <c r="I298" s="281">
        <v>16</v>
      </c>
      <c r="J298" s="236">
        <f t="shared" si="6"/>
        <v>4</v>
      </c>
      <c r="L298" s="201"/>
      <c r="P298" s="201"/>
    </row>
    <row r="299" spans="2:16" ht="14.25" customHeight="1">
      <c r="B299" s="54"/>
      <c r="C299" s="413">
        <f t="shared" si="4"/>
        <v>297</v>
      </c>
      <c r="E299" s="423">
        <v>2</v>
      </c>
      <c r="F299" s="424">
        <f t="shared" si="5"/>
        <v>583</v>
      </c>
      <c r="G299" s="221">
        <f t="shared" si="7"/>
        <v>1750</v>
      </c>
      <c r="H299" s="220">
        <f>H297+6</f>
        <v>875</v>
      </c>
      <c r="I299" s="281">
        <v>2</v>
      </c>
      <c r="J299" s="236">
        <f t="shared" si="6"/>
        <v>1</v>
      </c>
      <c r="L299" s="201"/>
      <c r="P299" s="201"/>
    </row>
    <row r="300" spans="2:16" ht="14.25" customHeight="1">
      <c r="B300" s="54"/>
      <c r="C300" s="413">
        <f t="shared" si="4"/>
        <v>298</v>
      </c>
      <c r="E300" s="423">
        <v>4</v>
      </c>
      <c r="F300" s="424">
        <f t="shared" si="5"/>
        <v>585</v>
      </c>
      <c r="G300" s="221">
        <f t="shared" si="7"/>
        <v>1756</v>
      </c>
      <c r="H300" s="240">
        <f>G300/4</f>
        <v>439</v>
      </c>
      <c r="I300" s="281">
        <v>4</v>
      </c>
      <c r="J300" s="236">
        <f t="shared" si="6"/>
        <v>2</v>
      </c>
      <c r="L300" s="201"/>
      <c r="P300" s="201"/>
    </row>
    <row r="301" spans="2:16" ht="14.25" customHeight="1">
      <c r="B301" s="54"/>
      <c r="C301" s="413">
        <f t="shared" si="4"/>
        <v>299</v>
      </c>
      <c r="E301" s="423">
        <v>2</v>
      </c>
      <c r="F301" s="424">
        <f t="shared" si="5"/>
        <v>587</v>
      </c>
      <c r="G301" s="221">
        <f t="shared" si="7"/>
        <v>1762</v>
      </c>
      <c r="H301" s="220">
        <f>H299+6</f>
        <v>881</v>
      </c>
      <c r="I301" s="281">
        <v>2</v>
      </c>
      <c r="J301" s="236">
        <f t="shared" si="6"/>
        <v>1</v>
      </c>
      <c r="L301" s="201"/>
      <c r="P301" s="201"/>
    </row>
    <row r="302" spans="2:16" ht="14.25" customHeight="1">
      <c r="B302" s="54"/>
      <c r="C302" s="413">
        <f t="shared" si="4"/>
        <v>300</v>
      </c>
      <c r="E302" s="423">
        <v>8</v>
      </c>
      <c r="F302" s="424">
        <f t="shared" si="5"/>
        <v>589</v>
      </c>
      <c r="G302" s="221">
        <f t="shared" si="7"/>
        <v>1768</v>
      </c>
      <c r="H302" s="269">
        <f>G302/I302</f>
        <v>221</v>
      </c>
      <c r="I302" s="281">
        <v>8</v>
      </c>
      <c r="J302" s="236">
        <f t="shared" si="6"/>
        <v>3</v>
      </c>
      <c r="L302" s="201"/>
      <c r="P302" s="201"/>
    </row>
    <row r="303" spans="2:16" ht="14.25" customHeight="1">
      <c r="B303" s="54"/>
      <c r="C303" s="413">
        <f t="shared" si="4"/>
        <v>301</v>
      </c>
      <c r="E303" s="423">
        <v>2</v>
      </c>
      <c r="F303" s="424">
        <f t="shared" si="5"/>
        <v>591</v>
      </c>
      <c r="G303" s="221">
        <f t="shared" si="7"/>
        <v>1774</v>
      </c>
      <c r="H303" s="220">
        <f>H301+6</f>
        <v>887</v>
      </c>
      <c r="I303" s="281">
        <v>2</v>
      </c>
      <c r="J303" s="236">
        <f t="shared" si="6"/>
        <v>1</v>
      </c>
      <c r="L303" s="201"/>
      <c r="P303" s="201"/>
    </row>
    <row r="304" spans="2:16" ht="14.25" customHeight="1">
      <c r="B304" s="54"/>
      <c r="C304" s="413">
        <f t="shared" si="4"/>
        <v>302</v>
      </c>
      <c r="E304" s="423">
        <v>4</v>
      </c>
      <c r="F304" s="424">
        <f t="shared" si="5"/>
        <v>593</v>
      </c>
      <c r="G304" s="221">
        <f t="shared" si="7"/>
        <v>1780</v>
      </c>
      <c r="H304" s="240">
        <f>G304/4</f>
        <v>445</v>
      </c>
      <c r="I304" s="281">
        <v>4</v>
      </c>
      <c r="J304" s="236">
        <f t="shared" si="6"/>
        <v>2</v>
      </c>
      <c r="L304" s="201"/>
      <c r="P304" s="201"/>
    </row>
    <row r="305" spans="2:16" ht="14.25" customHeight="1">
      <c r="B305" s="54"/>
      <c r="C305" s="413">
        <f t="shared" si="4"/>
        <v>303</v>
      </c>
      <c r="E305" s="423">
        <v>2</v>
      </c>
      <c r="F305" s="424">
        <f t="shared" si="5"/>
        <v>595</v>
      </c>
      <c r="G305" s="221">
        <f t="shared" si="7"/>
        <v>1786</v>
      </c>
      <c r="H305" s="220">
        <f>H303+6</f>
        <v>893</v>
      </c>
      <c r="I305" s="281">
        <v>2</v>
      </c>
      <c r="J305" s="236">
        <f t="shared" si="6"/>
        <v>1</v>
      </c>
      <c r="L305" s="201"/>
      <c r="P305" s="201"/>
    </row>
    <row r="306" spans="2:16" ht="14.25" customHeight="1">
      <c r="B306" s="54"/>
      <c r="C306" s="413">
        <f t="shared" si="4"/>
        <v>304</v>
      </c>
      <c r="E306" s="423">
        <v>256</v>
      </c>
      <c r="F306" s="424">
        <f t="shared" si="5"/>
        <v>597</v>
      </c>
      <c r="G306" s="221">
        <f t="shared" si="7"/>
        <v>1792</v>
      </c>
      <c r="H306" s="430">
        <f>G306/I306</f>
        <v>7</v>
      </c>
      <c r="I306" s="431">
        <v>256</v>
      </c>
      <c r="J306" s="427">
        <f t="shared" si="6"/>
        <v>8</v>
      </c>
      <c r="L306" s="201"/>
      <c r="P306" s="201"/>
    </row>
    <row r="307" spans="2:16" ht="14.25" customHeight="1">
      <c r="B307" s="54"/>
      <c r="C307" s="413">
        <f t="shared" si="4"/>
        <v>305</v>
      </c>
      <c r="E307" s="423">
        <v>2</v>
      </c>
      <c r="F307" s="424">
        <f t="shared" si="5"/>
        <v>599</v>
      </c>
      <c r="G307" s="221">
        <f t="shared" si="7"/>
        <v>1798</v>
      </c>
      <c r="H307" s="220">
        <f>H305+6</f>
        <v>899</v>
      </c>
      <c r="I307" s="281">
        <v>2</v>
      </c>
      <c r="J307" s="236">
        <f t="shared" si="6"/>
        <v>1</v>
      </c>
      <c r="L307" s="201"/>
      <c r="P307" s="201"/>
    </row>
    <row r="308" spans="2:16" ht="14.25" customHeight="1">
      <c r="B308" s="54"/>
      <c r="C308" s="413">
        <f t="shared" si="4"/>
        <v>306</v>
      </c>
      <c r="E308" s="423">
        <v>4</v>
      </c>
      <c r="F308" s="424">
        <f t="shared" si="5"/>
        <v>601</v>
      </c>
      <c r="G308" s="221">
        <f t="shared" si="7"/>
        <v>1804</v>
      </c>
      <c r="H308" s="240">
        <f>G308/4</f>
        <v>451</v>
      </c>
      <c r="I308" s="281">
        <v>4</v>
      </c>
      <c r="J308" s="236">
        <f t="shared" si="6"/>
        <v>2</v>
      </c>
      <c r="L308" s="201"/>
      <c r="P308" s="201"/>
    </row>
    <row r="309" spans="2:16" ht="14.25" customHeight="1">
      <c r="B309" s="54"/>
      <c r="C309" s="413">
        <f t="shared" si="4"/>
        <v>307</v>
      </c>
      <c r="E309" s="423">
        <v>2</v>
      </c>
      <c r="F309" s="424">
        <f t="shared" si="5"/>
        <v>603</v>
      </c>
      <c r="G309" s="221">
        <f t="shared" si="7"/>
        <v>1810</v>
      </c>
      <c r="H309" s="220">
        <f>H307+6</f>
        <v>905</v>
      </c>
      <c r="I309" s="281">
        <v>2</v>
      </c>
      <c r="J309" s="236">
        <f t="shared" si="6"/>
        <v>1</v>
      </c>
      <c r="L309" s="201"/>
      <c r="P309" s="201"/>
    </row>
    <row r="310" spans="2:16" ht="14.25" customHeight="1">
      <c r="B310" s="54"/>
      <c r="C310" s="413">
        <f t="shared" si="4"/>
        <v>308</v>
      </c>
      <c r="E310" s="423">
        <v>8</v>
      </c>
      <c r="F310" s="424">
        <f t="shared" si="5"/>
        <v>605</v>
      </c>
      <c r="G310" s="221">
        <f t="shared" si="7"/>
        <v>1816</v>
      </c>
      <c r="H310" s="269">
        <f>G310/I310</f>
        <v>227</v>
      </c>
      <c r="I310" s="281">
        <v>8</v>
      </c>
      <c r="J310" s="236">
        <f t="shared" si="6"/>
        <v>3</v>
      </c>
      <c r="L310" s="201"/>
      <c r="P310" s="201"/>
    </row>
    <row r="311" spans="2:16" ht="14.25" customHeight="1">
      <c r="B311" s="54"/>
      <c r="C311" s="413">
        <f t="shared" si="4"/>
        <v>309</v>
      </c>
      <c r="E311" s="423">
        <v>2</v>
      </c>
      <c r="F311" s="424">
        <f t="shared" si="5"/>
        <v>607</v>
      </c>
      <c r="G311" s="221">
        <f t="shared" si="7"/>
        <v>1822</v>
      </c>
      <c r="H311" s="220">
        <f>H309+6</f>
        <v>911</v>
      </c>
      <c r="I311" s="281">
        <v>2</v>
      </c>
      <c r="J311" s="236">
        <f t="shared" si="6"/>
        <v>1</v>
      </c>
      <c r="L311" s="201"/>
      <c r="P311" s="201"/>
    </row>
    <row r="312" spans="2:16" ht="14.25" customHeight="1">
      <c r="B312" s="54"/>
      <c r="C312" s="413">
        <f t="shared" si="4"/>
        <v>310</v>
      </c>
      <c r="E312" s="423">
        <v>4</v>
      </c>
      <c r="F312" s="424">
        <f t="shared" si="5"/>
        <v>609</v>
      </c>
      <c r="G312" s="221">
        <f t="shared" si="7"/>
        <v>1828</v>
      </c>
      <c r="H312" s="240">
        <f>G312/4</f>
        <v>457</v>
      </c>
      <c r="I312" s="281">
        <v>4</v>
      </c>
      <c r="J312" s="236">
        <f t="shared" si="6"/>
        <v>2</v>
      </c>
      <c r="L312" s="201"/>
      <c r="P312" s="201"/>
    </row>
    <row r="313" spans="2:16" ht="14.25" customHeight="1">
      <c r="B313" s="54"/>
      <c r="C313" s="413">
        <f t="shared" si="4"/>
        <v>311</v>
      </c>
      <c r="E313" s="423">
        <v>2</v>
      </c>
      <c r="F313" s="424">
        <f t="shared" si="5"/>
        <v>611</v>
      </c>
      <c r="G313" s="221">
        <f t="shared" si="7"/>
        <v>1834</v>
      </c>
      <c r="H313" s="220">
        <f>H311+6</f>
        <v>917</v>
      </c>
      <c r="I313" s="281">
        <v>2</v>
      </c>
      <c r="J313" s="236">
        <f t="shared" si="6"/>
        <v>1</v>
      </c>
      <c r="L313" s="201"/>
      <c r="P313" s="201"/>
    </row>
    <row r="314" spans="2:16" ht="14.25" customHeight="1">
      <c r="B314" s="54"/>
      <c r="C314" s="413">
        <f t="shared" si="4"/>
        <v>312</v>
      </c>
      <c r="E314" s="423">
        <v>16</v>
      </c>
      <c r="F314" s="424">
        <f t="shared" si="5"/>
        <v>613</v>
      </c>
      <c r="G314" s="221">
        <f t="shared" si="7"/>
        <v>1840</v>
      </c>
      <c r="H314" s="269">
        <f>G314/I314</f>
        <v>115</v>
      </c>
      <c r="I314" s="281">
        <v>16</v>
      </c>
      <c r="J314" s="236">
        <f t="shared" si="6"/>
        <v>4</v>
      </c>
      <c r="L314" s="201"/>
      <c r="P314" s="201"/>
    </row>
    <row r="315" spans="2:16" ht="14.25" customHeight="1">
      <c r="B315" s="54"/>
      <c r="C315" s="413">
        <f t="shared" si="4"/>
        <v>313</v>
      </c>
      <c r="E315" s="423">
        <v>2</v>
      </c>
      <c r="F315" s="424">
        <f t="shared" si="5"/>
        <v>615</v>
      </c>
      <c r="G315" s="221">
        <f t="shared" si="7"/>
        <v>1846</v>
      </c>
      <c r="H315" s="220">
        <f>H313+6</f>
        <v>923</v>
      </c>
      <c r="I315" s="281">
        <v>2</v>
      </c>
      <c r="J315" s="236">
        <f t="shared" si="6"/>
        <v>1</v>
      </c>
      <c r="L315" s="201"/>
      <c r="P315" s="201"/>
    </row>
    <row r="316" spans="2:16" ht="14.25" customHeight="1">
      <c r="B316" s="54"/>
      <c r="C316" s="413">
        <f t="shared" si="4"/>
        <v>314</v>
      </c>
      <c r="E316" s="423">
        <v>4</v>
      </c>
      <c r="F316" s="424">
        <f t="shared" si="5"/>
        <v>617</v>
      </c>
      <c r="G316" s="221">
        <f t="shared" si="7"/>
        <v>1852</v>
      </c>
      <c r="H316" s="240">
        <f>G316/4</f>
        <v>463</v>
      </c>
      <c r="I316" s="281">
        <v>4</v>
      </c>
      <c r="J316" s="236">
        <f t="shared" si="6"/>
        <v>2</v>
      </c>
      <c r="L316" s="201"/>
      <c r="P316" s="201"/>
    </row>
    <row r="317" spans="2:16" ht="14.25" customHeight="1">
      <c r="B317" s="54"/>
      <c r="C317" s="413">
        <f t="shared" si="4"/>
        <v>315</v>
      </c>
      <c r="E317" s="423">
        <v>2</v>
      </c>
      <c r="F317" s="424">
        <f t="shared" si="5"/>
        <v>619</v>
      </c>
      <c r="G317" s="221">
        <f t="shared" si="7"/>
        <v>1858</v>
      </c>
      <c r="H317" s="220">
        <f>H315+6</f>
        <v>929</v>
      </c>
      <c r="I317" s="281">
        <v>2</v>
      </c>
      <c r="J317" s="236">
        <f t="shared" si="6"/>
        <v>1</v>
      </c>
      <c r="L317" s="201"/>
      <c r="P317" s="201"/>
    </row>
    <row r="318" spans="2:16" ht="14.25" customHeight="1">
      <c r="B318" s="54"/>
      <c r="C318" s="413">
        <f t="shared" si="4"/>
        <v>316</v>
      </c>
      <c r="E318" s="423">
        <v>8</v>
      </c>
      <c r="F318" s="424">
        <f t="shared" si="5"/>
        <v>621</v>
      </c>
      <c r="G318" s="221">
        <f t="shared" si="7"/>
        <v>1864</v>
      </c>
      <c r="H318" s="269">
        <f>G318/I318</f>
        <v>233</v>
      </c>
      <c r="I318" s="281">
        <v>8</v>
      </c>
      <c r="J318" s="236">
        <f t="shared" si="6"/>
        <v>3</v>
      </c>
      <c r="L318" s="201"/>
      <c r="P318" s="201"/>
    </row>
    <row r="319" spans="2:16" ht="14.25" customHeight="1">
      <c r="B319" s="54"/>
      <c r="C319" s="413">
        <f t="shared" si="4"/>
        <v>317</v>
      </c>
      <c r="E319" s="423">
        <v>2</v>
      </c>
      <c r="F319" s="424">
        <f t="shared" si="5"/>
        <v>623</v>
      </c>
      <c r="G319" s="221">
        <f t="shared" si="7"/>
        <v>1870</v>
      </c>
      <c r="H319" s="220">
        <f>H317+6</f>
        <v>935</v>
      </c>
      <c r="I319" s="281">
        <v>2</v>
      </c>
      <c r="J319" s="236">
        <f t="shared" si="6"/>
        <v>1</v>
      </c>
      <c r="L319" s="201"/>
      <c r="P319" s="201"/>
    </row>
    <row r="320" spans="2:16" ht="14.25" customHeight="1">
      <c r="B320" s="54"/>
      <c r="C320" s="413">
        <f t="shared" si="4"/>
        <v>318</v>
      </c>
      <c r="E320" s="423">
        <v>4</v>
      </c>
      <c r="F320" s="424">
        <f t="shared" si="5"/>
        <v>625</v>
      </c>
      <c r="G320" s="221">
        <f t="shared" si="7"/>
        <v>1876</v>
      </c>
      <c r="H320" s="240">
        <f>G320/4</f>
        <v>469</v>
      </c>
      <c r="I320" s="281">
        <v>4</v>
      </c>
      <c r="J320" s="236">
        <f t="shared" si="6"/>
        <v>2</v>
      </c>
      <c r="L320" s="201"/>
      <c r="P320" s="201"/>
    </row>
    <row r="321" spans="2:16" ht="14.25" customHeight="1">
      <c r="B321" s="54"/>
      <c r="C321" s="413">
        <f t="shared" si="4"/>
        <v>319</v>
      </c>
      <c r="E321" s="423">
        <v>2</v>
      </c>
      <c r="F321" s="424">
        <f t="shared" si="5"/>
        <v>627</v>
      </c>
      <c r="G321" s="221">
        <f t="shared" si="7"/>
        <v>1882</v>
      </c>
      <c r="H321" s="220">
        <f>H319+6</f>
        <v>941</v>
      </c>
      <c r="I321" s="281">
        <v>2</v>
      </c>
      <c r="J321" s="236">
        <f t="shared" si="6"/>
        <v>1</v>
      </c>
      <c r="L321" s="201"/>
      <c r="P321" s="201"/>
    </row>
    <row r="322" spans="2:16" ht="14.25" customHeight="1">
      <c r="B322" s="54"/>
      <c r="C322" s="413">
        <f t="shared" si="4"/>
        <v>320</v>
      </c>
      <c r="E322" s="423">
        <v>32</v>
      </c>
      <c r="F322" s="424">
        <f t="shared" si="5"/>
        <v>629</v>
      </c>
      <c r="G322" s="221">
        <f t="shared" si="7"/>
        <v>1888</v>
      </c>
      <c r="H322" s="269">
        <f>G322/I322</f>
        <v>59</v>
      </c>
      <c r="I322" s="281">
        <v>32</v>
      </c>
      <c r="J322" s="236">
        <f t="shared" si="6"/>
        <v>5</v>
      </c>
      <c r="L322" s="201"/>
      <c r="P322" s="201"/>
    </row>
    <row r="323" spans="2:16" ht="14.25" customHeight="1">
      <c r="B323" s="54"/>
      <c r="C323" s="413">
        <f t="shared" si="4"/>
        <v>321</v>
      </c>
      <c r="E323" s="423">
        <v>2</v>
      </c>
      <c r="F323" s="424">
        <f t="shared" si="5"/>
        <v>631</v>
      </c>
      <c r="G323" s="221">
        <f t="shared" si="7"/>
        <v>1894</v>
      </c>
      <c r="H323" s="220">
        <f>H321+6</f>
        <v>947</v>
      </c>
      <c r="I323" s="281">
        <v>2</v>
      </c>
      <c r="J323" s="236">
        <f t="shared" si="6"/>
        <v>1</v>
      </c>
      <c r="L323" s="201"/>
      <c r="P323" s="201"/>
    </row>
    <row r="324" spans="2:16" ht="14.25" customHeight="1">
      <c r="B324" s="54"/>
      <c r="C324" s="413">
        <f t="shared" si="4"/>
        <v>322</v>
      </c>
      <c r="E324" s="423">
        <v>4</v>
      </c>
      <c r="F324" s="424">
        <f t="shared" si="5"/>
        <v>633</v>
      </c>
      <c r="G324" s="221">
        <f t="shared" si="7"/>
        <v>1900</v>
      </c>
      <c r="H324" s="240">
        <f>G324/4</f>
        <v>475</v>
      </c>
      <c r="I324" s="281">
        <v>4</v>
      </c>
      <c r="J324" s="236">
        <f t="shared" si="6"/>
        <v>2</v>
      </c>
      <c r="L324" s="201"/>
      <c r="P324" s="201"/>
    </row>
    <row r="325" spans="2:16" ht="14.25" customHeight="1">
      <c r="B325" s="54"/>
      <c r="C325" s="413">
        <f t="shared" si="4"/>
        <v>323</v>
      </c>
      <c r="E325" s="423">
        <v>2</v>
      </c>
      <c r="F325" s="424">
        <f t="shared" si="5"/>
        <v>635</v>
      </c>
      <c r="G325" s="221">
        <f t="shared" si="7"/>
        <v>1906</v>
      </c>
      <c r="H325" s="220">
        <f>H323+6</f>
        <v>953</v>
      </c>
      <c r="I325" s="281">
        <v>2</v>
      </c>
      <c r="J325" s="236">
        <f t="shared" si="6"/>
        <v>1</v>
      </c>
      <c r="L325" s="201"/>
      <c r="P325" s="201"/>
    </row>
    <row r="326" spans="2:16" ht="14.25" customHeight="1">
      <c r="B326" s="54"/>
      <c r="C326" s="413">
        <f t="shared" si="4"/>
        <v>324</v>
      </c>
      <c r="E326" s="423">
        <v>8</v>
      </c>
      <c r="F326" s="424">
        <f t="shared" si="5"/>
        <v>637</v>
      </c>
      <c r="G326" s="221">
        <f t="shared" si="7"/>
        <v>1912</v>
      </c>
      <c r="H326" s="269">
        <f>G326/I326</f>
        <v>239</v>
      </c>
      <c r="I326" s="281">
        <v>8</v>
      </c>
      <c r="J326" s="236">
        <f t="shared" si="6"/>
        <v>3</v>
      </c>
      <c r="L326" s="201"/>
      <c r="P326" s="201"/>
    </row>
    <row r="327" spans="2:16" ht="14.25" customHeight="1">
      <c r="B327" s="54"/>
      <c r="C327" s="413">
        <f t="shared" si="4"/>
        <v>325</v>
      </c>
      <c r="E327" s="423">
        <v>2</v>
      </c>
      <c r="F327" s="424">
        <f t="shared" si="5"/>
        <v>639</v>
      </c>
      <c r="G327" s="221">
        <f t="shared" si="7"/>
        <v>1918</v>
      </c>
      <c r="H327" s="220">
        <f>H325+6</f>
        <v>959</v>
      </c>
      <c r="I327" s="281">
        <v>2</v>
      </c>
      <c r="J327" s="236">
        <f t="shared" si="6"/>
        <v>1</v>
      </c>
      <c r="L327" s="201"/>
      <c r="P327" s="201"/>
    </row>
    <row r="328" spans="2:16" ht="14.25" customHeight="1">
      <c r="B328" s="54"/>
      <c r="C328" s="413">
        <f t="shared" si="4"/>
        <v>326</v>
      </c>
      <c r="E328" s="423">
        <v>4</v>
      </c>
      <c r="F328" s="424">
        <f t="shared" si="5"/>
        <v>641</v>
      </c>
      <c r="G328" s="221">
        <f t="shared" si="7"/>
        <v>1924</v>
      </c>
      <c r="H328" s="240">
        <f>G328/4</f>
        <v>481</v>
      </c>
      <c r="I328" s="281">
        <v>4</v>
      </c>
      <c r="J328" s="236">
        <f t="shared" si="6"/>
        <v>2</v>
      </c>
      <c r="L328" s="201"/>
      <c r="P328" s="201"/>
    </row>
    <row r="329" spans="2:16" ht="14.25" customHeight="1">
      <c r="B329" s="54"/>
      <c r="C329" s="413">
        <f t="shared" si="4"/>
        <v>327</v>
      </c>
      <c r="E329" s="423">
        <v>2</v>
      </c>
      <c r="F329" s="424">
        <f t="shared" si="5"/>
        <v>643</v>
      </c>
      <c r="G329" s="221">
        <f t="shared" si="7"/>
        <v>1930</v>
      </c>
      <c r="H329" s="220">
        <f>H327+6</f>
        <v>965</v>
      </c>
      <c r="I329" s="281">
        <v>2</v>
      </c>
      <c r="J329" s="236">
        <f t="shared" si="6"/>
        <v>1</v>
      </c>
      <c r="L329" s="201"/>
      <c r="P329" s="201"/>
    </row>
    <row r="330" spans="2:16" ht="14.25" customHeight="1">
      <c r="B330" s="54"/>
      <c r="C330" s="413">
        <f t="shared" si="4"/>
        <v>328</v>
      </c>
      <c r="E330" s="423">
        <v>16</v>
      </c>
      <c r="F330" s="424">
        <f t="shared" si="5"/>
        <v>645</v>
      </c>
      <c r="G330" s="221">
        <f t="shared" si="7"/>
        <v>1936</v>
      </c>
      <c r="H330" s="269">
        <f>G330/I330</f>
        <v>121</v>
      </c>
      <c r="I330" s="281">
        <v>16</v>
      </c>
      <c r="J330" s="236">
        <f t="shared" si="6"/>
        <v>4</v>
      </c>
      <c r="L330" s="201"/>
      <c r="P330" s="201"/>
    </row>
    <row r="331" spans="2:16" ht="14.25" customHeight="1">
      <c r="B331" s="54"/>
      <c r="C331" s="413">
        <f t="shared" si="4"/>
        <v>329</v>
      </c>
      <c r="E331" s="423">
        <v>2</v>
      </c>
      <c r="F331" s="424">
        <f t="shared" si="5"/>
        <v>647</v>
      </c>
      <c r="G331" s="221">
        <f t="shared" si="7"/>
        <v>1942</v>
      </c>
      <c r="H331" s="220">
        <f>H329+6</f>
        <v>971</v>
      </c>
      <c r="I331" s="281">
        <v>2</v>
      </c>
      <c r="J331" s="236">
        <f t="shared" si="6"/>
        <v>1</v>
      </c>
      <c r="L331" s="201"/>
      <c r="P331" s="201"/>
    </row>
    <row r="332" spans="2:16" ht="14.25" customHeight="1">
      <c r="B332" s="54"/>
      <c r="C332" s="413">
        <f t="shared" si="4"/>
        <v>330</v>
      </c>
      <c r="E332" s="423">
        <v>4</v>
      </c>
      <c r="F332" s="424">
        <f t="shared" si="5"/>
        <v>649</v>
      </c>
      <c r="G332" s="221">
        <f t="shared" si="7"/>
        <v>1948</v>
      </c>
      <c r="H332" s="240">
        <f>G332/4</f>
        <v>487</v>
      </c>
      <c r="I332" s="281">
        <v>4</v>
      </c>
      <c r="J332" s="236">
        <f t="shared" si="6"/>
        <v>2</v>
      </c>
      <c r="L332" s="201"/>
      <c r="P332" s="201"/>
    </row>
    <row r="333" spans="2:16" ht="14.25" customHeight="1">
      <c r="B333" s="54"/>
      <c r="C333" s="413">
        <f t="shared" si="4"/>
        <v>331</v>
      </c>
      <c r="E333" s="423">
        <v>2</v>
      </c>
      <c r="F333" s="424">
        <f t="shared" si="5"/>
        <v>651</v>
      </c>
      <c r="G333" s="221">
        <f t="shared" si="7"/>
        <v>1954</v>
      </c>
      <c r="H333" s="220">
        <f>H331+6</f>
        <v>977</v>
      </c>
      <c r="I333" s="281">
        <v>2</v>
      </c>
      <c r="J333" s="236">
        <f t="shared" si="6"/>
        <v>1</v>
      </c>
      <c r="L333" s="201"/>
      <c r="P333" s="201"/>
    </row>
    <row r="334" spans="2:16" ht="14.25" customHeight="1">
      <c r="B334" s="54"/>
      <c r="C334" s="413">
        <f t="shared" si="4"/>
        <v>332</v>
      </c>
      <c r="E334" s="423">
        <v>8</v>
      </c>
      <c r="F334" s="424">
        <f t="shared" si="5"/>
        <v>653</v>
      </c>
      <c r="G334" s="221">
        <f t="shared" si="7"/>
        <v>1960</v>
      </c>
      <c r="H334" s="269">
        <f>G334/I334</f>
        <v>245</v>
      </c>
      <c r="I334" s="281">
        <v>8</v>
      </c>
      <c r="J334" s="236">
        <f t="shared" si="6"/>
        <v>3</v>
      </c>
      <c r="L334" s="201"/>
      <c r="P334" s="201"/>
    </row>
    <row r="335" spans="2:16" ht="14.25" customHeight="1">
      <c r="B335" s="54"/>
      <c r="C335" s="413">
        <f t="shared" si="4"/>
        <v>333</v>
      </c>
      <c r="E335" s="423">
        <v>2</v>
      </c>
      <c r="F335" s="424">
        <f t="shared" si="5"/>
        <v>655</v>
      </c>
      <c r="G335" s="221">
        <f t="shared" si="7"/>
        <v>1966</v>
      </c>
      <c r="H335" s="220">
        <f>H333+6</f>
        <v>983</v>
      </c>
      <c r="I335" s="281">
        <v>2</v>
      </c>
      <c r="J335" s="236">
        <f t="shared" si="6"/>
        <v>1</v>
      </c>
      <c r="L335" s="201"/>
      <c r="P335" s="201"/>
    </row>
    <row r="336" spans="2:16" ht="14.25" customHeight="1">
      <c r="B336" s="54"/>
      <c r="C336" s="413">
        <f t="shared" si="4"/>
        <v>334</v>
      </c>
      <c r="E336" s="423">
        <v>4</v>
      </c>
      <c r="F336" s="424">
        <f t="shared" si="5"/>
        <v>657</v>
      </c>
      <c r="G336" s="221">
        <f t="shared" si="7"/>
        <v>1972</v>
      </c>
      <c r="H336" s="240">
        <f>G336/4</f>
        <v>493</v>
      </c>
      <c r="I336" s="281">
        <v>4</v>
      </c>
      <c r="J336" s="236">
        <f t="shared" si="6"/>
        <v>2</v>
      </c>
      <c r="L336" s="201"/>
      <c r="P336" s="201"/>
    </row>
    <row r="337" spans="2:16" ht="14.25" customHeight="1">
      <c r="B337" s="54"/>
      <c r="C337" s="413">
        <f t="shared" si="4"/>
        <v>335</v>
      </c>
      <c r="E337" s="423">
        <v>2</v>
      </c>
      <c r="F337" s="424">
        <f t="shared" si="5"/>
        <v>659</v>
      </c>
      <c r="G337" s="221">
        <f t="shared" si="7"/>
        <v>1978</v>
      </c>
      <c r="H337" s="220">
        <f>H335+6</f>
        <v>989</v>
      </c>
      <c r="I337" s="281">
        <v>2</v>
      </c>
      <c r="J337" s="236">
        <f t="shared" si="6"/>
        <v>1</v>
      </c>
      <c r="L337" s="201"/>
      <c r="P337" s="201"/>
    </row>
    <row r="338" spans="2:16" ht="14.25" customHeight="1">
      <c r="B338" s="54"/>
      <c r="C338" s="413">
        <f t="shared" si="4"/>
        <v>336</v>
      </c>
      <c r="E338" s="423">
        <v>64</v>
      </c>
      <c r="F338" s="424">
        <f t="shared" si="5"/>
        <v>661</v>
      </c>
      <c r="G338" s="221">
        <f t="shared" si="7"/>
        <v>1984</v>
      </c>
      <c r="H338" s="269">
        <f>G338/I338</f>
        <v>31</v>
      </c>
      <c r="I338" s="281">
        <v>64</v>
      </c>
      <c r="J338" s="236">
        <f t="shared" si="6"/>
        <v>6</v>
      </c>
      <c r="L338" s="201"/>
      <c r="P338" s="201"/>
    </row>
    <row r="339" spans="2:16" ht="14.25" customHeight="1">
      <c r="B339" s="54"/>
      <c r="C339" s="413">
        <f t="shared" si="4"/>
        <v>337</v>
      </c>
      <c r="E339" s="423">
        <v>2</v>
      </c>
      <c r="F339" s="424">
        <f t="shared" si="5"/>
        <v>663</v>
      </c>
      <c r="G339" s="221">
        <f t="shared" si="7"/>
        <v>1990</v>
      </c>
      <c r="H339" s="220">
        <f>H337+6</f>
        <v>995</v>
      </c>
      <c r="I339" s="281">
        <v>2</v>
      </c>
      <c r="J339" s="236">
        <f t="shared" si="6"/>
        <v>1</v>
      </c>
      <c r="L339" s="201"/>
      <c r="P339" s="201"/>
    </row>
    <row r="340" spans="2:16" ht="14.25" customHeight="1">
      <c r="B340" s="54"/>
      <c r="C340" s="413">
        <f t="shared" si="4"/>
        <v>338</v>
      </c>
      <c r="E340" s="423">
        <v>4</v>
      </c>
      <c r="F340" s="424">
        <f t="shared" si="5"/>
        <v>665</v>
      </c>
      <c r="G340" s="221">
        <f t="shared" si="7"/>
        <v>1996</v>
      </c>
      <c r="H340" s="240">
        <f>G340/4</f>
        <v>499</v>
      </c>
      <c r="I340" s="281">
        <v>4</v>
      </c>
      <c r="J340" s="236">
        <f t="shared" si="6"/>
        <v>2</v>
      </c>
      <c r="L340" s="201"/>
      <c r="P340" s="201"/>
    </row>
    <row r="341" spans="2:16" ht="14.25" customHeight="1">
      <c r="B341" s="54"/>
      <c r="C341" s="413">
        <f t="shared" si="4"/>
        <v>339</v>
      </c>
      <c r="E341" s="423">
        <v>2</v>
      </c>
      <c r="F341" s="424">
        <f t="shared" si="5"/>
        <v>667</v>
      </c>
      <c r="G341" s="221">
        <f t="shared" si="7"/>
        <v>2002</v>
      </c>
      <c r="H341" s="220">
        <f>H339+6</f>
        <v>1001</v>
      </c>
      <c r="I341" s="281">
        <v>2</v>
      </c>
      <c r="J341" s="236">
        <f t="shared" si="6"/>
        <v>1</v>
      </c>
      <c r="L341" s="201"/>
      <c r="P341" s="201"/>
    </row>
    <row r="342" spans="2:16" ht="14.25" customHeight="1">
      <c r="B342" s="54"/>
      <c r="C342" s="413">
        <f t="shared" si="4"/>
        <v>340</v>
      </c>
      <c r="E342" s="423">
        <v>8</v>
      </c>
      <c r="F342" s="424">
        <f t="shared" si="5"/>
        <v>669</v>
      </c>
      <c r="G342" s="221">
        <f t="shared" si="7"/>
        <v>2008</v>
      </c>
      <c r="H342" s="269">
        <f>G342/I342</f>
        <v>251</v>
      </c>
      <c r="I342" s="281">
        <v>8</v>
      </c>
      <c r="J342" s="236">
        <f t="shared" si="6"/>
        <v>3</v>
      </c>
      <c r="L342" s="201"/>
      <c r="P342" s="201"/>
    </row>
    <row r="343" spans="2:16" ht="14.25" customHeight="1">
      <c r="B343" s="54"/>
      <c r="C343" s="413">
        <f t="shared" si="4"/>
        <v>341</v>
      </c>
      <c r="E343" s="423">
        <v>2</v>
      </c>
      <c r="F343" s="424">
        <f t="shared" si="5"/>
        <v>671</v>
      </c>
      <c r="G343" s="221">
        <f t="shared" si="7"/>
        <v>2014</v>
      </c>
      <c r="H343" s="220">
        <f>H341+6</f>
        <v>1007</v>
      </c>
      <c r="I343" s="281">
        <v>2</v>
      </c>
      <c r="J343" s="236">
        <f t="shared" si="6"/>
        <v>1</v>
      </c>
      <c r="L343" s="201"/>
      <c r="P343" s="201"/>
    </row>
    <row r="344" spans="2:16" ht="14.25" customHeight="1">
      <c r="B344" s="54"/>
      <c r="C344" s="413">
        <f t="shared" si="4"/>
        <v>342</v>
      </c>
      <c r="E344" s="423">
        <v>4</v>
      </c>
      <c r="F344" s="424">
        <f t="shared" si="5"/>
        <v>673</v>
      </c>
      <c r="G344" s="221">
        <f t="shared" si="7"/>
        <v>2020</v>
      </c>
      <c r="H344" s="240">
        <f>G344/4</f>
        <v>505</v>
      </c>
      <c r="I344" s="281">
        <v>4</v>
      </c>
      <c r="J344" s="236">
        <f t="shared" si="6"/>
        <v>2</v>
      </c>
      <c r="L344" s="201"/>
      <c r="P344" s="201"/>
    </row>
    <row r="345" spans="2:16" ht="14.25" customHeight="1">
      <c r="B345" s="54"/>
      <c r="C345" s="413">
        <f t="shared" si="4"/>
        <v>343</v>
      </c>
      <c r="E345" s="423">
        <v>2</v>
      </c>
      <c r="F345" s="424">
        <f t="shared" si="5"/>
        <v>675</v>
      </c>
      <c r="G345" s="221">
        <f t="shared" si="7"/>
        <v>2026</v>
      </c>
      <c r="H345" s="220">
        <f>H343+6</f>
        <v>1013</v>
      </c>
      <c r="I345" s="281">
        <v>2</v>
      </c>
      <c r="J345" s="236">
        <f t="shared" si="6"/>
        <v>1</v>
      </c>
      <c r="L345" s="201"/>
      <c r="P345" s="201"/>
    </row>
    <row r="346" spans="2:16" ht="14.25" customHeight="1">
      <c r="B346" s="54"/>
      <c r="C346" s="413">
        <f t="shared" si="4"/>
        <v>344</v>
      </c>
      <c r="E346" s="423">
        <v>16</v>
      </c>
      <c r="F346" s="424">
        <f t="shared" si="5"/>
        <v>677</v>
      </c>
      <c r="G346" s="221">
        <f t="shared" si="7"/>
        <v>2032</v>
      </c>
      <c r="H346" s="269">
        <f>G346/I346</f>
        <v>127</v>
      </c>
      <c r="I346" s="281">
        <v>16</v>
      </c>
      <c r="J346" s="236">
        <f t="shared" si="6"/>
        <v>4</v>
      </c>
      <c r="L346" s="201"/>
      <c r="P346" s="201"/>
    </row>
    <row r="347" spans="2:16" ht="14.25" customHeight="1">
      <c r="B347" s="54"/>
      <c r="C347" s="413">
        <f t="shared" si="4"/>
        <v>345</v>
      </c>
      <c r="E347" s="423">
        <v>2</v>
      </c>
      <c r="F347" s="424">
        <f t="shared" si="5"/>
        <v>679</v>
      </c>
      <c r="G347" s="221">
        <f t="shared" si="7"/>
        <v>2038</v>
      </c>
      <c r="H347" s="220">
        <f>H345+6</f>
        <v>1019</v>
      </c>
      <c r="I347" s="281">
        <v>2</v>
      </c>
      <c r="J347" s="236">
        <f t="shared" si="6"/>
        <v>1</v>
      </c>
      <c r="L347" s="201"/>
      <c r="P347" s="201"/>
    </row>
    <row r="348" spans="2:16" ht="14.25" customHeight="1">
      <c r="B348" s="54"/>
      <c r="C348" s="413">
        <f t="shared" si="4"/>
        <v>346</v>
      </c>
      <c r="E348" s="423">
        <v>4</v>
      </c>
      <c r="F348" s="424">
        <f t="shared" si="5"/>
        <v>681</v>
      </c>
      <c r="G348" s="221">
        <f t="shared" si="7"/>
        <v>2044</v>
      </c>
      <c r="H348" s="240">
        <f>G348/4</f>
        <v>511</v>
      </c>
      <c r="I348" s="281">
        <v>4</v>
      </c>
      <c r="J348" s="236">
        <f t="shared" si="6"/>
        <v>2</v>
      </c>
      <c r="L348" s="201"/>
      <c r="P348" s="201"/>
    </row>
    <row r="349" spans="2:16" ht="14.25" customHeight="1">
      <c r="B349" s="54"/>
      <c r="C349" s="413">
        <f t="shared" si="4"/>
        <v>347</v>
      </c>
      <c r="E349" s="423">
        <v>2</v>
      </c>
      <c r="F349" s="424">
        <f t="shared" si="5"/>
        <v>683</v>
      </c>
      <c r="G349" s="221">
        <f t="shared" si="7"/>
        <v>2050</v>
      </c>
      <c r="H349" s="220">
        <f>H347+6</f>
        <v>1025</v>
      </c>
      <c r="I349" s="281">
        <v>2</v>
      </c>
      <c r="J349" s="236">
        <f t="shared" si="6"/>
        <v>1</v>
      </c>
      <c r="L349" s="201"/>
      <c r="P349" s="201"/>
    </row>
    <row r="350" spans="2:16" ht="14.25" customHeight="1">
      <c r="B350" s="54"/>
      <c r="C350" s="413">
        <f t="shared" si="4"/>
        <v>348</v>
      </c>
      <c r="E350" s="423">
        <v>8</v>
      </c>
      <c r="F350" s="424">
        <f t="shared" si="5"/>
        <v>685</v>
      </c>
      <c r="G350" s="221">
        <f t="shared" si="7"/>
        <v>2056</v>
      </c>
      <c r="H350" s="269">
        <f>G350/I350</f>
        <v>257</v>
      </c>
      <c r="I350" s="281">
        <v>8</v>
      </c>
      <c r="J350" s="236">
        <f t="shared" si="6"/>
        <v>3</v>
      </c>
      <c r="L350" s="201"/>
    </row>
    <row r="351" spans="2:16" ht="14.25" customHeight="1">
      <c r="B351" s="54"/>
      <c r="C351" s="413">
        <f t="shared" si="4"/>
        <v>349</v>
      </c>
      <c r="E351" s="423">
        <v>2</v>
      </c>
      <c r="F351" s="424">
        <f t="shared" si="5"/>
        <v>687</v>
      </c>
      <c r="G351" s="221">
        <f t="shared" si="7"/>
        <v>2062</v>
      </c>
      <c r="H351" s="220">
        <f>H349+6</f>
        <v>1031</v>
      </c>
      <c r="I351" s="281">
        <v>2</v>
      </c>
      <c r="J351" s="236">
        <f t="shared" si="6"/>
        <v>1</v>
      </c>
      <c r="L351" s="201"/>
    </row>
    <row r="352" spans="2:16" ht="14.25" customHeight="1">
      <c r="B352" s="54"/>
      <c r="C352" s="413">
        <f t="shared" si="4"/>
        <v>350</v>
      </c>
      <c r="E352" s="423">
        <v>4</v>
      </c>
      <c r="F352" s="424">
        <f t="shared" si="5"/>
        <v>689</v>
      </c>
      <c r="G352" s="221">
        <f t="shared" si="7"/>
        <v>2068</v>
      </c>
      <c r="H352" s="240">
        <f>G352/4</f>
        <v>517</v>
      </c>
      <c r="I352" s="281">
        <v>4</v>
      </c>
      <c r="J352" s="236">
        <f t="shared" si="6"/>
        <v>2</v>
      </c>
      <c r="L352" s="201"/>
    </row>
    <row r="353" spans="2:12" ht="14.25" customHeight="1">
      <c r="B353" s="54"/>
      <c r="C353" s="413">
        <f t="shared" si="4"/>
        <v>351</v>
      </c>
      <c r="E353" s="423">
        <v>2</v>
      </c>
      <c r="F353" s="424">
        <f t="shared" si="5"/>
        <v>691</v>
      </c>
      <c r="G353" s="221">
        <f t="shared" si="7"/>
        <v>2074</v>
      </c>
      <c r="H353" s="220">
        <f>H351+6</f>
        <v>1037</v>
      </c>
      <c r="I353" s="281">
        <v>2</v>
      </c>
      <c r="J353" s="236">
        <f t="shared" si="6"/>
        <v>1</v>
      </c>
      <c r="L353" s="201"/>
    </row>
    <row r="354" spans="2:12" ht="14.25" customHeight="1">
      <c r="B354" s="54"/>
      <c r="C354" s="413">
        <f t="shared" si="4"/>
        <v>352</v>
      </c>
      <c r="E354" s="423">
        <v>32</v>
      </c>
      <c r="F354" s="424">
        <f t="shared" si="5"/>
        <v>693</v>
      </c>
      <c r="G354" s="221">
        <f t="shared" si="7"/>
        <v>2080</v>
      </c>
      <c r="H354" s="269">
        <f>G354/I354</f>
        <v>65</v>
      </c>
      <c r="I354" s="281">
        <v>32</v>
      </c>
      <c r="J354" s="236">
        <f t="shared" si="6"/>
        <v>5</v>
      </c>
      <c r="L354" s="201"/>
    </row>
    <row r="355" spans="2:12" ht="14.25" customHeight="1">
      <c r="B355" s="54"/>
      <c r="C355" s="413">
        <f t="shared" si="4"/>
        <v>353</v>
      </c>
      <c r="E355" s="423">
        <v>2</v>
      </c>
      <c r="F355" s="424">
        <f t="shared" si="5"/>
        <v>695</v>
      </c>
      <c r="G355" s="221">
        <f t="shared" si="7"/>
        <v>2086</v>
      </c>
      <c r="H355" s="220">
        <f>H353+6</f>
        <v>1043</v>
      </c>
      <c r="I355" s="281">
        <v>2</v>
      </c>
      <c r="J355" s="236">
        <f t="shared" si="6"/>
        <v>1</v>
      </c>
      <c r="L355" s="201"/>
    </row>
    <row r="356" spans="2:12" ht="14.25" customHeight="1">
      <c r="B356" s="54"/>
      <c r="C356" s="413">
        <f t="shared" si="4"/>
        <v>354</v>
      </c>
      <c r="E356" s="423">
        <v>4</v>
      </c>
      <c r="F356" s="424">
        <f t="shared" si="5"/>
        <v>697</v>
      </c>
      <c r="G356" s="221">
        <f t="shared" si="7"/>
        <v>2092</v>
      </c>
      <c r="H356" s="240">
        <f>G356/4</f>
        <v>523</v>
      </c>
      <c r="I356" s="281">
        <v>4</v>
      </c>
      <c r="J356" s="236">
        <f t="shared" si="6"/>
        <v>2</v>
      </c>
      <c r="L356" s="201"/>
    </row>
    <row r="357" spans="2:12" ht="14.25" customHeight="1">
      <c r="B357" s="54"/>
      <c r="C357" s="413">
        <f t="shared" si="4"/>
        <v>355</v>
      </c>
      <c r="E357" s="423">
        <v>2</v>
      </c>
      <c r="F357" s="424">
        <f t="shared" si="5"/>
        <v>699</v>
      </c>
      <c r="G357" s="221">
        <f t="shared" si="7"/>
        <v>2098</v>
      </c>
      <c r="H357" s="220">
        <f>H355+6</f>
        <v>1049</v>
      </c>
      <c r="I357" s="281">
        <v>2</v>
      </c>
      <c r="J357" s="236">
        <f t="shared" si="6"/>
        <v>1</v>
      </c>
      <c r="L357" s="201"/>
    </row>
    <row r="358" spans="2:12" ht="14.25" customHeight="1">
      <c r="B358" s="54"/>
      <c r="C358" s="413">
        <f t="shared" si="4"/>
        <v>356</v>
      </c>
      <c r="E358" s="423">
        <v>8</v>
      </c>
      <c r="F358" s="424">
        <f t="shared" si="5"/>
        <v>701</v>
      </c>
      <c r="G358" s="221">
        <f t="shared" si="7"/>
        <v>2104</v>
      </c>
      <c r="H358" s="269">
        <f>G358/J358</f>
        <v>701.33333333333337</v>
      </c>
      <c r="I358" s="281">
        <v>8</v>
      </c>
      <c r="J358" s="236">
        <f t="shared" si="6"/>
        <v>3</v>
      </c>
      <c r="L358" s="201"/>
    </row>
    <row r="359" spans="2:12" ht="14.25" customHeight="1">
      <c r="B359" s="54"/>
      <c r="C359" s="413">
        <f t="shared" si="4"/>
        <v>357</v>
      </c>
      <c r="E359" s="423">
        <v>2</v>
      </c>
      <c r="F359" s="424">
        <f t="shared" si="5"/>
        <v>703</v>
      </c>
      <c r="G359" s="221">
        <f t="shared" si="7"/>
        <v>2110</v>
      </c>
      <c r="H359" s="220">
        <f>H357+6</f>
        <v>1055</v>
      </c>
      <c r="I359" s="281">
        <v>2</v>
      </c>
      <c r="J359" s="236">
        <f t="shared" si="6"/>
        <v>1</v>
      </c>
      <c r="L359" s="201"/>
    </row>
    <row r="360" spans="2:12" ht="14.25" customHeight="1">
      <c r="B360" s="54"/>
      <c r="C360" s="413">
        <f t="shared" si="4"/>
        <v>358</v>
      </c>
      <c r="E360" s="423">
        <v>4</v>
      </c>
      <c r="F360" s="424">
        <f t="shared" si="5"/>
        <v>705</v>
      </c>
      <c r="G360" s="221">
        <f t="shared" si="7"/>
        <v>2116</v>
      </c>
      <c r="H360" s="240">
        <f>G360/4</f>
        <v>529</v>
      </c>
      <c r="I360" s="281">
        <v>4</v>
      </c>
      <c r="J360" s="236">
        <f t="shared" si="6"/>
        <v>2</v>
      </c>
      <c r="L360" s="201"/>
    </row>
    <row r="361" spans="2:12" ht="14.25" customHeight="1">
      <c r="B361" s="54"/>
      <c r="C361" s="413">
        <f t="shared" si="4"/>
        <v>359</v>
      </c>
      <c r="E361" s="423">
        <v>2</v>
      </c>
      <c r="F361" s="424">
        <f t="shared" si="5"/>
        <v>707</v>
      </c>
      <c r="G361" s="221">
        <f t="shared" si="7"/>
        <v>2122</v>
      </c>
      <c r="H361" s="220">
        <f>H359+6</f>
        <v>1061</v>
      </c>
      <c r="I361" s="281">
        <v>2</v>
      </c>
      <c r="J361" s="236">
        <f t="shared" si="6"/>
        <v>1</v>
      </c>
      <c r="L361" s="201"/>
    </row>
    <row r="362" spans="2:12" ht="14.25" customHeight="1">
      <c r="B362" s="54"/>
      <c r="C362" s="413">
        <f t="shared" si="4"/>
        <v>360</v>
      </c>
      <c r="E362" s="423">
        <v>16</v>
      </c>
      <c r="F362" s="424">
        <f t="shared" si="5"/>
        <v>709</v>
      </c>
      <c r="G362" s="221">
        <f t="shared" si="7"/>
        <v>2128</v>
      </c>
      <c r="H362" s="269">
        <f>G362/I362</f>
        <v>133</v>
      </c>
      <c r="I362" s="281">
        <v>16</v>
      </c>
      <c r="J362" s="236">
        <f t="shared" si="6"/>
        <v>4</v>
      </c>
      <c r="L362" s="201"/>
    </row>
    <row r="363" spans="2:12" ht="14.25" customHeight="1">
      <c r="B363" s="54"/>
      <c r="C363" s="413">
        <f t="shared" si="4"/>
        <v>361</v>
      </c>
      <c r="E363" s="423">
        <v>2</v>
      </c>
      <c r="F363" s="424">
        <f t="shared" si="5"/>
        <v>711</v>
      </c>
      <c r="G363" s="221">
        <f t="shared" si="7"/>
        <v>2134</v>
      </c>
      <c r="H363" s="220">
        <f>H361+6</f>
        <v>1067</v>
      </c>
      <c r="I363" s="281">
        <v>2</v>
      </c>
      <c r="J363" s="236">
        <f t="shared" si="6"/>
        <v>1</v>
      </c>
      <c r="L363" s="201"/>
    </row>
    <row r="364" spans="2:12" ht="14.25" customHeight="1">
      <c r="B364" s="54"/>
      <c r="C364" s="413">
        <f t="shared" si="4"/>
        <v>362</v>
      </c>
      <c r="E364" s="423">
        <v>4</v>
      </c>
      <c r="F364" s="424">
        <f t="shared" si="5"/>
        <v>713</v>
      </c>
      <c r="G364" s="221">
        <f t="shared" si="7"/>
        <v>2140</v>
      </c>
      <c r="H364" s="240">
        <f>G364/4</f>
        <v>535</v>
      </c>
      <c r="I364" s="281">
        <v>4</v>
      </c>
      <c r="J364" s="236">
        <f t="shared" si="6"/>
        <v>2</v>
      </c>
      <c r="L364" s="201"/>
    </row>
    <row r="365" spans="2:12" ht="14.25" customHeight="1">
      <c r="B365" s="54"/>
      <c r="C365" s="413">
        <f t="shared" si="4"/>
        <v>363</v>
      </c>
      <c r="E365" s="423">
        <v>2</v>
      </c>
      <c r="F365" s="424">
        <f t="shared" si="5"/>
        <v>715</v>
      </c>
      <c r="G365" s="221">
        <f t="shared" si="7"/>
        <v>2146</v>
      </c>
      <c r="H365" s="220">
        <f>H363+6</f>
        <v>1073</v>
      </c>
      <c r="I365" s="281">
        <v>2</v>
      </c>
      <c r="J365" s="236">
        <f t="shared" si="6"/>
        <v>1</v>
      </c>
      <c r="L365" s="201"/>
    </row>
    <row r="366" spans="2:12" ht="14.25" customHeight="1">
      <c r="B366" s="54"/>
      <c r="C366" s="413">
        <f t="shared" si="4"/>
        <v>364</v>
      </c>
      <c r="E366" s="423">
        <v>8</v>
      </c>
      <c r="F366" s="424">
        <f t="shared" si="5"/>
        <v>717</v>
      </c>
      <c r="G366" s="221">
        <f t="shared" si="7"/>
        <v>2152</v>
      </c>
      <c r="H366" s="269">
        <f>G366/I366</f>
        <v>269</v>
      </c>
      <c r="I366" s="281">
        <v>8</v>
      </c>
      <c r="J366" s="236">
        <f t="shared" si="6"/>
        <v>3</v>
      </c>
      <c r="L366" s="201"/>
    </row>
    <row r="367" spans="2:12" ht="14.25" customHeight="1">
      <c r="B367" s="54"/>
      <c r="C367" s="413">
        <f t="shared" si="4"/>
        <v>365</v>
      </c>
      <c r="E367" s="423">
        <v>2</v>
      </c>
      <c r="F367" s="424">
        <f t="shared" si="5"/>
        <v>719</v>
      </c>
      <c r="G367" s="221">
        <f t="shared" si="7"/>
        <v>2158</v>
      </c>
      <c r="H367" s="220">
        <f>H365+6</f>
        <v>1079</v>
      </c>
      <c r="I367" s="281">
        <v>2</v>
      </c>
      <c r="J367" s="236">
        <f t="shared" si="6"/>
        <v>1</v>
      </c>
      <c r="L367" s="201"/>
    </row>
    <row r="368" spans="2:12" ht="14.25" customHeight="1">
      <c r="B368" s="54"/>
      <c r="C368" s="413">
        <f t="shared" si="4"/>
        <v>366</v>
      </c>
      <c r="E368" s="423">
        <v>4</v>
      </c>
      <c r="F368" s="424">
        <f t="shared" si="5"/>
        <v>721</v>
      </c>
      <c r="G368" s="221">
        <f t="shared" si="7"/>
        <v>2164</v>
      </c>
      <c r="H368" s="240">
        <f>G368/4</f>
        <v>541</v>
      </c>
      <c r="I368" s="281">
        <v>4</v>
      </c>
      <c r="J368" s="236">
        <f t="shared" si="6"/>
        <v>2</v>
      </c>
      <c r="L368" s="201"/>
    </row>
    <row r="369" spans="2:12" ht="14.25" customHeight="1">
      <c r="B369" s="54"/>
      <c r="C369" s="413">
        <f t="shared" si="4"/>
        <v>367</v>
      </c>
      <c r="E369" s="423">
        <v>2</v>
      </c>
      <c r="F369" s="424">
        <f t="shared" si="5"/>
        <v>723</v>
      </c>
      <c r="G369" s="221">
        <f t="shared" si="7"/>
        <v>2170</v>
      </c>
      <c r="H369" s="220">
        <f>H367+6</f>
        <v>1085</v>
      </c>
      <c r="I369" s="281">
        <v>2</v>
      </c>
      <c r="J369" s="236">
        <f t="shared" si="6"/>
        <v>1</v>
      </c>
      <c r="L369" s="201"/>
    </row>
    <row r="370" spans="2:12" ht="14.25" customHeight="1">
      <c r="B370" s="54"/>
      <c r="C370" s="413">
        <f t="shared" si="4"/>
        <v>368</v>
      </c>
      <c r="E370" s="423">
        <v>128</v>
      </c>
      <c r="F370" s="424">
        <f t="shared" si="5"/>
        <v>725</v>
      </c>
      <c r="G370" s="221">
        <f t="shared" si="7"/>
        <v>2176</v>
      </c>
      <c r="H370" s="269">
        <f>G370/I370</f>
        <v>17</v>
      </c>
      <c r="I370" s="281">
        <v>128</v>
      </c>
      <c r="J370" s="236">
        <f t="shared" si="6"/>
        <v>7</v>
      </c>
      <c r="L370" s="201"/>
    </row>
    <row r="371" spans="2:12" ht="14.25" customHeight="1">
      <c r="B371" s="54"/>
      <c r="C371" s="413">
        <f t="shared" si="4"/>
        <v>369</v>
      </c>
      <c r="E371" s="423">
        <v>2</v>
      </c>
      <c r="F371" s="424">
        <f t="shared" si="5"/>
        <v>727</v>
      </c>
      <c r="G371" s="221">
        <f t="shared" si="7"/>
        <v>2182</v>
      </c>
      <c r="H371" s="220">
        <f>H369+6</f>
        <v>1091</v>
      </c>
      <c r="I371" s="281">
        <v>2</v>
      </c>
      <c r="J371" s="236">
        <f t="shared" si="6"/>
        <v>1</v>
      </c>
      <c r="L371" s="201"/>
    </row>
    <row r="372" spans="2:12" ht="14.25" customHeight="1">
      <c r="B372" s="54"/>
      <c r="C372" s="413">
        <f t="shared" si="4"/>
        <v>370</v>
      </c>
      <c r="E372" s="423">
        <v>4</v>
      </c>
      <c r="F372" s="424">
        <f t="shared" si="5"/>
        <v>729</v>
      </c>
      <c r="G372" s="221">
        <f t="shared" si="7"/>
        <v>2188</v>
      </c>
      <c r="H372" s="240">
        <f>G372/4</f>
        <v>547</v>
      </c>
      <c r="I372" s="281">
        <v>4</v>
      </c>
      <c r="J372" s="236">
        <f t="shared" si="6"/>
        <v>2</v>
      </c>
      <c r="L372" s="201"/>
    </row>
    <row r="373" spans="2:12" ht="14.25" customHeight="1">
      <c r="B373" s="54"/>
      <c r="C373" s="413">
        <f t="shared" si="4"/>
        <v>371</v>
      </c>
      <c r="E373" s="423">
        <v>2</v>
      </c>
      <c r="F373" s="424">
        <f t="shared" si="5"/>
        <v>731</v>
      </c>
      <c r="G373" s="221">
        <f t="shared" si="7"/>
        <v>2194</v>
      </c>
      <c r="H373" s="220">
        <f>H371+6</f>
        <v>1097</v>
      </c>
      <c r="I373" s="281">
        <v>2</v>
      </c>
      <c r="J373" s="236">
        <f t="shared" si="6"/>
        <v>1</v>
      </c>
      <c r="L373" s="201"/>
    </row>
    <row r="374" spans="2:12" ht="14.25" customHeight="1">
      <c r="B374" s="54"/>
      <c r="C374" s="413">
        <f t="shared" si="4"/>
        <v>372</v>
      </c>
      <c r="E374" s="423">
        <v>8</v>
      </c>
      <c r="F374" s="424">
        <f t="shared" si="5"/>
        <v>733</v>
      </c>
      <c r="G374" s="221">
        <f t="shared" si="7"/>
        <v>2200</v>
      </c>
      <c r="H374" s="269">
        <f>G374/I374</f>
        <v>275</v>
      </c>
      <c r="I374" s="281">
        <v>8</v>
      </c>
      <c r="J374" s="236">
        <f t="shared" si="6"/>
        <v>3</v>
      </c>
      <c r="L374" s="201"/>
    </row>
    <row r="375" spans="2:12" ht="14.25" customHeight="1">
      <c r="B375" s="54"/>
      <c r="C375" s="413">
        <f t="shared" si="4"/>
        <v>373</v>
      </c>
      <c r="E375" s="423">
        <v>2</v>
      </c>
      <c r="F375" s="424">
        <f t="shared" si="5"/>
        <v>735</v>
      </c>
      <c r="G375" s="221">
        <f t="shared" si="7"/>
        <v>2206</v>
      </c>
      <c r="H375" s="220">
        <f>H373+6</f>
        <v>1103</v>
      </c>
      <c r="I375" s="281">
        <v>2</v>
      </c>
      <c r="J375" s="236">
        <f t="shared" si="6"/>
        <v>1</v>
      </c>
      <c r="L375" s="201"/>
    </row>
    <row r="376" spans="2:12" ht="14.25" customHeight="1">
      <c r="B376" s="54"/>
      <c r="C376" s="413">
        <f t="shared" si="4"/>
        <v>374</v>
      </c>
      <c r="E376" s="423">
        <v>4</v>
      </c>
      <c r="F376" s="424">
        <f t="shared" si="5"/>
        <v>737</v>
      </c>
      <c r="G376" s="221">
        <f t="shared" si="7"/>
        <v>2212</v>
      </c>
      <c r="H376" s="240">
        <f>G376/4</f>
        <v>553</v>
      </c>
      <c r="I376" s="281">
        <v>4</v>
      </c>
      <c r="J376" s="236">
        <f t="shared" si="6"/>
        <v>2</v>
      </c>
      <c r="L376" s="201"/>
    </row>
    <row r="377" spans="2:12" ht="14.25" customHeight="1">
      <c r="B377" s="54"/>
      <c r="C377" s="413">
        <f t="shared" si="4"/>
        <v>375</v>
      </c>
      <c r="E377" s="423">
        <v>2</v>
      </c>
      <c r="F377" s="424">
        <f t="shared" si="5"/>
        <v>739</v>
      </c>
      <c r="G377" s="221">
        <f t="shared" si="7"/>
        <v>2218</v>
      </c>
      <c r="H377" s="220">
        <f>H375+6</f>
        <v>1109</v>
      </c>
      <c r="I377" s="281">
        <v>2</v>
      </c>
      <c r="J377" s="236">
        <f t="shared" si="6"/>
        <v>1</v>
      </c>
      <c r="L377" s="201"/>
    </row>
    <row r="378" spans="2:12" ht="14.25" customHeight="1">
      <c r="B378" s="54"/>
      <c r="C378" s="413">
        <f t="shared" si="4"/>
        <v>376</v>
      </c>
      <c r="E378" s="423">
        <v>16</v>
      </c>
      <c r="F378" s="424">
        <f t="shared" si="5"/>
        <v>741</v>
      </c>
      <c r="G378" s="221">
        <f t="shared" si="7"/>
        <v>2224</v>
      </c>
      <c r="H378" s="269">
        <f>G378/I378</f>
        <v>139</v>
      </c>
      <c r="I378" s="281">
        <v>16</v>
      </c>
      <c r="J378" s="236">
        <f t="shared" si="6"/>
        <v>4</v>
      </c>
      <c r="L378" s="201"/>
    </row>
    <row r="379" spans="2:12" ht="14.25" customHeight="1">
      <c r="B379" s="54"/>
      <c r="C379" s="413">
        <f t="shared" si="4"/>
        <v>377</v>
      </c>
      <c r="E379" s="423">
        <v>2</v>
      </c>
      <c r="F379" s="424">
        <f t="shared" si="5"/>
        <v>743</v>
      </c>
      <c r="G379" s="221">
        <f t="shared" si="7"/>
        <v>2230</v>
      </c>
      <c r="H379" s="220">
        <f>H377+6</f>
        <v>1115</v>
      </c>
      <c r="I379" s="281">
        <v>2</v>
      </c>
      <c r="J379" s="236">
        <f t="shared" si="6"/>
        <v>1</v>
      </c>
      <c r="L379" s="201"/>
    </row>
    <row r="380" spans="2:12" ht="14.25" customHeight="1">
      <c r="B380" s="54"/>
      <c r="C380" s="413">
        <f t="shared" si="4"/>
        <v>378</v>
      </c>
      <c r="E380" s="423">
        <v>4</v>
      </c>
      <c r="F380" s="424">
        <f t="shared" si="5"/>
        <v>745</v>
      </c>
      <c r="G380" s="221">
        <f t="shared" si="7"/>
        <v>2236</v>
      </c>
      <c r="H380" s="240">
        <f>G380/4</f>
        <v>559</v>
      </c>
      <c r="I380" s="281">
        <v>4</v>
      </c>
      <c r="J380" s="236">
        <f t="shared" si="6"/>
        <v>2</v>
      </c>
      <c r="L380" s="201"/>
    </row>
    <row r="381" spans="2:12" ht="14.25" customHeight="1">
      <c r="B381" s="54"/>
      <c r="C381" s="413">
        <f t="shared" si="4"/>
        <v>379</v>
      </c>
      <c r="E381" s="423">
        <v>2</v>
      </c>
      <c r="F381" s="424">
        <f t="shared" si="5"/>
        <v>747</v>
      </c>
      <c r="G381" s="221">
        <f t="shared" si="7"/>
        <v>2242</v>
      </c>
      <c r="H381" s="220">
        <f>H379+6</f>
        <v>1121</v>
      </c>
      <c r="I381" s="281">
        <v>2</v>
      </c>
      <c r="J381" s="236">
        <f t="shared" si="6"/>
        <v>1</v>
      </c>
      <c r="L381" s="201"/>
    </row>
    <row r="382" spans="2:12" ht="14.25" customHeight="1">
      <c r="B382" s="54"/>
      <c r="C382" s="413">
        <f t="shared" si="4"/>
        <v>380</v>
      </c>
      <c r="E382" s="423">
        <v>8</v>
      </c>
      <c r="F382" s="424">
        <f t="shared" si="5"/>
        <v>749</v>
      </c>
      <c r="G382" s="221">
        <f t="shared" si="7"/>
        <v>2248</v>
      </c>
      <c r="H382" s="269">
        <f>G382/I382</f>
        <v>281</v>
      </c>
      <c r="I382" s="281">
        <v>8</v>
      </c>
      <c r="J382" s="236">
        <f t="shared" si="6"/>
        <v>3</v>
      </c>
      <c r="L382" s="201"/>
    </row>
    <row r="383" spans="2:12" ht="14.25" customHeight="1">
      <c r="B383" s="54"/>
      <c r="C383" s="413">
        <f t="shared" si="4"/>
        <v>381</v>
      </c>
      <c r="E383" s="423">
        <v>2</v>
      </c>
      <c r="F383" s="424">
        <f t="shared" si="5"/>
        <v>751</v>
      </c>
      <c r="G383" s="221">
        <f t="shared" si="7"/>
        <v>2254</v>
      </c>
      <c r="H383" s="220">
        <f>H381+6</f>
        <v>1127</v>
      </c>
      <c r="I383" s="281">
        <v>2</v>
      </c>
      <c r="J383" s="236">
        <f t="shared" si="6"/>
        <v>1</v>
      </c>
      <c r="L383" s="201"/>
    </row>
    <row r="384" spans="2:12" ht="14.25" customHeight="1">
      <c r="B384" s="54"/>
      <c r="C384" s="413">
        <f t="shared" si="4"/>
        <v>382</v>
      </c>
      <c r="E384" s="423">
        <v>4</v>
      </c>
      <c r="F384" s="424">
        <f t="shared" si="5"/>
        <v>753</v>
      </c>
      <c r="G384" s="221">
        <f t="shared" si="7"/>
        <v>2260</v>
      </c>
      <c r="H384" s="240">
        <f>G384/4</f>
        <v>565</v>
      </c>
      <c r="I384" s="281">
        <v>4</v>
      </c>
      <c r="J384" s="236">
        <f t="shared" si="6"/>
        <v>2</v>
      </c>
      <c r="L384" s="201"/>
    </row>
    <row r="385" spans="2:12" ht="14.25" customHeight="1">
      <c r="B385" s="54"/>
      <c r="C385" s="413">
        <f t="shared" si="4"/>
        <v>383</v>
      </c>
      <c r="E385" s="423">
        <v>2</v>
      </c>
      <c r="F385" s="424">
        <f t="shared" si="5"/>
        <v>755</v>
      </c>
      <c r="G385" s="221">
        <f t="shared" si="7"/>
        <v>2266</v>
      </c>
      <c r="H385" s="220">
        <f>H383+6</f>
        <v>1133</v>
      </c>
      <c r="I385" s="281">
        <v>2</v>
      </c>
      <c r="J385" s="236">
        <f t="shared" si="6"/>
        <v>1</v>
      </c>
      <c r="L385" s="201"/>
    </row>
    <row r="386" spans="2:12" ht="14.25" customHeight="1">
      <c r="B386" s="54"/>
      <c r="C386" s="413">
        <f t="shared" si="4"/>
        <v>384</v>
      </c>
      <c r="E386" s="423">
        <v>32</v>
      </c>
      <c r="F386" s="424">
        <f t="shared" si="5"/>
        <v>757</v>
      </c>
      <c r="G386" s="221">
        <f t="shared" si="7"/>
        <v>2272</v>
      </c>
      <c r="H386" s="269">
        <f>G386/I386</f>
        <v>71</v>
      </c>
      <c r="I386" s="281">
        <v>32</v>
      </c>
      <c r="J386" s="236">
        <f t="shared" si="6"/>
        <v>5</v>
      </c>
      <c r="L386" s="201"/>
    </row>
    <row r="387" spans="2:12" ht="14.25" customHeight="1">
      <c r="B387" s="54"/>
      <c r="C387" s="413">
        <f t="shared" si="4"/>
        <v>385</v>
      </c>
      <c r="E387" s="423">
        <v>2</v>
      </c>
      <c r="F387" s="424">
        <f t="shared" si="5"/>
        <v>759</v>
      </c>
      <c r="G387" s="221">
        <f t="shared" si="7"/>
        <v>2278</v>
      </c>
      <c r="H387" s="220">
        <f>H385+6</f>
        <v>1139</v>
      </c>
      <c r="I387" s="281">
        <v>2</v>
      </c>
      <c r="J387" s="236">
        <f t="shared" si="6"/>
        <v>1</v>
      </c>
      <c r="L387" s="201"/>
    </row>
    <row r="388" spans="2:12" ht="14.25" customHeight="1">
      <c r="B388" s="54"/>
      <c r="C388" s="413">
        <f t="shared" si="4"/>
        <v>386</v>
      </c>
      <c r="E388" s="423">
        <v>4</v>
      </c>
      <c r="F388" s="424">
        <f t="shared" si="5"/>
        <v>761</v>
      </c>
      <c r="G388" s="221">
        <f t="shared" si="7"/>
        <v>2284</v>
      </c>
      <c r="H388" s="240">
        <f>G388/4</f>
        <v>571</v>
      </c>
      <c r="I388" s="281">
        <v>4</v>
      </c>
      <c r="J388" s="236">
        <f t="shared" si="6"/>
        <v>2</v>
      </c>
      <c r="L388" s="201"/>
    </row>
    <row r="389" spans="2:12" ht="14.25" customHeight="1">
      <c r="B389" s="54"/>
      <c r="C389" s="413">
        <f t="shared" si="4"/>
        <v>387</v>
      </c>
      <c r="E389" s="423">
        <v>2</v>
      </c>
      <c r="F389" s="424">
        <f t="shared" si="5"/>
        <v>763</v>
      </c>
      <c r="G389" s="221">
        <f t="shared" si="7"/>
        <v>2290</v>
      </c>
      <c r="H389" s="220">
        <f>H387+6</f>
        <v>1145</v>
      </c>
      <c r="I389" s="281">
        <v>2</v>
      </c>
      <c r="J389" s="236">
        <f t="shared" si="6"/>
        <v>1</v>
      </c>
      <c r="L389" s="201"/>
    </row>
    <row r="390" spans="2:12" ht="14.25" customHeight="1">
      <c r="B390" s="54"/>
      <c r="C390" s="413">
        <f t="shared" si="4"/>
        <v>388</v>
      </c>
      <c r="E390" s="423">
        <v>8</v>
      </c>
      <c r="F390" s="424">
        <f t="shared" si="5"/>
        <v>765</v>
      </c>
      <c r="G390" s="221">
        <f t="shared" si="7"/>
        <v>2296</v>
      </c>
      <c r="H390" s="269">
        <f>G390/I390</f>
        <v>287</v>
      </c>
      <c r="I390" s="281">
        <v>8</v>
      </c>
      <c r="J390" s="236">
        <f t="shared" si="6"/>
        <v>3</v>
      </c>
      <c r="L390" s="201"/>
    </row>
    <row r="391" spans="2:12" ht="14.25" customHeight="1">
      <c r="B391" s="54"/>
      <c r="C391" s="413">
        <f t="shared" si="4"/>
        <v>389</v>
      </c>
      <c r="E391" s="423">
        <v>2</v>
      </c>
      <c r="F391" s="424">
        <f t="shared" si="5"/>
        <v>767</v>
      </c>
      <c r="G391" s="221">
        <f t="shared" si="7"/>
        <v>2302</v>
      </c>
      <c r="H391" s="220">
        <f>H389+6</f>
        <v>1151</v>
      </c>
      <c r="I391" s="281">
        <v>2</v>
      </c>
      <c r="J391" s="236">
        <f t="shared" si="6"/>
        <v>1</v>
      </c>
      <c r="L391" s="201"/>
    </row>
    <row r="392" spans="2:12" ht="14.25" customHeight="1">
      <c r="B392" s="54"/>
      <c r="C392" s="413">
        <f t="shared" si="4"/>
        <v>390</v>
      </c>
      <c r="E392" s="423">
        <v>4</v>
      </c>
      <c r="F392" s="424">
        <f t="shared" si="5"/>
        <v>769</v>
      </c>
      <c r="G392" s="221">
        <f t="shared" si="7"/>
        <v>2308</v>
      </c>
      <c r="H392" s="240">
        <f>G392/4</f>
        <v>577</v>
      </c>
      <c r="I392" s="281">
        <v>4</v>
      </c>
      <c r="J392" s="236">
        <f t="shared" si="6"/>
        <v>2</v>
      </c>
      <c r="L392" s="201"/>
    </row>
    <row r="393" spans="2:12" ht="14.25" customHeight="1">
      <c r="B393" s="54"/>
      <c r="C393" s="413">
        <f t="shared" si="4"/>
        <v>391</v>
      </c>
      <c r="E393" s="423">
        <v>2</v>
      </c>
      <c r="F393" s="424">
        <f t="shared" si="5"/>
        <v>771</v>
      </c>
      <c r="G393" s="221">
        <f t="shared" si="7"/>
        <v>2314</v>
      </c>
      <c r="H393" s="220">
        <f>H391+6</f>
        <v>1157</v>
      </c>
      <c r="I393" s="281">
        <v>2</v>
      </c>
      <c r="J393" s="236">
        <f t="shared" si="6"/>
        <v>1</v>
      </c>
      <c r="L393" s="201"/>
    </row>
    <row r="394" spans="2:12" ht="14.25" customHeight="1">
      <c r="B394" s="54"/>
      <c r="C394" s="413">
        <f t="shared" si="4"/>
        <v>392</v>
      </c>
      <c r="E394" s="423">
        <v>16</v>
      </c>
      <c r="F394" s="424">
        <f t="shared" si="5"/>
        <v>773</v>
      </c>
      <c r="G394" s="221">
        <f t="shared" si="7"/>
        <v>2320</v>
      </c>
      <c r="H394" s="269">
        <f>G394/I394</f>
        <v>145</v>
      </c>
      <c r="I394" s="281">
        <v>16</v>
      </c>
      <c r="J394" s="236">
        <f t="shared" si="6"/>
        <v>4</v>
      </c>
      <c r="L394" s="201"/>
    </row>
    <row r="395" spans="2:12" ht="14.25" customHeight="1">
      <c r="B395" s="54"/>
      <c r="C395" s="413">
        <f t="shared" si="4"/>
        <v>393</v>
      </c>
      <c r="E395" s="423">
        <v>2</v>
      </c>
      <c r="F395" s="424">
        <f t="shared" si="5"/>
        <v>775</v>
      </c>
      <c r="G395" s="221">
        <f t="shared" si="7"/>
        <v>2326</v>
      </c>
      <c r="H395" s="220">
        <f>H393+6</f>
        <v>1163</v>
      </c>
      <c r="I395" s="281">
        <v>2</v>
      </c>
      <c r="J395" s="236">
        <f t="shared" si="6"/>
        <v>1</v>
      </c>
      <c r="L395" s="201"/>
    </row>
    <row r="396" spans="2:12" ht="14.25" customHeight="1">
      <c r="B396" s="54"/>
      <c r="C396" s="413">
        <f t="shared" si="4"/>
        <v>394</v>
      </c>
      <c r="E396" s="423">
        <v>4</v>
      </c>
      <c r="F396" s="424">
        <f t="shared" si="5"/>
        <v>777</v>
      </c>
      <c r="G396" s="221">
        <f t="shared" si="7"/>
        <v>2332</v>
      </c>
      <c r="H396" s="240">
        <f>G396/4</f>
        <v>583</v>
      </c>
      <c r="I396" s="281">
        <v>4</v>
      </c>
      <c r="J396" s="236">
        <f t="shared" si="6"/>
        <v>2</v>
      </c>
      <c r="L396" s="201"/>
    </row>
    <row r="397" spans="2:12" ht="14.25" customHeight="1">
      <c r="B397" s="54"/>
      <c r="C397" s="413">
        <f t="shared" si="4"/>
        <v>395</v>
      </c>
      <c r="E397" s="423">
        <v>2</v>
      </c>
      <c r="F397" s="424">
        <f t="shared" si="5"/>
        <v>779</v>
      </c>
      <c r="G397" s="221">
        <f t="shared" si="7"/>
        <v>2338</v>
      </c>
      <c r="H397" s="220">
        <f>H395+6</f>
        <v>1169</v>
      </c>
      <c r="I397" s="281">
        <v>2</v>
      </c>
      <c r="J397" s="236">
        <f t="shared" si="6"/>
        <v>1</v>
      </c>
      <c r="L397" s="201"/>
    </row>
    <row r="398" spans="2:12" ht="14.25" customHeight="1">
      <c r="B398" s="54"/>
      <c r="C398" s="413">
        <f t="shared" si="4"/>
        <v>396</v>
      </c>
      <c r="E398" s="423">
        <v>8</v>
      </c>
      <c r="F398" s="424">
        <f t="shared" si="5"/>
        <v>781</v>
      </c>
      <c r="G398" s="221">
        <f t="shared" si="7"/>
        <v>2344</v>
      </c>
      <c r="H398" s="269">
        <f>G398/I398</f>
        <v>293</v>
      </c>
      <c r="I398" s="281">
        <v>8</v>
      </c>
      <c r="J398" s="236">
        <f t="shared" si="6"/>
        <v>3</v>
      </c>
      <c r="L398" s="201"/>
    </row>
    <row r="399" spans="2:12" ht="14.25" customHeight="1">
      <c r="B399" s="54"/>
      <c r="C399" s="413">
        <f t="shared" si="4"/>
        <v>397</v>
      </c>
      <c r="E399" s="423">
        <v>2</v>
      </c>
      <c r="F399" s="424">
        <f t="shared" si="5"/>
        <v>783</v>
      </c>
      <c r="G399" s="221">
        <f t="shared" si="7"/>
        <v>2350</v>
      </c>
      <c r="H399" s="220">
        <f>H397+6</f>
        <v>1175</v>
      </c>
      <c r="I399" s="281">
        <v>2</v>
      </c>
      <c r="J399" s="236">
        <f t="shared" si="6"/>
        <v>1</v>
      </c>
      <c r="L399" s="201"/>
    </row>
    <row r="400" spans="2:12" ht="14.25" customHeight="1">
      <c r="B400" s="54"/>
      <c r="C400" s="413">
        <f t="shared" si="4"/>
        <v>398</v>
      </c>
      <c r="E400" s="423">
        <v>4</v>
      </c>
      <c r="F400" s="424">
        <f t="shared" si="5"/>
        <v>785</v>
      </c>
      <c r="G400" s="221">
        <f t="shared" si="7"/>
        <v>2356</v>
      </c>
      <c r="H400" s="240">
        <f>G400/4</f>
        <v>589</v>
      </c>
      <c r="I400" s="281">
        <v>4</v>
      </c>
      <c r="J400" s="236">
        <f t="shared" si="6"/>
        <v>2</v>
      </c>
      <c r="L400" s="201"/>
    </row>
    <row r="401" spans="2:12" ht="14.25" customHeight="1">
      <c r="B401" s="54"/>
      <c r="C401" s="413">
        <f t="shared" si="4"/>
        <v>399</v>
      </c>
      <c r="E401" s="423">
        <v>2</v>
      </c>
      <c r="F401" s="424">
        <f t="shared" si="5"/>
        <v>787</v>
      </c>
      <c r="G401" s="221">
        <f t="shared" si="7"/>
        <v>2362</v>
      </c>
      <c r="H401" s="220">
        <f>H399+6</f>
        <v>1181</v>
      </c>
      <c r="I401" s="281">
        <v>2</v>
      </c>
      <c r="J401" s="236">
        <f t="shared" si="6"/>
        <v>1</v>
      </c>
      <c r="L401" s="201"/>
    </row>
    <row r="402" spans="2:12" ht="14.25" customHeight="1">
      <c r="B402" s="54"/>
      <c r="C402" s="413">
        <f t="shared" si="4"/>
        <v>400</v>
      </c>
      <c r="E402" s="423">
        <v>64</v>
      </c>
      <c r="F402" s="424">
        <f t="shared" si="5"/>
        <v>789</v>
      </c>
      <c r="G402" s="221">
        <f t="shared" si="7"/>
        <v>2368</v>
      </c>
      <c r="H402" s="269">
        <f>G402/I402</f>
        <v>37</v>
      </c>
      <c r="I402" s="281">
        <v>64</v>
      </c>
      <c r="J402" s="236">
        <f t="shared" si="6"/>
        <v>6</v>
      </c>
      <c r="L402" s="201"/>
    </row>
    <row r="403" spans="2:12" ht="14.25" customHeight="1">
      <c r="B403" s="54"/>
      <c r="C403" s="413">
        <f t="shared" si="4"/>
        <v>401</v>
      </c>
      <c r="E403" s="423">
        <v>2</v>
      </c>
      <c r="F403" s="424">
        <f t="shared" si="5"/>
        <v>791</v>
      </c>
      <c r="G403" s="221">
        <f t="shared" si="7"/>
        <v>2374</v>
      </c>
      <c r="H403" s="220">
        <f>H401+6</f>
        <v>1187</v>
      </c>
      <c r="I403" s="281">
        <v>2</v>
      </c>
      <c r="J403" s="236">
        <f t="shared" si="6"/>
        <v>1</v>
      </c>
      <c r="L403" s="201"/>
    </row>
    <row r="404" spans="2:12" ht="14.25" customHeight="1">
      <c r="B404" s="54"/>
      <c r="C404" s="413">
        <f t="shared" si="4"/>
        <v>402</v>
      </c>
      <c r="E404" s="423">
        <v>4</v>
      </c>
      <c r="F404" s="424">
        <f t="shared" si="5"/>
        <v>793</v>
      </c>
      <c r="G404" s="221">
        <f t="shared" si="7"/>
        <v>2380</v>
      </c>
      <c r="H404" s="240">
        <f>G404/4</f>
        <v>595</v>
      </c>
      <c r="I404" s="281">
        <v>4</v>
      </c>
      <c r="J404" s="236">
        <f t="shared" si="6"/>
        <v>2</v>
      </c>
      <c r="L404" s="201"/>
    </row>
    <row r="405" spans="2:12" ht="14.25" customHeight="1">
      <c r="B405" s="54"/>
      <c r="C405" s="413">
        <f t="shared" si="4"/>
        <v>403</v>
      </c>
      <c r="E405" s="423">
        <v>2</v>
      </c>
      <c r="F405" s="424">
        <f t="shared" si="5"/>
        <v>795</v>
      </c>
      <c r="G405" s="221">
        <f t="shared" si="7"/>
        <v>2386</v>
      </c>
      <c r="H405" s="220">
        <f>H403+6</f>
        <v>1193</v>
      </c>
      <c r="I405" s="281">
        <v>2</v>
      </c>
      <c r="J405" s="236">
        <f t="shared" si="6"/>
        <v>1</v>
      </c>
      <c r="L405" s="201"/>
    </row>
    <row r="406" spans="2:12" ht="14.25" customHeight="1">
      <c r="B406" s="54"/>
      <c r="C406" s="413">
        <f t="shared" si="4"/>
        <v>404</v>
      </c>
      <c r="E406" s="423">
        <v>8</v>
      </c>
      <c r="F406" s="424">
        <f t="shared" si="5"/>
        <v>797</v>
      </c>
      <c r="G406" s="221">
        <f t="shared" si="7"/>
        <v>2392</v>
      </c>
      <c r="H406" s="269">
        <f>G406/I406</f>
        <v>299</v>
      </c>
      <c r="I406" s="281">
        <v>8</v>
      </c>
      <c r="J406" s="236">
        <f t="shared" si="6"/>
        <v>3</v>
      </c>
      <c r="L406" s="201"/>
    </row>
    <row r="407" spans="2:12" ht="14.25" customHeight="1">
      <c r="B407" s="54"/>
      <c r="C407" s="413">
        <f t="shared" si="4"/>
        <v>405</v>
      </c>
      <c r="E407" s="423">
        <v>2</v>
      </c>
      <c r="F407" s="424">
        <f t="shared" si="5"/>
        <v>799</v>
      </c>
      <c r="G407" s="221">
        <f t="shared" si="7"/>
        <v>2398</v>
      </c>
      <c r="H407" s="220">
        <f>H405+6</f>
        <v>1199</v>
      </c>
      <c r="I407" s="281">
        <v>2</v>
      </c>
      <c r="J407" s="236">
        <f t="shared" si="6"/>
        <v>1</v>
      </c>
      <c r="L407" s="201"/>
    </row>
    <row r="408" spans="2:12" ht="14.25" customHeight="1">
      <c r="B408" s="54"/>
      <c r="C408" s="413">
        <f t="shared" si="4"/>
        <v>406</v>
      </c>
      <c r="E408" s="423">
        <v>4</v>
      </c>
      <c r="F408" s="424">
        <f t="shared" si="5"/>
        <v>801</v>
      </c>
      <c r="G408" s="221">
        <f t="shared" si="7"/>
        <v>2404</v>
      </c>
      <c r="H408" s="240">
        <f>G408/4</f>
        <v>601</v>
      </c>
      <c r="I408" s="281">
        <v>4</v>
      </c>
      <c r="J408" s="236">
        <f t="shared" si="6"/>
        <v>2</v>
      </c>
      <c r="L408" s="201"/>
    </row>
    <row r="409" spans="2:12" ht="14.25" customHeight="1">
      <c r="B409" s="54"/>
      <c r="C409" s="413">
        <f t="shared" si="4"/>
        <v>407</v>
      </c>
      <c r="E409" s="423">
        <v>2</v>
      </c>
      <c r="F409" s="424">
        <f t="shared" si="5"/>
        <v>803</v>
      </c>
      <c r="G409" s="221">
        <f t="shared" si="7"/>
        <v>2410</v>
      </c>
      <c r="H409" s="220">
        <f>H407+6</f>
        <v>1205</v>
      </c>
      <c r="I409" s="281">
        <v>2</v>
      </c>
      <c r="J409" s="236">
        <f t="shared" si="6"/>
        <v>1</v>
      </c>
      <c r="L409" s="201"/>
    </row>
    <row r="410" spans="2:12" ht="14.25" customHeight="1">
      <c r="B410" s="54"/>
      <c r="C410" s="413">
        <f t="shared" si="4"/>
        <v>408</v>
      </c>
      <c r="E410" s="423">
        <v>16</v>
      </c>
      <c r="F410" s="424">
        <f t="shared" si="5"/>
        <v>805</v>
      </c>
      <c r="G410" s="221">
        <f t="shared" si="7"/>
        <v>2416</v>
      </c>
      <c r="H410" s="269">
        <f>G410/I410</f>
        <v>151</v>
      </c>
      <c r="I410" s="281">
        <v>16</v>
      </c>
      <c r="J410" s="236">
        <f t="shared" si="6"/>
        <v>4</v>
      </c>
      <c r="L410" s="201"/>
    </row>
    <row r="411" spans="2:12" ht="14.25" customHeight="1">
      <c r="B411" s="54"/>
      <c r="C411" s="413">
        <f t="shared" si="4"/>
        <v>409</v>
      </c>
      <c r="E411" s="423">
        <v>2</v>
      </c>
      <c r="F411" s="424">
        <f t="shared" si="5"/>
        <v>807</v>
      </c>
      <c r="G411" s="221">
        <f t="shared" si="7"/>
        <v>2422</v>
      </c>
      <c r="H411" s="220">
        <f>H409+6</f>
        <v>1211</v>
      </c>
      <c r="I411" s="281">
        <v>2</v>
      </c>
      <c r="J411" s="236">
        <f t="shared" si="6"/>
        <v>1</v>
      </c>
      <c r="L411" s="201"/>
    </row>
    <row r="412" spans="2:12" ht="14.25" customHeight="1">
      <c r="B412" s="54"/>
      <c r="C412" s="413">
        <f t="shared" si="4"/>
        <v>410</v>
      </c>
      <c r="E412" s="423">
        <v>4</v>
      </c>
      <c r="F412" s="424">
        <f t="shared" si="5"/>
        <v>809</v>
      </c>
      <c r="G412" s="221">
        <f t="shared" si="7"/>
        <v>2428</v>
      </c>
      <c r="H412" s="240">
        <f>G412/4</f>
        <v>607</v>
      </c>
      <c r="I412" s="281">
        <v>4</v>
      </c>
      <c r="J412" s="236">
        <f t="shared" si="6"/>
        <v>2</v>
      </c>
      <c r="L412" s="201"/>
    </row>
    <row r="413" spans="2:12" ht="14.25" customHeight="1">
      <c r="B413" s="54"/>
      <c r="C413" s="413">
        <f t="shared" si="4"/>
        <v>411</v>
      </c>
      <c r="E413" s="423">
        <v>2</v>
      </c>
      <c r="F413" s="424">
        <f t="shared" si="5"/>
        <v>811</v>
      </c>
      <c r="G413" s="221">
        <f t="shared" si="7"/>
        <v>2434</v>
      </c>
      <c r="H413" s="220">
        <f>H411+6</f>
        <v>1217</v>
      </c>
      <c r="I413" s="281">
        <v>2</v>
      </c>
      <c r="J413" s="236">
        <f t="shared" si="6"/>
        <v>1</v>
      </c>
      <c r="L413" s="201"/>
    </row>
    <row r="414" spans="2:12" ht="14.25" customHeight="1">
      <c r="B414" s="54"/>
      <c r="C414" s="413">
        <f t="shared" si="4"/>
        <v>412</v>
      </c>
      <c r="E414" s="423">
        <v>8</v>
      </c>
      <c r="F414" s="424">
        <f t="shared" si="5"/>
        <v>813</v>
      </c>
      <c r="G414" s="221">
        <f t="shared" si="7"/>
        <v>2440</v>
      </c>
      <c r="H414" s="269">
        <f>G414/I414</f>
        <v>305</v>
      </c>
      <c r="I414" s="281">
        <v>8</v>
      </c>
      <c r="J414" s="236">
        <f t="shared" si="6"/>
        <v>3</v>
      </c>
      <c r="L414" s="201"/>
    </row>
    <row r="415" spans="2:12" ht="14.25" customHeight="1">
      <c r="B415" s="54"/>
      <c r="C415" s="413">
        <f t="shared" si="4"/>
        <v>413</v>
      </c>
      <c r="E415" s="423">
        <v>2</v>
      </c>
      <c r="F415" s="424">
        <f t="shared" si="5"/>
        <v>815</v>
      </c>
      <c r="G415" s="221">
        <f t="shared" si="7"/>
        <v>2446</v>
      </c>
      <c r="H415" s="220">
        <f>H413+6</f>
        <v>1223</v>
      </c>
      <c r="I415" s="281">
        <v>2</v>
      </c>
      <c r="J415" s="236">
        <f t="shared" si="6"/>
        <v>1</v>
      </c>
      <c r="L415" s="201"/>
    </row>
    <row r="416" spans="2:12" ht="14.25" customHeight="1">
      <c r="B416" s="54"/>
      <c r="C416" s="413">
        <f t="shared" si="4"/>
        <v>414</v>
      </c>
      <c r="E416" s="423">
        <v>4</v>
      </c>
      <c r="F416" s="424">
        <f t="shared" si="5"/>
        <v>817</v>
      </c>
      <c r="G416" s="221">
        <f t="shared" si="7"/>
        <v>2452</v>
      </c>
      <c r="H416" s="240">
        <f>G416/4</f>
        <v>613</v>
      </c>
      <c r="I416" s="281">
        <v>4</v>
      </c>
      <c r="J416" s="236">
        <f t="shared" si="6"/>
        <v>2</v>
      </c>
      <c r="L416" s="201"/>
    </row>
    <row r="417" spans="2:12" ht="14.25" customHeight="1">
      <c r="B417" s="54"/>
      <c r="C417" s="413">
        <f t="shared" si="4"/>
        <v>415</v>
      </c>
      <c r="E417" s="423">
        <v>2</v>
      </c>
      <c r="F417" s="424">
        <f t="shared" si="5"/>
        <v>819</v>
      </c>
      <c r="G417" s="221">
        <f t="shared" si="7"/>
        <v>2458</v>
      </c>
      <c r="H417" s="220">
        <f>H415+6</f>
        <v>1229</v>
      </c>
      <c r="I417" s="281">
        <v>2</v>
      </c>
      <c r="J417" s="236">
        <f t="shared" si="6"/>
        <v>1</v>
      </c>
      <c r="L417" s="201"/>
    </row>
    <row r="418" spans="2:12" ht="14.25" customHeight="1">
      <c r="B418" s="54"/>
      <c r="C418" s="413">
        <f t="shared" si="4"/>
        <v>416</v>
      </c>
      <c r="E418" s="423">
        <v>32</v>
      </c>
      <c r="F418" s="424">
        <f t="shared" si="5"/>
        <v>821</v>
      </c>
      <c r="G418" s="221">
        <f t="shared" si="7"/>
        <v>2464</v>
      </c>
      <c r="H418" s="269">
        <f>G418/I418</f>
        <v>77</v>
      </c>
      <c r="I418" s="281">
        <v>32</v>
      </c>
      <c r="J418" s="236">
        <f t="shared" si="6"/>
        <v>5</v>
      </c>
      <c r="L418" s="201"/>
    </row>
    <row r="419" spans="2:12" ht="14.25" customHeight="1">
      <c r="B419" s="54"/>
      <c r="C419" s="413">
        <f t="shared" si="4"/>
        <v>417</v>
      </c>
      <c r="E419" s="423">
        <v>2</v>
      </c>
      <c r="F419" s="424">
        <f t="shared" si="5"/>
        <v>823</v>
      </c>
      <c r="G419" s="221">
        <f t="shared" si="7"/>
        <v>2470</v>
      </c>
      <c r="H419" s="220">
        <f>H417+6</f>
        <v>1235</v>
      </c>
      <c r="I419" s="281">
        <v>2</v>
      </c>
      <c r="J419" s="236">
        <f t="shared" si="6"/>
        <v>1</v>
      </c>
      <c r="L419" s="201"/>
    </row>
    <row r="420" spans="2:12" ht="14.25" customHeight="1">
      <c r="B420" s="54"/>
      <c r="C420" s="413">
        <f t="shared" si="4"/>
        <v>418</v>
      </c>
      <c r="E420" s="423">
        <v>4</v>
      </c>
      <c r="F420" s="424">
        <f t="shared" si="5"/>
        <v>825</v>
      </c>
      <c r="G420" s="221">
        <f t="shared" si="7"/>
        <v>2476</v>
      </c>
      <c r="H420" s="240">
        <f>G420/4</f>
        <v>619</v>
      </c>
      <c r="I420" s="281">
        <v>4</v>
      </c>
      <c r="J420" s="236">
        <f t="shared" si="6"/>
        <v>2</v>
      </c>
      <c r="L420" s="201"/>
    </row>
    <row r="421" spans="2:12" ht="14.25" customHeight="1">
      <c r="B421" s="54"/>
      <c r="C421" s="413">
        <f t="shared" si="4"/>
        <v>419</v>
      </c>
      <c r="E421" s="423">
        <v>2</v>
      </c>
      <c r="F421" s="424">
        <f t="shared" si="5"/>
        <v>827</v>
      </c>
      <c r="G421" s="221">
        <f t="shared" si="7"/>
        <v>2482</v>
      </c>
      <c r="H421" s="220">
        <f>H419+6</f>
        <v>1241</v>
      </c>
      <c r="I421" s="281">
        <v>2</v>
      </c>
      <c r="J421" s="236">
        <f t="shared" si="6"/>
        <v>1</v>
      </c>
      <c r="L421" s="201"/>
    </row>
    <row r="422" spans="2:12" ht="14.25" customHeight="1">
      <c r="B422" s="54"/>
      <c r="C422" s="413">
        <f t="shared" si="4"/>
        <v>420</v>
      </c>
      <c r="E422" s="423">
        <v>8</v>
      </c>
      <c r="F422" s="424">
        <f t="shared" si="5"/>
        <v>829</v>
      </c>
      <c r="G422" s="221">
        <f t="shared" si="7"/>
        <v>2488</v>
      </c>
      <c r="H422" s="269">
        <f>G422/I422</f>
        <v>311</v>
      </c>
      <c r="I422" s="281">
        <v>8</v>
      </c>
      <c r="J422" s="236">
        <f t="shared" si="6"/>
        <v>3</v>
      </c>
      <c r="L422" s="201"/>
    </row>
    <row r="423" spans="2:12" ht="14.25" customHeight="1">
      <c r="B423" s="54"/>
      <c r="C423" s="413">
        <f t="shared" si="4"/>
        <v>421</v>
      </c>
      <c r="E423" s="423">
        <v>2</v>
      </c>
      <c r="F423" s="424">
        <f t="shared" si="5"/>
        <v>831</v>
      </c>
      <c r="G423" s="221">
        <f t="shared" si="7"/>
        <v>2494</v>
      </c>
      <c r="H423" s="220">
        <f>H421+6</f>
        <v>1247</v>
      </c>
      <c r="I423" s="281">
        <v>2</v>
      </c>
      <c r="J423" s="236">
        <f t="shared" si="6"/>
        <v>1</v>
      </c>
      <c r="L423" s="201"/>
    </row>
    <row r="424" spans="2:12" ht="14.25" customHeight="1">
      <c r="B424" s="54"/>
      <c r="C424" s="413">
        <f t="shared" si="4"/>
        <v>422</v>
      </c>
      <c r="E424" s="423">
        <v>4</v>
      </c>
      <c r="F424" s="424">
        <f t="shared" si="5"/>
        <v>833</v>
      </c>
      <c r="G424" s="221">
        <f t="shared" si="7"/>
        <v>2500</v>
      </c>
      <c r="H424" s="240">
        <f>G424/4</f>
        <v>625</v>
      </c>
      <c r="I424" s="281">
        <v>4</v>
      </c>
      <c r="J424" s="236">
        <f t="shared" si="6"/>
        <v>2</v>
      </c>
      <c r="L424" s="201"/>
    </row>
    <row r="425" spans="2:12" ht="14.25" customHeight="1">
      <c r="B425" s="54"/>
      <c r="C425" s="413">
        <f t="shared" si="4"/>
        <v>423</v>
      </c>
      <c r="E425" s="423">
        <v>2</v>
      </c>
      <c r="F425" s="424">
        <f t="shared" si="5"/>
        <v>835</v>
      </c>
      <c r="G425" s="221">
        <f t="shared" si="7"/>
        <v>2506</v>
      </c>
      <c r="H425" s="220">
        <f>H423+6</f>
        <v>1253</v>
      </c>
      <c r="I425" s="281">
        <v>2</v>
      </c>
      <c r="J425" s="236">
        <f t="shared" si="6"/>
        <v>1</v>
      </c>
      <c r="L425" s="201"/>
    </row>
    <row r="426" spans="2:12" ht="14.25" customHeight="1">
      <c r="B426" s="54"/>
      <c r="C426" s="413">
        <f t="shared" si="4"/>
        <v>424</v>
      </c>
      <c r="E426" s="423">
        <v>16</v>
      </c>
      <c r="F426" s="424">
        <f t="shared" si="5"/>
        <v>837</v>
      </c>
      <c r="G426" s="221">
        <f t="shared" si="7"/>
        <v>2512</v>
      </c>
      <c r="H426" s="269">
        <f>G426/I426</f>
        <v>157</v>
      </c>
      <c r="I426" s="281">
        <v>16</v>
      </c>
      <c r="J426" s="236">
        <f t="shared" si="6"/>
        <v>4</v>
      </c>
      <c r="L426" s="201"/>
    </row>
    <row r="427" spans="2:12" ht="14.25" customHeight="1">
      <c r="B427" s="54"/>
      <c r="C427" s="413">
        <f t="shared" si="4"/>
        <v>425</v>
      </c>
      <c r="E427" s="423">
        <v>2</v>
      </c>
      <c r="F427" s="424">
        <f t="shared" si="5"/>
        <v>839</v>
      </c>
      <c r="G427" s="221">
        <f t="shared" si="7"/>
        <v>2518</v>
      </c>
      <c r="H427" s="220">
        <f>H425+6</f>
        <v>1259</v>
      </c>
      <c r="I427" s="281">
        <v>2</v>
      </c>
      <c r="J427" s="236">
        <f t="shared" si="6"/>
        <v>1</v>
      </c>
      <c r="L427" s="201"/>
    </row>
    <row r="428" spans="2:12" ht="14.25" customHeight="1">
      <c r="B428" s="54"/>
      <c r="C428" s="413">
        <f t="shared" si="4"/>
        <v>426</v>
      </c>
      <c r="E428" s="423">
        <v>4</v>
      </c>
      <c r="F428" s="424">
        <f t="shared" si="5"/>
        <v>841</v>
      </c>
      <c r="G428" s="221">
        <f t="shared" si="7"/>
        <v>2524</v>
      </c>
      <c r="H428" s="240">
        <f>G428/4</f>
        <v>631</v>
      </c>
      <c r="I428" s="281">
        <v>4</v>
      </c>
      <c r="J428" s="236">
        <f t="shared" si="6"/>
        <v>2</v>
      </c>
      <c r="L428" s="201"/>
    </row>
    <row r="429" spans="2:12" ht="14.25" customHeight="1">
      <c r="B429" s="54"/>
      <c r="C429" s="413">
        <f t="shared" si="4"/>
        <v>427</v>
      </c>
      <c r="E429" s="423">
        <v>2</v>
      </c>
      <c r="F429" s="424">
        <f t="shared" si="5"/>
        <v>843</v>
      </c>
      <c r="G429" s="221">
        <f t="shared" si="7"/>
        <v>2530</v>
      </c>
      <c r="H429" s="220">
        <f>H427+6</f>
        <v>1265</v>
      </c>
      <c r="I429" s="281">
        <v>2</v>
      </c>
      <c r="J429" s="236">
        <f t="shared" si="6"/>
        <v>1</v>
      </c>
      <c r="L429" s="201"/>
    </row>
    <row r="430" spans="2:12" ht="14.25" customHeight="1">
      <c r="B430" s="54"/>
      <c r="C430" s="413">
        <f t="shared" si="4"/>
        <v>428</v>
      </c>
      <c r="E430" s="423">
        <v>8</v>
      </c>
      <c r="F430" s="424">
        <f t="shared" si="5"/>
        <v>845</v>
      </c>
      <c r="G430" s="221">
        <f t="shared" si="7"/>
        <v>2536</v>
      </c>
      <c r="H430" s="269">
        <f>G430/I430</f>
        <v>317</v>
      </c>
      <c r="I430" s="281">
        <v>8</v>
      </c>
      <c r="J430" s="236">
        <f t="shared" si="6"/>
        <v>3</v>
      </c>
      <c r="L430" s="201"/>
    </row>
    <row r="431" spans="2:12" ht="14.25" customHeight="1">
      <c r="B431" s="54"/>
      <c r="C431" s="413">
        <f t="shared" si="4"/>
        <v>429</v>
      </c>
      <c r="E431" s="423">
        <v>2</v>
      </c>
      <c r="F431" s="424">
        <f t="shared" si="5"/>
        <v>847</v>
      </c>
      <c r="G431" s="221">
        <f t="shared" si="7"/>
        <v>2542</v>
      </c>
      <c r="H431" s="220">
        <f>H429+6</f>
        <v>1271</v>
      </c>
      <c r="I431" s="281">
        <v>2</v>
      </c>
      <c r="J431" s="236">
        <f t="shared" si="6"/>
        <v>1</v>
      </c>
      <c r="L431" s="201"/>
    </row>
    <row r="432" spans="2:12" ht="14.25" customHeight="1">
      <c r="B432" s="54"/>
      <c r="C432" s="413">
        <f t="shared" si="4"/>
        <v>430</v>
      </c>
      <c r="E432" s="423">
        <v>4</v>
      </c>
      <c r="F432" s="424">
        <f t="shared" si="5"/>
        <v>849</v>
      </c>
      <c r="G432" s="221">
        <f t="shared" si="7"/>
        <v>2548</v>
      </c>
      <c r="H432" s="240">
        <f>G432/4</f>
        <v>637</v>
      </c>
      <c r="I432" s="281">
        <v>4</v>
      </c>
      <c r="J432" s="236">
        <f t="shared" si="6"/>
        <v>2</v>
      </c>
      <c r="L432" s="201"/>
    </row>
    <row r="433" spans="2:12" ht="14.25" customHeight="1">
      <c r="B433" s="54"/>
      <c r="C433" s="413">
        <f t="shared" si="4"/>
        <v>431</v>
      </c>
      <c r="E433" s="423">
        <v>2</v>
      </c>
      <c r="F433" s="424">
        <f t="shared" si="5"/>
        <v>851</v>
      </c>
      <c r="G433" s="221">
        <f t="shared" si="7"/>
        <v>2554</v>
      </c>
      <c r="H433" s="220">
        <f>H431+6</f>
        <v>1277</v>
      </c>
      <c r="I433" s="281">
        <v>2</v>
      </c>
      <c r="J433" s="236">
        <f t="shared" si="6"/>
        <v>1</v>
      </c>
      <c r="L433" s="201"/>
    </row>
    <row r="434" spans="2:12" ht="14.25" customHeight="1">
      <c r="B434" s="54"/>
      <c r="C434" s="413">
        <f t="shared" si="4"/>
        <v>432</v>
      </c>
      <c r="E434" s="428">
        <v>512</v>
      </c>
      <c r="F434" s="418">
        <f t="shared" si="5"/>
        <v>853</v>
      </c>
      <c r="G434" s="221">
        <f t="shared" si="7"/>
        <v>2560</v>
      </c>
      <c r="H434" s="429">
        <f>G434/I434</f>
        <v>5</v>
      </c>
      <c r="I434" s="420">
        <v>512</v>
      </c>
      <c r="J434" s="236">
        <f t="shared" si="6"/>
        <v>9</v>
      </c>
      <c r="L434" s="201"/>
    </row>
    <row r="435" spans="2:12" ht="14.25" customHeight="1">
      <c r="B435" s="54"/>
      <c r="C435" s="413">
        <f t="shared" si="4"/>
        <v>433</v>
      </c>
      <c r="E435" s="423">
        <v>2</v>
      </c>
      <c r="F435" s="424">
        <f t="shared" si="5"/>
        <v>855</v>
      </c>
      <c r="G435" s="221">
        <f t="shared" si="7"/>
        <v>2566</v>
      </c>
      <c r="H435" s="220">
        <f>H433+6</f>
        <v>1283</v>
      </c>
      <c r="I435" s="281">
        <v>2</v>
      </c>
      <c r="J435" s="236">
        <f t="shared" si="6"/>
        <v>1</v>
      </c>
      <c r="L435" s="201"/>
    </row>
    <row r="436" spans="2:12" ht="14.25" customHeight="1">
      <c r="B436" s="54"/>
      <c r="C436" s="413">
        <f t="shared" si="4"/>
        <v>434</v>
      </c>
      <c r="E436" s="423">
        <v>4</v>
      </c>
      <c r="F436" s="424">
        <f t="shared" si="5"/>
        <v>857</v>
      </c>
      <c r="G436" s="221">
        <f t="shared" si="7"/>
        <v>2572</v>
      </c>
      <c r="H436" s="240">
        <f>G436/4</f>
        <v>643</v>
      </c>
      <c r="I436" s="281">
        <v>4</v>
      </c>
      <c r="J436" s="236">
        <f t="shared" si="6"/>
        <v>2</v>
      </c>
      <c r="L436" s="201"/>
    </row>
    <row r="437" spans="2:12" ht="14.25" customHeight="1">
      <c r="B437" s="54"/>
      <c r="C437" s="413">
        <f t="shared" si="4"/>
        <v>435</v>
      </c>
      <c r="E437" s="423">
        <v>2</v>
      </c>
      <c r="F437" s="424">
        <f t="shared" si="5"/>
        <v>859</v>
      </c>
      <c r="G437" s="221">
        <f t="shared" si="7"/>
        <v>2578</v>
      </c>
      <c r="H437" s="220">
        <f>H435+6</f>
        <v>1289</v>
      </c>
      <c r="I437" s="281">
        <v>2</v>
      </c>
      <c r="J437" s="236">
        <f t="shared" si="6"/>
        <v>1</v>
      </c>
      <c r="L437" s="201"/>
    </row>
    <row r="438" spans="2:12" ht="14.25" customHeight="1">
      <c r="B438" s="54"/>
      <c r="C438" s="413">
        <f t="shared" si="4"/>
        <v>436</v>
      </c>
      <c r="E438" s="423">
        <v>8</v>
      </c>
      <c r="F438" s="424">
        <f t="shared" si="5"/>
        <v>861</v>
      </c>
      <c r="G438" s="221">
        <f t="shared" si="7"/>
        <v>2584</v>
      </c>
      <c r="H438" s="269">
        <f>G438/I438</f>
        <v>323</v>
      </c>
      <c r="I438" s="281">
        <v>8</v>
      </c>
      <c r="J438" s="236">
        <f t="shared" si="6"/>
        <v>3</v>
      </c>
      <c r="L438" s="201"/>
    </row>
    <row r="439" spans="2:12" ht="14.25" customHeight="1">
      <c r="B439" s="54"/>
      <c r="C439" s="413">
        <f t="shared" si="4"/>
        <v>437</v>
      </c>
      <c r="E439" s="423">
        <v>2</v>
      </c>
      <c r="F439" s="424">
        <f t="shared" si="5"/>
        <v>863</v>
      </c>
      <c r="G439" s="221">
        <f t="shared" si="7"/>
        <v>2590</v>
      </c>
      <c r="H439" s="220">
        <f>H437+6</f>
        <v>1295</v>
      </c>
      <c r="I439" s="281">
        <v>2</v>
      </c>
      <c r="J439" s="236">
        <f t="shared" si="6"/>
        <v>1</v>
      </c>
      <c r="L439" s="201"/>
    </row>
    <row r="440" spans="2:12" ht="14.25" customHeight="1">
      <c r="B440" s="54"/>
      <c r="C440" s="413">
        <f t="shared" si="4"/>
        <v>438</v>
      </c>
      <c r="E440" s="423">
        <v>4</v>
      </c>
      <c r="F440" s="424">
        <f t="shared" si="5"/>
        <v>865</v>
      </c>
      <c r="G440" s="221">
        <f t="shared" si="7"/>
        <v>2596</v>
      </c>
      <c r="H440" s="240">
        <f>G440/4</f>
        <v>649</v>
      </c>
      <c r="I440" s="281">
        <v>4</v>
      </c>
      <c r="J440" s="236">
        <f t="shared" si="6"/>
        <v>2</v>
      </c>
      <c r="L440" s="201"/>
    </row>
    <row r="441" spans="2:12" ht="14.25" customHeight="1">
      <c r="B441" s="54"/>
      <c r="C441" s="413">
        <f t="shared" si="4"/>
        <v>439</v>
      </c>
      <c r="E441" s="423">
        <v>2</v>
      </c>
      <c r="F441" s="424">
        <f t="shared" si="5"/>
        <v>867</v>
      </c>
      <c r="G441" s="221">
        <f t="shared" si="7"/>
        <v>2602</v>
      </c>
      <c r="H441" s="220">
        <f>H439+6</f>
        <v>1301</v>
      </c>
      <c r="I441" s="281">
        <v>2</v>
      </c>
      <c r="J441" s="236">
        <f t="shared" si="6"/>
        <v>1</v>
      </c>
      <c r="L441" s="201"/>
    </row>
    <row r="442" spans="2:12" ht="14.25" customHeight="1">
      <c r="B442" s="54"/>
      <c r="C442" s="413">
        <f t="shared" si="4"/>
        <v>440</v>
      </c>
      <c r="E442" s="423">
        <v>16</v>
      </c>
      <c r="F442" s="424">
        <f t="shared" si="5"/>
        <v>869</v>
      </c>
      <c r="G442" s="221">
        <f t="shared" si="7"/>
        <v>2608</v>
      </c>
      <c r="H442" s="269">
        <f>G442/I442</f>
        <v>163</v>
      </c>
      <c r="I442" s="281">
        <v>16</v>
      </c>
      <c r="J442" s="236">
        <f t="shared" si="6"/>
        <v>4</v>
      </c>
      <c r="L442" s="201"/>
    </row>
    <row r="443" spans="2:12" ht="14.25" customHeight="1">
      <c r="B443" s="54"/>
      <c r="C443" s="413">
        <f t="shared" si="4"/>
        <v>441</v>
      </c>
      <c r="E443" s="423">
        <v>2</v>
      </c>
      <c r="F443" s="424">
        <f t="shared" si="5"/>
        <v>871</v>
      </c>
      <c r="G443" s="221">
        <f t="shared" si="7"/>
        <v>2614</v>
      </c>
      <c r="H443" s="220">
        <f>H441+6</f>
        <v>1307</v>
      </c>
      <c r="I443" s="281">
        <v>2</v>
      </c>
      <c r="J443" s="236">
        <f t="shared" si="6"/>
        <v>1</v>
      </c>
      <c r="L443" s="201"/>
    </row>
    <row r="444" spans="2:12" ht="14.25" customHeight="1">
      <c r="B444" s="54"/>
      <c r="C444" s="413">
        <f t="shared" si="4"/>
        <v>442</v>
      </c>
      <c r="E444" s="423">
        <v>4</v>
      </c>
      <c r="F444" s="424">
        <f t="shared" si="5"/>
        <v>873</v>
      </c>
      <c r="G444" s="221">
        <f t="shared" si="7"/>
        <v>2620</v>
      </c>
      <c r="H444" s="240">
        <f>G444/4</f>
        <v>655</v>
      </c>
      <c r="I444" s="281">
        <v>4</v>
      </c>
      <c r="J444" s="236">
        <f t="shared" si="6"/>
        <v>2</v>
      </c>
      <c r="L444" s="201"/>
    </row>
    <row r="445" spans="2:12" ht="14.25" customHeight="1">
      <c r="B445" s="54"/>
      <c r="C445" s="413">
        <f t="shared" si="4"/>
        <v>443</v>
      </c>
      <c r="E445" s="423">
        <v>2</v>
      </c>
      <c r="F445" s="424">
        <f t="shared" si="5"/>
        <v>875</v>
      </c>
      <c r="G445" s="221">
        <f t="shared" si="7"/>
        <v>2626</v>
      </c>
      <c r="H445" s="220">
        <f>H443+6</f>
        <v>1313</v>
      </c>
      <c r="I445" s="281">
        <v>2</v>
      </c>
      <c r="J445" s="236">
        <f t="shared" si="6"/>
        <v>1</v>
      </c>
      <c r="L445" s="201"/>
    </row>
    <row r="446" spans="2:12" ht="14.25" customHeight="1">
      <c r="B446" s="54"/>
      <c r="C446" s="413">
        <f t="shared" si="4"/>
        <v>444</v>
      </c>
      <c r="E446" s="423">
        <v>8</v>
      </c>
      <c r="F446" s="424">
        <f t="shared" si="5"/>
        <v>877</v>
      </c>
      <c r="G446" s="221">
        <f t="shared" si="7"/>
        <v>2632</v>
      </c>
      <c r="H446" s="269">
        <f>G446/I446</f>
        <v>329</v>
      </c>
      <c r="I446" s="281">
        <v>8</v>
      </c>
      <c r="J446" s="236">
        <f t="shared" si="6"/>
        <v>3</v>
      </c>
      <c r="L446" s="201"/>
    </row>
    <row r="447" spans="2:12" ht="14.25" customHeight="1">
      <c r="B447" s="54"/>
      <c r="C447" s="413">
        <f t="shared" si="4"/>
        <v>445</v>
      </c>
      <c r="E447" s="423">
        <v>2</v>
      </c>
      <c r="F447" s="424">
        <f t="shared" si="5"/>
        <v>879</v>
      </c>
      <c r="G447" s="221">
        <f t="shared" si="7"/>
        <v>2638</v>
      </c>
      <c r="H447" s="220">
        <f>H445+6</f>
        <v>1319</v>
      </c>
      <c r="I447" s="281">
        <v>2</v>
      </c>
      <c r="J447" s="236">
        <f t="shared" si="6"/>
        <v>1</v>
      </c>
      <c r="L447" s="201"/>
    </row>
    <row r="448" spans="2:12" ht="14.25" customHeight="1">
      <c r="B448" s="54"/>
      <c r="C448" s="413">
        <f t="shared" si="4"/>
        <v>446</v>
      </c>
      <c r="E448" s="423">
        <v>4</v>
      </c>
      <c r="F448" s="424">
        <f t="shared" si="5"/>
        <v>881</v>
      </c>
      <c r="G448" s="221">
        <f t="shared" si="7"/>
        <v>2644</v>
      </c>
      <c r="H448" s="240">
        <f>G448/4</f>
        <v>661</v>
      </c>
      <c r="I448" s="281">
        <v>4</v>
      </c>
      <c r="J448" s="236">
        <f t="shared" si="6"/>
        <v>2</v>
      </c>
      <c r="L448" s="201"/>
    </row>
    <row r="449" spans="2:12" ht="14.25" customHeight="1">
      <c r="B449" s="54"/>
      <c r="C449" s="413">
        <f t="shared" si="4"/>
        <v>447</v>
      </c>
      <c r="E449" s="423">
        <v>2</v>
      </c>
      <c r="F449" s="424">
        <f t="shared" si="5"/>
        <v>883</v>
      </c>
      <c r="G449" s="221">
        <f t="shared" si="7"/>
        <v>2650</v>
      </c>
      <c r="H449" s="220">
        <f>H447+6</f>
        <v>1325</v>
      </c>
      <c r="I449" s="281">
        <v>2</v>
      </c>
      <c r="J449" s="236">
        <f t="shared" si="6"/>
        <v>1</v>
      </c>
      <c r="L449" s="201"/>
    </row>
    <row r="450" spans="2:12" ht="14.25" customHeight="1">
      <c r="B450" s="54"/>
      <c r="C450" s="413">
        <f t="shared" si="4"/>
        <v>448</v>
      </c>
      <c r="E450" s="423">
        <v>32</v>
      </c>
      <c r="F450" s="424">
        <f t="shared" si="5"/>
        <v>885</v>
      </c>
      <c r="G450" s="221">
        <f t="shared" si="7"/>
        <v>2656</v>
      </c>
      <c r="H450" s="269">
        <f>G450/I450</f>
        <v>83</v>
      </c>
      <c r="I450" s="281">
        <v>32</v>
      </c>
      <c r="J450" s="236">
        <f t="shared" si="6"/>
        <v>5</v>
      </c>
      <c r="L450" s="201"/>
    </row>
    <row r="451" spans="2:12" ht="14.25" customHeight="1">
      <c r="B451" s="54"/>
      <c r="C451" s="413">
        <f t="shared" si="4"/>
        <v>449</v>
      </c>
      <c r="E451" s="423">
        <v>2</v>
      </c>
      <c r="F451" s="424">
        <f t="shared" si="5"/>
        <v>887</v>
      </c>
      <c r="G451" s="221">
        <f t="shared" si="7"/>
        <v>2662</v>
      </c>
      <c r="H451" s="220">
        <f>H449+6</f>
        <v>1331</v>
      </c>
      <c r="I451" s="281">
        <v>2</v>
      </c>
      <c r="J451" s="236">
        <f t="shared" si="6"/>
        <v>1</v>
      </c>
      <c r="L451" s="201"/>
    </row>
    <row r="452" spans="2:12" ht="14.25" customHeight="1">
      <c r="B452" s="54"/>
      <c r="C452" s="413">
        <f t="shared" si="4"/>
        <v>450</v>
      </c>
      <c r="E452" s="423">
        <v>4</v>
      </c>
      <c r="F452" s="424">
        <f t="shared" si="5"/>
        <v>889</v>
      </c>
      <c r="G452" s="221">
        <f t="shared" si="7"/>
        <v>2668</v>
      </c>
      <c r="H452" s="240">
        <f>G452/4</f>
        <v>667</v>
      </c>
      <c r="I452" s="281">
        <v>4</v>
      </c>
      <c r="J452" s="236">
        <f t="shared" si="6"/>
        <v>2</v>
      </c>
      <c r="L452" s="201"/>
    </row>
    <row r="453" spans="2:12" ht="14.25" customHeight="1">
      <c r="B453" s="54"/>
      <c r="C453" s="413">
        <f t="shared" si="4"/>
        <v>451</v>
      </c>
      <c r="E453" s="423">
        <v>2</v>
      </c>
      <c r="F453" s="424">
        <f t="shared" si="5"/>
        <v>891</v>
      </c>
      <c r="G453" s="221">
        <f t="shared" si="7"/>
        <v>2674</v>
      </c>
      <c r="H453" s="220">
        <f>H451+6</f>
        <v>1337</v>
      </c>
      <c r="I453" s="281">
        <v>2</v>
      </c>
      <c r="J453" s="236">
        <f t="shared" si="6"/>
        <v>1</v>
      </c>
      <c r="L453" s="201"/>
    </row>
    <row r="454" spans="2:12" ht="14.25" customHeight="1">
      <c r="B454" s="54"/>
      <c r="C454" s="413">
        <f t="shared" si="4"/>
        <v>452</v>
      </c>
      <c r="E454" s="423">
        <v>8</v>
      </c>
      <c r="F454" s="424">
        <f t="shared" si="5"/>
        <v>893</v>
      </c>
      <c r="G454" s="221">
        <f t="shared" si="7"/>
        <v>2680</v>
      </c>
      <c r="H454" s="269">
        <f>G454/I454</f>
        <v>335</v>
      </c>
      <c r="I454" s="281">
        <v>8</v>
      </c>
      <c r="J454" s="236">
        <f t="shared" si="6"/>
        <v>3</v>
      </c>
      <c r="L454" s="201"/>
    </row>
    <row r="455" spans="2:12" ht="14.25" customHeight="1">
      <c r="B455" s="54"/>
      <c r="C455" s="413">
        <f t="shared" si="4"/>
        <v>453</v>
      </c>
      <c r="E455" s="423">
        <v>2</v>
      </c>
      <c r="F455" s="424">
        <f t="shared" si="5"/>
        <v>895</v>
      </c>
      <c r="G455" s="221">
        <f t="shared" si="7"/>
        <v>2686</v>
      </c>
      <c r="H455" s="220">
        <f>H453+6</f>
        <v>1343</v>
      </c>
      <c r="I455" s="281">
        <v>2</v>
      </c>
      <c r="J455" s="236">
        <f t="shared" si="6"/>
        <v>1</v>
      </c>
      <c r="L455" s="201"/>
    </row>
    <row r="456" spans="2:12" ht="14.25" customHeight="1">
      <c r="B456" s="54"/>
      <c r="C456" s="413">
        <f t="shared" si="4"/>
        <v>454</v>
      </c>
      <c r="E456" s="423">
        <v>4</v>
      </c>
      <c r="F456" s="424">
        <f t="shared" si="5"/>
        <v>897</v>
      </c>
      <c r="G456" s="221">
        <f t="shared" si="7"/>
        <v>2692</v>
      </c>
      <c r="H456" s="240">
        <f>G456/4</f>
        <v>673</v>
      </c>
      <c r="I456" s="281">
        <v>4</v>
      </c>
      <c r="J456" s="236">
        <f t="shared" si="6"/>
        <v>2</v>
      </c>
      <c r="L456" s="201"/>
    </row>
    <row r="457" spans="2:12" ht="14.25" customHeight="1">
      <c r="B457" s="54"/>
      <c r="C457" s="413">
        <f t="shared" si="4"/>
        <v>455</v>
      </c>
      <c r="E457" s="423">
        <v>2</v>
      </c>
      <c r="F457" s="424">
        <f t="shared" si="5"/>
        <v>899</v>
      </c>
      <c r="G457" s="221">
        <f t="shared" si="7"/>
        <v>2698</v>
      </c>
      <c r="H457" s="220">
        <f>H455+6</f>
        <v>1349</v>
      </c>
      <c r="I457" s="281">
        <v>2</v>
      </c>
      <c r="J457" s="236">
        <f t="shared" si="6"/>
        <v>1</v>
      </c>
      <c r="L457" s="201"/>
    </row>
    <row r="458" spans="2:12" ht="14.25" customHeight="1">
      <c r="B458" s="54"/>
      <c r="C458" s="413">
        <f t="shared" si="4"/>
        <v>456</v>
      </c>
      <c r="E458" s="423">
        <v>16</v>
      </c>
      <c r="F458" s="424">
        <f t="shared" si="5"/>
        <v>901</v>
      </c>
      <c r="G458" s="221">
        <f t="shared" si="7"/>
        <v>2704</v>
      </c>
      <c r="H458" s="269">
        <f>G458/I458</f>
        <v>169</v>
      </c>
      <c r="I458" s="281">
        <v>16</v>
      </c>
      <c r="J458" s="236">
        <f t="shared" si="6"/>
        <v>4</v>
      </c>
      <c r="L458" s="201"/>
    </row>
    <row r="459" spans="2:12" ht="14.25" customHeight="1">
      <c r="B459" s="54"/>
      <c r="C459" s="413">
        <f t="shared" si="4"/>
        <v>457</v>
      </c>
      <c r="E459" s="423">
        <v>2</v>
      </c>
      <c r="F459" s="424">
        <f t="shared" si="5"/>
        <v>903</v>
      </c>
      <c r="G459" s="221">
        <f t="shared" si="7"/>
        <v>2710</v>
      </c>
      <c r="H459" s="220">
        <f>H457+6</f>
        <v>1355</v>
      </c>
      <c r="I459" s="281">
        <v>2</v>
      </c>
      <c r="J459" s="236">
        <f t="shared" si="6"/>
        <v>1</v>
      </c>
      <c r="L459" s="201"/>
    </row>
    <row r="460" spans="2:12" ht="14.25" customHeight="1">
      <c r="B460" s="54"/>
      <c r="C460" s="413">
        <f t="shared" si="4"/>
        <v>458</v>
      </c>
      <c r="E460" s="423">
        <v>4</v>
      </c>
      <c r="F460" s="424">
        <f t="shared" si="5"/>
        <v>905</v>
      </c>
      <c r="G460" s="221">
        <f t="shared" si="7"/>
        <v>2716</v>
      </c>
      <c r="H460" s="240">
        <f>G460/4</f>
        <v>679</v>
      </c>
      <c r="I460" s="281">
        <v>4</v>
      </c>
      <c r="J460" s="236">
        <f t="shared" si="6"/>
        <v>2</v>
      </c>
      <c r="L460" s="201"/>
    </row>
    <row r="461" spans="2:12" ht="14.25" customHeight="1">
      <c r="B461" s="54"/>
      <c r="C461" s="413">
        <f t="shared" si="4"/>
        <v>459</v>
      </c>
      <c r="E461" s="423">
        <v>2</v>
      </c>
      <c r="F461" s="424">
        <f t="shared" si="5"/>
        <v>907</v>
      </c>
      <c r="G461" s="221">
        <f t="shared" si="7"/>
        <v>2722</v>
      </c>
      <c r="H461" s="220">
        <f>H459+6</f>
        <v>1361</v>
      </c>
      <c r="I461" s="281">
        <v>2</v>
      </c>
      <c r="J461" s="236">
        <f t="shared" si="6"/>
        <v>1</v>
      </c>
      <c r="L461" s="201"/>
    </row>
    <row r="462" spans="2:12" ht="14.25" customHeight="1">
      <c r="B462" s="54"/>
      <c r="C462" s="413">
        <f t="shared" si="4"/>
        <v>460</v>
      </c>
      <c r="E462" s="423">
        <v>8</v>
      </c>
      <c r="F462" s="424">
        <f t="shared" si="5"/>
        <v>909</v>
      </c>
      <c r="G462" s="221">
        <f t="shared" si="7"/>
        <v>2728</v>
      </c>
      <c r="H462" s="269">
        <f>G462/I462</f>
        <v>341</v>
      </c>
      <c r="I462" s="281">
        <v>8</v>
      </c>
      <c r="J462" s="236">
        <f t="shared" si="6"/>
        <v>3</v>
      </c>
      <c r="L462" s="201"/>
    </row>
    <row r="463" spans="2:12" ht="14.25" customHeight="1">
      <c r="B463" s="54"/>
      <c r="C463" s="413">
        <f t="shared" si="4"/>
        <v>461</v>
      </c>
      <c r="E463" s="423">
        <v>2</v>
      </c>
      <c r="F463" s="424">
        <f t="shared" si="5"/>
        <v>911</v>
      </c>
      <c r="G463" s="221">
        <f t="shared" si="7"/>
        <v>2734</v>
      </c>
      <c r="H463" s="220">
        <f>H461+6</f>
        <v>1367</v>
      </c>
      <c r="I463" s="281">
        <v>2</v>
      </c>
      <c r="J463" s="236">
        <f t="shared" si="6"/>
        <v>1</v>
      </c>
      <c r="L463" s="201"/>
    </row>
    <row r="464" spans="2:12" ht="14.25" customHeight="1">
      <c r="B464" s="54"/>
      <c r="C464" s="413">
        <f t="shared" si="4"/>
        <v>462</v>
      </c>
      <c r="E464" s="423">
        <v>4</v>
      </c>
      <c r="F464" s="424">
        <f t="shared" si="5"/>
        <v>913</v>
      </c>
      <c r="G464" s="221">
        <f t="shared" si="7"/>
        <v>2740</v>
      </c>
      <c r="H464" s="240">
        <f>G464/4</f>
        <v>685</v>
      </c>
      <c r="I464" s="281">
        <v>4</v>
      </c>
      <c r="J464" s="236">
        <f t="shared" si="6"/>
        <v>2</v>
      </c>
      <c r="L464" s="201"/>
    </row>
    <row r="465" spans="2:12" ht="14.25" customHeight="1">
      <c r="B465" s="54"/>
      <c r="C465" s="413">
        <f t="shared" si="4"/>
        <v>463</v>
      </c>
      <c r="E465" s="423">
        <v>2</v>
      </c>
      <c r="F465" s="424">
        <f t="shared" si="5"/>
        <v>915</v>
      </c>
      <c r="G465" s="221">
        <f t="shared" si="7"/>
        <v>2746</v>
      </c>
      <c r="H465" s="220">
        <f>H463+6</f>
        <v>1373</v>
      </c>
      <c r="I465" s="281">
        <v>2</v>
      </c>
      <c r="J465" s="236">
        <f t="shared" si="6"/>
        <v>1</v>
      </c>
      <c r="L465" s="201"/>
    </row>
    <row r="466" spans="2:12" ht="14.25" customHeight="1">
      <c r="B466" s="54"/>
      <c r="C466" s="413">
        <f t="shared" si="4"/>
        <v>464</v>
      </c>
      <c r="E466" s="423">
        <v>64</v>
      </c>
      <c r="F466" s="424">
        <f t="shared" si="5"/>
        <v>917</v>
      </c>
      <c r="G466" s="221">
        <f t="shared" si="7"/>
        <v>2752</v>
      </c>
      <c r="H466" s="269">
        <f>G466/I466</f>
        <v>43</v>
      </c>
      <c r="I466" s="281">
        <v>64</v>
      </c>
      <c r="J466" s="236">
        <f t="shared" si="6"/>
        <v>6</v>
      </c>
      <c r="L466" s="201"/>
    </row>
    <row r="467" spans="2:12" ht="14.25" customHeight="1">
      <c r="B467" s="54"/>
      <c r="C467" s="413">
        <f t="shared" si="4"/>
        <v>465</v>
      </c>
      <c r="E467" s="423">
        <v>2</v>
      </c>
      <c r="F467" s="424">
        <f t="shared" si="5"/>
        <v>919</v>
      </c>
      <c r="G467" s="221">
        <f t="shared" si="7"/>
        <v>2758</v>
      </c>
      <c r="H467" s="220">
        <f>H465+6</f>
        <v>1379</v>
      </c>
      <c r="I467" s="281">
        <v>2</v>
      </c>
      <c r="J467" s="236">
        <f t="shared" si="6"/>
        <v>1</v>
      </c>
      <c r="L467" s="201"/>
    </row>
    <row r="468" spans="2:12" ht="14.25" customHeight="1">
      <c r="B468" s="54"/>
      <c r="C468" s="413">
        <f t="shared" si="4"/>
        <v>466</v>
      </c>
      <c r="E468" s="423">
        <v>4</v>
      </c>
      <c r="F468" s="424">
        <f t="shared" si="5"/>
        <v>921</v>
      </c>
      <c r="G468" s="221">
        <f t="shared" si="7"/>
        <v>2764</v>
      </c>
      <c r="H468" s="240">
        <f>G468/4</f>
        <v>691</v>
      </c>
      <c r="I468" s="281">
        <v>4</v>
      </c>
      <c r="J468" s="236">
        <f t="shared" si="6"/>
        <v>2</v>
      </c>
      <c r="L468" s="201"/>
    </row>
    <row r="469" spans="2:12" ht="14.25" customHeight="1">
      <c r="B469" s="54"/>
      <c r="C469" s="413">
        <f t="shared" si="4"/>
        <v>467</v>
      </c>
      <c r="E469" s="423">
        <v>2</v>
      </c>
      <c r="F469" s="424">
        <f t="shared" si="5"/>
        <v>923</v>
      </c>
      <c r="G469" s="221">
        <f t="shared" si="7"/>
        <v>2770</v>
      </c>
      <c r="H469" s="220">
        <f>H467+6</f>
        <v>1385</v>
      </c>
      <c r="I469" s="281">
        <v>2</v>
      </c>
      <c r="J469" s="236">
        <f t="shared" si="6"/>
        <v>1</v>
      </c>
      <c r="L469" s="201"/>
    </row>
    <row r="470" spans="2:12" ht="14.25" customHeight="1">
      <c r="B470" s="54"/>
      <c r="C470" s="413">
        <f t="shared" si="4"/>
        <v>468</v>
      </c>
      <c r="E470" s="423">
        <v>8</v>
      </c>
      <c r="F470" s="424">
        <f t="shared" si="5"/>
        <v>925</v>
      </c>
      <c r="G470" s="221">
        <f t="shared" si="7"/>
        <v>2776</v>
      </c>
      <c r="H470" s="269">
        <f>G470/I470</f>
        <v>347</v>
      </c>
      <c r="I470" s="281">
        <v>8</v>
      </c>
      <c r="J470" s="236">
        <f t="shared" si="6"/>
        <v>3</v>
      </c>
      <c r="L470" s="201"/>
    </row>
    <row r="471" spans="2:12" ht="14.25" customHeight="1">
      <c r="B471" s="54"/>
      <c r="C471" s="413">
        <f t="shared" si="4"/>
        <v>469</v>
      </c>
      <c r="E471" s="423">
        <v>2</v>
      </c>
      <c r="F471" s="424">
        <f t="shared" si="5"/>
        <v>927</v>
      </c>
      <c r="G471" s="221">
        <f t="shared" si="7"/>
        <v>2782</v>
      </c>
      <c r="H471" s="220">
        <f>H469+6</f>
        <v>1391</v>
      </c>
      <c r="I471" s="281">
        <v>2</v>
      </c>
      <c r="J471" s="236">
        <f t="shared" si="6"/>
        <v>1</v>
      </c>
      <c r="L471" s="201"/>
    </row>
    <row r="472" spans="2:12" ht="14.25" customHeight="1">
      <c r="B472" s="54"/>
      <c r="C472" s="413">
        <f t="shared" si="4"/>
        <v>470</v>
      </c>
      <c r="E472" s="423">
        <v>4</v>
      </c>
      <c r="F472" s="424">
        <f t="shared" si="5"/>
        <v>929</v>
      </c>
      <c r="G472" s="221">
        <f t="shared" si="7"/>
        <v>2788</v>
      </c>
      <c r="H472" s="240">
        <f>G472/4</f>
        <v>697</v>
      </c>
      <c r="I472" s="281">
        <v>4</v>
      </c>
      <c r="J472" s="236">
        <f t="shared" si="6"/>
        <v>2</v>
      </c>
      <c r="L472" s="201"/>
    </row>
    <row r="473" spans="2:12" ht="14.25" customHeight="1">
      <c r="B473" s="54"/>
      <c r="C473" s="413">
        <f t="shared" si="4"/>
        <v>471</v>
      </c>
      <c r="E473" s="423">
        <v>2</v>
      </c>
      <c r="F473" s="424">
        <f t="shared" si="5"/>
        <v>931</v>
      </c>
      <c r="G473" s="221">
        <f t="shared" si="7"/>
        <v>2794</v>
      </c>
      <c r="H473" s="220">
        <f>H471+6</f>
        <v>1397</v>
      </c>
      <c r="I473" s="281">
        <v>2</v>
      </c>
      <c r="J473" s="236">
        <f t="shared" si="6"/>
        <v>1</v>
      </c>
      <c r="L473" s="201"/>
    </row>
    <row r="474" spans="2:12" ht="14.25" customHeight="1">
      <c r="B474" s="54"/>
      <c r="C474" s="413">
        <f t="shared" si="4"/>
        <v>472</v>
      </c>
      <c r="E474" s="423">
        <v>16</v>
      </c>
      <c r="F474" s="424">
        <f t="shared" si="5"/>
        <v>933</v>
      </c>
      <c r="G474" s="221">
        <f t="shared" si="7"/>
        <v>2800</v>
      </c>
      <c r="H474" s="269">
        <f>G474/I474</f>
        <v>175</v>
      </c>
      <c r="I474" s="281">
        <v>16</v>
      </c>
      <c r="J474" s="236">
        <f t="shared" si="6"/>
        <v>4</v>
      </c>
      <c r="L474" s="201"/>
    </row>
    <row r="475" spans="2:12" ht="14.25" customHeight="1">
      <c r="B475" s="54"/>
      <c r="C475" s="413">
        <f t="shared" si="4"/>
        <v>473</v>
      </c>
      <c r="E475" s="423">
        <v>2</v>
      </c>
      <c r="F475" s="424">
        <f t="shared" si="5"/>
        <v>935</v>
      </c>
      <c r="G475" s="221">
        <f t="shared" si="7"/>
        <v>2806</v>
      </c>
      <c r="H475" s="220">
        <f>H473+6</f>
        <v>1403</v>
      </c>
      <c r="I475" s="281">
        <v>2</v>
      </c>
      <c r="J475" s="236">
        <f t="shared" si="6"/>
        <v>1</v>
      </c>
      <c r="L475" s="201"/>
    </row>
    <row r="476" spans="2:12" ht="14.25" customHeight="1">
      <c r="B476" s="54"/>
      <c r="C476" s="413">
        <f t="shared" si="4"/>
        <v>474</v>
      </c>
      <c r="E476" s="423">
        <v>4</v>
      </c>
      <c r="F476" s="424">
        <f t="shared" si="5"/>
        <v>937</v>
      </c>
      <c r="G476" s="221">
        <f t="shared" si="7"/>
        <v>2812</v>
      </c>
      <c r="H476" s="240">
        <f>G476/4</f>
        <v>703</v>
      </c>
      <c r="I476" s="281">
        <v>4</v>
      </c>
      <c r="J476" s="236">
        <f t="shared" si="6"/>
        <v>2</v>
      </c>
      <c r="L476" s="201"/>
    </row>
    <row r="477" spans="2:12" ht="14.25" customHeight="1">
      <c r="B477" s="54"/>
      <c r="C477" s="413">
        <f t="shared" si="4"/>
        <v>475</v>
      </c>
      <c r="E477" s="423">
        <v>2</v>
      </c>
      <c r="F477" s="424">
        <f t="shared" si="5"/>
        <v>939</v>
      </c>
      <c r="G477" s="221">
        <f t="shared" si="7"/>
        <v>2818</v>
      </c>
      <c r="H477" s="220">
        <f>H475+6</f>
        <v>1409</v>
      </c>
      <c r="I477" s="281">
        <v>2</v>
      </c>
      <c r="J477" s="236">
        <f t="shared" si="6"/>
        <v>1</v>
      </c>
      <c r="L477" s="201"/>
    </row>
    <row r="478" spans="2:12" ht="14.25" customHeight="1">
      <c r="B478" s="54"/>
      <c r="C478" s="413">
        <f t="shared" si="4"/>
        <v>476</v>
      </c>
      <c r="E478" s="423">
        <v>8</v>
      </c>
      <c r="F478" s="424">
        <f t="shared" si="5"/>
        <v>941</v>
      </c>
      <c r="G478" s="221">
        <f t="shared" si="7"/>
        <v>2824</v>
      </c>
      <c r="H478" s="269">
        <f>G478/I478</f>
        <v>353</v>
      </c>
      <c r="I478" s="281">
        <v>8</v>
      </c>
      <c r="J478" s="236">
        <f t="shared" si="6"/>
        <v>3</v>
      </c>
      <c r="L478" s="201"/>
    </row>
    <row r="479" spans="2:12" ht="14.25" customHeight="1">
      <c r="B479" s="54"/>
      <c r="C479" s="413">
        <f t="shared" si="4"/>
        <v>477</v>
      </c>
      <c r="E479" s="423">
        <v>2</v>
      </c>
      <c r="F479" s="424">
        <f t="shared" si="5"/>
        <v>943</v>
      </c>
      <c r="G479" s="221">
        <f t="shared" si="7"/>
        <v>2830</v>
      </c>
      <c r="H479" s="220">
        <f>H477+6</f>
        <v>1415</v>
      </c>
      <c r="I479" s="281">
        <v>2</v>
      </c>
      <c r="J479" s="236">
        <f t="shared" si="6"/>
        <v>1</v>
      </c>
      <c r="L479" s="201"/>
    </row>
    <row r="480" spans="2:12" ht="14.25" customHeight="1">
      <c r="B480" s="54"/>
      <c r="C480" s="413">
        <f t="shared" si="4"/>
        <v>478</v>
      </c>
      <c r="E480" s="423">
        <v>4</v>
      </c>
      <c r="F480" s="424">
        <f t="shared" si="5"/>
        <v>945</v>
      </c>
      <c r="G480" s="221">
        <f t="shared" si="7"/>
        <v>2836</v>
      </c>
      <c r="H480" s="240">
        <f>G480/4</f>
        <v>709</v>
      </c>
      <c r="I480" s="281">
        <v>4</v>
      </c>
      <c r="J480" s="236">
        <f t="shared" si="6"/>
        <v>2</v>
      </c>
      <c r="L480" s="201"/>
    </row>
    <row r="481" spans="2:12" ht="14.25" customHeight="1">
      <c r="B481" s="54"/>
      <c r="C481" s="413">
        <f t="shared" si="4"/>
        <v>479</v>
      </c>
      <c r="E481" s="423">
        <v>2</v>
      </c>
      <c r="F481" s="424">
        <f t="shared" si="5"/>
        <v>947</v>
      </c>
      <c r="G481" s="221">
        <f t="shared" si="7"/>
        <v>2842</v>
      </c>
      <c r="H481" s="220">
        <f>H479+6</f>
        <v>1421</v>
      </c>
      <c r="I481" s="281">
        <v>2</v>
      </c>
      <c r="J481" s="236">
        <f t="shared" si="6"/>
        <v>1</v>
      </c>
      <c r="L481" s="201"/>
    </row>
    <row r="482" spans="2:12" ht="14.25" customHeight="1">
      <c r="B482" s="54"/>
      <c r="C482" s="413">
        <f t="shared" si="4"/>
        <v>480</v>
      </c>
      <c r="E482" s="423">
        <v>32</v>
      </c>
      <c r="F482" s="424">
        <f t="shared" si="5"/>
        <v>949</v>
      </c>
      <c r="G482" s="221">
        <f t="shared" si="7"/>
        <v>2848</v>
      </c>
      <c r="H482" s="269">
        <f>G482/I482</f>
        <v>89</v>
      </c>
      <c r="I482" s="281">
        <v>32</v>
      </c>
      <c r="J482" s="236">
        <f t="shared" si="6"/>
        <v>5</v>
      </c>
      <c r="L482" s="201"/>
    </row>
    <row r="483" spans="2:12" ht="14.25" customHeight="1">
      <c r="B483" s="54"/>
      <c r="C483" s="413">
        <f t="shared" si="4"/>
        <v>481</v>
      </c>
      <c r="E483" s="423">
        <v>2</v>
      </c>
      <c r="F483" s="424">
        <f t="shared" si="5"/>
        <v>951</v>
      </c>
      <c r="G483" s="221">
        <f t="shared" si="7"/>
        <v>2854</v>
      </c>
      <c r="H483" s="220">
        <f>H481+6</f>
        <v>1427</v>
      </c>
      <c r="I483" s="281">
        <v>2</v>
      </c>
      <c r="J483" s="236">
        <f t="shared" si="6"/>
        <v>1</v>
      </c>
      <c r="L483" s="201"/>
    </row>
    <row r="484" spans="2:12" ht="14.25" customHeight="1">
      <c r="B484" s="54"/>
      <c r="C484" s="413">
        <f t="shared" si="4"/>
        <v>482</v>
      </c>
      <c r="E484" s="423">
        <v>4</v>
      </c>
      <c r="F484" s="424">
        <f t="shared" si="5"/>
        <v>953</v>
      </c>
      <c r="G484" s="221">
        <f t="shared" si="7"/>
        <v>2860</v>
      </c>
      <c r="H484" s="240">
        <f>G484/4</f>
        <v>715</v>
      </c>
      <c r="I484" s="281">
        <v>4</v>
      </c>
      <c r="J484" s="236">
        <f t="shared" si="6"/>
        <v>2</v>
      </c>
      <c r="L484" s="201"/>
    </row>
    <row r="485" spans="2:12" ht="14.25" customHeight="1">
      <c r="B485" s="54"/>
      <c r="C485" s="413">
        <f t="shared" si="4"/>
        <v>483</v>
      </c>
      <c r="E485" s="423">
        <v>2</v>
      </c>
      <c r="F485" s="424">
        <f t="shared" si="5"/>
        <v>955</v>
      </c>
      <c r="G485" s="221">
        <f t="shared" si="7"/>
        <v>2866</v>
      </c>
      <c r="H485" s="220">
        <f>H483+6</f>
        <v>1433</v>
      </c>
      <c r="I485" s="281">
        <v>2</v>
      </c>
      <c r="J485" s="236">
        <f t="shared" si="6"/>
        <v>1</v>
      </c>
      <c r="L485" s="201"/>
    </row>
    <row r="486" spans="2:12" ht="14.25" customHeight="1">
      <c r="B486" s="54"/>
      <c r="C486" s="413">
        <f t="shared" si="4"/>
        <v>484</v>
      </c>
      <c r="E486" s="423">
        <v>8</v>
      </c>
      <c r="F486" s="424">
        <f t="shared" si="5"/>
        <v>957</v>
      </c>
      <c r="G486" s="221">
        <f t="shared" si="7"/>
        <v>2872</v>
      </c>
      <c r="H486" s="269">
        <f>G486/I486</f>
        <v>359</v>
      </c>
      <c r="I486" s="281">
        <v>8</v>
      </c>
      <c r="J486" s="236">
        <f t="shared" si="6"/>
        <v>3</v>
      </c>
      <c r="L486" s="201"/>
    </row>
    <row r="487" spans="2:12" ht="14.25" customHeight="1">
      <c r="B487" s="54"/>
      <c r="C487" s="413">
        <f t="shared" si="4"/>
        <v>485</v>
      </c>
      <c r="E487" s="423">
        <v>2</v>
      </c>
      <c r="F487" s="424">
        <f t="shared" si="5"/>
        <v>959</v>
      </c>
      <c r="G487" s="221">
        <f t="shared" si="7"/>
        <v>2878</v>
      </c>
      <c r="H487" s="220">
        <f>H485+6</f>
        <v>1439</v>
      </c>
      <c r="I487" s="281">
        <v>2</v>
      </c>
      <c r="J487" s="236">
        <f t="shared" si="6"/>
        <v>1</v>
      </c>
      <c r="L487" s="201"/>
    </row>
    <row r="488" spans="2:12" ht="14.25" customHeight="1">
      <c r="B488" s="54"/>
      <c r="C488" s="413">
        <f t="shared" si="4"/>
        <v>486</v>
      </c>
      <c r="E488" s="423">
        <v>4</v>
      </c>
      <c r="F488" s="424">
        <f t="shared" si="5"/>
        <v>961</v>
      </c>
      <c r="G488" s="221">
        <f t="shared" si="7"/>
        <v>2884</v>
      </c>
      <c r="H488" s="240">
        <f>G488/4</f>
        <v>721</v>
      </c>
      <c r="I488" s="281">
        <v>4</v>
      </c>
      <c r="J488" s="236">
        <f t="shared" si="6"/>
        <v>2</v>
      </c>
      <c r="L488" s="201"/>
    </row>
    <row r="489" spans="2:12" ht="14.25" customHeight="1">
      <c r="B489" s="54"/>
      <c r="C489" s="413">
        <f t="shared" si="4"/>
        <v>487</v>
      </c>
      <c r="E489" s="423">
        <v>2</v>
      </c>
      <c r="F489" s="424">
        <f t="shared" si="5"/>
        <v>963</v>
      </c>
      <c r="G489" s="221">
        <f t="shared" si="7"/>
        <v>2890</v>
      </c>
      <c r="H489" s="220">
        <f>H487+6</f>
        <v>1445</v>
      </c>
      <c r="I489" s="281">
        <v>2</v>
      </c>
      <c r="J489" s="236">
        <f t="shared" si="6"/>
        <v>1</v>
      </c>
      <c r="L489" s="201"/>
    </row>
    <row r="490" spans="2:12" ht="14.25" customHeight="1">
      <c r="B490" s="54"/>
      <c r="C490" s="413">
        <f t="shared" si="4"/>
        <v>488</v>
      </c>
      <c r="E490" s="423">
        <v>16</v>
      </c>
      <c r="F490" s="424">
        <f t="shared" si="5"/>
        <v>965</v>
      </c>
      <c r="G490" s="221">
        <f t="shared" si="7"/>
        <v>2896</v>
      </c>
      <c r="H490" s="269">
        <f>G490/I490</f>
        <v>181</v>
      </c>
      <c r="I490" s="281">
        <v>16</v>
      </c>
      <c r="J490" s="236">
        <f t="shared" si="6"/>
        <v>4</v>
      </c>
      <c r="L490" s="201"/>
    </row>
    <row r="491" spans="2:12" ht="14.25" customHeight="1">
      <c r="B491" s="54"/>
      <c r="C491" s="413">
        <f t="shared" si="4"/>
        <v>489</v>
      </c>
      <c r="E491" s="423">
        <v>2</v>
      </c>
      <c r="F491" s="424">
        <f t="shared" si="5"/>
        <v>967</v>
      </c>
      <c r="G491" s="221">
        <f t="shared" si="7"/>
        <v>2902</v>
      </c>
      <c r="H491" s="220">
        <f>H489+6</f>
        <v>1451</v>
      </c>
      <c r="I491" s="281">
        <v>2</v>
      </c>
      <c r="J491" s="236">
        <f t="shared" si="6"/>
        <v>1</v>
      </c>
      <c r="L491" s="201"/>
    </row>
    <row r="492" spans="2:12" ht="14.25" customHeight="1">
      <c r="B492" s="54"/>
      <c r="C492" s="413">
        <f t="shared" si="4"/>
        <v>490</v>
      </c>
      <c r="E492" s="423">
        <v>4</v>
      </c>
      <c r="F492" s="424">
        <f t="shared" si="5"/>
        <v>969</v>
      </c>
      <c r="G492" s="221">
        <f t="shared" si="7"/>
        <v>2908</v>
      </c>
      <c r="H492" s="240">
        <f>G492/4</f>
        <v>727</v>
      </c>
      <c r="I492" s="281">
        <v>4</v>
      </c>
      <c r="J492" s="236">
        <f t="shared" si="6"/>
        <v>2</v>
      </c>
      <c r="L492" s="201"/>
    </row>
    <row r="493" spans="2:12" ht="14.25" customHeight="1">
      <c r="B493" s="54"/>
      <c r="C493" s="413">
        <f t="shared" si="4"/>
        <v>491</v>
      </c>
      <c r="E493" s="423">
        <v>2</v>
      </c>
      <c r="F493" s="424">
        <f t="shared" si="5"/>
        <v>971</v>
      </c>
      <c r="G493" s="221">
        <f t="shared" si="7"/>
        <v>2914</v>
      </c>
      <c r="H493" s="220">
        <f>H491+6</f>
        <v>1457</v>
      </c>
      <c r="I493" s="281">
        <v>2</v>
      </c>
      <c r="J493" s="236">
        <f t="shared" si="6"/>
        <v>1</v>
      </c>
      <c r="L493" s="201"/>
    </row>
    <row r="494" spans="2:12" ht="14.25" customHeight="1">
      <c r="B494" s="54"/>
      <c r="C494" s="413">
        <f t="shared" si="4"/>
        <v>492</v>
      </c>
      <c r="E494" s="423">
        <v>8</v>
      </c>
      <c r="F494" s="424">
        <f t="shared" si="5"/>
        <v>973</v>
      </c>
      <c r="G494" s="221">
        <f t="shared" si="7"/>
        <v>2920</v>
      </c>
      <c r="H494" s="269">
        <f>G494/I494</f>
        <v>365</v>
      </c>
      <c r="I494" s="281">
        <v>8</v>
      </c>
      <c r="J494" s="236">
        <f t="shared" si="6"/>
        <v>3</v>
      </c>
      <c r="L494" s="201"/>
    </row>
    <row r="495" spans="2:12" ht="14.25" customHeight="1">
      <c r="B495" s="54"/>
      <c r="C495" s="413">
        <f t="shared" si="4"/>
        <v>493</v>
      </c>
      <c r="E495" s="423">
        <v>2</v>
      </c>
      <c r="F495" s="424">
        <f t="shared" si="5"/>
        <v>975</v>
      </c>
      <c r="G495" s="221">
        <f t="shared" si="7"/>
        <v>2926</v>
      </c>
      <c r="H495" s="220">
        <f>H493+6</f>
        <v>1463</v>
      </c>
      <c r="I495" s="281">
        <v>2</v>
      </c>
      <c r="J495" s="236">
        <f t="shared" si="6"/>
        <v>1</v>
      </c>
      <c r="L495" s="201"/>
    </row>
    <row r="496" spans="2:12" ht="14.25" customHeight="1">
      <c r="B496" s="54"/>
      <c r="C496" s="413">
        <f t="shared" si="4"/>
        <v>494</v>
      </c>
      <c r="E496" s="423">
        <v>4</v>
      </c>
      <c r="F496" s="424">
        <f t="shared" si="5"/>
        <v>977</v>
      </c>
      <c r="G496" s="221">
        <f t="shared" si="7"/>
        <v>2932</v>
      </c>
      <c r="H496" s="240">
        <f>G496/4</f>
        <v>733</v>
      </c>
      <c r="I496" s="281">
        <v>4</v>
      </c>
      <c r="J496" s="236">
        <f t="shared" si="6"/>
        <v>2</v>
      </c>
      <c r="L496" s="201"/>
    </row>
    <row r="497" spans="2:12" ht="14.25" customHeight="1">
      <c r="B497" s="54"/>
      <c r="C497" s="413">
        <f t="shared" si="4"/>
        <v>495</v>
      </c>
      <c r="E497" s="423">
        <v>2</v>
      </c>
      <c r="F497" s="424">
        <f t="shared" si="5"/>
        <v>979</v>
      </c>
      <c r="G497" s="221">
        <f t="shared" si="7"/>
        <v>2938</v>
      </c>
      <c r="H497" s="220">
        <f>H495+6</f>
        <v>1469</v>
      </c>
      <c r="I497" s="281">
        <v>2</v>
      </c>
      <c r="J497" s="236">
        <f t="shared" si="6"/>
        <v>1</v>
      </c>
      <c r="L497" s="201"/>
    </row>
    <row r="498" spans="2:12" ht="14.25" customHeight="1">
      <c r="B498" s="54"/>
      <c r="C498" s="413">
        <f t="shared" si="4"/>
        <v>496</v>
      </c>
      <c r="E498" s="423">
        <v>128</v>
      </c>
      <c r="F498" s="424">
        <f t="shared" si="5"/>
        <v>981</v>
      </c>
      <c r="G498" s="221">
        <f t="shared" si="7"/>
        <v>2944</v>
      </c>
      <c r="H498" s="269">
        <f>G498/I498</f>
        <v>23</v>
      </c>
      <c r="I498" s="281">
        <v>128</v>
      </c>
      <c r="J498" s="236">
        <f t="shared" si="6"/>
        <v>7</v>
      </c>
      <c r="L498" s="201"/>
    </row>
    <row r="499" spans="2:12" ht="14.25" customHeight="1">
      <c r="B499" s="54"/>
      <c r="C499" s="413">
        <f t="shared" si="4"/>
        <v>497</v>
      </c>
      <c r="E499" s="423">
        <v>2</v>
      </c>
      <c r="F499" s="424">
        <f t="shared" si="5"/>
        <v>983</v>
      </c>
      <c r="G499" s="221">
        <f t="shared" si="7"/>
        <v>2950</v>
      </c>
      <c r="H499" s="220">
        <f>H497+6</f>
        <v>1475</v>
      </c>
      <c r="I499" s="281">
        <v>2</v>
      </c>
      <c r="J499" s="236">
        <f t="shared" si="6"/>
        <v>1</v>
      </c>
      <c r="L499" s="201"/>
    </row>
    <row r="500" spans="2:12" ht="14.25" customHeight="1">
      <c r="B500" s="54"/>
      <c r="C500" s="413">
        <f t="shared" si="4"/>
        <v>498</v>
      </c>
      <c r="E500" s="423">
        <v>4</v>
      </c>
      <c r="F500" s="424">
        <f t="shared" si="5"/>
        <v>985</v>
      </c>
      <c r="G500" s="221">
        <f t="shared" si="7"/>
        <v>2956</v>
      </c>
      <c r="H500" s="240">
        <f>G500/4</f>
        <v>739</v>
      </c>
      <c r="I500" s="281">
        <v>4</v>
      </c>
      <c r="J500" s="236">
        <f t="shared" si="6"/>
        <v>2</v>
      </c>
      <c r="L500" s="201"/>
    </row>
    <row r="501" spans="2:12" ht="14.25" customHeight="1">
      <c r="B501" s="54"/>
      <c r="C501" s="413">
        <f t="shared" si="4"/>
        <v>499</v>
      </c>
      <c r="E501" s="423">
        <v>2</v>
      </c>
      <c r="F501" s="424">
        <f t="shared" si="5"/>
        <v>987</v>
      </c>
      <c r="G501" s="221">
        <f t="shared" si="7"/>
        <v>2962</v>
      </c>
      <c r="H501" s="220">
        <f>H499+6</f>
        <v>1481</v>
      </c>
      <c r="I501" s="281">
        <v>2</v>
      </c>
      <c r="J501" s="236">
        <f t="shared" si="6"/>
        <v>1</v>
      </c>
      <c r="L501" s="201"/>
    </row>
    <row r="502" spans="2:12" ht="14.25" customHeight="1">
      <c r="B502" s="54"/>
      <c r="C502" s="413">
        <f t="shared" si="4"/>
        <v>500</v>
      </c>
      <c r="E502" s="423">
        <v>8</v>
      </c>
      <c r="F502" s="424">
        <f t="shared" si="5"/>
        <v>989</v>
      </c>
      <c r="G502" s="221">
        <f t="shared" si="7"/>
        <v>2968</v>
      </c>
      <c r="H502" s="269">
        <f>G502/I502</f>
        <v>371</v>
      </c>
      <c r="I502" s="281">
        <v>8</v>
      </c>
      <c r="J502" s="236">
        <f t="shared" si="6"/>
        <v>3</v>
      </c>
      <c r="L502" s="201"/>
    </row>
    <row r="503" spans="2:12" ht="14.25" customHeight="1">
      <c r="B503" s="54"/>
      <c r="C503" s="413">
        <f t="shared" si="4"/>
        <v>501</v>
      </c>
      <c r="E503" s="423">
        <v>2</v>
      </c>
      <c r="F503" s="424">
        <f t="shared" si="5"/>
        <v>991</v>
      </c>
      <c r="G503" s="221">
        <f t="shared" si="7"/>
        <v>2974</v>
      </c>
      <c r="H503" s="220">
        <f>H501+6</f>
        <v>1487</v>
      </c>
      <c r="I503" s="281">
        <v>2</v>
      </c>
      <c r="J503" s="236">
        <f t="shared" si="6"/>
        <v>1</v>
      </c>
      <c r="L503" s="201"/>
    </row>
    <row r="504" spans="2:12" ht="14.25" customHeight="1">
      <c r="B504" s="54"/>
      <c r="C504" s="413">
        <f t="shared" si="4"/>
        <v>502</v>
      </c>
      <c r="E504" s="423">
        <v>4</v>
      </c>
      <c r="F504" s="424">
        <f t="shared" si="5"/>
        <v>993</v>
      </c>
      <c r="G504" s="221">
        <f t="shared" si="7"/>
        <v>2980</v>
      </c>
      <c r="H504" s="240">
        <f>G504/4</f>
        <v>745</v>
      </c>
      <c r="I504" s="281">
        <v>4</v>
      </c>
      <c r="J504" s="236">
        <f t="shared" si="6"/>
        <v>2</v>
      </c>
      <c r="L504" s="201"/>
    </row>
    <row r="505" spans="2:12" ht="14.25" customHeight="1">
      <c r="B505" s="54"/>
      <c r="C505" s="413">
        <f t="shared" si="4"/>
        <v>503</v>
      </c>
      <c r="E505" s="423">
        <v>2</v>
      </c>
      <c r="F505" s="424">
        <f t="shared" si="5"/>
        <v>995</v>
      </c>
      <c r="G505" s="221">
        <f t="shared" si="7"/>
        <v>2986</v>
      </c>
      <c r="H505" s="220">
        <f>H503+6</f>
        <v>1493</v>
      </c>
      <c r="I505" s="281">
        <v>2</v>
      </c>
      <c r="J505" s="236">
        <f t="shared" si="6"/>
        <v>1</v>
      </c>
      <c r="L505" s="201"/>
    </row>
    <row r="506" spans="2:12" ht="14.25" customHeight="1">
      <c r="B506" s="54"/>
      <c r="C506" s="413">
        <f t="shared" si="4"/>
        <v>504</v>
      </c>
      <c r="E506" s="423">
        <v>16</v>
      </c>
      <c r="F506" s="424">
        <f t="shared" si="5"/>
        <v>997</v>
      </c>
      <c r="G506" s="221">
        <f t="shared" si="7"/>
        <v>2992</v>
      </c>
      <c r="H506" s="269">
        <f>G506/I506</f>
        <v>187</v>
      </c>
      <c r="I506" s="281">
        <v>16</v>
      </c>
      <c r="J506" s="236">
        <f t="shared" si="6"/>
        <v>4</v>
      </c>
      <c r="L506" s="201"/>
    </row>
    <row r="507" spans="2:12" ht="14.25" customHeight="1">
      <c r="B507" s="54"/>
      <c r="C507" s="413">
        <f t="shared" si="4"/>
        <v>505</v>
      </c>
      <c r="E507" s="423">
        <v>2</v>
      </c>
      <c r="F507" s="424">
        <f t="shared" si="5"/>
        <v>999</v>
      </c>
      <c r="G507" s="221">
        <f t="shared" si="7"/>
        <v>2998</v>
      </c>
      <c r="H507" s="220">
        <f>H505+6</f>
        <v>1499</v>
      </c>
      <c r="I507" s="281">
        <v>2</v>
      </c>
      <c r="J507" s="236">
        <f t="shared" si="6"/>
        <v>1</v>
      </c>
      <c r="L507" s="201"/>
    </row>
    <row r="508" spans="2:12" ht="14.25" customHeight="1">
      <c r="B508" s="54"/>
      <c r="C508" s="413">
        <f t="shared" si="4"/>
        <v>506</v>
      </c>
      <c r="E508" s="423">
        <v>4</v>
      </c>
      <c r="F508" s="424">
        <f t="shared" si="5"/>
        <v>1001</v>
      </c>
      <c r="G508" s="221">
        <f t="shared" si="7"/>
        <v>3004</v>
      </c>
      <c r="H508" s="240">
        <f>G508/4</f>
        <v>751</v>
      </c>
      <c r="I508" s="281">
        <v>4</v>
      </c>
      <c r="J508" s="236">
        <f t="shared" si="6"/>
        <v>2</v>
      </c>
      <c r="L508" s="201"/>
    </row>
    <row r="509" spans="2:12" ht="14.25" customHeight="1">
      <c r="B509" s="54"/>
      <c r="C509" s="413">
        <f t="shared" si="4"/>
        <v>507</v>
      </c>
      <c r="E509" s="423">
        <v>2</v>
      </c>
      <c r="F509" s="424">
        <f t="shared" si="5"/>
        <v>1003</v>
      </c>
      <c r="G509" s="221">
        <f t="shared" si="7"/>
        <v>3010</v>
      </c>
      <c r="H509" s="220">
        <f>H507+6</f>
        <v>1505</v>
      </c>
      <c r="I509" s="281">
        <v>2</v>
      </c>
      <c r="J509" s="236">
        <f t="shared" si="6"/>
        <v>1</v>
      </c>
      <c r="L509" s="201"/>
    </row>
    <row r="510" spans="2:12" ht="14.25" customHeight="1">
      <c r="B510" s="54"/>
      <c r="C510" s="413">
        <f t="shared" si="4"/>
        <v>508</v>
      </c>
      <c r="E510" s="423">
        <v>8</v>
      </c>
      <c r="F510" s="424">
        <f t="shared" si="5"/>
        <v>1005</v>
      </c>
      <c r="G510" s="221">
        <f t="shared" si="7"/>
        <v>3016</v>
      </c>
      <c r="H510" s="269">
        <f>G510/I510</f>
        <v>377</v>
      </c>
      <c r="I510" s="281">
        <v>8</v>
      </c>
      <c r="J510" s="236">
        <f t="shared" si="6"/>
        <v>3</v>
      </c>
      <c r="L510" s="201"/>
    </row>
    <row r="511" spans="2:12" ht="14.25" customHeight="1">
      <c r="B511" s="54"/>
      <c r="C511" s="413">
        <f t="shared" si="4"/>
        <v>509</v>
      </c>
      <c r="E511" s="423">
        <v>2</v>
      </c>
      <c r="F511" s="424">
        <f t="shared" si="5"/>
        <v>1007</v>
      </c>
      <c r="G511" s="221">
        <f t="shared" si="7"/>
        <v>3022</v>
      </c>
      <c r="H511" s="220">
        <f>H509+6</f>
        <v>1511</v>
      </c>
      <c r="I511" s="281">
        <v>2</v>
      </c>
      <c r="J511" s="236">
        <f t="shared" si="6"/>
        <v>1</v>
      </c>
      <c r="L511" s="201"/>
    </row>
    <row r="512" spans="2:12" ht="14.25" customHeight="1">
      <c r="B512" s="54"/>
      <c r="C512" s="413">
        <f t="shared" si="4"/>
        <v>510</v>
      </c>
      <c r="E512" s="423">
        <v>4</v>
      </c>
      <c r="F512" s="424">
        <f t="shared" si="5"/>
        <v>1009</v>
      </c>
      <c r="G512" s="221">
        <f t="shared" si="7"/>
        <v>3028</v>
      </c>
      <c r="H512" s="240">
        <f>G512/4</f>
        <v>757</v>
      </c>
      <c r="I512" s="281">
        <v>4</v>
      </c>
      <c r="J512" s="236">
        <f t="shared" si="6"/>
        <v>2</v>
      </c>
      <c r="L512" s="201"/>
    </row>
    <row r="513" spans="2:12" ht="14.25" customHeight="1">
      <c r="B513" s="54"/>
      <c r="C513" s="413">
        <f t="shared" si="4"/>
        <v>511</v>
      </c>
      <c r="E513" s="423">
        <v>2</v>
      </c>
      <c r="F513" s="424">
        <f t="shared" si="5"/>
        <v>1011</v>
      </c>
      <c r="G513" s="221">
        <f t="shared" si="7"/>
        <v>3034</v>
      </c>
      <c r="H513" s="220">
        <f>H511+6</f>
        <v>1517</v>
      </c>
      <c r="I513" s="281">
        <v>2</v>
      </c>
      <c r="J513" s="236">
        <f t="shared" si="6"/>
        <v>1</v>
      </c>
      <c r="L513" s="201"/>
    </row>
    <row r="514" spans="2:12" ht="14.25" customHeight="1">
      <c r="B514" s="54"/>
      <c r="C514" s="413">
        <f t="shared" ref="C514:C768" si="8">C513+1</f>
        <v>512</v>
      </c>
      <c r="E514" s="423">
        <v>32</v>
      </c>
      <c r="F514" s="424">
        <f t="shared" si="5"/>
        <v>1013</v>
      </c>
      <c r="G514" s="221">
        <f t="shared" si="7"/>
        <v>3040</v>
      </c>
      <c r="H514" s="269">
        <f>G514/I514</f>
        <v>95</v>
      </c>
      <c r="I514" s="281">
        <v>32</v>
      </c>
      <c r="J514" s="236">
        <f t="shared" si="6"/>
        <v>5</v>
      </c>
      <c r="L514" s="201"/>
    </row>
    <row r="515" spans="2:12" ht="14.25" customHeight="1">
      <c r="B515" s="54"/>
      <c r="C515" s="413">
        <f t="shared" si="8"/>
        <v>513</v>
      </c>
      <c r="E515" s="423">
        <v>2</v>
      </c>
      <c r="F515" s="424">
        <f t="shared" si="5"/>
        <v>1015</v>
      </c>
      <c r="G515" s="221">
        <f t="shared" si="7"/>
        <v>3046</v>
      </c>
      <c r="H515" s="220">
        <f>H513+6</f>
        <v>1523</v>
      </c>
      <c r="I515" s="281">
        <v>2</v>
      </c>
      <c r="J515" s="236">
        <f t="shared" si="6"/>
        <v>1</v>
      </c>
      <c r="L515" s="201"/>
    </row>
    <row r="516" spans="2:12" ht="14.25" customHeight="1">
      <c r="B516" s="54"/>
      <c r="C516" s="413">
        <f t="shared" si="8"/>
        <v>514</v>
      </c>
      <c r="E516" s="423">
        <v>4</v>
      </c>
      <c r="F516" s="424">
        <f t="shared" si="5"/>
        <v>1017</v>
      </c>
      <c r="G516" s="221">
        <f t="shared" si="7"/>
        <v>3052</v>
      </c>
      <c r="H516" s="240">
        <f>G516/4</f>
        <v>763</v>
      </c>
      <c r="I516" s="281">
        <v>4</v>
      </c>
      <c r="J516" s="236">
        <f t="shared" si="6"/>
        <v>2</v>
      </c>
      <c r="L516" s="201"/>
    </row>
    <row r="517" spans="2:12" ht="14.25" customHeight="1">
      <c r="B517" s="54"/>
      <c r="C517" s="413">
        <f t="shared" si="8"/>
        <v>515</v>
      </c>
      <c r="E517" s="423">
        <v>2</v>
      </c>
      <c r="F517" s="424">
        <f t="shared" si="5"/>
        <v>1019</v>
      </c>
      <c r="G517" s="221">
        <f t="shared" si="7"/>
        <v>3058</v>
      </c>
      <c r="H517" s="220">
        <f>H515+6</f>
        <v>1529</v>
      </c>
      <c r="I517" s="281">
        <v>2</v>
      </c>
      <c r="J517" s="236">
        <f t="shared" si="6"/>
        <v>1</v>
      </c>
      <c r="L517" s="201"/>
    </row>
    <row r="518" spans="2:12" ht="14.25" customHeight="1">
      <c r="B518" s="54"/>
      <c r="C518" s="413">
        <f t="shared" si="8"/>
        <v>516</v>
      </c>
      <c r="E518" s="423">
        <v>8</v>
      </c>
      <c r="F518" s="424">
        <f t="shared" si="5"/>
        <v>1021</v>
      </c>
      <c r="G518" s="221">
        <f t="shared" si="7"/>
        <v>3064</v>
      </c>
      <c r="H518" s="269">
        <f>G518/I518</f>
        <v>383</v>
      </c>
      <c r="I518" s="281">
        <v>8</v>
      </c>
      <c r="J518" s="236">
        <f t="shared" si="6"/>
        <v>3</v>
      </c>
      <c r="L518" s="201"/>
    </row>
    <row r="519" spans="2:12" ht="14.25" customHeight="1">
      <c r="B519" s="54"/>
      <c r="C519" s="413">
        <f t="shared" si="8"/>
        <v>517</v>
      </c>
      <c r="E519" s="423">
        <v>2</v>
      </c>
      <c r="F519" s="424">
        <f t="shared" ref="F519:F773" si="9">(G519-1)/3</f>
        <v>1023</v>
      </c>
      <c r="G519" s="221">
        <f t="shared" si="7"/>
        <v>3070</v>
      </c>
      <c r="H519" s="220">
        <f>H517+6</f>
        <v>1535</v>
      </c>
      <c r="I519" s="281">
        <v>2</v>
      </c>
      <c r="J519" s="236">
        <f t="shared" ref="J519:J773" si="10">LOG(I519,2)</f>
        <v>1</v>
      </c>
      <c r="L519" s="201"/>
    </row>
    <row r="520" spans="2:12" ht="14.25" customHeight="1">
      <c r="B520" s="54"/>
      <c r="C520" s="413">
        <f t="shared" si="8"/>
        <v>518</v>
      </c>
      <c r="E520" s="423">
        <v>4</v>
      </c>
      <c r="F520" s="424">
        <f t="shared" si="9"/>
        <v>1025</v>
      </c>
      <c r="G520" s="221">
        <f t="shared" ref="G520:G774" si="11">G519+6</f>
        <v>3076</v>
      </c>
      <c r="H520" s="240">
        <f>G520/4</f>
        <v>769</v>
      </c>
      <c r="I520" s="281">
        <v>4</v>
      </c>
      <c r="J520" s="236">
        <f t="shared" si="10"/>
        <v>2</v>
      </c>
      <c r="L520" s="201"/>
    </row>
    <row r="521" spans="2:12" ht="14.25" customHeight="1">
      <c r="B521" s="54"/>
      <c r="C521" s="413">
        <f t="shared" si="8"/>
        <v>519</v>
      </c>
      <c r="E521" s="423">
        <v>2</v>
      </c>
      <c r="F521" s="424">
        <f t="shared" si="9"/>
        <v>1027</v>
      </c>
      <c r="G521" s="221">
        <f t="shared" si="11"/>
        <v>3082</v>
      </c>
      <c r="H521" s="220">
        <f>H519+6</f>
        <v>1541</v>
      </c>
      <c r="I521" s="281">
        <v>2</v>
      </c>
      <c r="J521" s="236">
        <f t="shared" si="10"/>
        <v>1</v>
      </c>
      <c r="L521" s="201"/>
    </row>
    <row r="522" spans="2:12" ht="14.25" customHeight="1">
      <c r="B522" s="54"/>
      <c r="C522" s="413">
        <f t="shared" si="8"/>
        <v>520</v>
      </c>
      <c r="E522" s="423">
        <v>16</v>
      </c>
      <c r="F522" s="424">
        <f t="shared" si="9"/>
        <v>1029</v>
      </c>
      <c r="G522" s="221">
        <f t="shared" si="11"/>
        <v>3088</v>
      </c>
      <c r="H522" s="269">
        <f>G522/I522</f>
        <v>193</v>
      </c>
      <c r="I522" s="281">
        <v>16</v>
      </c>
      <c r="J522" s="236">
        <f t="shared" si="10"/>
        <v>4</v>
      </c>
      <c r="L522" s="201"/>
    </row>
    <row r="523" spans="2:12" ht="14.25" customHeight="1">
      <c r="B523" s="54"/>
      <c r="C523" s="413">
        <f t="shared" si="8"/>
        <v>521</v>
      </c>
      <c r="E523" s="423">
        <v>2</v>
      </c>
      <c r="F523" s="424">
        <f t="shared" si="9"/>
        <v>1031</v>
      </c>
      <c r="G523" s="221">
        <f t="shared" si="11"/>
        <v>3094</v>
      </c>
      <c r="H523" s="220">
        <f>H521+6</f>
        <v>1547</v>
      </c>
      <c r="I523" s="281">
        <v>2</v>
      </c>
      <c r="J523" s="236">
        <f t="shared" si="10"/>
        <v>1</v>
      </c>
      <c r="L523" s="201"/>
    </row>
    <row r="524" spans="2:12" ht="14.25" customHeight="1">
      <c r="B524" s="54"/>
      <c r="C524" s="413">
        <f t="shared" si="8"/>
        <v>522</v>
      </c>
      <c r="E524" s="423">
        <v>4</v>
      </c>
      <c r="F524" s="424">
        <f t="shared" si="9"/>
        <v>1033</v>
      </c>
      <c r="G524" s="221">
        <f t="shared" si="11"/>
        <v>3100</v>
      </c>
      <c r="H524" s="240">
        <f>G524/4</f>
        <v>775</v>
      </c>
      <c r="I524" s="281">
        <v>4</v>
      </c>
      <c r="J524" s="236">
        <f t="shared" si="10"/>
        <v>2</v>
      </c>
      <c r="L524" s="201"/>
    </row>
    <row r="525" spans="2:12" ht="14.25" customHeight="1">
      <c r="B525" s="54"/>
      <c r="C525" s="413">
        <f t="shared" si="8"/>
        <v>523</v>
      </c>
      <c r="E525" s="423">
        <v>2</v>
      </c>
      <c r="F525" s="424">
        <f t="shared" si="9"/>
        <v>1035</v>
      </c>
      <c r="G525" s="221">
        <f t="shared" si="11"/>
        <v>3106</v>
      </c>
      <c r="H525" s="220">
        <f>H523+6</f>
        <v>1553</v>
      </c>
      <c r="I525" s="281">
        <v>2</v>
      </c>
      <c r="J525" s="236">
        <f t="shared" si="10"/>
        <v>1</v>
      </c>
      <c r="L525" s="201"/>
    </row>
    <row r="526" spans="2:12" ht="14.25" customHeight="1">
      <c r="B526" s="54"/>
      <c r="C526" s="413">
        <f t="shared" si="8"/>
        <v>524</v>
      </c>
      <c r="E526" s="423">
        <v>8</v>
      </c>
      <c r="F526" s="424">
        <f t="shared" si="9"/>
        <v>1037</v>
      </c>
      <c r="G526" s="221">
        <f t="shared" si="11"/>
        <v>3112</v>
      </c>
      <c r="H526" s="269">
        <f>G526/I526</f>
        <v>389</v>
      </c>
      <c r="I526" s="281">
        <v>8</v>
      </c>
      <c r="J526" s="236">
        <f t="shared" si="10"/>
        <v>3</v>
      </c>
      <c r="L526" s="201"/>
    </row>
    <row r="527" spans="2:12" ht="14.25" customHeight="1">
      <c r="B527" s="54"/>
      <c r="C527" s="413">
        <f t="shared" si="8"/>
        <v>525</v>
      </c>
      <c r="E527" s="423">
        <v>2</v>
      </c>
      <c r="F527" s="424">
        <f t="shared" si="9"/>
        <v>1039</v>
      </c>
      <c r="G527" s="221">
        <f t="shared" si="11"/>
        <v>3118</v>
      </c>
      <c r="H527" s="220">
        <f>H525+6</f>
        <v>1559</v>
      </c>
      <c r="I527" s="281">
        <v>2</v>
      </c>
      <c r="J527" s="236">
        <f t="shared" si="10"/>
        <v>1</v>
      </c>
      <c r="L527" s="201"/>
    </row>
    <row r="528" spans="2:12" ht="14.25" customHeight="1">
      <c r="B528" s="54"/>
      <c r="C528" s="413">
        <f t="shared" si="8"/>
        <v>526</v>
      </c>
      <c r="E528" s="423">
        <v>4</v>
      </c>
      <c r="F528" s="424">
        <f t="shared" si="9"/>
        <v>1041</v>
      </c>
      <c r="G528" s="221">
        <f t="shared" si="11"/>
        <v>3124</v>
      </c>
      <c r="H528" s="240">
        <f>G528/4</f>
        <v>781</v>
      </c>
      <c r="I528" s="281">
        <v>4</v>
      </c>
      <c r="J528" s="236">
        <f t="shared" si="10"/>
        <v>2</v>
      </c>
      <c r="L528" s="201"/>
    </row>
    <row r="529" spans="2:12" ht="14.25" customHeight="1">
      <c r="B529" s="54"/>
      <c r="C529" s="413">
        <f t="shared" si="8"/>
        <v>527</v>
      </c>
      <c r="E529" s="423">
        <v>2</v>
      </c>
      <c r="F529" s="424">
        <f t="shared" si="9"/>
        <v>1043</v>
      </c>
      <c r="G529" s="221">
        <f t="shared" si="11"/>
        <v>3130</v>
      </c>
      <c r="H529" s="220">
        <f>H527+6</f>
        <v>1565</v>
      </c>
      <c r="I529" s="281">
        <v>2</v>
      </c>
      <c r="J529" s="236">
        <f t="shared" si="10"/>
        <v>1</v>
      </c>
      <c r="L529" s="201"/>
    </row>
    <row r="530" spans="2:12" ht="14.25" customHeight="1">
      <c r="B530" s="54"/>
      <c r="C530" s="413">
        <f t="shared" si="8"/>
        <v>528</v>
      </c>
      <c r="E530" s="423">
        <v>64</v>
      </c>
      <c r="F530" s="424">
        <f t="shared" si="9"/>
        <v>1045</v>
      </c>
      <c r="G530" s="221">
        <f t="shared" si="11"/>
        <v>3136</v>
      </c>
      <c r="H530" s="269">
        <f>G530/I530</f>
        <v>49</v>
      </c>
      <c r="I530" s="281">
        <v>64</v>
      </c>
      <c r="J530" s="236">
        <f t="shared" si="10"/>
        <v>6</v>
      </c>
      <c r="L530" s="201"/>
    </row>
    <row r="531" spans="2:12" ht="14.25" customHeight="1">
      <c r="B531" s="54"/>
      <c r="C531" s="413">
        <f t="shared" si="8"/>
        <v>529</v>
      </c>
      <c r="E531" s="423">
        <v>2</v>
      </c>
      <c r="F531" s="424">
        <f t="shared" si="9"/>
        <v>1047</v>
      </c>
      <c r="G531" s="221">
        <f t="shared" si="11"/>
        <v>3142</v>
      </c>
      <c r="H531" s="220">
        <f>H529+6</f>
        <v>1571</v>
      </c>
      <c r="I531" s="281">
        <v>2</v>
      </c>
      <c r="J531" s="236">
        <f t="shared" si="10"/>
        <v>1</v>
      </c>
      <c r="L531" s="201"/>
    </row>
    <row r="532" spans="2:12" ht="14.25" customHeight="1">
      <c r="B532" s="54"/>
      <c r="C532" s="413">
        <f t="shared" si="8"/>
        <v>530</v>
      </c>
      <c r="E532" s="423">
        <v>4</v>
      </c>
      <c r="F532" s="424">
        <f t="shared" si="9"/>
        <v>1049</v>
      </c>
      <c r="G532" s="221">
        <f t="shared" si="11"/>
        <v>3148</v>
      </c>
      <c r="H532" s="240">
        <f>G532/4</f>
        <v>787</v>
      </c>
      <c r="I532" s="281">
        <v>4</v>
      </c>
      <c r="J532" s="236">
        <f t="shared" si="10"/>
        <v>2</v>
      </c>
      <c r="L532" s="201"/>
    </row>
    <row r="533" spans="2:12" ht="14.25" customHeight="1">
      <c r="B533" s="54"/>
      <c r="C533" s="413">
        <f t="shared" si="8"/>
        <v>531</v>
      </c>
      <c r="E533" s="423">
        <v>2</v>
      </c>
      <c r="F533" s="424">
        <f t="shared" si="9"/>
        <v>1051</v>
      </c>
      <c r="G533" s="221">
        <f t="shared" si="11"/>
        <v>3154</v>
      </c>
      <c r="H533" s="220">
        <f>H531+6</f>
        <v>1577</v>
      </c>
      <c r="I533" s="281">
        <v>2</v>
      </c>
      <c r="J533" s="236">
        <f t="shared" si="10"/>
        <v>1</v>
      </c>
      <c r="L533" s="201"/>
    </row>
    <row r="534" spans="2:12" ht="14.25" customHeight="1">
      <c r="B534" s="54"/>
      <c r="C534" s="413">
        <f t="shared" si="8"/>
        <v>532</v>
      </c>
      <c r="E534" s="423">
        <v>8</v>
      </c>
      <c r="F534" s="424">
        <f t="shared" si="9"/>
        <v>1053</v>
      </c>
      <c r="G534" s="221">
        <f t="shared" si="11"/>
        <v>3160</v>
      </c>
      <c r="H534" s="269">
        <f>G534/I534</f>
        <v>395</v>
      </c>
      <c r="I534" s="281">
        <v>8</v>
      </c>
      <c r="J534" s="236">
        <f t="shared" si="10"/>
        <v>3</v>
      </c>
      <c r="L534" s="201"/>
    </row>
    <row r="535" spans="2:12" ht="14.25" customHeight="1">
      <c r="B535" s="54"/>
      <c r="C535" s="413">
        <f t="shared" si="8"/>
        <v>533</v>
      </c>
      <c r="E535" s="423">
        <v>2</v>
      </c>
      <c r="F535" s="424">
        <f t="shared" si="9"/>
        <v>1055</v>
      </c>
      <c r="G535" s="221">
        <f t="shared" si="11"/>
        <v>3166</v>
      </c>
      <c r="H535" s="220">
        <f>H533+6</f>
        <v>1583</v>
      </c>
      <c r="I535" s="281">
        <v>2</v>
      </c>
      <c r="J535" s="236">
        <f t="shared" si="10"/>
        <v>1</v>
      </c>
      <c r="L535" s="201"/>
    </row>
    <row r="536" spans="2:12" ht="14.25" customHeight="1">
      <c r="B536" s="54"/>
      <c r="C536" s="413">
        <f t="shared" si="8"/>
        <v>534</v>
      </c>
      <c r="E536" s="423">
        <v>4</v>
      </c>
      <c r="F536" s="424">
        <f t="shared" si="9"/>
        <v>1057</v>
      </c>
      <c r="G536" s="221">
        <f t="shared" si="11"/>
        <v>3172</v>
      </c>
      <c r="H536" s="240">
        <f>G536/4</f>
        <v>793</v>
      </c>
      <c r="I536" s="281">
        <v>4</v>
      </c>
      <c r="J536" s="236">
        <f t="shared" si="10"/>
        <v>2</v>
      </c>
      <c r="L536" s="201"/>
    </row>
    <row r="537" spans="2:12" ht="14.25" customHeight="1">
      <c r="B537" s="54"/>
      <c r="C537" s="413">
        <f t="shared" si="8"/>
        <v>535</v>
      </c>
      <c r="E537" s="423">
        <v>2</v>
      </c>
      <c r="F537" s="424">
        <f t="shared" si="9"/>
        <v>1059</v>
      </c>
      <c r="G537" s="221">
        <f t="shared" si="11"/>
        <v>3178</v>
      </c>
      <c r="H537" s="220">
        <f>H535+6</f>
        <v>1589</v>
      </c>
      <c r="I537" s="281">
        <v>2</v>
      </c>
      <c r="J537" s="236">
        <f t="shared" si="10"/>
        <v>1</v>
      </c>
      <c r="L537" s="201"/>
    </row>
    <row r="538" spans="2:12" ht="14.25" customHeight="1">
      <c r="B538" s="54"/>
      <c r="C538" s="413">
        <f t="shared" si="8"/>
        <v>536</v>
      </c>
      <c r="E538" s="423">
        <v>16</v>
      </c>
      <c r="F538" s="424">
        <f t="shared" si="9"/>
        <v>1061</v>
      </c>
      <c r="G538" s="221">
        <f t="shared" si="11"/>
        <v>3184</v>
      </c>
      <c r="H538" s="269">
        <f>G538/I538</f>
        <v>199</v>
      </c>
      <c r="I538" s="281">
        <v>16</v>
      </c>
      <c r="J538" s="236">
        <f t="shared" si="10"/>
        <v>4</v>
      </c>
      <c r="L538" s="201"/>
    </row>
    <row r="539" spans="2:12" ht="14.25" customHeight="1">
      <c r="B539" s="54"/>
      <c r="C539" s="413">
        <f t="shared" si="8"/>
        <v>537</v>
      </c>
      <c r="E539" s="423">
        <v>2</v>
      </c>
      <c r="F539" s="424">
        <f t="shared" si="9"/>
        <v>1063</v>
      </c>
      <c r="G539" s="221">
        <f t="shared" si="11"/>
        <v>3190</v>
      </c>
      <c r="H539" s="220">
        <f>H537+6</f>
        <v>1595</v>
      </c>
      <c r="I539" s="281">
        <v>2</v>
      </c>
      <c r="J539" s="236">
        <f t="shared" si="10"/>
        <v>1</v>
      </c>
      <c r="L539" s="201"/>
    </row>
    <row r="540" spans="2:12" ht="14.25" customHeight="1">
      <c r="B540" s="54"/>
      <c r="C540" s="413">
        <f t="shared" si="8"/>
        <v>538</v>
      </c>
      <c r="E540" s="423">
        <v>4</v>
      </c>
      <c r="F540" s="424">
        <f t="shared" si="9"/>
        <v>1065</v>
      </c>
      <c r="G540" s="221">
        <f t="shared" si="11"/>
        <v>3196</v>
      </c>
      <c r="H540" s="240">
        <f>G540/4</f>
        <v>799</v>
      </c>
      <c r="I540" s="281">
        <v>4</v>
      </c>
      <c r="J540" s="236">
        <f t="shared" si="10"/>
        <v>2</v>
      </c>
      <c r="L540" s="201"/>
    </row>
    <row r="541" spans="2:12" ht="14.25" customHeight="1">
      <c r="B541" s="54"/>
      <c r="C541" s="413">
        <f t="shared" si="8"/>
        <v>539</v>
      </c>
      <c r="E541" s="423">
        <v>2</v>
      </c>
      <c r="F541" s="424">
        <f t="shared" si="9"/>
        <v>1067</v>
      </c>
      <c r="G541" s="221">
        <f t="shared" si="11"/>
        <v>3202</v>
      </c>
      <c r="H541" s="220">
        <f>H539+6</f>
        <v>1601</v>
      </c>
      <c r="I541" s="281">
        <v>2</v>
      </c>
      <c r="J541" s="236">
        <f t="shared" si="10"/>
        <v>1</v>
      </c>
      <c r="L541" s="201"/>
    </row>
    <row r="542" spans="2:12" ht="14.25" customHeight="1">
      <c r="B542" s="54"/>
      <c r="C542" s="413">
        <f t="shared" si="8"/>
        <v>540</v>
      </c>
      <c r="E542" s="423">
        <v>8</v>
      </c>
      <c r="F542" s="424">
        <f t="shared" si="9"/>
        <v>1069</v>
      </c>
      <c r="G542" s="221">
        <f t="shared" si="11"/>
        <v>3208</v>
      </c>
      <c r="H542" s="269">
        <f>G542/I542</f>
        <v>401</v>
      </c>
      <c r="I542" s="281">
        <v>8</v>
      </c>
      <c r="J542" s="236">
        <f t="shared" si="10"/>
        <v>3</v>
      </c>
      <c r="L542" s="201"/>
    </row>
    <row r="543" spans="2:12" ht="14.25" customHeight="1">
      <c r="B543" s="54"/>
      <c r="C543" s="413">
        <f t="shared" si="8"/>
        <v>541</v>
      </c>
      <c r="E543" s="423">
        <v>2</v>
      </c>
      <c r="F543" s="424">
        <f t="shared" si="9"/>
        <v>1071</v>
      </c>
      <c r="G543" s="221">
        <f t="shared" si="11"/>
        <v>3214</v>
      </c>
      <c r="H543" s="220">
        <f>H541+6</f>
        <v>1607</v>
      </c>
      <c r="I543" s="281">
        <v>2</v>
      </c>
      <c r="J543" s="236">
        <f t="shared" si="10"/>
        <v>1</v>
      </c>
      <c r="L543" s="201"/>
    </row>
    <row r="544" spans="2:12" ht="14.25" customHeight="1">
      <c r="B544" s="54"/>
      <c r="C544" s="413">
        <f t="shared" si="8"/>
        <v>542</v>
      </c>
      <c r="E544" s="423">
        <v>4</v>
      </c>
      <c r="F544" s="424">
        <f t="shared" si="9"/>
        <v>1073</v>
      </c>
      <c r="G544" s="221">
        <f t="shared" si="11"/>
        <v>3220</v>
      </c>
      <c r="H544" s="240">
        <f>G544/4</f>
        <v>805</v>
      </c>
      <c r="I544" s="281">
        <v>4</v>
      </c>
      <c r="J544" s="236">
        <f t="shared" si="10"/>
        <v>2</v>
      </c>
      <c r="L544" s="201"/>
    </row>
    <row r="545" spans="2:12" ht="14.25" customHeight="1">
      <c r="B545" s="54"/>
      <c r="C545" s="413">
        <f t="shared" si="8"/>
        <v>543</v>
      </c>
      <c r="E545" s="423">
        <v>2</v>
      </c>
      <c r="F545" s="424">
        <f t="shared" si="9"/>
        <v>1075</v>
      </c>
      <c r="G545" s="221">
        <f t="shared" si="11"/>
        <v>3226</v>
      </c>
      <c r="H545" s="220">
        <f>H543+6</f>
        <v>1613</v>
      </c>
      <c r="I545" s="281">
        <v>2</v>
      </c>
      <c r="J545" s="236">
        <f t="shared" si="10"/>
        <v>1</v>
      </c>
      <c r="L545" s="201"/>
    </row>
    <row r="546" spans="2:12" ht="14.25" customHeight="1">
      <c r="B546" s="54"/>
      <c r="C546" s="413">
        <f t="shared" si="8"/>
        <v>544</v>
      </c>
      <c r="E546" s="423">
        <v>32</v>
      </c>
      <c r="F546" s="424">
        <f t="shared" si="9"/>
        <v>1077</v>
      </c>
      <c r="G546" s="221">
        <f t="shared" si="11"/>
        <v>3232</v>
      </c>
      <c r="H546" s="269">
        <f>G546/I546</f>
        <v>101</v>
      </c>
      <c r="I546" s="281">
        <v>32</v>
      </c>
      <c r="J546" s="236">
        <f t="shared" si="10"/>
        <v>5</v>
      </c>
      <c r="L546" s="201"/>
    </row>
    <row r="547" spans="2:12" ht="14.25" customHeight="1">
      <c r="B547" s="54"/>
      <c r="C547" s="413">
        <f t="shared" si="8"/>
        <v>545</v>
      </c>
      <c r="E547" s="423">
        <v>2</v>
      </c>
      <c r="F547" s="424">
        <f t="shared" si="9"/>
        <v>1079</v>
      </c>
      <c r="G547" s="221">
        <f t="shared" si="11"/>
        <v>3238</v>
      </c>
      <c r="H547" s="220">
        <f>H545+6</f>
        <v>1619</v>
      </c>
      <c r="I547" s="281">
        <v>2</v>
      </c>
      <c r="J547" s="236">
        <f t="shared" si="10"/>
        <v>1</v>
      </c>
      <c r="L547" s="201"/>
    </row>
    <row r="548" spans="2:12" ht="14.25" customHeight="1">
      <c r="B548" s="54"/>
      <c r="C548" s="413">
        <f t="shared" si="8"/>
        <v>546</v>
      </c>
      <c r="E548" s="423">
        <v>4</v>
      </c>
      <c r="F548" s="424">
        <f t="shared" si="9"/>
        <v>1081</v>
      </c>
      <c r="G548" s="221">
        <f t="shared" si="11"/>
        <v>3244</v>
      </c>
      <c r="H548" s="240">
        <f>G548/4</f>
        <v>811</v>
      </c>
      <c r="I548" s="281">
        <v>4</v>
      </c>
      <c r="J548" s="236">
        <f t="shared" si="10"/>
        <v>2</v>
      </c>
      <c r="L548" s="201"/>
    </row>
    <row r="549" spans="2:12" ht="14.25" customHeight="1">
      <c r="B549" s="54"/>
      <c r="C549" s="413">
        <f t="shared" si="8"/>
        <v>547</v>
      </c>
      <c r="E549" s="423">
        <v>2</v>
      </c>
      <c r="F549" s="424">
        <f t="shared" si="9"/>
        <v>1083</v>
      </c>
      <c r="G549" s="221">
        <f t="shared" si="11"/>
        <v>3250</v>
      </c>
      <c r="H549" s="220">
        <f>H547+6</f>
        <v>1625</v>
      </c>
      <c r="I549" s="281">
        <v>2</v>
      </c>
      <c r="J549" s="236">
        <f t="shared" si="10"/>
        <v>1</v>
      </c>
      <c r="L549" s="201"/>
    </row>
    <row r="550" spans="2:12" ht="14.25" customHeight="1">
      <c r="B550" s="54"/>
      <c r="C550" s="413">
        <f t="shared" si="8"/>
        <v>548</v>
      </c>
      <c r="E550" s="423">
        <v>8</v>
      </c>
      <c r="F550" s="424">
        <f t="shared" si="9"/>
        <v>1085</v>
      </c>
      <c r="G550" s="221">
        <f t="shared" si="11"/>
        <v>3256</v>
      </c>
      <c r="H550" s="269">
        <f>G550/I550</f>
        <v>407</v>
      </c>
      <c r="I550" s="281">
        <v>8</v>
      </c>
      <c r="J550" s="236">
        <f t="shared" si="10"/>
        <v>3</v>
      </c>
      <c r="L550" s="201"/>
    </row>
    <row r="551" spans="2:12" ht="14.25" customHeight="1">
      <c r="B551" s="54"/>
      <c r="C551" s="413">
        <f t="shared" si="8"/>
        <v>549</v>
      </c>
      <c r="E551" s="423">
        <v>2</v>
      </c>
      <c r="F551" s="424">
        <f t="shared" si="9"/>
        <v>1087</v>
      </c>
      <c r="G551" s="221">
        <f t="shared" si="11"/>
        <v>3262</v>
      </c>
      <c r="H551" s="220">
        <f>H549+6</f>
        <v>1631</v>
      </c>
      <c r="I551" s="281">
        <v>2</v>
      </c>
      <c r="J551" s="236">
        <f t="shared" si="10"/>
        <v>1</v>
      </c>
      <c r="L551" s="201"/>
    </row>
    <row r="552" spans="2:12" ht="14.25" customHeight="1">
      <c r="B552" s="54"/>
      <c r="C552" s="413">
        <f t="shared" si="8"/>
        <v>550</v>
      </c>
      <c r="E552" s="423">
        <v>4</v>
      </c>
      <c r="F552" s="424">
        <f t="shared" si="9"/>
        <v>1089</v>
      </c>
      <c r="G552" s="221">
        <f t="shared" si="11"/>
        <v>3268</v>
      </c>
      <c r="H552" s="240">
        <f>G552/4</f>
        <v>817</v>
      </c>
      <c r="I552" s="281">
        <v>4</v>
      </c>
      <c r="J552" s="236">
        <f t="shared" si="10"/>
        <v>2</v>
      </c>
      <c r="L552" s="201"/>
    </row>
    <row r="553" spans="2:12" ht="14.25" customHeight="1">
      <c r="B553" s="54"/>
      <c r="C553" s="413">
        <f t="shared" si="8"/>
        <v>551</v>
      </c>
      <c r="E553" s="423">
        <v>2</v>
      </c>
      <c r="F553" s="424">
        <f t="shared" si="9"/>
        <v>1091</v>
      </c>
      <c r="G553" s="221">
        <f t="shared" si="11"/>
        <v>3274</v>
      </c>
      <c r="H553" s="220">
        <f>H551+6</f>
        <v>1637</v>
      </c>
      <c r="I553" s="281">
        <v>2</v>
      </c>
      <c r="J553" s="236">
        <f t="shared" si="10"/>
        <v>1</v>
      </c>
      <c r="L553" s="201"/>
    </row>
    <row r="554" spans="2:12" ht="14.25" customHeight="1">
      <c r="B554" s="54"/>
      <c r="C554" s="413">
        <f t="shared" si="8"/>
        <v>552</v>
      </c>
      <c r="E554" s="423">
        <v>16</v>
      </c>
      <c r="F554" s="424">
        <f t="shared" si="9"/>
        <v>1093</v>
      </c>
      <c r="G554" s="221">
        <f t="shared" si="11"/>
        <v>3280</v>
      </c>
      <c r="H554" s="269">
        <f>G554/I554</f>
        <v>205</v>
      </c>
      <c r="I554" s="281">
        <v>16</v>
      </c>
      <c r="J554" s="236">
        <f t="shared" si="10"/>
        <v>4</v>
      </c>
      <c r="L554" s="201"/>
    </row>
    <row r="555" spans="2:12" ht="14.25" customHeight="1">
      <c r="B555" s="54"/>
      <c r="C555" s="413">
        <f t="shared" si="8"/>
        <v>553</v>
      </c>
      <c r="E555" s="423">
        <v>2</v>
      </c>
      <c r="F555" s="424">
        <f t="shared" si="9"/>
        <v>1095</v>
      </c>
      <c r="G555" s="221">
        <f t="shared" si="11"/>
        <v>3286</v>
      </c>
      <c r="H555" s="220">
        <f>H553+6</f>
        <v>1643</v>
      </c>
      <c r="I555" s="281">
        <v>2</v>
      </c>
      <c r="J555" s="236">
        <f t="shared" si="10"/>
        <v>1</v>
      </c>
      <c r="L555" s="201"/>
    </row>
    <row r="556" spans="2:12" ht="14.25" customHeight="1">
      <c r="B556" s="54"/>
      <c r="C556" s="413">
        <f t="shared" si="8"/>
        <v>554</v>
      </c>
      <c r="E556" s="423">
        <v>4</v>
      </c>
      <c r="F556" s="424">
        <f t="shared" si="9"/>
        <v>1097</v>
      </c>
      <c r="G556" s="221">
        <f t="shared" si="11"/>
        <v>3292</v>
      </c>
      <c r="H556" s="240">
        <f>G556/4</f>
        <v>823</v>
      </c>
      <c r="I556" s="281">
        <v>4</v>
      </c>
      <c r="J556" s="236">
        <f t="shared" si="10"/>
        <v>2</v>
      </c>
      <c r="L556" s="201"/>
    </row>
    <row r="557" spans="2:12" ht="14.25" customHeight="1">
      <c r="B557" s="54"/>
      <c r="C557" s="413">
        <f t="shared" si="8"/>
        <v>555</v>
      </c>
      <c r="E557" s="423">
        <v>2</v>
      </c>
      <c r="F557" s="424">
        <f t="shared" si="9"/>
        <v>1099</v>
      </c>
      <c r="G557" s="221">
        <f t="shared" si="11"/>
        <v>3298</v>
      </c>
      <c r="H557" s="220">
        <f>H555+6</f>
        <v>1649</v>
      </c>
      <c r="I557" s="281">
        <v>2</v>
      </c>
      <c r="J557" s="236">
        <f t="shared" si="10"/>
        <v>1</v>
      </c>
      <c r="L557" s="201"/>
    </row>
    <row r="558" spans="2:12" ht="14.25" customHeight="1">
      <c r="B558" s="54"/>
      <c r="C558" s="413">
        <f t="shared" si="8"/>
        <v>556</v>
      </c>
      <c r="E558" s="423">
        <v>8</v>
      </c>
      <c r="F558" s="424">
        <f t="shared" si="9"/>
        <v>1101</v>
      </c>
      <c r="G558" s="221">
        <f t="shared" si="11"/>
        <v>3304</v>
      </c>
      <c r="H558" s="269">
        <f>G558/I558</f>
        <v>413</v>
      </c>
      <c r="I558" s="281">
        <v>8</v>
      </c>
      <c r="J558" s="236">
        <f t="shared" si="10"/>
        <v>3</v>
      </c>
      <c r="L558" s="201"/>
    </row>
    <row r="559" spans="2:12" ht="14.25" customHeight="1">
      <c r="B559" s="54"/>
      <c r="C559" s="413">
        <f t="shared" si="8"/>
        <v>557</v>
      </c>
      <c r="E559" s="423">
        <v>2</v>
      </c>
      <c r="F559" s="424">
        <f t="shared" si="9"/>
        <v>1103</v>
      </c>
      <c r="G559" s="221">
        <f t="shared" si="11"/>
        <v>3310</v>
      </c>
      <c r="H559" s="220">
        <f>H557+6</f>
        <v>1655</v>
      </c>
      <c r="I559" s="281">
        <v>2</v>
      </c>
      <c r="J559" s="236">
        <f t="shared" si="10"/>
        <v>1</v>
      </c>
      <c r="L559" s="201"/>
    </row>
    <row r="560" spans="2:12" ht="14.25" customHeight="1">
      <c r="B560" s="54"/>
      <c r="C560" s="413">
        <f t="shared" si="8"/>
        <v>558</v>
      </c>
      <c r="E560" s="423">
        <v>4</v>
      </c>
      <c r="F560" s="424">
        <f t="shared" si="9"/>
        <v>1105</v>
      </c>
      <c r="G560" s="221">
        <f t="shared" si="11"/>
        <v>3316</v>
      </c>
      <c r="H560" s="240">
        <f>G560/4</f>
        <v>829</v>
      </c>
      <c r="I560" s="281">
        <v>4</v>
      </c>
      <c r="J560" s="236">
        <f t="shared" si="10"/>
        <v>2</v>
      </c>
      <c r="L560" s="201"/>
    </row>
    <row r="561" spans="2:12" ht="14.25" customHeight="1">
      <c r="B561" s="54"/>
      <c r="C561" s="413">
        <f t="shared" si="8"/>
        <v>559</v>
      </c>
      <c r="E561" s="423">
        <v>2</v>
      </c>
      <c r="F561" s="424">
        <f t="shared" si="9"/>
        <v>1107</v>
      </c>
      <c r="G561" s="221">
        <f t="shared" si="11"/>
        <v>3322</v>
      </c>
      <c r="H561" s="220">
        <f>H559+6</f>
        <v>1661</v>
      </c>
      <c r="I561" s="281">
        <v>2</v>
      </c>
      <c r="J561" s="236">
        <f t="shared" si="10"/>
        <v>1</v>
      </c>
      <c r="L561" s="201"/>
    </row>
    <row r="562" spans="2:12" ht="14.25" customHeight="1">
      <c r="B562" s="54"/>
      <c r="C562" s="413">
        <f t="shared" si="8"/>
        <v>560</v>
      </c>
      <c r="E562" s="423">
        <v>256</v>
      </c>
      <c r="F562" s="424">
        <f t="shared" si="9"/>
        <v>1109</v>
      </c>
      <c r="G562" s="221">
        <f t="shared" si="11"/>
        <v>3328</v>
      </c>
      <c r="H562" s="430">
        <f>G562/I562</f>
        <v>13</v>
      </c>
      <c r="I562" s="431">
        <v>256</v>
      </c>
      <c r="J562" s="427">
        <f t="shared" si="10"/>
        <v>8</v>
      </c>
      <c r="L562" s="201"/>
    </row>
    <row r="563" spans="2:12" ht="14.25" customHeight="1">
      <c r="B563" s="54"/>
      <c r="C563" s="413">
        <f t="shared" si="8"/>
        <v>561</v>
      </c>
      <c r="E563" s="423">
        <v>2</v>
      </c>
      <c r="F563" s="424">
        <f t="shared" si="9"/>
        <v>1111</v>
      </c>
      <c r="G563" s="221">
        <f t="shared" si="11"/>
        <v>3334</v>
      </c>
      <c r="H563" s="220">
        <f>H561+6</f>
        <v>1667</v>
      </c>
      <c r="I563" s="281">
        <v>2</v>
      </c>
      <c r="J563" s="236">
        <f t="shared" si="10"/>
        <v>1</v>
      </c>
      <c r="L563" s="201"/>
    </row>
    <row r="564" spans="2:12" ht="14.25" customHeight="1">
      <c r="B564" s="54"/>
      <c r="C564" s="413">
        <f t="shared" si="8"/>
        <v>562</v>
      </c>
      <c r="E564" s="423">
        <v>4</v>
      </c>
      <c r="F564" s="424">
        <f t="shared" si="9"/>
        <v>1113</v>
      </c>
      <c r="G564" s="221">
        <f t="shared" si="11"/>
        <v>3340</v>
      </c>
      <c r="H564" s="240">
        <f>G564/4</f>
        <v>835</v>
      </c>
      <c r="I564" s="281">
        <v>4</v>
      </c>
      <c r="J564" s="236">
        <f t="shared" si="10"/>
        <v>2</v>
      </c>
      <c r="L564" s="201"/>
    </row>
    <row r="565" spans="2:12" ht="14.25" customHeight="1">
      <c r="B565" s="54"/>
      <c r="C565" s="413">
        <f t="shared" si="8"/>
        <v>563</v>
      </c>
      <c r="E565" s="423">
        <v>2</v>
      </c>
      <c r="F565" s="424">
        <f t="shared" si="9"/>
        <v>1115</v>
      </c>
      <c r="G565" s="221">
        <f t="shared" si="11"/>
        <v>3346</v>
      </c>
      <c r="H565" s="220">
        <f>H563+6</f>
        <v>1673</v>
      </c>
      <c r="I565" s="281">
        <v>2</v>
      </c>
      <c r="J565" s="236">
        <f t="shared" si="10"/>
        <v>1</v>
      </c>
      <c r="L565" s="201"/>
    </row>
    <row r="566" spans="2:12" ht="14.25" customHeight="1">
      <c r="B566" s="54"/>
      <c r="C566" s="413">
        <f t="shared" si="8"/>
        <v>564</v>
      </c>
      <c r="E566" s="423">
        <v>8</v>
      </c>
      <c r="F566" s="424">
        <f t="shared" si="9"/>
        <v>1117</v>
      </c>
      <c r="G566" s="221">
        <f t="shared" si="11"/>
        <v>3352</v>
      </c>
      <c r="H566" s="269">
        <f>G566/I566</f>
        <v>419</v>
      </c>
      <c r="I566" s="281">
        <v>8</v>
      </c>
      <c r="J566" s="236">
        <f t="shared" si="10"/>
        <v>3</v>
      </c>
      <c r="L566" s="201"/>
    </row>
    <row r="567" spans="2:12" ht="14.25" customHeight="1">
      <c r="B567" s="54"/>
      <c r="C567" s="413">
        <f t="shared" si="8"/>
        <v>565</v>
      </c>
      <c r="E567" s="423">
        <v>2</v>
      </c>
      <c r="F567" s="424">
        <f t="shared" si="9"/>
        <v>1119</v>
      </c>
      <c r="G567" s="221">
        <f t="shared" si="11"/>
        <v>3358</v>
      </c>
      <c r="H567" s="220">
        <f>H565+6</f>
        <v>1679</v>
      </c>
      <c r="I567" s="281">
        <v>2</v>
      </c>
      <c r="J567" s="236">
        <f t="shared" si="10"/>
        <v>1</v>
      </c>
      <c r="L567" s="201"/>
    </row>
    <row r="568" spans="2:12" ht="14.25" customHeight="1">
      <c r="B568" s="54"/>
      <c r="C568" s="413">
        <f t="shared" si="8"/>
        <v>566</v>
      </c>
      <c r="E568" s="423">
        <v>4</v>
      </c>
      <c r="F568" s="424">
        <f t="shared" si="9"/>
        <v>1121</v>
      </c>
      <c r="G568" s="221">
        <f t="shared" si="11"/>
        <v>3364</v>
      </c>
      <c r="H568" s="240">
        <f>G568/4</f>
        <v>841</v>
      </c>
      <c r="I568" s="281">
        <v>4</v>
      </c>
      <c r="J568" s="236">
        <f t="shared" si="10"/>
        <v>2</v>
      </c>
      <c r="L568" s="201"/>
    </row>
    <row r="569" spans="2:12" ht="14.25" customHeight="1">
      <c r="B569" s="54"/>
      <c r="C569" s="413">
        <f t="shared" si="8"/>
        <v>567</v>
      </c>
      <c r="E569" s="423">
        <v>2</v>
      </c>
      <c r="F569" s="424">
        <f t="shared" si="9"/>
        <v>1123</v>
      </c>
      <c r="G569" s="221">
        <f t="shared" si="11"/>
        <v>3370</v>
      </c>
      <c r="H569" s="220">
        <f>H567+6</f>
        <v>1685</v>
      </c>
      <c r="I569" s="281">
        <v>2</v>
      </c>
      <c r="J569" s="236">
        <f t="shared" si="10"/>
        <v>1</v>
      </c>
      <c r="L569" s="201"/>
    </row>
    <row r="570" spans="2:12" ht="14.25" customHeight="1">
      <c r="B570" s="54"/>
      <c r="C570" s="413">
        <f t="shared" si="8"/>
        <v>568</v>
      </c>
      <c r="E570" s="423">
        <v>16</v>
      </c>
      <c r="F570" s="424">
        <f t="shared" si="9"/>
        <v>1125</v>
      </c>
      <c r="G570" s="221">
        <f t="shared" si="11"/>
        <v>3376</v>
      </c>
      <c r="H570" s="269">
        <f>G570/I570</f>
        <v>211</v>
      </c>
      <c r="I570" s="281">
        <v>16</v>
      </c>
      <c r="J570" s="236">
        <f t="shared" si="10"/>
        <v>4</v>
      </c>
      <c r="L570" s="201"/>
    </row>
    <row r="571" spans="2:12" ht="14.25" customHeight="1">
      <c r="B571" s="54"/>
      <c r="C571" s="413">
        <f t="shared" si="8"/>
        <v>569</v>
      </c>
      <c r="E571" s="423">
        <v>2</v>
      </c>
      <c r="F571" s="424">
        <f t="shared" si="9"/>
        <v>1127</v>
      </c>
      <c r="G571" s="221">
        <f t="shared" si="11"/>
        <v>3382</v>
      </c>
      <c r="H571" s="220">
        <f>H569+6</f>
        <v>1691</v>
      </c>
      <c r="I571" s="281">
        <v>2</v>
      </c>
      <c r="J571" s="236">
        <f t="shared" si="10"/>
        <v>1</v>
      </c>
      <c r="L571" s="201"/>
    </row>
    <row r="572" spans="2:12" ht="14.25" customHeight="1">
      <c r="B572" s="54"/>
      <c r="C572" s="413">
        <f t="shared" si="8"/>
        <v>570</v>
      </c>
      <c r="E572" s="423">
        <v>4</v>
      </c>
      <c r="F572" s="424">
        <f t="shared" si="9"/>
        <v>1129</v>
      </c>
      <c r="G572" s="221">
        <f t="shared" si="11"/>
        <v>3388</v>
      </c>
      <c r="H572" s="240">
        <f>G572/4</f>
        <v>847</v>
      </c>
      <c r="I572" s="281">
        <v>4</v>
      </c>
      <c r="J572" s="236">
        <f t="shared" si="10"/>
        <v>2</v>
      </c>
      <c r="L572" s="201"/>
    </row>
    <row r="573" spans="2:12" ht="14.25" customHeight="1">
      <c r="B573" s="54"/>
      <c r="C573" s="413">
        <f t="shared" si="8"/>
        <v>571</v>
      </c>
      <c r="E573" s="423">
        <v>2</v>
      </c>
      <c r="F573" s="424">
        <f t="shared" si="9"/>
        <v>1131</v>
      </c>
      <c r="G573" s="221">
        <f t="shared" si="11"/>
        <v>3394</v>
      </c>
      <c r="H573" s="220">
        <f>H571+6</f>
        <v>1697</v>
      </c>
      <c r="I573" s="281">
        <v>2</v>
      </c>
      <c r="J573" s="236">
        <f t="shared" si="10"/>
        <v>1</v>
      </c>
      <c r="L573" s="201"/>
    </row>
    <row r="574" spans="2:12" ht="14.25" customHeight="1">
      <c r="B574" s="54"/>
      <c r="C574" s="413">
        <f t="shared" si="8"/>
        <v>572</v>
      </c>
      <c r="E574" s="423">
        <v>8</v>
      </c>
      <c r="F574" s="424">
        <f t="shared" si="9"/>
        <v>1133</v>
      </c>
      <c r="G574" s="221">
        <f t="shared" si="11"/>
        <v>3400</v>
      </c>
      <c r="H574" s="269">
        <f>G574/I574</f>
        <v>425</v>
      </c>
      <c r="I574" s="281">
        <v>8</v>
      </c>
      <c r="J574" s="236">
        <f t="shared" si="10"/>
        <v>3</v>
      </c>
      <c r="L574" s="201"/>
    </row>
    <row r="575" spans="2:12" ht="14.25" customHeight="1">
      <c r="B575" s="54"/>
      <c r="C575" s="413">
        <f t="shared" si="8"/>
        <v>573</v>
      </c>
      <c r="E575" s="423">
        <v>2</v>
      </c>
      <c r="F575" s="424">
        <f t="shared" si="9"/>
        <v>1135</v>
      </c>
      <c r="G575" s="221">
        <f t="shared" si="11"/>
        <v>3406</v>
      </c>
      <c r="H575" s="220">
        <f>H573+6</f>
        <v>1703</v>
      </c>
      <c r="I575" s="281">
        <v>2</v>
      </c>
      <c r="J575" s="236">
        <f t="shared" si="10"/>
        <v>1</v>
      </c>
      <c r="L575" s="201"/>
    </row>
    <row r="576" spans="2:12" ht="14.25" customHeight="1">
      <c r="B576" s="54"/>
      <c r="C576" s="413">
        <f t="shared" si="8"/>
        <v>574</v>
      </c>
      <c r="E576" s="423">
        <v>4</v>
      </c>
      <c r="F576" s="424">
        <f t="shared" si="9"/>
        <v>1137</v>
      </c>
      <c r="G576" s="221">
        <f t="shared" si="11"/>
        <v>3412</v>
      </c>
      <c r="H576" s="240">
        <f>G576/4</f>
        <v>853</v>
      </c>
      <c r="I576" s="281">
        <v>4</v>
      </c>
      <c r="J576" s="236">
        <f t="shared" si="10"/>
        <v>2</v>
      </c>
      <c r="L576" s="201"/>
    </row>
    <row r="577" spans="2:12" ht="14.25" customHeight="1">
      <c r="B577" s="54"/>
      <c r="C577" s="413">
        <f t="shared" si="8"/>
        <v>575</v>
      </c>
      <c r="E577" s="423">
        <v>2</v>
      </c>
      <c r="F577" s="424">
        <f t="shared" si="9"/>
        <v>1139</v>
      </c>
      <c r="G577" s="221">
        <f t="shared" si="11"/>
        <v>3418</v>
      </c>
      <c r="H577" s="220">
        <f>H575+6</f>
        <v>1709</v>
      </c>
      <c r="I577" s="281">
        <v>2</v>
      </c>
      <c r="J577" s="236">
        <f t="shared" si="10"/>
        <v>1</v>
      </c>
      <c r="L577" s="201"/>
    </row>
    <row r="578" spans="2:12" ht="14.25" customHeight="1">
      <c r="B578" s="54"/>
      <c r="C578" s="413">
        <f t="shared" si="8"/>
        <v>576</v>
      </c>
      <c r="E578" s="423">
        <v>32</v>
      </c>
      <c r="F578" s="424">
        <f t="shared" si="9"/>
        <v>1141</v>
      </c>
      <c r="G578" s="221">
        <f t="shared" si="11"/>
        <v>3424</v>
      </c>
      <c r="H578" s="269">
        <f>G578/I578</f>
        <v>107</v>
      </c>
      <c r="I578" s="281">
        <v>32</v>
      </c>
      <c r="J578" s="236">
        <f t="shared" si="10"/>
        <v>5</v>
      </c>
      <c r="L578" s="201"/>
    </row>
    <row r="579" spans="2:12" ht="14.25" customHeight="1">
      <c r="B579" s="54"/>
      <c r="C579" s="413">
        <f t="shared" si="8"/>
        <v>577</v>
      </c>
      <c r="E579" s="423">
        <v>2</v>
      </c>
      <c r="F579" s="424">
        <f t="shared" si="9"/>
        <v>1143</v>
      </c>
      <c r="G579" s="221">
        <f t="shared" si="11"/>
        <v>3430</v>
      </c>
      <c r="H579" s="220">
        <f>H577+6</f>
        <v>1715</v>
      </c>
      <c r="I579" s="281">
        <v>2</v>
      </c>
      <c r="J579" s="236">
        <f t="shared" si="10"/>
        <v>1</v>
      </c>
      <c r="L579" s="201"/>
    </row>
    <row r="580" spans="2:12" ht="14.25" customHeight="1">
      <c r="B580" s="54"/>
      <c r="C580" s="413">
        <f t="shared" si="8"/>
        <v>578</v>
      </c>
      <c r="E580" s="423">
        <v>4</v>
      </c>
      <c r="F580" s="424">
        <f t="shared" si="9"/>
        <v>1145</v>
      </c>
      <c r="G580" s="221">
        <f t="shared" si="11"/>
        <v>3436</v>
      </c>
      <c r="H580" s="240">
        <f>G580/4</f>
        <v>859</v>
      </c>
      <c r="I580" s="281">
        <v>4</v>
      </c>
      <c r="J580" s="236">
        <f t="shared" si="10"/>
        <v>2</v>
      </c>
      <c r="L580" s="201"/>
    </row>
    <row r="581" spans="2:12" ht="14.25" customHeight="1">
      <c r="B581" s="54"/>
      <c r="C581" s="413">
        <f t="shared" si="8"/>
        <v>579</v>
      </c>
      <c r="E581" s="423">
        <v>2</v>
      </c>
      <c r="F581" s="424">
        <f t="shared" si="9"/>
        <v>1147</v>
      </c>
      <c r="G581" s="221">
        <f t="shared" si="11"/>
        <v>3442</v>
      </c>
      <c r="H581" s="220">
        <f>H579+6</f>
        <v>1721</v>
      </c>
      <c r="I581" s="281">
        <v>2</v>
      </c>
      <c r="J581" s="236">
        <f t="shared" si="10"/>
        <v>1</v>
      </c>
      <c r="L581" s="201"/>
    </row>
    <row r="582" spans="2:12" ht="14.25" customHeight="1">
      <c r="B582" s="54"/>
      <c r="C582" s="413">
        <f t="shared" si="8"/>
        <v>580</v>
      </c>
      <c r="E582" s="423">
        <v>8</v>
      </c>
      <c r="F582" s="424">
        <f t="shared" si="9"/>
        <v>1149</v>
      </c>
      <c r="G582" s="221">
        <f t="shared" si="11"/>
        <v>3448</v>
      </c>
      <c r="H582" s="269">
        <f>G582/I582</f>
        <v>431</v>
      </c>
      <c r="I582" s="281">
        <v>8</v>
      </c>
      <c r="J582" s="236">
        <f t="shared" si="10"/>
        <v>3</v>
      </c>
      <c r="L582" s="201"/>
    </row>
    <row r="583" spans="2:12" ht="14.25" customHeight="1">
      <c r="B583" s="54"/>
      <c r="C583" s="413">
        <f t="shared" si="8"/>
        <v>581</v>
      </c>
      <c r="E583" s="423">
        <v>2</v>
      </c>
      <c r="F583" s="424">
        <f t="shared" si="9"/>
        <v>1151</v>
      </c>
      <c r="G583" s="221">
        <f t="shared" si="11"/>
        <v>3454</v>
      </c>
      <c r="H583" s="220">
        <f>H581+6</f>
        <v>1727</v>
      </c>
      <c r="I583" s="281">
        <v>2</v>
      </c>
      <c r="J583" s="236">
        <f t="shared" si="10"/>
        <v>1</v>
      </c>
      <c r="L583" s="201"/>
    </row>
    <row r="584" spans="2:12" ht="14.25" customHeight="1">
      <c r="B584" s="54"/>
      <c r="C584" s="413">
        <f t="shared" si="8"/>
        <v>582</v>
      </c>
      <c r="E584" s="423">
        <v>4</v>
      </c>
      <c r="F584" s="424">
        <f t="shared" si="9"/>
        <v>1153</v>
      </c>
      <c r="G584" s="221">
        <f t="shared" si="11"/>
        <v>3460</v>
      </c>
      <c r="H584" s="240">
        <f>G584/4</f>
        <v>865</v>
      </c>
      <c r="I584" s="281">
        <v>4</v>
      </c>
      <c r="J584" s="236">
        <f t="shared" si="10"/>
        <v>2</v>
      </c>
      <c r="L584" s="201"/>
    </row>
    <row r="585" spans="2:12" ht="14.25" customHeight="1">
      <c r="B585" s="54"/>
      <c r="C585" s="413">
        <f t="shared" si="8"/>
        <v>583</v>
      </c>
      <c r="E585" s="423">
        <v>2</v>
      </c>
      <c r="F585" s="424">
        <f t="shared" si="9"/>
        <v>1155</v>
      </c>
      <c r="G585" s="221">
        <f t="shared" si="11"/>
        <v>3466</v>
      </c>
      <c r="H585" s="220">
        <f>H583+6</f>
        <v>1733</v>
      </c>
      <c r="I585" s="281">
        <v>2</v>
      </c>
      <c r="J585" s="236">
        <f t="shared" si="10"/>
        <v>1</v>
      </c>
      <c r="L585" s="201"/>
    </row>
    <row r="586" spans="2:12" ht="14.25" customHeight="1">
      <c r="B586" s="54"/>
      <c r="C586" s="413">
        <f t="shared" si="8"/>
        <v>584</v>
      </c>
      <c r="E586" s="423">
        <v>16</v>
      </c>
      <c r="F586" s="424">
        <f t="shared" si="9"/>
        <v>1157</v>
      </c>
      <c r="G586" s="221">
        <f t="shared" si="11"/>
        <v>3472</v>
      </c>
      <c r="H586" s="269">
        <f>G586/I586</f>
        <v>217</v>
      </c>
      <c r="I586" s="281">
        <v>16</v>
      </c>
      <c r="J586" s="236">
        <f t="shared" si="10"/>
        <v>4</v>
      </c>
      <c r="L586" s="201"/>
    </row>
    <row r="587" spans="2:12" ht="14.25" customHeight="1">
      <c r="B587" s="54"/>
      <c r="C587" s="413">
        <f t="shared" si="8"/>
        <v>585</v>
      </c>
      <c r="E587" s="423">
        <v>2</v>
      </c>
      <c r="F587" s="424">
        <f t="shared" si="9"/>
        <v>1159</v>
      </c>
      <c r="G587" s="221">
        <f t="shared" si="11"/>
        <v>3478</v>
      </c>
      <c r="H587" s="220">
        <f>H585+6</f>
        <v>1739</v>
      </c>
      <c r="I587" s="281">
        <v>2</v>
      </c>
      <c r="J587" s="236">
        <f t="shared" si="10"/>
        <v>1</v>
      </c>
      <c r="L587" s="201"/>
    </row>
    <row r="588" spans="2:12" ht="14.25" customHeight="1">
      <c r="B588" s="54"/>
      <c r="C588" s="413">
        <f t="shared" si="8"/>
        <v>586</v>
      </c>
      <c r="E588" s="423">
        <v>4</v>
      </c>
      <c r="F588" s="424">
        <f t="shared" si="9"/>
        <v>1161</v>
      </c>
      <c r="G588" s="221">
        <f t="shared" si="11"/>
        <v>3484</v>
      </c>
      <c r="H588" s="240">
        <f>G588/4</f>
        <v>871</v>
      </c>
      <c r="I588" s="281">
        <v>4</v>
      </c>
      <c r="J588" s="236">
        <f t="shared" si="10"/>
        <v>2</v>
      </c>
      <c r="L588" s="201"/>
    </row>
    <row r="589" spans="2:12" ht="14.25" customHeight="1">
      <c r="B589" s="54"/>
      <c r="C589" s="413">
        <f t="shared" si="8"/>
        <v>587</v>
      </c>
      <c r="E589" s="423">
        <v>2</v>
      </c>
      <c r="F589" s="424">
        <f t="shared" si="9"/>
        <v>1163</v>
      </c>
      <c r="G589" s="221">
        <f t="shared" si="11"/>
        <v>3490</v>
      </c>
      <c r="H589" s="220">
        <f>H587+6</f>
        <v>1745</v>
      </c>
      <c r="I589" s="281">
        <v>2</v>
      </c>
      <c r="J589" s="236">
        <f t="shared" si="10"/>
        <v>1</v>
      </c>
      <c r="L589" s="201"/>
    </row>
    <row r="590" spans="2:12" ht="14.25" customHeight="1">
      <c r="B590" s="54"/>
      <c r="C590" s="413">
        <f t="shared" si="8"/>
        <v>588</v>
      </c>
      <c r="E590" s="423">
        <v>8</v>
      </c>
      <c r="F590" s="424">
        <f t="shared" si="9"/>
        <v>1165</v>
      </c>
      <c r="G590" s="221">
        <f t="shared" si="11"/>
        <v>3496</v>
      </c>
      <c r="H590" s="269">
        <f>G590/I590</f>
        <v>437</v>
      </c>
      <c r="I590" s="281">
        <v>8</v>
      </c>
      <c r="J590" s="236">
        <f t="shared" si="10"/>
        <v>3</v>
      </c>
      <c r="L590" s="201"/>
    </row>
    <row r="591" spans="2:12" ht="14.25" customHeight="1">
      <c r="B591" s="54"/>
      <c r="C591" s="413">
        <f t="shared" si="8"/>
        <v>589</v>
      </c>
      <c r="E591" s="423">
        <v>2</v>
      </c>
      <c r="F591" s="424">
        <f t="shared" si="9"/>
        <v>1167</v>
      </c>
      <c r="G591" s="221">
        <f t="shared" si="11"/>
        <v>3502</v>
      </c>
      <c r="H591" s="220">
        <f>H589+6</f>
        <v>1751</v>
      </c>
      <c r="I591" s="281">
        <v>2</v>
      </c>
      <c r="J591" s="236">
        <f t="shared" si="10"/>
        <v>1</v>
      </c>
      <c r="L591" s="201"/>
    </row>
    <row r="592" spans="2:12" ht="14.25" customHeight="1">
      <c r="B592" s="54"/>
      <c r="C592" s="413">
        <f t="shared" si="8"/>
        <v>590</v>
      </c>
      <c r="E592" s="423">
        <v>4</v>
      </c>
      <c r="F592" s="424">
        <f t="shared" si="9"/>
        <v>1169</v>
      </c>
      <c r="G592" s="221">
        <f t="shared" si="11"/>
        <v>3508</v>
      </c>
      <c r="H592" s="240">
        <f>G592/4</f>
        <v>877</v>
      </c>
      <c r="I592" s="281">
        <v>4</v>
      </c>
      <c r="J592" s="236">
        <f t="shared" si="10"/>
        <v>2</v>
      </c>
      <c r="L592" s="201"/>
    </row>
    <row r="593" spans="2:12" ht="14.25" customHeight="1">
      <c r="B593" s="54"/>
      <c r="C593" s="413">
        <f t="shared" si="8"/>
        <v>591</v>
      </c>
      <c r="E593" s="423">
        <v>2</v>
      </c>
      <c r="F593" s="424">
        <f t="shared" si="9"/>
        <v>1171</v>
      </c>
      <c r="G593" s="221">
        <f t="shared" si="11"/>
        <v>3514</v>
      </c>
      <c r="H593" s="220">
        <f>H591+6</f>
        <v>1757</v>
      </c>
      <c r="I593" s="281">
        <v>2</v>
      </c>
      <c r="J593" s="236">
        <f t="shared" si="10"/>
        <v>1</v>
      </c>
      <c r="L593" s="201"/>
    </row>
    <row r="594" spans="2:12" ht="14.25" customHeight="1">
      <c r="B594" s="54"/>
      <c r="C594" s="413">
        <f t="shared" si="8"/>
        <v>592</v>
      </c>
      <c r="E594" s="423">
        <v>64</v>
      </c>
      <c r="F594" s="424">
        <f t="shared" si="9"/>
        <v>1173</v>
      </c>
      <c r="G594" s="221">
        <f t="shared" si="11"/>
        <v>3520</v>
      </c>
      <c r="H594" s="269">
        <f>G594/I594</f>
        <v>55</v>
      </c>
      <c r="I594" s="281">
        <v>64</v>
      </c>
      <c r="J594" s="236">
        <f t="shared" si="10"/>
        <v>6</v>
      </c>
      <c r="L594" s="201"/>
    </row>
    <row r="595" spans="2:12" ht="14.25" customHeight="1">
      <c r="B595" s="54"/>
      <c r="C595" s="413">
        <f t="shared" si="8"/>
        <v>593</v>
      </c>
      <c r="E595" s="423">
        <v>2</v>
      </c>
      <c r="F595" s="424">
        <f t="shared" si="9"/>
        <v>1175</v>
      </c>
      <c r="G595" s="221">
        <f t="shared" si="11"/>
        <v>3526</v>
      </c>
      <c r="H595" s="220">
        <f>H593+6</f>
        <v>1763</v>
      </c>
      <c r="I595" s="281">
        <v>2</v>
      </c>
      <c r="J595" s="236">
        <f t="shared" si="10"/>
        <v>1</v>
      </c>
      <c r="L595" s="201"/>
    </row>
    <row r="596" spans="2:12" ht="14.25" customHeight="1">
      <c r="B596" s="54"/>
      <c r="C596" s="413">
        <f t="shared" si="8"/>
        <v>594</v>
      </c>
      <c r="E596" s="423">
        <v>4</v>
      </c>
      <c r="F596" s="424">
        <f t="shared" si="9"/>
        <v>1177</v>
      </c>
      <c r="G596" s="221">
        <f t="shared" si="11"/>
        <v>3532</v>
      </c>
      <c r="H596" s="240">
        <f>G596/4</f>
        <v>883</v>
      </c>
      <c r="I596" s="281">
        <v>4</v>
      </c>
      <c r="J596" s="236">
        <f t="shared" si="10"/>
        <v>2</v>
      </c>
      <c r="L596" s="201"/>
    </row>
    <row r="597" spans="2:12" ht="14.25" customHeight="1">
      <c r="B597" s="54"/>
      <c r="C597" s="413">
        <f t="shared" si="8"/>
        <v>595</v>
      </c>
      <c r="E597" s="423">
        <v>2</v>
      </c>
      <c r="F597" s="424">
        <f t="shared" si="9"/>
        <v>1179</v>
      </c>
      <c r="G597" s="221">
        <f t="shared" si="11"/>
        <v>3538</v>
      </c>
      <c r="H597" s="220">
        <f>H595+6</f>
        <v>1769</v>
      </c>
      <c r="I597" s="281">
        <v>2</v>
      </c>
      <c r="J597" s="236">
        <f t="shared" si="10"/>
        <v>1</v>
      </c>
      <c r="L597" s="201"/>
    </row>
    <row r="598" spans="2:12" ht="14.25" customHeight="1">
      <c r="B598" s="54"/>
      <c r="C598" s="413">
        <f t="shared" si="8"/>
        <v>596</v>
      </c>
      <c r="E598" s="423">
        <v>8</v>
      </c>
      <c r="F598" s="424">
        <f t="shared" si="9"/>
        <v>1181</v>
      </c>
      <c r="G598" s="221">
        <f t="shared" si="11"/>
        <v>3544</v>
      </c>
      <c r="H598" s="269">
        <f>G598/I598</f>
        <v>443</v>
      </c>
      <c r="I598" s="281">
        <v>8</v>
      </c>
      <c r="J598" s="236">
        <f t="shared" si="10"/>
        <v>3</v>
      </c>
      <c r="L598" s="201"/>
    </row>
    <row r="599" spans="2:12" ht="14.25" customHeight="1">
      <c r="B599" s="54"/>
      <c r="C599" s="413">
        <f t="shared" si="8"/>
        <v>597</v>
      </c>
      <c r="E599" s="423">
        <v>2</v>
      </c>
      <c r="F599" s="424">
        <f t="shared" si="9"/>
        <v>1183</v>
      </c>
      <c r="G599" s="221">
        <f t="shared" si="11"/>
        <v>3550</v>
      </c>
      <c r="H599" s="220">
        <f>H597+6</f>
        <v>1775</v>
      </c>
      <c r="I599" s="281">
        <v>2</v>
      </c>
      <c r="J599" s="236">
        <f t="shared" si="10"/>
        <v>1</v>
      </c>
      <c r="L599" s="201"/>
    </row>
    <row r="600" spans="2:12" ht="14.25" customHeight="1">
      <c r="B600" s="54"/>
      <c r="C600" s="413">
        <f t="shared" si="8"/>
        <v>598</v>
      </c>
      <c r="E600" s="423">
        <v>4</v>
      </c>
      <c r="F600" s="424">
        <f t="shared" si="9"/>
        <v>1185</v>
      </c>
      <c r="G600" s="221">
        <f t="shared" si="11"/>
        <v>3556</v>
      </c>
      <c r="H600" s="240">
        <f>G600/4</f>
        <v>889</v>
      </c>
      <c r="I600" s="281">
        <v>4</v>
      </c>
      <c r="J600" s="236">
        <f t="shared" si="10"/>
        <v>2</v>
      </c>
      <c r="L600" s="201"/>
    </row>
    <row r="601" spans="2:12" ht="14.25" customHeight="1">
      <c r="B601" s="54"/>
      <c r="C601" s="413">
        <f t="shared" si="8"/>
        <v>599</v>
      </c>
      <c r="E601" s="423">
        <v>2</v>
      </c>
      <c r="F601" s="424">
        <f t="shared" si="9"/>
        <v>1187</v>
      </c>
      <c r="G601" s="221">
        <f t="shared" si="11"/>
        <v>3562</v>
      </c>
      <c r="H601" s="220">
        <f>H599+6</f>
        <v>1781</v>
      </c>
      <c r="I601" s="281">
        <v>2</v>
      </c>
      <c r="J601" s="236">
        <f t="shared" si="10"/>
        <v>1</v>
      </c>
      <c r="L601" s="201"/>
    </row>
    <row r="602" spans="2:12" ht="14.25" customHeight="1">
      <c r="B602" s="54"/>
      <c r="C602" s="413">
        <f t="shared" si="8"/>
        <v>600</v>
      </c>
      <c r="E602" s="423">
        <v>16</v>
      </c>
      <c r="F602" s="424">
        <f t="shared" si="9"/>
        <v>1189</v>
      </c>
      <c r="G602" s="221">
        <f t="shared" si="11"/>
        <v>3568</v>
      </c>
      <c r="H602" s="269">
        <f>G602/I602</f>
        <v>223</v>
      </c>
      <c r="I602" s="281">
        <v>16</v>
      </c>
      <c r="J602" s="236">
        <f t="shared" si="10"/>
        <v>4</v>
      </c>
      <c r="L602" s="201"/>
    </row>
    <row r="603" spans="2:12" ht="14.25" customHeight="1">
      <c r="B603" s="54"/>
      <c r="C603" s="413">
        <f t="shared" si="8"/>
        <v>601</v>
      </c>
      <c r="E603" s="423">
        <v>2</v>
      </c>
      <c r="F603" s="424">
        <f t="shared" si="9"/>
        <v>1191</v>
      </c>
      <c r="G603" s="221">
        <f t="shared" si="11"/>
        <v>3574</v>
      </c>
      <c r="H603" s="220">
        <f>H601+6</f>
        <v>1787</v>
      </c>
      <c r="I603" s="281">
        <v>2</v>
      </c>
      <c r="J603" s="236">
        <f t="shared" si="10"/>
        <v>1</v>
      </c>
      <c r="L603" s="201"/>
    </row>
    <row r="604" spans="2:12" ht="14.25" customHeight="1">
      <c r="B604" s="54"/>
      <c r="C604" s="413">
        <f t="shared" si="8"/>
        <v>602</v>
      </c>
      <c r="E604" s="423">
        <v>4</v>
      </c>
      <c r="F604" s="424">
        <f t="shared" si="9"/>
        <v>1193</v>
      </c>
      <c r="G604" s="221">
        <f t="shared" si="11"/>
        <v>3580</v>
      </c>
      <c r="H604" s="240">
        <f>G604/4</f>
        <v>895</v>
      </c>
      <c r="I604" s="281">
        <v>4</v>
      </c>
      <c r="J604" s="236">
        <f t="shared" si="10"/>
        <v>2</v>
      </c>
      <c r="L604" s="201"/>
    </row>
    <row r="605" spans="2:12" ht="14.25" customHeight="1">
      <c r="B605" s="54"/>
      <c r="C605" s="413">
        <f t="shared" si="8"/>
        <v>603</v>
      </c>
      <c r="E605" s="423">
        <v>2</v>
      </c>
      <c r="F605" s="424">
        <f t="shared" si="9"/>
        <v>1195</v>
      </c>
      <c r="G605" s="221">
        <f t="shared" si="11"/>
        <v>3586</v>
      </c>
      <c r="H605" s="220">
        <f>H603+6</f>
        <v>1793</v>
      </c>
      <c r="I605" s="281">
        <v>2</v>
      </c>
      <c r="J605" s="236">
        <f t="shared" si="10"/>
        <v>1</v>
      </c>
      <c r="L605" s="201"/>
    </row>
    <row r="606" spans="2:12" ht="14.25" customHeight="1">
      <c r="B606" s="54"/>
      <c r="C606" s="413">
        <f t="shared" si="8"/>
        <v>604</v>
      </c>
      <c r="E606" s="423">
        <v>8</v>
      </c>
      <c r="F606" s="424">
        <f t="shared" si="9"/>
        <v>1197</v>
      </c>
      <c r="G606" s="221">
        <f t="shared" si="11"/>
        <v>3592</v>
      </c>
      <c r="H606" s="269">
        <f>G606/I606</f>
        <v>449</v>
      </c>
      <c r="I606" s="281">
        <v>8</v>
      </c>
      <c r="J606" s="236">
        <f t="shared" si="10"/>
        <v>3</v>
      </c>
      <c r="L606" s="201"/>
    </row>
    <row r="607" spans="2:12" ht="14.25" customHeight="1">
      <c r="B607" s="54"/>
      <c r="C607" s="413">
        <f t="shared" si="8"/>
        <v>605</v>
      </c>
      <c r="E607" s="423">
        <v>2</v>
      </c>
      <c r="F607" s="424">
        <f t="shared" si="9"/>
        <v>1199</v>
      </c>
      <c r="G607" s="221">
        <f t="shared" si="11"/>
        <v>3598</v>
      </c>
      <c r="H607" s="220">
        <f>H605+6</f>
        <v>1799</v>
      </c>
      <c r="I607" s="281">
        <v>2</v>
      </c>
      <c r="J607" s="236">
        <f t="shared" si="10"/>
        <v>1</v>
      </c>
      <c r="L607" s="201"/>
    </row>
    <row r="608" spans="2:12" ht="14.25" customHeight="1">
      <c r="B608" s="54"/>
      <c r="C608" s="413">
        <f t="shared" si="8"/>
        <v>606</v>
      </c>
      <c r="E608" s="423">
        <v>4</v>
      </c>
      <c r="F608" s="424">
        <f t="shared" si="9"/>
        <v>1201</v>
      </c>
      <c r="G608" s="221">
        <f t="shared" si="11"/>
        <v>3604</v>
      </c>
      <c r="H608" s="240">
        <f>G608/4</f>
        <v>901</v>
      </c>
      <c r="I608" s="281">
        <v>4</v>
      </c>
      <c r="J608" s="236">
        <f t="shared" si="10"/>
        <v>2</v>
      </c>
      <c r="L608" s="201"/>
    </row>
    <row r="609" spans="2:12" ht="14.25" customHeight="1">
      <c r="B609" s="54"/>
      <c r="C609" s="413">
        <f t="shared" si="8"/>
        <v>607</v>
      </c>
      <c r="E609" s="423">
        <v>2</v>
      </c>
      <c r="F609" s="424">
        <f t="shared" si="9"/>
        <v>1203</v>
      </c>
      <c r="G609" s="221">
        <f t="shared" si="11"/>
        <v>3610</v>
      </c>
      <c r="H609" s="220">
        <f>H607+6</f>
        <v>1805</v>
      </c>
      <c r="I609" s="281">
        <v>2</v>
      </c>
      <c r="J609" s="236">
        <f t="shared" si="10"/>
        <v>1</v>
      </c>
      <c r="L609" s="201"/>
    </row>
    <row r="610" spans="2:12" ht="14.25" customHeight="1">
      <c r="B610" s="54"/>
      <c r="C610" s="413">
        <f t="shared" si="8"/>
        <v>608</v>
      </c>
      <c r="E610" s="423">
        <v>32</v>
      </c>
      <c r="F610" s="424">
        <f t="shared" si="9"/>
        <v>1205</v>
      </c>
      <c r="G610" s="221">
        <f t="shared" si="11"/>
        <v>3616</v>
      </c>
      <c r="H610" s="269">
        <f>G610/I610</f>
        <v>113</v>
      </c>
      <c r="I610" s="281">
        <v>32</v>
      </c>
      <c r="J610" s="236">
        <f t="shared" si="10"/>
        <v>5</v>
      </c>
      <c r="L610" s="201"/>
    </row>
    <row r="611" spans="2:12" ht="14.25" customHeight="1">
      <c r="B611" s="54"/>
      <c r="C611" s="413">
        <f t="shared" si="8"/>
        <v>609</v>
      </c>
      <c r="E611" s="423">
        <v>2</v>
      </c>
      <c r="F611" s="424">
        <f t="shared" si="9"/>
        <v>1207</v>
      </c>
      <c r="G611" s="221">
        <f t="shared" si="11"/>
        <v>3622</v>
      </c>
      <c r="H611" s="220">
        <f>H609+6</f>
        <v>1811</v>
      </c>
      <c r="I611" s="281">
        <v>2</v>
      </c>
      <c r="J611" s="236">
        <f t="shared" si="10"/>
        <v>1</v>
      </c>
      <c r="L611" s="201"/>
    </row>
    <row r="612" spans="2:12" ht="14.25" customHeight="1">
      <c r="B612" s="54"/>
      <c r="C612" s="413">
        <f t="shared" si="8"/>
        <v>610</v>
      </c>
      <c r="E612" s="423">
        <v>4</v>
      </c>
      <c r="F612" s="424">
        <f t="shared" si="9"/>
        <v>1209</v>
      </c>
      <c r="G612" s="221">
        <f t="shared" si="11"/>
        <v>3628</v>
      </c>
      <c r="H612" s="240">
        <f>G612/4</f>
        <v>907</v>
      </c>
      <c r="I612" s="281">
        <v>4</v>
      </c>
      <c r="J612" s="236">
        <f t="shared" si="10"/>
        <v>2</v>
      </c>
      <c r="L612" s="201"/>
    </row>
    <row r="613" spans="2:12" ht="14.25" customHeight="1">
      <c r="B613" s="54"/>
      <c r="C613" s="413">
        <f t="shared" si="8"/>
        <v>611</v>
      </c>
      <c r="E613" s="423">
        <v>2</v>
      </c>
      <c r="F613" s="424">
        <f t="shared" si="9"/>
        <v>1211</v>
      </c>
      <c r="G613" s="221">
        <f t="shared" si="11"/>
        <v>3634</v>
      </c>
      <c r="H613" s="220">
        <f>H611+6</f>
        <v>1817</v>
      </c>
      <c r="I613" s="281">
        <v>2</v>
      </c>
      <c r="J613" s="236">
        <f t="shared" si="10"/>
        <v>1</v>
      </c>
      <c r="L613" s="201"/>
    </row>
    <row r="614" spans="2:12" ht="14.25" customHeight="1">
      <c r="B614" s="54"/>
      <c r="C614" s="413">
        <f t="shared" si="8"/>
        <v>612</v>
      </c>
      <c r="E614" s="423">
        <v>8</v>
      </c>
      <c r="F614" s="424">
        <f t="shared" si="9"/>
        <v>1213</v>
      </c>
      <c r="G614" s="221">
        <f t="shared" si="11"/>
        <v>3640</v>
      </c>
      <c r="H614" s="269">
        <f>G614/I614</f>
        <v>455</v>
      </c>
      <c r="I614" s="281">
        <v>8</v>
      </c>
      <c r="J614" s="236">
        <f t="shared" si="10"/>
        <v>3</v>
      </c>
      <c r="L614" s="201"/>
    </row>
    <row r="615" spans="2:12" ht="14.25" customHeight="1">
      <c r="B615" s="54"/>
      <c r="C615" s="413">
        <f t="shared" si="8"/>
        <v>613</v>
      </c>
      <c r="E615" s="423">
        <v>2</v>
      </c>
      <c r="F615" s="424">
        <f t="shared" si="9"/>
        <v>1215</v>
      </c>
      <c r="G615" s="221">
        <f t="shared" si="11"/>
        <v>3646</v>
      </c>
      <c r="H615" s="220">
        <f>H613+6</f>
        <v>1823</v>
      </c>
      <c r="I615" s="281">
        <v>2</v>
      </c>
      <c r="J615" s="236">
        <f t="shared" si="10"/>
        <v>1</v>
      </c>
      <c r="L615" s="201"/>
    </row>
    <row r="616" spans="2:12" ht="14.25" customHeight="1">
      <c r="B616" s="54"/>
      <c r="C616" s="413">
        <f t="shared" si="8"/>
        <v>614</v>
      </c>
      <c r="E616" s="423">
        <v>4</v>
      </c>
      <c r="F616" s="424">
        <f t="shared" si="9"/>
        <v>1217</v>
      </c>
      <c r="G616" s="221">
        <f t="shared" si="11"/>
        <v>3652</v>
      </c>
      <c r="H616" s="240">
        <f>G616/4</f>
        <v>913</v>
      </c>
      <c r="I616" s="281">
        <v>4</v>
      </c>
      <c r="J616" s="236">
        <f t="shared" si="10"/>
        <v>2</v>
      </c>
      <c r="L616" s="201"/>
    </row>
    <row r="617" spans="2:12" ht="14.25" customHeight="1">
      <c r="B617" s="54"/>
      <c r="C617" s="413">
        <f t="shared" si="8"/>
        <v>615</v>
      </c>
      <c r="E617" s="423">
        <v>2</v>
      </c>
      <c r="F617" s="424">
        <f t="shared" si="9"/>
        <v>1219</v>
      </c>
      <c r="G617" s="221">
        <f t="shared" si="11"/>
        <v>3658</v>
      </c>
      <c r="H617" s="220">
        <f>H615+6</f>
        <v>1829</v>
      </c>
      <c r="I617" s="281">
        <v>2</v>
      </c>
      <c r="J617" s="236">
        <f t="shared" si="10"/>
        <v>1</v>
      </c>
      <c r="L617" s="201"/>
    </row>
    <row r="618" spans="2:12" ht="14.25" customHeight="1">
      <c r="B618" s="54"/>
      <c r="C618" s="413">
        <f t="shared" si="8"/>
        <v>616</v>
      </c>
      <c r="E618" s="423">
        <v>16</v>
      </c>
      <c r="F618" s="424">
        <f t="shared" si="9"/>
        <v>1221</v>
      </c>
      <c r="G618" s="221">
        <f t="shared" si="11"/>
        <v>3664</v>
      </c>
      <c r="H618" s="269">
        <f>G618/I618</f>
        <v>229</v>
      </c>
      <c r="I618" s="281">
        <v>16</v>
      </c>
      <c r="J618" s="236">
        <f t="shared" si="10"/>
        <v>4</v>
      </c>
      <c r="L618" s="201"/>
    </row>
    <row r="619" spans="2:12" ht="14.25" customHeight="1">
      <c r="B619" s="54"/>
      <c r="C619" s="413">
        <f t="shared" si="8"/>
        <v>617</v>
      </c>
      <c r="E619" s="423">
        <v>2</v>
      </c>
      <c r="F619" s="424">
        <f t="shared" si="9"/>
        <v>1223</v>
      </c>
      <c r="G619" s="221">
        <f t="shared" si="11"/>
        <v>3670</v>
      </c>
      <c r="H619" s="220">
        <f>H617+6</f>
        <v>1835</v>
      </c>
      <c r="I619" s="281">
        <v>2</v>
      </c>
      <c r="J619" s="236">
        <f t="shared" si="10"/>
        <v>1</v>
      </c>
      <c r="L619" s="201"/>
    </row>
    <row r="620" spans="2:12" ht="14.25" customHeight="1">
      <c r="B620" s="54"/>
      <c r="C620" s="413">
        <f t="shared" si="8"/>
        <v>618</v>
      </c>
      <c r="E620" s="423">
        <v>4</v>
      </c>
      <c r="F620" s="424">
        <f t="shared" si="9"/>
        <v>1225</v>
      </c>
      <c r="G620" s="221">
        <f t="shared" si="11"/>
        <v>3676</v>
      </c>
      <c r="H620" s="240">
        <f>G620/4</f>
        <v>919</v>
      </c>
      <c r="I620" s="281">
        <v>4</v>
      </c>
      <c r="J620" s="236">
        <f t="shared" si="10"/>
        <v>2</v>
      </c>
      <c r="L620" s="201"/>
    </row>
    <row r="621" spans="2:12" ht="14.25" customHeight="1">
      <c r="B621" s="54"/>
      <c r="C621" s="413">
        <f t="shared" si="8"/>
        <v>619</v>
      </c>
      <c r="E621" s="423">
        <v>2</v>
      </c>
      <c r="F621" s="424">
        <f t="shared" si="9"/>
        <v>1227</v>
      </c>
      <c r="G621" s="221">
        <f t="shared" si="11"/>
        <v>3682</v>
      </c>
      <c r="H621" s="220">
        <f>H619+6</f>
        <v>1841</v>
      </c>
      <c r="I621" s="281">
        <v>2</v>
      </c>
      <c r="J621" s="236">
        <f t="shared" si="10"/>
        <v>1</v>
      </c>
      <c r="L621" s="201"/>
    </row>
    <row r="622" spans="2:12" ht="14.25" customHeight="1">
      <c r="B622" s="54"/>
      <c r="C622" s="413">
        <f t="shared" si="8"/>
        <v>620</v>
      </c>
      <c r="E622" s="423">
        <v>8</v>
      </c>
      <c r="F622" s="424">
        <f t="shared" si="9"/>
        <v>1229</v>
      </c>
      <c r="G622" s="221">
        <f t="shared" si="11"/>
        <v>3688</v>
      </c>
      <c r="H622" s="269">
        <f>G622/I622</f>
        <v>461</v>
      </c>
      <c r="I622" s="281">
        <v>8</v>
      </c>
      <c r="J622" s="236">
        <f t="shared" si="10"/>
        <v>3</v>
      </c>
      <c r="L622" s="201"/>
    </row>
    <row r="623" spans="2:12" ht="14.25" customHeight="1">
      <c r="B623" s="54"/>
      <c r="C623" s="413">
        <f t="shared" si="8"/>
        <v>621</v>
      </c>
      <c r="E623" s="423">
        <v>2</v>
      </c>
      <c r="F623" s="424">
        <f t="shared" si="9"/>
        <v>1231</v>
      </c>
      <c r="G623" s="221">
        <f t="shared" si="11"/>
        <v>3694</v>
      </c>
      <c r="H623" s="220">
        <f>H621+6</f>
        <v>1847</v>
      </c>
      <c r="I623" s="281">
        <v>2</v>
      </c>
      <c r="J623" s="236">
        <f t="shared" si="10"/>
        <v>1</v>
      </c>
      <c r="L623" s="201"/>
    </row>
    <row r="624" spans="2:12" ht="14.25" customHeight="1">
      <c r="B624" s="54"/>
      <c r="C624" s="413">
        <f t="shared" si="8"/>
        <v>622</v>
      </c>
      <c r="E624" s="423">
        <v>4</v>
      </c>
      <c r="F624" s="424">
        <f t="shared" si="9"/>
        <v>1233</v>
      </c>
      <c r="G624" s="221">
        <f t="shared" si="11"/>
        <v>3700</v>
      </c>
      <c r="H624" s="240">
        <f>G624/4</f>
        <v>925</v>
      </c>
      <c r="I624" s="281">
        <v>4</v>
      </c>
      <c r="J624" s="236">
        <f t="shared" si="10"/>
        <v>2</v>
      </c>
      <c r="L624" s="201"/>
    </row>
    <row r="625" spans="2:12" ht="14.25" customHeight="1">
      <c r="B625" s="54"/>
      <c r="C625" s="413">
        <f t="shared" si="8"/>
        <v>623</v>
      </c>
      <c r="E625" s="423">
        <v>2</v>
      </c>
      <c r="F625" s="424">
        <f t="shared" si="9"/>
        <v>1235</v>
      </c>
      <c r="G625" s="221">
        <f t="shared" si="11"/>
        <v>3706</v>
      </c>
      <c r="H625" s="220">
        <f>H623+6</f>
        <v>1853</v>
      </c>
      <c r="I625" s="281">
        <v>2</v>
      </c>
      <c r="J625" s="236">
        <f t="shared" si="10"/>
        <v>1</v>
      </c>
      <c r="L625" s="201"/>
    </row>
    <row r="626" spans="2:12" ht="14.25" customHeight="1">
      <c r="B626" s="54"/>
      <c r="C626" s="413">
        <f t="shared" si="8"/>
        <v>624</v>
      </c>
      <c r="E626" s="423">
        <v>128</v>
      </c>
      <c r="F626" s="424">
        <f t="shared" si="9"/>
        <v>1237</v>
      </c>
      <c r="G626" s="221">
        <f t="shared" si="11"/>
        <v>3712</v>
      </c>
      <c r="H626" s="269">
        <f>G626/I626</f>
        <v>29</v>
      </c>
      <c r="I626" s="281">
        <v>128</v>
      </c>
      <c r="J626" s="236">
        <f t="shared" si="10"/>
        <v>7</v>
      </c>
      <c r="L626" s="201"/>
    </row>
    <row r="627" spans="2:12" ht="14.25" customHeight="1">
      <c r="B627" s="54"/>
      <c r="C627" s="413">
        <f t="shared" si="8"/>
        <v>625</v>
      </c>
      <c r="E627" s="423">
        <v>2</v>
      </c>
      <c r="F627" s="424">
        <f t="shared" si="9"/>
        <v>1239</v>
      </c>
      <c r="G627" s="221">
        <f t="shared" si="11"/>
        <v>3718</v>
      </c>
      <c r="H627" s="220">
        <f>H625+6</f>
        <v>1859</v>
      </c>
      <c r="I627" s="281">
        <v>2</v>
      </c>
      <c r="J627" s="236">
        <f t="shared" si="10"/>
        <v>1</v>
      </c>
      <c r="L627" s="201"/>
    </row>
    <row r="628" spans="2:12" ht="14.25" customHeight="1">
      <c r="B628" s="54"/>
      <c r="C628" s="413">
        <f t="shared" si="8"/>
        <v>626</v>
      </c>
      <c r="E628" s="423">
        <v>4</v>
      </c>
      <c r="F628" s="424">
        <f t="shared" si="9"/>
        <v>1241</v>
      </c>
      <c r="G628" s="221">
        <f t="shared" si="11"/>
        <v>3724</v>
      </c>
      <c r="H628" s="240">
        <f>G628/4</f>
        <v>931</v>
      </c>
      <c r="I628" s="281">
        <v>4</v>
      </c>
      <c r="J628" s="236">
        <f t="shared" si="10"/>
        <v>2</v>
      </c>
      <c r="L628" s="201"/>
    </row>
    <row r="629" spans="2:12" ht="14.25" customHeight="1">
      <c r="B629" s="54"/>
      <c r="C629" s="413">
        <f t="shared" si="8"/>
        <v>627</v>
      </c>
      <c r="E629" s="423">
        <v>2</v>
      </c>
      <c r="F629" s="424">
        <f t="shared" si="9"/>
        <v>1243</v>
      </c>
      <c r="G629" s="221">
        <f t="shared" si="11"/>
        <v>3730</v>
      </c>
      <c r="H629" s="220">
        <f>H627+6</f>
        <v>1865</v>
      </c>
      <c r="I629" s="281">
        <v>2</v>
      </c>
      <c r="J629" s="236">
        <f t="shared" si="10"/>
        <v>1</v>
      </c>
      <c r="L629" s="201"/>
    </row>
    <row r="630" spans="2:12" ht="14.25" customHeight="1">
      <c r="B630" s="54"/>
      <c r="C630" s="413">
        <f t="shared" si="8"/>
        <v>628</v>
      </c>
      <c r="E630" s="423">
        <v>8</v>
      </c>
      <c r="F630" s="424">
        <f t="shared" si="9"/>
        <v>1245</v>
      </c>
      <c r="G630" s="221">
        <f t="shared" si="11"/>
        <v>3736</v>
      </c>
      <c r="H630" s="269">
        <f>G630/I630</f>
        <v>467</v>
      </c>
      <c r="I630" s="281">
        <v>8</v>
      </c>
      <c r="J630" s="236">
        <f t="shared" si="10"/>
        <v>3</v>
      </c>
      <c r="L630" s="201"/>
    </row>
    <row r="631" spans="2:12" ht="14.25" customHeight="1">
      <c r="B631" s="54"/>
      <c r="C631" s="413">
        <f t="shared" si="8"/>
        <v>629</v>
      </c>
      <c r="E631" s="423">
        <v>2</v>
      </c>
      <c r="F631" s="424">
        <f t="shared" si="9"/>
        <v>1247</v>
      </c>
      <c r="G631" s="221">
        <f t="shared" si="11"/>
        <v>3742</v>
      </c>
      <c r="H631" s="220">
        <f>H629+6</f>
        <v>1871</v>
      </c>
      <c r="I631" s="281">
        <v>2</v>
      </c>
      <c r="J631" s="236">
        <f t="shared" si="10"/>
        <v>1</v>
      </c>
      <c r="L631" s="201"/>
    </row>
    <row r="632" spans="2:12" ht="14.25" customHeight="1">
      <c r="B632" s="54"/>
      <c r="C632" s="413">
        <f t="shared" si="8"/>
        <v>630</v>
      </c>
      <c r="E632" s="423">
        <v>4</v>
      </c>
      <c r="F632" s="424">
        <f t="shared" si="9"/>
        <v>1249</v>
      </c>
      <c r="G632" s="221">
        <f t="shared" si="11"/>
        <v>3748</v>
      </c>
      <c r="H632" s="240">
        <f>G632/4</f>
        <v>937</v>
      </c>
      <c r="I632" s="281">
        <v>4</v>
      </c>
      <c r="J632" s="236">
        <f t="shared" si="10"/>
        <v>2</v>
      </c>
      <c r="L632" s="201"/>
    </row>
    <row r="633" spans="2:12" ht="14.25" customHeight="1">
      <c r="B633" s="54"/>
      <c r="C633" s="413">
        <f t="shared" si="8"/>
        <v>631</v>
      </c>
      <c r="E633" s="423">
        <v>2</v>
      </c>
      <c r="F633" s="424">
        <f t="shared" si="9"/>
        <v>1251</v>
      </c>
      <c r="G633" s="221">
        <f t="shared" si="11"/>
        <v>3754</v>
      </c>
      <c r="H633" s="220">
        <f>H631+6</f>
        <v>1877</v>
      </c>
      <c r="I633" s="281">
        <v>2</v>
      </c>
      <c r="J633" s="236">
        <f t="shared" si="10"/>
        <v>1</v>
      </c>
      <c r="L633" s="201"/>
    </row>
    <row r="634" spans="2:12" ht="14.25" customHeight="1">
      <c r="B634" s="54"/>
      <c r="C634" s="413">
        <f t="shared" si="8"/>
        <v>632</v>
      </c>
      <c r="E634" s="423">
        <v>16</v>
      </c>
      <c r="F634" s="424">
        <f t="shared" si="9"/>
        <v>1253</v>
      </c>
      <c r="G634" s="221">
        <f t="shared" si="11"/>
        <v>3760</v>
      </c>
      <c r="H634" s="269">
        <f>G634/I634</f>
        <v>235</v>
      </c>
      <c r="I634" s="281">
        <v>16</v>
      </c>
      <c r="J634" s="236">
        <f t="shared" si="10"/>
        <v>4</v>
      </c>
      <c r="L634" s="201"/>
    </row>
    <row r="635" spans="2:12" ht="14.25" customHeight="1">
      <c r="B635" s="54"/>
      <c r="C635" s="413">
        <f t="shared" si="8"/>
        <v>633</v>
      </c>
      <c r="E635" s="423">
        <v>2</v>
      </c>
      <c r="F635" s="424">
        <f t="shared" si="9"/>
        <v>1255</v>
      </c>
      <c r="G635" s="221">
        <f t="shared" si="11"/>
        <v>3766</v>
      </c>
      <c r="H635" s="220">
        <f>H633+6</f>
        <v>1883</v>
      </c>
      <c r="I635" s="281">
        <v>2</v>
      </c>
      <c r="J635" s="236">
        <f t="shared" si="10"/>
        <v>1</v>
      </c>
      <c r="L635" s="201"/>
    </row>
    <row r="636" spans="2:12" ht="14.25" customHeight="1">
      <c r="B636" s="54"/>
      <c r="C636" s="413">
        <f t="shared" si="8"/>
        <v>634</v>
      </c>
      <c r="E636" s="423">
        <v>4</v>
      </c>
      <c r="F636" s="424">
        <f t="shared" si="9"/>
        <v>1257</v>
      </c>
      <c r="G636" s="221">
        <f t="shared" si="11"/>
        <v>3772</v>
      </c>
      <c r="H636" s="240">
        <f>G636/4</f>
        <v>943</v>
      </c>
      <c r="I636" s="281">
        <v>4</v>
      </c>
      <c r="J636" s="236">
        <f t="shared" si="10"/>
        <v>2</v>
      </c>
      <c r="L636" s="201"/>
    </row>
    <row r="637" spans="2:12" ht="14.25" customHeight="1">
      <c r="B637" s="54"/>
      <c r="C637" s="413">
        <f t="shared" si="8"/>
        <v>635</v>
      </c>
      <c r="E637" s="423">
        <v>2</v>
      </c>
      <c r="F637" s="424">
        <f t="shared" si="9"/>
        <v>1259</v>
      </c>
      <c r="G637" s="221">
        <f t="shared" si="11"/>
        <v>3778</v>
      </c>
      <c r="H637" s="220">
        <f>H635+6</f>
        <v>1889</v>
      </c>
      <c r="I637" s="281">
        <v>2</v>
      </c>
      <c r="J637" s="236">
        <f t="shared" si="10"/>
        <v>1</v>
      </c>
      <c r="L637" s="201"/>
    </row>
    <row r="638" spans="2:12" ht="14.25" customHeight="1">
      <c r="B638" s="54"/>
      <c r="C638" s="413">
        <f t="shared" si="8"/>
        <v>636</v>
      </c>
      <c r="E638" s="423">
        <v>8</v>
      </c>
      <c r="F638" s="424">
        <f t="shared" si="9"/>
        <v>1261</v>
      </c>
      <c r="G638" s="221">
        <f t="shared" si="11"/>
        <v>3784</v>
      </c>
      <c r="H638" s="269">
        <f>G638/I638</f>
        <v>473</v>
      </c>
      <c r="I638" s="281">
        <v>8</v>
      </c>
      <c r="J638" s="236">
        <f t="shared" si="10"/>
        <v>3</v>
      </c>
      <c r="L638" s="201"/>
    </row>
    <row r="639" spans="2:12" ht="14.25" customHeight="1">
      <c r="B639" s="54"/>
      <c r="C639" s="413">
        <f t="shared" si="8"/>
        <v>637</v>
      </c>
      <c r="E639" s="423">
        <v>2</v>
      </c>
      <c r="F639" s="424">
        <f t="shared" si="9"/>
        <v>1263</v>
      </c>
      <c r="G639" s="221">
        <f t="shared" si="11"/>
        <v>3790</v>
      </c>
      <c r="H639" s="220">
        <f>H637+6</f>
        <v>1895</v>
      </c>
      <c r="I639" s="281">
        <v>2</v>
      </c>
      <c r="J639" s="236">
        <f t="shared" si="10"/>
        <v>1</v>
      </c>
      <c r="L639" s="201"/>
    </row>
    <row r="640" spans="2:12" ht="14.25" customHeight="1">
      <c r="B640" s="54"/>
      <c r="C640" s="413">
        <f t="shared" si="8"/>
        <v>638</v>
      </c>
      <c r="E640" s="423">
        <v>4</v>
      </c>
      <c r="F640" s="424">
        <f t="shared" si="9"/>
        <v>1265</v>
      </c>
      <c r="G640" s="221">
        <f t="shared" si="11"/>
        <v>3796</v>
      </c>
      <c r="H640" s="240">
        <f>G640/4</f>
        <v>949</v>
      </c>
      <c r="I640" s="281">
        <v>4</v>
      </c>
      <c r="J640" s="236">
        <f t="shared" si="10"/>
        <v>2</v>
      </c>
      <c r="L640" s="201"/>
    </row>
    <row r="641" spans="2:12" ht="14.25" customHeight="1">
      <c r="B641" s="54"/>
      <c r="C641" s="413">
        <f t="shared" si="8"/>
        <v>639</v>
      </c>
      <c r="E641" s="423">
        <v>2</v>
      </c>
      <c r="F641" s="424">
        <f t="shared" si="9"/>
        <v>1267</v>
      </c>
      <c r="G641" s="221">
        <f t="shared" si="11"/>
        <v>3802</v>
      </c>
      <c r="H641" s="220">
        <f>H639+6</f>
        <v>1901</v>
      </c>
      <c r="I641" s="281">
        <v>2</v>
      </c>
      <c r="J641" s="236">
        <f t="shared" si="10"/>
        <v>1</v>
      </c>
      <c r="L641" s="201"/>
    </row>
    <row r="642" spans="2:12" ht="14.25" customHeight="1">
      <c r="B642" s="54"/>
      <c r="C642" s="413">
        <f t="shared" si="8"/>
        <v>640</v>
      </c>
      <c r="E642" s="423">
        <v>32</v>
      </c>
      <c r="F642" s="424">
        <f t="shared" si="9"/>
        <v>1269</v>
      </c>
      <c r="G642" s="221">
        <f t="shared" si="11"/>
        <v>3808</v>
      </c>
      <c r="H642" s="269">
        <f>G642/I642</f>
        <v>119</v>
      </c>
      <c r="I642" s="281">
        <v>32</v>
      </c>
      <c r="J642" s="236">
        <f t="shared" si="10"/>
        <v>5</v>
      </c>
      <c r="L642" s="201"/>
    </row>
    <row r="643" spans="2:12" ht="14.25" customHeight="1">
      <c r="B643" s="54"/>
      <c r="C643" s="413">
        <f t="shared" si="8"/>
        <v>641</v>
      </c>
      <c r="E643" s="423">
        <v>2</v>
      </c>
      <c r="F643" s="424">
        <f t="shared" si="9"/>
        <v>1271</v>
      </c>
      <c r="G643" s="221">
        <f t="shared" si="11"/>
        <v>3814</v>
      </c>
      <c r="H643" s="220">
        <f>H641+6</f>
        <v>1907</v>
      </c>
      <c r="I643" s="281">
        <v>2</v>
      </c>
      <c r="J643" s="236">
        <f t="shared" si="10"/>
        <v>1</v>
      </c>
      <c r="L643" s="201"/>
    </row>
    <row r="644" spans="2:12" ht="14.25" customHeight="1">
      <c r="B644" s="54"/>
      <c r="C644" s="413">
        <f t="shared" si="8"/>
        <v>642</v>
      </c>
      <c r="E644" s="423">
        <v>4</v>
      </c>
      <c r="F644" s="424">
        <f t="shared" si="9"/>
        <v>1273</v>
      </c>
      <c r="G644" s="221">
        <f t="shared" si="11"/>
        <v>3820</v>
      </c>
      <c r="H644" s="240">
        <f>G644/4</f>
        <v>955</v>
      </c>
      <c r="I644" s="281">
        <v>4</v>
      </c>
      <c r="J644" s="236">
        <f t="shared" si="10"/>
        <v>2</v>
      </c>
      <c r="L644" s="201"/>
    </row>
    <row r="645" spans="2:12" ht="14.25" customHeight="1">
      <c r="B645" s="54"/>
      <c r="C645" s="413">
        <f t="shared" si="8"/>
        <v>643</v>
      </c>
      <c r="E645" s="423">
        <v>2</v>
      </c>
      <c r="F645" s="424">
        <f t="shared" si="9"/>
        <v>1275</v>
      </c>
      <c r="G645" s="221">
        <f t="shared" si="11"/>
        <v>3826</v>
      </c>
      <c r="H645" s="220">
        <f>H643+6</f>
        <v>1913</v>
      </c>
      <c r="I645" s="281">
        <v>2</v>
      </c>
      <c r="J645" s="236">
        <f t="shared" si="10"/>
        <v>1</v>
      </c>
      <c r="L645" s="201"/>
    </row>
    <row r="646" spans="2:12" ht="14.25" customHeight="1">
      <c r="B646" s="54"/>
      <c r="C646" s="413">
        <f t="shared" si="8"/>
        <v>644</v>
      </c>
      <c r="E646" s="423">
        <v>8</v>
      </c>
      <c r="F646" s="424">
        <f t="shared" si="9"/>
        <v>1277</v>
      </c>
      <c r="G646" s="221">
        <f t="shared" si="11"/>
        <v>3832</v>
      </c>
      <c r="H646" s="269">
        <f>G646/I646</f>
        <v>479</v>
      </c>
      <c r="I646" s="281">
        <v>8</v>
      </c>
      <c r="J646" s="236">
        <f t="shared" si="10"/>
        <v>3</v>
      </c>
      <c r="L646" s="201"/>
    </row>
    <row r="647" spans="2:12" ht="14.25" customHeight="1">
      <c r="B647" s="54"/>
      <c r="C647" s="413">
        <f t="shared" si="8"/>
        <v>645</v>
      </c>
      <c r="E647" s="423">
        <v>2</v>
      </c>
      <c r="F647" s="424">
        <f t="shared" si="9"/>
        <v>1279</v>
      </c>
      <c r="G647" s="221">
        <f t="shared" si="11"/>
        <v>3838</v>
      </c>
      <c r="H647" s="220">
        <f>H645+6</f>
        <v>1919</v>
      </c>
      <c r="I647" s="281">
        <v>2</v>
      </c>
      <c r="J647" s="236">
        <f t="shared" si="10"/>
        <v>1</v>
      </c>
      <c r="L647" s="201"/>
    </row>
    <row r="648" spans="2:12" ht="14.25" customHeight="1">
      <c r="B648" s="54"/>
      <c r="C648" s="413">
        <f t="shared" si="8"/>
        <v>646</v>
      </c>
      <c r="E648" s="423">
        <v>4</v>
      </c>
      <c r="F648" s="424">
        <f t="shared" si="9"/>
        <v>1281</v>
      </c>
      <c r="G648" s="221">
        <f t="shared" si="11"/>
        <v>3844</v>
      </c>
      <c r="H648" s="240">
        <f>G648/4</f>
        <v>961</v>
      </c>
      <c r="I648" s="281">
        <v>4</v>
      </c>
      <c r="J648" s="236">
        <f t="shared" si="10"/>
        <v>2</v>
      </c>
      <c r="L648" s="201"/>
    </row>
    <row r="649" spans="2:12" ht="14.25" customHeight="1">
      <c r="B649" s="54"/>
      <c r="C649" s="413">
        <f t="shared" si="8"/>
        <v>647</v>
      </c>
      <c r="E649" s="423">
        <v>2</v>
      </c>
      <c r="F649" s="424">
        <f t="shared" si="9"/>
        <v>1283</v>
      </c>
      <c r="G649" s="221">
        <f t="shared" si="11"/>
        <v>3850</v>
      </c>
      <c r="H649" s="220">
        <f>H647+6</f>
        <v>1925</v>
      </c>
      <c r="I649" s="281">
        <v>2</v>
      </c>
      <c r="J649" s="236">
        <f t="shared" si="10"/>
        <v>1</v>
      </c>
      <c r="L649" s="201"/>
    </row>
    <row r="650" spans="2:12" ht="14.25" customHeight="1">
      <c r="B650" s="54"/>
      <c r="C650" s="413">
        <f t="shared" si="8"/>
        <v>648</v>
      </c>
      <c r="E650" s="423">
        <v>16</v>
      </c>
      <c r="F650" s="424">
        <f t="shared" si="9"/>
        <v>1285</v>
      </c>
      <c r="G650" s="221">
        <f t="shared" si="11"/>
        <v>3856</v>
      </c>
      <c r="H650" s="269">
        <f>G650/I650</f>
        <v>241</v>
      </c>
      <c r="I650" s="281">
        <v>16</v>
      </c>
      <c r="J650" s="236">
        <f t="shared" si="10"/>
        <v>4</v>
      </c>
      <c r="L650" s="201"/>
    </row>
    <row r="651" spans="2:12" ht="14.25" customHeight="1">
      <c r="B651" s="54"/>
      <c r="C651" s="413">
        <f t="shared" si="8"/>
        <v>649</v>
      </c>
      <c r="E651" s="423">
        <v>2</v>
      </c>
      <c r="F651" s="424">
        <f t="shared" si="9"/>
        <v>1287</v>
      </c>
      <c r="G651" s="221">
        <f t="shared" si="11"/>
        <v>3862</v>
      </c>
      <c r="H651" s="220">
        <f>H649+6</f>
        <v>1931</v>
      </c>
      <c r="I651" s="281">
        <v>2</v>
      </c>
      <c r="J651" s="236">
        <f t="shared" si="10"/>
        <v>1</v>
      </c>
      <c r="L651" s="201"/>
    </row>
    <row r="652" spans="2:12" ht="14.25" customHeight="1">
      <c r="B652" s="54"/>
      <c r="C652" s="413">
        <f t="shared" si="8"/>
        <v>650</v>
      </c>
      <c r="E652" s="423">
        <v>4</v>
      </c>
      <c r="F652" s="424">
        <f t="shared" si="9"/>
        <v>1289</v>
      </c>
      <c r="G652" s="221">
        <f t="shared" si="11"/>
        <v>3868</v>
      </c>
      <c r="H652" s="240">
        <f>G652/4</f>
        <v>967</v>
      </c>
      <c r="I652" s="281">
        <v>4</v>
      </c>
      <c r="J652" s="236">
        <f t="shared" si="10"/>
        <v>2</v>
      </c>
      <c r="L652" s="201"/>
    </row>
    <row r="653" spans="2:12" ht="14.25" customHeight="1">
      <c r="B653" s="54"/>
      <c r="C653" s="413">
        <f t="shared" si="8"/>
        <v>651</v>
      </c>
      <c r="E653" s="423">
        <v>2</v>
      </c>
      <c r="F653" s="424">
        <f t="shared" si="9"/>
        <v>1291</v>
      </c>
      <c r="G653" s="221">
        <f t="shared" si="11"/>
        <v>3874</v>
      </c>
      <c r="H653" s="220">
        <f>H651+6</f>
        <v>1937</v>
      </c>
      <c r="I653" s="281">
        <v>2</v>
      </c>
      <c r="J653" s="236">
        <f t="shared" si="10"/>
        <v>1</v>
      </c>
      <c r="L653" s="201"/>
    </row>
    <row r="654" spans="2:12" ht="14.25" customHeight="1">
      <c r="B654" s="54"/>
      <c r="C654" s="413">
        <f t="shared" si="8"/>
        <v>652</v>
      </c>
      <c r="E654" s="423">
        <v>8</v>
      </c>
      <c r="F654" s="424">
        <f t="shared" si="9"/>
        <v>1293</v>
      </c>
      <c r="G654" s="221">
        <f t="shared" si="11"/>
        <v>3880</v>
      </c>
      <c r="H654" s="269">
        <f>G654/I654</f>
        <v>485</v>
      </c>
      <c r="I654" s="281">
        <v>8</v>
      </c>
      <c r="J654" s="236">
        <f t="shared" si="10"/>
        <v>3</v>
      </c>
      <c r="L654" s="201"/>
    </row>
    <row r="655" spans="2:12" ht="14.25" customHeight="1">
      <c r="B655" s="54"/>
      <c r="C655" s="413">
        <f t="shared" si="8"/>
        <v>653</v>
      </c>
      <c r="E655" s="423">
        <v>2</v>
      </c>
      <c r="F655" s="424">
        <f t="shared" si="9"/>
        <v>1295</v>
      </c>
      <c r="G655" s="221">
        <f t="shared" si="11"/>
        <v>3886</v>
      </c>
      <c r="H655" s="220">
        <f>H653+6</f>
        <v>1943</v>
      </c>
      <c r="I655" s="281">
        <v>2</v>
      </c>
      <c r="J655" s="236">
        <f t="shared" si="10"/>
        <v>1</v>
      </c>
      <c r="L655" s="201"/>
    </row>
    <row r="656" spans="2:12" ht="14.25" customHeight="1">
      <c r="B656" s="54"/>
      <c r="C656" s="413">
        <f t="shared" si="8"/>
        <v>654</v>
      </c>
      <c r="E656" s="423">
        <v>4</v>
      </c>
      <c r="F656" s="424">
        <f t="shared" si="9"/>
        <v>1297</v>
      </c>
      <c r="G656" s="221">
        <f t="shared" si="11"/>
        <v>3892</v>
      </c>
      <c r="H656" s="240">
        <f>G656/4</f>
        <v>973</v>
      </c>
      <c r="I656" s="281">
        <v>4</v>
      </c>
      <c r="J656" s="236">
        <f t="shared" si="10"/>
        <v>2</v>
      </c>
      <c r="L656" s="201"/>
    </row>
    <row r="657" spans="2:12" ht="14.25" customHeight="1">
      <c r="B657" s="54"/>
      <c r="C657" s="413">
        <f t="shared" si="8"/>
        <v>655</v>
      </c>
      <c r="E657" s="423">
        <v>2</v>
      </c>
      <c r="F657" s="424">
        <f t="shared" si="9"/>
        <v>1299</v>
      </c>
      <c r="G657" s="221">
        <f t="shared" si="11"/>
        <v>3898</v>
      </c>
      <c r="H657" s="220">
        <f>H655+6</f>
        <v>1949</v>
      </c>
      <c r="I657" s="281">
        <v>2</v>
      </c>
      <c r="J657" s="236">
        <f t="shared" si="10"/>
        <v>1</v>
      </c>
      <c r="L657" s="201"/>
    </row>
    <row r="658" spans="2:12" ht="14.25" customHeight="1">
      <c r="B658" s="54"/>
      <c r="C658" s="413">
        <f t="shared" si="8"/>
        <v>656</v>
      </c>
      <c r="E658" s="423">
        <v>64</v>
      </c>
      <c r="F658" s="424">
        <f t="shared" si="9"/>
        <v>1301</v>
      </c>
      <c r="G658" s="221">
        <f t="shared" si="11"/>
        <v>3904</v>
      </c>
      <c r="H658" s="269">
        <f>G658/I658</f>
        <v>61</v>
      </c>
      <c r="I658" s="281">
        <v>64</v>
      </c>
      <c r="J658" s="236">
        <f t="shared" si="10"/>
        <v>6</v>
      </c>
      <c r="L658" s="201"/>
    </row>
    <row r="659" spans="2:12" ht="14.25" customHeight="1">
      <c r="B659" s="54"/>
      <c r="C659" s="413">
        <f t="shared" si="8"/>
        <v>657</v>
      </c>
      <c r="E659" s="423">
        <v>2</v>
      </c>
      <c r="F659" s="424">
        <f t="shared" si="9"/>
        <v>1303</v>
      </c>
      <c r="G659" s="221">
        <f t="shared" si="11"/>
        <v>3910</v>
      </c>
      <c r="H659" s="220">
        <f>H657+6</f>
        <v>1955</v>
      </c>
      <c r="I659" s="281">
        <v>2</v>
      </c>
      <c r="J659" s="236">
        <f t="shared" si="10"/>
        <v>1</v>
      </c>
      <c r="L659" s="201"/>
    </row>
    <row r="660" spans="2:12" ht="14.25" customHeight="1">
      <c r="B660" s="54"/>
      <c r="C660" s="413">
        <f t="shared" si="8"/>
        <v>658</v>
      </c>
      <c r="E660" s="423">
        <v>4</v>
      </c>
      <c r="F660" s="424">
        <f t="shared" si="9"/>
        <v>1305</v>
      </c>
      <c r="G660" s="221">
        <f t="shared" si="11"/>
        <v>3916</v>
      </c>
      <c r="H660" s="240">
        <f>G660/4</f>
        <v>979</v>
      </c>
      <c r="I660" s="281">
        <v>4</v>
      </c>
      <c r="J660" s="236">
        <f t="shared" si="10"/>
        <v>2</v>
      </c>
      <c r="L660" s="201"/>
    </row>
    <row r="661" spans="2:12" ht="14.25" customHeight="1">
      <c r="B661" s="54"/>
      <c r="C661" s="413">
        <f t="shared" si="8"/>
        <v>659</v>
      </c>
      <c r="E661" s="423">
        <v>2</v>
      </c>
      <c r="F661" s="424">
        <f t="shared" si="9"/>
        <v>1307</v>
      </c>
      <c r="G661" s="221">
        <f t="shared" si="11"/>
        <v>3922</v>
      </c>
      <c r="H661" s="220">
        <f>H659+6</f>
        <v>1961</v>
      </c>
      <c r="I661" s="281">
        <v>2</v>
      </c>
      <c r="J661" s="236">
        <f t="shared" si="10"/>
        <v>1</v>
      </c>
      <c r="L661" s="201"/>
    </row>
    <row r="662" spans="2:12" ht="14.25" customHeight="1">
      <c r="B662" s="54"/>
      <c r="C662" s="413">
        <f t="shared" si="8"/>
        <v>660</v>
      </c>
      <c r="E662" s="423">
        <v>8</v>
      </c>
      <c r="F662" s="424">
        <f t="shared" si="9"/>
        <v>1309</v>
      </c>
      <c r="G662" s="221">
        <f t="shared" si="11"/>
        <v>3928</v>
      </c>
      <c r="H662" s="269">
        <f>G662/I662</f>
        <v>491</v>
      </c>
      <c r="I662" s="281">
        <v>8</v>
      </c>
      <c r="J662" s="236">
        <f t="shared" si="10"/>
        <v>3</v>
      </c>
      <c r="L662" s="201"/>
    </row>
    <row r="663" spans="2:12" ht="14.25" customHeight="1">
      <c r="B663" s="54"/>
      <c r="C663" s="413">
        <f t="shared" si="8"/>
        <v>661</v>
      </c>
      <c r="E663" s="423">
        <v>2</v>
      </c>
      <c r="F663" s="424">
        <f t="shared" si="9"/>
        <v>1311</v>
      </c>
      <c r="G663" s="221">
        <f t="shared" si="11"/>
        <v>3934</v>
      </c>
      <c r="H663" s="220">
        <f>H661+6</f>
        <v>1967</v>
      </c>
      <c r="I663" s="281">
        <v>2</v>
      </c>
      <c r="J663" s="236">
        <f t="shared" si="10"/>
        <v>1</v>
      </c>
      <c r="L663" s="201"/>
    </row>
    <row r="664" spans="2:12" ht="14.25" customHeight="1">
      <c r="B664" s="54"/>
      <c r="C664" s="413">
        <f t="shared" si="8"/>
        <v>662</v>
      </c>
      <c r="E664" s="423">
        <v>4</v>
      </c>
      <c r="F664" s="424">
        <f t="shared" si="9"/>
        <v>1313</v>
      </c>
      <c r="G664" s="221">
        <f t="shared" si="11"/>
        <v>3940</v>
      </c>
      <c r="H664" s="240">
        <f>G664/4</f>
        <v>985</v>
      </c>
      <c r="I664" s="281">
        <v>4</v>
      </c>
      <c r="J664" s="236">
        <f t="shared" si="10"/>
        <v>2</v>
      </c>
      <c r="L664" s="201"/>
    </row>
    <row r="665" spans="2:12" ht="14.25" customHeight="1">
      <c r="B665" s="54"/>
      <c r="C665" s="413">
        <f t="shared" si="8"/>
        <v>663</v>
      </c>
      <c r="E665" s="423">
        <v>2</v>
      </c>
      <c r="F665" s="424">
        <f t="shared" si="9"/>
        <v>1315</v>
      </c>
      <c r="G665" s="221">
        <f t="shared" si="11"/>
        <v>3946</v>
      </c>
      <c r="H665" s="220">
        <f>H663+6</f>
        <v>1973</v>
      </c>
      <c r="I665" s="281">
        <v>2</v>
      </c>
      <c r="J665" s="236">
        <f t="shared" si="10"/>
        <v>1</v>
      </c>
      <c r="L665" s="201"/>
    </row>
    <row r="666" spans="2:12" ht="14.25" customHeight="1">
      <c r="B666" s="54"/>
      <c r="C666" s="413">
        <f t="shared" si="8"/>
        <v>664</v>
      </c>
      <c r="E666" s="423">
        <v>16</v>
      </c>
      <c r="F666" s="424">
        <f t="shared" si="9"/>
        <v>1317</v>
      </c>
      <c r="G666" s="221">
        <f t="shared" si="11"/>
        <v>3952</v>
      </c>
      <c r="H666" s="269">
        <f>G666/I666</f>
        <v>247</v>
      </c>
      <c r="I666" s="281">
        <v>16</v>
      </c>
      <c r="J666" s="236">
        <f t="shared" si="10"/>
        <v>4</v>
      </c>
      <c r="L666" s="201"/>
    </row>
    <row r="667" spans="2:12" ht="14.25" customHeight="1">
      <c r="B667" s="54"/>
      <c r="C667" s="413">
        <f t="shared" si="8"/>
        <v>665</v>
      </c>
      <c r="E667" s="423">
        <v>2</v>
      </c>
      <c r="F667" s="424">
        <f t="shared" si="9"/>
        <v>1319</v>
      </c>
      <c r="G667" s="221">
        <f t="shared" si="11"/>
        <v>3958</v>
      </c>
      <c r="H667" s="220">
        <f>H665+6</f>
        <v>1979</v>
      </c>
      <c r="I667" s="281">
        <v>2</v>
      </c>
      <c r="J667" s="236">
        <f t="shared" si="10"/>
        <v>1</v>
      </c>
      <c r="L667" s="201"/>
    </row>
    <row r="668" spans="2:12" ht="14.25" customHeight="1">
      <c r="B668" s="54"/>
      <c r="C668" s="413">
        <f t="shared" si="8"/>
        <v>666</v>
      </c>
      <c r="E668" s="423">
        <v>4</v>
      </c>
      <c r="F668" s="424">
        <f t="shared" si="9"/>
        <v>1321</v>
      </c>
      <c r="G668" s="221">
        <f t="shared" si="11"/>
        <v>3964</v>
      </c>
      <c r="H668" s="240">
        <f>G668/4</f>
        <v>991</v>
      </c>
      <c r="I668" s="281">
        <v>4</v>
      </c>
      <c r="J668" s="236">
        <f t="shared" si="10"/>
        <v>2</v>
      </c>
      <c r="L668" s="201"/>
    </row>
    <row r="669" spans="2:12" ht="14.25" customHeight="1">
      <c r="B669" s="54"/>
      <c r="C669" s="413">
        <f t="shared" si="8"/>
        <v>667</v>
      </c>
      <c r="E669" s="423">
        <v>2</v>
      </c>
      <c r="F669" s="424">
        <f t="shared" si="9"/>
        <v>1323</v>
      </c>
      <c r="G669" s="221">
        <f t="shared" si="11"/>
        <v>3970</v>
      </c>
      <c r="H669" s="220">
        <f>H667+6</f>
        <v>1985</v>
      </c>
      <c r="I669" s="281">
        <v>2</v>
      </c>
      <c r="J669" s="236">
        <f t="shared" si="10"/>
        <v>1</v>
      </c>
      <c r="L669" s="201"/>
    </row>
    <row r="670" spans="2:12" ht="14.25" customHeight="1">
      <c r="B670" s="54"/>
      <c r="C670" s="413">
        <f t="shared" si="8"/>
        <v>668</v>
      </c>
      <c r="E670" s="423">
        <v>8</v>
      </c>
      <c r="F670" s="424">
        <f t="shared" si="9"/>
        <v>1325</v>
      </c>
      <c r="G670" s="221">
        <f t="shared" si="11"/>
        <v>3976</v>
      </c>
      <c r="H670" s="269">
        <f>G670/I670</f>
        <v>497</v>
      </c>
      <c r="I670" s="281">
        <v>8</v>
      </c>
      <c r="J670" s="236">
        <f t="shared" si="10"/>
        <v>3</v>
      </c>
      <c r="L670" s="201"/>
    </row>
    <row r="671" spans="2:12" ht="14.25" customHeight="1">
      <c r="B671" s="54"/>
      <c r="C671" s="413">
        <f t="shared" si="8"/>
        <v>669</v>
      </c>
      <c r="E671" s="423">
        <v>2</v>
      </c>
      <c r="F671" s="424">
        <f t="shared" si="9"/>
        <v>1327</v>
      </c>
      <c r="G671" s="221">
        <f t="shared" si="11"/>
        <v>3982</v>
      </c>
      <c r="H671" s="220">
        <f>H669+6</f>
        <v>1991</v>
      </c>
      <c r="I671" s="281">
        <v>2</v>
      </c>
      <c r="J671" s="236">
        <f t="shared" si="10"/>
        <v>1</v>
      </c>
      <c r="L671" s="201"/>
    </row>
    <row r="672" spans="2:12" ht="14.25" customHeight="1">
      <c r="B672" s="54"/>
      <c r="C672" s="413">
        <f t="shared" si="8"/>
        <v>670</v>
      </c>
      <c r="E672" s="423">
        <v>4</v>
      </c>
      <c r="F672" s="424">
        <f t="shared" si="9"/>
        <v>1329</v>
      </c>
      <c r="G672" s="221">
        <f t="shared" si="11"/>
        <v>3988</v>
      </c>
      <c r="H672" s="240">
        <f>G672/4</f>
        <v>997</v>
      </c>
      <c r="I672" s="281">
        <v>4</v>
      </c>
      <c r="J672" s="236">
        <f t="shared" si="10"/>
        <v>2</v>
      </c>
      <c r="L672" s="201"/>
    </row>
    <row r="673" spans="2:12" ht="14.25" customHeight="1">
      <c r="B673" s="54"/>
      <c r="C673" s="413">
        <f t="shared" si="8"/>
        <v>671</v>
      </c>
      <c r="E673" s="423">
        <v>2</v>
      </c>
      <c r="F673" s="424">
        <f t="shared" si="9"/>
        <v>1331</v>
      </c>
      <c r="G673" s="221">
        <f t="shared" si="11"/>
        <v>3994</v>
      </c>
      <c r="H673" s="220">
        <f>H671+6</f>
        <v>1997</v>
      </c>
      <c r="I673" s="281">
        <v>2</v>
      </c>
      <c r="J673" s="236">
        <f t="shared" si="10"/>
        <v>1</v>
      </c>
      <c r="L673" s="201"/>
    </row>
    <row r="674" spans="2:12" ht="14.25" customHeight="1">
      <c r="B674" s="54"/>
      <c r="C674" s="413">
        <f t="shared" si="8"/>
        <v>672</v>
      </c>
      <c r="E674" s="423">
        <v>32</v>
      </c>
      <c r="F674" s="424">
        <f t="shared" si="9"/>
        <v>1333</v>
      </c>
      <c r="G674" s="221">
        <f t="shared" si="11"/>
        <v>4000</v>
      </c>
      <c r="H674" s="269">
        <f>G674/I674</f>
        <v>125</v>
      </c>
      <c r="I674" s="281">
        <v>32</v>
      </c>
      <c r="J674" s="236">
        <f t="shared" si="10"/>
        <v>5</v>
      </c>
      <c r="L674" s="201"/>
    </row>
    <row r="675" spans="2:12" ht="14.25" customHeight="1">
      <c r="B675" s="54"/>
      <c r="C675" s="413">
        <f t="shared" si="8"/>
        <v>673</v>
      </c>
      <c r="E675" s="423">
        <v>2</v>
      </c>
      <c r="F675" s="424">
        <f t="shared" si="9"/>
        <v>1335</v>
      </c>
      <c r="G675" s="221">
        <f t="shared" si="11"/>
        <v>4006</v>
      </c>
      <c r="H675" s="220">
        <f>H673+6</f>
        <v>2003</v>
      </c>
      <c r="I675" s="281">
        <v>2</v>
      </c>
      <c r="J675" s="236">
        <f t="shared" si="10"/>
        <v>1</v>
      </c>
      <c r="L675" s="201"/>
    </row>
    <row r="676" spans="2:12" ht="14.25" customHeight="1">
      <c r="B676" s="54"/>
      <c r="C676" s="413">
        <f t="shared" si="8"/>
        <v>674</v>
      </c>
      <c r="E676" s="423">
        <v>4</v>
      </c>
      <c r="F676" s="424">
        <f t="shared" si="9"/>
        <v>1337</v>
      </c>
      <c r="G676" s="221">
        <f t="shared" si="11"/>
        <v>4012</v>
      </c>
      <c r="H676" s="240">
        <f>G676/4</f>
        <v>1003</v>
      </c>
      <c r="I676" s="281">
        <v>4</v>
      </c>
      <c r="J676" s="236">
        <f t="shared" si="10"/>
        <v>2</v>
      </c>
      <c r="L676" s="201"/>
    </row>
    <row r="677" spans="2:12" ht="14.25" customHeight="1">
      <c r="B677" s="54"/>
      <c r="C677" s="413">
        <f t="shared" si="8"/>
        <v>675</v>
      </c>
      <c r="E677" s="423">
        <v>2</v>
      </c>
      <c r="F677" s="424">
        <f t="shared" si="9"/>
        <v>1339</v>
      </c>
      <c r="G677" s="221">
        <f t="shared" si="11"/>
        <v>4018</v>
      </c>
      <c r="H677" s="220">
        <f>H675+6</f>
        <v>2009</v>
      </c>
      <c r="I677" s="281">
        <v>2</v>
      </c>
      <c r="J677" s="236">
        <f t="shared" si="10"/>
        <v>1</v>
      </c>
      <c r="L677" s="201"/>
    </row>
    <row r="678" spans="2:12" ht="14.25" customHeight="1">
      <c r="B678" s="54"/>
      <c r="C678" s="413">
        <f t="shared" si="8"/>
        <v>676</v>
      </c>
      <c r="E678" s="423">
        <v>8</v>
      </c>
      <c r="F678" s="424">
        <f t="shared" si="9"/>
        <v>1341</v>
      </c>
      <c r="G678" s="221">
        <f t="shared" si="11"/>
        <v>4024</v>
      </c>
      <c r="H678" s="269">
        <f>G678/I678</f>
        <v>503</v>
      </c>
      <c r="I678" s="281">
        <v>8</v>
      </c>
      <c r="J678" s="236">
        <f t="shared" si="10"/>
        <v>3</v>
      </c>
      <c r="L678" s="201"/>
    </row>
    <row r="679" spans="2:12" ht="14.25" customHeight="1">
      <c r="B679" s="54"/>
      <c r="C679" s="413">
        <f t="shared" si="8"/>
        <v>677</v>
      </c>
      <c r="E679" s="423">
        <v>2</v>
      </c>
      <c r="F679" s="424">
        <f t="shared" si="9"/>
        <v>1343</v>
      </c>
      <c r="G679" s="221">
        <f t="shared" si="11"/>
        <v>4030</v>
      </c>
      <c r="H679" s="220">
        <f>H677+6</f>
        <v>2015</v>
      </c>
      <c r="I679" s="281">
        <v>2</v>
      </c>
      <c r="J679" s="236">
        <f t="shared" si="10"/>
        <v>1</v>
      </c>
      <c r="L679" s="201"/>
    </row>
    <row r="680" spans="2:12" ht="14.25" customHeight="1">
      <c r="B680" s="54"/>
      <c r="C680" s="413">
        <f t="shared" si="8"/>
        <v>678</v>
      </c>
      <c r="E680" s="423">
        <v>4</v>
      </c>
      <c r="F680" s="424">
        <f t="shared" si="9"/>
        <v>1345</v>
      </c>
      <c r="G680" s="221">
        <f t="shared" si="11"/>
        <v>4036</v>
      </c>
      <c r="H680" s="240">
        <f>G680/4</f>
        <v>1009</v>
      </c>
      <c r="I680" s="281">
        <v>4</v>
      </c>
      <c r="J680" s="236">
        <f t="shared" si="10"/>
        <v>2</v>
      </c>
      <c r="L680" s="201"/>
    </row>
    <row r="681" spans="2:12" ht="14.25" customHeight="1">
      <c r="B681" s="54"/>
      <c r="C681" s="413">
        <f t="shared" si="8"/>
        <v>679</v>
      </c>
      <c r="E681" s="423">
        <v>2</v>
      </c>
      <c r="F681" s="424">
        <f t="shared" si="9"/>
        <v>1347</v>
      </c>
      <c r="G681" s="221">
        <f t="shared" si="11"/>
        <v>4042</v>
      </c>
      <c r="H681" s="220">
        <f>H679+6</f>
        <v>2021</v>
      </c>
      <c r="I681" s="281">
        <v>2</v>
      </c>
      <c r="J681" s="236">
        <f t="shared" si="10"/>
        <v>1</v>
      </c>
      <c r="L681" s="201"/>
    </row>
    <row r="682" spans="2:12" ht="14.25" customHeight="1">
      <c r="B682" s="54"/>
      <c r="C682" s="413">
        <f t="shared" si="8"/>
        <v>680</v>
      </c>
      <c r="E682" s="423">
        <v>16</v>
      </c>
      <c r="F682" s="424">
        <f t="shared" si="9"/>
        <v>1349</v>
      </c>
      <c r="G682" s="221">
        <f t="shared" si="11"/>
        <v>4048</v>
      </c>
      <c r="H682" s="269">
        <f>G682/I682</f>
        <v>253</v>
      </c>
      <c r="I682" s="281">
        <v>16</v>
      </c>
      <c r="J682" s="236">
        <f t="shared" si="10"/>
        <v>4</v>
      </c>
      <c r="L682" s="201"/>
    </row>
    <row r="683" spans="2:12" ht="14.25" customHeight="1">
      <c r="B683" s="54"/>
      <c r="C683" s="413">
        <f t="shared" si="8"/>
        <v>681</v>
      </c>
      <c r="E683" s="423">
        <v>2</v>
      </c>
      <c r="F683" s="424">
        <f t="shared" si="9"/>
        <v>1351</v>
      </c>
      <c r="G683" s="221">
        <f t="shared" si="11"/>
        <v>4054</v>
      </c>
      <c r="H683" s="220">
        <f>H681+6</f>
        <v>2027</v>
      </c>
      <c r="I683" s="281">
        <v>2</v>
      </c>
      <c r="J683" s="236">
        <f t="shared" si="10"/>
        <v>1</v>
      </c>
      <c r="L683" s="201"/>
    </row>
    <row r="684" spans="2:12" ht="14.25" customHeight="1">
      <c r="B684" s="54"/>
      <c r="C684" s="413">
        <f t="shared" si="8"/>
        <v>682</v>
      </c>
      <c r="E684" s="423">
        <v>4</v>
      </c>
      <c r="F684" s="424">
        <f t="shared" si="9"/>
        <v>1353</v>
      </c>
      <c r="G684" s="221">
        <f t="shared" si="11"/>
        <v>4060</v>
      </c>
      <c r="H684" s="240">
        <f>G684/4</f>
        <v>1015</v>
      </c>
      <c r="I684" s="281">
        <v>4</v>
      </c>
      <c r="J684" s="236">
        <f t="shared" si="10"/>
        <v>2</v>
      </c>
      <c r="L684" s="201"/>
    </row>
    <row r="685" spans="2:12" ht="14.25" customHeight="1">
      <c r="B685" s="54"/>
      <c r="C685" s="413">
        <f t="shared" si="8"/>
        <v>683</v>
      </c>
      <c r="E685" s="423">
        <v>2</v>
      </c>
      <c r="F685" s="424">
        <f t="shared" si="9"/>
        <v>1355</v>
      </c>
      <c r="G685" s="221">
        <f t="shared" si="11"/>
        <v>4066</v>
      </c>
      <c r="H685" s="220">
        <f>H683+6</f>
        <v>2033</v>
      </c>
      <c r="I685" s="281">
        <v>2</v>
      </c>
      <c r="J685" s="236">
        <f t="shared" si="10"/>
        <v>1</v>
      </c>
      <c r="L685" s="201"/>
    </row>
    <row r="686" spans="2:12" ht="14.25" customHeight="1">
      <c r="B686" s="54"/>
      <c r="C686" s="413">
        <f t="shared" si="8"/>
        <v>684</v>
      </c>
      <c r="E686" s="423">
        <v>8</v>
      </c>
      <c r="F686" s="424">
        <f t="shared" si="9"/>
        <v>1357</v>
      </c>
      <c r="G686" s="221">
        <f t="shared" si="11"/>
        <v>4072</v>
      </c>
      <c r="H686" s="269">
        <f>G686/I686</f>
        <v>509</v>
      </c>
      <c r="I686" s="281">
        <v>8</v>
      </c>
      <c r="J686" s="236">
        <f t="shared" si="10"/>
        <v>3</v>
      </c>
      <c r="L686" s="201"/>
    </row>
    <row r="687" spans="2:12" ht="14.25" customHeight="1">
      <c r="B687" s="54"/>
      <c r="C687" s="413">
        <f t="shared" si="8"/>
        <v>685</v>
      </c>
      <c r="E687" s="423">
        <v>2</v>
      </c>
      <c r="F687" s="424">
        <f t="shared" si="9"/>
        <v>1359</v>
      </c>
      <c r="G687" s="221">
        <f t="shared" si="11"/>
        <v>4078</v>
      </c>
      <c r="H687" s="220">
        <f>H685+6</f>
        <v>2039</v>
      </c>
      <c r="I687" s="281">
        <v>2</v>
      </c>
      <c r="J687" s="236">
        <f t="shared" si="10"/>
        <v>1</v>
      </c>
      <c r="L687" s="201"/>
    </row>
    <row r="688" spans="2:12" ht="14.25" customHeight="1">
      <c r="B688" s="54"/>
      <c r="C688" s="413">
        <f t="shared" si="8"/>
        <v>686</v>
      </c>
      <c r="E688" s="423">
        <v>4</v>
      </c>
      <c r="F688" s="424">
        <f t="shared" si="9"/>
        <v>1361</v>
      </c>
      <c r="G688" s="221">
        <f t="shared" si="11"/>
        <v>4084</v>
      </c>
      <c r="H688" s="240">
        <f>G688/4</f>
        <v>1021</v>
      </c>
      <c r="I688" s="281">
        <v>4</v>
      </c>
      <c r="J688" s="236">
        <f t="shared" si="10"/>
        <v>2</v>
      </c>
      <c r="L688" s="201"/>
    </row>
    <row r="689" spans="2:12" ht="14.25" customHeight="1">
      <c r="B689" s="54"/>
      <c r="C689" s="413">
        <f t="shared" si="8"/>
        <v>687</v>
      </c>
      <c r="E689" s="423">
        <v>2</v>
      </c>
      <c r="F689" s="424">
        <f t="shared" si="9"/>
        <v>1363</v>
      </c>
      <c r="G689" s="221">
        <f t="shared" si="11"/>
        <v>4090</v>
      </c>
      <c r="H689" s="220">
        <f>H687+6</f>
        <v>2045</v>
      </c>
      <c r="I689" s="281">
        <v>2</v>
      </c>
      <c r="J689" s="236">
        <f t="shared" si="10"/>
        <v>1</v>
      </c>
      <c r="L689" s="201"/>
    </row>
    <row r="690" spans="2:12" ht="14.25" customHeight="1">
      <c r="B690" s="54"/>
      <c r="C690" s="413">
        <f t="shared" si="8"/>
        <v>688</v>
      </c>
      <c r="E690" s="421">
        <v>4096</v>
      </c>
      <c r="F690" s="418">
        <f t="shared" si="9"/>
        <v>1365</v>
      </c>
      <c r="G690" s="221">
        <f t="shared" si="11"/>
        <v>4096</v>
      </c>
      <c r="H690" s="422">
        <f>G690/I690</f>
        <v>1</v>
      </c>
      <c r="I690" s="420">
        <v>4096</v>
      </c>
      <c r="J690" s="236">
        <f t="shared" si="10"/>
        <v>12</v>
      </c>
      <c r="L690" s="201"/>
    </row>
    <row r="691" spans="2:12" ht="14.25" customHeight="1">
      <c r="B691" s="54"/>
      <c r="C691" s="413">
        <f t="shared" si="8"/>
        <v>689</v>
      </c>
      <c r="E691" s="423">
        <v>2</v>
      </c>
      <c r="F691" s="424">
        <f t="shared" si="9"/>
        <v>1367</v>
      </c>
      <c r="G691" s="221">
        <f t="shared" si="11"/>
        <v>4102</v>
      </c>
      <c r="H691" s="220">
        <f>H689+6</f>
        <v>2051</v>
      </c>
      <c r="I691" s="281">
        <v>2</v>
      </c>
      <c r="J691" s="236">
        <f t="shared" si="10"/>
        <v>1</v>
      </c>
      <c r="L691" s="201"/>
    </row>
    <row r="692" spans="2:12" ht="14.25" customHeight="1">
      <c r="B692" s="54"/>
      <c r="C692" s="413">
        <f t="shared" si="8"/>
        <v>690</v>
      </c>
      <c r="E692" s="423">
        <v>4</v>
      </c>
      <c r="F692" s="424">
        <f t="shared" si="9"/>
        <v>1369</v>
      </c>
      <c r="G692" s="221">
        <f t="shared" si="11"/>
        <v>4108</v>
      </c>
      <c r="H692" s="240">
        <f>G692/4</f>
        <v>1027</v>
      </c>
      <c r="I692" s="281">
        <v>4</v>
      </c>
      <c r="J692" s="236">
        <f t="shared" si="10"/>
        <v>2</v>
      </c>
      <c r="L692" s="201"/>
    </row>
    <row r="693" spans="2:12" ht="14.25" customHeight="1">
      <c r="B693" s="54"/>
      <c r="C693" s="413">
        <f t="shared" si="8"/>
        <v>691</v>
      </c>
      <c r="E693" s="423">
        <v>2</v>
      </c>
      <c r="F693" s="424">
        <f t="shared" si="9"/>
        <v>1371</v>
      </c>
      <c r="G693" s="221">
        <f t="shared" si="11"/>
        <v>4114</v>
      </c>
      <c r="H693" s="220">
        <f>H691+6</f>
        <v>2057</v>
      </c>
      <c r="I693" s="281">
        <v>2</v>
      </c>
      <c r="J693" s="236">
        <f t="shared" si="10"/>
        <v>1</v>
      </c>
      <c r="L693" s="201"/>
    </row>
    <row r="694" spans="2:12" ht="14.25" customHeight="1">
      <c r="B694" s="54"/>
      <c r="C694" s="413">
        <f t="shared" si="8"/>
        <v>692</v>
      </c>
      <c r="E694" s="423">
        <v>8</v>
      </c>
      <c r="F694" s="424">
        <f t="shared" si="9"/>
        <v>1373</v>
      </c>
      <c r="G694" s="221">
        <f t="shared" si="11"/>
        <v>4120</v>
      </c>
      <c r="H694" s="269">
        <f>G694/I694</f>
        <v>515</v>
      </c>
      <c r="I694" s="281">
        <v>8</v>
      </c>
      <c r="J694" s="236">
        <f t="shared" si="10"/>
        <v>3</v>
      </c>
      <c r="L694" s="201"/>
    </row>
    <row r="695" spans="2:12" ht="14.25" customHeight="1">
      <c r="B695" s="54"/>
      <c r="C695" s="413">
        <f t="shared" si="8"/>
        <v>693</v>
      </c>
      <c r="E695" s="423">
        <v>2</v>
      </c>
      <c r="F695" s="424">
        <f t="shared" si="9"/>
        <v>1375</v>
      </c>
      <c r="G695" s="221">
        <f t="shared" si="11"/>
        <v>4126</v>
      </c>
      <c r="H695" s="220">
        <f>H693+6</f>
        <v>2063</v>
      </c>
      <c r="I695" s="281">
        <v>2</v>
      </c>
      <c r="J695" s="236">
        <f t="shared" si="10"/>
        <v>1</v>
      </c>
      <c r="L695" s="201"/>
    </row>
    <row r="696" spans="2:12" ht="14.25" customHeight="1">
      <c r="B696" s="54"/>
      <c r="C696" s="413">
        <f t="shared" si="8"/>
        <v>694</v>
      </c>
      <c r="E696" s="423">
        <v>4</v>
      </c>
      <c r="F696" s="424">
        <f t="shared" si="9"/>
        <v>1377</v>
      </c>
      <c r="G696" s="221">
        <f t="shared" si="11"/>
        <v>4132</v>
      </c>
      <c r="H696" s="240">
        <f>G696/4</f>
        <v>1033</v>
      </c>
      <c r="I696" s="281">
        <v>4</v>
      </c>
      <c r="J696" s="236">
        <f t="shared" si="10"/>
        <v>2</v>
      </c>
      <c r="L696" s="201"/>
    </row>
    <row r="697" spans="2:12" ht="14.25" customHeight="1">
      <c r="B697" s="54"/>
      <c r="C697" s="413">
        <f t="shared" si="8"/>
        <v>695</v>
      </c>
      <c r="E697" s="423">
        <v>2</v>
      </c>
      <c r="F697" s="424">
        <f t="shared" si="9"/>
        <v>1379</v>
      </c>
      <c r="G697" s="221">
        <f t="shared" si="11"/>
        <v>4138</v>
      </c>
      <c r="H697" s="220">
        <f>H695+6</f>
        <v>2069</v>
      </c>
      <c r="I697" s="281">
        <v>2</v>
      </c>
      <c r="J697" s="236">
        <f t="shared" si="10"/>
        <v>1</v>
      </c>
      <c r="L697" s="201"/>
    </row>
    <row r="698" spans="2:12" ht="14.25" customHeight="1">
      <c r="B698" s="54"/>
      <c r="C698" s="413">
        <f t="shared" si="8"/>
        <v>696</v>
      </c>
      <c r="E698" s="423">
        <v>16</v>
      </c>
      <c r="F698" s="424">
        <f t="shared" si="9"/>
        <v>1381</v>
      </c>
      <c r="G698" s="221">
        <f t="shared" si="11"/>
        <v>4144</v>
      </c>
      <c r="H698" s="269">
        <f>G698/I698</f>
        <v>259</v>
      </c>
      <c r="I698" s="281">
        <v>16</v>
      </c>
      <c r="J698" s="236">
        <f t="shared" si="10"/>
        <v>4</v>
      </c>
      <c r="L698" s="201"/>
    </row>
    <row r="699" spans="2:12" ht="14.25" customHeight="1">
      <c r="B699" s="54"/>
      <c r="C699" s="413">
        <f t="shared" si="8"/>
        <v>697</v>
      </c>
      <c r="E699" s="423">
        <v>2</v>
      </c>
      <c r="F699" s="424">
        <f t="shared" si="9"/>
        <v>1383</v>
      </c>
      <c r="G699" s="221">
        <f t="shared" si="11"/>
        <v>4150</v>
      </c>
      <c r="H699" s="220">
        <f>H697+6</f>
        <v>2075</v>
      </c>
      <c r="I699" s="281">
        <v>2</v>
      </c>
      <c r="J699" s="236">
        <f t="shared" si="10"/>
        <v>1</v>
      </c>
      <c r="L699" s="201"/>
    </row>
    <row r="700" spans="2:12" ht="14.25" customHeight="1">
      <c r="B700" s="54"/>
      <c r="C700" s="413">
        <f t="shared" si="8"/>
        <v>698</v>
      </c>
      <c r="E700" s="423">
        <v>4</v>
      </c>
      <c r="F700" s="424">
        <f t="shared" si="9"/>
        <v>1385</v>
      </c>
      <c r="G700" s="221">
        <f t="shared" si="11"/>
        <v>4156</v>
      </c>
      <c r="H700" s="240">
        <f>G700/4</f>
        <v>1039</v>
      </c>
      <c r="I700" s="281">
        <v>4</v>
      </c>
      <c r="J700" s="236">
        <f t="shared" si="10"/>
        <v>2</v>
      </c>
      <c r="L700" s="201"/>
    </row>
    <row r="701" spans="2:12" ht="14.25" customHeight="1">
      <c r="B701" s="54"/>
      <c r="C701" s="413">
        <f t="shared" si="8"/>
        <v>699</v>
      </c>
      <c r="E701" s="423">
        <v>2</v>
      </c>
      <c r="F701" s="424">
        <f t="shared" si="9"/>
        <v>1387</v>
      </c>
      <c r="G701" s="221">
        <f t="shared" si="11"/>
        <v>4162</v>
      </c>
      <c r="H701" s="220">
        <f>H699+6</f>
        <v>2081</v>
      </c>
      <c r="I701" s="281">
        <v>2</v>
      </c>
      <c r="J701" s="236">
        <f t="shared" si="10"/>
        <v>1</v>
      </c>
      <c r="L701" s="201"/>
    </row>
    <row r="702" spans="2:12" ht="14.25" customHeight="1">
      <c r="B702" s="54"/>
      <c r="C702" s="413">
        <f t="shared" si="8"/>
        <v>700</v>
      </c>
      <c r="E702" s="423">
        <v>8</v>
      </c>
      <c r="F702" s="424">
        <f t="shared" si="9"/>
        <v>1389</v>
      </c>
      <c r="G702" s="221">
        <f t="shared" si="11"/>
        <v>4168</v>
      </c>
      <c r="H702" s="269">
        <f>G702/I702</f>
        <v>521</v>
      </c>
      <c r="I702" s="281">
        <v>8</v>
      </c>
      <c r="J702" s="236">
        <f t="shared" si="10"/>
        <v>3</v>
      </c>
      <c r="L702" s="201"/>
    </row>
    <row r="703" spans="2:12" ht="14.25" customHeight="1">
      <c r="B703" s="54"/>
      <c r="C703" s="413">
        <f t="shared" si="8"/>
        <v>701</v>
      </c>
      <c r="E703" s="423">
        <v>2</v>
      </c>
      <c r="F703" s="424">
        <f t="shared" si="9"/>
        <v>1391</v>
      </c>
      <c r="G703" s="221">
        <f t="shared" si="11"/>
        <v>4174</v>
      </c>
      <c r="H703" s="220">
        <f>H701+6</f>
        <v>2087</v>
      </c>
      <c r="I703" s="281">
        <v>2</v>
      </c>
      <c r="J703" s="236">
        <f t="shared" si="10"/>
        <v>1</v>
      </c>
      <c r="L703" s="201"/>
    </row>
    <row r="704" spans="2:12" ht="14.25" customHeight="1">
      <c r="B704" s="54"/>
      <c r="C704" s="413">
        <f t="shared" si="8"/>
        <v>702</v>
      </c>
      <c r="E704" s="423">
        <v>4</v>
      </c>
      <c r="F704" s="424">
        <f t="shared" si="9"/>
        <v>1393</v>
      </c>
      <c r="G704" s="221">
        <f t="shared" si="11"/>
        <v>4180</v>
      </c>
      <c r="H704" s="240">
        <f>G704/4</f>
        <v>1045</v>
      </c>
      <c r="I704" s="281">
        <v>4</v>
      </c>
      <c r="J704" s="236">
        <f t="shared" si="10"/>
        <v>2</v>
      </c>
      <c r="L704" s="201"/>
    </row>
    <row r="705" spans="2:12" ht="14.25" customHeight="1">
      <c r="B705" s="54"/>
      <c r="C705" s="413">
        <f t="shared" si="8"/>
        <v>703</v>
      </c>
      <c r="E705" s="423">
        <v>2</v>
      </c>
      <c r="F705" s="424">
        <f t="shared" si="9"/>
        <v>1395</v>
      </c>
      <c r="G705" s="221">
        <f t="shared" si="11"/>
        <v>4186</v>
      </c>
      <c r="H705" s="220">
        <f>H703+6</f>
        <v>2093</v>
      </c>
      <c r="I705" s="281">
        <v>2</v>
      </c>
      <c r="J705" s="236">
        <f t="shared" si="10"/>
        <v>1</v>
      </c>
      <c r="L705" s="201"/>
    </row>
    <row r="706" spans="2:12" ht="14.25" customHeight="1">
      <c r="B706" s="54"/>
      <c r="C706" s="413">
        <f t="shared" si="8"/>
        <v>704</v>
      </c>
      <c r="E706" s="423">
        <v>32</v>
      </c>
      <c r="F706" s="424">
        <f t="shared" si="9"/>
        <v>1397</v>
      </c>
      <c r="G706" s="221">
        <f t="shared" si="11"/>
        <v>4192</v>
      </c>
      <c r="H706" s="269">
        <f>G706/I706</f>
        <v>131</v>
      </c>
      <c r="I706" s="281">
        <v>32</v>
      </c>
      <c r="J706" s="236">
        <f t="shared" si="10"/>
        <v>5</v>
      </c>
      <c r="L706" s="201"/>
    </row>
    <row r="707" spans="2:12" ht="14.25" customHeight="1">
      <c r="B707" s="54"/>
      <c r="C707" s="413">
        <f t="shared" si="8"/>
        <v>705</v>
      </c>
      <c r="E707" s="423">
        <v>2</v>
      </c>
      <c r="F707" s="424">
        <f t="shared" si="9"/>
        <v>1399</v>
      </c>
      <c r="G707" s="221">
        <f t="shared" si="11"/>
        <v>4198</v>
      </c>
      <c r="H707" s="220">
        <f>H705+6</f>
        <v>2099</v>
      </c>
      <c r="I707" s="281">
        <v>2</v>
      </c>
      <c r="J707" s="236">
        <f t="shared" si="10"/>
        <v>1</v>
      </c>
      <c r="L707" s="201"/>
    </row>
    <row r="708" spans="2:12" ht="14.25" customHeight="1">
      <c r="B708" s="54"/>
      <c r="C708" s="413">
        <f t="shared" si="8"/>
        <v>706</v>
      </c>
      <c r="E708" s="423">
        <v>4</v>
      </c>
      <c r="F708" s="424">
        <f t="shared" si="9"/>
        <v>1401</v>
      </c>
      <c r="G708" s="221">
        <f t="shared" si="11"/>
        <v>4204</v>
      </c>
      <c r="H708" s="240">
        <f>G708/4</f>
        <v>1051</v>
      </c>
      <c r="I708" s="281">
        <v>4</v>
      </c>
      <c r="J708" s="236">
        <f t="shared" si="10"/>
        <v>2</v>
      </c>
      <c r="L708" s="201"/>
    </row>
    <row r="709" spans="2:12" ht="14.25" customHeight="1">
      <c r="B709" s="54"/>
      <c r="C709" s="413">
        <f t="shared" si="8"/>
        <v>707</v>
      </c>
      <c r="E709" s="423">
        <v>2</v>
      </c>
      <c r="F709" s="424">
        <f t="shared" si="9"/>
        <v>1403</v>
      </c>
      <c r="G709" s="221">
        <f t="shared" si="11"/>
        <v>4210</v>
      </c>
      <c r="H709" s="220">
        <f>H707+6</f>
        <v>2105</v>
      </c>
      <c r="I709" s="281">
        <v>2</v>
      </c>
      <c r="J709" s="236">
        <f t="shared" si="10"/>
        <v>1</v>
      </c>
      <c r="L709" s="201"/>
    </row>
    <row r="710" spans="2:12" ht="14.25" customHeight="1">
      <c r="B710" s="54"/>
      <c r="C710" s="413">
        <f t="shared" si="8"/>
        <v>708</v>
      </c>
      <c r="E710" s="423">
        <v>8</v>
      </c>
      <c r="F710" s="424">
        <f t="shared" si="9"/>
        <v>1405</v>
      </c>
      <c r="G710" s="221">
        <f t="shared" si="11"/>
        <v>4216</v>
      </c>
      <c r="H710" s="269">
        <f>G710/I710</f>
        <v>527</v>
      </c>
      <c r="I710" s="281">
        <v>8</v>
      </c>
      <c r="J710" s="236">
        <f t="shared" si="10"/>
        <v>3</v>
      </c>
      <c r="L710" s="201"/>
    </row>
    <row r="711" spans="2:12" ht="14.25" customHeight="1">
      <c r="B711" s="54"/>
      <c r="C711" s="413">
        <f t="shared" si="8"/>
        <v>709</v>
      </c>
      <c r="E711" s="423">
        <v>2</v>
      </c>
      <c r="F711" s="424">
        <f t="shared" si="9"/>
        <v>1407</v>
      </c>
      <c r="G711" s="221">
        <f t="shared" si="11"/>
        <v>4222</v>
      </c>
      <c r="H711" s="220">
        <f>H709+6</f>
        <v>2111</v>
      </c>
      <c r="I711" s="281">
        <v>2</v>
      </c>
      <c r="J711" s="236">
        <f t="shared" si="10"/>
        <v>1</v>
      </c>
      <c r="L711" s="201"/>
    </row>
    <row r="712" spans="2:12" ht="14.25" customHeight="1">
      <c r="B712" s="54"/>
      <c r="C712" s="413">
        <f t="shared" si="8"/>
        <v>710</v>
      </c>
      <c r="E712" s="423">
        <v>4</v>
      </c>
      <c r="F712" s="424">
        <f t="shared" si="9"/>
        <v>1409</v>
      </c>
      <c r="G712" s="221">
        <f t="shared" si="11"/>
        <v>4228</v>
      </c>
      <c r="H712" s="240">
        <f>G712/4</f>
        <v>1057</v>
      </c>
      <c r="I712" s="281">
        <v>4</v>
      </c>
      <c r="J712" s="236">
        <f t="shared" si="10"/>
        <v>2</v>
      </c>
      <c r="L712" s="201"/>
    </row>
    <row r="713" spans="2:12" ht="14.25" customHeight="1">
      <c r="B713" s="54"/>
      <c r="C713" s="413">
        <f t="shared" si="8"/>
        <v>711</v>
      </c>
      <c r="E713" s="423">
        <v>2</v>
      </c>
      <c r="F713" s="424">
        <f t="shared" si="9"/>
        <v>1411</v>
      </c>
      <c r="G713" s="221">
        <f t="shared" si="11"/>
        <v>4234</v>
      </c>
      <c r="H713" s="220">
        <f>H711+6</f>
        <v>2117</v>
      </c>
      <c r="I713" s="281">
        <v>2</v>
      </c>
      <c r="J713" s="236">
        <f t="shared" si="10"/>
        <v>1</v>
      </c>
      <c r="L713" s="201"/>
    </row>
    <row r="714" spans="2:12" ht="14.25" customHeight="1">
      <c r="B714" s="54"/>
      <c r="C714" s="413">
        <f t="shared" si="8"/>
        <v>712</v>
      </c>
      <c r="E714" s="423">
        <v>16</v>
      </c>
      <c r="F714" s="424">
        <f t="shared" si="9"/>
        <v>1413</v>
      </c>
      <c r="G714" s="221">
        <f t="shared" si="11"/>
        <v>4240</v>
      </c>
      <c r="H714" s="269">
        <f>G714/I714</f>
        <v>265</v>
      </c>
      <c r="I714" s="281">
        <v>16</v>
      </c>
      <c r="J714" s="236">
        <f t="shared" si="10"/>
        <v>4</v>
      </c>
      <c r="L714" s="201"/>
    </row>
    <row r="715" spans="2:12" ht="14.25" customHeight="1">
      <c r="B715" s="54"/>
      <c r="C715" s="413">
        <f t="shared" si="8"/>
        <v>713</v>
      </c>
      <c r="E715" s="423">
        <v>2</v>
      </c>
      <c r="F715" s="424">
        <f t="shared" si="9"/>
        <v>1415</v>
      </c>
      <c r="G715" s="221">
        <f t="shared" si="11"/>
        <v>4246</v>
      </c>
      <c r="H715" s="220">
        <f>H713+6</f>
        <v>2123</v>
      </c>
      <c r="I715" s="281">
        <v>2</v>
      </c>
      <c r="J715" s="236">
        <f t="shared" si="10"/>
        <v>1</v>
      </c>
      <c r="L715" s="201"/>
    </row>
    <row r="716" spans="2:12" ht="14.25" customHeight="1">
      <c r="B716" s="54"/>
      <c r="C716" s="413">
        <f t="shared" si="8"/>
        <v>714</v>
      </c>
      <c r="E716" s="423">
        <v>4</v>
      </c>
      <c r="F716" s="424">
        <f t="shared" si="9"/>
        <v>1417</v>
      </c>
      <c r="G716" s="221">
        <f t="shared" si="11"/>
        <v>4252</v>
      </c>
      <c r="H716" s="240">
        <f>G716/4</f>
        <v>1063</v>
      </c>
      <c r="I716" s="281">
        <v>4</v>
      </c>
      <c r="J716" s="236">
        <f t="shared" si="10"/>
        <v>2</v>
      </c>
      <c r="L716" s="201"/>
    </row>
    <row r="717" spans="2:12" ht="14.25" customHeight="1">
      <c r="B717" s="54"/>
      <c r="C717" s="413">
        <f t="shared" si="8"/>
        <v>715</v>
      </c>
      <c r="E717" s="423">
        <v>2</v>
      </c>
      <c r="F717" s="424">
        <f t="shared" si="9"/>
        <v>1419</v>
      </c>
      <c r="G717" s="221">
        <f t="shared" si="11"/>
        <v>4258</v>
      </c>
      <c r="H717" s="220">
        <f>H715+6</f>
        <v>2129</v>
      </c>
      <c r="I717" s="281">
        <v>2</v>
      </c>
      <c r="J717" s="236">
        <f t="shared" si="10"/>
        <v>1</v>
      </c>
      <c r="L717" s="201"/>
    </row>
    <row r="718" spans="2:12" ht="14.25" customHeight="1">
      <c r="B718" s="54"/>
      <c r="C718" s="413">
        <f t="shared" si="8"/>
        <v>716</v>
      </c>
      <c r="E718" s="423">
        <v>8</v>
      </c>
      <c r="F718" s="424">
        <f t="shared" si="9"/>
        <v>1421</v>
      </c>
      <c r="G718" s="221">
        <f t="shared" si="11"/>
        <v>4264</v>
      </c>
      <c r="H718" s="269">
        <f>G718/I718</f>
        <v>533</v>
      </c>
      <c r="I718" s="281">
        <v>8</v>
      </c>
      <c r="J718" s="236">
        <f t="shared" si="10"/>
        <v>3</v>
      </c>
      <c r="L718" s="201"/>
    </row>
    <row r="719" spans="2:12" ht="14.25" customHeight="1">
      <c r="B719" s="54"/>
      <c r="C719" s="413">
        <f t="shared" si="8"/>
        <v>717</v>
      </c>
      <c r="E719" s="423">
        <v>2</v>
      </c>
      <c r="F719" s="424">
        <f t="shared" si="9"/>
        <v>1423</v>
      </c>
      <c r="G719" s="221">
        <f t="shared" si="11"/>
        <v>4270</v>
      </c>
      <c r="H719" s="220">
        <f>H717+6</f>
        <v>2135</v>
      </c>
      <c r="I719" s="281">
        <v>2</v>
      </c>
      <c r="J719" s="236">
        <f t="shared" si="10"/>
        <v>1</v>
      </c>
      <c r="L719" s="201"/>
    </row>
    <row r="720" spans="2:12" ht="14.25" customHeight="1">
      <c r="B720" s="54"/>
      <c r="C720" s="413">
        <f t="shared" si="8"/>
        <v>718</v>
      </c>
      <c r="E720" s="423">
        <v>4</v>
      </c>
      <c r="F720" s="424">
        <f t="shared" si="9"/>
        <v>1425</v>
      </c>
      <c r="G720" s="221">
        <f t="shared" si="11"/>
        <v>4276</v>
      </c>
      <c r="H720" s="240">
        <f>G720/4</f>
        <v>1069</v>
      </c>
      <c r="I720" s="281">
        <v>4</v>
      </c>
      <c r="J720" s="236">
        <f t="shared" si="10"/>
        <v>2</v>
      </c>
      <c r="L720" s="201"/>
    </row>
    <row r="721" spans="2:12" ht="14.25" customHeight="1">
      <c r="B721" s="54"/>
      <c r="C721" s="413">
        <f t="shared" si="8"/>
        <v>719</v>
      </c>
      <c r="E721" s="423">
        <v>2</v>
      </c>
      <c r="F721" s="424">
        <f t="shared" si="9"/>
        <v>1427</v>
      </c>
      <c r="G721" s="221">
        <f t="shared" si="11"/>
        <v>4282</v>
      </c>
      <c r="H721" s="220">
        <f>H719+6</f>
        <v>2141</v>
      </c>
      <c r="I721" s="281">
        <v>2</v>
      </c>
      <c r="J721" s="236">
        <f t="shared" si="10"/>
        <v>1</v>
      </c>
      <c r="L721" s="201"/>
    </row>
    <row r="722" spans="2:12" ht="14.25" customHeight="1">
      <c r="B722" s="54"/>
      <c r="C722" s="413">
        <f t="shared" si="8"/>
        <v>720</v>
      </c>
      <c r="E722" s="423">
        <v>64</v>
      </c>
      <c r="F722" s="424">
        <f t="shared" si="9"/>
        <v>1429</v>
      </c>
      <c r="G722" s="221">
        <f t="shared" si="11"/>
        <v>4288</v>
      </c>
      <c r="H722" s="269">
        <f>G722/I722</f>
        <v>67</v>
      </c>
      <c r="I722" s="281">
        <v>64</v>
      </c>
      <c r="J722" s="236">
        <f t="shared" si="10"/>
        <v>6</v>
      </c>
      <c r="L722" s="201"/>
    </row>
    <row r="723" spans="2:12" ht="14.25" customHeight="1">
      <c r="B723" s="54"/>
      <c r="C723" s="413">
        <f t="shared" si="8"/>
        <v>721</v>
      </c>
      <c r="E723" s="423">
        <v>2</v>
      </c>
      <c r="F723" s="424">
        <f t="shared" si="9"/>
        <v>1431</v>
      </c>
      <c r="G723" s="221">
        <f t="shared" si="11"/>
        <v>4294</v>
      </c>
      <c r="H723" s="220">
        <f>H721+6</f>
        <v>2147</v>
      </c>
      <c r="I723" s="281">
        <v>2</v>
      </c>
      <c r="J723" s="236">
        <f t="shared" si="10"/>
        <v>1</v>
      </c>
      <c r="L723" s="201"/>
    </row>
    <row r="724" spans="2:12" ht="14.25" customHeight="1">
      <c r="B724" s="54"/>
      <c r="C724" s="413">
        <f t="shared" si="8"/>
        <v>722</v>
      </c>
      <c r="E724" s="423">
        <v>4</v>
      </c>
      <c r="F724" s="424">
        <f t="shared" si="9"/>
        <v>1433</v>
      </c>
      <c r="G724" s="221">
        <f t="shared" si="11"/>
        <v>4300</v>
      </c>
      <c r="H724" s="240">
        <f>G724/4</f>
        <v>1075</v>
      </c>
      <c r="I724" s="281">
        <v>4</v>
      </c>
      <c r="J724" s="236">
        <f t="shared" si="10"/>
        <v>2</v>
      </c>
      <c r="L724" s="201"/>
    </row>
    <row r="725" spans="2:12" ht="14.25" customHeight="1">
      <c r="B725" s="54"/>
      <c r="C725" s="413">
        <f t="shared" si="8"/>
        <v>723</v>
      </c>
      <c r="E725" s="423">
        <v>2</v>
      </c>
      <c r="F725" s="424">
        <f t="shared" si="9"/>
        <v>1435</v>
      </c>
      <c r="G725" s="221">
        <f t="shared" si="11"/>
        <v>4306</v>
      </c>
      <c r="H725" s="220">
        <f>H723+6</f>
        <v>2153</v>
      </c>
      <c r="I725" s="281">
        <v>2</v>
      </c>
      <c r="J725" s="236">
        <f t="shared" si="10"/>
        <v>1</v>
      </c>
      <c r="L725" s="201"/>
    </row>
    <row r="726" spans="2:12" ht="14.25" customHeight="1">
      <c r="B726" s="54"/>
      <c r="C726" s="413">
        <f t="shared" si="8"/>
        <v>724</v>
      </c>
      <c r="E726" s="423">
        <v>8</v>
      </c>
      <c r="F726" s="424">
        <f t="shared" si="9"/>
        <v>1437</v>
      </c>
      <c r="G726" s="221">
        <f t="shared" si="11"/>
        <v>4312</v>
      </c>
      <c r="H726" s="269">
        <f>G726/I726</f>
        <v>539</v>
      </c>
      <c r="I726" s="281">
        <v>8</v>
      </c>
      <c r="J726" s="236">
        <f t="shared" si="10"/>
        <v>3</v>
      </c>
      <c r="L726" s="201"/>
    </row>
    <row r="727" spans="2:12" ht="14.25" customHeight="1">
      <c r="B727" s="54"/>
      <c r="C727" s="413">
        <f t="shared" si="8"/>
        <v>725</v>
      </c>
      <c r="E727" s="423">
        <v>2</v>
      </c>
      <c r="F727" s="424">
        <f t="shared" si="9"/>
        <v>1439</v>
      </c>
      <c r="G727" s="221">
        <f t="shared" si="11"/>
        <v>4318</v>
      </c>
      <c r="H727" s="220">
        <f>H725+6</f>
        <v>2159</v>
      </c>
      <c r="I727" s="281">
        <v>2</v>
      </c>
      <c r="J727" s="236">
        <f t="shared" si="10"/>
        <v>1</v>
      </c>
      <c r="L727" s="201"/>
    </row>
    <row r="728" spans="2:12" ht="14.25" customHeight="1">
      <c r="B728" s="54"/>
      <c r="C728" s="413">
        <f t="shared" si="8"/>
        <v>726</v>
      </c>
      <c r="E728" s="423">
        <v>4</v>
      </c>
      <c r="F728" s="424">
        <f t="shared" si="9"/>
        <v>1441</v>
      </c>
      <c r="G728" s="221">
        <f t="shared" si="11"/>
        <v>4324</v>
      </c>
      <c r="H728" s="240">
        <f>G728/4</f>
        <v>1081</v>
      </c>
      <c r="I728" s="281">
        <v>4</v>
      </c>
      <c r="J728" s="236">
        <f t="shared" si="10"/>
        <v>2</v>
      </c>
      <c r="L728" s="201"/>
    </row>
    <row r="729" spans="2:12" ht="14.25" customHeight="1">
      <c r="B729" s="54"/>
      <c r="C729" s="413">
        <f t="shared" si="8"/>
        <v>727</v>
      </c>
      <c r="E729" s="423">
        <v>2</v>
      </c>
      <c r="F729" s="424">
        <f t="shared" si="9"/>
        <v>1443</v>
      </c>
      <c r="G729" s="221">
        <f t="shared" si="11"/>
        <v>4330</v>
      </c>
      <c r="H729" s="220">
        <f>H727+6</f>
        <v>2165</v>
      </c>
      <c r="I729" s="281">
        <v>2</v>
      </c>
      <c r="J729" s="236">
        <f t="shared" si="10"/>
        <v>1</v>
      </c>
      <c r="L729" s="201"/>
    </row>
    <row r="730" spans="2:12" ht="14.25" customHeight="1">
      <c r="B730" s="54"/>
      <c r="C730" s="413">
        <f t="shared" si="8"/>
        <v>728</v>
      </c>
      <c r="E730" s="423">
        <v>16</v>
      </c>
      <c r="F730" s="424">
        <f t="shared" si="9"/>
        <v>1445</v>
      </c>
      <c r="G730" s="221">
        <f t="shared" si="11"/>
        <v>4336</v>
      </c>
      <c r="H730" s="269">
        <f>G730/I730</f>
        <v>271</v>
      </c>
      <c r="I730" s="281">
        <v>16</v>
      </c>
      <c r="J730" s="236">
        <f t="shared" si="10"/>
        <v>4</v>
      </c>
      <c r="L730" s="201"/>
    </row>
    <row r="731" spans="2:12" ht="14.25" customHeight="1">
      <c r="B731" s="54"/>
      <c r="C731" s="413">
        <f t="shared" si="8"/>
        <v>729</v>
      </c>
      <c r="E731" s="423">
        <v>2</v>
      </c>
      <c r="F731" s="424">
        <f t="shared" si="9"/>
        <v>1447</v>
      </c>
      <c r="G731" s="221">
        <f t="shared" si="11"/>
        <v>4342</v>
      </c>
      <c r="H731" s="220">
        <f>H729+6</f>
        <v>2171</v>
      </c>
      <c r="I731" s="281">
        <v>2</v>
      </c>
      <c r="J731" s="236">
        <f t="shared" si="10"/>
        <v>1</v>
      </c>
      <c r="L731" s="201"/>
    </row>
    <row r="732" spans="2:12" ht="14.25" customHeight="1">
      <c r="B732" s="54"/>
      <c r="C732" s="413">
        <f t="shared" si="8"/>
        <v>730</v>
      </c>
      <c r="E732" s="423">
        <v>4</v>
      </c>
      <c r="F732" s="424">
        <f t="shared" si="9"/>
        <v>1449</v>
      </c>
      <c r="G732" s="221">
        <f t="shared" si="11"/>
        <v>4348</v>
      </c>
      <c r="H732" s="240">
        <f>G732/4</f>
        <v>1087</v>
      </c>
      <c r="I732" s="281">
        <v>4</v>
      </c>
      <c r="J732" s="236">
        <f t="shared" si="10"/>
        <v>2</v>
      </c>
      <c r="L732" s="201"/>
    </row>
    <row r="733" spans="2:12" ht="14.25" customHeight="1">
      <c r="B733" s="54"/>
      <c r="C733" s="413">
        <f t="shared" si="8"/>
        <v>731</v>
      </c>
      <c r="E733" s="423">
        <v>2</v>
      </c>
      <c r="F733" s="424">
        <f t="shared" si="9"/>
        <v>1451</v>
      </c>
      <c r="G733" s="221">
        <f t="shared" si="11"/>
        <v>4354</v>
      </c>
      <c r="H733" s="220">
        <f>H731+6</f>
        <v>2177</v>
      </c>
      <c r="I733" s="281">
        <v>2</v>
      </c>
      <c r="J733" s="236">
        <f t="shared" si="10"/>
        <v>1</v>
      </c>
      <c r="L733" s="201"/>
    </row>
    <row r="734" spans="2:12" ht="14.25" customHeight="1">
      <c r="B734" s="54"/>
      <c r="C734" s="413">
        <f t="shared" si="8"/>
        <v>732</v>
      </c>
      <c r="E734" s="423">
        <v>8</v>
      </c>
      <c r="F734" s="424">
        <f t="shared" si="9"/>
        <v>1453</v>
      </c>
      <c r="G734" s="221">
        <f t="shared" si="11"/>
        <v>4360</v>
      </c>
      <c r="H734" s="269">
        <f>G734/I734</f>
        <v>545</v>
      </c>
      <c r="I734" s="281">
        <v>8</v>
      </c>
      <c r="J734" s="236">
        <f t="shared" si="10"/>
        <v>3</v>
      </c>
      <c r="L734" s="201"/>
    </row>
    <row r="735" spans="2:12" ht="14.25" customHeight="1">
      <c r="B735" s="54"/>
      <c r="C735" s="413">
        <f t="shared" si="8"/>
        <v>733</v>
      </c>
      <c r="E735" s="423">
        <v>2</v>
      </c>
      <c r="F735" s="424">
        <f t="shared" si="9"/>
        <v>1455</v>
      </c>
      <c r="G735" s="221">
        <f t="shared" si="11"/>
        <v>4366</v>
      </c>
      <c r="H735" s="220">
        <f>H733+6</f>
        <v>2183</v>
      </c>
      <c r="I735" s="281">
        <v>2</v>
      </c>
      <c r="J735" s="236">
        <f t="shared" si="10"/>
        <v>1</v>
      </c>
      <c r="L735" s="201"/>
    </row>
    <row r="736" spans="2:12" ht="14.25" customHeight="1">
      <c r="B736" s="54"/>
      <c r="C736" s="413">
        <f t="shared" si="8"/>
        <v>734</v>
      </c>
      <c r="E736" s="423">
        <v>4</v>
      </c>
      <c r="F736" s="424">
        <f t="shared" si="9"/>
        <v>1457</v>
      </c>
      <c r="G736" s="221">
        <f t="shared" si="11"/>
        <v>4372</v>
      </c>
      <c r="H736" s="240">
        <f>G736/4</f>
        <v>1093</v>
      </c>
      <c r="I736" s="281">
        <v>4</v>
      </c>
      <c r="J736" s="236">
        <f t="shared" si="10"/>
        <v>2</v>
      </c>
      <c r="L736" s="201"/>
    </row>
    <row r="737" spans="2:12" ht="14.25" customHeight="1">
      <c r="B737" s="54"/>
      <c r="C737" s="413">
        <f t="shared" si="8"/>
        <v>735</v>
      </c>
      <c r="E737" s="423">
        <v>2</v>
      </c>
      <c r="F737" s="424">
        <f t="shared" si="9"/>
        <v>1459</v>
      </c>
      <c r="G737" s="221">
        <f t="shared" si="11"/>
        <v>4378</v>
      </c>
      <c r="H737" s="220">
        <f>H735+6</f>
        <v>2189</v>
      </c>
      <c r="I737" s="281">
        <v>2</v>
      </c>
      <c r="J737" s="236">
        <f t="shared" si="10"/>
        <v>1</v>
      </c>
      <c r="L737" s="201"/>
    </row>
    <row r="738" spans="2:12" ht="14.25" customHeight="1">
      <c r="B738" s="54"/>
      <c r="C738" s="413">
        <f t="shared" si="8"/>
        <v>736</v>
      </c>
      <c r="E738" s="423">
        <v>32</v>
      </c>
      <c r="F738" s="424">
        <f t="shared" si="9"/>
        <v>1461</v>
      </c>
      <c r="G738" s="221">
        <f t="shared" si="11"/>
        <v>4384</v>
      </c>
      <c r="H738" s="269">
        <f>G738/I738</f>
        <v>137</v>
      </c>
      <c r="I738" s="281">
        <v>32</v>
      </c>
      <c r="J738" s="236">
        <f t="shared" si="10"/>
        <v>5</v>
      </c>
      <c r="L738" s="201"/>
    </row>
    <row r="739" spans="2:12" ht="14.25" customHeight="1">
      <c r="B739" s="54"/>
      <c r="C739" s="413">
        <f t="shared" si="8"/>
        <v>737</v>
      </c>
      <c r="E739" s="423">
        <v>2</v>
      </c>
      <c r="F739" s="424">
        <f t="shared" si="9"/>
        <v>1463</v>
      </c>
      <c r="G739" s="221">
        <f t="shared" si="11"/>
        <v>4390</v>
      </c>
      <c r="H739" s="220">
        <f>H737+6</f>
        <v>2195</v>
      </c>
      <c r="I739" s="281">
        <v>2</v>
      </c>
      <c r="J739" s="236">
        <f t="shared" si="10"/>
        <v>1</v>
      </c>
      <c r="L739" s="201"/>
    </row>
    <row r="740" spans="2:12" ht="14.25" customHeight="1">
      <c r="B740" s="54"/>
      <c r="C740" s="413">
        <f t="shared" si="8"/>
        <v>738</v>
      </c>
      <c r="E740" s="423">
        <v>4</v>
      </c>
      <c r="F740" s="424">
        <f t="shared" si="9"/>
        <v>1465</v>
      </c>
      <c r="G740" s="221">
        <f t="shared" si="11"/>
        <v>4396</v>
      </c>
      <c r="H740" s="240">
        <f>G740/4</f>
        <v>1099</v>
      </c>
      <c r="I740" s="281">
        <v>4</v>
      </c>
      <c r="J740" s="236">
        <f t="shared" si="10"/>
        <v>2</v>
      </c>
      <c r="L740" s="201"/>
    </row>
    <row r="741" spans="2:12" ht="14.25" customHeight="1">
      <c r="B741" s="54"/>
      <c r="C741" s="413">
        <f t="shared" si="8"/>
        <v>739</v>
      </c>
      <c r="E741" s="423">
        <v>2</v>
      </c>
      <c r="F741" s="424">
        <f t="shared" si="9"/>
        <v>1467</v>
      </c>
      <c r="G741" s="221">
        <f t="shared" si="11"/>
        <v>4402</v>
      </c>
      <c r="H741" s="220">
        <f>H739+6</f>
        <v>2201</v>
      </c>
      <c r="I741" s="281">
        <v>2</v>
      </c>
      <c r="J741" s="236">
        <f t="shared" si="10"/>
        <v>1</v>
      </c>
      <c r="L741" s="201"/>
    </row>
    <row r="742" spans="2:12" ht="14.25" customHeight="1">
      <c r="B742" s="54"/>
      <c r="C742" s="413">
        <f t="shared" si="8"/>
        <v>740</v>
      </c>
      <c r="E742" s="423">
        <v>8</v>
      </c>
      <c r="F742" s="424">
        <f t="shared" si="9"/>
        <v>1469</v>
      </c>
      <c r="G742" s="221">
        <f t="shared" si="11"/>
        <v>4408</v>
      </c>
      <c r="H742" s="269">
        <f>G742/I742</f>
        <v>551</v>
      </c>
      <c r="I742" s="281">
        <v>8</v>
      </c>
      <c r="J742" s="236">
        <f t="shared" si="10"/>
        <v>3</v>
      </c>
      <c r="L742" s="201"/>
    </row>
    <row r="743" spans="2:12" ht="14.25" customHeight="1">
      <c r="B743" s="54"/>
      <c r="C743" s="413">
        <f t="shared" si="8"/>
        <v>741</v>
      </c>
      <c r="E743" s="423">
        <v>2</v>
      </c>
      <c r="F743" s="424">
        <f t="shared" si="9"/>
        <v>1471</v>
      </c>
      <c r="G743" s="221">
        <f t="shared" si="11"/>
        <v>4414</v>
      </c>
      <c r="H743" s="220">
        <f>H741+6</f>
        <v>2207</v>
      </c>
      <c r="I743" s="281">
        <v>2</v>
      </c>
      <c r="J743" s="236">
        <f t="shared" si="10"/>
        <v>1</v>
      </c>
      <c r="L743" s="201"/>
    </row>
    <row r="744" spans="2:12" ht="14.25" customHeight="1">
      <c r="B744" s="54"/>
      <c r="C744" s="413">
        <f t="shared" si="8"/>
        <v>742</v>
      </c>
      <c r="E744" s="423">
        <v>4</v>
      </c>
      <c r="F744" s="424">
        <f t="shared" si="9"/>
        <v>1473</v>
      </c>
      <c r="G744" s="221">
        <f t="shared" si="11"/>
        <v>4420</v>
      </c>
      <c r="H744" s="240">
        <f>G744/4</f>
        <v>1105</v>
      </c>
      <c r="I744" s="281">
        <v>4</v>
      </c>
      <c r="J744" s="236">
        <f t="shared" si="10"/>
        <v>2</v>
      </c>
      <c r="L744" s="201"/>
    </row>
    <row r="745" spans="2:12" ht="14.25" customHeight="1">
      <c r="B745" s="54"/>
      <c r="C745" s="413">
        <f t="shared" si="8"/>
        <v>743</v>
      </c>
      <c r="E745" s="423">
        <v>2</v>
      </c>
      <c r="F745" s="424">
        <f t="shared" si="9"/>
        <v>1475</v>
      </c>
      <c r="G745" s="221">
        <f t="shared" si="11"/>
        <v>4426</v>
      </c>
      <c r="H745" s="220">
        <f>H743+6</f>
        <v>2213</v>
      </c>
      <c r="I745" s="281">
        <v>2</v>
      </c>
      <c r="J745" s="236">
        <f t="shared" si="10"/>
        <v>1</v>
      </c>
      <c r="L745" s="201"/>
    </row>
    <row r="746" spans="2:12" ht="14.25" customHeight="1">
      <c r="B746" s="54"/>
      <c r="C746" s="413">
        <f t="shared" si="8"/>
        <v>744</v>
      </c>
      <c r="E746" s="423">
        <v>16</v>
      </c>
      <c r="F746" s="424">
        <f t="shared" si="9"/>
        <v>1477</v>
      </c>
      <c r="G746" s="221">
        <f t="shared" si="11"/>
        <v>4432</v>
      </c>
      <c r="H746" s="269">
        <f>G746/I746</f>
        <v>277</v>
      </c>
      <c r="I746" s="281">
        <v>16</v>
      </c>
      <c r="J746" s="236">
        <f t="shared" si="10"/>
        <v>4</v>
      </c>
      <c r="L746" s="201"/>
    </row>
    <row r="747" spans="2:12" ht="14.25" customHeight="1">
      <c r="B747" s="54"/>
      <c r="C747" s="413">
        <f t="shared" si="8"/>
        <v>745</v>
      </c>
      <c r="E747" s="423">
        <v>2</v>
      </c>
      <c r="F747" s="424">
        <f t="shared" si="9"/>
        <v>1479</v>
      </c>
      <c r="G747" s="221">
        <f t="shared" si="11"/>
        <v>4438</v>
      </c>
      <c r="H747" s="220">
        <f>H745+6</f>
        <v>2219</v>
      </c>
      <c r="I747" s="281">
        <v>2</v>
      </c>
      <c r="J747" s="236">
        <f t="shared" si="10"/>
        <v>1</v>
      </c>
      <c r="L747" s="201"/>
    </row>
    <row r="748" spans="2:12" ht="14.25" customHeight="1">
      <c r="B748" s="54"/>
      <c r="C748" s="413">
        <f t="shared" si="8"/>
        <v>746</v>
      </c>
      <c r="E748" s="423">
        <v>4</v>
      </c>
      <c r="F748" s="424">
        <f t="shared" si="9"/>
        <v>1481</v>
      </c>
      <c r="G748" s="221">
        <f t="shared" si="11"/>
        <v>4444</v>
      </c>
      <c r="H748" s="240">
        <f>G748/4</f>
        <v>1111</v>
      </c>
      <c r="I748" s="281">
        <v>4</v>
      </c>
      <c r="J748" s="236">
        <f t="shared" si="10"/>
        <v>2</v>
      </c>
      <c r="L748" s="201"/>
    </row>
    <row r="749" spans="2:12" ht="14.25" customHeight="1">
      <c r="B749" s="54"/>
      <c r="C749" s="413">
        <f t="shared" si="8"/>
        <v>747</v>
      </c>
      <c r="E749" s="423">
        <v>2</v>
      </c>
      <c r="F749" s="424">
        <f t="shared" si="9"/>
        <v>1483</v>
      </c>
      <c r="G749" s="221">
        <f t="shared" si="11"/>
        <v>4450</v>
      </c>
      <c r="H749" s="220">
        <f>H747+6</f>
        <v>2225</v>
      </c>
      <c r="I749" s="281">
        <v>2</v>
      </c>
      <c r="J749" s="236">
        <f t="shared" si="10"/>
        <v>1</v>
      </c>
      <c r="L749" s="201"/>
    </row>
    <row r="750" spans="2:12" ht="14.25" customHeight="1">
      <c r="B750" s="54"/>
      <c r="C750" s="413">
        <f t="shared" si="8"/>
        <v>748</v>
      </c>
      <c r="E750" s="423">
        <v>8</v>
      </c>
      <c r="F750" s="424">
        <f t="shared" si="9"/>
        <v>1485</v>
      </c>
      <c r="G750" s="221">
        <f t="shared" si="11"/>
        <v>4456</v>
      </c>
      <c r="H750" s="269">
        <f>G750/I750</f>
        <v>557</v>
      </c>
      <c r="I750" s="281">
        <v>8</v>
      </c>
      <c r="J750" s="236">
        <f t="shared" si="10"/>
        <v>3</v>
      </c>
      <c r="L750" s="201"/>
    </row>
    <row r="751" spans="2:12" ht="14.25" customHeight="1">
      <c r="B751" s="54"/>
      <c r="C751" s="413">
        <f t="shared" si="8"/>
        <v>749</v>
      </c>
      <c r="E751" s="423">
        <v>2</v>
      </c>
      <c r="F751" s="424">
        <f t="shared" si="9"/>
        <v>1487</v>
      </c>
      <c r="G751" s="221">
        <f t="shared" si="11"/>
        <v>4462</v>
      </c>
      <c r="H751" s="220">
        <f>H749+6</f>
        <v>2231</v>
      </c>
      <c r="I751" s="281">
        <v>2</v>
      </c>
      <c r="J751" s="236">
        <f t="shared" si="10"/>
        <v>1</v>
      </c>
      <c r="L751" s="201"/>
    </row>
    <row r="752" spans="2:12" ht="14.25" customHeight="1">
      <c r="B752" s="54"/>
      <c r="C752" s="413">
        <f t="shared" si="8"/>
        <v>750</v>
      </c>
      <c r="E752" s="423">
        <v>4</v>
      </c>
      <c r="F752" s="424">
        <f t="shared" si="9"/>
        <v>1489</v>
      </c>
      <c r="G752" s="221">
        <f t="shared" si="11"/>
        <v>4468</v>
      </c>
      <c r="H752" s="240">
        <f>G752/4</f>
        <v>1117</v>
      </c>
      <c r="I752" s="281">
        <v>4</v>
      </c>
      <c r="J752" s="236">
        <f t="shared" si="10"/>
        <v>2</v>
      </c>
      <c r="L752" s="201"/>
    </row>
    <row r="753" spans="2:12" ht="14.25" customHeight="1">
      <c r="B753" s="54"/>
      <c r="C753" s="413">
        <f t="shared" si="8"/>
        <v>751</v>
      </c>
      <c r="E753" s="423">
        <v>2</v>
      </c>
      <c r="F753" s="424">
        <f t="shared" si="9"/>
        <v>1491</v>
      </c>
      <c r="G753" s="221">
        <f t="shared" si="11"/>
        <v>4474</v>
      </c>
      <c r="H753" s="220">
        <f>H751+6</f>
        <v>2237</v>
      </c>
      <c r="I753" s="281">
        <v>2</v>
      </c>
      <c r="J753" s="236">
        <f t="shared" si="10"/>
        <v>1</v>
      </c>
      <c r="L753" s="201"/>
    </row>
    <row r="754" spans="2:12" ht="14.25" customHeight="1">
      <c r="B754" s="54"/>
      <c r="C754" s="413">
        <f t="shared" si="8"/>
        <v>752</v>
      </c>
      <c r="E754" s="423">
        <v>128</v>
      </c>
      <c r="F754" s="424">
        <f t="shared" si="9"/>
        <v>1493</v>
      </c>
      <c r="G754" s="221">
        <f t="shared" si="11"/>
        <v>4480</v>
      </c>
      <c r="H754" s="269">
        <f>G754/I754</f>
        <v>35</v>
      </c>
      <c r="I754" s="281">
        <v>128</v>
      </c>
      <c r="J754" s="236">
        <f t="shared" si="10"/>
        <v>7</v>
      </c>
      <c r="L754" s="201"/>
    </row>
    <row r="755" spans="2:12" ht="14.25" customHeight="1">
      <c r="B755" s="54"/>
      <c r="C755" s="413">
        <f t="shared" si="8"/>
        <v>753</v>
      </c>
      <c r="E755" s="423">
        <v>2</v>
      </c>
      <c r="F755" s="424">
        <f t="shared" si="9"/>
        <v>1495</v>
      </c>
      <c r="G755" s="221">
        <f t="shared" si="11"/>
        <v>4486</v>
      </c>
      <c r="H755" s="220">
        <f>H753+6</f>
        <v>2243</v>
      </c>
      <c r="I755" s="281">
        <v>2</v>
      </c>
      <c r="J755" s="236">
        <f t="shared" si="10"/>
        <v>1</v>
      </c>
      <c r="L755" s="201"/>
    </row>
    <row r="756" spans="2:12" ht="14.25" customHeight="1">
      <c r="B756" s="54"/>
      <c r="C756" s="413">
        <f t="shared" si="8"/>
        <v>754</v>
      </c>
      <c r="E756" s="423">
        <v>4</v>
      </c>
      <c r="F756" s="424">
        <f t="shared" si="9"/>
        <v>1497</v>
      </c>
      <c r="G756" s="221">
        <f t="shared" si="11"/>
        <v>4492</v>
      </c>
      <c r="H756" s="240">
        <f>G756/4</f>
        <v>1123</v>
      </c>
      <c r="I756" s="281">
        <v>4</v>
      </c>
      <c r="J756" s="236">
        <f t="shared" si="10"/>
        <v>2</v>
      </c>
      <c r="L756" s="201"/>
    </row>
    <row r="757" spans="2:12" ht="14.25" customHeight="1">
      <c r="B757" s="54"/>
      <c r="C757" s="413">
        <f t="shared" si="8"/>
        <v>755</v>
      </c>
      <c r="E757" s="423">
        <v>2</v>
      </c>
      <c r="F757" s="424">
        <f t="shared" si="9"/>
        <v>1499</v>
      </c>
      <c r="G757" s="221">
        <f t="shared" si="11"/>
        <v>4498</v>
      </c>
      <c r="H757" s="220">
        <f>H755+6</f>
        <v>2249</v>
      </c>
      <c r="I757" s="281">
        <v>2</v>
      </c>
      <c r="J757" s="236">
        <f t="shared" si="10"/>
        <v>1</v>
      </c>
      <c r="L757" s="201"/>
    </row>
    <row r="758" spans="2:12" ht="14.25" customHeight="1">
      <c r="B758" s="54"/>
      <c r="C758" s="413">
        <f t="shared" si="8"/>
        <v>756</v>
      </c>
      <c r="E758" s="423">
        <v>8</v>
      </c>
      <c r="F758" s="424">
        <f t="shared" si="9"/>
        <v>1501</v>
      </c>
      <c r="G758" s="221">
        <f t="shared" si="11"/>
        <v>4504</v>
      </c>
      <c r="H758" s="269">
        <f>G758/I758</f>
        <v>563</v>
      </c>
      <c r="I758" s="281">
        <v>8</v>
      </c>
      <c r="J758" s="236">
        <f t="shared" si="10"/>
        <v>3</v>
      </c>
      <c r="L758" s="201"/>
    </row>
    <row r="759" spans="2:12" ht="14.25" customHeight="1">
      <c r="B759" s="54"/>
      <c r="C759" s="413">
        <f t="shared" si="8"/>
        <v>757</v>
      </c>
      <c r="E759" s="423">
        <v>2</v>
      </c>
      <c r="F759" s="424">
        <f t="shared" si="9"/>
        <v>1503</v>
      </c>
      <c r="G759" s="221">
        <f t="shared" si="11"/>
        <v>4510</v>
      </c>
      <c r="H759" s="220">
        <f>H757+6</f>
        <v>2255</v>
      </c>
      <c r="I759" s="281">
        <v>2</v>
      </c>
      <c r="J759" s="236">
        <f t="shared" si="10"/>
        <v>1</v>
      </c>
      <c r="L759" s="201"/>
    </row>
    <row r="760" spans="2:12" ht="14.25" customHeight="1">
      <c r="B760" s="54"/>
      <c r="C760" s="413">
        <f t="shared" si="8"/>
        <v>758</v>
      </c>
      <c r="E760" s="423">
        <v>4</v>
      </c>
      <c r="F760" s="424">
        <f t="shared" si="9"/>
        <v>1505</v>
      </c>
      <c r="G760" s="221">
        <f t="shared" si="11"/>
        <v>4516</v>
      </c>
      <c r="H760" s="240">
        <f>G760/4</f>
        <v>1129</v>
      </c>
      <c r="I760" s="281">
        <v>4</v>
      </c>
      <c r="J760" s="236">
        <f t="shared" si="10"/>
        <v>2</v>
      </c>
      <c r="L760" s="201"/>
    </row>
    <row r="761" spans="2:12" ht="14.25" customHeight="1">
      <c r="B761" s="54"/>
      <c r="C761" s="413">
        <f t="shared" si="8"/>
        <v>759</v>
      </c>
      <c r="E761" s="423">
        <v>2</v>
      </c>
      <c r="F761" s="424">
        <f t="shared" si="9"/>
        <v>1507</v>
      </c>
      <c r="G761" s="221">
        <f t="shared" si="11"/>
        <v>4522</v>
      </c>
      <c r="H761" s="220">
        <f>H759+6</f>
        <v>2261</v>
      </c>
      <c r="I761" s="281">
        <v>2</v>
      </c>
      <c r="J761" s="236">
        <f t="shared" si="10"/>
        <v>1</v>
      </c>
      <c r="L761" s="201"/>
    </row>
    <row r="762" spans="2:12" ht="14.25" customHeight="1">
      <c r="B762" s="54"/>
      <c r="C762" s="413">
        <f t="shared" si="8"/>
        <v>760</v>
      </c>
      <c r="E762" s="423">
        <v>16</v>
      </c>
      <c r="F762" s="424">
        <f t="shared" si="9"/>
        <v>1509</v>
      </c>
      <c r="G762" s="221">
        <f t="shared" si="11"/>
        <v>4528</v>
      </c>
      <c r="H762" s="269">
        <f>G762/I762</f>
        <v>283</v>
      </c>
      <c r="I762" s="281">
        <v>16</v>
      </c>
      <c r="J762" s="236">
        <f t="shared" si="10"/>
        <v>4</v>
      </c>
      <c r="L762" s="201"/>
    </row>
    <row r="763" spans="2:12" ht="14.25" customHeight="1">
      <c r="B763" s="54"/>
      <c r="C763" s="413">
        <f t="shared" si="8"/>
        <v>761</v>
      </c>
      <c r="E763" s="423">
        <v>2</v>
      </c>
      <c r="F763" s="424">
        <f t="shared" si="9"/>
        <v>1511</v>
      </c>
      <c r="G763" s="221">
        <f t="shared" si="11"/>
        <v>4534</v>
      </c>
      <c r="H763" s="220">
        <f>H761+6</f>
        <v>2267</v>
      </c>
      <c r="I763" s="281">
        <v>2</v>
      </c>
      <c r="J763" s="236">
        <f t="shared" si="10"/>
        <v>1</v>
      </c>
      <c r="L763" s="201"/>
    </row>
    <row r="764" spans="2:12" ht="14.25" customHeight="1">
      <c r="B764" s="54"/>
      <c r="C764" s="413">
        <f t="shared" si="8"/>
        <v>762</v>
      </c>
      <c r="E764" s="423">
        <v>4</v>
      </c>
      <c r="F764" s="424">
        <f t="shared" si="9"/>
        <v>1513</v>
      </c>
      <c r="G764" s="221">
        <f t="shared" si="11"/>
        <v>4540</v>
      </c>
      <c r="H764" s="240">
        <f>G764/4</f>
        <v>1135</v>
      </c>
      <c r="I764" s="281">
        <v>4</v>
      </c>
      <c r="J764" s="236">
        <f t="shared" si="10"/>
        <v>2</v>
      </c>
      <c r="L764" s="201"/>
    </row>
    <row r="765" spans="2:12" ht="14.25" customHeight="1">
      <c r="B765" s="54"/>
      <c r="C765" s="413">
        <f t="shared" si="8"/>
        <v>763</v>
      </c>
      <c r="E765" s="423">
        <v>2</v>
      </c>
      <c r="F765" s="424">
        <f t="shared" si="9"/>
        <v>1515</v>
      </c>
      <c r="G765" s="221">
        <f t="shared" si="11"/>
        <v>4546</v>
      </c>
      <c r="H765" s="220">
        <f>H763+6</f>
        <v>2273</v>
      </c>
      <c r="I765" s="281">
        <v>2</v>
      </c>
      <c r="J765" s="236">
        <f t="shared" si="10"/>
        <v>1</v>
      </c>
      <c r="L765" s="201"/>
    </row>
    <row r="766" spans="2:12" ht="14.25" customHeight="1">
      <c r="B766" s="54"/>
      <c r="C766" s="413">
        <f t="shared" si="8"/>
        <v>764</v>
      </c>
      <c r="E766" s="423">
        <v>8</v>
      </c>
      <c r="F766" s="424">
        <f t="shared" si="9"/>
        <v>1517</v>
      </c>
      <c r="G766" s="221">
        <f t="shared" si="11"/>
        <v>4552</v>
      </c>
      <c r="H766" s="269">
        <f>G766/I766</f>
        <v>569</v>
      </c>
      <c r="I766" s="281">
        <v>8</v>
      </c>
      <c r="J766" s="236">
        <f t="shared" si="10"/>
        <v>3</v>
      </c>
      <c r="L766" s="201"/>
    </row>
    <row r="767" spans="2:12" ht="14.25" customHeight="1">
      <c r="B767" s="54"/>
      <c r="C767" s="413">
        <f t="shared" si="8"/>
        <v>765</v>
      </c>
      <c r="E767" s="423">
        <v>2</v>
      </c>
      <c r="F767" s="424">
        <f t="shared" si="9"/>
        <v>1519</v>
      </c>
      <c r="G767" s="221">
        <f t="shared" si="11"/>
        <v>4558</v>
      </c>
      <c r="H767" s="220">
        <f>H765+6</f>
        <v>2279</v>
      </c>
      <c r="I767" s="281">
        <v>2</v>
      </c>
      <c r="J767" s="236">
        <f t="shared" si="10"/>
        <v>1</v>
      </c>
      <c r="L767" s="201"/>
    </row>
    <row r="768" spans="2:12" ht="14.25" customHeight="1">
      <c r="B768" s="54"/>
      <c r="C768" s="413">
        <f t="shared" si="8"/>
        <v>766</v>
      </c>
      <c r="E768" s="423">
        <v>4</v>
      </c>
      <c r="F768" s="424">
        <f t="shared" si="9"/>
        <v>1521</v>
      </c>
      <c r="G768" s="221">
        <f t="shared" si="11"/>
        <v>4564</v>
      </c>
      <c r="H768" s="240">
        <f>G768/4</f>
        <v>1141</v>
      </c>
      <c r="I768" s="281">
        <v>4</v>
      </c>
      <c r="J768" s="236">
        <f t="shared" si="10"/>
        <v>2</v>
      </c>
      <c r="L768" s="201"/>
    </row>
    <row r="769" spans="2:12" ht="14.25" customHeight="1">
      <c r="B769" s="54"/>
      <c r="C769" s="413">
        <f t="shared" ref="C769:C1023" si="12">C768+1</f>
        <v>767</v>
      </c>
      <c r="E769" s="423">
        <v>2</v>
      </c>
      <c r="F769" s="424">
        <f t="shared" si="9"/>
        <v>1523</v>
      </c>
      <c r="G769" s="221">
        <f t="shared" si="11"/>
        <v>4570</v>
      </c>
      <c r="H769" s="220">
        <f>H767+6</f>
        <v>2285</v>
      </c>
      <c r="I769" s="281">
        <v>2</v>
      </c>
      <c r="J769" s="236">
        <f t="shared" si="10"/>
        <v>1</v>
      </c>
      <c r="L769" s="201"/>
    </row>
    <row r="770" spans="2:12" ht="14.25" customHeight="1">
      <c r="B770" s="54"/>
      <c r="C770" s="413">
        <f t="shared" si="12"/>
        <v>768</v>
      </c>
      <c r="E770" s="423">
        <v>32</v>
      </c>
      <c r="F770" s="424">
        <f t="shared" si="9"/>
        <v>1525</v>
      </c>
      <c r="G770" s="221">
        <f t="shared" si="11"/>
        <v>4576</v>
      </c>
      <c r="H770" s="269">
        <f>G770/I770</f>
        <v>143</v>
      </c>
      <c r="I770" s="281">
        <v>32</v>
      </c>
      <c r="J770" s="236">
        <f t="shared" si="10"/>
        <v>5</v>
      </c>
      <c r="L770" s="201"/>
    </row>
    <row r="771" spans="2:12" ht="14.25" customHeight="1">
      <c r="B771" s="54"/>
      <c r="C771" s="413">
        <f t="shared" si="12"/>
        <v>769</v>
      </c>
      <c r="E771" s="423">
        <v>2</v>
      </c>
      <c r="F771" s="424">
        <f t="shared" si="9"/>
        <v>1527</v>
      </c>
      <c r="G771" s="221">
        <f t="shared" si="11"/>
        <v>4582</v>
      </c>
      <c r="H771" s="220">
        <f>H769+6</f>
        <v>2291</v>
      </c>
      <c r="I771" s="281">
        <v>2</v>
      </c>
      <c r="J771" s="236">
        <f t="shared" si="10"/>
        <v>1</v>
      </c>
      <c r="L771" s="201"/>
    </row>
    <row r="772" spans="2:12" ht="14.25" customHeight="1">
      <c r="B772" s="54"/>
      <c r="C772" s="413">
        <f t="shared" si="12"/>
        <v>770</v>
      </c>
      <c r="E772" s="423">
        <v>4</v>
      </c>
      <c r="F772" s="424">
        <f t="shared" si="9"/>
        <v>1529</v>
      </c>
      <c r="G772" s="221">
        <f t="shared" si="11"/>
        <v>4588</v>
      </c>
      <c r="H772" s="240">
        <f>G772/4</f>
        <v>1147</v>
      </c>
      <c r="I772" s="281">
        <v>4</v>
      </c>
      <c r="J772" s="236">
        <f t="shared" si="10"/>
        <v>2</v>
      </c>
      <c r="L772" s="201"/>
    </row>
    <row r="773" spans="2:12" ht="14.25" customHeight="1">
      <c r="B773" s="54"/>
      <c r="C773" s="413">
        <f t="shared" si="12"/>
        <v>771</v>
      </c>
      <c r="E773" s="423">
        <v>2</v>
      </c>
      <c r="F773" s="424">
        <f t="shared" si="9"/>
        <v>1531</v>
      </c>
      <c r="G773" s="221">
        <f t="shared" si="11"/>
        <v>4594</v>
      </c>
      <c r="H773" s="220">
        <f>H771+6</f>
        <v>2297</v>
      </c>
      <c r="I773" s="281">
        <v>2</v>
      </c>
      <c r="J773" s="236">
        <f t="shared" si="10"/>
        <v>1</v>
      </c>
      <c r="L773" s="201"/>
    </row>
    <row r="774" spans="2:12" ht="14.25" customHeight="1">
      <c r="B774" s="54"/>
      <c r="C774" s="413">
        <f t="shared" si="12"/>
        <v>772</v>
      </c>
      <c r="E774" s="423">
        <v>8</v>
      </c>
      <c r="F774" s="424">
        <f t="shared" ref="F774:F1028" si="13">(G774-1)/3</f>
        <v>1533</v>
      </c>
      <c r="G774" s="221">
        <f t="shared" si="11"/>
        <v>4600</v>
      </c>
      <c r="H774" s="269">
        <f>G774/I774</f>
        <v>575</v>
      </c>
      <c r="I774" s="281">
        <v>8</v>
      </c>
      <c r="J774" s="236">
        <f t="shared" ref="J774:J1028" si="14">LOG(I774,2)</f>
        <v>3</v>
      </c>
      <c r="L774" s="201"/>
    </row>
    <row r="775" spans="2:12" ht="14.25" customHeight="1">
      <c r="B775" s="54"/>
      <c r="C775" s="413">
        <f t="shared" si="12"/>
        <v>773</v>
      </c>
      <c r="E775" s="423">
        <v>2</v>
      </c>
      <c r="F775" s="424">
        <f t="shared" si="13"/>
        <v>1535</v>
      </c>
      <c r="G775" s="221">
        <f t="shared" ref="G775:G1029" si="15">G774+6</f>
        <v>4606</v>
      </c>
      <c r="H775" s="220">
        <f>H773+6</f>
        <v>2303</v>
      </c>
      <c r="I775" s="281">
        <v>2</v>
      </c>
      <c r="J775" s="236">
        <f t="shared" si="14"/>
        <v>1</v>
      </c>
      <c r="L775" s="201"/>
    </row>
    <row r="776" spans="2:12" ht="14.25" customHeight="1">
      <c r="B776" s="54"/>
      <c r="C776" s="413">
        <f t="shared" si="12"/>
        <v>774</v>
      </c>
      <c r="E776" s="423">
        <v>4</v>
      </c>
      <c r="F776" s="424">
        <f t="shared" si="13"/>
        <v>1537</v>
      </c>
      <c r="G776" s="221">
        <f t="shared" si="15"/>
        <v>4612</v>
      </c>
      <c r="H776" s="240">
        <f>G776/4</f>
        <v>1153</v>
      </c>
      <c r="I776" s="281">
        <v>4</v>
      </c>
      <c r="J776" s="236">
        <f t="shared" si="14"/>
        <v>2</v>
      </c>
      <c r="L776" s="201"/>
    </row>
    <row r="777" spans="2:12" ht="14.25" customHeight="1">
      <c r="B777" s="54"/>
      <c r="C777" s="413">
        <f t="shared" si="12"/>
        <v>775</v>
      </c>
      <c r="E777" s="423">
        <v>2</v>
      </c>
      <c r="F777" s="424">
        <f t="shared" si="13"/>
        <v>1539</v>
      </c>
      <c r="G777" s="221">
        <f t="shared" si="15"/>
        <v>4618</v>
      </c>
      <c r="H777" s="220">
        <f>H775+6</f>
        <v>2309</v>
      </c>
      <c r="I777" s="281">
        <v>2</v>
      </c>
      <c r="J777" s="236">
        <f t="shared" si="14"/>
        <v>1</v>
      </c>
      <c r="L777" s="201"/>
    </row>
    <row r="778" spans="2:12" ht="14.25" customHeight="1">
      <c r="B778" s="54"/>
      <c r="C778" s="413">
        <f t="shared" si="12"/>
        <v>776</v>
      </c>
      <c r="E778" s="423">
        <v>16</v>
      </c>
      <c r="F778" s="424">
        <f t="shared" si="13"/>
        <v>1541</v>
      </c>
      <c r="G778" s="221">
        <f t="shared" si="15"/>
        <v>4624</v>
      </c>
      <c r="H778" s="269">
        <f>G778/I778</f>
        <v>289</v>
      </c>
      <c r="I778" s="281">
        <v>16</v>
      </c>
      <c r="J778" s="236">
        <f t="shared" si="14"/>
        <v>4</v>
      </c>
      <c r="L778" s="201"/>
    </row>
    <row r="779" spans="2:12" ht="14.25" customHeight="1">
      <c r="B779" s="54"/>
      <c r="C779" s="413">
        <f t="shared" si="12"/>
        <v>777</v>
      </c>
      <c r="E779" s="423">
        <v>2</v>
      </c>
      <c r="F779" s="424">
        <f t="shared" si="13"/>
        <v>1543</v>
      </c>
      <c r="G779" s="221">
        <f t="shared" si="15"/>
        <v>4630</v>
      </c>
      <c r="H779" s="220">
        <f>H777+6</f>
        <v>2315</v>
      </c>
      <c r="I779" s="281">
        <v>2</v>
      </c>
      <c r="J779" s="236">
        <f t="shared" si="14"/>
        <v>1</v>
      </c>
      <c r="L779" s="201"/>
    </row>
    <row r="780" spans="2:12" ht="14.25" customHeight="1">
      <c r="B780" s="54"/>
      <c r="C780" s="413">
        <f t="shared" si="12"/>
        <v>778</v>
      </c>
      <c r="E780" s="423">
        <v>4</v>
      </c>
      <c r="F780" s="424">
        <f t="shared" si="13"/>
        <v>1545</v>
      </c>
      <c r="G780" s="221">
        <f t="shared" si="15"/>
        <v>4636</v>
      </c>
      <c r="H780" s="240">
        <f>G780/4</f>
        <v>1159</v>
      </c>
      <c r="I780" s="281">
        <v>4</v>
      </c>
      <c r="J780" s="236">
        <f t="shared" si="14"/>
        <v>2</v>
      </c>
      <c r="L780" s="201"/>
    </row>
    <row r="781" spans="2:12" ht="14.25" customHeight="1">
      <c r="B781" s="54"/>
      <c r="C781" s="413">
        <f t="shared" si="12"/>
        <v>779</v>
      </c>
      <c r="E781" s="423">
        <v>2</v>
      </c>
      <c r="F781" s="424">
        <f t="shared" si="13"/>
        <v>1547</v>
      </c>
      <c r="G781" s="221">
        <f t="shared" si="15"/>
        <v>4642</v>
      </c>
      <c r="H781" s="220">
        <f>H779+6</f>
        <v>2321</v>
      </c>
      <c r="I781" s="281">
        <v>2</v>
      </c>
      <c r="J781" s="236">
        <f t="shared" si="14"/>
        <v>1</v>
      </c>
      <c r="L781" s="201"/>
    </row>
    <row r="782" spans="2:12" ht="14.25" customHeight="1">
      <c r="B782" s="54"/>
      <c r="C782" s="413">
        <f t="shared" si="12"/>
        <v>780</v>
      </c>
      <c r="E782" s="423">
        <v>8</v>
      </c>
      <c r="F782" s="424">
        <f t="shared" si="13"/>
        <v>1549</v>
      </c>
      <c r="G782" s="221">
        <f t="shared" si="15"/>
        <v>4648</v>
      </c>
      <c r="H782" s="269">
        <f>G782/I782</f>
        <v>581</v>
      </c>
      <c r="I782" s="281">
        <v>8</v>
      </c>
      <c r="J782" s="236">
        <f t="shared" si="14"/>
        <v>3</v>
      </c>
      <c r="L782" s="201"/>
    </row>
    <row r="783" spans="2:12" ht="14.25" customHeight="1">
      <c r="B783" s="54"/>
      <c r="C783" s="413">
        <f t="shared" si="12"/>
        <v>781</v>
      </c>
      <c r="E783" s="423">
        <v>2</v>
      </c>
      <c r="F783" s="424">
        <f t="shared" si="13"/>
        <v>1551</v>
      </c>
      <c r="G783" s="221">
        <f t="shared" si="15"/>
        <v>4654</v>
      </c>
      <c r="H783" s="220">
        <f>H781+6</f>
        <v>2327</v>
      </c>
      <c r="I783" s="281">
        <v>2</v>
      </c>
      <c r="J783" s="236">
        <f t="shared" si="14"/>
        <v>1</v>
      </c>
      <c r="L783" s="201"/>
    </row>
    <row r="784" spans="2:12" ht="14.25" customHeight="1">
      <c r="B784" s="54"/>
      <c r="C784" s="413">
        <f t="shared" si="12"/>
        <v>782</v>
      </c>
      <c r="E784" s="423">
        <v>4</v>
      </c>
      <c r="F784" s="424">
        <f t="shared" si="13"/>
        <v>1553</v>
      </c>
      <c r="G784" s="221">
        <f t="shared" si="15"/>
        <v>4660</v>
      </c>
      <c r="H784" s="240">
        <f>G784/4</f>
        <v>1165</v>
      </c>
      <c r="I784" s="281">
        <v>4</v>
      </c>
      <c r="J784" s="236">
        <f t="shared" si="14"/>
        <v>2</v>
      </c>
      <c r="L784" s="201"/>
    </row>
    <row r="785" spans="2:12" ht="14.25" customHeight="1">
      <c r="B785" s="54"/>
      <c r="C785" s="413">
        <f t="shared" si="12"/>
        <v>783</v>
      </c>
      <c r="E785" s="423">
        <v>2</v>
      </c>
      <c r="F785" s="424">
        <f t="shared" si="13"/>
        <v>1555</v>
      </c>
      <c r="G785" s="221">
        <f t="shared" si="15"/>
        <v>4666</v>
      </c>
      <c r="H785" s="220">
        <f>H783+6</f>
        <v>2333</v>
      </c>
      <c r="I785" s="281">
        <v>2</v>
      </c>
      <c r="J785" s="236">
        <f t="shared" si="14"/>
        <v>1</v>
      </c>
      <c r="L785" s="201"/>
    </row>
    <row r="786" spans="2:12" ht="14.25" customHeight="1">
      <c r="B786" s="54"/>
      <c r="C786" s="413">
        <f t="shared" si="12"/>
        <v>784</v>
      </c>
      <c r="E786" s="423">
        <v>64</v>
      </c>
      <c r="F786" s="424">
        <f t="shared" si="13"/>
        <v>1557</v>
      </c>
      <c r="G786" s="221">
        <f t="shared" si="15"/>
        <v>4672</v>
      </c>
      <c r="H786" s="269">
        <f>G786/I786</f>
        <v>73</v>
      </c>
      <c r="I786" s="281">
        <v>64</v>
      </c>
      <c r="J786" s="236">
        <f t="shared" si="14"/>
        <v>6</v>
      </c>
      <c r="L786" s="201"/>
    </row>
    <row r="787" spans="2:12" ht="14.25" customHeight="1">
      <c r="B787" s="54"/>
      <c r="C787" s="413">
        <f t="shared" si="12"/>
        <v>785</v>
      </c>
      <c r="E787" s="423">
        <v>2</v>
      </c>
      <c r="F787" s="424">
        <f t="shared" si="13"/>
        <v>1559</v>
      </c>
      <c r="G787" s="221">
        <f t="shared" si="15"/>
        <v>4678</v>
      </c>
      <c r="H787" s="220">
        <f>H785+6</f>
        <v>2339</v>
      </c>
      <c r="I787" s="281">
        <v>2</v>
      </c>
      <c r="J787" s="236">
        <f t="shared" si="14"/>
        <v>1</v>
      </c>
      <c r="L787" s="201"/>
    </row>
    <row r="788" spans="2:12" ht="14.25" customHeight="1">
      <c r="B788" s="54"/>
      <c r="C788" s="413">
        <f t="shared" si="12"/>
        <v>786</v>
      </c>
      <c r="E788" s="423">
        <v>4</v>
      </c>
      <c r="F788" s="424">
        <f t="shared" si="13"/>
        <v>1561</v>
      </c>
      <c r="G788" s="221">
        <f t="shared" si="15"/>
        <v>4684</v>
      </c>
      <c r="H788" s="240">
        <f>G788/4</f>
        <v>1171</v>
      </c>
      <c r="I788" s="281">
        <v>4</v>
      </c>
      <c r="J788" s="236">
        <f t="shared" si="14"/>
        <v>2</v>
      </c>
      <c r="L788" s="201"/>
    </row>
    <row r="789" spans="2:12" ht="14.25" customHeight="1">
      <c r="B789" s="54"/>
      <c r="C789" s="413">
        <f t="shared" si="12"/>
        <v>787</v>
      </c>
      <c r="E789" s="423">
        <v>2</v>
      </c>
      <c r="F789" s="424">
        <f t="shared" si="13"/>
        <v>1563</v>
      </c>
      <c r="G789" s="221">
        <f t="shared" si="15"/>
        <v>4690</v>
      </c>
      <c r="H789" s="220">
        <f>H787+6</f>
        <v>2345</v>
      </c>
      <c r="I789" s="281">
        <v>2</v>
      </c>
      <c r="J789" s="236">
        <f t="shared" si="14"/>
        <v>1</v>
      </c>
      <c r="L789" s="201"/>
    </row>
    <row r="790" spans="2:12" ht="14.25" customHeight="1">
      <c r="B790" s="54"/>
      <c r="C790" s="413">
        <f t="shared" si="12"/>
        <v>788</v>
      </c>
      <c r="E790" s="423">
        <v>8</v>
      </c>
      <c r="F790" s="424">
        <f t="shared" si="13"/>
        <v>1565</v>
      </c>
      <c r="G790" s="221">
        <f t="shared" si="15"/>
        <v>4696</v>
      </c>
      <c r="H790" s="269">
        <f>G790/I790</f>
        <v>587</v>
      </c>
      <c r="I790" s="281">
        <v>8</v>
      </c>
      <c r="J790" s="236">
        <f t="shared" si="14"/>
        <v>3</v>
      </c>
      <c r="L790" s="201"/>
    </row>
    <row r="791" spans="2:12" ht="14.25" customHeight="1">
      <c r="B791" s="54"/>
      <c r="C791" s="413">
        <f t="shared" si="12"/>
        <v>789</v>
      </c>
      <c r="E791" s="423">
        <v>2</v>
      </c>
      <c r="F791" s="424">
        <f t="shared" si="13"/>
        <v>1567</v>
      </c>
      <c r="G791" s="221">
        <f t="shared" si="15"/>
        <v>4702</v>
      </c>
      <c r="H791" s="220">
        <f>H789+6</f>
        <v>2351</v>
      </c>
      <c r="I791" s="281">
        <v>2</v>
      </c>
      <c r="J791" s="236">
        <f t="shared" si="14"/>
        <v>1</v>
      </c>
      <c r="L791" s="201"/>
    </row>
    <row r="792" spans="2:12" ht="14.25" customHeight="1">
      <c r="B792" s="54"/>
      <c r="C792" s="413">
        <f t="shared" si="12"/>
        <v>790</v>
      </c>
      <c r="E792" s="423">
        <v>4</v>
      </c>
      <c r="F792" s="424">
        <f t="shared" si="13"/>
        <v>1569</v>
      </c>
      <c r="G792" s="221">
        <f t="shared" si="15"/>
        <v>4708</v>
      </c>
      <c r="H792" s="240">
        <f>G792/4</f>
        <v>1177</v>
      </c>
      <c r="I792" s="281">
        <v>4</v>
      </c>
      <c r="J792" s="236">
        <f t="shared" si="14"/>
        <v>2</v>
      </c>
      <c r="L792" s="201"/>
    </row>
    <row r="793" spans="2:12" ht="14.25" customHeight="1">
      <c r="B793" s="54"/>
      <c r="C793" s="413">
        <f t="shared" si="12"/>
        <v>791</v>
      </c>
      <c r="E793" s="423">
        <v>2</v>
      </c>
      <c r="F793" s="424">
        <f t="shared" si="13"/>
        <v>1571</v>
      </c>
      <c r="G793" s="221">
        <f t="shared" si="15"/>
        <v>4714</v>
      </c>
      <c r="H793" s="220">
        <f>H791+6</f>
        <v>2357</v>
      </c>
      <c r="I793" s="281">
        <v>2</v>
      </c>
      <c r="J793" s="236">
        <f t="shared" si="14"/>
        <v>1</v>
      </c>
      <c r="L793" s="201"/>
    </row>
    <row r="794" spans="2:12" ht="14.25" customHeight="1">
      <c r="B794" s="54"/>
      <c r="C794" s="413">
        <f t="shared" si="12"/>
        <v>792</v>
      </c>
      <c r="E794" s="423">
        <v>16</v>
      </c>
      <c r="F794" s="424">
        <f t="shared" si="13"/>
        <v>1573</v>
      </c>
      <c r="G794" s="221">
        <f t="shared" si="15"/>
        <v>4720</v>
      </c>
      <c r="H794" s="269">
        <f>G794/I794</f>
        <v>295</v>
      </c>
      <c r="I794" s="281">
        <v>16</v>
      </c>
      <c r="J794" s="236">
        <f t="shared" si="14"/>
        <v>4</v>
      </c>
      <c r="L794" s="201"/>
    </row>
    <row r="795" spans="2:12" ht="14.25" customHeight="1">
      <c r="B795" s="54"/>
      <c r="C795" s="413">
        <f t="shared" si="12"/>
        <v>793</v>
      </c>
      <c r="E795" s="423">
        <v>2</v>
      </c>
      <c r="F795" s="424">
        <f t="shared" si="13"/>
        <v>1575</v>
      </c>
      <c r="G795" s="221">
        <f t="shared" si="15"/>
        <v>4726</v>
      </c>
      <c r="H795" s="220">
        <f>H793+6</f>
        <v>2363</v>
      </c>
      <c r="I795" s="281">
        <v>2</v>
      </c>
      <c r="J795" s="236">
        <f t="shared" si="14"/>
        <v>1</v>
      </c>
      <c r="L795" s="201"/>
    </row>
    <row r="796" spans="2:12" ht="14.25" customHeight="1">
      <c r="B796" s="54"/>
      <c r="C796" s="413">
        <f t="shared" si="12"/>
        <v>794</v>
      </c>
      <c r="E796" s="423">
        <v>4</v>
      </c>
      <c r="F796" s="424">
        <f t="shared" si="13"/>
        <v>1577</v>
      </c>
      <c r="G796" s="221">
        <f t="shared" si="15"/>
        <v>4732</v>
      </c>
      <c r="H796" s="240">
        <f>G796/4</f>
        <v>1183</v>
      </c>
      <c r="I796" s="281">
        <v>4</v>
      </c>
      <c r="J796" s="236">
        <f t="shared" si="14"/>
        <v>2</v>
      </c>
      <c r="L796" s="201"/>
    </row>
    <row r="797" spans="2:12" ht="14.25" customHeight="1">
      <c r="B797" s="54"/>
      <c r="C797" s="413">
        <f t="shared" si="12"/>
        <v>795</v>
      </c>
      <c r="E797" s="423">
        <v>2</v>
      </c>
      <c r="F797" s="424">
        <f t="shared" si="13"/>
        <v>1579</v>
      </c>
      <c r="G797" s="221">
        <f t="shared" si="15"/>
        <v>4738</v>
      </c>
      <c r="H797" s="220">
        <f>H795+6</f>
        <v>2369</v>
      </c>
      <c r="I797" s="281">
        <v>2</v>
      </c>
      <c r="J797" s="236">
        <f t="shared" si="14"/>
        <v>1</v>
      </c>
      <c r="L797" s="201"/>
    </row>
    <row r="798" spans="2:12" ht="14.25" customHeight="1">
      <c r="B798" s="54"/>
      <c r="C798" s="413">
        <f t="shared" si="12"/>
        <v>796</v>
      </c>
      <c r="E798" s="423">
        <v>8</v>
      </c>
      <c r="F798" s="424">
        <f t="shared" si="13"/>
        <v>1581</v>
      </c>
      <c r="G798" s="221">
        <f t="shared" si="15"/>
        <v>4744</v>
      </c>
      <c r="H798" s="269">
        <f>G798/I798</f>
        <v>593</v>
      </c>
      <c r="I798" s="281">
        <v>8</v>
      </c>
      <c r="J798" s="236">
        <f t="shared" si="14"/>
        <v>3</v>
      </c>
      <c r="L798" s="201"/>
    </row>
    <row r="799" spans="2:12" ht="14.25" customHeight="1">
      <c r="B799" s="54"/>
      <c r="C799" s="413">
        <f t="shared" si="12"/>
        <v>797</v>
      </c>
      <c r="E799" s="423">
        <v>2</v>
      </c>
      <c r="F799" s="424">
        <f t="shared" si="13"/>
        <v>1583</v>
      </c>
      <c r="G799" s="221">
        <f t="shared" si="15"/>
        <v>4750</v>
      </c>
      <c r="H799" s="220">
        <f>H797+6</f>
        <v>2375</v>
      </c>
      <c r="I799" s="281">
        <v>2</v>
      </c>
      <c r="J799" s="236">
        <f t="shared" si="14"/>
        <v>1</v>
      </c>
      <c r="L799" s="201"/>
    </row>
    <row r="800" spans="2:12" ht="14.25" customHeight="1">
      <c r="B800" s="54"/>
      <c r="C800" s="413">
        <f t="shared" si="12"/>
        <v>798</v>
      </c>
      <c r="E800" s="423">
        <v>4</v>
      </c>
      <c r="F800" s="424">
        <f t="shared" si="13"/>
        <v>1585</v>
      </c>
      <c r="G800" s="221">
        <f t="shared" si="15"/>
        <v>4756</v>
      </c>
      <c r="H800" s="240">
        <f>G800/4</f>
        <v>1189</v>
      </c>
      <c r="I800" s="281">
        <v>4</v>
      </c>
      <c r="J800" s="236">
        <f t="shared" si="14"/>
        <v>2</v>
      </c>
      <c r="L800" s="201"/>
    </row>
    <row r="801" spans="2:12" ht="14.25" customHeight="1">
      <c r="B801" s="54"/>
      <c r="C801" s="413">
        <f t="shared" si="12"/>
        <v>799</v>
      </c>
      <c r="E801" s="423">
        <v>2</v>
      </c>
      <c r="F801" s="424">
        <f t="shared" si="13"/>
        <v>1587</v>
      </c>
      <c r="G801" s="221">
        <f t="shared" si="15"/>
        <v>4762</v>
      </c>
      <c r="H801" s="220">
        <f>H799+6</f>
        <v>2381</v>
      </c>
      <c r="I801" s="281">
        <v>2</v>
      </c>
      <c r="J801" s="236">
        <f t="shared" si="14"/>
        <v>1</v>
      </c>
      <c r="L801" s="201"/>
    </row>
    <row r="802" spans="2:12" ht="14.25" customHeight="1">
      <c r="B802" s="54"/>
      <c r="C802" s="413">
        <f t="shared" si="12"/>
        <v>800</v>
      </c>
      <c r="E802" s="423">
        <v>32</v>
      </c>
      <c r="F802" s="424">
        <f t="shared" si="13"/>
        <v>1589</v>
      </c>
      <c r="G802" s="221">
        <f t="shared" si="15"/>
        <v>4768</v>
      </c>
      <c r="H802" s="269">
        <f>G802/I802</f>
        <v>149</v>
      </c>
      <c r="I802" s="281">
        <v>32</v>
      </c>
      <c r="J802" s="236">
        <f t="shared" si="14"/>
        <v>5</v>
      </c>
      <c r="L802" s="201"/>
    </row>
    <row r="803" spans="2:12" ht="14.25" customHeight="1">
      <c r="B803" s="54"/>
      <c r="C803" s="413">
        <f t="shared" si="12"/>
        <v>801</v>
      </c>
      <c r="E803" s="423">
        <v>2</v>
      </c>
      <c r="F803" s="424">
        <f t="shared" si="13"/>
        <v>1591</v>
      </c>
      <c r="G803" s="221">
        <f t="shared" si="15"/>
        <v>4774</v>
      </c>
      <c r="H803" s="220">
        <f>H801+6</f>
        <v>2387</v>
      </c>
      <c r="I803" s="281">
        <v>2</v>
      </c>
      <c r="J803" s="236">
        <f t="shared" si="14"/>
        <v>1</v>
      </c>
      <c r="L803" s="201"/>
    </row>
    <row r="804" spans="2:12" ht="14.25" customHeight="1">
      <c r="B804" s="54"/>
      <c r="C804" s="413">
        <f t="shared" si="12"/>
        <v>802</v>
      </c>
      <c r="E804" s="423">
        <v>4</v>
      </c>
      <c r="F804" s="424">
        <f t="shared" si="13"/>
        <v>1593</v>
      </c>
      <c r="G804" s="221">
        <f t="shared" si="15"/>
        <v>4780</v>
      </c>
      <c r="H804" s="240">
        <f>G804/4</f>
        <v>1195</v>
      </c>
      <c r="I804" s="281">
        <v>4</v>
      </c>
      <c r="J804" s="236">
        <f t="shared" si="14"/>
        <v>2</v>
      </c>
      <c r="L804" s="201"/>
    </row>
    <row r="805" spans="2:12" ht="14.25" customHeight="1">
      <c r="B805" s="54"/>
      <c r="C805" s="413">
        <f t="shared" si="12"/>
        <v>803</v>
      </c>
      <c r="E805" s="423">
        <v>2</v>
      </c>
      <c r="F805" s="424">
        <f t="shared" si="13"/>
        <v>1595</v>
      </c>
      <c r="G805" s="221">
        <f t="shared" si="15"/>
        <v>4786</v>
      </c>
      <c r="H805" s="220">
        <f>H803+6</f>
        <v>2393</v>
      </c>
      <c r="I805" s="281">
        <v>2</v>
      </c>
      <c r="J805" s="236">
        <f t="shared" si="14"/>
        <v>1</v>
      </c>
      <c r="L805" s="201"/>
    </row>
    <row r="806" spans="2:12" ht="14.25" customHeight="1">
      <c r="B806" s="54"/>
      <c r="C806" s="413">
        <f t="shared" si="12"/>
        <v>804</v>
      </c>
      <c r="E806" s="423">
        <v>8</v>
      </c>
      <c r="F806" s="424">
        <f t="shared" si="13"/>
        <v>1597</v>
      </c>
      <c r="G806" s="221">
        <f t="shared" si="15"/>
        <v>4792</v>
      </c>
      <c r="H806" s="269">
        <f>G806/I806</f>
        <v>599</v>
      </c>
      <c r="I806" s="281">
        <v>8</v>
      </c>
      <c r="J806" s="236">
        <f t="shared" si="14"/>
        <v>3</v>
      </c>
      <c r="L806" s="201"/>
    </row>
    <row r="807" spans="2:12" ht="14.25" customHeight="1">
      <c r="B807" s="54"/>
      <c r="C807" s="413">
        <f t="shared" si="12"/>
        <v>805</v>
      </c>
      <c r="E807" s="423">
        <v>2</v>
      </c>
      <c r="F807" s="424">
        <f t="shared" si="13"/>
        <v>1599</v>
      </c>
      <c r="G807" s="221">
        <f t="shared" si="15"/>
        <v>4798</v>
      </c>
      <c r="H807" s="220">
        <f>H805+6</f>
        <v>2399</v>
      </c>
      <c r="I807" s="281">
        <v>2</v>
      </c>
      <c r="J807" s="236">
        <f t="shared" si="14"/>
        <v>1</v>
      </c>
      <c r="L807" s="201"/>
    </row>
    <row r="808" spans="2:12" ht="14.25" customHeight="1">
      <c r="B808" s="54"/>
      <c r="C808" s="413">
        <f t="shared" si="12"/>
        <v>806</v>
      </c>
      <c r="E808" s="423">
        <v>4</v>
      </c>
      <c r="F808" s="424">
        <f t="shared" si="13"/>
        <v>1601</v>
      </c>
      <c r="G808" s="221">
        <f t="shared" si="15"/>
        <v>4804</v>
      </c>
      <c r="H808" s="240">
        <f>G808/4</f>
        <v>1201</v>
      </c>
      <c r="I808" s="281">
        <v>4</v>
      </c>
      <c r="J808" s="236">
        <f t="shared" si="14"/>
        <v>2</v>
      </c>
      <c r="L808" s="201"/>
    </row>
    <row r="809" spans="2:12" ht="14.25" customHeight="1">
      <c r="B809" s="54"/>
      <c r="C809" s="413">
        <f t="shared" si="12"/>
        <v>807</v>
      </c>
      <c r="E809" s="423">
        <v>2</v>
      </c>
      <c r="F809" s="424">
        <f t="shared" si="13"/>
        <v>1603</v>
      </c>
      <c r="G809" s="221">
        <f t="shared" si="15"/>
        <v>4810</v>
      </c>
      <c r="H809" s="220">
        <f>H807+6</f>
        <v>2405</v>
      </c>
      <c r="I809" s="281">
        <v>2</v>
      </c>
      <c r="J809" s="236">
        <f t="shared" si="14"/>
        <v>1</v>
      </c>
      <c r="L809" s="201"/>
    </row>
    <row r="810" spans="2:12" ht="14.25" customHeight="1">
      <c r="B810" s="54"/>
      <c r="C810" s="413">
        <f t="shared" si="12"/>
        <v>808</v>
      </c>
      <c r="E810" s="423">
        <v>16</v>
      </c>
      <c r="F810" s="424">
        <f t="shared" si="13"/>
        <v>1605</v>
      </c>
      <c r="G810" s="221">
        <f t="shared" si="15"/>
        <v>4816</v>
      </c>
      <c r="H810" s="269">
        <f>G810/I810</f>
        <v>301</v>
      </c>
      <c r="I810" s="281">
        <v>16</v>
      </c>
      <c r="J810" s="236">
        <f t="shared" si="14"/>
        <v>4</v>
      </c>
      <c r="L810" s="201"/>
    </row>
    <row r="811" spans="2:12" ht="14.25" customHeight="1">
      <c r="B811" s="54"/>
      <c r="C811" s="413">
        <f t="shared" si="12"/>
        <v>809</v>
      </c>
      <c r="E811" s="423">
        <v>2</v>
      </c>
      <c r="F811" s="424">
        <f t="shared" si="13"/>
        <v>1607</v>
      </c>
      <c r="G811" s="221">
        <f t="shared" si="15"/>
        <v>4822</v>
      </c>
      <c r="H811" s="220">
        <f>H809+6</f>
        <v>2411</v>
      </c>
      <c r="I811" s="281">
        <v>2</v>
      </c>
      <c r="J811" s="236">
        <f t="shared" si="14"/>
        <v>1</v>
      </c>
      <c r="L811" s="201"/>
    </row>
    <row r="812" spans="2:12" ht="14.25" customHeight="1">
      <c r="B812" s="54"/>
      <c r="C812" s="413">
        <f t="shared" si="12"/>
        <v>810</v>
      </c>
      <c r="E812" s="423">
        <v>4</v>
      </c>
      <c r="F812" s="424">
        <f t="shared" si="13"/>
        <v>1609</v>
      </c>
      <c r="G812" s="221">
        <f t="shared" si="15"/>
        <v>4828</v>
      </c>
      <c r="H812" s="240">
        <f>G812/4</f>
        <v>1207</v>
      </c>
      <c r="I812" s="281">
        <v>4</v>
      </c>
      <c r="J812" s="236">
        <f t="shared" si="14"/>
        <v>2</v>
      </c>
      <c r="L812" s="201"/>
    </row>
    <row r="813" spans="2:12" ht="14.25" customHeight="1">
      <c r="B813" s="54"/>
      <c r="C813" s="413">
        <f t="shared" si="12"/>
        <v>811</v>
      </c>
      <c r="E813" s="423">
        <v>2</v>
      </c>
      <c r="F813" s="424">
        <f t="shared" si="13"/>
        <v>1611</v>
      </c>
      <c r="G813" s="221">
        <f t="shared" si="15"/>
        <v>4834</v>
      </c>
      <c r="H813" s="220">
        <f>H811+6</f>
        <v>2417</v>
      </c>
      <c r="I813" s="281">
        <v>2</v>
      </c>
      <c r="J813" s="236">
        <f t="shared" si="14"/>
        <v>1</v>
      </c>
      <c r="L813" s="201"/>
    </row>
    <row r="814" spans="2:12" ht="14.25" customHeight="1">
      <c r="B814" s="54"/>
      <c r="C814" s="413">
        <f t="shared" si="12"/>
        <v>812</v>
      </c>
      <c r="E814" s="423">
        <v>8</v>
      </c>
      <c r="F814" s="424">
        <f t="shared" si="13"/>
        <v>1613</v>
      </c>
      <c r="G814" s="221">
        <f t="shared" si="15"/>
        <v>4840</v>
      </c>
      <c r="H814" s="269">
        <f>G814/I814</f>
        <v>605</v>
      </c>
      <c r="I814" s="281">
        <v>8</v>
      </c>
      <c r="J814" s="236">
        <f t="shared" si="14"/>
        <v>3</v>
      </c>
      <c r="L814" s="201"/>
    </row>
    <row r="815" spans="2:12" ht="14.25" customHeight="1">
      <c r="B815" s="54"/>
      <c r="C815" s="413">
        <f t="shared" si="12"/>
        <v>813</v>
      </c>
      <c r="E815" s="423">
        <v>2</v>
      </c>
      <c r="F815" s="424">
        <f t="shared" si="13"/>
        <v>1615</v>
      </c>
      <c r="G815" s="221">
        <f t="shared" si="15"/>
        <v>4846</v>
      </c>
      <c r="H815" s="220">
        <f>H813+6</f>
        <v>2423</v>
      </c>
      <c r="I815" s="281">
        <v>2</v>
      </c>
      <c r="J815" s="236">
        <f t="shared" si="14"/>
        <v>1</v>
      </c>
      <c r="L815" s="201"/>
    </row>
    <row r="816" spans="2:12" ht="14.25" customHeight="1">
      <c r="B816" s="54"/>
      <c r="C816" s="413">
        <f t="shared" si="12"/>
        <v>814</v>
      </c>
      <c r="E816" s="423">
        <v>4</v>
      </c>
      <c r="F816" s="424">
        <f t="shared" si="13"/>
        <v>1617</v>
      </c>
      <c r="G816" s="221">
        <f t="shared" si="15"/>
        <v>4852</v>
      </c>
      <c r="H816" s="240">
        <f>G816/4</f>
        <v>1213</v>
      </c>
      <c r="I816" s="281">
        <v>4</v>
      </c>
      <c r="J816" s="236">
        <f t="shared" si="14"/>
        <v>2</v>
      </c>
      <c r="L816" s="201"/>
    </row>
    <row r="817" spans="2:12" ht="14.25" customHeight="1">
      <c r="B817" s="54"/>
      <c r="C817" s="413">
        <f t="shared" si="12"/>
        <v>815</v>
      </c>
      <c r="E817" s="423">
        <v>2</v>
      </c>
      <c r="F817" s="424">
        <f t="shared" si="13"/>
        <v>1619</v>
      </c>
      <c r="G817" s="221">
        <f t="shared" si="15"/>
        <v>4858</v>
      </c>
      <c r="H817" s="220">
        <f>H815+6</f>
        <v>2429</v>
      </c>
      <c r="I817" s="281">
        <v>2</v>
      </c>
      <c r="J817" s="236">
        <f t="shared" si="14"/>
        <v>1</v>
      </c>
      <c r="L817" s="201"/>
    </row>
    <row r="818" spans="2:12" ht="14.25" customHeight="1">
      <c r="B818" s="54"/>
      <c r="C818" s="413">
        <f t="shared" si="12"/>
        <v>816</v>
      </c>
      <c r="E818" s="423">
        <v>256</v>
      </c>
      <c r="F818" s="424">
        <f t="shared" si="13"/>
        <v>1621</v>
      </c>
      <c r="G818" s="221">
        <f t="shared" si="15"/>
        <v>4864</v>
      </c>
      <c r="H818" s="269">
        <f>G818/I818</f>
        <v>19</v>
      </c>
      <c r="I818" s="281">
        <v>256</v>
      </c>
      <c r="J818" s="236">
        <f t="shared" si="14"/>
        <v>8</v>
      </c>
      <c r="L818" s="201"/>
    </row>
    <row r="819" spans="2:12" ht="14.25" customHeight="1">
      <c r="B819" s="54"/>
      <c r="C819" s="413">
        <f t="shared" si="12"/>
        <v>817</v>
      </c>
      <c r="E819" s="423">
        <v>2</v>
      </c>
      <c r="F819" s="424">
        <f t="shared" si="13"/>
        <v>1623</v>
      </c>
      <c r="G819" s="221">
        <f t="shared" si="15"/>
        <v>4870</v>
      </c>
      <c r="H819" s="220">
        <f>H817+6</f>
        <v>2435</v>
      </c>
      <c r="I819" s="281">
        <v>2</v>
      </c>
      <c r="J819" s="236">
        <f t="shared" si="14"/>
        <v>1</v>
      </c>
      <c r="L819" s="201"/>
    </row>
    <row r="820" spans="2:12" ht="14.25" customHeight="1">
      <c r="B820" s="54"/>
      <c r="C820" s="413">
        <f t="shared" si="12"/>
        <v>818</v>
      </c>
      <c r="E820" s="423">
        <v>4</v>
      </c>
      <c r="F820" s="424">
        <f t="shared" si="13"/>
        <v>1625</v>
      </c>
      <c r="G820" s="221">
        <f t="shared" si="15"/>
        <v>4876</v>
      </c>
      <c r="H820" s="240">
        <f>G820/4</f>
        <v>1219</v>
      </c>
      <c r="I820" s="281">
        <v>4</v>
      </c>
      <c r="J820" s="236">
        <f t="shared" si="14"/>
        <v>2</v>
      </c>
      <c r="L820" s="201"/>
    </row>
    <row r="821" spans="2:12" ht="14.25" customHeight="1">
      <c r="B821" s="54"/>
      <c r="C821" s="413">
        <f t="shared" si="12"/>
        <v>819</v>
      </c>
      <c r="E821" s="423">
        <v>2</v>
      </c>
      <c r="F821" s="424">
        <f t="shared" si="13"/>
        <v>1627</v>
      </c>
      <c r="G821" s="221">
        <f t="shared" si="15"/>
        <v>4882</v>
      </c>
      <c r="H821" s="220">
        <f>H819+6</f>
        <v>2441</v>
      </c>
      <c r="I821" s="281">
        <v>2</v>
      </c>
      <c r="J821" s="236">
        <f t="shared" si="14"/>
        <v>1</v>
      </c>
      <c r="L821" s="201"/>
    </row>
    <row r="822" spans="2:12" ht="14.25" customHeight="1">
      <c r="B822" s="54"/>
      <c r="C822" s="413">
        <f t="shared" si="12"/>
        <v>820</v>
      </c>
      <c r="E822" s="423">
        <v>8</v>
      </c>
      <c r="F822" s="424">
        <f t="shared" si="13"/>
        <v>1629</v>
      </c>
      <c r="G822" s="221">
        <f t="shared" si="15"/>
        <v>4888</v>
      </c>
      <c r="H822" s="269">
        <f>G822/I822</f>
        <v>611</v>
      </c>
      <c r="I822" s="281">
        <v>8</v>
      </c>
      <c r="J822" s="236">
        <f t="shared" si="14"/>
        <v>3</v>
      </c>
      <c r="L822" s="201"/>
    </row>
    <row r="823" spans="2:12" ht="14.25" customHeight="1">
      <c r="B823" s="54"/>
      <c r="C823" s="413">
        <f t="shared" si="12"/>
        <v>821</v>
      </c>
      <c r="E823" s="423">
        <v>2</v>
      </c>
      <c r="F823" s="424">
        <f t="shared" si="13"/>
        <v>1631</v>
      </c>
      <c r="G823" s="221">
        <f t="shared" si="15"/>
        <v>4894</v>
      </c>
      <c r="H823" s="220">
        <f>H821+6</f>
        <v>2447</v>
      </c>
      <c r="I823" s="281">
        <v>2</v>
      </c>
      <c r="J823" s="236">
        <f t="shared" si="14"/>
        <v>1</v>
      </c>
      <c r="L823" s="201"/>
    </row>
    <row r="824" spans="2:12" ht="14.25" customHeight="1">
      <c r="B824" s="54"/>
      <c r="C824" s="413">
        <f t="shared" si="12"/>
        <v>822</v>
      </c>
      <c r="E824" s="423">
        <v>4</v>
      </c>
      <c r="F824" s="424">
        <f t="shared" si="13"/>
        <v>1633</v>
      </c>
      <c r="G824" s="221">
        <f t="shared" si="15"/>
        <v>4900</v>
      </c>
      <c r="H824" s="240">
        <f>G824/4</f>
        <v>1225</v>
      </c>
      <c r="I824" s="281">
        <v>4</v>
      </c>
      <c r="J824" s="236">
        <f t="shared" si="14"/>
        <v>2</v>
      </c>
      <c r="L824" s="201"/>
    </row>
    <row r="825" spans="2:12" ht="14.25" customHeight="1">
      <c r="B825" s="54"/>
      <c r="C825" s="413">
        <f t="shared" si="12"/>
        <v>823</v>
      </c>
      <c r="E825" s="423">
        <v>2</v>
      </c>
      <c r="F825" s="424">
        <f t="shared" si="13"/>
        <v>1635</v>
      </c>
      <c r="G825" s="221">
        <f t="shared" si="15"/>
        <v>4906</v>
      </c>
      <c r="H825" s="220">
        <f>H823+6</f>
        <v>2453</v>
      </c>
      <c r="I825" s="281">
        <v>2</v>
      </c>
      <c r="J825" s="236">
        <f t="shared" si="14"/>
        <v>1</v>
      </c>
      <c r="L825" s="201"/>
    </row>
    <row r="826" spans="2:12" ht="14.25" customHeight="1">
      <c r="B826" s="54"/>
      <c r="C826" s="413">
        <f t="shared" si="12"/>
        <v>824</v>
      </c>
      <c r="E826" s="423">
        <v>16</v>
      </c>
      <c r="F826" s="424">
        <f t="shared" si="13"/>
        <v>1637</v>
      </c>
      <c r="G826" s="221">
        <f t="shared" si="15"/>
        <v>4912</v>
      </c>
      <c r="H826" s="269">
        <f>G826/I826</f>
        <v>307</v>
      </c>
      <c r="I826" s="281">
        <v>16</v>
      </c>
      <c r="J826" s="236">
        <f t="shared" si="14"/>
        <v>4</v>
      </c>
      <c r="L826" s="201"/>
    </row>
    <row r="827" spans="2:12" ht="14.25" customHeight="1">
      <c r="B827" s="54"/>
      <c r="C827" s="413">
        <f t="shared" si="12"/>
        <v>825</v>
      </c>
      <c r="E827" s="423">
        <v>2</v>
      </c>
      <c r="F827" s="424">
        <f t="shared" si="13"/>
        <v>1639</v>
      </c>
      <c r="G827" s="221">
        <f t="shared" si="15"/>
        <v>4918</v>
      </c>
      <c r="H827" s="220">
        <f>H825+6</f>
        <v>2459</v>
      </c>
      <c r="I827" s="281">
        <v>2</v>
      </c>
      <c r="J827" s="236">
        <f t="shared" si="14"/>
        <v>1</v>
      </c>
      <c r="L827" s="201"/>
    </row>
    <row r="828" spans="2:12" ht="14.25" customHeight="1">
      <c r="B828" s="54"/>
      <c r="C828" s="413">
        <f t="shared" si="12"/>
        <v>826</v>
      </c>
      <c r="E828" s="423">
        <v>4</v>
      </c>
      <c r="F828" s="424">
        <f t="shared" si="13"/>
        <v>1641</v>
      </c>
      <c r="G828" s="221">
        <f t="shared" si="15"/>
        <v>4924</v>
      </c>
      <c r="H828" s="240">
        <f>G828/4</f>
        <v>1231</v>
      </c>
      <c r="I828" s="281">
        <v>4</v>
      </c>
      <c r="J828" s="236">
        <f t="shared" si="14"/>
        <v>2</v>
      </c>
      <c r="L828" s="201"/>
    </row>
    <row r="829" spans="2:12" ht="14.25" customHeight="1">
      <c r="B829" s="54"/>
      <c r="C829" s="413">
        <f t="shared" si="12"/>
        <v>827</v>
      </c>
      <c r="E829" s="423">
        <v>2</v>
      </c>
      <c r="F829" s="424">
        <f t="shared" si="13"/>
        <v>1643</v>
      </c>
      <c r="G829" s="221">
        <f t="shared" si="15"/>
        <v>4930</v>
      </c>
      <c r="H829" s="220">
        <f>H827+6</f>
        <v>2465</v>
      </c>
      <c r="I829" s="281">
        <v>2</v>
      </c>
      <c r="J829" s="236">
        <f t="shared" si="14"/>
        <v>1</v>
      </c>
      <c r="L829" s="201"/>
    </row>
    <row r="830" spans="2:12" ht="14.25" customHeight="1">
      <c r="B830" s="54"/>
      <c r="C830" s="413">
        <f t="shared" si="12"/>
        <v>828</v>
      </c>
      <c r="E830" s="423">
        <v>8</v>
      </c>
      <c r="F830" s="424">
        <f t="shared" si="13"/>
        <v>1645</v>
      </c>
      <c r="G830" s="221">
        <f t="shared" si="15"/>
        <v>4936</v>
      </c>
      <c r="H830" s="269">
        <f>G830/I830</f>
        <v>617</v>
      </c>
      <c r="I830" s="281">
        <v>8</v>
      </c>
      <c r="J830" s="236">
        <f t="shared" si="14"/>
        <v>3</v>
      </c>
      <c r="L830" s="201"/>
    </row>
    <row r="831" spans="2:12" ht="14.25" customHeight="1">
      <c r="B831" s="54"/>
      <c r="C831" s="413">
        <f t="shared" si="12"/>
        <v>829</v>
      </c>
      <c r="E831" s="423">
        <v>2</v>
      </c>
      <c r="F831" s="424">
        <f t="shared" si="13"/>
        <v>1647</v>
      </c>
      <c r="G831" s="221">
        <f t="shared" si="15"/>
        <v>4942</v>
      </c>
      <c r="H831" s="220">
        <f>H829+6</f>
        <v>2471</v>
      </c>
      <c r="I831" s="281">
        <v>2</v>
      </c>
      <c r="J831" s="236">
        <f t="shared" si="14"/>
        <v>1</v>
      </c>
      <c r="L831" s="201"/>
    </row>
    <row r="832" spans="2:12" ht="14.25" customHeight="1">
      <c r="B832" s="54"/>
      <c r="C832" s="413">
        <f t="shared" si="12"/>
        <v>830</v>
      </c>
      <c r="E832" s="423">
        <v>4</v>
      </c>
      <c r="F832" s="424">
        <f t="shared" si="13"/>
        <v>1649</v>
      </c>
      <c r="G832" s="221">
        <f t="shared" si="15"/>
        <v>4948</v>
      </c>
      <c r="H832" s="240">
        <f>G832/4</f>
        <v>1237</v>
      </c>
      <c r="I832" s="281">
        <v>4</v>
      </c>
      <c r="J832" s="236">
        <f t="shared" si="14"/>
        <v>2</v>
      </c>
      <c r="L832" s="201"/>
    </row>
    <row r="833" spans="2:12" ht="14.25" customHeight="1">
      <c r="B833" s="54"/>
      <c r="C833" s="413">
        <f t="shared" si="12"/>
        <v>831</v>
      </c>
      <c r="E833" s="423">
        <v>2</v>
      </c>
      <c r="F833" s="424">
        <f t="shared" si="13"/>
        <v>1651</v>
      </c>
      <c r="G833" s="221">
        <f t="shared" si="15"/>
        <v>4954</v>
      </c>
      <c r="H833" s="220">
        <f>H831+6</f>
        <v>2477</v>
      </c>
      <c r="I833" s="281">
        <v>2</v>
      </c>
      <c r="J833" s="236">
        <f t="shared" si="14"/>
        <v>1</v>
      </c>
      <c r="L833" s="201"/>
    </row>
    <row r="834" spans="2:12" ht="14.25" customHeight="1">
      <c r="B834" s="54"/>
      <c r="C834" s="413">
        <f t="shared" si="12"/>
        <v>832</v>
      </c>
      <c r="E834" s="423">
        <v>32</v>
      </c>
      <c r="F834" s="424">
        <f t="shared" si="13"/>
        <v>1653</v>
      </c>
      <c r="G834" s="221">
        <f t="shared" si="15"/>
        <v>4960</v>
      </c>
      <c r="H834" s="269">
        <f>G834/I834</f>
        <v>155</v>
      </c>
      <c r="I834" s="281">
        <v>32</v>
      </c>
      <c r="J834" s="236">
        <f t="shared" si="14"/>
        <v>5</v>
      </c>
      <c r="L834" s="201"/>
    </row>
    <row r="835" spans="2:12" ht="14.25" customHeight="1">
      <c r="B835" s="54"/>
      <c r="C835" s="413">
        <f t="shared" si="12"/>
        <v>833</v>
      </c>
      <c r="E835" s="423">
        <v>2</v>
      </c>
      <c r="F835" s="424">
        <f t="shared" si="13"/>
        <v>1655</v>
      </c>
      <c r="G835" s="221">
        <f t="shared" si="15"/>
        <v>4966</v>
      </c>
      <c r="H835" s="220">
        <f>H833+6</f>
        <v>2483</v>
      </c>
      <c r="I835" s="281">
        <v>2</v>
      </c>
      <c r="J835" s="236">
        <f t="shared" si="14"/>
        <v>1</v>
      </c>
      <c r="L835" s="201"/>
    </row>
    <row r="836" spans="2:12" ht="14.25" customHeight="1">
      <c r="B836" s="54"/>
      <c r="C836" s="413">
        <f t="shared" si="12"/>
        <v>834</v>
      </c>
      <c r="E836" s="423">
        <v>4</v>
      </c>
      <c r="F836" s="424">
        <f t="shared" si="13"/>
        <v>1657</v>
      </c>
      <c r="G836" s="221">
        <f t="shared" si="15"/>
        <v>4972</v>
      </c>
      <c r="H836" s="240">
        <f>G836/4</f>
        <v>1243</v>
      </c>
      <c r="I836" s="281">
        <v>4</v>
      </c>
      <c r="J836" s="236">
        <f t="shared" si="14"/>
        <v>2</v>
      </c>
      <c r="L836" s="201"/>
    </row>
    <row r="837" spans="2:12" ht="14.25" customHeight="1">
      <c r="B837" s="54"/>
      <c r="C837" s="413">
        <f t="shared" si="12"/>
        <v>835</v>
      </c>
      <c r="E837" s="423">
        <v>2</v>
      </c>
      <c r="F837" s="424">
        <f t="shared" si="13"/>
        <v>1659</v>
      </c>
      <c r="G837" s="221">
        <f t="shared" si="15"/>
        <v>4978</v>
      </c>
      <c r="H837" s="220">
        <f>H835+6</f>
        <v>2489</v>
      </c>
      <c r="I837" s="281">
        <v>2</v>
      </c>
      <c r="J837" s="236">
        <f t="shared" si="14"/>
        <v>1</v>
      </c>
      <c r="L837" s="201"/>
    </row>
    <row r="838" spans="2:12" ht="14.25" customHeight="1">
      <c r="B838" s="54"/>
      <c r="C838" s="413">
        <f t="shared" si="12"/>
        <v>836</v>
      </c>
      <c r="E838" s="423">
        <v>8</v>
      </c>
      <c r="F838" s="424">
        <f t="shared" si="13"/>
        <v>1661</v>
      </c>
      <c r="G838" s="221">
        <f t="shared" si="15"/>
        <v>4984</v>
      </c>
      <c r="H838" s="269">
        <f>G838/I838</f>
        <v>623</v>
      </c>
      <c r="I838" s="281">
        <v>8</v>
      </c>
      <c r="J838" s="236">
        <f t="shared" si="14"/>
        <v>3</v>
      </c>
      <c r="L838" s="201"/>
    </row>
    <row r="839" spans="2:12" ht="14.25" customHeight="1">
      <c r="B839" s="54"/>
      <c r="C839" s="413">
        <f t="shared" si="12"/>
        <v>837</v>
      </c>
      <c r="E839" s="423">
        <v>2</v>
      </c>
      <c r="F839" s="424">
        <f t="shared" si="13"/>
        <v>1663</v>
      </c>
      <c r="G839" s="221">
        <f t="shared" si="15"/>
        <v>4990</v>
      </c>
      <c r="H839" s="220">
        <f>H837+6</f>
        <v>2495</v>
      </c>
      <c r="I839" s="281">
        <v>2</v>
      </c>
      <c r="J839" s="236">
        <f t="shared" si="14"/>
        <v>1</v>
      </c>
      <c r="L839" s="201"/>
    </row>
    <row r="840" spans="2:12" ht="14.25" customHeight="1">
      <c r="B840" s="54"/>
      <c r="C840" s="413">
        <f t="shared" si="12"/>
        <v>838</v>
      </c>
      <c r="E840" s="423">
        <v>4</v>
      </c>
      <c r="F840" s="424">
        <f t="shared" si="13"/>
        <v>1665</v>
      </c>
      <c r="G840" s="221">
        <f t="shared" si="15"/>
        <v>4996</v>
      </c>
      <c r="H840" s="240">
        <f>G840/4</f>
        <v>1249</v>
      </c>
      <c r="I840" s="281">
        <v>4</v>
      </c>
      <c r="J840" s="236">
        <f t="shared" si="14"/>
        <v>2</v>
      </c>
      <c r="L840" s="201"/>
    </row>
    <row r="841" spans="2:12" ht="14.25" customHeight="1">
      <c r="B841" s="54"/>
      <c r="C841" s="413">
        <f t="shared" si="12"/>
        <v>839</v>
      </c>
      <c r="E841" s="423">
        <v>2</v>
      </c>
      <c r="F841" s="424">
        <f t="shared" si="13"/>
        <v>1667</v>
      </c>
      <c r="G841" s="221">
        <f t="shared" si="15"/>
        <v>5002</v>
      </c>
      <c r="H841" s="220">
        <f>H839+6</f>
        <v>2501</v>
      </c>
      <c r="I841" s="281">
        <v>2</v>
      </c>
      <c r="J841" s="236">
        <f t="shared" si="14"/>
        <v>1</v>
      </c>
      <c r="L841" s="201"/>
    </row>
    <row r="842" spans="2:12" ht="14.25" customHeight="1">
      <c r="B842" s="54"/>
      <c r="C842" s="413">
        <f t="shared" si="12"/>
        <v>840</v>
      </c>
      <c r="E842" s="423">
        <v>16</v>
      </c>
      <c r="F842" s="424">
        <f t="shared" si="13"/>
        <v>1669</v>
      </c>
      <c r="G842" s="221">
        <f t="shared" si="15"/>
        <v>5008</v>
      </c>
      <c r="H842" s="269">
        <f>G842/I842</f>
        <v>313</v>
      </c>
      <c r="I842" s="281">
        <v>16</v>
      </c>
      <c r="J842" s="236">
        <f t="shared" si="14"/>
        <v>4</v>
      </c>
      <c r="L842" s="201"/>
    </row>
    <row r="843" spans="2:12" ht="14.25" customHeight="1">
      <c r="B843" s="54"/>
      <c r="C843" s="413">
        <f t="shared" si="12"/>
        <v>841</v>
      </c>
      <c r="E843" s="423">
        <v>2</v>
      </c>
      <c r="F843" s="424">
        <f t="shared" si="13"/>
        <v>1671</v>
      </c>
      <c r="G843" s="221">
        <f t="shared" si="15"/>
        <v>5014</v>
      </c>
      <c r="H843" s="220">
        <f>H841+6</f>
        <v>2507</v>
      </c>
      <c r="I843" s="281">
        <v>2</v>
      </c>
      <c r="J843" s="236">
        <f t="shared" si="14"/>
        <v>1</v>
      </c>
      <c r="L843" s="201"/>
    </row>
    <row r="844" spans="2:12" ht="14.25" customHeight="1">
      <c r="B844" s="54"/>
      <c r="C844" s="413">
        <f t="shared" si="12"/>
        <v>842</v>
      </c>
      <c r="E844" s="423">
        <v>4</v>
      </c>
      <c r="F844" s="424">
        <f t="shared" si="13"/>
        <v>1673</v>
      </c>
      <c r="G844" s="221">
        <f t="shared" si="15"/>
        <v>5020</v>
      </c>
      <c r="H844" s="240">
        <f>G844/4</f>
        <v>1255</v>
      </c>
      <c r="I844" s="281">
        <v>4</v>
      </c>
      <c r="J844" s="236">
        <f t="shared" si="14"/>
        <v>2</v>
      </c>
      <c r="L844" s="201"/>
    </row>
    <row r="845" spans="2:12" ht="14.25" customHeight="1">
      <c r="B845" s="54"/>
      <c r="C845" s="413">
        <f t="shared" si="12"/>
        <v>843</v>
      </c>
      <c r="E845" s="423">
        <v>2</v>
      </c>
      <c r="F845" s="424">
        <f t="shared" si="13"/>
        <v>1675</v>
      </c>
      <c r="G845" s="221">
        <f t="shared" si="15"/>
        <v>5026</v>
      </c>
      <c r="H845" s="220">
        <f>H843+6</f>
        <v>2513</v>
      </c>
      <c r="I845" s="281">
        <v>2</v>
      </c>
      <c r="J845" s="236">
        <f t="shared" si="14"/>
        <v>1</v>
      </c>
      <c r="L845" s="201"/>
    </row>
    <row r="846" spans="2:12" ht="14.25" customHeight="1">
      <c r="B846" s="54"/>
      <c r="C846" s="413">
        <f t="shared" si="12"/>
        <v>844</v>
      </c>
      <c r="E846" s="423">
        <v>8</v>
      </c>
      <c r="F846" s="424">
        <f t="shared" si="13"/>
        <v>1677</v>
      </c>
      <c r="G846" s="221">
        <f t="shared" si="15"/>
        <v>5032</v>
      </c>
      <c r="H846" s="269">
        <f>G846/I846</f>
        <v>629</v>
      </c>
      <c r="I846" s="281">
        <v>8</v>
      </c>
      <c r="J846" s="236">
        <f t="shared" si="14"/>
        <v>3</v>
      </c>
      <c r="L846" s="201"/>
    </row>
    <row r="847" spans="2:12" ht="14.25" customHeight="1">
      <c r="B847" s="54"/>
      <c r="C847" s="413">
        <f t="shared" si="12"/>
        <v>845</v>
      </c>
      <c r="E847" s="423">
        <v>2</v>
      </c>
      <c r="F847" s="424">
        <f t="shared" si="13"/>
        <v>1679</v>
      </c>
      <c r="G847" s="221">
        <f t="shared" si="15"/>
        <v>5038</v>
      </c>
      <c r="H847" s="220">
        <f>H845+6</f>
        <v>2519</v>
      </c>
      <c r="I847" s="281">
        <v>2</v>
      </c>
      <c r="J847" s="236">
        <f t="shared" si="14"/>
        <v>1</v>
      </c>
      <c r="L847" s="201"/>
    </row>
    <row r="848" spans="2:12" ht="14.25" customHeight="1">
      <c r="B848" s="54"/>
      <c r="C848" s="413">
        <f t="shared" si="12"/>
        <v>846</v>
      </c>
      <c r="E848" s="423">
        <v>4</v>
      </c>
      <c r="F848" s="424">
        <f t="shared" si="13"/>
        <v>1681</v>
      </c>
      <c r="G848" s="221">
        <f t="shared" si="15"/>
        <v>5044</v>
      </c>
      <c r="H848" s="240">
        <f>G848/4</f>
        <v>1261</v>
      </c>
      <c r="I848" s="281">
        <v>4</v>
      </c>
      <c r="J848" s="236">
        <f t="shared" si="14"/>
        <v>2</v>
      </c>
      <c r="L848" s="201"/>
    </row>
    <row r="849" spans="2:12" ht="14.25" customHeight="1">
      <c r="B849" s="54"/>
      <c r="C849" s="413">
        <f t="shared" si="12"/>
        <v>847</v>
      </c>
      <c r="E849" s="423">
        <v>2</v>
      </c>
      <c r="F849" s="424">
        <f t="shared" si="13"/>
        <v>1683</v>
      </c>
      <c r="G849" s="221">
        <f t="shared" si="15"/>
        <v>5050</v>
      </c>
      <c r="H849" s="220">
        <f>H847+6</f>
        <v>2525</v>
      </c>
      <c r="I849" s="281">
        <v>2</v>
      </c>
      <c r="J849" s="236">
        <f t="shared" si="14"/>
        <v>1</v>
      </c>
      <c r="L849" s="201"/>
    </row>
    <row r="850" spans="2:12" ht="14.25" customHeight="1">
      <c r="B850" s="54"/>
      <c r="C850" s="413">
        <f t="shared" si="12"/>
        <v>848</v>
      </c>
      <c r="E850" s="423">
        <v>64</v>
      </c>
      <c r="F850" s="424">
        <f t="shared" si="13"/>
        <v>1685</v>
      </c>
      <c r="G850" s="221">
        <f t="shared" si="15"/>
        <v>5056</v>
      </c>
      <c r="H850" s="269">
        <f>G850/I850</f>
        <v>79</v>
      </c>
      <c r="I850" s="281">
        <v>64</v>
      </c>
      <c r="J850" s="236">
        <f t="shared" si="14"/>
        <v>6</v>
      </c>
      <c r="L850" s="201"/>
    </row>
    <row r="851" spans="2:12" ht="14.25" customHeight="1">
      <c r="B851" s="54"/>
      <c r="C851" s="413">
        <f t="shared" si="12"/>
        <v>849</v>
      </c>
      <c r="E851" s="423">
        <v>2</v>
      </c>
      <c r="F851" s="424">
        <f t="shared" si="13"/>
        <v>1687</v>
      </c>
      <c r="G851" s="221">
        <f t="shared" si="15"/>
        <v>5062</v>
      </c>
      <c r="H851" s="220">
        <f>H849+6</f>
        <v>2531</v>
      </c>
      <c r="I851" s="281">
        <v>2</v>
      </c>
      <c r="J851" s="236">
        <f t="shared" si="14"/>
        <v>1</v>
      </c>
      <c r="L851" s="201"/>
    </row>
    <row r="852" spans="2:12" ht="14.25" customHeight="1">
      <c r="B852" s="54"/>
      <c r="C852" s="413">
        <f t="shared" si="12"/>
        <v>850</v>
      </c>
      <c r="E852" s="423">
        <v>4</v>
      </c>
      <c r="F852" s="424">
        <f t="shared" si="13"/>
        <v>1689</v>
      </c>
      <c r="G852" s="221">
        <f t="shared" si="15"/>
        <v>5068</v>
      </c>
      <c r="H852" s="240">
        <f>G852/4</f>
        <v>1267</v>
      </c>
      <c r="I852" s="281">
        <v>4</v>
      </c>
      <c r="J852" s="236">
        <f t="shared" si="14"/>
        <v>2</v>
      </c>
      <c r="L852" s="201"/>
    </row>
    <row r="853" spans="2:12" ht="14.25" customHeight="1">
      <c r="B853" s="54"/>
      <c r="C853" s="413">
        <f t="shared" si="12"/>
        <v>851</v>
      </c>
      <c r="E853" s="423">
        <v>2</v>
      </c>
      <c r="F853" s="424">
        <f t="shared" si="13"/>
        <v>1691</v>
      </c>
      <c r="G853" s="221">
        <f t="shared" si="15"/>
        <v>5074</v>
      </c>
      <c r="H853" s="220">
        <f>H851+6</f>
        <v>2537</v>
      </c>
      <c r="I853" s="281">
        <v>2</v>
      </c>
      <c r="J853" s="236">
        <f t="shared" si="14"/>
        <v>1</v>
      </c>
      <c r="L853" s="201"/>
    </row>
    <row r="854" spans="2:12" ht="14.25" customHeight="1">
      <c r="B854" s="54"/>
      <c r="C854" s="413">
        <f t="shared" si="12"/>
        <v>852</v>
      </c>
      <c r="E854" s="423">
        <v>8</v>
      </c>
      <c r="F854" s="424">
        <f t="shared" si="13"/>
        <v>1693</v>
      </c>
      <c r="G854" s="221">
        <f t="shared" si="15"/>
        <v>5080</v>
      </c>
      <c r="H854" s="269">
        <f>G854/I854</f>
        <v>635</v>
      </c>
      <c r="I854" s="281">
        <v>8</v>
      </c>
      <c r="J854" s="236">
        <f t="shared" si="14"/>
        <v>3</v>
      </c>
      <c r="L854" s="201"/>
    </row>
    <row r="855" spans="2:12" ht="14.25" customHeight="1">
      <c r="B855" s="54"/>
      <c r="C855" s="413">
        <f t="shared" si="12"/>
        <v>853</v>
      </c>
      <c r="E855" s="423">
        <v>2</v>
      </c>
      <c r="F855" s="424">
        <f t="shared" si="13"/>
        <v>1695</v>
      </c>
      <c r="G855" s="221">
        <f t="shared" si="15"/>
        <v>5086</v>
      </c>
      <c r="H855" s="220">
        <f>H853+6</f>
        <v>2543</v>
      </c>
      <c r="I855" s="281">
        <v>2</v>
      </c>
      <c r="J855" s="236">
        <f t="shared" si="14"/>
        <v>1</v>
      </c>
      <c r="L855" s="201"/>
    </row>
    <row r="856" spans="2:12" ht="14.25" customHeight="1">
      <c r="B856" s="54"/>
      <c r="C856" s="413">
        <f t="shared" si="12"/>
        <v>854</v>
      </c>
      <c r="E856" s="423">
        <v>4</v>
      </c>
      <c r="F856" s="424">
        <f t="shared" si="13"/>
        <v>1697</v>
      </c>
      <c r="G856" s="221">
        <f t="shared" si="15"/>
        <v>5092</v>
      </c>
      <c r="H856" s="240">
        <f>G856/4</f>
        <v>1273</v>
      </c>
      <c r="I856" s="281">
        <v>4</v>
      </c>
      <c r="J856" s="236">
        <f t="shared" si="14"/>
        <v>2</v>
      </c>
      <c r="L856" s="201"/>
    </row>
    <row r="857" spans="2:12" ht="14.25" customHeight="1">
      <c r="B857" s="54"/>
      <c r="C857" s="413">
        <f t="shared" si="12"/>
        <v>855</v>
      </c>
      <c r="E857" s="423">
        <v>2</v>
      </c>
      <c r="F857" s="424">
        <f t="shared" si="13"/>
        <v>1699</v>
      </c>
      <c r="G857" s="221">
        <f t="shared" si="15"/>
        <v>5098</v>
      </c>
      <c r="H857" s="220">
        <f>H855+6</f>
        <v>2549</v>
      </c>
      <c r="I857" s="281">
        <v>2</v>
      </c>
      <c r="J857" s="236">
        <f t="shared" si="14"/>
        <v>1</v>
      </c>
      <c r="L857" s="201"/>
    </row>
    <row r="858" spans="2:12" ht="14.25" customHeight="1">
      <c r="B858" s="54"/>
      <c r="C858" s="413">
        <f t="shared" si="12"/>
        <v>856</v>
      </c>
      <c r="E858" s="423">
        <v>16</v>
      </c>
      <c r="F858" s="424">
        <f t="shared" si="13"/>
        <v>1701</v>
      </c>
      <c r="G858" s="221">
        <f t="shared" si="15"/>
        <v>5104</v>
      </c>
      <c r="H858" s="269">
        <f>G858/I858</f>
        <v>319</v>
      </c>
      <c r="I858" s="281">
        <v>16</v>
      </c>
      <c r="J858" s="236">
        <f t="shared" si="14"/>
        <v>4</v>
      </c>
      <c r="L858" s="201"/>
    </row>
    <row r="859" spans="2:12" ht="14.25" customHeight="1">
      <c r="B859" s="54"/>
      <c r="C859" s="413">
        <f t="shared" si="12"/>
        <v>857</v>
      </c>
      <c r="E859" s="423">
        <v>2</v>
      </c>
      <c r="F859" s="424">
        <f t="shared" si="13"/>
        <v>1703</v>
      </c>
      <c r="G859" s="221">
        <f t="shared" si="15"/>
        <v>5110</v>
      </c>
      <c r="H859" s="220">
        <f>H857+6</f>
        <v>2555</v>
      </c>
      <c r="I859" s="281">
        <v>2</v>
      </c>
      <c r="J859" s="236">
        <f t="shared" si="14"/>
        <v>1</v>
      </c>
      <c r="L859" s="201"/>
    </row>
    <row r="860" spans="2:12" ht="14.25" customHeight="1">
      <c r="B860" s="54"/>
      <c r="C860" s="413">
        <f t="shared" si="12"/>
        <v>858</v>
      </c>
      <c r="E860" s="423">
        <v>4</v>
      </c>
      <c r="F860" s="424">
        <f t="shared" si="13"/>
        <v>1705</v>
      </c>
      <c r="G860" s="221">
        <f t="shared" si="15"/>
        <v>5116</v>
      </c>
      <c r="H860" s="240">
        <f>G860/4</f>
        <v>1279</v>
      </c>
      <c r="I860" s="281">
        <v>4</v>
      </c>
      <c r="J860" s="236">
        <f t="shared" si="14"/>
        <v>2</v>
      </c>
      <c r="L860" s="201"/>
    </row>
    <row r="861" spans="2:12" ht="14.25" customHeight="1">
      <c r="B861" s="54"/>
      <c r="C861" s="413">
        <f t="shared" si="12"/>
        <v>859</v>
      </c>
      <c r="E861" s="423">
        <v>2</v>
      </c>
      <c r="F861" s="424">
        <f t="shared" si="13"/>
        <v>1707</v>
      </c>
      <c r="G861" s="221">
        <f t="shared" si="15"/>
        <v>5122</v>
      </c>
      <c r="H861" s="220">
        <f>H859+6</f>
        <v>2561</v>
      </c>
      <c r="I861" s="281">
        <v>2</v>
      </c>
      <c r="J861" s="236">
        <f t="shared" si="14"/>
        <v>1</v>
      </c>
      <c r="L861" s="201"/>
    </row>
    <row r="862" spans="2:12" ht="14.25" customHeight="1">
      <c r="B862" s="54"/>
      <c r="C862" s="413">
        <f t="shared" si="12"/>
        <v>860</v>
      </c>
      <c r="E862" s="423">
        <v>8</v>
      </c>
      <c r="F862" s="424">
        <f t="shared" si="13"/>
        <v>1709</v>
      </c>
      <c r="G862" s="221">
        <f t="shared" si="15"/>
        <v>5128</v>
      </c>
      <c r="H862" s="269">
        <f>G862/I862</f>
        <v>641</v>
      </c>
      <c r="I862" s="281">
        <v>8</v>
      </c>
      <c r="J862" s="236">
        <f t="shared" si="14"/>
        <v>3</v>
      </c>
      <c r="L862" s="201"/>
    </row>
    <row r="863" spans="2:12" ht="14.25" customHeight="1">
      <c r="B863" s="54"/>
      <c r="C863" s="413">
        <f t="shared" si="12"/>
        <v>861</v>
      </c>
      <c r="E863" s="423">
        <v>2</v>
      </c>
      <c r="F863" s="424">
        <f t="shared" si="13"/>
        <v>1711</v>
      </c>
      <c r="G863" s="221">
        <f t="shared" si="15"/>
        <v>5134</v>
      </c>
      <c r="H863" s="220">
        <f>H861+6</f>
        <v>2567</v>
      </c>
      <c r="I863" s="281">
        <v>2</v>
      </c>
      <c r="J863" s="236">
        <f t="shared" si="14"/>
        <v>1</v>
      </c>
      <c r="L863" s="201"/>
    </row>
    <row r="864" spans="2:12" ht="14.25" customHeight="1">
      <c r="B864" s="54"/>
      <c r="C864" s="413">
        <f t="shared" si="12"/>
        <v>862</v>
      </c>
      <c r="E864" s="423">
        <v>4</v>
      </c>
      <c r="F864" s="424">
        <f t="shared" si="13"/>
        <v>1713</v>
      </c>
      <c r="G864" s="221">
        <f t="shared" si="15"/>
        <v>5140</v>
      </c>
      <c r="H864" s="240">
        <f>G864/4</f>
        <v>1285</v>
      </c>
      <c r="I864" s="281">
        <v>4</v>
      </c>
      <c r="J864" s="236">
        <f t="shared" si="14"/>
        <v>2</v>
      </c>
      <c r="L864" s="201"/>
    </row>
    <row r="865" spans="2:12" ht="14.25" customHeight="1">
      <c r="B865" s="54"/>
      <c r="C865" s="413">
        <f t="shared" si="12"/>
        <v>863</v>
      </c>
      <c r="E865" s="423">
        <v>2</v>
      </c>
      <c r="F865" s="424">
        <f t="shared" si="13"/>
        <v>1715</v>
      </c>
      <c r="G865" s="221">
        <f t="shared" si="15"/>
        <v>5146</v>
      </c>
      <c r="H865" s="220">
        <f>H863+6</f>
        <v>2573</v>
      </c>
      <c r="I865" s="281">
        <v>2</v>
      </c>
      <c r="J865" s="236">
        <f t="shared" si="14"/>
        <v>1</v>
      </c>
      <c r="L865" s="201"/>
    </row>
    <row r="866" spans="2:12" ht="14.25" customHeight="1">
      <c r="B866" s="54"/>
      <c r="C866" s="413">
        <f t="shared" si="12"/>
        <v>864</v>
      </c>
      <c r="E866" s="423">
        <v>32</v>
      </c>
      <c r="F866" s="424">
        <f t="shared" si="13"/>
        <v>1717</v>
      </c>
      <c r="G866" s="221">
        <f t="shared" si="15"/>
        <v>5152</v>
      </c>
      <c r="H866" s="269">
        <f>G866/I866</f>
        <v>161</v>
      </c>
      <c r="I866" s="281">
        <v>32</v>
      </c>
      <c r="J866" s="236">
        <f t="shared" si="14"/>
        <v>5</v>
      </c>
      <c r="L866" s="201"/>
    </row>
    <row r="867" spans="2:12" ht="14.25" customHeight="1">
      <c r="B867" s="54"/>
      <c r="C867" s="413">
        <f t="shared" si="12"/>
        <v>865</v>
      </c>
      <c r="E867" s="423">
        <v>2</v>
      </c>
      <c r="F867" s="424">
        <f t="shared" si="13"/>
        <v>1719</v>
      </c>
      <c r="G867" s="221">
        <f t="shared" si="15"/>
        <v>5158</v>
      </c>
      <c r="H867" s="220">
        <f>H865+6</f>
        <v>2579</v>
      </c>
      <c r="I867" s="281">
        <v>2</v>
      </c>
      <c r="J867" s="236">
        <f t="shared" si="14"/>
        <v>1</v>
      </c>
      <c r="L867" s="201"/>
    </row>
    <row r="868" spans="2:12" ht="14.25" customHeight="1">
      <c r="B868" s="54"/>
      <c r="C868" s="413">
        <f t="shared" si="12"/>
        <v>866</v>
      </c>
      <c r="E868" s="423">
        <v>4</v>
      </c>
      <c r="F868" s="424">
        <f t="shared" si="13"/>
        <v>1721</v>
      </c>
      <c r="G868" s="221">
        <f t="shared" si="15"/>
        <v>5164</v>
      </c>
      <c r="H868" s="240">
        <f>G868/4</f>
        <v>1291</v>
      </c>
      <c r="I868" s="281">
        <v>4</v>
      </c>
      <c r="J868" s="236">
        <f t="shared" si="14"/>
        <v>2</v>
      </c>
      <c r="L868" s="201"/>
    </row>
    <row r="869" spans="2:12" ht="14.25" customHeight="1">
      <c r="B869" s="54"/>
      <c r="C869" s="413">
        <f t="shared" si="12"/>
        <v>867</v>
      </c>
      <c r="E869" s="423">
        <v>2</v>
      </c>
      <c r="F869" s="424">
        <f t="shared" si="13"/>
        <v>1723</v>
      </c>
      <c r="G869" s="221">
        <f t="shared" si="15"/>
        <v>5170</v>
      </c>
      <c r="H869" s="220">
        <f>H867+6</f>
        <v>2585</v>
      </c>
      <c r="I869" s="281">
        <v>2</v>
      </c>
      <c r="J869" s="236">
        <f t="shared" si="14"/>
        <v>1</v>
      </c>
      <c r="L869" s="201"/>
    </row>
    <row r="870" spans="2:12" ht="14.25" customHeight="1">
      <c r="B870" s="54"/>
      <c r="C870" s="413">
        <f t="shared" si="12"/>
        <v>868</v>
      </c>
      <c r="E870" s="423">
        <v>8</v>
      </c>
      <c r="F870" s="424">
        <f t="shared" si="13"/>
        <v>1725</v>
      </c>
      <c r="G870" s="221">
        <f t="shared" si="15"/>
        <v>5176</v>
      </c>
      <c r="H870" s="269">
        <f>G870/I870</f>
        <v>647</v>
      </c>
      <c r="I870" s="281">
        <v>8</v>
      </c>
      <c r="J870" s="236">
        <f t="shared" si="14"/>
        <v>3</v>
      </c>
      <c r="L870" s="201"/>
    </row>
    <row r="871" spans="2:12" ht="14.25" customHeight="1">
      <c r="B871" s="54"/>
      <c r="C871" s="413">
        <f t="shared" si="12"/>
        <v>869</v>
      </c>
      <c r="E871" s="423">
        <v>2</v>
      </c>
      <c r="F871" s="424">
        <f t="shared" si="13"/>
        <v>1727</v>
      </c>
      <c r="G871" s="221">
        <f t="shared" si="15"/>
        <v>5182</v>
      </c>
      <c r="H871" s="220">
        <f>H869+6</f>
        <v>2591</v>
      </c>
      <c r="I871" s="281">
        <v>2</v>
      </c>
      <c r="J871" s="236">
        <f t="shared" si="14"/>
        <v>1</v>
      </c>
      <c r="L871" s="201"/>
    </row>
    <row r="872" spans="2:12" ht="14.25" customHeight="1">
      <c r="B872" s="54"/>
      <c r="C872" s="413">
        <f t="shared" si="12"/>
        <v>870</v>
      </c>
      <c r="E872" s="423">
        <v>4</v>
      </c>
      <c r="F872" s="424">
        <f t="shared" si="13"/>
        <v>1729</v>
      </c>
      <c r="G872" s="221">
        <f t="shared" si="15"/>
        <v>5188</v>
      </c>
      <c r="H872" s="240">
        <f>G872/4</f>
        <v>1297</v>
      </c>
      <c r="I872" s="281">
        <v>4</v>
      </c>
      <c r="J872" s="236">
        <f t="shared" si="14"/>
        <v>2</v>
      </c>
      <c r="L872" s="201"/>
    </row>
    <row r="873" spans="2:12" ht="14.25" customHeight="1">
      <c r="B873" s="54"/>
      <c r="C873" s="413">
        <f t="shared" si="12"/>
        <v>871</v>
      </c>
      <c r="E873" s="423">
        <v>2</v>
      </c>
      <c r="F873" s="424">
        <f t="shared" si="13"/>
        <v>1731</v>
      </c>
      <c r="G873" s="221">
        <f t="shared" si="15"/>
        <v>5194</v>
      </c>
      <c r="H873" s="220">
        <f>H871+6</f>
        <v>2597</v>
      </c>
      <c r="I873" s="281">
        <v>2</v>
      </c>
      <c r="J873" s="236">
        <f t="shared" si="14"/>
        <v>1</v>
      </c>
      <c r="L873" s="201"/>
    </row>
    <row r="874" spans="2:12" ht="14.25" customHeight="1">
      <c r="B874" s="54"/>
      <c r="C874" s="413">
        <f t="shared" si="12"/>
        <v>872</v>
      </c>
      <c r="E874" s="423">
        <v>16</v>
      </c>
      <c r="F874" s="424">
        <f t="shared" si="13"/>
        <v>1733</v>
      </c>
      <c r="G874" s="221">
        <f t="shared" si="15"/>
        <v>5200</v>
      </c>
      <c r="H874" s="269">
        <f>G874/I874</f>
        <v>325</v>
      </c>
      <c r="I874" s="281">
        <v>16</v>
      </c>
      <c r="J874" s="236">
        <f t="shared" si="14"/>
        <v>4</v>
      </c>
      <c r="L874" s="201"/>
    </row>
    <row r="875" spans="2:12" ht="14.25" customHeight="1">
      <c r="B875" s="54"/>
      <c r="C875" s="413">
        <f t="shared" si="12"/>
        <v>873</v>
      </c>
      <c r="E875" s="423">
        <v>2</v>
      </c>
      <c r="F875" s="424">
        <f t="shared" si="13"/>
        <v>1735</v>
      </c>
      <c r="G875" s="221">
        <f t="shared" si="15"/>
        <v>5206</v>
      </c>
      <c r="H875" s="220">
        <f>H873+6</f>
        <v>2603</v>
      </c>
      <c r="I875" s="281">
        <v>2</v>
      </c>
      <c r="J875" s="236">
        <f t="shared" si="14"/>
        <v>1</v>
      </c>
      <c r="L875" s="201"/>
    </row>
    <row r="876" spans="2:12" ht="14.25" customHeight="1">
      <c r="B876" s="54"/>
      <c r="C876" s="413">
        <f t="shared" si="12"/>
        <v>874</v>
      </c>
      <c r="E876" s="423">
        <v>4</v>
      </c>
      <c r="F876" s="424">
        <f t="shared" si="13"/>
        <v>1737</v>
      </c>
      <c r="G876" s="221">
        <f t="shared" si="15"/>
        <v>5212</v>
      </c>
      <c r="H876" s="240">
        <f>G876/4</f>
        <v>1303</v>
      </c>
      <c r="I876" s="281">
        <v>4</v>
      </c>
      <c r="J876" s="236">
        <f t="shared" si="14"/>
        <v>2</v>
      </c>
      <c r="L876" s="201"/>
    </row>
    <row r="877" spans="2:12" ht="14.25" customHeight="1">
      <c r="B877" s="54"/>
      <c r="C877" s="413">
        <f t="shared" si="12"/>
        <v>875</v>
      </c>
      <c r="E877" s="423">
        <v>2</v>
      </c>
      <c r="F877" s="424">
        <f t="shared" si="13"/>
        <v>1739</v>
      </c>
      <c r="G877" s="221">
        <f t="shared" si="15"/>
        <v>5218</v>
      </c>
      <c r="H877" s="220">
        <f>H875+6</f>
        <v>2609</v>
      </c>
      <c r="I877" s="281">
        <v>2</v>
      </c>
      <c r="J877" s="236">
        <f t="shared" si="14"/>
        <v>1</v>
      </c>
      <c r="L877" s="201"/>
    </row>
    <row r="878" spans="2:12" ht="14.25" customHeight="1">
      <c r="B878" s="54"/>
      <c r="C878" s="413">
        <f t="shared" si="12"/>
        <v>876</v>
      </c>
      <c r="E878" s="423">
        <v>8</v>
      </c>
      <c r="F878" s="424">
        <f t="shared" si="13"/>
        <v>1741</v>
      </c>
      <c r="G878" s="221">
        <f t="shared" si="15"/>
        <v>5224</v>
      </c>
      <c r="H878" s="269">
        <f>G878/I878</f>
        <v>653</v>
      </c>
      <c r="I878" s="281">
        <v>8</v>
      </c>
      <c r="J878" s="236">
        <f t="shared" si="14"/>
        <v>3</v>
      </c>
      <c r="L878" s="201"/>
    </row>
    <row r="879" spans="2:12" ht="14.25" customHeight="1">
      <c r="B879" s="54"/>
      <c r="C879" s="413">
        <f t="shared" si="12"/>
        <v>877</v>
      </c>
      <c r="E879" s="423">
        <v>2</v>
      </c>
      <c r="F879" s="424">
        <f t="shared" si="13"/>
        <v>1743</v>
      </c>
      <c r="G879" s="221">
        <f t="shared" si="15"/>
        <v>5230</v>
      </c>
      <c r="H879" s="220">
        <f>H877+6</f>
        <v>2615</v>
      </c>
      <c r="I879" s="281">
        <v>2</v>
      </c>
      <c r="J879" s="236">
        <f t="shared" si="14"/>
        <v>1</v>
      </c>
      <c r="L879" s="201"/>
    </row>
    <row r="880" spans="2:12" ht="14.25" customHeight="1">
      <c r="B880" s="54"/>
      <c r="C880" s="413">
        <f t="shared" si="12"/>
        <v>878</v>
      </c>
      <c r="E880" s="423">
        <v>4</v>
      </c>
      <c r="F880" s="424">
        <f t="shared" si="13"/>
        <v>1745</v>
      </c>
      <c r="G880" s="221">
        <f t="shared" si="15"/>
        <v>5236</v>
      </c>
      <c r="H880" s="240">
        <f>G880/4</f>
        <v>1309</v>
      </c>
      <c r="I880" s="281">
        <v>4</v>
      </c>
      <c r="J880" s="236">
        <f t="shared" si="14"/>
        <v>2</v>
      </c>
      <c r="L880" s="201"/>
    </row>
    <row r="881" spans="2:12" ht="14.25" customHeight="1">
      <c r="B881" s="54"/>
      <c r="C881" s="413">
        <f t="shared" si="12"/>
        <v>879</v>
      </c>
      <c r="E881" s="423">
        <v>2</v>
      </c>
      <c r="F881" s="424">
        <f t="shared" si="13"/>
        <v>1747</v>
      </c>
      <c r="G881" s="221">
        <f t="shared" si="15"/>
        <v>5242</v>
      </c>
      <c r="H881" s="220">
        <f>H879+6</f>
        <v>2621</v>
      </c>
      <c r="I881" s="281">
        <v>2</v>
      </c>
      <c r="J881" s="236">
        <f t="shared" si="14"/>
        <v>1</v>
      </c>
      <c r="L881" s="201"/>
    </row>
    <row r="882" spans="2:12" ht="14.25" customHeight="1">
      <c r="B882" s="54"/>
      <c r="C882" s="413">
        <f t="shared" si="12"/>
        <v>880</v>
      </c>
      <c r="E882" s="423">
        <v>128</v>
      </c>
      <c r="F882" s="424">
        <f t="shared" si="13"/>
        <v>1749</v>
      </c>
      <c r="G882" s="221">
        <f t="shared" si="15"/>
        <v>5248</v>
      </c>
      <c r="H882" s="269">
        <f>G882/I882</f>
        <v>41</v>
      </c>
      <c r="I882" s="281">
        <v>128</v>
      </c>
      <c r="J882" s="236">
        <f t="shared" si="14"/>
        <v>7</v>
      </c>
      <c r="L882" s="201"/>
    </row>
    <row r="883" spans="2:12" ht="14.25" customHeight="1">
      <c r="B883" s="54"/>
      <c r="C883" s="413">
        <f t="shared" si="12"/>
        <v>881</v>
      </c>
      <c r="E883" s="423">
        <v>2</v>
      </c>
      <c r="F883" s="424">
        <f t="shared" si="13"/>
        <v>1751</v>
      </c>
      <c r="G883" s="221">
        <f t="shared" si="15"/>
        <v>5254</v>
      </c>
      <c r="H883" s="220">
        <f>H881+6</f>
        <v>2627</v>
      </c>
      <c r="I883" s="281">
        <v>2</v>
      </c>
      <c r="J883" s="236">
        <f t="shared" si="14"/>
        <v>1</v>
      </c>
      <c r="L883" s="201"/>
    </row>
    <row r="884" spans="2:12" ht="14.25" customHeight="1">
      <c r="B884" s="54"/>
      <c r="C884" s="413">
        <f t="shared" si="12"/>
        <v>882</v>
      </c>
      <c r="E884" s="423">
        <v>4</v>
      </c>
      <c r="F884" s="424">
        <f t="shared" si="13"/>
        <v>1753</v>
      </c>
      <c r="G884" s="221">
        <f t="shared" si="15"/>
        <v>5260</v>
      </c>
      <c r="H884" s="240">
        <f>G884/4</f>
        <v>1315</v>
      </c>
      <c r="I884" s="281">
        <v>4</v>
      </c>
      <c r="J884" s="236">
        <f t="shared" si="14"/>
        <v>2</v>
      </c>
      <c r="L884" s="201"/>
    </row>
    <row r="885" spans="2:12" ht="14.25" customHeight="1">
      <c r="B885" s="54"/>
      <c r="C885" s="413">
        <f t="shared" si="12"/>
        <v>883</v>
      </c>
      <c r="E885" s="423">
        <v>2</v>
      </c>
      <c r="F885" s="424">
        <f t="shared" si="13"/>
        <v>1755</v>
      </c>
      <c r="G885" s="221">
        <f t="shared" si="15"/>
        <v>5266</v>
      </c>
      <c r="H885" s="220">
        <f>H883+6</f>
        <v>2633</v>
      </c>
      <c r="I885" s="281">
        <v>2</v>
      </c>
      <c r="J885" s="236">
        <f t="shared" si="14"/>
        <v>1</v>
      </c>
      <c r="L885" s="201"/>
    </row>
    <row r="886" spans="2:12" ht="14.25" customHeight="1">
      <c r="B886" s="54"/>
      <c r="C886" s="413">
        <f t="shared" si="12"/>
        <v>884</v>
      </c>
      <c r="E886" s="423">
        <v>8</v>
      </c>
      <c r="F886" s="424">
        <f t="shared" si="13"/>
        <v>1757</v>
      </c>
      <c r="G886" s="221">
        <f t="shared" si="15"/>
        <v>5272</v>
      </c>
      <c r="H886" s="269">
        <f>G886/I886</f>
        <v>659</v>
      </c>
      <c r="I886" s="281">
        <v>8</v>
      </c>
      <c r="J886" s="236">
        <f t="shared" si="14"/>
        <v>3</v>
      </c>
      <c r="L886" s="201"/>
    </row>
    <row r="887" spans="2:12" ht="14.25" customHeight="1">
      <c r="B887" s="54"/>
      <c r="C887" s="413">
        <f t="shared" si="12"/>
        <v>885</v>
      </c>
      <c r="E887" s="423">
        <v>2</v>
      </c>
      <c r="F887" s="424">
        <f t="shared" si="13"/>
        <v>1759</v>
      </c>
      <c r="G887" s="221">
        <f t="shared" si="15"/>
        <v>5278</v>
      </c>
      <c r="H887" s="220">
        <f>H885+6</f>
        <v>2639</v>
      </c>
      <c r="I887" s="281">
        <v>2</v>
      </c>
      <c r="J887" s="236">
        <f t="shared" si="14"/>
        <v>1</v>
      </c>
      <c r="L887" s="201"/>
    </row>
    <row r="888" spans="2:12" ht="14.25" customHeight="1">
      <c r="B888" s="54"/>
      <c r="C888" s="413">
        <f t="shared" si="12"/>
        <v>886</v>
      </c>
      <c r="E888" s="423">
        <v>4</v>
      </c>
      <c r="F888" s="424">
        <f t="shared" si="13"/>
        <v>1761</v>
      </c>
      <c r="G888" s="221">
        <f t="shared" si="15"/>
        <v>5284</v>
      </c>
      <c r="H888" s="240">
        <f>G888/4</f>
        <v>1321</v>
      </c>
      <c r="I888" s="281">
        <v>4</v>
      </c>
      <c r="J888" s="236">
        <f t="shared" si="14"/>
        <v>2</v>
      </c>
      <c r="L888" s="201"/>
    </row>
    <row r="889" spans="2:12" ht="14.25" customHeight="1">
      <c r="B889" s="54"/>
      <c r="C889" s="413">
        <f t="shared" si="12"/>
        <v>887</v>
      </c>
      <c r="E889" s="423">
        <v>2</v>
      </c>
      <c r="F889" s="424">
        <f t="shared" si="13"/>
        <v>1763</v>
      </c>
      <c r="G889" s="221">
        <f t="shared" si="15"/>
        <v>5290</v>
      </c>
      <c r="H889" s="220">
        <f>H887+6</f>
        <v>2645</v>
      </c>
      <c r="I889" s="281">
        <v>2</v>
      </c>
      <c r="J889" s="236">
        <f t="shared" si="14"/>
        <v>1</v>
      </c>
      <c r="L889" s="201"/>
    </row>
    <row r="890" spans="2:12" ht="14.25" customHeight="1">
      <c r="B890" s="54"/>
      <c r="C890" s="413">
        <f t="shared" si="12"/>
        <v>888</v>
      </c>
      <c r="E890" s="423">
        <v>16</v>
      </c>
      <c r="F890" s="424">
        <f t="shared" si="13"/>
        <v>1765</v>
      </c>
      <c r="G890" s="221">
        <f t="shared" si="15"/>
        <v>5296</v>
      </c>
      <c r="H890" s="269">
        <f>G890/I890</f>
        <v>331</v>
      </c>
      <c r="I890" s="281">
        <v>16</v>
      </c>
      <c r="J890" s="236">
        <f t="shared" si="14"/>
        <v>4</v>
      </c>
      <c r="L890" s="201"/>
    </row>
    <row r="891" spans="2:12" ht="14.25" customHeight="1">
      <c r="B891" s="54"/>
      <c r="C891" s="413">
        <f t="shared" si="12"/>
        <v>889</v>
      </c>
      <c r="E891" s="423">
        <v>2</v>
      </c>
      <c r="F891" s="424">
        <f t="shared" si="13"/>
        <v>1767</v>
      </c>
      <c r="G891" s="221">
        <f t="shared" si="15"/>
        <v>5302</v>
      </c>
      <c r="H891" s="220">
        <f>H889+6</f>
        <v>2651</v>
      </c>
      <c r="I891" s="281">
        <v>2</v>
      </c>
      <c r="J891" s="236">
        <f t="shared" si="14"/>
        <v>1</v>
      </c>
      <c r="L891" s="201"/>
    </row>
    <row r="892" spans="2:12" ht="14.25" customHeight="1">
      <c r="B892" s="54"/>
      <c r="C892" s="413">
        <f t="shared" si="12"/>
        <v>890</v>
      </c>
      <c r="E892" s="423">
        <v>4</v>
      </c>
      <c r="F892" s="424">
        <f t="shared" si="13"/>
        <v>1769</v>
      </c>
      <c r="G892" s="221">
        <f t="shared" si="15"/>
        <v>5308</v>
      </c>
      <c r="H892" s="240">
        <f>G892/4</f>
        <v>1327</v>
      </c>
      <c r="I892" s="281">
        <v>4</v>
      </c>
      <c r="J892" s="236">
        <f t="shared" si="14"/>
        <v>2</v>
      </c>
      <c r="L892" s="201"/>
    </row>
    <row r="893" spans="2:12" ht="14.25" customHeight="1">
      <c r="B893" s="54"/>
      <c r="C893" s="413">
        <f t="shared" si="12"/>
        <v>891</v>
      </c>
      <c r="E893" s="423">
        <v>2</v>
      </c>
      <c r="F893" s="424">
        <f t="shared" si="13"/>
        <v>1771</v>
      </c>
      <c r="G893" s="221">
        <f t="shared" si="15"/>
        <v>5314</v>
      </c>
      <c r="H893" s="220">
        <f>H891+6</f>
        <v>2657</v>
      </c>
      <c r="I893" s="281">
        <v>2</v>
      </c>
      <c r="J893" s="236">
        <f t="shared" si="14"/>
        <v>1</v>
      </c>
      <c r="L893" s="201"/>
    </row>
    <row r="894" spans="2:12" ht="14.25" customHeight="1">
      <c r="B894" s="54"/>
      <c r="C894" s="413">
        <f t="shared" si="12"/>
        <v>892</v>
      </c>
      <c r="E894" s="423">
        <v>8</v>
      </c>
      <c r="F894" s="424">
        <f t="shared" si="13"/>
        <v>1773</v>
      </c>
      <c r="G894" s="221">
        <f t="shared" si="15"/>
        <v>5320</v>
      </c>
      <c r="H894" s="269">
        <f>G894/I894</f>
        <v>665</v>
      </c>
      <c r="I894" s="281">
        <v>8</v>
      </c>
      <c r="J894" s="236">
        <f t="shared" si="14"/>
        <v>3</v>
      </c>
      <c r="L894" s="201"/>
    </row>
    <row r="895" spans="2:12" ht="14.25" customHeight="1">
      <c r="B895" s="54"/>
      <c r="C895" s="413">
        <f t="shared" si="12"/>
        <v>893</v>
      </c>
      <c r="E895" s="423">
        <v>2</v>
      </c>
      <c r="F895" s="424">
        <f t="shared" si="13"/>
        <v>1775</v>
      </c>
      <c r="G895" s="221">
        <f t="shared" si="15"/>
        <v>5326</v>
      </c>
      <c r="H895" s="220">
        <f>H893+6</f>
        <v>2663</v>
      </c>
      <c r="I895" s="281">
        <v>2</v>
      </c>
      <c r="J895" s="236">
        <f t="shared" si="14"/>
        <v>1</v>
      </c>
      <c r="L895" s="201"/>
    </row>
    <row r="896" spans="2:12" ht="14.25" customHeight="1">
      <c r="B896" s="54"/>
      <c r="C896" s="413">
        <f t="shared" si="12"/>
        <v>894</v>
      </c>
      <c r="E896" s="423">
        <v>4</v>
      </c>
      <c r="F896" s="424">
        <f t="shared" si="13"/>
        <v>1777</v>
      </c>
      <c r="G896" s="221">
        <f t="shared" si="15"/>
        <v>5332</v>
      </c>
      <c r="H896" s="240">
        <f>G896/4</f>
        <v>1333</v>
      </c>
      <c r="I896" s="281">
        <v>4</v>
      </c>
      <c r="J896" s="236">
        <f t="shared" si="14"/>
        <v>2</v>
      </c>
      <c r="L896" s="201"/>
    </row>
    <row r="897" spans="2:12" ht="14.25" customHeight="1">
      <c r="B897" s="54"/>
      <c r="C897" s="413">
        <f t="shared" si="12"/>
        <v>895</v>
      </c>
      <c r="E897" s="423">
        <v>2</v>
      </c>
      <c r="F897" s="424">
        <f t="shared" si="13"/>
        <v>1779</v>
      </c>
      <c r="G897" s="221">
        <f t="shared" si="15"/>
        <v>5338</v>
      </c>
      <c r="H897" s="220">
        <f>H895+6</f>
        <v>2669</v>
      </c>
      <c r="I897" s="281">
        <v>2</v>
      </c>
      <c r="J897" s="236">
        <f t="shared" si="14"/>
        <v>1</v>
      </c>
      <c r="L897" s="201"/>
    </row>
    <row r="898" spans="2:12" ht="14.25" customHeight="1">
      <c r="B898" s="54"/>
      <c r="C898" s="413">
        <f t="shared" si="12"/>
        <v>896</v>
      </c>
      <c r="E898" s="423">
        <v>32</v>
      </c>
      <c r="F898" s="424">
        <f t="shared" si="13"/>
        <v>1781</v>
      </c>
      <c r="G898" s="221">
        <f t="shared" si="15"/>
        <v>5344</v>
      </c>
      <c r="H898" s="269">
        <f>G898/I898</f>
        <v>167</v>
      </c>
      <c r="I898" s="281">
        <v>32</v>
      </c>
      <c r="J898" s="236">
        <f t="shared" si="14"/>
        <v>5</v>
      </c>
      <c r="L898" s="201"/>
    </row>
    <row r="899" spans="2:12" ht="14.25" customHeight="1">
      <c r="B899" s="54"/>
      <c r="C899" s="413">
        <f t="shared" si="12"/>
        <v>897</v>
      </c>
      <c r="E899" s="423">
        <v>2</v>
      </c>
      <c r="F899" s="424">
        <f t="shared" si="13"/>
        <v>1783</v>
      </c>
      <c r="G899" s="221">
        <f t="shared" si="15"/>
        <v>5350</v>
      </c>
      <c r="H899" s="220">
        <f>H897+6</f>
        <v>2675</v>
      </c>
      <c r="I899" s="281">
        <v>2</v>
      </c>
      <c r="J899" s="236">
        <f t="shared" si="14"/>
        <v>1</v>
      </c>
      <c r="L899" s="201"/>
    </row>
    <row r="900" spans="2:12" ht="14.25" customHeight="1">
      <c r="B900" s="54"/>
      <c r="C900" s="413">
        <f t="shared" si="12"/>
        <v>898</v>
      </c>
      <c r="E900" s="423">
        <v>4</v>
      </c>
      <c r="F900" s="424">
        <f t="shared" si="13"/>
        <v>1785</v>
      </c>
      <c r="G900" s="221">
        <f t="shared" si="15"/>
        <v>5356</v>
      </c>
      <c r="H900" s="240">
        <f>G900/4</f>
        <v>1339</v>
      </c>
      <c r="I900" s="281">
        <v>4</v>
      </c>
      <c r="J900" s="236">
        <f t="shared" si="14"/>
        <v>2</v>
      </c>
      <c r="L900" s="201"/>
    </row>
    <row r="901" spans="2:12" ht="14.25" customHeight="1">
      <c r="B901" s="54"/>
      <c r="C901" s="413">
        <f t="shared" si="12"/>
        <v>899</v>
      </c>
      <c r="E901" s="423">
        <v>2</v>
      </c>
      <c r="F901" s="424">
        <f t="shared" si="13"/>
        <v>1787</v>
      </c>
      <c r="G901" s="221">
        <f t="shared" si="15"/>
        <v>5362</v>
      </c>
      <c r="H901" s="220">
        <f>H899+6</f>
        <v>2681</v>
      </c>
      <c r="I901" s="281">
        <v>2</v>
      </c>
      <c r="J901" s="236">
        <f t="shared" si="14"/>
        <v>1</v>
      </c>
      <c r="L901" s="201"/>
    </row>
    <row r="902" spans="2:12" ht="14.25" customHeight="1">
      <c r="B902" s="54"/>
      <c r="C902" s="413">
        <f t="shared" si="12"/>
        <v>900</v>
      </c>
      <c r="E902" s="423">
        <v>8</v>
      </c>
      <c r="F902" s="424">
        <f t="shared" si="13"/>
        <v>1789</v>
      </c>
      <c r="G902" s="221">
        <f t="shared" si="15"/>
        <v>5368</v>
      </c>
      <c r="H902" s="269">
        <f>G902/I902</f>
        <v>671</v>
      </c>
      <c r="I902" s="281">
        <v>8</v>
      </c>
      <c r="J902" s="236">
        <f t="shared" si="14"/>
        <v>3</v>
      </c>
      <c r="L902" s="201"/>
    </row>
    <row r="903" spans="2:12" ht="14.25" customHeight="1">
      <c r="B903" s="54"/>
      <c r="C903" s="413">
        <f t="shared" si="12"/>
        <v>901</v>
      </c>
      <c r="E903" s="423">
        <v>2</v>
      </c>
      <c r="F903" s="424">
        <f t="shared" si="13"/>
        <v>1791</v>
      </c>
      <c r="G903" s="221">
        <f t="shared" si="15"/>
        <v>5374</v>
      </c>
      <c r="H903" s="220">
        <f>H901+6</f>
        <v>2687</v>
      </c>
      <c r="I903" s="281">
        <v>2</v>
      </c>
      <c r="J903" s="236">
        <f t="shared" si="14"/>
        <v>1</v>
      </c>
      <c r="L903" s="201"/>
    </row>
    <row r="904" spans="2:12" ht="14.25" customHeight="1">
      <c r="B904" s="54"/>
      <c r="C904" s="413">
        <f t="shared" si="12"/>
        <v>902</v>
      </c>
      <c r="E904" s="423">
        <v>4</v>
      </c>
      <c r="F904" s="424">
        <f t="shared" si="13"/>
        <v>1793</v>
      </c>
      <c r="G904" s="221">
        <f t="shared" si="15"/>
        <v>5380</v>
      </c>
      <c r="H904" s="240">
        <f>G904/4</f>
        <v>1345</v>
      </c>
      <c r="I904" s="281">
        <v>4</v>
      </c>
      <c r="J904" s="236">
        <f t="shared" si="14"/>
        <v>2</v>
      </c>
      <c r="L904" s="201"/>
    </row>
    <row r="905" spans="2:12" ht="14.25" customHeight="1">
      <c r="B905" s="54"/>
      <c r="C905" s="413">
        <f t="shared" si="12"/>
        <v>903</v>
      </c>
      <c r="E905" s="423">
        <v>2</v>
      </c>
      <c r="F905" s="424">
        <f t="shared" si="13"/>
        <v>1795</v>
      </c>
      <c r="G905" s="221">
        <f t="shared" si="15"/>
        <v>5386</v>
      </c>
      <c r="H905" s="220">
        <f>H903+6</f>
        <v>2693</v>
      </c>
      <c r="I905" s="281">
        <v>2</v>
      </c>
      <c r="J905" s="236">
        <f t="shared" si="14"/>
        <v>1</v>
      </c>
      <c r="L905" s="201"/>
    </row>
    <row r="906" spans="2:12" ht="14.25" customHeight="1">
      <c r="B906" s="54"/>
      <c r="C906" s="413">
        <f t="shared" si="12"/>
        <v>904</v>
      </c>
      <c r="E906" s="423">
        <v>16</v>
      </c>
      <c r="F906" s="424">
        <f t="shared" si="13"/>
        <v>1797</v>
      </c>
      <c r="G906" s="221">
        <f t="shared" si="15"/>
        <v>5392</v>
      </c>
      <c r="H906" s="269">
        <f>G906/I906</f>
        <v>337</v>
      </c>
      <c r="I906" s="281">
        <v>16</v>
      </c>
      <c r="J906" s="236">
        <f t="shared" si="14"/>
        <v>4</v>
      </c>
      <c r="L906" s="201"/>
    </row>
    <row r="907" spans="2:12" ht="14.25" customHeight="1">
      <c r="B907" s="54"/>
      <c r="C907" s="413">
        <f t="shared" si="12"/>
        <v>905</v>
      </c>
      <c r="E907" s="423">
        <v>2</v>
      </c>
      <c r="F907" s="424">
        <f t="shared" si="13"/>
        <v>1799</v>
      </c>
      <c r="G907" s="221">
        <f t="shared" si="15"/>
        <v>5398</v>
      </c>
      <c r="H907" s="220">
        <f>H905+6</f>
        <v>2699</v>
      </c>
      <c r="I907" s="281">
        <v>2</v>
      </c>
      <c r="J907" s="236">
        <f t="shared" si="14"/>
        <v>1</v>
      </c>
      <c r="L907" s="201"/>
    </row>
    <row r="908" spans="2:12" ht="14.25" customHeight="1">
      <c r="B908" s="54"/>
      <c r="C908" s="413">
        <f t="shared" si="12"/>
        <v>906</v>
      </c>
      <c r="E908" s="423">
        <v>4</v>
      </c>
      <c r="F908" s="424">
        <f t="shared" si="13"/>
        <v>1801</v>
      </c>
      <c r="G908" s="221">
        <f t="shared" si="15"/>
        <v>5404</v>
      </c>
      <c r="H908" s="240">
        <f>G908/4</f>
        <v>1351</v>
      </c>
      <c r="I908" s="281">
        <v>4</v>
      </c>
      <c r="J908" s="236">
        <f t="shared" si="14"/>
        <v>2</v>
      </c>
      <c r="L908" s="201"/>
    </row>
    <row r="909" spans="2:12" ht="14.25" customHeight="1">
      <c r="B909" s="54"/>
      <c r="C909" s="413">
        <f t="shared" si="12"/>
        <v>907</v>
      </c>
      <c r="E909" s="423">
        <v>2</v>
      </c>
      <c r="F909" s="424">
        <f t="shared" si="13"/>
        <v>1803</v>
      </c>
      <c r="G909" s="221">
        <f t="shared" si="15"/>
        <v>5410</v>
      </c>
      <c r="H909" s="220">
        <f>H907+6</f>
        <v>2705</v>
      </c>
      <c r="I909" s="281">
        <v>2</v>
      </c>
      <c r="J909" s="236">
        <f t="shared" si="14"/>
        <v>1</v>
      </c>
      <c r="L909" s="201"/>
    </row>
    <row r="910" spans="2:12" ht="14.25" customHeight="1">
      <c r="B910" s="54"/>
      <c r="C910" s="413">
        <f t="shared" si="12"/>
        <v>908</v>
      </c>
      <c r="E910" s="423">
        <v>8</v>
      </c>
      <c r="F910" s="424">
        <f t="shared" si="13"/>
        <v>1805</v>
      </c>
      <c r="G910" s="221">
        <f t="shared" si="15"/>
        <v>5416</v>
      </c>
      <c r="H910" s="269">
        <f>G910/I910</f>
        <v>677</v>
      </c>
      <c r="I910" s="281">
        <v>8</v>
      </c>
      <c r="J910" s="236">
        <f t="shared" si="14"/>
        <v>3</v>
      </c>
      <c r="L910" s="201"/>
    </row>
    <row r="911" spans="2:12" ht="14.25" customHeight="1">
      <c r="B911" s="54"/>
      <c r="C911" s="413">
        <f t="shared" si="12"/>
        <v>909</v>
      </c>
      <c r="E911" s="423">
        <v>2</v>
      </c>
      <c r="F911" s="424">
        <f t="shared" si="13"/>
        <v>1807</v>
      </c>
      <c r="G911" s="221">
        <f t="shared" si="15"/>
        <v>5422</v>
      </c>
      <c r="H911" s="220">
        <f>H909+6</f>
        <v>2711</v>
      </c>
      <c r="I911" s="281">
        <v>2</v>
      </c>
      <c r="J911" s="236">
        <f t="shared" si="14"/>
        <v>1</v>
      </c>
      <c r="L911" s="201"/>
    </row>
    <row r="912" spans="2:12" ht="14.25" customHeight="1">
      <c r="B912" s="54"/>
      <c r="C912" s="413">
        <f t="shared" si="12"/>
        <v>910</v>
      </c>
      <c r="E912" s="423">
        <v>4</v>
      </c>
      <c r="F912" s="424">
        <f t="shared" si="13"/>
        <v>1809</v>
      </c>
      <c r="G912" s="221">
        <f t="shared" si="15"/>
        <v>5428</v>
      </c>
      <c r="H912" s="240">
        <f>G912/4</f>
        <v>1357</v>
      </c>
      <c r="I912" s="281">
        <v>4</v>
      </c>
      <c r="J912" s="236">
        <f t="shared" si="14"/>
        <v>2</v>
      </c>
      <c r="L912" s="201"/>
    </row>
    <row r="913" spans="2:12" ht="14.25" customHeight="1">
      <c r="B913" s="54"/>
      <c r="C913" s="413">
        <f t="shared" si="12"/>
        <v>911</v>
      </c>
      <c r="E913" s="423">
        <v>2</v>
      </c>
      <c r="F913" s="424">
        <f t="shared" si="13"/>
        <v>1811</v>
      </c>
      <c r="G913" s="221">
        <f t="shared" si="15"/>
        <v>5434</v>
      </c>
      <c r="H913" s="220">
        <f>H911+6</f>
        <v>2717</v>
      </c>
      <c r="I913" s="281">
        <v>2</v>
      </c>
      <c r="J913" s="236">
        <f t="shared" si="14"/>
        <v>1</v>
      </c>
      <c r="L913" s="201"/>
    </row>
    <row r="914" spans="2:12" ht="14.25" customHeight="1">
      <c r="B914" s="54"/>
      <c r="C914" s="413">
        <f t="shared" si="12"/>
        <v>912</v>
      </c>
      <c r="E914" s="423">
        <v>64</v>
      </c>
      <c r="F914" s="424">
        <f t="shared" si="13"/>
        <v>1813</v>
      </c>
      <c r="G914" s="221">
        <f t="shared" si="15"/>
        <v>5440</v>
      </c>
      <c r="H914" s="269">
        <f>G914/I914</f>
        <v>85</v>
      </c>
      <c r="I914" s="281">
        <v>64</v>
      </c>
      <c r="J914" s="236">
        <f t="shared" si="14"/>
        <v>6</v>
      </c>
      <c r="L914" s="201"/>
    </row>
    <row r="915" spans="2:12" ht="14.25" customHeight="1">
      <c r="B915" s="54"/>
      <c r="C915" s="413">
        <f t="shared" si="12"/>
        <v>913</v>
      </c>
      <c r="E915" s="423">
        <v>2</v>
      </c>
      <c r="F915" s="424">
        <f t="shared" si="13"/>
        <v>1815</v>
      </c>
      <c r="G915" s="221">
        <f t="shared" si="15"/>
        <v>5446</v>
      </c>
      <c r="H915" s="220">
        <f>H913+6</f>
        <v>2723</v>
      </c>
      <c r="I915" s="281">
        <v>2</v>
      </c>
      <c r="J915" s="236">
        <f t="shared" si="14"/>
        <v>1</v>
      </c>
      <c r="L915" s="201"/>
    </row>
    <row r="916" spans="2:12" ht="14.25" customHeight="1">
      <c r="B916" s="54"/>
      <c r="C916" s="413">
        <f t="shared" si="12"/>
        <v>914</v>
      </c>
      <c r="E916" s="423">
        <v>4</v>
      </c>
      <c r="F916" s="424">
        <f t="shared" si="13"/>
        <v>1817</v>
      </c>
      <c r="G916" s="221">
        <f t="shared" si="15"/>
        <v>5452</v>
      </c>
      <c r="H916" s="240">
        <f>G916/4</f>
        <v>1363</v>
      </c>
      <c r="I916" s="281">
        <v>4</v>
      </c>
      <c r="J916" s="236">
        <f t="shared" si="14"/>
        <v>2</v>
      </c>
      <c r="L916" s="201"/>
    </row>
    <row r="917" spans="2:12" ht="14.25" customHeight="1">
      <c r="B917" s="54"/>
      <c r="C917" s="413">
        <f t="shared" si="12"/>
        <v>915</v>
      </c>
      <c r="E917" s="423">
        <v>2</v>
      </c>
      <c r="F917" s="424">
        <f t="shared" si="13"/>
        <v>1819</v>
      </c>
      <c r="G917" s="221">
        <f t="shared" si="15"/>
        <v>5458</v>
      </c>
      <c r="H917" s="220">
        <f>H915+6</f>
        <v>2729</v>
      </c>
      <c r="I917" s="281">
        <v>2</v>
      </c>
      <c r="J917" s="236">
        <f t="shared" si="14"/>
        <v>1</v>
      </c>
      <c r="L917" s="201"/>
    </row>
    <row r="918" spans="2:12" ht="14.25" customHeight="1">
      <c r="B918" s="54"/>
      <c r="C918" s="413">
        <f t="shared" si="12"/>
        <v>916</v>
      </c>
      <c r="E918" s="423">
        <v>8</v>
      </c>
      <c r="F918" s="424">
        <f t="shared" si="13"/>
        <v>1821</v>
      </c>
      <c r="G918" s="221">
        <f t="shared" si="15"/>
        <v>5464</v>
      </c>
      <c r="H918" s="269">
        <f>G918/I918</f>
        <v>683</v>
      </c>
      <c r="I918" s="281">
        <v>8</v>
      </c>
      <c r="J918" s="236">
        <f t="shared" si="14"/>
        <v>3</v>
      </c>
      <c r="L918" s="201"/>
    </row>
    <row r="919" spans="2:12" ht="14.25" customHeight="1">
      <c r="B919" s="54"/>
      <c r="C919" s="413">
        <f t="shared" si="12"/>
        <v>917</v>
      </c>
      <c r="E919" s="423">
        <v>2</v>
      </c>
      <c r="F919" s="424">
        <f t="shared" si="13"/>
        <v>1823</v>
      </c>
      <c r="G919" s="221">
        <f t="shared" si="15"/>
        <v>5470</v>
      </c>
      <c r="H919" s="220">
        <f>H917+6</f>
        <v>2735</v>
      </c>
      <c r="I919" s="281">
        <v>2</v>
      </c>
      <c r="J919" s="236">
        <f t="shared" si="14"/>
        <v>1</v>
      </c>
      <c r="L919" s="201"/>
    </row>
    <row r="920" spans="2:12" ht="14.25" customHeight="1">
      <c r="B920" s="54"/>
      <c r="C920" s="413">
        <f t="shared" si="12"/>
        <v>918</v>
      </c>
      <c r="E920" s="423">
        <v>4</v>
      </c>
      <c r="F920" s="424">
        <f t="shared" si="13"/>
        <v>1825</v>
      </c>
      <c r="G920" s="221">
        <f t="shared" si="15"/>
        <v>5476</v>
      </c>
      <c r="H920" s="240">
        <f>G920/4</f>
        <v>1369</v>
      </c>
      <c r="I920" s="281">
        <v>4</v>
      </c>
      <c r="J920" s="236">
        <f t="shared" si="14"/>
        <v>2</v>
      </c>
      <c r="L920" s="201"/>
    </row>
    <row r="921" spans="2:12" ht="14.25" customHeight="1">
      <c r="B921" s="54"/>
      <c r="C921" s="413">
        <f t="shared" si="12"/>
        <v>919</v>
      </c>
      <c r="E921" s="423">
        <v>2</v>
      </c>
      <c r="F921" s="424">
        <f t="shared" si="13"/>
        <v>1827</v>
      </c>
      <c r="G921" s="221">
        <f t="shared" si="15"/>
        <v>5482</v>
      </c>
      <c r="H921" s="220">
        <f>H919+6</f>
        <v>2741</v>
      </c>
      <c r="I921" s="281">
        <v>2</v>
      </c>
      <c r="J921" s="236">
        <f t="shared" si="14"/>
        <v>1</v>
      </c>
      <c r="L921" s="201"/>
    </row>
    <row r="922" spans="2:12" ht="14.25" customHeight="1">
      <c r="B922" s="54"/>
      <c r="C922" s="413">
        <f t="shared" si="12"/>
        <v>920</v>
      </c>
      <c r="E922" s="423">
        <v>16</v>
      </c>
      <c r="F922" s="424">
        <f t="shared" si="13"/>
        <v>1829</v>
      </c>
      <c r="G922" s="221">
        <f t="shared" si="15"/>
        <v>5488</v>
      </c>
      <c r="H922" s="269">
        <f>G922/I922</f>
        <v>343</v>
      </c>
      <c r="I922" s="281">
        <v>16</v>
      </c>
      <c r="J922" s="236">
        <f t="shared" si="14"/>
        <v>4</v>
      </c>
      <c r="L922" s="201"/>
    </row>
    <row r="923" spans="2:12" ht="14.25" customHeight="1">
      <c r="B923" s="54"/>
      <c r="C923" s="413">
        <f t="shared" si="12"/>
        <v>921</v>
      </c>
      <c r="E923" s="423">
        <v>2</v>
      </c>
      <c r="F923" s="424">
        <f t="shared" si="13"/>
        <v>1831</v>
      </c>
      <c r="G923" s="221">
        <f t="shared" si="15"/>
        <v>5494</v>
      </c>
      <c r="H923" s="220">
        <f>H921+6</f>
        <v>2747</v>
      </c>
      <c r="I923" s="281">
        <v>2</v>
      </c>
      <c r="J923" s="236">
        <f t="shared" si="14"/>
        <v>1</v>
      </c>
      <c r="L923" s="201"/>
    </row>
    <row r="924" spans="2:12" ht="14.25" customHeight="1">
      <c r="B924" s="54"/>
      <c r="C924" s="413">
        <f t="shared" si="12"/>
        <v>922</v>
      </c>
      <c r="E924" s="423">
        <v>4</v>
      </c>
      <c r="F924" s="424">
        <f t="shared" si="13"/>
        <v>1833</v>
      </c>
      <c r="G924" s="221">
        <f t="shared" si="15"/>
        <v>5500</v>
      </c>
      <c r="H924" s="240">
        <f>G924/4</f>
        <v>1375</v>
      </c>
      <c r="I924" s="281">
        <v>4</v>
      </c>
      <c r="J924" s="236">
        <f t="shared" si="14"/>
        <v>2</v>
      </c>
      <c r="L924" s="201"/>
    </row>
    <row r="925" spans="2:12" ht="14.25" customHeight="1">
      <c r="B925" s="54"/>
      <c r="C925" s="413">
        <f t="shared" si="12"/>
        <v>923</v>
      </c>
      <c r="E925" s="423">
        <v>2</v>
      </c>
      <c r="F925" s="424">
        <f t="shared" si="13"/>
        <v>1835</v>
      </c>
      <c r="G925" s="221">
        <f t="shared" si="15"/>
        <v>5506</v>
      </c>
      <c r="H925" s="220">
        <f>H923+6</f>
        <v>2753</v>
      </c>
      <c r="I925" s="281">
        <v>2</v>
      </c>
      <c r="J925" s="236">
        <f t="shared" si="14"/>
        <v>1</v>
      </c>
      <c r="L925" s="201"/>
    </row>
    <row r="926" spans="2:12" ht="14.25" customHeight="1">
      <c r="B926" s="54"/>
      <c r="C926" s="413">
        <f t="shared" si="12"/>
        <v>924</v>
      </c>
      <c r="E926" s="423">
        <v>8</v>
      </c>
      <c r="F926" s="424">
        <f t="shared" si="13"/>
        <v>1837</v>
      </c>
      <c r="G926" s="221">
        <f t="shared" si="15"/>
        <v>5512</v>
      </c>
      <c r="H926" s="269">
        <f>G926/I926</f>
        <v>689</v>
      </c>
      <c r="I926" s="281">
        <v>8</v>
      </c>
      <c r="J926" s="236">
        <f t="shared" si="14"/>
        <v>3</v>
      </c>
      <c r="L926" s="201"/>
    </row>
    <row r="927" spans="2:12" ht="14.25" customHeight="1">
      <c r="B927" s="54"/>
      <c r="C927" s="413">
        <f t="shared" si="12"/>
        <v>925</v>
      </c>
      <c r="E927" s="423">
        <v>2</v>
      </c>
      <c r="F927" s="424">
        <f t="shared" si="13"/>
        <v>1839</v>
      </c>
      <c r="G927" s="221">
        <f t="shared" si="15"/>
        <v>5518</v>
      </c>
      <c r="H927" s="220">
        <f>H925+6</f>
        <v>2759</v>
      </c>
      <c r="I927" s="281">
        <v>2</v>
      </c>
      <c r="J927" s="236">
        <f t="shared" si="14"/>
        <v>1</v>
      </c>
      <c r="L927" s="201"/>
    </row>
    <row r="928" spans="2:12" ht="14.25" customHeight="1">
      <c r="B928" s="54"/>
      <c r="C928" s="413">
        <f t="shared" si="12"/>
        <v>926</v>
      </c>
      <c r="E928" s="423">
        <v>4</v>
      </c>
      <c r="F928" s="424">
        <f t="shared" si="13"/>
        <v>1841</v>
      </c>
      <c r="G928" s="221">
        <f t="shared" si="15"/>
        <v>5524</v>
      </c>
      <c r="H928" s="240">
        <f>G928/4</f>
        <v>1381</v>
      </c>
      <c r="I928" s="281">
        <v>4</v>
      </c>
      <c r="J928" s="236">
        <f t="shared" si="14"/>
        <v>2</v>
      </c>
      <c r="L928" s="201"/>
    </row>
    <row r="929" spans="2:12" ht="14.25" customHeight="1">
      <c r="B929" s="54"/>
      <c r="C929" s="413">
        <f t="shared" si="12"/>
        <v>927</v>
      </c>
      <c r="E929" s="423">
        <v>2</v>
      </c>
      <c r="F929" s="424">
        <f t="shared" si="13"/>
        <v>1843</v>
      </c>
      <c r="G929" s="221">
        <f t="shared" si="15"/>
        <v>5530</v>
      </c>
      <c r="H929" s="220">
        <f>H927+6</f>
        <v>2765</v>
      </c>
      <c r="I929" s="281">
        <v>2</v>
      </c>
      <c r="J929" s="236">
        <f t="shared" si="14"/>
        <v>1</v>
      </c>
      <c r="L929" s="201"/>
    </row>
    <row r="930" spans="2:12" ht="14.25" customHeight="1">
      <c r="B930" s="54"/>
      <c r="C930" s="413">
        <f t="shared" si="12"/>
        <v>928</v>
      </c>
      <c r="E930" s="423">
        <v>32</v>
      </c>
      <c r="F930" s="424">
        <f t="shared" si="13"/>
        <v>1845</v>
      </c>
      <c r="G930" s="221">
        <f t="shared" si="15"/>
        <v>5536</v>
      </c>
      <c r="H930" s="269">
        <f>G930/I930</f>
        <v>173</v>
      </c>
      <c r="I930" s="281">
        <v>32</v>
      </c>
      <c r="J930" s="236">
        <f t="shared" si="14"/>
        <v>5</v>
      </c>
      <c r="L930" s="201"/>
    </row>
    <row r="931" spans="2:12" ht="14.25" customHeight="1">
      <c r="B931" s="54"/>
      <c r="C931" s="413">
        <f t="shared" si="12"/>
        <v>929</v>
      </c>
      <c r="E931" s="423">
        <v>2</v>
      </c>
      <c r="F931" s="424">
        <f t="shared" si="13"/>
        <v>1847</v>
      </c>
      <c r="G931" s="221">
        <f t="shared" si="15"/>
        <v>5542</v>
      </c>
      <c r="H931" s="220">
        <f>H929+6</f>
        <v>2771</v>
      </c>
      <c r="I931" s="281">
        <v>2</v>
      </c>
      <c r="J931" s="236">
        <f t="shared" si="14"/>
        <v>1</v>
      </c>
      <c r="L931" s="201"/>
    </row>
    <row r="932" spans="2:12" ht="14.25" customHeight="1">
      <c r="B932" s="54"/>
      <c r="C932" s="413">
        <f t="shared" si="12"/>
        <v>930</v>
      </c>
      <c r="E932" s="423">
        <v>4</v>
      </c>
      <c r="F932" s="424">
        <f t="shared" si="13"/>
        <v>1849</v>
      </c>
      <c r="G932" s="221">
        <f t="shared" si="15"/>
        <v>5548</v>
      </c>
      <c r="H932" s="240">
        <f>G932/4</f>
        <v>1387</v>
      </c>
      <c r="I932" s="281">
        <v>4</v>
      </c>
      <c r="J932" s="236">
        <f t="shared" si="14"/>
        <v>2</v>
      </c>
      <c r="L932" s="201"/>
    </row>
    <row r="933" spans="2:12" ht="14.25" customHeight="1">
      <c r="B933" s="54"/>
      <c r="C933" s="413">
        <f t="shared" si="12"/>
        <v>931</v>
      </c>
      <c r="E933" s="423">
        <v>2</v>
      </c>
      <c r="F933" s="424">
        <f t="shared" si="13"/>
        <v>1851</v>
      </c>
      <c r="G933" s="221">
        <f t="shared" si="15"/>
        <v>5554</v>
      </c>
      <c r="H933" s="220">
        <f>H931+6</f>
        <v>2777</v>
      </c>
      <c r="I933" s="281">
        <v>2</v>
      </c>
      <c r="J933" s="236">
        <f t="shared" si="14"/>
        <v>1</v>
      </c>
      <c r="L933" s="201"/>
    </row>
    <row r="934" spans="2:12" ht="14.25" customHeight="1">
      <c r="B934" s="54"/>
      <c r="C934" s="413">
        <f t="shared" si="12"/>
        <v>932</v>
      </c>
      <c r="E934" s="423">
        <v>8</v>
      </c>
      <c r="F934" s="424">
        <f t="shared" si="13"/>
        <v>1853</v>
      </c>
      <c r="G934" s="221">
        <f t="shared" si="15"/>
        <v>5560</v>
      </c>
      <c r="H934" s="269">
        <f>G934/I934</f>
        <v>695</v>
      </c>
      <c r="I934" s="281">
        <v>8</v>
      </c>
      <c r="J934" s="236">
        <f t="shared" si="14"/>
        <v>3</v>
      </c>
      <c r="L934" s="201"/>
    </row>
    <row r="935" spans="2:12" ht="14.25" customHeight="1">
      <c r="B935" s="54"/>
      <c r="C935" s="413">
        <f t="shared" si="12"/>
        <v>933</v>
      </c>
      <c r="E935" s="423">
        <v>2</v>
      </c>
      <c r="F935" s="424">
        <f t="shared" si="13"/>
        <v>1855</v>
      </c>
      <c r="G935" s="221">
        <f t="shared" si="15"/>
        <v>5566</v>
      </c>
      <c r="H935" s="220">
        <f>H933+6</f>
        <v>2783</v>
      </c>
      <c r="I935" s="281">
        <v>2</v>
      </c>
      <c r="J935" s="236">
        <f t="shared" si="14"/>
        <v>1</v>
      </c>
      <c r="L935" s="201"/>
    </row>
    <row r="936" spans="2:12" ht="14.25" customHeight="1">
      <c r="B936" s="54"/>
      <c r="C936" s="413">
        <f t="shared" si="12"/>
        <v>934</v>
      </c>
      <c r="E936" s="423">
        <v>4</v>
      </c>
      <c r="F936" s="424">
        <f t="shared" si="13"/>
        <v>1857</v>
      </c>
      <c r="G936" s="221">
        <f t="shared" si="15"/>
        <v>5572</v>
      </c>
      <c r="H936" s="240">
        <f>G936/4</f>
        <v>1393</v>
      </c>
      <c r="I936" s="281">
        <v>4</v>
      </c>
      <c r="J936" s="236">
        <f t="shared" si="14"/>
        <v>2</v>
      </c>
      <c r="L936" s="201"/>
    </row>
    <row r="937" spans="2:12" ht="14.25" customHeight="1">
      <c r="B937" s="54"/>
      <c r="C937" s="413">
        <f t="shared" si="12"/>
        <v>935</v>
      </c>
      <c r="E937" s="423">
        <v>2</v>
      </c>
      <c r="F937" s="424">
        <f t="shared" si="13"/>
        <v>1859</v>
      </c>
      <c r="G937" s="221">
        <f t="shared" si="15"/>
        <v>5578</v>
      </c>
      <c r="H937" s="220">
        <f>H935+6</f>
        <v>2789</v>
      </c>
      <c r="I937" s="281">
        <v>2</v>
      </c>
      <c r="J937" s="236">
        <f t="shared" si="14"/>
        <v>1</v>
      </c>
      <c r="L937" s="201"/>
    </row>
    <row r="938" spans="2:12" ht="14.25" customHeight="1">
      <c r="B938" s="54"/>
      <c r="C938" s="413">
        <f t="shared" si="12"/>
        <v>936</v>
      </c>
      <c r="E938" s="423">
        <v>16</v>
      </c>
      <c r="F938" s="424">
        <f t="shared" si="13"/>
        <v>1861</v>
      </c>
      <c r="G938" s="221">
        <f t="shared" si="15"/>
        <v>5584</v>
      </c>
      <c r="H938" s="269">
        <f>G938/I938</f>
        <v>349</v>
      </c>
      <c r="I938" s="281">
        <v>16</v>
      </c>
      <c r="J938" s="236">
        <f t="shared" si="14"/>
        <v>4</v>
      </c>
      <c r="L938" s="201"/>
    </row>
    <row r="939" spans="2:12" ht="14.25" customHeight="1">
      <c r="B939" s="54"/>
      <c r="C939" s="413">
        <f t="shared" si="12"/>
        <v>937</v>
      </c>
      <c r="E939" s="423">
        <v>2</v>
      </c>
      <c r="F939" s="424">
        <f t="shared" si="13"/>
        <v>1863</v>
      </c>
      <c r="G939" s="221">
        <f t="shared" si="15"/>
        <v>5590</v>
      </c>
      <c r="H939" s="220">
        <f>H937+6</f>
        <v>2795</v>
      </c>
      <c r="I939" s="281">
        <v>2</v>
      </c>
      <c r="J939" s="236">
        <f t="shared" si="14"/>
        <v>1</v>
      </c>
      <c r="L939" s="201"/>
    </row>
    <row r="940" spans="2:12" ht="14.25" customHeight="1">
      <c r="B940" s="54"/>
      <c r="C940" s="413">
        <f t="shared" si="12"/>
        <v>938</v>
      </c>
      <c r="E940" s="423">
        <v>4</v>
      </c>
      <c r="F940" s="424">
        <f t="shared" si="13"/>
        <v>1865</v>
      </c>
      <c r="G940" s="221">
        <f t="shared" si="15"/>
        <v>5596</v>
      </c>
      <c r="H940" s="240">
        <f>G940/4</f>
        <v>1399</v>
      </c>
      <c r="I940" s="281">
        <v>4</v>
      </c>
      <c r="J940" s="236">
        <f t="shared" si="14"/>
        <v>2</v>
      </c>
      <c r="L940" s="201"/>
    </row>
    <row r="941" spans="2:12" ht="14.25" customHeight="1">
      <c r="B941" s="54"/>
      <c r="C941" s="413">
        <f t="shared" si="12"/>
        <v>939</v>
      </c>
      <c r="E941" s="423">
        <v>2</v>
      </c>
      <c r="F941" s="424">
        <f t="shared" si="13"/>
        <v>1867</v>
      </c>
      <c r="G941" s="221">
        <f t="shared" si="15"/>
        <v>5602</v>
      </c>
      <c r="H941" s="220">
        <f>H939+6</f>
        <v>2801</v>
      </c>
      <c r="I941" s="281">
        <v>2</v>
      </c>
      <c r="J941" s="236">
        <f t="shared" si="14"/>
        <v>1</v>
      </c>
      <c r="L941" s="201"/>
    </row>
    <row r="942" spans="2:12" ht="14.25" customHeight="1">
      <c r="B942" s="54"/>
      <c r="C942" s="413">
        <f t="shared" si="12"/>
        <v>940</v>
      </c>
      <c r="E942" s="423">
        <v>8</v>
      </c>
      <c r="F942" s="424">
        <f t="shared" si="13"/>
        <v>1869</v>
      </c>
      <c r="G942" s="221">
        <f t="shared" si="15"/>
        <v>5608</v>
      </c>
      <c r="H942" s="269">
        <f>G942/I942</f>
        <v>701</v>
      </c>
      <c r="I942" s="281">
        <v>8</v>
      </c>
      <c r="J942" s="236">
        <f t="shared" si="14"/>
        <v>3</v>
      </c>
      <c r="L942" s="201"/>
    </row>
    <row r="943" spans="2:12" ht="14.25" customHeight="1">
      <c r="B943" s="54"/>
      <c r="C943" s="413">
        <f t="shared" si="12"/>
        <v>941</v>
      </c>
      <c r="E943" s="423">
        <v>2</v>
      </c>
      <c r="F943" s="424">
        <f t="shared" si="13"/>
        <v>1871</v>
      </c>
      <c r="G943" s="221">
        <f t="shared" si="15"/>
        <v>5614</v>
      </c>
      <c r="H943" s="220">
        <f>H941+6</f>
        <v>2807</v>
      </c>
      <c r="I943" s="281">
        <v>2</v>
      </c>
      <c r="J943" s="236">
        <f t="shared" si="14"/>
        <v>1</v>
      </c>
      <c r="L943" s="201"/>
    </row>
    <row r="944" spans="2:12" ht="14.25" customHeight="1">
      <c r="B944" s="54"/>
      <c r="C944" s="413">
        <f t="shared" si="12"/>
        <v>942</v>
      </c>
      <c r="E944" s="423">
        <v>4</v>
      </c>
      <c r="F944" s="424">
        <f t="shared" si="13"/>
        <v>1873</v>
      </c>
      <c r="G944" s="221">
        <f t="shared" si="15"/>
        <v>5620</v>
      </c>
      <c r="H944" s="240">
        <f>G944/4</f>
        <v>1405</v>
      </c>
      <c r="I944" s="281">
        <v>4</v>
      </c>
      <c r="J944" s="236">
        <f t="shared" si="14"/>
        <v>2</v>
      </c>
      <c r="L944" s="201"/>
    </row>
    <row r="945" spans="2:12" ht="14.25" customHeight="1">
      <c r="B945" s="54"/>
      <c r="C945" s="413">
        <f t="shared" si="12"/>
        <v>943</v>
      </c>
      <c r="E945" s="423">
        <v>2</v>
      </c>
      <c r="F945" s="424">
        <f t="shared" si="13"/>
        <v>1875</v>
      </c>
      <c r="G945" s="221">
        <f t="shared" si="15"/>
        <v>5626</v>
      </c>
      <c r="H945" s="220">
        <f>H943+6</f>
        <v>2813</v>
      </c>
      <c r="I945" s="281">
        <v>2</v>
      </c>
      <c r="J945" s="236">
        <f t="shared" si="14"/>
        <v>1</v>
      </c>
      <c r="L945" s="201"/>
    </row>
    <row r="946" spans="2:12" ht="14.25" customHeight="1">
      <c r="B946" s="54"/>
      <c r="C946" s="413">
        <f t="shared" si="12"/>
        <v>944</v>
      </c>
      <c r="E946" s="423">
        <v>512</v>
      </c>
      <c r="F946" s="424">
        <f t="shared" si="13"/>
        <v>1877</v>
      </c>
      <c r="G946" s="221">
        <f t="shared" si="15"/>
        <v>5632</v>
      </c>
      <c r="H946" s="269">
        <f>G946/I946</f>
        <v>11</v>
      </c>
      <c r="I946" s="281">
        <v>512</v>
      </c>
      <c r="J946" s="236">
        <f t="shared" si="14"/>
        <v>9</v>
      </c>
      <c r="L946" s="201"/>
    </row>
    <row r="947" spans="2:12" ht="14.25" customHeight="1">
      <c r="B947" s="54"/>
      <c r="C947" s="413">
        <f t="shared" si="12"/>
        <v>945</v>
      </c>
      <c r="E947" s="423">
        <v>2</v>
      </c>
      <c r="F947" s="424">
        <f t="shared" si="13"/>
        <v>1879</v>
      </c>
      <c r="G947" s="221">
        <f t="shared" si="15"/>
        <v>5638</v>
      </c>
      <c r="H947" s="220">
        <f>H945+6</f>
        <v>2819</v>
      </c>
      <c r="I947" s="281">
        <v>2</v>
      </c>
      <c r="J947" s="236">
        <f t="shared" si="14"/>
        <v>1</v>
      </c>
      <c r="L947" s="201"/>
    </row>
    <row r="948" spans="2:12" ht="14.25" customHeight="1">
      <c r="B948" s="54"/>
      <c r="C948" s="413">
        <f t="shared" si="12"/>
        <v>946</v>
      </c>
      <c r="E948" s="423">
        <v>4</v>
      </c>
      <c r="F948" s="424">
        <f t="shared" si="13"/>
        <v>1881</v>
      </c>
      <c r="G948" s="221">
        <f t="shared" si="15"/>
        <v>5644</v>
      </c>
      <c r="H948" s="240">
        <f>G948/4</f>
        <v>1411</v>
      </c>
      <c r="I948" s="281">
        <v>4</v>
      </c>
      <c r="J948" s="236">
        <f t="shared" si="14"/>
        <v>2</v>
      </c>
      <c r="L948" s="201"/>
    </row>
    <row r="949" spans="2:12" ht="14.25" customHeight="1">
      <c r="B949" s="54"/>
      <c r="C949" s="413">
        <f t="shared" si="12"/>
        <v>947</v>
      </c>
      <c r="E949" s="423">
        <v>2</v>
      </c>
      <c r="F949" s="424">
        <f t="shared" si="13"/>
        <v>1883</v>
      </c>
      <c r="G949" s="221">
        <f t="shared" si="15"/>
        <v>5650</v>
      </c>
      <c r="H949" s="220">
        <f>H947+6</f>
        <v>2825</v>
      </c>
      <c r="I949" s="281">
        <v>2</v>
      </c>
      <c r="J949" s="236">
        <f t="shared" si="14"/>
        <v>1</v>
      </c>
      <c r="L949" s="201"/>
    </row>
    <row r="950" spans="2:12" ht="14.25" customHeight="1">
      <c r="B950" s="54"/>
      <c r="C950" s="413">
        <f t="shared" si="12"/>
        <v>948</v>
      </c>
      <c r="E950" s="423">
        <v>8</v>
      </c>
      <c r="F950" s="424">
        <f t="shared" si="13"/>
        <v>1885</v>
      </c>
      <c r="G950" s="221">
        <f t="shared" si="15"/>
        <v>5656</v>
      </c>
      <c r="H950" s="269">
        <f>G950/I950</f>
        <v>707</v>
      </c>
      <c r="I950" s="281">
        <v>8</v>
      </c>
      <c r="J950" s="236">
        <f t="shared" si="14"/>
        <v>3</v>
      </c>
      <c r="L950" s="201"/>
    </row>
    <row r="951" spans="2:12" ht="14.25" customHeight="1">
      <c r="B951" s="54"/>
      <c r="C951" s="413">
        <f t="shared" si="12"/>
        <v>949</v>
      </c>
      <c r="E951" s="423">
        <v>2</v>
      </c>
      <c r="F951" s="424">
        <f t="shared" si="13"/>
        <v>1887</v>
      </c>
      <c r="G951" s="221">
        <f t="shared" si="15"/>
        <v>5662</v>
      </c>
      <c r="H951" s="220">
        <f>H949+6</f>
        <v>2831</v>
      </c>
      <c r="I951" s="281">
        <v>2</v>
      </c>
      <c r="J951" s="236">
        <f t="shared" si="14"/>
        <v>1</v>
      </c>
      <c r="L951" s="201"/>
    </row>
    <row r="952" spans="2:12" ht="14.25" customHeight="1">
      <c r="B952" s="54"/>
      <c r="C952" s="413">
        <f t="shared" si="12"/>
        <v>950</v>
      </c>
      <c r="E952" s="423">
        <v>4</v>
      </c>
      <c r="F952" s="424">
        <f t="shared" si="13"/>
        <v>1889</v>
      </c>
      <c r="G952" s="221">
        <f t="shared" si="15"/>
        <v>5668</v>
      </c>
      <c r="H952" s="240">
        <f>G952/4</f>
        <v>1417</v>
      </c>
      <c r="I952" s="281">
        <v>4</v>
      </c>
      <c r="J952" s="236">
        <f t="shared" si="14"/>
        <v>2</v>
      </c>
      <c r="L952" s="201"/>
    </row>
    <row r="953" spans="2:12" ht="14.25" customHeight="1">
      <c r="B953" s="54"/>
      <c r="C953" s="413">
        <f t="shared" si="12"/>
        <v>951</v>
      </c>
      <c r="E953" s="423">
        <v>2</v>
      </c>
      <c r="F953" s="424">
        <f t="shared" si="13"/>
        <v>1891</v>
      </c>
      <c r="G953" s="221">
        <f t="shared" si="15"/>
        <v>5674</v>
      </c>
      <c r="H953" s="220">
        <f>H951+6</f>
        <v>2837</v>
      </c>
      <c r="I953" s="281">
        <v>2</v>
      </c>
      <c r="J953" s="236">
        <f t="shared" si="14"/>
        <v>1</v>
      </c>
      <c r="L953" s="201"/>
    </row>
    <row r="954" spans="2:12" ht="14.25" customHeight="1">
      <c r="B954" s="54"/>
      <c r="C954" s="413">
        <f t="shared" si="12"/>
        <v>952</v>
      </c>
      <c r="E954" s="423">
        <v>16</v>
      </c>
      <c r="F954" s="424">
        <f t="shared" si="13"/>
        <v>1893</v>
      </c>
      <c r="G954" s="221">
        <f t="shared" si="15"/>
        <v>5680</v>
      </c>
      <c r="H954" s="269">
        <f>G954/I954</f>
        <v>355</v>
      </c>
      <c r="I954" s="281">
        <v>16</v>
      </c>
      <c r="J954" s="236">
        <f t="shared" si="14"/>
        <v>4</v>
      </c>
      <c r="L954" s="201"/>
    </row>
    <row r="955" spans="2:12" ht="14.25" customHeight="1">
      <c r="B955" s="54"/>
      <c r="C955" s="413">
        <f t="shared" si="12"/>
        <v>953</v>
      </c>
      <c r="E955" s="423">
        <v>2</v>
      </c>
      <c r="F955" s="424">
        <f t="shared" si="13"/>
        <v>1895</v>
      </c>
      <c r="G955" s="221">
        <f t="shared" si="15"/>
        <v>5686</v>
      </c>
      <c r="H955" s="220">
        <f>H953+6</f>
        <v>2843</v>
      </c>
      <c r="I955" s="281">
        <v>2</v>
      </c>
      <c r="J955" s="236">
        <f t="shared" si="14"/>
        <v>1</v>
      </c>
      <c r="L955" s="201"/>
    </row>
    <row r="956" spans="2:12" ht="14.25" customHeight="1">
      <c r="B956" s="54"/>
      <c r="C956" s="413">
        <f t="shared" si="12"/>
        <v>954</v>
      </c>
      <c r="E956" s="423">
        <v>4</v>
      </c>
      <c r="F956" s="424">
        <f t="shared" si="13"/>
        <v>1897</v>
      </c>
      <c r="G956" s="221">
        <f t="shared" si="15"/>
        <v>5692</v>
      </c>
      <c r="H956" s="240">
        <f>G956/4</f>
        <v>1423</v>
      </c>
      <c r="I956" s="281">
        <v>4</v>
      </c>
      <c r="J956" s="236">
        <f t="shared" si="14"/>
        <v>2</v>
      </c>
      <c r="L956" s="201"/>
    </row>
    <row r="957" spans="2:12" ht="14.25" customHeight="1">
      <c r="B957" s="54"/>
      <c r="C957" s="413">
        <f t="shared" si="12"/>
        <v>955</v>
      </c>
      <c r="E957" s="423">
        <v>2</v>
      </c>
      <c r="F957" s="424">
        <f t="shared" si="13"/>
        <v>1899</v>
      </c>
      <c r="G957" s="221">
        <f t="shared" si="15"/>
        <v>5698</v>
      </c>
      <c r="H957" s="220">
        <f>H955+6</f>
        <v>2849</v>
      </c>
      <c r="I957" s="281">
        <v>2</v>
      </c>
      <c r="J957" s="236">
        <f t="shared" si="14"/>
        <v>1</v>
      </c>
      <c r="L957" s="201"/>
    </row>
    <row r="958" spans="2:12" ht="14.25" customHeight="1">
      <c r="B958" s="54"/>
      <c r="C958" s="413">
        <f t="shared" si="12"/>
        <v>956</v>
      </c>
      <c r="E958" s="423">
        <v>8</v>
      </c>
      <c r="F958" s="424">
        <f t="shared" si="13"/>
        <v>1901</v>
      </c>
      <c r="G958" s="221">
        <f t="shared" si="15"/>
        <v>5704</v>
      </c>
      <c r="H958" s="269">
        <f>G958/I958</f>
        <v>713</v>
      </c>
      <c r="I958" s="281">
        <v>8</v>
      </c>
      <c r="J958" s="236">
        <f t="shared" si="14"/>
        <v>3</v>
      </c>
      <c r="L958" s="201"/>
    </row>
    <row r="959" spans="2:12" ht="14.25" customHeight="1">
      <c r="B959" s="54"/>
      <c r="C959" s="413">
        <f t="shared" si="12"/>
        <v>957</v>
      </c>
      <c r="E959" s="423">
        <v>2</v>
      </c>
      <c r="F959" s="424">
        <f t="shared" si="13"/>
        <v>1903</v>
      </c>
      <c r="G959" s="221">
        <f t="shared" si="15"/>
        <v>5710</v>
      </c>
      <c r="H959" s="220">
        <f>H957+6</f>
        <v>2855</v>
      </c>
      <c r="I959" s="281">
        <v>2</v>
      </c>
      <c r="J959" s="236">
        <f t="shared" si="14"/>
        <v>1</v>
      </c>
      <c r="L959" s="201"/>
    </row>
    <row r="960" spans="2:12" ht="14.25" customHeight="1">
      <c r="B960" s="54"/>
      <c r="C960" s="413">
        <f t="shared" si="12"/>
        <v>958</v>
      </c>
      <c r="E960" s="423">
        <v>4</v>
      </c>
      <c r="F960" s="424">
        <f t="shared" si="13"/>
        <v>1905</v>
      </c>
      <c r="G960" s="221">
        <f t="shared" si="15"/>
        <v>5716</v>
      </c>
      <c r="H960" s="240">
        <f>G960/4</f>
        <v>1429</v>
      </c>
      <c r="I960" s="281">
        <v>4</v>
      </c>
      <c r="J960" s="236">
        <f t="shared" si="14"/>
        <v>2</v>
      </c>
      <c r="L960" s="201"/>
    </row>
    <row r="961" spans="2:12" ht="14.25" customHeight="1">
      <c r="B961" s="54"/>
      <c r="C961" s="413">
        <f t="shared" si="12"/>
        <v>959</v>
      </c>
      <c r="E961" s="423">
        <v>2</v>
      </c>
      <c r="F961" s="424">
        <f t="shared" si="13"/>
        <v>1907</v>
      </c>
      <c r="G961" s="221">
        <f t="shared" si="15"/>
        <v>5722</v>
      </c>
      <c r="H961" s="220">
        <f>H959+6</f>
        <v>2861</v>
      </c>
      <c r="I961" s="281">
        <v>2</v>
      </c>
      <c r="J961" s="236">
        <f t="shared" si="14"/>
        <v>1</v>
      </c>
      <c r="L961" s="201"/>
    </row>
    <row r="962" spans="2:12" ht="14.25" customHeight="1">
      <c r="B962" s="54"/>
      <c r="C962" s="413">
        <f t="shared" si="12"/>
        <v>960</v>
      </c>
      <c r="E962" s="423">
        <v>32</v>
      </c>
      <c r="F962" s="424">
        <f t="shared" si="13"/>
        <v>1909</v>
      </c>
      <c r="G962" s="221">
        <f t="shared" si="15"/>
        <v>5728</v>
      </c>
      <c r="H962" s="269">
        <f>G962/I962</f>
        <v>179</v>
      </c>
      <c r="I962" s="281">
        <v>32</v>
      </c>
      <c r="J962" s="236">
        <f t="shared" si="14"/>
        <v>5</v>
      </c>
      <c r="L962" s="201"/>
    </row>
    <row r="963" spans="2:12" ht="14.25" customHeight="1">
      <c r="B963" s="54"/>
      <c r="C963" s="413">
        <f t="shared" si="12"/>
        <v>961</v>
      </c>
      <c r="E963" s="423">
        <v>2</v>
      </c>
      <c r="F963" s="424">
        <f t="shared" si="13"/>
        <v>1911</v>
      </c>
      <c r="G963" s="221">
        <f t="shared" si="15"/>
        <v>5734</v>
      </c>
      <c r="H963" s="220">
        <f>H961+6</f>
        <v>2867</v>
      </c>
      <c r="I963" s="281">
        <v>2</v>
      </c>
      <c r="J963" s="236">
        <f t="shared" si="14"/>
        <v>1</v>
      </c>
      <c r="L963" s="201"/>
    </row>
    <row r="964" spans="2:12" ht="14.25" customHeight="1">
      <c r="B964" s="54"/>
      <c r="C964" s="413">
        <f t="shared" si="12"/>
        <v>962</v>
      </c>
      <c r="E964" s="423">
        <v>4</v>
      </c>
      <c r="F964" s="424">
        <f t="shared" si="13"/>
        <v>1913</v>
      </c>
      <c r="G964" s="221">
        <f t="shared" si="15"/>
        <v>5740</v>
      </c>
      <c r="H964" s="240">
        <f>G964/4</f>
        <v>1435</v>
      </c>
      <c r="I964" s="281">
        <v>4</v>
      </c>
      <c r="J964" s="236">
        <f t="shared" si="14"/>
        <v>2</v>
      </c>
      <c r="L964" s="201"/>
    </row>
    <row r="965" spans="2:12" ht="14.25" customHeight="1">
      <c r="B965" s="54"/>
      <c r="C965" s="413">
        <f t="shared" si="12"/>
        <v>963</v>
      </c>
      <c r="E965" s="423">
        <v>2</v>
      </c>
      <c r="F965" s="424">
        <f t="shared" si="13"/>
        <v>1915</v>
      </c>
      <c r="G965" s="221">
        <f t="shared" si="15"/>
        <v>5746</v>
      </c>
      <c r="H965" s="220">
        <f>H963+6</f>
        <v>2873</v>
      </c>
      <c r="I965" s="281">
        <v>2</v>
      </c>
      <c r="J965" s="236">
        <f t="shared" si="14"/>
        <v>1</v>
      </c>
      <c r="L965" s="201"/>
    </row>
    <row r="966" spans="2:12" ht="14.25" customHeight="1">
      <c r="B966" s="54"/>
      <c r="C966" s="413">
        <f t="shared" si="12"/>
        <v>964</v>
      </c>
      <c r="E966" s="423">
        <v>8</v>
      </c>
      <c r="F966" s="424">
        <f t="shared" si="13"/>
        <v>1917</v>
      </c>
      <c r="G966" s="221">
        <f t="shared" si="15"/>
        <v>5752</v>
      </c>
      <c r="H966" s="269">
        <f>G966/I966</f>
        <v>719</v>
      </c>
      <c r="I966" s="281">
        <v>8</v>
      </c>
      <c r="J966" s="236">
        <f t="shared" si="14"/>
        <v>3</v>
      </c>
      <c r="L966" s="201"/>
    </row>
    <row r="967" spans="2:12" ht="14.25" customHeight="1">
      <c r="B967" s="54"/>
      <c r="C967" s="413">
        <f t="shared" si="12"/>
        <v>965</v>
      </c>
      <c r="E967" s="423">
        <v>2</v>
      </c>
      <c r="F967" s="424">
        <f t="shared" si="13"/>
        <v>1919</v>
      </c>
      <c r="G967" s="221">
        <f t="shared" si="15"/>
        <v>5758</v>
      </c>
      <c r="H967" s="220">
        <f>H965+6</f>
        <v>2879</v>
      </c>
      <c r="I967" s="281">
        <v>2</v>
      </c>
      <c r="J967" s="236">
        <f t="shared" si="14"/>
        <v>1</v>
      </c>
      <c r="L967" s="201"/>
    </row>
    <row r="968" spans="2:12" ht="14.25" customHeight="1">
      <c r="B968" s="54"/>
      <c r="C968" s="413">
        <f t="shared" si="12"/>
        <v>966</v>
      </c>
      <c r="E968" s="423">
        <v>4</v>
      </c>
      <c r="F968" s="424">
        <f t="shared" si="13"/>
        <v>1921</v>
      </c>
      <c r="G968" s="221">
        <f t="shared" si="15"/>
        <v>5764</v>
      </c>
      <c r="H968" s="240">
        <f>G968/4</f>
        <v>1441</v>
      </c>
      <c r="I968" s="281">
        <v>4</v>
      </c>
      <c r="J968" s="236">
        <f t="shared" si="14"/>
        <v>2</v>
      </c>
      <c r="L968" s="201"/>
    </row>
    <row r="969" spans="2:12" ht="14.25" customHeight="1">
      <c r="B969" s="54"/>
      <c r="C969" s="413">
        <f t="shared" si="12"/>
        <v>967</v>
      </c>
      <c r="E969" s="423">
        <v>2</v>
      </c>
      <c r="F969" s="424">
        <f t="shared" si="13"/>
        <v>1923</v>
      </c>
      <c r="G969" s="221">
        <f t="shared" si="15"/>
        <v>5770</v>
      </c>
      <c r="H969" s="220">
        <f>H967+6</f>
        <v>2885</v>
      </c>
      <c r="I969" s="281">
        <v>2</v>
      </c>
      <c r="J969" s="236">
        <f t="shared" si="14"/>
        <v>1</v>
      </c>
      <c r="L969" s="201"/>
    </row>
    <row r="970" spans="2:12" ht="14.25" customHeight="1">
      <c r="B970" s="54"/>
      <c r="C970" s="413">
        <f t="shared" si="12"/>
        <v>968</v>
      </c>
      <c r="E970" s="423">
        <v>16</v>
      </c>
      <c r="F970" s="424">
        <f t="shared" si="13"/>
        <v>1925</v>
      </c>
      <c r="G970" s="221">
        <f t="shared" si="15"/>
        <v>5776</v>
      </c>
      <c r="H970" s="269">
        <f>G970/I970</f>
        <v>361</v>
      </c>
      <c r="I970" s="281">
        <v>16</v>
      </c>
      <c r="J970" s="236">
        <f t="shared" si="14"/>
        <v>4</v>
      </c>
      <c r="L970" s="201"/>
    </row>
    <row r="971" spans="2:12" ht="14.25" customHeight="1">
      <c r="B971" s="54"/>
      <c r="C971" s="413">
        <f t="shared" si="12"/>
        <v>969</v>
      </c>
      <c r="E971" s="423">
        <v>2</v>
      </c>
      <c r="F971" s="424">
        <f t="shared" si="13"/>
        <v>1927</v>
      </c>
      <c r="G971" s="221">
        <f t="shared" si="15"/>
        <v>5782</v>
      </c>
      <c r="H971" s="220">
        <f>H969+6</f>
        <v>2891</v>
      </c>
      <c r="I971" s="281">
        <v>2</v>
      </c>
      <c r="J971" s="236">
        <f t="shared" si="14"/>
        <v>1</v>
      </c>
      <c r="L971" s="201"/>
    </row>
    <row r="972" spans="2:12" ht="14.25" customHeight="1">
      <c r="B972" s="54"/>
      <c r="C972" s="413">
        <f t="shared" si="12"/>
        <v>970</v>
      </c>
      <c r="E972" s="423">
        <v>4</v>
      </c>
      <c r="F972" s="424">
        <f t="shared" si="13"/>
        <v>1929</v>
      </c>
      <c r="G972" s="221">
        <f t="shared" si="15"/>
        <v>5788</v>
      </c>
      <c r="H972" s="240">
        <f>G972/4</f>
        <v>1447</v>
      </c>
      <c r="I972" s="281">
        <v>4</v>
      </c>
      <c r="J972" s="236">
        <f t="shared" si="14"/>
        <v>2</v>
      </c>
      <c r="L972" s="201"/>
    </row>
    <row r="973" spans="2:12" ht="14.25" customHeight="1">
      <c r="B973" s="54"/>
      <c r="C973" s="413">
        <f t="shared" si="12"/>
        <v>971</v>
      </c>
      <c r="E973" s="423">
        <v>2</v>
      </c>
      <c r="F973" s="424">
        <f t="shared" si="13"/>
        <v>1931</v>
      </c>
      <c r="G973" s="221">
        <f t="shared" si="15"/>
        <v>5794</v>
      </c>
      <c r="H973" s="220">
        <f>H971+6</f>
        <v>2897</v>
      </c>
      <c r="I973" s="281">
        <v>2</v>
      </c>
      <c r="J973" s="236">
        <f t="shared" si="14"/>
        <v>1</v>
      </c>
      <c r="L973" s="201"/>
    </row>
    <row r="974" spans="2:12" ht="14.25" customHeight="1">
      <c r="B974" s="54"/>
      <c r="C974" s="413">
        <f t="shared" si="12"/>
        <v>972</v>
      </c>
      <c r="E974" s="423">
        <v>8</v>
      </c>
      <c r="F974" s="424">
        <f t="shared" si="13"/>
        <v>1933</v>
      </c>
      <c r="G974" s="221">
        <f t="shared" si="15"/>
        <v>5800</v>
      </c>
      <c r="H974" s="269">
        <f>G974/I974</f>
        <v>725</v>
      </c>
      <c r="I974" s="281">
        <v>8</v>
      </c>
      <c r="J974" s="236">
        <f t="shared" si="14"/>
        <v>3</v>
      </c>
      <c r="L974" s="201"/>
    </row>
    <row r="975" spans="2:12" ht="14.25" customHeight="1">
      <c r="B975" s="54"/>
      <c r="C975" s="413">
        <f t="shared" si="12"/>
        <v>973</v>
      </c>
      <c r="E975" s="423">
        <v>2</v>
      </c>
      <c r="F975" s="424">
        <f t="shared" si="13"/>
        <v>1935</v>
      </c>
      <c r="G975" s="221">
        <f t="shared" si="15"/>
        <v>5806</v>
      </c>
      <c r="H975" s="220">
        <f>H973+6</f>
        <v>2903</v>
      </c>
      <c r="I975" s="281">
        <v>2</v>
      </c>
      <c r="J975" s="236">
        <f t="shared" si="14"/>
        <v>1</v>
      </c>
      <c r="L975" s="201"/>
    </row>
    <row r="976" spans="2:12" ht="14.25" customHeight="1">
      <c r="B976" s="54"/>
      <c r="C976" s="413">
        <f t="shared" si="12"/>
        <v>974</v>
      </c>
      <c r="E976" s="423">
        <v>4</v>
      </c>
      <c r="F976" s="424">
        <f t="shared" si="13"/>
        <v>1937</v>
      </c>
      <c r="G976" s="221">
        <f t="shared" si="15"/>
        <v>5812</v>
      </c>
      <c r="H976" s="240">
        <f>G976/4</f>
        <v>1453</v>
      </c>
      <c r="I976" s="281">
        <v>4</v>
      </c>
      <c r="J976" s="236">
        <f t="shared" si="14"/>
        <v>2</v>
      </c>
      <c r="L976" s="201"/>
    </row>
    <row r="977" spans="2:12" ht="14.25" customHeight="1">
      <c r="B977" s="54"/>
      <c r="C977" s="413">
        <f t="shared" si="12"/>
        <v>975</v>
      </c>
      <c r="E977" s="423">
        <v>2</v>
      </c>
      <c r="F977" s="424">
        <f t="shared" si="13"/>
        <v>1939</v>
      </c>
      <c r="G977" s="221">
        <f t="shared" si="15"/>
        <v>5818</v>
      </c>
      <c r="H977" s="220">
        <f>H975+6</f>
        <v>2909</v>
      </c>
      <c r="I977" s="281">
        <v>2</v>
      </c>
      <c r="J977" s="236">
        <f t="shared" si="14"/>
        <v>1</v>
      </c>
      <c r="L977" s="201"/>
    </row>
    <row r="978" spans="2:12" ht="14.25" customHeight="1">
      <c r="B978" s="54"/>
      <c r="C978" s="413">
        <f t="shared" si="12"/>
        <v>976</v>
      </c>
      <c r="E978" s="423">
        <v>64</v>
      </c>
      <c r="F978" s="424">
        <f t="shared" si="13"/>
        <v>1941</v>
      </c>
      <c r="G978" s="221">
        <f t="shared" si="15"/>
        <v>5824</v>
      </c>
      <c r="H978" s="269">
        <f>G978/I978</f>
        <v>91</v>
      </c>
      <c r="I978" s="281">
        <v>64</v>
      </c>
      <c r="J978" s="236">
        <f t="shared" si="14"/>
        <v>6</v>
      </c>
      <c r="L978" s="201"/>
    </row>
    <row r="979" spans="2:12" ht="14.25" customHeight="1">
      <c r="B979" s="54"/>
      <c r="C979" s="413">
        <f t="shared" si="12"/>
        <v>977</v>
      </c>
      <c r="E979" s="423">
        <v>2</v>
      </c>
      <c r="F979" s="424">
        <f t="shared" si="13"/>
        <v>1943</v>
      </c>
      <c r="G979" s="221">
        <f t="shared" si="15"/>
        <v>5830</v>
      </c>
      <c r="H979" s="220">
        <f>H977+6</f>
        <v>2915</v>
      </c>
      <c r="I979" s="281">
        <v>2</v>
      </c>
      <c r="J979" s="236">
        <f t="shared" si="14"/>
        <v>1</v>
      </c>
      <c r="L979" s="201"/>
    </row>
    <row r="980" spans="2:12" ht="14.25" customHeight="1">
      <c r="B980" s="54"/>
      <c r="C980" s="413">
        <f t="shared" si="12"/>
        <v>978</v>
      </c>
      <c r="E980" s="423">
        <v>4</v>
      </c>
      <c r="F980" s="424">
        <f t="shared" si="13"/>
        <v>1945</v>
      </c>
      <c r="G980" s="221">
        <f t="shared" si="15"/>
        <v>5836</v>
      </c>
      <c r="H980" s="240">
        <f>G980/4</f>
        <v>1459</v>
      </c>
      <c r="I980" s="281">
        <v>4</v>
      </c>
      <c r="J980" s="236">
        <f t="shared" si="14"/>
        <v>2</v>
      </c>
      <c r="L980" s="201"/>
    </row>
    <row r="981" spans="2:12" ht="14.25" customHeight="1">
      <c r="B981" s="54"/>
      <c r="C981" s="413">
        <f t="shared" si="12"/>
        <v>979</v>
      </c>
      <c r="E981" s="423">
        <v>2</v>
      </c>
      <c r="F981" s="424">
        <f t="shared" si="13"/>
        <v>1947</v>
      </c>
      <c r="G981" s="221">
        <f t="shared" si="15"/>
        <v>5842</v>
      </c>
      <c r="H981" s="220">
        <f>H979+6</f>
        <v>2921</v>
      </c>
      <c r="I981" s="281">
        <v>2</v>
      </c>
      <c r="J981" s="236">
        <f t="shared" si="14"/>
        <v>1</v>
      </c>
      <c r="L981" s="201"/>
    </row>
    <row r="982" spans="2:12" ht="14.25" customHeight="1">
      <c r="B982" s="54"/>
      <c r="C982" s="413">
        <f t="shared" si="12"/>
        <v>980</v>
      </c>
      <c r="E982" s="423">
        <v>8</v>
      </c>
      <c r="F982" s="424">
        <f t="shared" si="13"/>
        <v>1949</v>
      </c>
      <c r="G982" s="221">
        <f t="shared" si="15"/>
        <v>5848</v>
      </c>
      <c r="H982" s="269">
        <f>G982/I982</f>
        <v>731</v>
      </c>
      <c r="I982" s="281">
        <v>8</v>
      </c>
      <c r="J982" s="236">
        <f t="shared" si="14"/>
        <v>3</v>
      </c>
      <c r="L982" s="201"/>
    </row>
    <row r="983" spans="2:12" ht="14.25" customHeight="1">
      <c r="B983" s="54"/>
      <c r="C983" s="413">
        <f t="shared" si="12"/>
        <v>981</v>
      </c>
      <c r="E983" s="423">
        <v>2</v>
      </c>
      <c r="F983" s="424">
        <f t="shared" si="13"/>
        <v>1951</v>
      </c>
      <c r="G983" s="221">
        <f t="shared" si="15"/>
        <v>5854</v>
      </c>
      <c r="H983" s="220">
        <f>H981+6</f>
        <v>2927</v>
      </c>
      <c r="I983" s="281">
        <v>2</v>
      </c>
      <c r="J983" s="236">
        <f t="shared" si="14"/>
        <v>1</v>
      </c>
      <c r="L983" s="201"/>
    </row>
    <row r="984" spans="2:12" ht="14.25" customHeight="1">
      <c r="B984" s="54"/>
      <c r="C984" s="413">
        <f t="shared" si="12"/>
        <v>982</v>
      </c>
      <c r="E984" s="423">
        <v>4</v>
      </c>
      <c r="F984" s="424">
        <f t="shared" si="13"/>
        <v>1953</v>
      </c>
      <c r="G984" s="221">
        <f t="shared" si="15"/>
        <v>5860</v>
      </c>
      <c r="H984" s="240">
        <f>G984/4</f>
        <v>1465</v>
      </c>
      <c r="I984" s="281">
        <v>4</v>
      </c>
      <c r="J984" s="236">
        <f t="shared" si="14"/>
        <v>2</v>
      </c>
      <c r="L984" s="201"/>
    </row>
    <row r="985" spans="2:12" ht="14.25" customHeight="1">
      <c r="B985" s="54"/>
      <c r="C985" s="413">
        <f t="shared" si="12"/>
        <v>983</v>
      </c>
      <c r="E985" s="423">
        <v>2</v>
      </c>
      <c r="F985" s="424">
        <f t="shared" si="13"/>
        <v>1955</v>
      </c>
      <c r="G985" s="221">
        <f t="shared" si="15"/>
        <v>5866</v>
      </c>
      <c r="H985" s="220">
        <f>H983+6</f>
        <v>2933</v>
      </c>
      <c r="I985" s="281">
        <v>2</v>
      </c>
      <c r="J985" s="236">
        <f t="shared" si="14"/>
        <v>1</v>
      </c>
      <c r="L985" s="201"/>
    </row>
    <row r="986" spans="2:12" ht="14.25" customHeight="1">
      <c r="B986" s="54"/>
      <c r="C986" s="413">
        <f t="shared" si="12"/>
        <v>984</v>
      </c>
      <c r="E986" s="423">
        <v>16</v>
      </c>
      <c r="F986" s="424">
        <f t="shared" si="13"/>
        <v>1957</v>
      </c>
      <c r="G986" s="221">
        <f t="shared" si="15"/>
        <v>5872</v>
      </c>
      <c r="H986" s="269">
        <f>G986/I986</f>
        <v>367</v>
      </c>
      <c r="I986" s="281">
        <v>16</v>
      </c>
      <c r="J986" s="236">
        <f t="shared" si="14"/>
        <v>4</v>
      </c>
      <c r="L986" s="201"/>
    </row>
    <row r="987" spans="2:12" ht="14.25" customHeight="1">
      <c r="B987" s="54"/>
      <c r="C987" s="413">
        <f t="shared" si="12"/>
        <v>985</v>
      </c>
      <c r="E987" s="423">
        <v>2</v>
      </c>
      <c r="F987" s="424">
        <f t="shared" si="13"/>
        <v>1959</v>
      </c>
      <c r="G987" s="221">
        <f t="shared" si="15"/>
        <v>5878</v>
      </c>
      <c r="H987" s="220">
        <f>H985+6</f>
        <v>2939</v>
      </c>
      <c r="I987" s="281">
        <v>2</v>
      </c>
      <c r="J987" s="236">
        <f t="shared" si="14"/>
        <v>1</v>
      </c>
      <c r="L987" s="201"/>
    </row>
    <row r="988" spans="2:12" ht="14.25" customHeight="1">
      <c r="B988" s="54"/>
      <c r="C988" s="413">
        <f t="shared" si="12"/>
        <v>986</v>
      </c>
      <c r="E988" s="423">
        <v>4</v>
      </c>
      <c r="F988" s="424">
        <f t="shared" si="13"/>
        <v>1961</v>
      </c>
      <c r="G988" s="221">
        <f t="shared" si="15"/>
        <v>5884</v>
      </c>
      <c r="H988" s="240">
        <f>G988/4</f>
        <v>1471</v>
      </c>
      <c r="I988" s="281">
        <v>4</v>
      </c>
      <c r="J988" s="236">
        <f t="shared" si="14"/>
        <v>2</v>
      </c>
      <c r="L988" s="201"/>
    </row>
    <row r="989" spans="2:12" ht="14.25" customHeight="1">
      <c r="B989" s="54"/>
      <c r="C989" s="413">
        <f t="shared" si="12"/>
        <v>987</v>
      </c>
      <c r="E989" s="423">
        <v>2</v>
      </c>
      <c r="F989" s="424">
        <f t="shared" si="13"/>
        <v>1963</v>
      </c>
      <c r="G989" s="221">
        <f t="shared" si="15"/>
        <v>5890</v>
      </c>
      <c r="H989" s="220">
        <f>H987+6</f>
        <v>2945</v>
      </c>
      <c r="I989" s="281">
        <v>2</v>
      </c>
      <c r="J989" s="236">
        <f t="shared" si="14"/>
        <v>1</v>
      </c>
      <c r="L989" s="201"/>
    </row>
    <row r="990" spans="2:12" ht="14.25" customHeight="1">
      <c r="B990" s="54"/>
      <c r="C990" s="413">
        <f t="shared" si="12"/>
        <v>988</v>
      </c>
      <c r="E990" s="423">
        <v>8</v>
      </c>
      <c r="F990" s="424">
        <f t="shared" si="13"/>
        <v>1965</v>
      </c>
      <c r="G990" s="221">
        <f t="shared" si="15"/>
        <v>5896</v>
      </c>
      <c r="H990" s="269">
        <f>G990/I990</f>
        <v>737</v>
      </c>
      <c r="I990" s="281">
        <v>8</v>
      </c>
      <c r="J990" s="236">
        <f t="shared" si="14"/>
        <v>3</v>
      </c>
      <c r="L990" s="201"/>
    </row>
    <row r="991" spans="2:12" ht="14.25" customHeight="1">
      <c r="B991" s="54"/>
      <c r="C991" s="413">
        <f t="shared" si="12"/>
        <v>989</v>
      </c>
      <c r="E991" s="423">
        <v>2</v>
      </c>
      <c r="F991" s="424">
        <f t="shared" si="13"/>
        <v>1967</v>
      </c>
      <c r="G991" s="221">
        <f t="shared" si="15"/>
        <v>5902</v>
      </c>
      <c r="H991" s="220">
        <f>H989+6</f>
        <v>2951</v>
      </c>
      <c r="I991" s="281">
        <v>2</v>
      </c>
      <c r="J991" s="236">
        <f t="shared" si="14"/>
        <v>1</v>
      </c>
      <c r="L991" s="201"/>
    </row>
    <row r="992" spans="2:12" ht="14.25" customHeight="1">
      <c r="B992" s="54"/>
      <c r="C992" s="413">
        <f t="shared" si="12"/>
        <v>990</v>
      </c>
      <c r="E992" s="423">
        <v>4</v>
      </c>
      <c r="F992" s="424">
        <f t="shared" si="13"/>
        <v>1969</v>
      </c>
      <c r="G992" s="221">
        <f t="shared" si="15"/>
        <v>5908</v>
      </c>
      <c r="H992" s="240">
        <f>G992/4</f>
        <v>1477</v>
      </c>
      <c r="I992" s="281">
        <v>4</v>
      </c>
      <c r="J992" s="236">
        <f t="shared" si="14"/>
        <v>2</v>
      </c>
      <c r="L992" s="201"/>
    </row>
    <row r="993" spans="2:12" ht="14.25" customHeight="1">
      <c r="B993" s="54"/>
      <c r="C993" s="413">
        <f t="shared" si="12"/>
        <v>991</v>
      </c>
      <c r="E993" s="423">
        <v>2</v>
      </c>
      <c r="F993" s="424">
        <f t="shared" si="13"/>
        <v>1971</v>
      </c>
      <c r="G993" s="221">
        <f t="shared" si="15"/>
        <v>5914</v>
      </c>
      <c r="H993" s="220">
        <f>H991+6</f>
        <v>2957</v>
      </c>
      <c r="I993" s="281">
        <v>2</v>
      </c>
      <c r="J993" s="236">
        <f t="shared" si="14"/>
        <v>1</v>
      </c>
      <c r="L993" s="201"/>
    </row>
    <row r="994" spans="2:12" ht="14.25" customHeight="1">
      <c r="B994" s="54"/>
      <c r="C994" s="413">
        <f t="shared" si="12"/>
        <v>992</v>
      </c>
      <c r="E994" s="423">
        <v>32</v>
      </c>
      <c r="F994" s="424">
        <f t="shared" si="13"/>
        <v>1973</v>
      </c>
      <c r="G994" s="221">
        <f t="shared" si="15"/>
        <v>5920</v>
      </c>
      <c r="H994" s="269">
        <f>G994/I994</f>
        <v>185</v>
      </c>
      <c r="I994" s="281">
        <v>32</v>
      </c>
      <c r="J994" s="236">
        <f t="shared" si="14"/>
        <v>5</v>
      </c>
      <c r="L994" s="201"/>
    </row>
    <row r="995" spans="2:12" ht="14.25" customHeight="1">
      <c r="B995" s="54"/>
      <c r="C995" s="413">
        <f t="shared" si="12"/>
        <v>993</v>
      </c>
      <c r="E995" s="423">
        <v>2</v>
      </c>
      <c r="F995" s="424">
        <f t="shared" si="13"/>
        <v>1975</v>
      </c>
      <c r="G995" s="221">
        <f t="shared" si="15"/>
        <v>5926</v>
      </c>
      <c r="H995" s="220">
        <f>H993+6</f>
        <v>2963</v>
      </c>
      <c r="I995" s="281">
        <v>2</v>
      </c>
      <c r="J995" s="236">
        <f t="shared" si="14"/>
        <v>1</v>
      </c>
      <c r="L995" s="201"/>
    </row>
    <row r="996" spans="2:12" ht="14.25" customHeight="1">
      <c r="B996" s="54"/>
      <c r="C996" s="413">
        <f t="shared" si="12"/>
        <v>994</v>
      </c>
      <c r="E996" s="423">
        <v>4</v>
      </c>
      <c r="F996" s="424">
        <f t="shared" si="13"/>
        <v>1977</v>
      </c>
      <c r="G996" s="221">
        <f t="shared" si="15"/>
        <v>5932</v>
      </c>
      <c r="H996" s="240">
        <f>G996/4</f>
        <v>1483</v>
      </c>
      <c r="I996" s="281">
        <v>4</v>
      </c>
      <c r="J996" s="236">
        <f t="shared" si="14"/>
        <v>2</v>
      </c>
      <c r="L996" s="201"/>
    </row>
    <row r="997" spans="2:12" ht="14.25" customHeight="1">
      <c r="B997" s="54"/>
      <c r="C997" s="413">
        <f t="shared" si="12"/>
        <v>995</v>
      </c>
      <c r="E997" s="423">
        <v>2</v>
      </c>
      <c r="F997" s="424">
        <f t="shared" si="13"/>
        <v>1979</v>
      </c>
      <c r="G997" s="221">
        <f t="shared" si="15"/>
        <v>5938</v>
      </c>
      <c r="H997" s="220">
        <f>H995+6</f>
        <v>2969</v>
      </c>
      <c r="I997" s="281">
        <v>2</v>
      </c>
      <c r="J997" s="236">
        <f t="shared" si="14"/>
        <v>1</v>
      </c>
      <c r="L997" s="201"/>
    </row>
    <row r="998" spans="2:12" ht="14.25" customHeight="1">
      <c r="B998" s="54"/>
      <c r="C998" s="413">
        <f t="shared" si="12"/>
        <v>996</v>
      </c>
      <c r="E998" s="423">
        <v>8</v>
      </c>
      <c r="F998" s="424">
        <f t="shared" si="13"/>
        <v>1981</v>
      </c>
      <c r="G998" s="221">
        <f t="shared" si="15"/>
        <v>5944</v>
      </c>
      <c r="H998" s="269">
        <f>G998/I998</f>
        <v>743</v>
      </c>
      <c r="I998" s="281">
        <v>8</v>
      </c>
      <c r="J998" s="236">
        <f t="shared" si="14"/>
        <v>3</v>
      </c>
      <c r="L998" s="201"/>
    </row>
    <row r="999" spans="2:12" ht="14.25" customHeight="1">
      <c r="B999" s="54"/>
      <c r="C999" s="413">
        <f t="shared" si="12"/>
        <v>997</v>
      </c>
      <c r="E999" s="423">
        <v>2</v>
      </c>
      <c r="F999" s="424">
        <f t="shared" si="13"/>
        <v>1983</v>
      </c>
      <c r="G999" s="221">
        <f t="shared" si="15"/>
        <v>5950</v>
      </c>
      <c r="H999" s="220">
        <f>H997+6</f>
        <v>2975</v>
      </c>
      <c r="I999" s="281">
        <v>2</v>
      </c>
      <c r="J999" s="236">
        <f t="shared" si="14"/>
        <v>1</v>
      </c>
      <c r="L999" s="201"/>
    </row>
    <row r="1000" spans="2:12" ht="14.25" customHeight="1">
      <c r="B1000" s="54"/>
      <c r="C1000" s="413">
        <f t="shared" si="12"/>
        <v>998</v>
      </c>
      <c r="E1000" s="423">
        <v>4</v>
      </c>
      <c r="F1000" s="424">
        <f t="shared" si="13"/>
        <v>1985</v>
      </c>
      <c r="G1000" s="221">
        <f t="shared" si="15"/>
        <v>5956</v>
      </c>
      <c r="H1000" s="240">
        <f>G1000/4</f>
        <v>1489</v>
      </c>
      <c r="I1000" s="281">
        <v>4</v>
      </c>
      <c r="J1000" s="236">
        <f t="shared" si="14"/>
        <v>2</v>
      </c>
      <c r="L1000" s="201"/>
    </row>
    <row r="1001" spans="2:12" ht="14.25" customHeight="1">
      <c r="B1001" s="54"/>
      <c r="C1001" s="413">
        <f t="shared" si="12"/>
        <v>999</v>
      </c>
      <c r="E1001" s="423">
        <v>2</v>
      </c>
      <c r="F1001" s="424">
        <f t="shared" si="13"/>
        <v>1987</v>
      </c>
      <c r="G1001" s="221">
        <f t="shared" si="15"/>
        <v>5962</v>
      </c>
      <c r="H1001" s="220">
        <f>H999+6</f>
        <v>2981</v>
      </c>
      <c r="I1001" s="281">
        <v>2</v>
      </c>
      <c r="J1001" s="236">
        <f t="shared" si="14"/>
        <v>1</v>
      </c>
      <c r="L1001" s="201"/>
    </row>
    <row r="1002" spans="2:12" ht="14.25" customHeight="1">
      <c r="B1002" s="54"/>
      <c r="C1002" s="413">
        <f t="shared" si="12"/>
        <v>1000</v>
      </c>
      <c r="E1002" s="423">
        <v>16</v>
      </c>
      <c r="F1002" s="424">
        <f t="shared" si="13"/>
        <v>1989</v>
      </c>
      <c r="G1002" s="221">
        <f t="shared" si="15"/>
        <v>5968</v>
      </c>
      <c r="H1002" s="269">
        <f>G1002/I1002</f>
        <v>373</v>
      </c>
      <c r="I1002" s="281">
        <v>16</v>
      </c>
      <c r="J1002" s="236">
        <f t="shared" si="14"/>
        <v>4</v>
      </c>
      <c r="L1002" s="201"/>
    </row>
    <row r="1003" spans="2:12" ht="14.25" customHeight="1">
      <c r="B1003" s="54"/>
      <c r="C1003" s="413">
        <f t="shared" si="12"/>
        <v>1001</v>
      </c>
      <c r="E1003" s="423">
        <v>2</v>
      </c>
      <c r="F1003" s="424">
        <f t="shared" si="13"/>
        <v>1991</v>
      </c>
      <c r="G1003" s="221">
        <f t="shared" si="15"/>
        <v>5974</v>
      </c>
      <c r="H1003" s="220">
        <f>H1001+6</f>
        <v>2987</v>
      </c>
      <c r="I1003" s="281">
        <v>2</v>
      </c>
      <c r="J1003" s="236">
        <f t="shared" si="14"/>
        <v>1</v>
      </c>
      <c r="L1003" s="201"/>
    </row>
    <row r="1004" spans="2:12" ht="14.25" customHeight="1">
      <c r="B1004" s="54"/>
      <c r="C1004" s="413">
        <f t="shared" si="12"/>
        <v>1002</v>
      </c>
      <c r="E1004" s="423">
        <v>4</v>
      </c>
      <c r="F1004" s="424">
        <f t="shared" si="13"/>
        <v>1993</v>
      </c>
      <c r="G1004" s="221">
        <f t="shared" si="15"/>
        <v>5980</v>
      </c>
      <c r="H1004" s="240">
        <f>G1004/4</f>
        <v>1495</v>
      </c>
      <c r="I1004" s="281">
        <v>4</v>
      </c>
      <c r="J1004" s="236">
        <f t="shared" si="14"/>
        <v>2</v>
      </c>
      <c r="L1004" s="201"/>
    </row>
    <row r="1005" spans="2:12" ht="14.25" customHeight="1">
      <c r="B1005" s="54"/>
      <c r="C1005" s="413">
        <f t="shared" si="12"/>
        <v>1003</v>
      </c>
      <c r="E1005" s="423">
        <v>2</v>
      </c>
      <c r="F1005" s="424">
        <f t="shared" si="13"/>
        <v>1995</v>
      </c>
      <c r="G1005" s="221">
        <f t="shared" si="15"/>
        <v>5986</v>
      </c>
      <c r="H1005" s="220">
        <f>H1003+6</f>
        <v>2993</v>
      </c>
      <c r="I1005" s="281">
        <v>2</v>
      </c>
      <c r="J1005" s="236">
        <f t="shared" si="14"/>
        <v>1</v>
      </c>
      <c r="L1005" s="201"/>
    </row>
    <row r="1006" spans="2:12" ht="14.25" customHeight="1">
      <c r="B1006" s="54"/>
      <c r="C1006" s="413">
        <f t="shared" si="12"/>
        <v>1004</v>
      </c>
      <c r="E1006" s="423">
        <v>8</v>
      </c>
      <c r="F1006" s="424">
        <f t="shared" si="13"/>
        <v>1997</v>
      </c>
      <c r="G1006" s="221">
        <f t="shared" si="15"/>
        <v>5992</v>
      </c>
      <c r="H1006" s="269">
        <f>G1006/I1006</f>
        <v>749</v>
      </c>
      <c r="I1006" s="281">
        <v>8</v>
      </c>
      <c r="J1006" s="236">
        <f t="shared" si="14"/>
        <v>3</v>
      </c>
      <c r="L1006" s="201"/>
    </row>
    <row r="1007" spans="2:12" ht="14.25" customHeight="1">
      <c r="B1007" s="54"/>
      <c r="C1007" s="413">
        <f t="shared" si="12"/>
        <v>1005</v>
      </c>
      <c r="E1007" s="423">
        <v>2</v>
      </c>
      <c r="F1007" s="424">
        <f t="shared" si="13"/>
        <v>1999</v>
      </c>
      <c r="G1007" s="221">
        <f t="shared" si="15"/>
        <v>5998</v>
      </c>
      <c r="H1007" s="220">
        <f>H1005+6</f>
        <v>2999</v>
      </c>
      <c r="I1007" s="281">
        <v>2</v>
      </c>
      <c r="J1007" s="236">
        <f t="shared" si="14"/>
        <v>1</v>
      </c>
      <c r="L1007" s="201"/>
    </row>
    <row r="1008" spans="2:12" ht="14.25" customHeight="1">
      <c r="B1008" s="54"/>
      <c r="C1008" s="413">
        <f t="shared" si="12"/>
        <v>1006</v>
      </c>
      <c r="E1008" s="423">
        <v>4</v>
      </c>
      <c r="F1008" s="424">
        <f t="shared" si="13"/>
        <v>2001</v>
      </c>
      <c r="G1008" s="221">
        <f t="shared" si="15"/>
        <v>6004</v>
      </c>
      <c r="H1008" s="240">
        <f>G1008/4</f>
        <v>1501</v>
      </c>
      <c r="I1008" s="281">
        <v>4</v>
      </c>
      <c r="J1008" s="236">
        <f t="shared" si="14"/>
        <v>2</v>
      </c>
      <c r="L1008" s="201"/>
    </row>
    <row r="1009" spans="2:12" ht="14.25" customHeight="1">
      <c r="B1009" s="54"/>
      <c r="C1009" s="413">
        <f t="shared" si="12"/>
        <v>1007</v>
      </c>
      <c r="E1009" s="423">
        <v>2</v>
      </c>
      <c r="F1009" s="424">
        <f t="shared" si="13"/>
        <v>2003</v>
      </c>
      <c r="G1009" s="221">
        <f t="shared" si="15"/>
        <v>6010</v>
      </c>
      <c r="H1009" s="220">
        <f>H1007+6</f>
        <v>3005</v>
      </c>
      <c r="I1009" s="281">
        <v>2</v>
      </c>
      <c r="J1009" s="236">
        <f t="shared" si="14"/>
        <v>1</v>
      </c>
      <c r="L1009" s="201"/>
    </row>
    <row r="1010" spans="2:12" ht="14.25" customHeight="1">
      <c r="B1010" s="54"/>
      <c r="C1010" s="413">
        <f t="shared" si="12"/>
        <v>1008</v>
      </c>
      <c r="E1010" s="423">
        <v>128</v>
      </c>
      <c r="F1010" s="424">
        <f t="shared" si="13"/>
        <v>2005</v>
      </c>
      <c r="G1010" s="221">
        <f t="shared" si="15"/>
        <v>6016</v>
      </c>
      <c r="H1010" s="269">
        <f>G1010/I1010</f>
        <v>47</v>
      </c>
      <c r="I1010" s="281">
        <v>128</v>
      </c>
      <c r="J1010" s="236">
        <f t="shared" si="14"/>
        <v>7</v>
      </c>
      <c r="L1010" s="201"/>
    </row>
    <row r="1011" spans="2:12" ht="14.25" customHeight="1">
      <c r="B1011" s="54"/>
      <c r="C1011" s="413">
        <f t="shared" si="12"/>
        <v>1009</v>
      </c>
      <c r="E1011" s="423">
        <v>2</v>
      </c>
      <c r="F1011" s="424">
        <f t="shared" si="13"/>
        <v>2007</v>
      </c>
      <c r="G1011" s="221">
        <f t="shared" si="15"/>
        <v>6022</v>
      </c>
      <c r="H1011" s="220">
        <f>H1009+6</f>
        <v>3011</v>
      </c>
      <c r="I1011" s="281">
        <v>2</v>
      </c>
      <c r="J1011" s="236">
        <f t="shared" si="14"/>
        <v>1</v>
      </c>
      <c r="L1011" s="201"/>
    </row>
    <row r="1012" spans="2:12" ht="14.25" customHeight="1">
      <c r="B1012" s="54"/>
      <c r="C1012" s="413">
        <f t="shared" si="12"/>
        <v>1010</v>
      </c>
      <c r="E1012" s="423">
        <v>4</v>
      </c>
      <c r="F1012" s="424">
        <f t="shared" si="13"/>
        <v>2009</v>
      </c>
      <c r="G1012" s="221">
        <f t="shared" si="15"/>
        <v>6028</v>
      </c>
      <c r="H1012" s="240">
        <f>G1012/4</f>
        <v>1507</v>
      </c>
      <c r="I1012" s="281">
        <v>4</v>
      </c>
      <c r="J1012" s="236">
        <f t="shared" si="14"/>
        <v>2</v>
      </c>
      <c r="L1012" s="201"/>
    </row>
    <row r="1013" spans="2:12" ht="14.25" customHeight="1">
      <c r="B1013" s="54"/>
      <c r="C1013" s="413">
        <f t="shared" si="12"/>
        <v>1011</v>
      </c>
      <c r="E1013" s="423">
        <v>2</v>
      </c>
      <c r="F1013" s="424">
        <f t="shared" si="13"/>
        <v>2011</v>
      </c>
      <c r="G1013" s="221">
        <f t="shared" si="15"/>
        <v>6034</v>
      </c>
      <c r="H1013" s="220">
        <f>H1011+6</f>
        <v>3017</v>
      </c>
      <c r="I1013" s="281">
        <v>2</v>
      </c>
      <c r="J1013" s="236">
        <f t="shared" si="14"/>
        <v>1</v>
      </c>
      <c r="L1013" s="201"/>
    </row>
    <row r="1014" spans="2:12" ht="14.25" customHeight="1">
      <c r="B1014" s="54"/>
      <c r="C1014" s="413">
        <f t="shared" si="12"/>
        <v>1012</v>
      </c>
      <c r="E1014" s="423">
        <v>8</v>
      </c>
      <c r="F1014" s="424">
        <f t="shared" si="13"/>
        <v>2013</v>
      </c>
      <c r="G1014" s="221">
        <f t="shared" si="15"/>
        <v>6040</v>
      </c>
      <c r="H1014" s="269">
        <f>G1014/I1014</f>
        <v>755</v>
      </c>
      <c r="I1014" s="281">
        <v>8</v>
      </c>
      <c r="J1014" s="236">
        <f t="shared" si="14"/>
        <v>3</v>
      </c>
      <c r="L1014" s="201"/>
    </row>
    <row r="1015" spans="2:12" ht="14.25" customHeight="1">
      <c r="B1015" s="54"/>
      <c r="C1015" s="413">
        <f t="shared" si="12"/>
        <v>1013</v>
      </c>
      <c r="E1015" s="423">
        <v>2</v>
      </c>
      <c r="F1015" s="424">
        <f t="shared" si="13"/>
        <v>2015</v>
      </c>
      <c r="G1015" s="221">
        <f t="shared" si="15"/>
        <v>6046</v>
      </c>
      <c r="H1015" s="220">
        <f>H1013+6</f>
        <v>3023</v>
      </c>
      <c r="I1015" s="281">
        <v>2</v>
      </c>
      <c r="J1015" s="236">
        <f t="shared" si="14"/>
        <v>1</v>
      </c>
      <c r="L1015" s="201"/>
    </row>
    <row r="1016" spans="2:12" ht="14.25" customHeight="1">
      <c r="B1016" s="54"/>
      <c r="C1016" s="413">
        <f t="shared" si="12"/>
        <v>1014</v>
      </c>
      <c r="E1016" s="423">
        <v>4</v>
      </c>
      <c r="F1016" s="424">
        <f t="shared" si="13"/>
        <v>2017</v>
      </c>
      <c r="G1016" s="221">
        <f t="shared" si="15"/>
        <v>6052</v>
      </c>
      <c r="H1016" s="240">
        <f>G1016/4</f>
        <v>1513</v>
      </c>
      <c r="I1016" s="281">
        <v>4</v>
      </c>
      <c r="J1016" s="236">
        <f t="shared" si="14"/>
        <v>2</v>
      </c>
      <c r="L1016" s="201"/>
    </row>
    <row r="1017" spans="2:12" ht="14.25" customHeight="1">
      <c r="B1017" s="54"/>
      <c r="C1017" s="413">
        <f t="shared" si="12"/>
        <v>1015</v>
      </c>
      <c r="E1017" s="423">
        <v>2</v>
      </c>
      <c r="F1017" s="424">
        <f t="shared" si="13"/>
        <v>2019</v>
      </c>
      <c r="G1017" s="221">
        <f t="shared" si="15"/>
        <v>6058</v>
      </c>
      <c r="H1017" s="220">
        <f>H1015+6</f>
        <v>3029</v>
      </c>
      <c r="I1017" s="281">
        <v>2</v>
      </c>
      <c r="J1017" s="236">
        <f t="shared" si="14"/>
        <v>1</v>
      </c>
      <c r="L1017" s="201"/>
    </row>
    <row r="1018" spans="2:12" ht="14.25" customHeight="1">
      <c r="B1018" s="54"/>
      <c r="C1018" s="413">
        <f t="shared" si="12"/>
        <v>1016</v>
      </c>
      <c r="E1018" s="423">
        <v>16</v>
      </c>
      <c r="F1018" s="424">
        <f t="shared" si="13"/>
        <v>2021</v>
      </c>
      <c r="G1018" s="221">
        <f t="shared" si="15"/>
        <v>6064</v>
      </c>
      <c r="H1018" s="269">
        <f>G1018/I1018</f>
        <v>379</v>
      </c>
      <c r="I1018" s="281">
        <v>16</v>
      </c>
      <c r="J1018" s="236">
        <f t="shared" si="14"/>
        <v>4</v>
      </c>
      <c r="L1018" s="201"/>
    </row>
    <row r="1019" spans="2:12" ht="14.25" customHeight="1">
      <c r="B1019" s="54"/>
      <c r="C1019" s="413">
        <f t="shared" si="12"/>
        <v>1017</v>
      </c>
      <c r="E1019" s="423">
        <v>2</v>
      </c>
      <c r="F1019" s="424">
        <f t="shared" si="13"/>
        <v>2023</v>
      </c>
      <c r="G1019" s="221">
        <f t="shared" si="15"/>
        <v>6070</v>
      </c>
      <c r="H1019" s="220">
        <f>H1017+6</f>
        <v>3035</v>
      </c>
      <c r="I1019" s="281">
        <v>2</v>
      </c>
      <c r="J1019" s="236">
        <f t="shared" si="14"/>
        <v>1</v>
      </c>
      <c r="L1019" s="201"/>
    </row>
    <row r="1020" spans="2:12" ht="14.25" customHeight="1">
      <c r="B1020" s="54"/>
      <c r="C1020" s="413">
        <f t="shared" si="12"/>
        <v>1018</v>
      </c>
      <c r="E1020" s="423">
        <v>4</v>
      </c>
      <c r="F1020" s="424">
        <f t="shared" si="13"/>
        <v>2025</v>
      </c>
      <c r="G1020" s="221">
        <f t="shared" si="15"/>
        <v>6076</v>
      </c>
      <c r="H1020" s="240">
        <f>G1020/4</f>
        <v>1519</v>
      </c>
      <c r="I1020" s="281">
        <v>4</v>
      </c>
      <c r="J1020" s="236">
        <f t="shared" si="14"/>
        <v>2</v>
      </c>
      <c r="L1020" s="201"/>
    </row>
    <row r="1021" spans="2:12" ht="14.25" customHeight="1">
      <c r="B1021" s="54"/>
      <c r="C1021" s="413">
        <f t="shared" si="12"/>
        <v>1019</v>
      </c>
      <c r="E1021" s="423">
        <v>2</v>
      </c>
      <c r="F1021" s="424">
        <f t="shared" si="13"/>
        <v>2027</v>
      </c>
      <c r="G1021" s="221">
        <f t="shared" si="15"/>
        <v>6082</v>
      </c>
      <c r="H1021" s="220">
        <f>H1019+6</f>
        <v>3041</v>
      </c>
      <c r="I1021" s="281">
        <v>2</v>
      </c>
      <c r="J1021" s="236">
        <f t="shared" si="14"/>
        <v>1</v>
      </c>
      <c r="L1021" s="201"/>
    </row>
    <row r="1022" spans="2:12" ht="14.25" customHeight="1">
      <c r="B1022" s="54"/>
      <c r="C1022" s="413">
        <f t="shared" si="12"/>
        <v>1020</v>
      </c>
      <c r="E1022" s="423">
        <v>8</v>
      </c>
      <c r="F1022" s="424">
        <f t="shared" si="13"/>
        <v>2029</v>
      </c>
      <c r="G1022" s="221">
        <f t="shared" si="15"/>
        <v>6088</v>
      </c>
      <c r="H1022" s="269">
        <f>G1022/I1022</f>
        <v>761</v>
      </c>
      <c r="I1022" s="281">
        <v>8</v>
      </c>
      <c r="J1022" s="236">
        <f t="shared" si="14"/>
        <v>3</v>
      </c>
      <c r="L1022" s="201"/>
    </row>
    <row r="1023" spans="2:12" ht="14.25" customHeight="1">
      <c r="B1023" s="54"/>
      <c r="C1023" s="413">
        <f t="shared" si="12"/>
        <v>1021</v>
      </c>
      <c r="E1023" s="423">
        <v>2</v>
      </c>
      <c r="F1023" s="424">
        <f t="shared" si="13"/>
        <v>2031</v>
      </c>
      <c r="G1023" s="221">
        <f t="shared" si="15"/>
        <v>6094</v>
      </c>
      <c r="H1023" s="220">
        <f>H1021+6</f>
        <v>3047</v>
      </c>
      <c r="I1023" s="281">
        <v>2</v>
      </c>
      <c r="J1023" s="236">
        <f t="shared" si="14"/>
        <v>1</v>
      </c>
      <c r="L1023" s="201"/>
    </row>
    <row r="1024" spans="2:12" ht="14.25" customHeight="1">
      <c r="B1024" s="54"/>
      <c r="C1024" s="413">
        <f t="shared" ref="C1024:C1278" si="16">C1023+1</f>
        <v>1022</v>
      </c>
      <c r="E1024" s="423">
        <v>4</v>
      </c>
      <c r="F1024" s="424">
        <f t="shared" si="13"/>
        <v>2033</v>
      </c>
      <c r="G1024" s="221">
        <f t="shared" si="15"/>
        <v>6100</v>
      </c>
      <c r="H1024" s="240">
        <f>G1024/4</f>
        <v>1525</v>
      </c>
      <c r="I1024" s="281">
        <v>4</v>
      </c>
      <c r="J1024" s="236">
        <f t="shared" si="14"/>
        <v>2</v>
      </c>
      <c r="L1024" s="201"/>
    </row>
    <row r="1025" spans="2:12" ht="14.25" customHeight="1">
      <c r="B1025" s="54"/>
      <c r="C1025" s="413">
        <f t="shared" si="16"/>
        <v>1023</v>
      </c>
      <c r="E1025" s="423">
        <v>2</v>
      </c>
      <c r="F1025" s="424">
        <f t="shared" si="13"/>
        <v>2035</v>
      </c>
      <c r="G1025" s="221">
        <f t="shared" si="15"/>
        <v>6106</v>
      </c>
      <c r="H1025" s="220">
        <f>H1023+6</f>
        <v>3053</v>
      </c>
      <c r="I1025" s="281">
        <v>2</v>
      </c>
      <c r="J1025" s="236">
        <f t="shared" si="14"/>
        <v>1</v>
      </c>
      <c r="L1025" s="201"/>
    </row>
    <row r="1026" spans="2:12" ht="14.25" customHeight="1">
      <c r="B1026" s="54"/>
      <c r="C1026" s="413">
        <f t="shared" si="16"/>
        <v>1024</v>
      </c>
      <c r="E1026" s="423">
        <v>32</v>
      </c>
      <c r="F1026" s="424">
        <f t="shared" si="13"/>
        <v>2037</v>
      </c>
      <c r="G1026" s="221">
        <f t="shared" si="15"/>
        <v>6112</v>
      </c>
      <c r="H1026" s="269">
        <f>G1026/I1026</f>
        <v>191</v>
      </c>
      <c r="I1026" s="281">
        <v>32</v>
      </c>
      <c r="J1026" s="236">
        <f t="shared" si="14"/>
        <v>5</v>
      </c>
      <c r="L1026" s="201"/>
    </row>
    <row r="1027" spans="2:12" ht="14.25" customHeight="1">
      <c r="B1027" s="54"/>
      <c r="C1027" s="413">
        <f t="shared" si="16"/>
        <v>1025</v>
      </c>
      <c r="E1027" s="423">
        <v>2</v>
      </c>
      <c r="F1027" s="424">
        <f t="shared" si="13"/>
        <v>2039</v>
      </c>
      <c r="G1027" s="221">
        <f t="shared" si="15"/>
        <v>6118</v>
      </c>
      <c r="H1027" s="220">
        <f>H1025+6</f>
        <v>3059</v>
      </c>
      <c r="I1027" s="281">
        <v>2</v>
      </c>
      <c r="J1027" s="236">
        <f t="shared" si="14"/>
        <v>1</v>
      </c>
      <c r="L1027" s="201"/>
    </row>
    <row r="1028" spans="2:12" ht="14.25" customHeight="1">
      <c r="B1028" s="54"/>
      <c r="C1028" s="413">
        <f t="shared" si="16"/>
        <v>1026</v>
      </c>
      <c r="E1028" s="423">
        <v>4</v>
      </c>
      <c r="F1028" s="424">
        <f t="shared" si="13"/>
        <v>2041</v>
      </c>
      <c r="G1028" s="221">
        <f t="shared" si="15"/>
        <v>6124</v>
      </c>
      <c r="H1028" s="240">
        <f>G1028/4</f>
        <v>1531</v>
      </c>
      <c r="I1028" s="281">
        <v>4</v>
      </c>
      <c r="J1028" s="236">
        <f t="shared" si="14"/>
        <v>2</v>
      </c>
      <c r="L1028" s="201"/>
    </row>
    <row r="1029" spans="2:12" ht="14.25" customHeight="1">
      <c r="B1029" s="54"/>
      <c r="C1029" s="413">
        <f t="shared" si="16"/>
        <v>1027</v>
      </c>
      <c r="E1029" s="423">
        <v>2</v>
      </c>
      <c r="F1029" s="424">
        <f t="shared" ref="F1029:F1283" si="17">(G1029-1)/3</f>
        <v>2043</v>
      </c>
      <c r="G1029" s="221">
        <f t="shared" si="15"/>
        <v>6130</v>
      </c>
      <c r="H1029" s="220">
        <f>H1027+6</f>
        <v>3065</v>
      </c>
      <c r="I1029" s="281">
        <v>2</v>
      </c>
      <c r="J1029" s="236">
        <f t="shared" ref="J1029:J1283" si="18">LOG(I1029,2)</f>
        <v>1</v>
      </c>
      <c r="L1029" s="201"/>
    </row>
    <row r="1030" spans="2:12" ht="14.25" customHeight="1">
      <c r="B1030" s="54"/>
      <c r="C1030" s="413">
        <f t="shared" si="16"/>
        <v>1028</v>
      </c>
      <c r="E1030" s="423">
        <v>8</v>
      </c>
      <c r="F1030" s="424">
        <f t="shared" si="17"/>
        <v>2045</v>
      </c>
      <c r="G1030" s="221">
        <f t="shared" ref="G1030:G1284" si="19">G1029+6</f>
        <v>6136</v>
      </c>
      <c r="H1030" s="269">
        <f>G1030/I1030</f>
        <v>767</v>
      </c>
      <c r="I1030" s="281">
        <v>8</v>
      </c>
      <c r="J1030" s="236">
        <f t="shared" si="18"/>
        <v>3</v>
      </c>
      <c r="L1030" s="201"/>
    </row>
    <row r="1031" spans="2:12" ht="14.25" customHeight="1">
      <c r="B1031" s="54"/>
      <c r="C1031" s="413">
        <f t="shared" si="16"/>
        <v>1029</v>
      </c>
      <c r="E1031" s="423">
        <v>2</v>
      </c>
      <c r="F1031" s="424">
        <f t="shared" si="17"/>
        <v>2047</v>
      </c>
      <c r="G1031" s="221">
        <f t="shared" si="19"/>
        <v>6142</v>
      </c>
      <c r="H1031" s="220">
        <f>H1029+6</f>
        <v>3071</v>
      </c>
      <c r="I1031" s="281">
        <v>2</v>
      </c>
      <c r="J1031" s="236">
        <f t="shared" si="18"/>
        <v>1</v>
      </c>
      <c r="L1031" s="201"/>
    </row>
    <row r="1032" spans="2:12" ht="14.25" customHeight="1">
      <c r="B1032" s="54"/>
      <c r="C1032" s="413">
        <f t="shared" si="16"/>
        <v>1030</v>
      </c>
      <c r="E1032" s="423">
        <v>4</v>
      </c>
      <c r="F1032" s="424">
        <f t="shared" si="17"/>
        <v>2049</v>
      </c>
      <c r="G1032" s="221">
        <f t="shared" si="19"/>
        <v>6148</v>
      </c>
      <c r="H1032" s="240">
        <f>G1032/4</f>
        <v>1537</v>
      </c>
      <c r="I1032" s="281">
        <v>4</v>
      </c>
      <c r="J1032" s="236">
        <f t="shared" si="18"/>
        <v>2</v>
      </c>
      <c r="L1032" s="201"/>
    </row>
    <row r="1033" spans="2:12" ht="14.25" customHeight="1">
      <c r="B1033" s="54"/>
      <c r="C1033" s="413">
        <f t="shared" si="16"/>
        <v>1031</v>
      </c>
      <c r="E1033" s="423">
        <v>2</v>
      </c>
      <c r="F1033" s="424">
        <f t="shared" si="17"/>
        <v>2051</v>
      </c>
      <c r="G1033" s="221">
        <f t="shared" si="19"/>
        <v>6154</v>
      </c>
      <c r="H1033" s="220">
        <f>H1031+6</f>
        <v>3077</v>
      </c>
      <c r="I1033" s="281">
        <v>2</v>
      </c>
      <c r="J1033" s="236">
        <f t="shared" si="18"/>
        <v>1</v>
      </c>
      <c r="L1033" s="201"/>
    </row>
    <row r="1034" spans="2:12" ht="14.25" customHeight="1">
      <c r="B1034" s="54"/>
      <c r="C1034" s="413">
        <f t="shared" si="16"/>
        <v>1032</v>
      </c>
      <c r="E1034" s="423">
        <v>16</v>
      </c>
      <c r="F1034" s="424">
        <f t="shared" si="17"/>
        <v>2053</v>
      </c>
      <c r="G1034" s="221">
        <f t="shared" si="19"/>
        <v>6160</v>
      </c>
      <c r="H1034" s="269">
        <f>G1034/I1034</f>
        <v>385</v>
      </c>
      <c r="I1034" s="281">
        <v>16</v>
      </c>
      <c r="J1034" s="236">
        <f t="shared" si="18"/>
        <v>4</v>
      </c>
      <c r="L1034" s="201"/>
    </row>
    <row r="1035" spans="2:12" ht="14.25" customHeight="1">
      <c r="B1035" s="54"/>
      <c r="C1035" s="413">
        <f t="shared" si="16"/>
        <v>1033</v>
      </c>
      <c r="E1035" s="423">
        <v>2</v>
      </c>
      <c r="F1035" s="424">
        <f t="shared" si="17"/>
        <v>2055</v>
      </c>
      <c r="G1035" s="221">
        <f t="shared" si="19"/>
        <v>6166</v>
      </c>
      <c r="H1035" s="220">
        <f>H1033+6</f>
        <v>3083</v>
      </c>
      <c r="I1035" s="281">
        <v>2</v>
      </c>
      <c r="J1035" s="236">
        <f t="shared" si="18"/>
        <v>1</v>
      </c>
      <c r="L1035" s="201"/>
    </row>
    <row r="1036" spans="2:12" ht="14.25" customHeight="1">
      <c r="B1036" s="54"/>
      <c r="C1036" s="413">
        <f t="shared" si="16"/>
        <v>1034</v>
      </c>
      <c r="E1036" s="423">
        <v>4</v>
      </c>
      <c r="F1036" s="424">
        <f t="shared" si="17"/>
        <v>2057</v>
      </c>
      <c r="G1036" s="221">
        <f t="shared" si="19"/>
        <v>6172</v>
      </c>
      <c r="H1036" s="240">
        <f>G1036/4</f>
        <v>1543</v>
      </c>
      <c r="I1036" s="281">
        <v>4</v>
      </c>
      <c r="J1036" s="236">
        <f t="shared" si="18"/>
        <v>2</v>
      </c>
      <c r="L1036" s="201"/>
    </row>
    <row r="1037" spans="2:12" ht="14.25" customHeight="1">
      <c r="B1037" s="54"/>
      <c r="C1037" s="413">
        <f t="shared" si="16"/>
        <v>1035</v>
      </c>
      <c r="E1037" s="423">
        <v>2</v>
      </c>
      <c r="F1037" s="424">
        <f t="shared" si="17"/>
        <v>2059</v>
      </c>
      <c r="G1037" s="221">
        <f t="shared" si="19"/>
        <v>6178</v>
      </c>
      <c r="H1037" s="220">
        <f>H1035+6</f>
        <v>3089</v>
      </c>
      <c r="I1037" s="281">
        <v>2</v>
      </c>
      <c r="J1037" s="236">
        <f t="shared" si="18"/>
        <v>1</v>
      </c>
      <c r="L1037" s="201"/>
    </row>
    <row r="1038" spans="2:12" ht="14.25" customHeight="1">
      <c r="B1038" s="54"/>
      <c r="C1038" s="413">
        <f t="shared" si="16"/>
        <v>1036</v>
      </c>
      <c r="E1038" s="423">
        <v>8</v>
      </c>
      <c r="F1038" s="424">
        <f t="shared" si="17"/>
        <v>2061</v>
      </c>
      <c r="G1038" s="221">
        <f t="shared" si="19"/>
        <v>6184</v>
      </c>
      <c r="H1038" s="269">
        <f>G1038/I1038</f>
        <v>773</v>
      </c>
      <c r="I1038" s="281">
        <v>8</v>
      </c>
      <c r="J1038" s="236">
        <f t="shared" si="18"/>
        <v>3</v>
      </c>
      <c r="L1038" s="201"/>
    </row>
    <row r="1039" spans="2:12" ht="14.25" customHeight="1">
      <c r="B1039" s="54"/>
      <c r="C1039" s="413">
        <f t="shared" si="16"/>
        <v>1037</v>
      </c>
      <c r="E1039" s="423">
        <v>2</v>
      </c>
      <c r="F1039" s="424">
        <f t="shared" si="17"/>
        <v>2063</v>
      </c>
      <c r="G1039" s="221">
        <f t="shared" si="19"/>
        <v>6190</v>
      </c>
      <c r="H1039" s="220">
        <f>H1037+6</f>
        <v>3095</v>
      </c>
      <c r="I1039" s="281">
        <v>2</v>
      </c>
      <c r="J1039" s="236">
        <f t="shared" si="18"/>
        <v>1</v>
      </c>
      <c r="L1039" s="201"/>
    </row>
    <row r="1040" spans="2:12" ht="14.25" customHeight="1">
      <c r="B1040" s="54"/>
      <c r="C1040" s="413">
        <f t="shared" si="16"/>
        <v>1038</v>
      </c>
      <c r="E1040" s="423">
        <v>4</v>
      </c>
      <c r="F1040" s="424">
        <f t="shared" si="17"/>
        <v>2065</v>
      </c>
      <c r="G1040" s="221">
        <f t="shared" si="19"/>
        <v>6196</v>
      </c>
      <c r="H1040" s="240">
        <f>G1040/4</f>
        <v>1549</v>
      </c>
      <c r="I1040" s="281">
        <v>4</v>
      </c>
      <c r="J1040" s="236">
        <f t="shared" si="18"/>
        <v>2</v>
      </c>
      <c r="L1040" s="201"/>
    </row>
    <row r="1041" spans="2:12" ht="14.25" customHeight="1">
      <c r="B1041" s="54"/>
      <c r="C1041" s="413">
        <f t="shared" si="16"/>
        <v>1039</v>
      </c>
      <c r="E1041" s="423">
        <v>2</v>
      </c>
      <c r="F1041" s="424">
        <f t="shared" si="17"/>
        <v>2067</v>
      </c>
      <c r="G1041" s="221">
        <f t="shared" si="19"/>
        <v>6202</v>
      </c>
      <c r="H1041" s="220">
        <f>H1039+6</f>
        <v>3101</v>
      </c>
      <c r="I1041" s="281">
        <v>2</v>
      </c>
      <c r="J1041" s="236">
        <f t="shared" si="18"/>
        <v>1</v>
      </c>
      <c r="L1041" s="201"/>
    </row>
    <row r="1042" spans="2:12" ht="14.25" customHeight="1">
      <c r="B1042" s="54"/>
      <c r="C1042" s="413">
        <f t="shared" si="16"/>
        <v>1040</v>
      </c>
      <c r="E1042" s="423">
        <v>64</v>
      </c>
      <c r="F1042" s="424">
        <f t="shared" si="17"/>
        <v>2069</v>
      </c>
      <c r="G1042" s="221">
        <f t="shared" si="19"/>
        <v>6208</v>
      </c>
      <c r="H1042" s="269">
        <f>G1042/I1042</f>
        <v>97</v>
      </c>
      <c r="I1042" s="281">
        <v>64</v>
      </c>
      <c r="J1042" s="236">
        <f t="shared" si="18"/>
        <v>6</v>
      </c>
      <c r="L1042" s="201"/>
    </row>
    <row r="1043" spans="2:12" ht="14.25" customHeight="1">
      <c r="B1043" s="54"/>
      <c r="C1043" s="413">
        <f t="shared" si="16"/>
        <v>1041</v>
      </c>
      <c r="E1043" s="423">
        <v>2</v>
      </c>
      <c r="F1043" s="424">
        <f t="shared" si="17"/>
        <v>2071</v>
      </c>
      <c r="G1043" s="221">
        <f t="shared" si="19"/>
        <v>6214</v>
      </c>
      <c r="H1043" s="220">
        <f>H1041+6</f>
        <v>3107</v>
      </c>
      <c r="I1043" s="281">
        <v>2</v>
      </c>
      <c r="J1043" s="236">
        <f t="shared" si="18"/>
        <v>1</v>
      </c>
      <c r="L1043" s="201"/>
    </row>
    <row r="1044" spans="2:12" ht="14.25" customHeight="1">
      <c r="B1044" s="54"/>
      <c r="C1044" s="413">
        <f t="shared" si="16"/>
        <v>1042</v>
      </c>
      <c r="E1044" s="423">
        <v>4</v>
      </c>
      <c r="F1044" s="424">
        <f t="shared" si="17"/>
        <v>2073</v>
      </c>
      <c r="G1044" s="221">
        <f t="shared" si="19"/>
        <v>6220</v>
      </c>
      <c r="H1044" s="240">
        <f>G1044/4</f>
        <v>1555</v>
      </c>
      <c r="I1044" s="281">
        <v>4</v>
      </c>
      <c r="J1044" s="236">
        <f t="shared" si="18"/>
        <v>2</v>
      </c>
      <c r="L1044" s="201"/>
    </row>
    <row r="1045" spans="2:12" ht="14.25" customHeight="1">
      <c r="B1045" s="54"/>
      <c r="C1045" s="413">
        <f t="shared" si="16"/>
        <v>1043</v>
      </c>
      <c r="E1045" s="423">
        <v>2</v>
      </c>
      <c r="F1045" s="424">
        <f t="shared" si="17"/>
        <v>2075</v>
      </c>
      <c r="G1045" s="221">
        <f t="shared" si="19"/>
        <v>6226</v>
      </c>
      <c r="H1045" s="220">
        <f>H1043+6</f>
        <v>3113</v>
      </c>
      <c r="I1045" s="281">
        <v>2</v>
      </c>
      <c r="J1045" s="236">
        <f t="shared" si="18"/>
        <v>1</v>
      </c>
      <c r="L1045" s="201"/>
    </row>
    <row r="1046" spans="2:12" ht="14.25" customHeight="1">
      <c r="B1046" s="54"/>
      <c r="C1046" s="413">
        <f t="shared" si="16"/>
        <v>1044</v>
      </c>
      <c r="E1046" s="423">
        <v>8</v>
      </c>
      <c r="F1046" s="424">
        <f t="shared" si="17"/>
        <v>2077</v>
      </c>
      <c r="G1046" s="221">
        <f t="shared" si="19"/>
        <v>6232</v>
      </c>
      <c r="H1046" s="269">
        <f>G1046/I1046</f>
        <v>779</v>
      </c>
      <c r="I1046" s="281">
        <v>8</v>
      </c>
      <c r="J1046" s="236">
        <f t="shared" si="18"/>
        <v>3</v>
      </c>
      <c r="L1046" s="201"/>
    </row>
    <row r="1047" spans="2:12" ht="14.25" customHeight="1">
      <c r="B1047" s="54"/>
      <c r="C1047" s="413">
        <f t="shared" si="16"/>
        <v>1045</v>
      </c>
      <c r="E1047" s="423">
        <v>2</v>
      </c>
      <c r="F1047" s="424">
        <f t="shared" si="17"/>
        <v>2079</v>
      </c>
      <c r="G1047" s="221">
        <f t="shared" si="19"/>
        <v>6238</v>
      </c>
      <c r="H1047" s="220">
        <f>H1045+6</f>
        <v>3119</v>
      </c>
      <c r="I1047" s="281">
        <v>2</v>
      </c>
      <c r="J1047" s="236">
        <f t="shared" si="18"/>
        <v>1</v>
      </c>
      <c r="L1047" s="201"/>
    </row>
    <row r="1048" spans="2:12" ht="14.25" customHeight="1">
      <c r="B1048" s="54"/>
      <c r="C1048" s="413">
        <f t="shared" si="16"/>
        <v>1046</v>
      </c>
      <c r="E1048" s="423">
        <v>4</v>
      </c>
      <c r="F1048" s="424">
        <f t="shared" si="17"/>
        <v>2081</v>
      </c>
      <c r="G1048" s="221">
        <f t="shared" si="19"/>
        <v>6244</v>
      </c>
      <c r="H1048" s="240">
        <f>G1048/4</f>
        <v>1561</v>
      </c>
      <c r="I1048" s="281">
        <v>4</v>
      </c>
      <c r="J1048" s="236">
        <f t="shared" si="18"/>
        <v>2</v>
      </c>
      <c r="L1048" s="201"/>
    </row>
    <row r="1049" spans="2:12" ht="14.25" customHeight="1">
      <c r="B1049" s="54"/>
      <c r="C1049" s="413">
        <f t="shared" si="16"/>
        <v>1047</v>
      </c>
      <c r="E1049" s="423">
        <v>2</v>
      </c>
      <c r="F1049" s="424">
        <f t="shared" si="17"/>
        <v>2083</v>
      </c>
      <c r="G1049" s="221">
        <f t="shared" si="19"/>
        <v>6250</v>
      </c>
      <c r="H1049" s="220">
        <f>H1047+6</f>
        <v>3125</v>
      </c>
      <c r="I1049" s="281">
        <v>2</v>
      </c>
      <c r="J1049" s="236">
        <f t="shared" si="18"/>
        <v>1</v>
      </c>
      <c r="L1049" s="201"/>
    </row>
    <row r="1050" spans="2:12" ht="14.25" customHeight="1">
      <c r="B1050" s="54"/>
      <c r="C1050" s="413">
        <f t="shared" si="16"/>
        <v>1048</v>
      </c>
      <c r="E1050" s="423">
        <v>16</v>
      </c>
      <c r="F1050" s="424">
        <f t="shared" si="17"/>
        <v>2085</v>
      </c>
      <c r="G1050" s="221">
        <f t="shared" si="19"/>
        <v>6256</v>
      </c>
      <c r="H1050" s="269">
        <f>G1050/I1050</f>
        <v>391</v>
      </c>
      <c r="I1050" s="281">
        <v>16</v>
      </c>
      <c r="J1050" s="236">
        <f t="shared" si="18"/>
        <v>4</v>
      </c>
      <c r="L1050" s="201"/>
    </row>
    <row r="1051" spans="2:12" ht="14.25" customHeight="1">
      <c r="B1051" s="54"/>
      <c r="C1051" s="413">
        <f t="shared" si="16"/>
        <v>1049</v>
      </c>
      <c r="E1051" s="423">
        <v>2</v>
      </c>
      <c r="F1051" s="424">
        <f t="shared" si="17"/>
        <v>2087</v>
      </c>
      <c r="G1051" s="221">
        <f t="shared" si="19"/>
        <v>6262</v>
      </c>
      <c r="H1051" s="220">
        <f>H1049+6</f>
        <v>3131</v>
      </c>
      <c r="I1051" s="281">
        <v>2</v>
      </c>
      <c r="J1051" s="236">
        <f t="shared" si="18"/>
        <v>1</v>
      </c>
      <c r="L1051" s="201"/>
    </row>
    <row r="1052" spans="2:12" ht="14.25" customHeight="1">
      <c r="B1052" s="54"/>
      <c r="C1052" s="413">
        <f t="shared" si="16"/>
        <v>1050</v>
      </c>
      <c r="E1052" s="423">
        <v>4</v>
      </c>
      <c r="F1052" s="424">
        <f t="shared" si="17"/>
        <v>2089</v>
      </c>
      <c r="G1052" s="221">
        <f t="shared" si="19"/>
        <v>6268</v>
      </c>
      <c r="H1052" s="240">
        <f>G1052/4</f>
        <v>1567</v>
      </c>
      <c r="I1052" s="281">
        <v>4</v>
      </c>
      <c r="J1052" s="236">
        <f t="shared" si="18"/>
        <v>2</v>
      </c>
      <c r="L1052" s="201"/>
    </row>
    <row r="1053" spans="2:12" ht="14.25" customHeight="1">
      <c r="B1053" s="54"/>
      <c r="C1053" s="413">
        <f t="shared" si="16"/>
        <v>1051</v>
      </c>
      <c r="E1053" s="423">
        <v>2</v>
      </c>
      <c r="F1053" s="424">
        <f t="shared" si="17"/>
        <v>2091</v>
      </c>
      <c r="G1053" s="221">
        <f t="shared" si="19"/>
        <v>6274</v>
      </c>
      <c r="H1053" s="220">
        <f>H1051+6</f>
        <v>3137</v>
      </c>
      <c r="I1053" s="281">
        <v>2</v>
      </c>
      <c r="J1053" s="236">
        <f t="shared" si="18"/>
        <v>1</v>
      </c>
      <c r="L1053" s="201"/>
    </row>
    <row r="1054" spans="2:12" ht="14.25" customHeight="1">
      <c r="B1054" s="54"/>
      <c r="C1054" s="413">
        <f t="shared" si="16"/>
        <v>1052</v>
      </c>
      <c r="E1054" s="423">
        <v>8</v>
      </c>
      <c r="F1054" s="424">
        <f t="shared" si="17"/>
        <v>2093</v>
      </c>
      <c r="G1054" s="221">
        <f t="shared" si="19"/>
        <v>6280</v>
      </c>
      <c r="H1054" s="269">
        <f>G1054/I1054</f>
        <v>785</v>
      </c>
      <c r="I1054" s="281">
        <v>8</v>
      </c>
      <c r="J1054" s="236">
        <f t="shared" si="18"/>
        <v>3</v>
      </c>
      <c r="L1054" s="201"/>
    </row>
    <row r="1055" spans="2:12" ht="14.25" customHeight="1">
      <c r="B1055" s="54"/>
      <c r="C1055" s="413">
        <f t="shared" si="16"/>
        <v>1053</v>
      </c>
      <c r="E1055" s="423">
        <v>2</v>
      </c>
      <c r="F1055" s="424">
        <f t="shared" si="17"/>
        <v>2095</v>
      </c>
      <c r="G1055" s="221">
        <f t="shared" si="19"/>
        <v>6286</v>
      </c>
      <c r="H1055" s="220">
        <f>H1053+6</f>
        <v>3143</v>
      </c>
      <c r="I1055" s="281">
        <v>2</v>
      </c>
      <c r="J1055" s="236">
        <f t="shared" si="18"/>
        <v>1</v>
      </c>
      <c r="L1055" s="201"/>
    </row>
    <row r="1056" spans="2:12" ht="14.25" customHeight="1">
      <c r="B1056" s="54"/>
      <c r="C1056" s="413">
        <f t="shared" si="16"/>
        <v>1054</v>
      </c>
      <c r="E1056" s="423">
        <v>4</v>
      </c>
      <c r="F1056" s="424">
        <f t="shared" si="17"/>
        <v>2097</v>
      </c>
      <c r="G1056" s="221">
        <f t="shared" si="19"/>
        <v>6292</v>
      </c>
      <c r="H1056" s="240">
        <f>G1056/4</f>
        <v>1573</v>
      </c>
      <c r="I1056" s="281">
        <v>4</v>
      </c>
      <c r="J1056" s="236">
        <f t="shared" si="18"/>
        <v>2</v>
      </c>
      <c r="L1056" s="201"/>
    </row>
    <row r="1057" spans="2:12" ht="14.25" customHeight="1">
      <c r="B1057" s="54"/>
      <c r="C1057" s="413">
        <f t="shared" si="16"/>
        <v>1055</v>
      </c>
      <c r="E1057" s="423">
        <v>2</v>
      </c>
      <c r="F1057" s="424">
        <f t="shared" si="17"/>
        <v>2099</v>
      </c>
      <c r="G1057" s="221">
        <f t="shared" si="19"/>
        <v>6298</v>
      </c>
      <c r="H1057" s="220">
        <f>H1055+6</f>
        <v>3149</v>
      </c>
      <c r="I1057" s="281">
        <v>2</v>
      </c>
      <c r="J1057" s="236">
        <f t="shared" si="18"/>
        <v>1</v>
      </c>
      <c r="L1057" s="201"/>
    </row>
    <row r="1058" spans="2:12" ht="14.25" customHeight="1">
      <c r="B1058" s="54"/>
      <c r="C1058" s="413">
        <f t="shared" si="16"/>
        <v>1056</v>
      </c>
      <c r="E1058" s="423">
        <v>32</v>
      </c>
      <c r="F1058" s="424">
        <f t="shared" si="17"/>
        <v>2101</v>
      </c>
      <c r="G1058" s="221">
        <f t="shared" si="19"/>
        <v>6304</v>
      </c>
      <c r="H1058" s="269">
        <f>G1058/I1058</f>
        <v>197</v>
      </c>
      <c r="I1058" s="281">
        <v>32</v>
      </c>
      <c r="J1058" s="236">
        <f t="shared" si="18"/>
        <v>5</v>
      </c>
      <c r="L1058" s="201"/>
    </row>
    <row r="1059" spans="2:12" ht="14.25" customHeight="1">
      <c r="B1059" s="54"/>
      <c r="C1059" s="413">
        <f t="shared" si="16"/>
        <v>1057</v>
      </c>
      <c r="E1059" s="423">
        <v>2</v>
      </c>
      <c r="F1059" s="424">
        <f t="shared" si="17"/>
        <v>2103</v>
      </c>
      <c r="G1059" s="221">
        <f t="shared" si="19"/>
        <v>6310</v>
      </c>
      <c r="H1059" s="220">
        <f>H1057+6</f>
        <v>3155</v>
      </c>
      <c r="I1059" s="281">
        <v>2</v>
      </c>
      <c r="J1059" s="236">
        <f t="shared" si="18"/>
        <v>1</v>
      </c>
      <c r="L1059" s="201"/>
    </row>
    <row r="1060" spans="2:12" ht="14.25" customHeight="1">
      <c r="B1060" s="54"/>
      <c r="C1060" s="413">
        <f t="shared" si="16"/>
        <v>1058</v>
      </c>
      <c r="E1060" s="423">
        <v>4</v>
      </c>
      <c r="F1060" s="424">
        <f t="shared" si="17"/>
        <v>2105</v>
      </c>
      <c r="G1060" s="221">
        <f t="shared" si="19"/>
        <v>6316</v>
      </c>
      <c r="H1060" s="240">
        <f>G1060/4</f>
        <v>1579</v>
      </c>
      <c r="I1060" s="281">
        <v>4</v>
      </c>
      <c r="J1060" s="236">
        <f t="shared" si="18"/>
        <v>2</v>
      </c>
      <c r="L1060" s="201"/>
    </row>
    <row r="1061" spans="2:12" ht="14.25" customHeight="1">
      <c r="B1061" s="54"/>
      <c r="C1061" s="413">
        <f t="shared" si="16"/>
        <v>1059</v>
      </c>
      <c r="E1061" s="423">
        <v>2</v>
      </c>
      <c r="F1061" s="424">
        <f t="shared" si="17"/>
        <v>2107</v>
      </c>
      <c r="G1061" s="221">
        <f t="shared" si="19"/>
        <v>6322</v>
      </c>
      <c r="H1061" s="220">
        <f>H1059+6</f>
        <v>3161</v>
      </c>
      <c r="I1061" s="281">
        <v>2</v>
      </c>
      <c r="J1061" s="236">
        <f t="shared" si="18"/>
        <v>1</v>
      </c>
      <c r="L1061" s="201"/>
    </row>
    <row r="1062" spans="2:12" ht="14.25" customHeight="1">
      <c r="B1062" s="54"/>
      <c r="C1062" s="413">
        <f t="shared" si="16"/>
        <v>1060</v>
      </c>
      <c r="E1062" s="423">
        <v>8</v>
      </c>
      <c r="F1062" s="424">
        <f t="shared" si="17"/>
        <v>2109</v>
      </c>
      <c r="G1062" s="221">
        <f t="shared" si="19"/>
        <v>6328</v>
      </c>
      <c r="H1062" s="269">
        <f>G1062/I1062</f>
        <v>791</v>
      </c>
      <c r="I1062" s="281">
        <v>8</v>
      </c>
      <c r="J1062" s="236">
        <f t="shared" si="18"/>
        <v>3</v>
      </c>
      <c r="L1062" s="201"/>
    </row>
    <row r="1063" spans="2:12" ht="14.25" customHeight="1">
      <c r="B1063" s="54"/>
      <c r="C1063" s="413">
        <f t="shared" si="16"/>
        <v>1061</v>
      </c>
      <c r="E1063" s="423">
        <v>2</v>
      </c>
      <c r="F1063" s="424">
        <f t="shared" si="17"/>
        <v>2111</v>
      </c>
      <c r="G1063" s="221">
        <f t="shared" si="19"/>
        <v>6334</v>
      </c>
      <c r="H1063" s="220">
        <f>H1061+6</f>
        <v>3167</v>
      </c>
      <c r="I1063" s="281">
        <v>2</v>
      </c>
      <c r="J1063" s="236">
        <f t="shared" si="18"/>
        <v>1</v>
      </c>
      <c r="L1063" s="201"/>
    </row>
    <row r="1064" spans="2:12" ht="14.25" customHeight="1">
      <c r="B1064" s="54"/>
      <c r="C1064" s="413">
        <f t="shared" si="16"/>
        <v>1062</v>
      </c>
      <c r="E1064" s="423">
        <v>4</v>
      </c>
      <c r="F1064" s="424">
        <f t="shared" si="17"/>
        <v>2113</v>
      </c>
      <c r="G1064" s="221">
        <f t="shared" si="19"/>
        <v>6340</v>
      </c>
      <c r="H1064" s="240">
        <f>G1064/4</f>
        <v>1585</v>
      </c>
      <c r="I1064" s="281">
        <v>4</v>
      </c>
      <c r="J1064" s="236">
        <f t="shared" si="18"/>
        <v>2</v>
      </c>
      <c r="L1064" s="201"/>
    </row>
    <row r="1065" spans="2:12" ht="14.25" customHeight="1">
      <c r="B1065" s="54"/>
      <c r="C1065" s="413">
        <f t="shared" si="16"/>
        <v>1063</v>
      </c>
      <c r="E1065" s="423">
        <v>2</v>
      </c>
      <c r="F1065" s="424">
        <f t="shared" si="17"/>
        <v>2115</v>
      </c>
      <c r="G1065" s="221">
        <f t="shared" si="19"/>
        <v>6346</v>
      </c>
      <c r="H1065" s="220">
        <f>H1063+6</f>
        <v>3173</v>
      </c>
      <c r="I1065" s="281">
        <v>2</v>
      </c>
      <c r="J1065" s="236">
        <f t="shared" si="18"/>
        <v>1</v>
      </c>
      <c r="L1065" s="201"/>
    </row>
    <row r="1066" spans="2:12" ht="14.25" customHeight="1">
      <c r="B1066" s="54"/>
      <c r="C1066" s="413">
        <f t="shared" si="16"/>
        <v>1064</v>
      </c>
      <c r="E1066" s="423">
        <v>16</v>
      </c>
      <c r="F1066" s="424">
        <f t="shared" si="17"/>
        <v>2117</v>
      </c>
      <c r="G1066" s="221">
        <f t="shared" si="19"/>
        <v>6352</v>
      </c>
      <c r="H1066" s="269">
        <f>G1066/I1066</f>
        <v>397</v>
      </c>
      <c r="I1066" s="281">
        <v>16</v>
      </c>
      <c r="J1066" s="236">
        <f t="shared" si="18"/>
        <v>4</v>
      </c>
      <c r="L1066" s="201"/>
    </row>
    <row r="1067" spans="2:12" ht="14.25" customHeight="1">
      <c r="B1067" s="54"/>
      <c r="C1067" s="413">
        <f t="shared" si="16"/>
        <v>1065</v>
      </c>
      <c r="E1067" s="423">
        <v>2</v>
      </c>
      <c r="F1067" s="424">
        <f t="shared" si="17"/>
        <v>2119</v>
      </c>
      <c r="G1067" s="221">
        <f t="shared" si="19"/>
        <v>6358</v>
      </c>
      <c r="H1067" s="220">
        <f>H1065+6</f>
        <v>3179</v>
      </c>
      <c r="I1067" s="281">
        <v>2</v>
      </c>
      <c r="J1067" s="236">
        <f t="shared" si="18"/>
        <v>1</v>
      </c>
      <c r="L1067" s="201"/>
    </row>
    <row r="1068" spans="2:12" ht="14.25" customHeight="1">
      <c r="B1068" s="54"/>
      <c r="C1068" s="413">
        <f t="shared" si="16"/>
        <v>1066</v>
      </c>
      <c r="E1068" s="423">
        <v>4</v>
      </c>
      <c r="F1068" s="424">
        <f t="shared" si="17"/>
        <v>2121</v>
      </c>
      <c r="G1068" s="221">
        <f t="shared" si="19"/>
        <v>6364</v>
      </c>
      <c r="H1068" s="240">
        <f>G1068/4</f>
        <v>1591</v>
      </c>
      <c r="I1068" s="281">
        <v>4</v>
      </c>
      <c r="J1068" s="236">
        <f t="shared" si="18"/>
        <v>2</v>
      </c>
      <c r="L1068" s="201"/>
    </row>
    <row r="1069" spans="2:12" ht="14.25" customHeight="1">
      <c r="B1069" s="54"/>
      <c r="C1069" s="413">
        <f t="shared" si="16"/>
        <v>1067</v>
      </c>
      <c r="E1069" s="423">
        <v>2</v>
      </c>
      <c r="F1069" s="424">
        <f t="shared" si="17"/>
        <v>2123</v>
      </c>
      <c r="G1069" s="221">
        <f t="shared" si="19"/>
        <v>6370</v>
      </c>
      <c r="H1069" s="220">
        <f>H1067+6</f>
        <v>3185</v>
      </c>
      <c r="I1069" s="281">
        <v>2</v>
      </c>
      <c r="J1069" s="236">
        <f t="shared" si="18"/>
        <v>1</v>
      </c>
      <c r="L1069" s="201"/>
    </row>
    <row r="1070" spans="2:12" ht="14.25" customHeight="1">
      <c r="B1070" s="54"/>
      <c r="C1070" s="413">
        <f t="shared" si="16"/>
        <v>1068</v>
      </c>
      <c r="E1070" s="423">
        <v>8</v>
      </c>
      <c r="F1070" s="424">
        <f t="shared" si="17"/>
        <v>2125</v>
      </c>
      <c r="G1070" s="221">
        <f t="shared" si="19"/>
        <v>6376</v>
      </c>
      <c r="H1070" s="269">
        <f>G1070/I1070</f>
        <v>797</v>
      </c>
      <c r="I1070" s="281">
        <v>8</v>
      </c>
      <c r="J1070" s="236">
        <f t="shared" si="18"/>
        <v>3</v>
      </c>
      <c r="L1070" s="201"/>
    </row>
    <row r="1071" spans="2:12" ht="14.25" customHeight="1">
      <c r="B1071" s="54"/>
      <c r="C1071" s="413">
        <f t="shared" si="16"/>
        <v>1069</v>
      </c>
      <c r="E1071" s="423">
        <v>2</v>
      </c>
      <c r="F1071" s="424">
        <f t="shared" si="17"/>
        <v>2127</v>
      </c>
      <c r="G1071" s="221">
        <f t="shared" si="19"/>
        <v>6382</v>
      </c>
      <c r="H1071" s="220">
        <f>H1069+6</f>
        <v>3191</v>
      </c>
      <c r="I1071" s="281">
        <v>2</v>
      </c>
      <c r="J1071" s="236">
        <f t="shared" si="18"/>
        <v>1</v>
      </c>
      <c r="L1071" s="201"/>
    </row>
    <row r="1072" spans="2:12" ht="14.25" customHeight="1">
      <c r="B1072" s="54"/>
      <c r="C1072" s="413">
        <f t="shared" si="16"/>
        <v>1070</v>
      </c>
      <c r="E1072" s="423">
        <v>4</v>
      </c>
      <c r="F1072" s="424">
        <f t="shared" si="17"/>
        <v>2129</v>
      </c>
      <c r="G1072" s="221">
        <f t="shared" si="19"/>
        <v>6388</v>
      </c>
      <c r="H1072" s="240">
        <f>G1072/4</f>
        <v>1597</v>
      </c>
      <c r="I1072" s="281">
        <v>4</v>
      </c>
      <c r="J1072" s="236">
        <f t="shared" si="18"/>
        <v>2</v>
      </c>
      <c r="L1072" s="201"/>
    </row>
    <row r="1073" spans="2:12" ht="14.25" customHeight="1">
      <c r="B1073" s="54"/>
      <c r="C1073" s="413">
        <f t="shared" si="16"/>
        <v>1071</v>
      </c>
      <c r="E1073" s="423">
        <v>2</v>
      </c>
      <c r="F1073" s="424">
        <f t="shared" si="17"/>
        <v>2131</v>
      </c>
      <c r="G1073" s="221">
        <f t="shared" si="19"/>
        <v>6394</v>
      </c>
      <c r="H1073" s="220">
        <f>H1071+6</f>
        <v>3197</v>
      </c>
      <c r="I1073" s="281">
        <v>2</v>
      </c>
      <c r="J1073" s="236">
        <f t="shared" si="18"/>
        <v>1</v>
      </c>
      <c r="L1073" s="201"/>
    </row>
    <row r="1074" spans="2:12" ht="14.25" customHeight="1">
      <c r="B1074" s="54"/>
      <c r="C1074" s="413">
        <f t="shared" si="16"/>
        <v>1072</v>
      </c>
      <c r="E1074" s="423">
        <v>256</v>
      </c>
      <c r="F1074" s="424">
        <f t="shared" si="17"/>
        <v>2133</v>
      </c>
      <c r="G1074" s="221">
        <f t="shared" si="19"/>
        <v>6400</v>
      </c>
      <c r="H1074" s="269">
        <f>G1074/I1074</f>
        <v>25</v>
      </c>
      <c r="I1074" s="281">
        <v>256</v>
      </c>
      <c r="J1074" s="236">
        <f t="shared" si="18"/>
        <v>8</v>
      </c>
      <c r="L1074" s="201"/>
    </row>
    <row r="1075" spans="2:12" ht="14.25" customHeight="1">
      <c r="B1075" s="54"/>
      <c r="C1075" s="413">
        <f t="shared" si="16"/>
        <v>1073</v>
      </c>
      <c r="E1075" s="423">
        <v>2</v>
      </c>
      <c r="F1075" s="424">
        <f t="shared" si="17"/>
        <v>2135</v>
      </c>
      <c r="G1075" s="221">
        <f t="shared" si="19"/>
        <v>6406</v>
      </c>
      <c r="H1075" s="220">
        <f>H1073+6</f>
        <v>3203</v>
      </c>
      <c r="I1075" s="281">
        <v>2</v>
      </c>
      <c r="J1075" s="236">
        <f t="shared" si="18"/>
        <v>1</v>
      </c>
      <c r="L1075" s="201"/>
    </row>
    <row r="1076" spans="2:12" ht="14.25" customHeight="1">
      <c r="B1076" s="54"/>
      <c r="C1076" s="413">
        <f t="shared" si="16"/>
        <v>1074</v>
      </c>
      <c r="E1076" s="423">
        <v>4</v>
      </c>
      <c r="F1076" s="424">
        <f t="shared" si="17"/>
        <v>2137</v>
      </c>
      <c r="G1076" s="221">
        <f t="shared" si="19"/>
        <v>6412</v>
      </c>
      <c r="H1076" s="240">
        <f>G1076/4</f>
        <v>1603</v>
      </c>
      <c r="I1076" s="281">
        <v>4</v>
      </c>
      <c r="J1076" s="236">
        <f t="shared" si="18"/>
        <v>2</v>
      </c>
      <c r="L1076" s="201"/>
    </row>
    <row r="1077" spans="2:12" ht="14.25" customHeight="1">
      <c r="B1077" s="54"/>
      <c r="C1077" s="413">
        <f t="shared" si="16"/>
        <v>1075</v>
      </c>
      <c r="E1077" s="423">
        <v>2</v>
      </c>
      <c r="F1077" s="424">
        <f t="shared" si="17"/>
        <v>2139</v>
      </c>
      <c r="G1077" s="221">
        <f t="shared" si="19"/>
        <v>6418</v>
      </c>
      <c r="H1077" s="220">
        <f>H1075+6</f>
        <v>3209</v>
      </c>
      <c r="I1077" s="281">
        <v>2</v>
      </c>
      <c r="J1077" s="236">
        <f t="shared" si="18"/>
        <v>1</v>
      </c>
      <c r="L1077" s="201"/>
    </row>
    <row r="1078" spans="2:12" ht="14.25" customHeight="1">
      <c r="B1078" s="54"/>
      <c r="C1078" s="413">
        <f t="shared" si="16"/>
        <v>1076</v>
      </c>
      <c r="E1078" s="423">
        <v>8</v>
      </c>
      <c r="F1078" s="424">
        <f t="shared" si="17"/>
        <v>2141</v>
      </c>
      <c r="G1078" s="221">
        <f t="shared" si="19"/>
        <v>6424</v>
      </c>
      <c r="H1078" s="269">
        <f>G1078/I1078</f>
        <v>803</v>
      </c>
      <c r="I1078" s="281">
        <v>8</v>
      </c>
      <c r="J1078" s="236">
        <f t="shared" si="18"/>
        <v>3</v>
      </c>
      <c r="L1078" s="201"/>
    </row>
    <row r="1079" spans="2:12" ht="14.25" customHeight="1">
      <c r="B1079" s="54"/>
      <c r="C1079" s="413">
        <f t="shared" si="16"/>
        <v>1077</v>
      </c>
      <c r="E1079" s="423">
        <v>2</v>
      </c>
      <c r="F1079" s="424">
        <f t="shared" si="17"/>
        <v>2143</v>
      </c>
      <c r="G1079" s="221">
        <f t="shared" si="19"/>
        <v>6430</v>
      </c>
      <c r="H1079" s="220">
        <f>H1077+6</f>
        <v>3215</v>
      </c>
      <c r="I1079" s="281">
        <v>2</v>
      </c>
      <c r="J1079" s="236">
        <f t="shared" si="18"/>
        <v>1</v>
      </c>
      <c r="L1079" s="201"/>
    </row>
    <row r="1080" spans="2:12" ht="14.25" customHeight="1">
      <c r="B1080" s="54"/>
      <c r="C1080" s="413">
        <f t="shared" si="16"/>
        <v>1078</v>
      </c>
      <c r="E1080" s="423">
        <v>4</v>
      </c>
      <c r="F1080" s="424">
        <f t="shared" si="17"/>
        <v>2145</v>
      </c>
      <c r="G1080" s="221">
        <f t="shared" si="19"/>
        <v>6436</v>
      </c>
      <c r="H1080" s="240">
        <f>G1080/4</f>
        <v>1609</v>
      </c>
      <c r="I1080" s="281">
        <v>4</v>
      </c>
      <c r="J1080" s="236">
        <f t="shared" si="18"/>
        <v>2</v>
      </c>
      <c r="L1080" s="201"/>
    </row>
    <row r="1081" spans="2:12" ht="14.25" customHeight="1">
      <c r="B1081" s="54"/>
      <c r="C1081" s="413">
        <f t="shared" si="16"/>
        <v>1079</v>
      </c>
      <c r="E1081" s="423">
        <v>2</v>
      </c>
      <c r="F1081" s="424">
        <f t="shared" si="17"/>
        <v>2147</v>
      </c>
      <c r="G1081" s="221">
        <f t="shared" si="19"/>
        <v>6442</v>
      </c>
      <c r="H1081" s="220">
        <f>H1079+6</f>
        <v>3221</v>
      </c>
      <c r="I1081" s="281">
        <v>2</v>
      </c>
      <c r="J1081" s="236">
        <f t="shared" si="18"/>
        <v>1</v>
      </c>
      <c r="L1081" s="201"/>
    </row>
    <row r="1082" spans="2:12" ht="14.25" customHeight="1">
      <c r="B1082" s="54"/>
      <c r="C1082" s="413">
        <f t="shared" si="16"/>
        <v>1080</v>
      </c>
      <c r="E1082" s="423">
        <v>16</v>
      </c>
      <c r="F1082" s="424">
        <f t="shared" si="17"/>
        <v>2149</v>
      </c>
      <c r="G1082" s="221">
        <f t="shared" si="19"/>
        <v>6448</v>
      </c>
      <c r="H1082" s="269">
        <f>G1082/I1082</f>
        <v>403</v>
      </c>
      <c r="I1082" s="281">
        <v>16</v>
      </c>
      <c r="J1082" s="236">
        <f t="shared" si="18"/>
        <v>4</v>
      </c>
      <c r="L1082" s="201"/>
    </row>
    <row r="1083" spans="2:12" ht="14.25" customHeight="1">
      <c r="B1083" s="54"/>
      <c r="C1083" s="413">
        <f t="shared" si="16"/>
        <v>1081</v>
      </c>
      <c r="E1083" s="423">
        <v>2</v>
      </c>
      <c r="F1083" s="424">
        <f t="shared" si="17"/>
        <v>2151</v>
      </c>
      <c r="G1083" s="221">
        <f t="shared" si="19"/>
        <v>6454</v>
      </c>
      <c r="H1083" s="220">
        <f>H1081+6</f>
        <v>3227</v>
      </c>
      <c r="I1083" s="281">
        <v>2</v>
      </c>
      <c r="J1083" s="236">
        <f t="shared" si="18"/>
        <v>1</v>
      </c>
      <c r="L1083" s="201"/>
    </row>
    <row r="1084" spans="2:12" ht="14.25" customHeight="1">
      <c r="B1084" s="54"/>
      <c r="C1084" s="413">
        <f t="shared" si="16"/>
        <v>1082</v>
      </c>
      <c r="E1084" s="423">
        <v>4</v>
      </c>
      <c r="F1084" s="424">
        <f t="shared" si="17"/>
        <v>2153</v>
      </c>
      <c r="G1084" s="221">
        <f t="shared" si="19"/>
        <v>6460</v>
      </c>
      <c r="H1084" s="240">
        <f>G1084/4</f>
        <v>1615</v>
      </c>
      <c r="I1084" s="281">
        <v>4</v>
      </c>
      <c r="J1084" s="236">
        <f t="shared" si="18"/>
        <v>2</v>
      </c>
      <c r="L1084" s="201"/>
    </row>
    <row r="1085" spans="2:12" ht="14.25" customHeight="1">
      <c r="B1085" s="54"/>
      <c r="C1085" s="413">
        <f t="shared" si="16"/>
        <v>1083</v>
      </c>
      <c r="E1085" s="423">
        <v>2</v>
      </c>
      <c r="F1085" s="424">
        <f t="shared" si="17"/>
        <v>2155</v>
      </c>
      <c r="G1085" s="221">
        <f t="shared" si="19"/>
        <v>6466</v>
      </c>
      <c r="H1085" s="220">
        <f>H1083+6</f>
        <v>3233</v>
      </c>
      <c r="I1085" s="281">
        <v>2</v>
      </c>
      <c r="J1085" s="236">
        <f t="shared" si="18"/>
        <v>1</v>
      </c>
      <c r="L1085" s="201"/>
    </row>
    <row r="1086" spans="2:12" ht="14.25" customHeight="1">
      <c r="B1086" s="54"/>
      <c r="C1086" s="413">
        <f t="shared" si="16"/>
        <v>1084</v>
      </c>
      <c r="E1086" s="423">
        <v>8</v>
      </c>
      <c r="F1086" s="424">
        <f t="shared" si="17"/>
        <v>2157</v>
      </c>
      <c r="G1086" s="221">
        <f t="shared" si="19"/>
        <v>6472</v>
      </c>
      <c r="H1086" s="269">
        <f>G1086/I1086</f>
        <v>809</v>
      </c>
      <c r="I1086" s="281">
        <v>8</v>
      </c>
      <c r="J1086" s="236">
        <f t="shared" si="18"/>
        <v>3</v>
      </c>
      <c r="L1086" s="201"/>
    </row>
    <row r="1087" spans="2:12" ht="14.25" customHeight="1">
      <c r="B1087" s="54"/>
      <c r="C1087" s="413">
        <f t="shared" si="16"/>
        <v>1085</v>
      </c>
      <c r="E1087" s="423">
        <v>2</v>
      </c>
      <c r="F1087" s="424">
        <f t="shared" si="17"/>
        <v>2159</v>
      </c>
      <c r="G1087" s="221">
        <f t="shared" si="19"/>
        <v>6478</v>
      </c>
      <c r="H1087" s="220">
        <f>H1085+6</f>
        <v>3239</v>
      </c>
      <c r="I1087" s="281">
        <v>2</v>
      </c>
      <c r="J1087" s="236">
        <f t="shared" si="18"/>
        <v>1</v>
      </c>
      <c r="L1087" s="201"/>
    </row>
    <row r="1088" spans="2:12" ht="14.25" customHeight="1">
      <c r="B1088" s="54"/>
      <c r="C1088" s="413">
        <f t="shared" si="16"/>
        <v>1086</v>
      </c>
      <c r="E1088" s="423">
        <v>4</v>
      </c>
      <c r="F1088" s="424">
        <f t="shared" si="17"/>
        <v>2161</v>
      </c>
      <c r="G1088" s="221">
        <f t="shared" si="19"/>
        <v>6484</v>
      </c>
      <c r="H1088" s="240">
        <f>G1088/4</f>
        <v>1621</v>
      </c>
      <c r="I1088" s="281">
        <v>4</v>
      </c>
      <c r="J1088" s="236">
        <f t="shared" si="18"/>
        <v>2</v>
      </c>
      <c r="L1088" s="201"/>
    </row>
    <row r="1089" spans="2:12" ht="14.25" customHeight="1">
      <c r="B1089" s="54"/>
      <c r="C1089" s="413">
        <f t="shared" si="16"/>
        <v>1087</v>
      </c>
      <c r="E1089" s="423">
        <v>2</v>
      </c>
      <c r="F1089" s="424">
        <f t="shared" si="17"/>
        <v>2163</v>
      </c>
      <c r="G1089" s="221">
        <f t="shared" si="19"/>
        <v>6490</v>
      </c>
      <c r="H1089" s="220">
        <f>H1087+6</f>
        <v>3245</v>
      </c>
      <c r="I1089" s="281">
        <v>2</v>
      </c>
      <c r="J1089" s="236">
        <f t="shared" si="18"/>
        <v>1</v>
      </c>
      <c r="L1089" s="201"/>
    </row>
    <row r="1090" spans="2:12" ht="14.25" customHeight="1">
      <c r="B1090" s="54"/>
      <c r="C1090" s="413">
        <f t="shared" si="16"/>
        <v>1088</v>
      </c>
      <c r="E1090" s="423">
        <v>32</v>
      </c>
      <c r="F1090" s="424">
        <f t="shared" si="17"/>
        <v>2165</v>
      </c>
      <c r="G1090" s="221">
        <f t="shared" si="19"/>
        <v>6496</v>
      </c>
      <c r="H1090" s="269">
        <f>G1090/I1090</f>
        <v>203</v>
      </c>
      <c r="I1090" s="281">
        <v>32</v>
      </c>
      <c r="J1090" s="236">
        <f t="shared" si="18"/>
        <v>5</v>
      </c>
      <c r="L1090" s="201"/>
    </row>
    <row r="1091" spans="2:12" ht="14.25" customHeight="1">
      <c r="B1091" s="54"/>
      <c r="C1091" s="413">
        <f t="shared" si="16"/>
        <v>1089</v>
      </c>
      <c r="E1091" s="423">
        <v>2</v>
      </c>
      <c r="F1091" s="424">
        <f t="shared" si="17"/>
        <v>2167</v>
      </c>
      <c r="G1091" s="221">
        <f t="shared" si="19"/>
        <v>6502</v>
      </c>
      <c r="H1091" s="220">
        <f>H1089+6</f>
        <v>3251</v>
      </c>
      <c r="I1091" s="281">
        <v>2</v>
      </c>
      <c r="J1091" s="236">
        <f t="shared" si="18"/>
        <v>1</v>
      </c>
      <c r="L1091" s="201"/>
    </row>
    <row r="1092" spans="2:12" ht="14.25" customHeight="1">
      <c r="B1092" s="54"/>
      <c r="C1092" s="413">
        <f t="shared" si="16"/>
        <v>1090</v>
      </c>
      <c r="E1092" s="423">
        <v>4</v>
      </c>
      <c r="F1092" s="424">
        <f t="shared" si="17"/>
        <v>2169</v>
      </c>
      <c r="G1092" s="221">
        <f t="shared" si="19"/>
        <v>6508</v>
      </c>
      <c r="H1092" s="240">
        <f>G1092/4</f>
        <v>1627</v>
      </c>
      <c r="I1092" s="281">
        <v>4</v>
      </c>
      <c r="J1092" s="236">
        <f t="shared" si="18"/>
        <v>2</v>
      </c>
      <c r="L1092" s="201"/>
    </row>
    <row r="1093" spans="2:12" ht="14.25" customHeight="1">
      <c r="B1093" s="54"/>
      <c r="C1093" s="413">
        <f t="shared" si="16"/>
        <v>1091</v>
      </c>
      <c r="E1093" s="423">
        <v>2</v>
      </c>
      <c r="F1093" s="424">
        <f t="shared" si="17"/>
        <v>2171</v>
      </c>
      <c r="G1093" s="221">
        <f t="shared" si="19"/>
        <v>6514</v>
      </c>
      <c r="H1093" s="220">
        <f>H1091+6</f>
        <v>3257</v>
      </c>
      <c r="I1093" s="281">
        <v>2</v>
      </c>
      <c r="J1093" s="236">
        <f t="shared" si="18"/>
        <v>1</v>
      </c>
      <c r="L1093" s="201"/>
    </row>
    <row r="1094" spans="2:12" ht="14.25" customHeight="1">
      <c r="B1094" s="54"/>
      <c r="C1094" s="413">
        <f t="shared" si="16"/>
        <v>1092</v>
      </c>
      <c r="E1094" s="423">
        <v>8</v>
      </c>
      <c r="F1094" s="424">
        <f t="shared" si="17"/>
        <v>2173</v>
      </c>
      <c r="G1094" s="221">
        <f t="shared" si="19"/>
        <v>6520</v>
      </c>
      <c r="H1094" s="269">
        <f>G1094/I1094</f>
        <v>815</v>
      </c>
      <c r="I1094" s="281">
        <v>8</v>
      </c>
      <c r="J1094" s="236">
        <f t="shared" si="18"/>
        <v>3</v>
      </c>
      <c r="L1094" s="201"/>
    </row>
    <row r="1095" spans="2:12" ht="14.25" customHeight="1">
      <c r="B1095" s="54"/>
      <c r="C1095" s="413">
        <f t="shared" si="16"/>
        <v>1093</v>
      </c>
      <c r="E1095" s="423">
        <v>2</v>
      </c>
      <c r="F1095" s="424">
        <f t="shared" si="17"/>
        <v>2175</v>
      </c>
      <c r="G1095" s="221">
        <f t="shared" si="19"/>
        <v>6526</v>
      </c>
      <c r="H1095" s="220">
        <f>H1093+6</f>
        <v>3263</v>
      </c>
      <c r="I1095" s="281">
        <v>2</v>
      </c>
      <c r="J1095" s="236">
        <f t="shared" si="18"/>
        <v>1</v>
      </c>
      <c r="L1095" s="201"/>
    </row>
    <row r="1096" spans="2:12" ht="14.25" customHeight="1">
      <c r="B1096" s="54"/>
      <c r="C1096" s="413">
        <f t="shared" si="16"/>
        <v>1094</v>
      </c>
      <c r="E1096" s="423">
        <v>4</v>
      </c>
      <c r="F1096" s="424">
        <f t="shared" si="17"/>
        <v>2177</v>
      </c>
      <c r="G1096" s="221">
        <f t="shared" si="19"/>
        <v>6532</v>
      </c>
      <c r="H1096" s="240">
        <f>G1096/4</f>
        <v>1633</v>
      </c>
      <c r="I1096" s="281">
        <v>4</v>
      </c>
      <c r="J1096" s="236">
        <f t="shared" si="18"/>
        <v>2</v>
      </c>
      <c r="L1096" s="201"/>
    </row>
    <row r="1097" spans="2:12" ht="14.25" customHeight="1">
      <c r="B1097" s="54"/>
      <c r="C1097" s="413">
        <f t="shared" si="16"/>
        <v>1095</v>
      </c>
      <c r="E1097" s="423">
        <v>2</v>
      </c>
      <c r="F1097" s="424">
        <f t="shared" si="17"/>
        <v>2179</v>
      </c>
      <c r="G1097" s="221">
        <f t="shared" si="19"/>
        <v>6538</v>
      </c>
      <c r="H1097" s="220">
        <f>H1095+6</f>
        <v>3269</v>
      </c>
      <c r="I1097" s="281">
        <v>2</v>
      </c>
      <c r="J1097" s="236">
        <f t="shared" si="18"/>
        <v>1</v>
      </c>
      <c r="L1097" s="201"/>
    </row>
    <row r="1098" spans="2:12" ht="14.25" customHeight="1">
      <c r="B1098" s="54"/>
      <c r="C1098" s="413">
        <f t="shared" si="16"/>
        <v>1096</v>
      </c>
      <c r="E1098" s="423">
        <v>16</v>
      </c>
      <c r="F1098" s="424">
        <f t="shared" si="17"/>
        <v>2181</v>
      </c>
      <c r="G1098" s="221">
        <f t="shared" si="19"/>
        <v>6544</v>
      </c>
      <c r="H1098" s="269">
        <f>G1098/I1098</f>
        <v>409</v>
      </c>
      <c r="I1098" s="281">
        <v>16</v>
      </c>
      <c r="J1098" s="236">
        <f t="shared" si="18"/>
        <v>4</v>
      </c>
      <c r="L1098" s="201"/>
    </row>
    <row r="1099" spans="2:12" ht="14.25" customHeight="1">
      <c r="B1099" s="54"/>
      <c r="C1099" s="413">
        <f t="shared" si="16"/>
        <v>1097</v>
      </c>
      <c r="E1099" s="423">
        <v>2</v>
      </c>
      <c r="F1099" s="424">
        <f t="shared" si="17"/>
        <v>2183</v>
      </c>
      <c r="G1099" s="221">
        <f t="shared" si="19"/>
        <v>6550</v>
      </c>
      <c r="H1099" s="220">
        <f>H1097+6</f>
        <v>3275</v>
      </c>
      <c r="I1099" s="281">
        <v>2</v>
      </c>
      <c r="J1099" s="236">
        <f t="shared" si="18"/>
        <v>1</v>
      </c>
      <c r="L1099" s="201"/>
    </row>
    <row r="1100" spans="2:12" ht="14.25" customHeight="1">
      <c r="B1100" s="54"/>
      <c r="C1100" s="413">
        <f t="shared" si="16"/>
        <v>1098</v>
      </c>
      <c r="E1100" s="423">
        <v>4</v>
      </c>
      <c r="F1100" s="424">
        <f t="shared" si="17"/>
        <v>2185</v>
      </c>
      <c r="G1100" s="221">
        <f t="shared" si="19"/>
        <v>6556</v>
      </c>
      <c r="H1100" s="240">
        <f>G1100/4</f>
        <v>1639</v>
      </c>
      <c r="I1100" s="281">
        <v>4</v>
      </c>
      <c r="J1100" s="236">
        <f t="shared" si="18"/>
        <v>2</v>
      </c>
      <c r="L1100" s="201"/>
    </row>
    <row r="1101" spans="2:12" ht="14.25" customHeight="1">
      <c r="B1101" s="54"/>
      <c r="C1101" s="413">
        <f t="shared" si="16"/>
        <v>1099</v>
      </c>
      <c r="E1101" s="423">
        <v>2</v>
      </c>
      <c r="F1101" s="424">
        <f t="shared" si="17"/>
        <v>2187</v>
      </c>
      <c r="G1101" s="221">
        <f t="shared" si="19"/>
        <v>6562</v>
      </c>
      <c r="H1101" s="220">
        <f>H1099+6</f>
        <v>3281</v>
      </c>
      <c r="I1101" s="281">
        <v>2</v>
      </c>
      <c r="J1101" s="236">
        <f t="shared" si="18"/>
        <v>1</v>
      </c>
      <c r="L1101" s="201"/>
    </row>
    <row r="1102" spans="2:12" ht="14.25" customHeight="1">
      <c r="B1102" s="54"/>
      <c r="C1102" s="413">
        <f t="shared" si="16"/>
        <v>1100</v>
      </c>
      <c r="E1102" s="423">
        <v>8</v>
      </c>
      <c r="F1102" s="424">
        <f t="shared" si="17"/>
        <v>2189</v>
      </c>
      <c r="G1102" s="221">
        <f t="shared" si="19"/>
        <v>6568</v>
      </c>
      <c r="H1102" s="269">
        <f>G1102/I1102</f>
        <v>821</v>
      </c>
      <c r="I1102" s="281">
        <v>8</v>
      </c>
      <c r="J1102" s="236">
        <f t="shared" si="18"/>
        <v>3</v>
      </c>
      <c r="L1102" s="201"/>
    </row>
    <row r="1103" spans="2:12" ht="14.25" customHeight="1">
      <c r="B1103" s="54"/>
      <c r="C1103" s="413">
        <f t="shared" si="16"/>
        <v>1101</v>
      </c>
      <c r="E1103" s="423">
        <v>2</v>
      </c>
      <c r="F1103" s="424">
        <f t="shared" si="17"/>
        <v>2191</v>
      </c>
      <c r="G1103" s="221">
        <f t="shared" si="19"/>
        <v>6574</v>
      </c>
      <c r="H1103" s="220">
        <f>H1101+6</f>
        <v>3287</v>
      </c>
      <c r="I1103" s="281">
        <v>2</v>
      </c>
      <c r="J1103" s="236">
        <f t="shared" si="18"/>
        <v>1</v>
      </c>
      <c r="L1103" s="201"/>
    </row>
    <row r="1104" spans="2:12" ht="14.25" customHeight="1">
      <c r="B1104" s="54"/>
      <c r="C1104" s="413">
        <f t="shared" si="16"/>
        <v>1102</v>
      </c>
      <c r="E1104" s="423">
        <v>4</v>
      </c>
      <c r="F1104" s="424">
        <f t="shared" si="17"/>
        <v>2193</v>
      </c>
      <c r="G1104" s="221">
        <f t="shared" si="19"/>
        <v>6580</v>
      </c>
      <c r="H1104" s="240">
        <f>G1104/4</f>
        <v>1645</v>
      </c>
      <c r="I1104" s="281">
        <v>4</v>
      </c>
      <c r="J1104" s="236">
        <f t="shared" si="18"/>
        <v>2</v>
      </c>
      <c r="L1104" s="201"/>
    </row>
    <row r="1105" spans="2:12" ht="14.25" customHeight="1">
      <c r="B1105" s="54"/>
      <c r="C1105" s="413">
        <f t="shared" si="16"/>
        <v>1103</v>
      </c>
      <c r="E1105" s="423">
        <v>2</v>
      </c>
      <c r="F1105" s="424">
        <f t="shared" si="17"/>
        <v>2195</v>
      </c>
      <c r="G1105" s="221">
        <f t="shared" si="19"/>
        <v>6586</v>
      </c>
      <c r="H1105" s="220">
        <f>H1103+6</f>
        <v>3293</v>
      </c>
      <c r="I1105" s="281">
        <v>2</v>
      </c>
      <c r="J1105" s="236">
        <f t="shared" si="18"/>
        <v>1</v>
      </c>
      <c r="L1105" s="201"/>
    </row>
    <row r="1106" spans="2:12" ht="14.25" customHeight="1">
      <c r="B1106" s="54"/>
      <c r="C1106" s="413">
        <f t="shared" si="16"/>
        <v>1104</v>
      </c>
      <c r="E1106" s="423">
        <v>64</v>
      </c>
      <c r="F1106" s="424">
        <f t="shared" si="17"/>
        <v>2197</v>
      </c>
      <c r="G1106" s="221">
        <f t="shared" si="19"/>
        <v>6592</v>
      </c>
      <c r="H1106" s="269">
        <f>G1106/I1106</f>
        <v>103</v>
      </c>
      <c r="I1106" s="281">
        <v>64</v>
      </c>
      <c r="J1106" s="236">
        <f t="shared" si="18"/>
        <v>6</v>
      </c>
      <c r="L1106" s="201"/>
    </row>
    <row r="1107" spans="2:12" ht="14.25" customHeight="1">
      <c r="B1107" s="54"/>
      <c r="C1107" s="413">
        <f t="shared" si="16"/>
        <v>1105</v>
      </c>
      <c r="E1107" s="423">
        <v>2</v>
      </c>
      <c r="F1107" s="424">
        <f t="shared" si="17"/>
        <v>2199</v>
      </c>
      <c r="G1107" s="221">
        <f t="shared" si="19"/>
        <v>6598</v>
      </c>
      <c r="H1107" s="220">
        <f>H1105+6</f>
        <v>3299</v>
      </c>
      <c r="I1107" s="281">
        <v>2</v>
      </c>
      <c r="J1107" s="236">
        <f t="shared" si="18"/>
        <v>1</v>
      </c>
      <c r="L1107" s="201"/>
    </row>
    <row r="1108" spans="2:12" ht="14.25" customHeight="1">
      <c r="B1108" s="54"/>
      <c r="C1108" s="413">
        <f t="shared" si="16"/>
        <v>1106</v>
      </c>
      <c r="E1108" s="423">
        <v>4</v>
      </c>
      <c r="F1108" s="424">
        <f t="shared" si="17"/>
        <v>2201</v>
      </c>
      <c r="G1108" s="221">
        <f t="shared" si="19"/>
        <v>6604</v>
      </c>
      <c r="H1108" s="240">
        <f>G1108/4</f>
        <v>1651</v>
      </c>
      <c r="I1108" s="281">
        <v>4</v>
      </c>
      <c r="J1108" s="236">
        <f t="shared" si="18"/>
        <v>2</v>
      </c>
      <c r="L1108" s="201"/>
    </row>
    <row r="1109" spans="2:12" ht="14.25" customHeight="1">
      <c r="B1109" s="54"/>
      <c r="C1109" s="413">
        <f t="shared" si="16"/>
        <v>1107</v>
      </c>
      <c r="E1109" s="423">
        <v>2</v>
      </c>
      <c r="F1109" s="424">
        <f t="shared" si="17"/>
        <v>2203</v>
      </c>
      <c r="G1109" s="221">
        <f t="shared" si="19"/>
        <v>6610</v>
      </c>
      <c r="H1109" s="220">
        <f>H1107+6</f>
        <v>3305</v>
      </c>
      <c r="I1109" s="281">
        <v>2</v>
      </c>
      <c r="J1109" s="236">
        <f t="shared" si="18"/>
        <v>1</v>
      </c>
      <c r="L1109" s="201"/>
    </row>
    <row r="1110" spans="2:12" ht="14.25" customHeight="1">
      <c r="B1110" s="54"/>
      <c r="C1110" s="413">
        <f t="shared" si="16"/>
        <v>1108</v>
      </c>
      <c r="E1110" s="423">
        <v>8</v>
      </c>
      <c r="F1110" s="424">
        <f t="shared" si="17"/>
        <v>2205</v>
      </c>
      <c r="G1110" s="221">
        <f t="shared" si="19"/>
        <v>6616</v>
      </c>
      <c r="H1110" s="269">
        <f>G1110/I1110</f>
        <v>827</v>
      </c>
      <c r="I1110" s="281">
        <v>8</v>
      </c>
      <c r="J1110" s="236">
        <f t="shared" si="18"/>
        <v>3</v>
      </c>
      <c r="L1110" s="201"/>
    </row>
    <row r="1111" spans="2:12" ht="14.25" customHeight="1">
      <c r="B1111" s="54"/>
      <c r="C1111" s="413">
        <f t="shared" si="16"/>
        <v>1109</v>
      </c>
      <c r="E1111" s="423">
        <v>2</v>
      </c>
      <c r="F1111" s="424">
        <f t="shared" si="17"/>
        <v>2207</v>
      </c>
      <c r="G1111" s="221">
        <f t="shared" si="19"/>
        <v>6622</v>
      </c>
      <c r="H1111" s="220">
        <f>H1109+6</f>
        <v>3311</v>
      </c>
      <c r="I1111" s="281">
        <v>2</v>
      </c>
      <c r="J1111" s="236">
        <f t="shared" si="18"/>
        <v>1</v>
      </c>
      <c r="L1111" s="201"/>
    </row>
    <row r="1112" spans="2:12" ht="14.25" customHeight="1">
      <c r="B1112" s="54"/>
      <c r="C1112" s="413">
        <f t="shared" si="16"/>
        <v>1110</v>
      </c>
      <c r="E1112" s="423">
        <v>4</v>
      </c>
      <c r="F1112" s="424">
        <f t="shared" si="17"/>
        <v>2209</v>
      </c>
      <c r="G1112" s="221">
        <f t="shared" si="19"/>
        <v>6628</v>
      </c>
      <c r="H1112" s="240">
        <f>G1112/4</f>
        <v>1657</v>
      </c>
      <c r="I1112" s="281">
        <v>4</v>
      </c>
      <c r="J1112" s="236">
        <f t="shared" si="18"/>
        <v>2</v>
      </c>
      <c r="L1112" s="201"/>
    </row>
    <row r="1113" spans="2:12" ht="14.25" customHeight="1">
      <c r="B1113" s="54"/>
      <c r="C1113" s="413">
        <f t="shared" si="16"/>
        <v>1111</v>
      </c>
      <c r="E1113" s="423">
        <v>2</v>
      </c>
      <c r="F1113" s="424">
        <f t="shared" si="17"/>
        <v>2211</v>
      </c>
      <c r="G1113" s="221">
        <f t="shared" si="19"/>
        <v>6634</v>
      </c>
      <c r="H1113" s="220">
        <f>H1111+6</f>
        <v>3317</v>
      </c>
      <c r="I1113" s="281">
        <v>2</v>
      </c>
      <c r="J1113" s="236">
        <f t="shared" si="18"/>
        <v>1</v>
      </c>
      <c r="L1113" s="201"/>
    </row>
    <row r="1114" spans="2:12" ht="14.25" customHeight="1">
      <c r="B1114" s="54"/>
      <c r="C1114" s="413">
        <f t="shared" si="16"/>
        <v>1112</v>
      </c>
      <c r="E1114" s="423">
        <v>16</v>
      </c>
      <c r="F1114" s="424">
        <f t="shared" si="17"/>
        <v>2213</v>
      </c>
      <c r="G1114" s="221">
        <f t="shared" si="19"/>
        <v>6640</v>
      </c>
      <c r="H1114" s="269">
        <f>G1114/I1114</f>
        <v>415</v>
      </c>
      <c r="I1114" s="281">
        <v>16</v>
      </c>
      <c r="J1114" s="236">
        <f t="shared" si="18"/>
        <v>4</v>
      </c>
      <c r="L1114" s="201"/>
    </row>
    <row r="1115" spans="2:12" ht="14.25" customHeight="1">
      <c r="B1115" s="54"/>
      <c r="C1115" s="413">
        <f t="shared" si="16"/>
        <v>1113</v>
      </c>
      <c r="E1115" s="423">
        <v>2</v>
      </c>
      <c r="F1115" s="424">
        <f t="shared" si="17"/>
        <v>2215</v>
      </c>
      <c r="G1115" s="221">
        <f t="shared" si="19"/>
        <v>6646</v>
      </c>
      <c r="H1115" s="220">
        <f>H1113+6</f>
        <v>3323</v>
      </c>
      <c r="I1115" s="281">
        <v>2</v>
      </c>
      <c r="J1115" s="236">
        <f t="shared" si="18"/>
        <v>1</v>
      </c>
      <c r="L1115" s="201"/>
    </row>
    <row r="1116" spans="2:12" ht="14.25" customHeight="1">
      <c r="B1116" s="54"/>
      <c r="C1116" s="413">
        <f t="shared" si="16"/>
        <v>1114</v>
      </c>
      <c r="E1116" s="423">
        <v>4</v>
      </c>
      <c r="F1116" s="424">
        <f t="shared" si="17"/>
        <v>2217</v>
      </c>
      <c r="G1116" s="221">
        <f t="shared" si="19"/>
        <v>6652</v>
      </c>
      <c r="H1116" s="240">
        <f>G1116/4</f>
        <v>1663</v>
      </c>
      <c r="I1116" s="281">
        <v>4</v>
      </c>
      <c r="J1116" s="236">
        <f t="shared" si="18"/>
        <v>2</v>
      </c>
      <c r="L1116" s="201"/>
    </row>
    <row r="1117" spans="2:12" ht="14.25" customHeight="1">
      <c r="B1117" s="54"/>
      <c r="C1117" s="413">
        <f t="shared" si="16"/>
        <v>1115</v>
      </c>
      <c r="E1117" s="423">
        <v>2</v>
      </c>
      <c r="F1117" s="424">
        <f t="shared" si="17"/>
        <v>2219</v>
      </c>
      <c r="G1117" s="221">
        <f t="shared" si="19"/>
        <v>6658</v>
      </c>
      <c r="H1117" s="220">
        <f>H1115+6</f>
        <v>3329</v>
      </c>
      <c r="I1117" s="281">
        <v>2</v>
      </c>
      <c r="J1117" s="236">
        <f t="shared" si="18"/>
        <v>1</v>
      </c>
      <c r="L1117" s="201"/>
    </row>
    <row r="1118" spans="2:12" ht="14.25" customHeight="1">
      <c r="B1118" s="54"/>
      <c r="C1118" s="413">
        <f t="shared" si="16"/>
        <v>1116</v>
      </c>
      <c r="E1118" s="423">
        <v>8</v>
      </c>
      <c r="F1118" s="424">
        <f t="shared" si="17"/>
        <v>2221</v>
      </c>
      <c r="G1118" s="221">
        <f t="shared" si="19"/>
        <v>6664</v>
      </c>
      <c r="H1118" s="269">
        <f>G1118/I1118</f>
        <v>833</v>
      </c>
      <c r="I1118" s="281">
        <v>8</v>
      </c>
      <c r="J1118" s="236">
        <f t="shared" si="18"/>
        <v>3</v>
      </c>
      <c r="L1118" s="201"/>
    </row>
    <row r="1119" spans="2:12" ht="14.25" customHeight="1">
      <c r="B1119" s="54"/>
      <c r="C1119" s="413">
        <f t="shared" si="16"/>
        <v>1117</v>
      </c>
      <c r="E1119" s="423">
        <v>2</v>
      </c>
      <c r="F1119" s="424">
        <f t="shared" si="17"/>
        <v>2223</v>
      </c>
      <c r="G1119" s="221">
        <f t="shared" si="19"/>
        <v>6670</v>
      </c>
      <c r="H1119" s="220">
        <f>H1117+6</f>
        <v>3335</v>
      </c>
      <c r="I1119" s="281">
        <v>2</v>
      </c>
      <c r="J1119" s="236">
        <f t="shared" si="18"/>
        <v>1</v>
      </c>
      <c r="L1119" s="201"/>
    </row>
    <row r="1120" spans="2:12" ht="14.25" customHeight="1">
      <c r="B1120" s="54"/>
      <c r="C1120" s="413">
        <f t="shared" si="16"/>
        <v>1118</v>
      </c>
      <c r="E1120" s="423">
        <v>4</v>
      </c>
      <c r="F1120" s="424">
        <f t="shared" si="17"/>
        <v>2225</v>
      </c>
      <c r="G1120" s="221">
        <f t="shared" si="19"/>
        <v>6676</v>
      </c>
      <c r="H1120" s="240">
        <f>G1120/4</f>
        <v>1669</v>
      </c>
      <c r="I1120" s="281">
        <v>4</v>
      </c>
      <c r="J1120" s="236">
        <f t="shared" si="18"/>
        <v>2</v>
      </c>
      <c r="L1120" s="201"/>
    </row>
    <row r="1121" spans="2:12" ht="14.25" customHeight="1">
      <c r="B1121" s="54"/>
      <c r="C1121" s="413">
        <f t="shared" si="16"/>
        <v>1119</v>
      </c>
      <c r="E1121" s="423">
        <v>2</v>
      </c>
      <c r="F1121" s="424">
        <f t="shared" si="17"/>
        <v>2227</v>
      </c>
      <c r="G1121" s="221">
        <f t="shared" si="19"/>
        <v>6682</v>
      </c>
      <c r="H1121" s="220">
        <f>H1119+6</f>
        <v>3341</v>
      </c>
      <c r="I1121" s="281">
        <v>2</v>
      </c>
      <c r="J1121" s="236">
        <f t="shared" si="18"/>
        <v>1</v>
      </c>
      <c r="L1121" s="201"/>
    </row>
    <row r="1122" spans="2:12" ht="14.25" customHeight="1">
      <c r="B1122" s="54"/>
      <c r="C1122" s="413">
        <f t="shared" si="16"/>
        <v>1120</v>
      </c>
      <c r="E1122" s="423">
        <v>32</v>
      </c>
      <c r="F1122" s="424">
        <f t="shared" si="17"/>
        <v>2229</v>
      </c>
      <c r="G1122" s="221">
        <f t="shared" si="19"/>
        <v>6688</v>
      </c>
      <c r="H1122" s="269">
        <f>G1122/I1122</f>
        <v>209</v>
      </c>
      <c r="I1122" s="281">
        <v>32</v>
      </c>
      <c r="J1122" s="236">
        <f t="shared" si="18"/>
        <v>5</v>
      </c>
      <c r="L1122" s="201"/>
    </row>
    <row r="1123" spans="2:12" ht="14.25" customHeight="1">
      <c r="B1123" s="54"/>
      <c r="C1123" s="413">
        <f t="shared" si="16"/>
        <v>1121</v>
      </c>
      <c r="E1123" s="423">
        <v>2</v>
      </c>
      <c r="F1123" s="424">
        <f t="shared" si="17"/>
        <v>2231</v>
      </c>
      <c r="G1123" s="221">
        <f t="shared" si="19"/>
        <v>6694</v>
      </c>
      <c r="H1123" s="220">
        <f>H1121+6</f>
        <v>3347</v>
      </c>
      <c r="I1123" s="281">
        <v>2</v>
      </c>
      <c r="J1123" s="236">
        <f t="shared" si="18"/>
        <v>1</v>
      </c>
      <c r="L1123" s="201"/>
    </row>
    <row r="1124" spans="2:12" ht="14.25" customHeight="1">
      <c r="B1124" s="54"/>
      <c r="C1124" s="413">
        <f t="shared" si="16"/>
        <v>1122</v>
      </c>
      <c r="E1124" s="423">
        <v>4</v>
      </c>
      <c r="F1124" s="424">
        <f t="shared" si="17"/>
        <v>2233</v>
      </c>
      <c r="G1124" s="221">
        <f t="shared" si="19"/>
        <v>6700</v>
      </c>
      <c r="H1124" s="240">
        <f>G1124/4</f>
        <v>1675</v>
      </c>
      <c r="I1124" s="281">
        <v>4</v>
      </c>
      <c r="J1124" s="236">
        <f t="shared" si="18"/>
        <v>2</v>
      </c>
      <c r="L1124" s="201"/>
    </row>
    <row r="1125" spans="2:12" ht="14.25" customHeight="1">
      <c r="B1125" s="54"/>
      <c r="C1125" s="413">
        <f t="shared" si="16"/>
        <v>1123</v>
      </c>
      <c r="E1125" s="423">
        <v>2</v>
      </c>
      <c r="F1125" s="424">
        <f t="shared" si="17"/>
        <v>2235</v>
      </c>
      <c r="G1125" s="221">
        <f t="shared" si="19"/>
        <v>6706</v>
      </c>
      <c r="H1125" s="220">
        <f>H1123+6</f>
        <v>3353</v>
      </c>
      <c r="I1125" s="281">
        <v>2</v>
      </c>
      <c r="J1125" s="236">
        <f t="shared" si="18"/>
        <v>1</v>
      </c>
      <c r="L1125" s="201"/>
    </row>
    <row r="1126" spans="2:12" ht="14.25" customHeight="1">
      <c r="B1126" s="54"/>
      <c r="C1126" s="413">
        <f t="shared" si="16"/>
        <v>1124</v>
      </c>
      <c r="E1126" s="423">
        <v>8</v>
      </c>
      <c r="F1126" s="424">
        <f t="shared" si="17"/>
        <v>2237</v>
      </c>
      <c r="G1126" s="221">
        <f t="shared" si="19"/>
        <v>6712</v>
      </c>
      <c r="H1126" s="269">
        <f>G1126/I1126</f>
        <v>839</v>
      </c>
      <c r="I1126" s="281">
        <v>8</v>
      </c>
      <c r="J1126" s="236">
        <f t="shared" si="18"/>
        <v>3</v>
      </c>
      <c r="L1126" s="201"/>
    </row>
    <row r="1127" spans="2:12" ht="14.25" customHeight="1">
      <c r="B1127" s="54"/>
      <c r="C1127" s="413">
        <f t="shared" si="16"/>
        <v>1125</v>
      </c>
      <c r="E1127" s="423">
        <v>2</v>
      </c>
      <c r="F1127" s="424">
        <f t="shared" si="17"/>
        <v>2239</v>
      </c>
      <c r="G1127" s="221">
        <f t="shared" si="19"/>
        <v>6718</v>
      </c>
      <c r="H1127" s="220">
        <f>H1125+6</f>
        <v>3359</v>
      </c>
      <c r="I1127" s="281">
        <v>2</v>
      </c>
      <c r="J1127" s="236">
        <f t="shared" si="18"/>
        <v>1</v>
      </c>
      <c r="L1127" s="201"/>
    </row>
    <row r="1128" spans="2:12" ht="14.25" customHeight="1">
      <c r="B1128" s="54"/>
      <c r="C1128" s="413">
        <f t="shared" si="16"/>
        <v>1126</v>
      </c>
      <c r="E1128" s="423">
        <v>4</v>
      </c>
      <c r="F1128" s="424">
        <f t="shared" si="17"/>
        <v>2241</v>
      </c>
      <c r="G1128" s="221">
        <f t="shared" si="19"/>
        <v>6724</v>
      </c>
      <c r="H1128" s="240">
        <f>G1128/4</f>
        <v>1681</v>
      </c>
      <c r="I1128" s="281">
        <v>4</v>
      </c>
      <c r="J1128" s="236">
        <f t="shared" si="18"/>
        <v>2</v>
      </c>
      <c r="L1128" s="201"/>
    </row>
    <row r="1129" spans="2:12" ht="14.25" customHeight="1">
      <c r="B1129" s="54"/>
      <c r="C1129" s="413">
        <f t="shared" si="16"/>
        <v>1127</v>
      </c>
      <c r="E1129" s="423">
        <v>2</v>
      </c>
      <c r="F1129" s="424">
        <f t="shared" si="17"/>
        <v>2243</v>
      </c>
      <c r="G1129" s="221">
        <f t="shared" si="19"/>
        <v>6730</v>
      </c>
      <c r="H1129" s="220">
        <f>H1127+6</f>
        <v>3365</v>
      </c>
      <c r="I1129" s="281">
        <v>2</v>
      </c>
      <c r="J1129" s="236">
        <f t="shared" si="18"/>
        <v>1</v>
      </c>
      <c r="L1129" s="201"/>
    </row>
    <row r="1130" spans="2:12" ht="14.25" customHeight="1">
      <c r="B1130" s="54"/>
      <c r="C1130" s="413">
        <f t="shared" si="16"/>
        <v>1128</v>
      </c>
      <c r="E1130" s="423">
        <v>16</v>
      </c>
      <c r="F1130" s="424">
        <f t="shared" si="17"/>
        <v>2245</v>
      </c>
      <c r="G1130" s="221">
        <f t="shared" si="19"/>
        <v>6736</v>
      </c>
      <c r="H1130" s="269">
        <f>G1130/I1130</f>
        <v>421</v>
      </c>
      <c r="I1130" s="281">
        <v>16</v>
      </c>
      <c r="J1130" s="236">
        <f t="shared" si="18"/>
        <v>4</v>
      </c>
      <c r="L1130" s="201"/>
    </row>
    <row r="1131" spans="2:12" ht="14.25" customHeight="1">
      <c r="B1131" s="54"/>
      <c r="C1131" s="413">
        <f t="shared" si="16"/>
        <v>1129</v>
      </c>
      <c r="E1131" s="423">
        <v>2</v>
      </c>
      <c r="F1131" s="424">
        <f t="shared" si="17"/>
        <v>2247</v>
      </c>
      <c r="G1131" s="221">
        <f t="shared" si="19"/>
        <v>6742</v>
      </c>
      <c r="H1131" s="220">
        <f>H1129+6</f>
        <v>3371</v>
      </c>
      <c r="I1131" s="281">
        <v>2</v>
      </c>
      <c r="J1131" s="236">
        <f t="shared" si="18"/>
        <v>1</v>
      </c>
      <c r="L1131" s="201"/>
    </row>
    <row r="1132" spans="2:12" ht="14.25" customHeight="1">
      <c r="B1132" s="54"/>
      <c r="C1132" s="413">
        <f t="shared" si="16"/>
        <v>1130</v>
      </c>
      <c r="E1132" s="423">
        <v>4</v>
      </c>
      <c r="F1132" s="424">
        <f t="shared" si="17"/>
        <v>2249</v>
      </c>
      <c r="G1132" s="221">
        <f t="shared" si="19"/>
        <v>6748</v>
      </c>
      <c r="H1132" s="240">
        <f>G1132/4</f>
        <v>1687</v>
      </c>
      <c r="I1132" s="281">
        <v>4</v>
      </c>
      <c r="J1132" s="236">
        <f t="shared" si="18"/>
        <v>2</v>
      </c>
      <c r="L1132" s="201"/>
    </row>
    <row r="1133" spans="2:12" ht="14.25" customHeight="1">
      <c r="B1133" s="54"/>
      <c r="C1133" s="413">
        <f t="shared" si="16"/>
        <v>1131</v>
      </c>
      <c r="E1133" s="423">
        <v>2</v>
      </c>
      <c r="F1133" s="424">
        <f t="shared" si="17"/>
        <v>2251</v>
      </c>
      <c r="G1133" s="221">
        <f t="shared" si="19"/>
        <v>6754</v>
      </c>
      <c r="H1133" s="220">
        <f>H1131+6</f>
        <v>3377</v>
      </c>
      <c r="I1133" s="281">
        <v>2</v>
      </c>
      <c r="J1133" s="236">
        <f t="shared" si="18"/>
        <v>1</v>
      </c>
      <c r="L1133" s="201"/>
    </row>
    <row r="1134" spans="2:12" ht="14.25" customHeight="1">
      <c r="B1134" s="54"/>
      <c r="C1134" s="413">
        <f t="shared" si="16"/>
        <v>1132</v>
      </c>
      <c r="E1134" s="423">
        <v>8</v>
      </c>
      <c r="F1134" s="424">
        <f t="shared" si="17"/>
        <v>2253</v>
      </c>
      <c r="G1134" s="221">
        <f t="shared" si="19"/>
        <v>6760</v>
      </c>
      <c r="H1134" s="269">
        <f>G1134/I1134</f>
        <v>845</v>
      </c>
      <c r="I1134" s="281">
        <v>8</v>
      </c>
      <c r="J1134" s="236">
        <f t="shared" si="18"/>
        <v>3</v>
      </c>
      <c r="L1134" s="201"/>
    </row>
    <row r="1135" spans="2:12" ht="14.25" customHeight="1">
      <c r="B1135" s="54"/>
      <c r="C1135" s="413">
        <f t="shared" si="16"/>
        <v>1133</v>
      </c>
      <c r="E1135" s="423">
        <v>2</v>
      </c>
      <c r="F1135" s="424">
        <f t="shared" si="17"/>
        <v>2255</v>
      </c>
      <c r="G1135" s="221">
        <f t="shared" si="19"/>
        <v>6766</v>
      </c>
      <c r="H1135" s="220">
        <f>H1133+6</f>
        <v>3383</v>
      </c>
      <c r="I1135" s="281">
        <v>2</v>
      </c>
      <c r="J1135" s="236">
        <f t="shared" si="18"/>
        <v>1</v>
      </c>
      <c r="L1135" s="201"/>
    </row>
    <row r="1136" spans="2:12" ht="14.25" customHeight="1">
      <c r="B1136" s="54"/>
      <c r="C1136" s="413">
        <f t="shared" si="16"/>
        <v>1134</v>
      </c>
      <c r="E1136" s="423">
        <v>4</v>
      </c>
      <c r="F1136" s="424">
        <f t="shared" si="17"/>
        <v>2257</v>
      </c>
      <c r="G1136" s="221">
        <f t="shared" si="19"/>
        <v>6772</v>
      </c>
      <c r="H1136" s="240">
        <f>G1136/4</f>
        <v>1693</v>
      </c>
      <c r="I1136" s="281">
        <v>4</v>
      </c>
      <c r="J1136" s="236">
        <f t="shared" si="18"/>
        <v>2</v>
      </c>
      <c r="L1136" s="201"/>
    </row>
    <row r="1137" spans="2:12" ht="14.25" customHeight="1">
      <c r="B1137" s="54"/>
      <c r="C1137" s="413">
        <f t="shared" si="16"/>
        <v>1135</v>
      </c>
      <c r="E1137" s="423">
        <v>2</v>
      </c>
      <c r="F1137" s="424">
        <f t="shared" si="17"/>
        <v>2259</v>
      </c>
      <c r="G1137" s="221">
        <f t="shared" si="19"/>
        <v>6778</v>
      </c>
      <c r="H1137" s="220">
        <f>H1135+6</f>
        <v>3389</v>
      </c>
      <c r="I1137" s="281">
        <v>2</v>
      </c>
      <c r="J1137" s="236">
        <f t="shared" si="18"/>
        <v>1</v>
      </c>
      <c r="L1137" s="201"/>
    </row>
    <row r="1138" spans="2:12" ht="14.25" customHeight="1">
      <c r="B1138" s="54"/>
      <c r="C1138" s="413">
        <f t="shared" si="16"/>
        <v>1136</v>
      </c>
      <c r="E1138" s="423">
        <v>128</v>
      </c>
      <c r="F1138" s="424">
        <f t="shared" si="17"/>
        <v>2261</v>
      </c>
      <c r="G1138" s="221">
        <f t="shared" si="19"/>
        <v>6784</v>
      </c>
      <c r="H1138" s="269">
        <f>G1138/I1138</f>
        <v>53</v>
      </c>
      <c r="I1138" s="281">
        <v>128</v>
      </c>
      <c r="J1138" s="236">
        <f t="shared" si="18"/>
        <v>7</v>
      </c>
      <c r="L1138" s="201"/>
    </row>
    <row r="1139" spans="2:12" ht="14.25" customHeight="1">
      <c r="B1139" s="54"/>
      <c r="C1139" s="413">
        <f t="shared" si="16"/>
        <v>1137</v>
      </c>
      <c r="E1139" s="423">
        <v>2</v>
      </c>
      <c r="F1139" s="424">
        <f t="shared" si="17"/>
        <v>2263</v>
      </c>
      <c r="G1139" s="221">
        <f t="shared" si="19"/>
        <v>6790</v>
      </c>
      <c r="H1139" s="220">
        <f>H1137+6</f>
        <v>3395</v>
      </c>
      <c r="I1139" s="281">
        <v>2</v>
      </c>
      <c r="J1139" s="236">
        <f t="shared" si="18"/>
        <v>1</v>
      </c>
      <c r="L1139" s="201"/>
    </row>
    <row r="1140" spans="2:12" ht="14.25" customHeight="1">
      <c r="B1140" s="54"/>
      <c r="C1140" s="413">
        <f t="shared" si="16"/>
        <v>1138</v>
      </c>
      <c r="E1140" s="423">
        <v>4</v>
      </c>
      <c r="F1140" s="424">
        <f t="shared" si="17"/>
        <v>2265</v>
      </c>
      <c r="G1140" s="221">
        <f t="shared" si="19"/>
        <v>6796</v>
      </c>
      <c r="H1140" s="240">
        <f>G1140/4</f>
        <v>1699</v>
      </c>
      <c r="I1140" s="281">
        <v>4</v>
      </c>
      <c r="J1140" s="236">
        <f t="shared" si="18"/>
        <v>2</v>
      </c>
      <c r="L1140" s="201"/>
    </row>
    <row r="1141" spans="2:12" ht="14.25" customHeight="1">
      <c r="B1141" s="54"/>
      <c r="C1141" s="413">
        <f t="shared" si="16"/>
        <v>1139</v>
      </c>
      <c r="E1141" s="423">
        <v>2</v>
      </c>
      <c r="F1141" s="424">
        <f t="shared" si="17"/>
        <v>2267</v>
      </c>
      <c r="G1141" s="221">
        <f t="shared" si="19"/>
        <v>6802</v>
      </c>
      <c r="H1141" s="220">
        <f>H1139+6</f>
        <v>3401</v>
      </c>
      <c r="I1141" s="281">
        <v>2</v>
      </c>
      <c r="J1141" s="236">
        <f t="shared" si="18"/>
        <v>1</v>
      </c>
      <c r="L1141" s="201"/>
    </row>
    <row r="1142" spans="2:12" ht="14.25" customHeight="1">
      <c r="B1142" s="54"/>
      <c r="C1142" s="413">
        <f t="shared" si="16"/>
        <v>1140</v>
      </c>
      <c r="E1142" s="423">
        <v>8</v>
      </c>
      <c r="F1142" s="424">
        <f t="shared" si="17"/>
        <v>2269</v>
      </c>
      <c r="G1142" s="221">
        <f t="shared" si="19"/>
        <v>6808</v>
      </c>
      <c r="H1142" s="269">
        <f>G1142/I1142</f>
        <v>851</v>
      </c>
      <c r="I1142" s="281">
        <v>8</v>
      </c>
      <c r="J1142" s="236">
        <f t="shared" si="18"/>
        <v>3</v>
      </c>
      <c r="L1142" s="201"/>
    </row>
    <row r="1143" spans="2:12" ht="14.25" customHeight="1">
      <c r="B1143" s="54"/>
      <c r="C1143" s="413">
        <f t="shared" si="16"/>
        <v>1141</v>
      </c>
      <c r="E1143" s="423">
        <v>2</v>
      </c>
      <c r="F1143" s="424">
        <f t="shared" si="17"/>
        <v>2271</v>
      </c>
      <c r="G1143" s="221">
        <f t="shared" si="19"/>
        <v>6814</v>
      </c>
      <c r="H1143" s="220">
        <f>H1141+6</f>
        <v>3407</v>
      </c>
      <c r="I1143" s="281">
        <v>2</v>
      </c>
      <c r="J1143" s="236">
        <f t="shared" si="18"/>
        <v>1</v>
      </c>
      <c r="L1143" s="201"/>
    </row>
    <row r="1144" spans="2:12" ht="14.25" customHeight="1">
      <c r="B1144" s="54"/>
      <c r="C1144" s="413">
        <f t="shared" si="16"/>
        <v>1142</v>
      </c>
      <c r="E1144" s="423">
        <v>4</v>
      </c>
      <c r="F1144" s="424">
        <f t="shared" si="17"/>
        <v>2273</v>
      </c>
      <c r="G1144" s="221">
        <f t="shared" si="19"/>
        <v>6820</v>
      </c>
      <c r="H1144" s="240">
        <f>G1144/4</f>
        <v>1705</v>
      </c>
      <c r="I1144" s="281">
        <v>4</v>
      </c>
      <c r="J1144" s="236">
        <f t="shared" si="18"/>
        <v>2</v>
      </c>
      <c r="L1144" s="201"/>
    </row>
    <row r="1145" spans="2:12" ht="14.25" customHeight="1">
      <c r="B1145" s="54"/>
      <c r="C1145" s="413">
        <f t="shared" si="16"/>
        <v>1143</v>
      </c>
      <c r="E1145" s="423">
        <v>2</v>
      </c>
      <c r="F1145" s="424">
        <f t="shared" si="17"/>
        <v>2275</v>
      </c>
      <c r="G1145" s="221">
        <f t="shared" si="19"/>
        <v>6826</v>
      </c>
      <c r="H1145" s="220">
        <f>H1143+6</f>
        <v>3413</v>
      </c>
      <c r="I1145" s="281">
        <v>2</v>
      </c>
      <c r="J1145" s="236">
        <f t="shared" si="18"/>
        <v>1</v>
      </c>
      <c r="L1145" s="201"/>
    </row>
    <row r="1146" spans="2:12" ht="14.25" customHeight="1">
      <c r="B1146" s="54"/>
      <c r="C1146" s="413">
        <f t="shared" si="16"/>
        <v>1144</v>
      </c>
      <c r="E1146" s="423">
        <v>16</v>
      </c>
      <c r="F1146" s="424">
        <f t="shared" si="17"/>
        <v>2277</v>
      </c>
      <c r="G1146" s="221">
        <f t="shared" si="19"/>
        <v>6832</v>
      </c>
      <c r="H1146" s="269">
        <f>G1146/I1146</f>
        <v>427</v>
      </c>
      <c r="I1146" s="281">
        <v>16</v>
      </c>
      <c r="J1146" s="236">
        <f t="shared" si="18"/>
        <v>4</v>
      </c>
      <c r="L1146" s="201"/>
    </row>
    <row r="1147" spans="2:12" ht="14.25" customHeight="1">
      <c r="B1147" s="54"/>
      <c r="C1147" s="413">
        <f t="shared" si="16"/>
        <v>1145</v>
      </c>
      <c r="E1147" s="423">
        <v>2</v>
      </c>
      <c r="F1147" s="424">
        <f t="shared" si="17"/>
        <v>2279</v>
      </c>
      <c r="G1147" s="221">
        <f t="shared" si="19"/>
        <v>6838</v>
      </c>
      <c r="H1147" s="220">
        <f>H1145+6</f>
        <v>3419</v>
      </c>
      <c r="I1147" s="281">
        <v>2</v>
      </c>
      <c r="J1147" s="236">
        <f t="shared" si="18"/>
        <v>1</v>
      </c>
      <c r="L1147" s="201"/>
    </row>
    <row r="1148" spans="2:12" ht="14.25" customHeight="1">
      <c r="B1148" s="54"/>
      <c r="C1148" s="413">
        <f t="shared" si="16"/>
        <v>1146</v>
      </c>
      <c r="E1148" s="423">
        <v>4</v>
      </c>
      <c r="F1148" s="424">
        <f t="shared" si="17"/>
        <v>2281</v>
      </c>
      <c r="G1148" s="221">
        <f t="shared" si="19"/>
        <v>6844</v>
      </c>
      <c r="H1148" s="240">
        <f>G1148/4</f>
        <v>1711</v>
      </c>
      <c r="I1148" s="281">
        <v>4</v>
      </c>
      <c r="J1148" s="236">
        <f t="shared" si="18"/>
        <v>2</v>
      </c>
      <c r="L1148" s="201"/>
    </row>
    <row r="1149" spans="2:12" ht="14.25" customHeight="1">
      <c r="B1149" s="54"/>
      <c r="C1149" s="413">
        <f t="shared" si="16"/>
        <v>1147</v>
      </c>
      <c r="E1149" s="423">
        <v>2</v>
      </c>
      <c r="F1149" s="424">
        <f t="shared" si="17"/>
        <v>2283</v>
      </c>
      <c r="G1149" s="221">
        <f t="shared" si="19"/>
        <v>6850</v>
      </c>
      <c r="H1149" s="220">
        <f>H1147+6</f>
        <v>3425</v>
      </c>
      <c r="I1149" s="281">
        <v>2</v>
      </c>
      <c r="J1149" s="236">
        <f t="shared" si="18"/>
        <v>1</v>
      </c>
      <c r="L1149" s="201"/>
    </row>
    <row r="1150" spans="2:12" ht="14.25" customHeight="1">
      <c r="B1150" s="54"/>
      <c r="C1150" s="413">
        <f t="shared" si="16"/>
        <v>1148</v>
      </c>
      <c r="E1150" s="423">
        <v>8</v>
      </c>
      <c r="F1150" s="424">
        <f t="shared" si="17"/>
        <v>2285</v>
      </c>
      <c r="G1150" s="221">
        <f t="shared" si="19"/>
        <v>6856</v>
      </c>
      <c r="H1150" s="269">
        <f>G1150/I1150</f>
        <v>857</v>
      </c>
      <c r="I1150" s="281">
        <v>8</v>
      </c>
      <c r="J1150" s="236">
        <f t="shared" si="18"/>
        <v>3</v>
      </c>
      <c r="L1150" s="201"/>
    </row>
    <row r="1151" spans="2:12" ht="14.25" customHeight="1">
      <c r="B1151" s="54"/>
      <c r="C1151" s="413">
        <f t="shared" si="16"/>
        <v>1149</v>
      </c>
      <c r="E1151" s="423">
        <v>2</v>
      </c>
      <c r="F1151" s="424">
        <f t="shared" si="17"/>
        <v>2287</v>
      </c>
      <c r="G1151" s="221">
        <f t="shared" si="19"/>
        <v>6862</v>
      </c>
      <c r="H1151" s="220">
        <f>H1149+6</f>
        <v>3431</v>
      </c>
      <c r="I1151" s="281">
        <v>2</v>
      </c>
      <c r="J1151" s="236">
        <f t="shared" si="18"/>
        <v>1</v>
      </c>
      <c r="L1151" s="201"/>
    </row>
    <row r="1152" spans="2:12" ht="14.25" customHeight="1">
      <c r="B1152" s="54"/>
      <c r="C1152" s="413">
        <f t="shared" si="16"/>
        <v>1150</v>
      </c>
      <c r="E1152" s="423">
        <v>4</v>
      </c>
      <c r="F1152" s="424">
        <f t="shared" si="17"/>
        <v>2289</v>
      </c>
      <c r="G1152" s="221">
        <f t="shared" si="19"/>
        <v>6868</v>
      </c>
      <c r="H1152" s="240">
        <f>G1152/4</f>
        <v>1717</v>
      </c>
      <c r="I1152" s="281">
        <v>4</v>
      </c>
      <c r="J1152" s="236">
        <f t="shared" si="18"/>
        <v>2</v>
      </c>
      <c r="L1152" s="201"/>
    </row>
    <row r="1153" spans="2:12" ht="14.25" customHeight="1">
      <c r="B1153" s="54"/>
      <c r="C1153" s="413">
        <f t="shared" si="16"/>
        <v>1151</v>
      </c>
      <c r="E1153" s="423">
        <v>2</v>
      </c>
      <c r="F1153" s="424">
        <f t="shared" si="17"/>
        <v>2291</v>
      </c>
      <c r="G1153" s="221">
        <f t="shared" si="19"/>
        <v>6874</v>
      </c>
      <c r="H1153" s="220">
        <f>H1151+6</f>
        <v>3437</v>
      </c>
      <c r="I1153" s="281">
        <v>2</v>
      </c>
      <c r="J1153" s="236">
        <f t="shared" si="18"/>
        <v>1</v>
      </c>
      <c r="L1153" s="201"/>
    </row>
    <row r="1154" spans="2:12" ht="14.25" customHeight="1">
      <c r="B1154" s="54"/>
      <c r="C1154" s="413">
        <f t="shared" si="16"/>
        <v>1152</v>
      </c>
      <c r="E1154" s="423">
        <v>32</v>
      </c>
      <c r="F1154" s="424">
        <f t="shared" si="17"/>
        <v>2293</v>
      </c>
      <c r="G1154" s="221">
        <f t="shared" si="19"/>
        <v>6880</v>
      </c>
      <c r="H1154" s="269">
        <f>G1154/I1154</f>
        <v>215</v>
      </c>
      <c r="I1154" s="281">
        <v>32</v>
      </c>
      <c r="J1154" s="236">
        <f t="shared" si="18"/>
        <v>5</v>
      </c>
      <c r="L1154" s="201"/>
    </row>
    <row r="1155" spans="2:12" ht="14.25" customHeight="1">
      <c r="B1155" s="54"/>
      <c r="C1155" s="413">
        <f t="shared" si="16"/>
        <v>1153</v>
      </c>
      <c r="E1155" s="423">
        <v>2</v>
      </c>
      <c r="F1155" s="424">
        <f t="shared" si="17"/>
        <v>2295</v>
      </c>
      <c r="G1155" s="221">
        <f t="shared" si="19"/>
        <v>6886</v>
      </c>
      <c r="H1155" s="220">
        <f>H1153+6</f>
        <v>3443</v>
      </c>
      <c r="I1155" s="281">
        <v>2</v>
      </c>
      <c r="J1155" s="236">
        <f t="shared" si="18"/>
        <v>1</v>
      </c>
      <c r="L1155" s="201"/>
    </row>
    <row r="1156" spans="2:12" ht="14.25" customHeight="1">
      <c r="B1156" s="54"/>
      <c r="C1156" s="413">
        <f t="shared" si="16"/>
        <v>1154</v>
      </c>
      <c r="E1156" s="423">
        <v>4</v>
      </c>
      <c r="F1156" s="424">
        <f t="shared" si="17"/>
        <v>2297</v>
      </c>
      <c r="G1156" s="221">
        <f t="shared" si="19"/>
        <v>6892</v>
      </c>
      <c r="H1156" s="240">
        <f>G1156/4</f>
        <v>1723</v>
      </c>
      <c r="I1156" s="281">
        <v>4</v>
      </c>
      <c r="J1156" s="236">
        <f t="shared" si="18"/>
        <v>2</v>
      </c>
      <c r="L1156" s="201"/>
    </row>
    <row r="1157" spans="2:12" ht="14.25" customHeight="1">
      <c r="B1157" s="54"/>
      <c r="C1157" s="413">
        <f t="shared" si="16"/>
        <v>1155</v>
      </c>
      <c r="E1157" s="423">
        <v>2</v>
      </c>
      <c r="F1157" s="424">
        <f t="shared" si="17"/>
        <v>2299</v>
      </c>
      <c r="G1157" s="221">
        <f t="shared" si="19"/>
        <v>6898</v>
      </c>
      <c r="H1157" s="220">
        <f>H1155+6</f>
        <v>3449</v>
      </c>
      <c r="I1157" s="281">
        <v>2</v>
      </c>
      <c r="J1157" s="236">
        <f t="shared" si="18"/>
        <v>1</v>
      </c>
      <c r="L1157" s="201"/>
    </row>
    <row r="1158" spans="2:12" ht="14.25" customHeight="1">
      <c r="B1158" s="54"/>
      <c r="C1158" s="413">
        <f t="shared" si="16"/>
        <v>1156</v>
      </c>
      <c r="E1158" s="423">
        <v>8</v>
      </c>
      <c r="F1158" s="424">
        <f t="shared" si="17"/>
        <v>2301</v>
      </c>
      <c r="G1158" s="221">
        <f t="shared" si="19"/>
        <v>6904</v>
      </c>
      <c r="H1158" s="269">
        <f>G1158/I1158</f>
        <v>863</v>
      </c>
      <c r="I1158" s="281">
        <v>8</v>
      </c>
      <c r="J1158" s="236">
        <f t="shared" si="18"/>
        <v>3</v>
      </c>
      <c r="L1158" s="201"/>
    </row>
    <row r="1159" spans="2:12" ht="14.25" customHeight="1">
      <c r="B1159" s="54"/>
      <c r="C1159" s="413">
        <f t="shared" si="16"/>
        <v>1157</v>
      </c>
      <c r="E1159" s="423">
        <v>2</v>
      </c>
      <c r="F1159" s="424">
        <f t="shared" si="17"/>
        <v>2303</v>
      </c>
      <c r="G1159" s="221">
        <f t="shared" si="19"/>
        <v>6910</v>
      </c>
      <c r="H1159" s="220">
        <f>H1157+6</f>
        <v>3455</v>
      </c>
      <c r="I1159" s="281">
        <v>2</v>
      </c>
      <c r="J1159" s="236">
        <f t="shared" si="18"/>
        <v>1</v>
      </c>
      <c r="L1159" s="201"/>
    </row>
    <row r="1160" spans="2:12" ht="14.25" customHeight="1">
      <c r="B1160" s="54"/>
      <c r="C1160" s="413">
        <f t="shared" si="16"/>
        <v>1158</v>
      </c>
      <c r="E1160" s="423">
        <v>4</v>
      </c>
      <c r="F1160" s="424">
        <f t="shared" si="17"/>
        <v>2305</v>
      </c>
      <c r="G1160" s="221">
        <f t="shared" si="19"/>
        <v>6916</v>
      </c>
      <c r="H1160" s="240">
        <f>G1160/4</f>
        <v>1729</v>
      </c>
      <c r="I1160" s="281">
        <v>4</v>
      </c>
      <c r="J1160" s="236">
        <f t="shared" si="18"/>
        <v>2</v>
      </c>
      <c r="L1160" s="201"/>
    </row>
    <row r="1161" spans="2:12" ht="14.25" customHeight="1">
      <c r="B1161" s="54"/>
      <c r="C1161" s="413">
        <f t="shared" si="16"/>
        <v>1159</v>
      </c>
      <c r="E1161" s="423">
        <v>2</v>
      </c>
      <c r="F1161" s="424">
        <f t="shared" si="17"/>
        <v>2307</v>
      </c>
      <c r="G1161" s="221">
        <f t="shared" si="19"/>
        <v>6922</v>
      </c>
      <c r="H1161" s="220">
        <f>H1159+6</f>
        <v>3461</v>
      </c>
      <c r="I1161" s="281">
        <v>2</v>
      </c>
      <c r="J1161" s="236">
        <f t="shared" si="18"/>
        <v>1</v>
      </c>
      <c r="L1161" s="201"/>
    </row>
    <row r="1162" spans="2:12" ht="14.25" customHeight="1">
      <c r="B1162" s="54"/>
      <c r="C1162" s="413">
        <f t="shared" si="16"/>
        <v>1160</v>
      </c>
      <c r="E1162" s="423">
        <v>16</v>
      </c>
      <c r="F1162" s="424">
        <f t="shared" si="17"/>
        <v>2309</v>
      </c>
      <c r="G1162" s="221">
        <f t="shared" si="19"/>
        <v>6928</v>
      </c>
      <c r="H1162" s="269">
        <f>G1162/I1162</f>
        <v>433</v>
      </c>
      <c r="I1162" s="281">
        <v>16</v>
      </c>
      <c r="J1162" s="236">
        <f t="shared" si="18"/>
        <v>4</v>
      </c>
      <c r="L1162" s="201"/>
    </row>
    <row r="1163" spans="2:12" ht="14.25" customHeight="1">
      <c r="B1163" s="54"/>
      <c r="C1163" s="413">
        <f t="shared" si="16"/>
        <v>1161</v>
      </c>
      <c r="E1163" s="423">
        <v>2</v>
      </c>
      <c r="F1163" s="424">
        <f t="shared" si="17"/>
        <v>2311</v>
      </c>
      <c r="G1163" s="221">
        <f t="shared" si="19"/>
        <v>6934</v>
      </c>
      <c r="H1163" s="220">
        <f>H1161+6</f>
        <v>3467</v>
      </c>
      <c r="I1163" s="281">
        <v>2</v>
      </c>
      <c r="J1163" s="236">
        <f t="shared" si="18"/>
        <v>1</v>
      </c>
      <c r="L1163" s="201"/>
    </row>
    <row r="1164" spans="2:12" ht="14.25" customHeight="1">
      <c r="B1164" s="54"/>
      <c r="C1164" s="413">
        <f t="shared" si="16"/>
        <v>1162</v>
      </c>
      <c r="E1164" s="423">
        <v>4</v>
      </c>
      <c r="F1164" s="424">
        <f t="shared" si="17"/>
        <v>2313</v>
      </c>
      <c r="G1164" s="221">
        <f t="shared" si="19"/>
        <v>6940</v>
      </c>
      <c r="H1164" s="240">
        <f>G1164/4</f>
        <v>1735</v>
      </c>
      <c r="I1164" s="281">
        <v>4</v>
      </c>
      <c r="J1164" s="236">
        <f t="shared" si="18"/>
        <v>2</v>
      </c>
      <c r="L1164" s="201"/>
    </row>
    <row r="1165" spans="2:12" ht="14.25" customHeight="1">
      <c r="B1165" s="54"/>
      <c r="C1165" s="413">
        <f t="shared" si="16"/>
        <v>1163</v>
      </c>
      <c r="E1165" s="423">
        <v>2</v>
      </c>
      <c r="F1165" s="424">
        <f t="shared" si="17"/>
        <v>2315</v>
      </c>
      <c r="G1165" s="221">
        <f t="shared" si="19"/>
        <v>6946</v>
      </c>
      <c r="H1165" s="220">
        <f>H1163+6</f>
        <v>3473</v>
      </c>
      <c r="I1165" s="281">
        <v>2</v>
      </c>
      <c r="J1165" s="236">
        <f t="shared" si="18"/>
        <v>1</v>
      </c>
      <c r="L1165" s="201"/>
    </row>
    <row r="1166" spans="2:12" ht="14.25" customHeight="1">
      <c r="B1166" s="54"/>
      <c r="C1166" s="413">
        <f t="shared" si="16"/>
        <v>1164</v>
      </c>
      <c r="E1166" s="423">
        <v>8</v>
      </c>
      <c r="F1166" s="424">
        <f t="shared" si="17"/>
        <v>2317</v>
      </c>
      <c r="G1166" s="221">
        <f t="shared" si="19"/>
        <v>6952</v>
      </c>
      <c r="H1166" s="269">
        <f>G1166/I1166</f>
        <v>869</v>
      </c>
      <c r="I1166" s="281">
        <v>8</v>
      </c>
      <c r="J1166" s="236">
        <f t="shared" si="18"/>
        <v>3</v>
      </c>
      <c r="L1166" s="201"/>
    </row>
    <row r="1167" spans="2:12" ht="14.25" customHeight="1">
      <c r="B1167" s="54"/>
      <c r="C1167" s="413">
        <f t="shared" si="16"/>
        <v>1165</v>
      </c>
      <c r="E1167" s="423">
        <v>2</v>
      </c>
      <c r="F1167" s="424">
        <f t="shared" si="17"/>
        <v>2319</v>
      </c>
      <c r="G1167" s="221">
        <f t="shared" si="19"/>
        <v>6958</v>
      </c>
      <c r="H1167" s="220">
        <f>H1165+6</f>
        <v>3479</v>
      </c>
      <c r="I1167" s="281">
        <v>2</v>
      </c>
      <c r="J1167" s="236">
        <f t="shared" si="18"/>
        <v>1</v>
      </c>
      <c r="L1167" s="201"/>
    </row>
    <row r="1168" spans="2:12" ht="14.25" customHeight="1">
      <c r="B1168" s="54"/>
      <c r="C1168" s="413">
        <f t="shared" si="16"/>
        <v>1166</v>
      </c>
      <c r="E1168" s="423">
        <v>4</v>
      </c>
      <c r="F1168" s="424">
        <f t="shared" si="17"/>
        <v>2321</v>
      </c>
      <c r="G1168" s="221">
        <f t="shared" si="19"/>
        <v>6964</v>
      </c>
      <c r="H1168" s="240">
        <f>G1168/4</f>
        <v>1741</v>
      </c>
      <c r="I1168" s="281">
        <v>4</v>
      </c>
      <c r="J1168" s="236">
        <f t="shared" si="18"/>
        <v>2</v>
      </c>
      <c r="L1168" s="201"/>
    </row>
    <row r="1169" spans="2:12" ht="14.25" customHeight="1">
      <c r="B1169" s="54"/>
      <c r="C1169" s="413">
        <f t="shared" si="16"/>
        <v>1167</v>
      </c>
      <c r="E1169" s="423">
        <v>2</v>
      </c>
      <c r="F1169" s="424">
        <f t="shared" si="17"/>
        <v>2323</v>
      </c>
      <c r="G1169" s="221">
        <f t="shared" si="19"/>
        <v>6970</v>
      </c>
      <c r="H1169" s="220">
        <f>H1167+6</f>
        <v>3485</v>
      </c>
      <c r="I1169" s="281">
        <v>2</v>
      </c>
      <c r="J1169" s="236">
        <f t="shared" si="18"/>
        <v>1</v>
      </c>
      <c r="L1169" s="201"/>
    </row>
    <row r="1170" spans="2:12" ht="14.25" customHeight="1">
      <c r="B1170" s="54"/>
      <c r="C1170" s="413">
        <f t="shared" si="16"/>
        <v>1168</v>
      </c>
      <c r="E1170" s="423">
        <v>64</v>
      </c>
      <c r="F1170" s="424">
        <f t="shared" si="17"/>
        <v>2325</v>
      </c>
      <c r="G1170" s="221">
        <f t="shared" si="19"/>
        <v>6976</v>
      </c>
      <c r="H1170" s="269">
        <f>G1170/I1170</f>
        <v>109</v>
      </c>
      <c r="I1170" s="281">
        <v>64</v>
      </c>
      <c r="J1170" s="236">
        <f t="shared" si="18"/>
        <v>6</v>
      </c>
      <c r="L1170" s="201"/>
    </row>
    <row r="1171" spans="2:12" ht="14.25" customHeight="1">
      <c r="B1171" s="54"/>
      <c r="C1171" s="413">
        <f t="shared" si="16"/>
        <v>1169</v>
      </c>
      <c r="E1171" s="423">
        <v>2</v>
      </c>
      <c r="F1171" s="424">
        <f t="shared" si="17"/>
        <v>2327</v>
      </c>
      <c r="G1171" s="221">
        <f t="shared" si="19"/>
        <v>6982</v>
      </c>
      <c r="H1171" s="220">
        <f>H1169+6</f>
        <v>3491</v>
      </c>
      <c r="I1171" s="281">
        <v>2</v>
      </c>
      <c r="J1171" s="236">
        <f t="shared" si="18"/>
        <v>1</v>
      </c>
      <c r="L1171" s="201"/>
    </row>
    <row r="1172" spans="2:12" ht="14.25" customHeight="1">
      <c r="B1172" s="54"/>
      <c r="C1172" s="413">
        <f t="shared" si="16"/>
        <v>1170</v>
      </c>
      <c r="E1172" s="423">
        <v>4</v>
      </c>
      <c r="F1172" s="424">
        <f t="shared" si="17"/>
        <v>2329</v>
      </c>
      <c r="G1172" s="221">
        <f t="shared" si="19"/>
        <v>6988</v>
      </c>
      <c r="H1172" s="240">
        <f>G1172/4</f>
        <v>1747</v>
      </c>
      <c r="I1172" s="281">
        <v>4</v>
      </c>
      <c r="J1172" s="236">
        <f t="shared" si="18"/>
        <v>2</v>
      </c>
      <c r="L1172" s="201"/>
    </row>
    <row r="1173" spans="2:12" ht="14.25" customHeight="1">
      <c r="B1173" s="54"/>
      <c r="C1173" s="413">
        <f t="shared" si="16"/>
        <v>1171</v>
      </c>
      <c r="E1173" s="423">
        <v>2</v>
      </c>
      <c r="F1173" s="424">
        <f t="shared" si="17"/>
        <v>2331</v>
      </c>
      <c r="G1173" s="221">
        <f t="shared" si="19"/>
        <v>6994</v>
      </c>
      <c r="H1173" s="220">
        <f>H1171+6</f>
        <v>3497</v>
      </c>
      <c r="I1173" s="281">
        <v>2</v>
      </c>
      <c r="J1173" s="236">
        <f t="shared" si="18"/>
        <v>1</v>
      </c>
      <c r="L1173" s="201"/>
    </row>
    <row r="1174" spans="2:12" ht="14.25" customHeight="1">
      <c r="B1174" s="54"/>
      <c r="C1174" s="413">
        <f t="shared" si="16"/>
        <v>1172</v>
      </c>
      <c r="E1174" s="423">
        <v>8</v>
      </c>
      <c r="F1174" s="424">
        <f t="shared" si="17"/>
        <v>2333</v>
      </c>
      <c r="G1174" s="221">
        <f t="shared" si="19"/>
        <v>7000</v>
      </c>
      <c r="H1174" s="269">
        <f>G1174/I1174</f>
        <v>875</v>
      </c>
      <c r="I1174" s="281">
        <v>8</v>
      </c>
      <c r="J1174" s="236">
        <f t="shared" si="18"/>
        <v>3</v>
      </c>
      <c r="L1174" s="201"/>
    </row>
    <row r="1175" spans="2:12" ht="14.25" customHeight="1">
      <c r="B1175" s="54"/>
      <c r="C1175" s="413">
        <f t="shared" si="16"/>
        <v>1173</v>
      </c>
      <c r="E1175" s="423">
        <v>2</v>
      </c>
      <c r="F1175" s="424">
        <f t="shared" si="17"/>
        <v>2335</v>
      </c>
      <c r="G1175" s="221">
        <f t="shared" si="19"/>
        <v>7006</v>
      </c>
      <c r="H1175" s="220">
        <f>H1173+6</f>
        <v>3503</v>
      </c>
      <c r="I1175" s="281">
        <v>2</v>
      </c>
      <c r="J1175" s="236">
        <f t="shared" si="18"/>
        <v>1</v>
      </c>
      <c r="L1175" s="201"/>
    </row>
    <row r="1176" spans="2:12" ht="14.25" customHeight="1">
      <c r="B1176" s="54"/>
      <c r="C1176" s="413">
        <f t="shared" si="16"/>
        <v>1174</v>
      </c>
      <c r="E1176" s="423">
        <v>4</v>
      </c>
      <c r="F1176" s="424">
        <f t="shared" si="17"/>
        <v>2337</v>
      </c>
      <c r="G1176" s="221">
        <f t="shared" si="19"/>
        <v>7012</v>
      </c>
      <c r="H1176" s="240">
        <f>G1176/4</f>
        <v>1753</v>
      </c>
      <c r="I1176" s="281">
        <v>4</v>
      </c>
      <c r="J1176" s="236">
        <f t="shared" si="18"/>
        <v>2</v>
      </c>
      <c r="L1176" s="201"/>
    </row>
    <row r="1177" spans="2:12" ht="14.25" customHeight="1">
      <c r="B1177" s="54"/>
      <c r="C1177" s="413">
        <f t="shared" si="16"/>
        <v>1175</v>
      </c>
      <c r="E1177" s="423">
        <v>2</v>
      </c>
      <c r="F1177" s="424">
        <f t="shared" si="17"/>
        <v>2339</v>
      </c>
      <c r="G1177" s="221">
        <f t="shared" si="19"/>
        <v>7018</v>
      </c>
      <c r="H1177" s="220">
        <f>H1175+6</f>
        <v>3509</v>
      </c>
      <c r="I1177" s="281">
        <v>2</v>
      </c>
      <c r="J1177" s="236">
        <f t="shared" si="18"/>
        <v>1</v>
      </c>
      <c r="L1177" s="201"/>
    </row>
    <row r="1178" spans="2:12" ht="14.25" customHeight="1">
      <c r="B1178" s="54"/>
      <c r="C1178" s="413">
        <f t="shared" si="16"/>
        <v>1176</v>
      </c>
      <c r="E1178" s="423">
        <v>16</v>
      </c>
      <c r="F1178" s="424">
        <f t="shared" si="17"/>
        <v>2341</v>
      </c>
      <c r="G1178" s="221">
        <f t="shared" si="19"/>
        <v>7024</v>
      </c>
      <c r="H1178" s="269">
        <f>G1178/I1178</f>
        <v>439</v>
      </c>
      <c r="I1178" s="281">
        <v>16</v>
      </c>
      <c r="J1178" s="236">
        <f t="shared" si="18"/>
        <v>4</v>
      </c>
      <c r="L1178" s="201"/>
    </row>
    <row r="1179" spans="2:12" ht="14.25" customHeight="1">
      <c r="B1179" s="54"/>
      <c r="C1179" s="413">
        <f t="shared" si="16"/>
        <v>1177</v>
      </c>
      <c r="E1179" s="423">
        <v>2</v>
      </c>
      <c r="F1179" s="424">
        <f t="shared" si="17"/>
        <v>2343</v>
      </c>
      <c r="G1179" s="221">
        <f t="shared" si="19"/>
        <v>7030</v>
      </c>
      <c r="H1179" s="220">
        <f>H1177+6</f>
        <v>3515</v>
      </c>
      <c r="I1179" s="281">
        <v>2</v>
      </c>
      <c r="J1179" s="236">
        <f t="shared" si="18"/>
        <v>1</v>
      </c>
      <c r="L1179" s="201"/>
    </row>
    <row r="1180" spans="2:12" ht="14.25" customHeight="1">
      <c r="B1180" s="54"/>
      <c r="C1180" s="413">
        <f t="shared" si="16"/>
        <v>1178</v>
      </c>
      <c r="E1180" s="423">
        <v>4</v>
      </c>
      <c r="F1180" s="424">
        <f t="shared" si="17"/>
        <v>2345</v>
      </c>
      <c r="G1180" s="221">
        <f t="shared" si="19"/>
        <v>7036</v>
      </c>
      <c r="H1180" s="240">
        <f>G1180/4</f>
        <v>1759</v>
      </c>
      <c r="I1180" s="281">
        <v>4</v>
      </c>
      <c r="J1180" s="236">
        <f t="shared" si="18"/>
        <v>2</v>
      </c>
      <c r="L1180" s="201"/>
    </row>
    <row r="1181" spans="2:12" ht="14.25" customHeight="1">
      <c r="B1181" s="54"/>
      <c r="C1181" s="413">
        <f t="shared" si="16"/>
        <v>1179</v>
      </c>
      <c r="E1181" s="423">
        <v>2</v>
      </c>
      <c r="F1181" s="424">
        <f t="shared" si="17"/>
        <v>2347</v>
      </c>
      <c r="G1181" s="221">
        <f t="shared" si="19"/>
        <v>7042</v>
      </c>
      <c r="H1181" s="220">
        <f>H1179+6</f>
        <v>3521</v>
      </c>
      <c r="I1181" s="281">
        <v>2</v>
      </c>
      <c r="J1181" s="236">
        <f t="shared" si="18"/>
        <v>1</v>
      </c>
      <c r="L1181" s="201"/>
    </row>
    <row r="1182" spans="2:12" ht="14.25" customHeight="1">
      <c r="B1182" s="54"/>
      <c r="C1182" s="413">
        <f t="shared" si="16"/>
        <v>1180</v>
      </c>
      <c r="E1182" s="423">
        <v>8</v>
      </c>
      <c r="F1182" s="424">
        <f t="shared" si="17"/>
        <v>2349</v>
      </c>
      <c r="G1182" s="221">
        <f t="shared" si="19"/>
        <v>7048</v>
      </c>
      <c r="H1182" s="269">
        <f>G1182/I1182</f>
        <v>881</v>
      </c>
      <c r="I1182" s="281">
        <v>8</v>
      </c>
      <c r="J1182" s="236">
        <f t="shared" si="18"/>
        <v>3</v>
      </c>
      <c r="L1182" s="201"/>
    </row>
    <row r="1183" spans="2:12" ht="14.25" customHeight="1">
      <c r="B1183" s="54"/>
      <c r="C1183" s="413">
        <f t="shared" si="16"/>
        <v>1181</v>
      </c>
      <c r="E1183" s="423">
        <v>2</v>
      </c>
      <c r="F1183" s="424">
        <f t="shared" si="17"/>
        <v>2351</v>
      </c>
      <c r="G1183" s="221">
        <f t="shared" si="19"/>
        <v>7054</v>
      </c>
      <c r="H1183" s="220">
        <f>H1181+6</f>
        <v>3527</v>
      </c>
      <c r="I1183" s="281">
        <v>2</v>
      </c>
      <c r="J1183" s="236">
        <f t="shared" si="18"/>
        <v>1</v>
      </c>
      <c r="L1183" s="201"/>
    </row>
    <row r="1184" spans="2:12" ht="14.25" customHeight="1">
      <c r="B1184" s="54"/>
      <c r="C1184" s="413">
        <f t="shared" si="16"/>
        <v>1182</v>
      </c>
      <c r="E1184" s="423">
        <v>4</v>
      </c>
      <c r="F1184" s="424">
        <f t="shared" si="17"/>
        <v>2353</v>
      </c>
      <c r="G1184" s="221">
        <f t="shared" si="19"/>
        <v>7060</v>
      </c>
      <c r="H1184" s="240">
        <f>G1184/4</f>
        <v>1765</v>
      </c>
      <c r="I1184" s="281">
        <v>4</v>
      </c>
      <c r="J1184" s="236">
        <f t="shared" si="18"/>
        <v>2</v>
      </c>
      <c r="L1184" s="201"/>
    </row>
    <row r="1185" spans="2:12" ht="14.25" customHeight="1">
      <c r="B1185" s="54"/>
      <c r="C1185" s="413">
        <f t="shared" si="16"/>
        <v>1183</v>
      </c>
      <c r="E1185" s="423">
        <v>2</v>
      </c>
      <c r="F1185" s="424">
        <f t="shared" si="17"/>
        <v>2355</v>
      </c>
      <c r="G1185" s="221">
        <f t="shared" si="19"/>
        <v>7066</v>
      </c>
      <c r="H1185" s="220">
        <f>H1183+6</f>
        <v>3533</v>
      </c>
      <c r="I1185" s="281">
        <v>2</v>
      </c>
      <c r="J1185" s="236">
        <f t="shared" si="18"/>
        <v>1</v>
      </c>
      <c r="L1185" s="201"/>
    </row>
    <row r="1186" spans="2:12" ht="14.25" customHeight="1">
      <c r="B1186" s="54"/>
      <c r="C1186" s="413">
        <f t="shared" si="16"/>
        <v>1184</v>
      </c>
      <c r="E1186" s="423">
        <v>32</v>
      </c>
      <c r="F1186" s="424">
        <f t="shared" si="17"/>
        <v>2357</v>
      </c>
      <c r="G1186" s="221">
        <f t="shared" si="19"/>
        <v>7072</v>
      </c>
      <c r="H1186" s="269">
        <f>G1186/I1186</f>
        <v>221</v>
      </c>
      <c r="I1186" s="281">
        <v>32</v>
      </c>
      <c r="J1186" s="236">
        <f t="shared" si="18"/>
        <v>5</v>
      </c>
      <c r="L1186" s="201"/>
    </row>
    <row r="1187" spans="2:12" ht="14.25" customHeight="1">
      <c r="B1187" s="54"/>
      <c r="C1187" s="413">
        <f t="shared" si="16"/>
        <v>1185</v>
      </c>
      <c r="E1187" s="423">
        <v>2</v>
      </c>
      <c r="F1187" s="424">
        <f t="shared" si="17"/>
        <v>2359</v>
      </c>
      <c r="G1187" s="221">
        <f t="shared" si="19"/>
        <v>7078</v>
      </c>
      <c r="H1187" s="220">
        <f>H1185+6</f>
        <v>3539</v>
      </c>
      <c r="I1187" s="281">
        <v>2</v>
      </c>
      <c r="J1187" s="236">
        <f t="shared" si="18"/>
        <v>1</v>
      </c>
      <c r="L1187" s="201"/>
    </row>
    <row r="1188" spans="2:12" ht="14.25" customHeight="1">
      <c r="B1188" s="54"/>
      <c r="C1188" s="413">
        <f t="shared" si="16"/>
        <v>1186</v>
      </c>
      <c r="E1188" s="423">
        <v>4</v>
      </c>
      <c r="F1188" s="424">
        <f t="shared" si="17"/>
        <v>2361</v>
      </c>
      <c r="G1188" s="221">
        <f t="shared" si="19"/>
        <v>7084</v>
      </c>
      <c r="H1188" s="240">
        <f>G1188/4</f>
        <v>1771</v>
      </c>
      <c r="I1188" s="281">
        <v>4</v>
      </c>
      <c r="J1188" s="236">
        <f t="shared" si="18"/>
        <v>2</v>
      </c>
      <c r="L1188" s="201"/>
    </row>
    <row r="1189" spans="2:12" ht="14.25" customHeight="1">
      <c r="B1189" s="54"/>
      <c r="C1189" s="413">
        <f t="shared" si="16"/>
        <v>1187</v>
      </c>
      <c r="E1189" s="423">
        <v>2</v>
      </c>
      <c r="F1189" s="424">
        <f t="shared" si="17"/>
        <v>2363</v>
      </c>
      <c r="G1189" s="221">
        <f t="shared" si="19"/>
        <v>7090</v>
      </c>
      <c r="H1189" s="220">
        <f>H1187+6</f>
        <v>3545</v>
      </c>
      <c r="I1189" s="281">
        <v>2</v>
      </c>
      <c r="J1189" s="236">
        <f t="shared" si="18"/>
        <v>1</v>
      </c>
      <c r="L1189" s="201"/>
    </row>
    <row r="1190" spans="2:12" ht="14.25" customHeight="1">
      <c r="B1190" s="54"/>
      <c r="C1190" s="413">
        <f t="shared" si="16"/>
        <v>1188</v>
      </c>
      <c r="E1190" s="423">
        <v>8</v>
      </c>
      <c r="F1190" s="424">
        <f t="shared" si="17"/>
        <v>2365</v>
      </c>
      <c r="G1190" s="221">
        <f t="shared" si="19"/>
        <v>7096</v>
      </c>
      <c r="H1190" s="269">
        <f>G1190/I1190</f>
        <v>887</v>
      </c>
      <c r="I1190" s="281">
        <v>8</v>
      </c>
      <c r="J1190" s="236">
        <f t="shared" si="18"/>
        <v>3</v>
      </c>
      <c r="L1190" s="201"/>
    </row>
    <row r="1191" spans="2:12" ht="14.25" customHeight="1">
      <c r="B1191" s="54"/>
      <c r="C1191" s="413">
        <f t="shared" si="16"/>
        <v>1189</v>
      </c>
      <c r="E1191" s="423">
        <v>2</v>
      </c>
      <c r="F1191" s="424">
        <f t="shared" si="17"/>
        <v>2367</v>
      </c>
      <c r="G1191" s="221">
        <f t="shared" si="19"/>
        <v>7102</v>
      </c>
      <c r="H1191" s="220">
        <f>H1189+6</f>
        <v>3551</v>
      </c>
      <c r="I1191" s="281">
        <v>2</v>
      </c>
      <c r="J1191" s="236">
        <f t="shared" si="18"/>
        <v>1</v>
      </c>
      <c r="L1191" s="201"/>
    </row>
    <row r="1192" spans="2:12" ht="14.25" customHeight="1">
      <c r="B1192" s="54"/>
      <c r="C1192" s="413">
        <f t="shared" si="16"/>
        <v>1190</v>
      </c>
      <c r="E1192" s="423">
        <v>4</v>
      </c>
      <c r="F1192" s="424">
        <f t="shared" si="17"/>
        <v>2369</v>
      </c>
      <c r="G1192" s="221">
        <f t="shared" si="19"/>
        <v>7108</v>
      </c>
      <c r="H1192" s="240">
        <f>G1192/4</f>
        <v>1777</v>
      </c>
      <c r="I1192" s="281">
        <v>4</v>
      </c>
      <c r="J1192" s="236">
        <f t="shared" si="18"/>
        <v>2</v>
      </c>
      <c r="L1192" s="201"/>
    </row>
    <row r="1193" spans="2:12" ht="14.25" customHeight="1">
      <c r="B1193" s="54"/>
      <c r="C1193" s="413">
        <f t="shared" si="16"/>
        <v>1191</v>
      </c>
      <c r="E1193" s="423">
        <v>2</v>
      </c>
      <c r="F1193" s="424">
        <f t="shared" si="17"/>
        <v>2371</v>
      </c>
      <c r="G1193" s="221">
        <f t="shared" si="19"/>
        <v>7114</v>
      </c>
      <c r="H1193" s="220">
        <f>H1191+6</f>
        <v>3557</v>
      </c>
      <c r="I1193" s="281">
        <v>2</v>
      </c>
      <c r="J1193" s="236">
        <f t="shared" si="18"/>
        <v>1</v>
      </c>
      <c r="L1193" s="201"/>
    </row>
    <row r="1194" spans="2:12" ht="14.25" customHeight="1">
      <c r="B1194" s="54"/>
      <c r="C1194" s="413">
        <f t="shared" si="16"/>
        <v>1192</v>
      </c>
      <c r="E1194" s="423">
        <v>16</v>
      </c>
      <c r="F1194" s="424">
        <f t="shared" si="17"/>
        <v>2373</v>
      </c>
      <c r="G1194" s="221">
        <f t="shared" si="19"/>
        <v>7120</v>
      </c>
      <c r="H1194" s="269">
        <f>G1194/I1194</f>
        <v>445</v>
      </c>
      <c r="I1194" s="281">
        <v>16</v>
      </c>
      <c r="J1194" s="236">
        <f t="shared" si="18"/>
        <v>4</v>
      </c>
      <c r="L1194" s="201"/>
    </row>
    <row r="1195" spans="2:12" ht="14.25" customHeight="1">
      <c r="B1195" s="54"/>
      <c r="C1195" s="413">
        <f t="shared" si="16"/>
        <v>1193</v>
      </c>
      <c r="E1195" s="423">
        <v>2</v>
      </c>
      <c r="F1195" s="424">
        <f t="shared" si="17"/>
        <v>2375</v>
      </c>
      <c r="G1195" s="221">
        <f t="shared" si="19"/>
        <v>7126</v>
      </c>
      <c r="H1195" s="220">
        <f>H1193+6</f>
        <v>3563</v>
      </c>
      <c r="I1195" s="281">
        <v>2</v>
      </c>
      <c r="J1195" s="236">
        <f t="shared" si="18"/>
        <v>1</v>
      </c>
      <c r="L1195" s="201"/>
    </row>
    <row r="1196" spans="2:12" ht="14.25" customHeight="1">
      <c r="B1196" s="54"/>
      <c r="C1196" s="413">
        <f t="shared" si="16"/>
        <v>1194</v>
      </c>
      <c r="E1196" s="423">
        <v>4</v>
      </c>
      <c r="F1196" s="424">
        <f t="shared" si="17"/>
        <v>2377</v>
      </c>
      <c r="G1196" s="221">
        <f t="shared" si="19"/>
        <v>7132</v>
      </c>
      <c r="H1196" s="240">
        <f>G1196/4</f>
        <v>1783</v>
      </c>
      <c r="I1196" s="281">
        <v>4</v>
      </c>
      <c r="J1196" s="236">
        <f t="shared" si="18"/>
        <v>2</v>
      </c>
      <c r="L1196" s="201"/>
    </row>
    <row r="1197" spans="2:12" ht="14.25" customHeight="1">
      <c r="B1197" s="54"/>
      <c r="C1197" s="413">
        <f t="shared" si="16"/>
        <v>1195</v>
      </c>
      <c r="E1197" s="423">
        <v>2</v>
      </c>
      <c r="F1197" s="424">
        <f t="shared" si="17"/>
        <v>2379</v>
      </c>
      <c r="G1197" s="221">
        <f t="shared" si="19"/>
        <v>7138</v>
      </c>
      <c r="H1197" s="220">
        <f>H1195+6</f>
        <v>3569</v>
      </c>
      <c r="I1197" s="281">
        <v>2</v>
      </c>
      <c r="J1197" s="236">
        <f t="shared" si="18"/>
        <v>1</v>
      </c>
      <c r="L1197" s="201"/>
    </row>
    <row r="1198" spans="2:12" ht="14.25" customHeight="1">
      <c r="B1198" s="54"/>
      <c r="C1198" s="413">
        <f t="shared" si="16"/>
        <v>1196</v>
      </c>
      <c r="E1198" s="423">
        <v>8</v>
      </c>
      <c r="F1198" s="424">
        <f t="shared" si="17"/>
        <v>2381</v>
      </c>
      <c r="G1198" s="221">
        <f t="shared" si="19"/>
        <v>7144</v>
      </c>
      <c r="H1198" s="269">
        <f>G1198/I1198</f>
        <v>893</v>
      </c>
      <c r="I1198" s="281">
        <v>8</v>
      </c>
      <c r="J1198" s="236">
        <f t="shared" si="18"/>
        <v>3</v>
      </c>
      <c r="L1198" s="201"/>
    </row>
    <row r="1199" spans="2:12" ht="14.25" customHeight="1">
      <c r="B1199" s="54"/>
      <c r="C1199" s="413">
        <f t="shared" si="16"/>
        <v>1197</v>
      </c>
      <c r="E1199" s="423">
        <v>2</v>
      </c>
      <c r="F1199" s="424">
        <f t="shared" si="17"/>
        <v>2383</v>
      </c>
      <c r="G1199" s="221">
        <f t="shared" si="19"/>
        <v>7150</v>
      </c>
      <c r="H1199" s="220">
        <f>H1197+6</f>
        <v>3575</v>
      </c>
      <c r="I1199" s="281">
        <v>2</v>
      </c>
      <c r="J1199" s="236">
        <f t="shared" si="18"/>
        <v>1</v>
      </c>
      <c r="L1199" s="201"/>
    </row>
    <row r="1200" spans="2:12" ht="14.25" customHeight="1">
      <c r="B1200" s="54"/>
      <c r="C1200" s="413">
        <f t="shared" si="16"/>
        <v>1198</v>
      </c>
      <c r="E1200" s="423">
        <v>4</v>
      </c>
      <c r="F1200" s="424">
        <f t="shared" si="17"/>
        <v>2385</v>
      </c>
      <c r="G1200" s="221">
        <f t="shared" si="19"/>
        <v>7156</v>
      </c>
      <c r="H1200" s="240">
        <f>G1200/4</f>
        <v>1789</v>
      </c>
      <c r="I1200" s="281">
        <v>4</v>
      </c>
      <c r="J1200" s="236">
        <f t="shared" si="18"/>
        <v>2</v>
      </c>
      <c r="L1200" s="201"/>
    </row>
    <row r="1201" spans="2:12" ht="14.25" customHeight="1">
      <c r="B1201" s="54"/>
      <c r="C1201" s="413">
        <f t="shared" si="16"/>
        <v>1199</v>
      </c>
      <c r="E1201" s="423">
        <v>2</v>
      </c>
      <c r="F1201" s="424">
        <f t="shared" si="17"/>
        <v>2387</v>
      </c>
      <c r="G1201" s="221">
        <f t="shared" si="19"/>
        <v>7162</v>
      </c>
      <c r="H1201" s="220">
        <f>H1199+6</f>
        <v>3581</v>
      </c>
      <c r="I1201" s="281">
        <v>2</v>
      </c>
      <c r="J1201" s="236">
        <f t="shared" si="18"/>
        <v>1</v>
      </c>
      <c r="L1201" s="201"/>
    </row>
    <row r="1202" spans="2:12" ht="14.25" customHeight="1">
      <c r="B1202" s="54"/>
      <c r="C1202" s="413">
        <f t="shared" si="16"/>
        <v>1200</v>
      </c>
      <c r="E1202" s="423">
        <v>1024</v>
      </c>
      <c r="F1202" s="424">
        <f t="shared" si="17"/>
        <v>2389</v>
      </c>
      <c r="G1202" s="221">
        <f t="shared" si="19"/>
        <v>7168</v>
      </c>
      <c r="H1202" s="269">
        <f>G1202/I1202</f>
        <v>7</v>
      </c>
      <c r="I1202" s="281">
        <v>1024</v>
      </c>
      <c r="J1202" s="236">
        <f t="shared" si="18"/>
        <v>10</v>
      </c>
      <c r="L1202" s="201"/>
    </row>
    <row r="1203" spans="2:12" ht="14.25" customHeight="1">
      <c r="B1203" s="54"/>
      <c r="C1203" s="413">
        <f t="shared" si="16"/>
        <v>1201</v>
      </c>
      <c r="E1203" s="423">
        <v>2</v>
      </c>
      <c r="F1203" s="424">
        <f t="shared" si="17"/>
        <v>2391</v>
      </c>
      <c r="G1203" s="221">
        <f t="shared" si="19"/>
        <v>7174</v>
      </c>
      <c r="H1203" s="220">
        <f>H1201+6</f>
        <v>3587</v>
      </c>
      <c r="I1203" s="281">
        <v>2</v>
      </c>
      <c r="J1203" s="236">
        <f t="shared" si="18"/>
        <v>1</v>
      </c>
      <c r="L1203" s="201"/>
    </row>
    <row r="1204" spans="2:12" ht="14.25" customHeight="1">
      <c r="B1204" s="54"/>
      <c r="C1204" s="413">
        <f t="shared" si="16"/>
        <v>1202</v>
      </c>
      <c r="E1204" s="423">
        <v>4</v>
      </c>
      <c r="F1204" s="424">
        <f t="shared" si="17"/>
        <v>2393</v>
      </c>
      <c r="G1204" s="221">
        <f t="shared" si="19"/>
        <v>7180</v>
      </c>
      <c r="H1204" s="240">
        <f>G1204/4</f>
        <v>1795</v>
      </c>
      <c r="I1204" s="281">
        <v>4</v>
      </c>
      <c r="J1204" s="236">
        <f t="shared" si="18"/>
        <v>2</v>
      </c>
      <c r="L1204" s="201"/>
    </row>
    <row r="1205" spans="2:12" ht="14.25" customHeight="1">
      <c r="B1205" s="54"/>
      <c r="C1205" s="413">
        <f t="shared" si="16"/>
        <v>1203</v>
      </c>
      <c r="E1205" s="423">
        <v>2</v>
      </c>
      <c r="F1205" s="424">
        <f t="shared" si="17"/>
        <v>2395</v>
      </c>
      <c r="G1205" s="221">
        <f t="shared" si="19"/>
        <v>7186</v>
      </c>
      <c r="H1205" s="220">
        <f>H1203+6</f>
        <v>3593</v>
      </c>
      <c r="I1205" s="281">
        <v>2</v>
      </c>
      <c r="J1205" s="236">
        <f t="shared" si="18"/>
        <v>1</v>
      </c>
      <c r="L1205" s="201"/>
    </row>
    <row r="1206" spans="2:12" ht="14.25" customHeight="1">
      <c r="B1206" s="54"/>
      <c r="C1206" s="413">
        <f t="shared" si="16"/>
        <v>1204</v>
      </c>
      <c r="E1206" s="423">
        <v>8</v>
      </c>
      <c r="F1206" s="424">
        <f t="shared" si="17"/>
        <v>2397</v>
      </c>
      <c r="G1206" s="221">
        <f t="shared" si="19"/>
        <v>7192</v>
      </c>
      <c r="H1206" s="269">
        <f>G1206/I1206</f>
        <v>899</v>
      </c>
      <c r="I1206" s="281">
        <v>8</v>
      </c>
      <c r="J1206" s="236">
        <f t="shared" si="18"/>
        <v>3</v>
      </c>
      <c r="L1206" s="201"/>
    </row>
    <row r="1207" spans="2:12" ht="14.25" customHeight="1">
      <c r="B1207" s="54"/>
      <c r="C1207" s="413">
        <f t="shared" si="16"/>
        <v>1205</v>
      </c>
      <c r="E1207" s="423">
        <v>2</v>
      </c>
      <c r="F1207" s="424">
        <f t="shared" si="17"/>
        <v>2399</v>
      </c>
      <c r="G1207" s="221">
        <f t="shared" si="19"/>
        <v>7198</v>
      </c>
      <c r="H1207" s="220">
        <f>H1205+6</f>
        <v>3599</v>
      </c>
      <c r="I1207" s="281">
        <v>2</v>
      </c>
      <c r="J1207" s="236">
        <f t="shared" si="18"/>
        <v>1</v>
      </c>
      <c r="L1207" s="201"/>
    </row>
    <row r="1208" spans="2:12" ht="14.25" customHeight="1">
      <c r="B1208" s="54"/>
      <c r="C1208" s="413">
        <f t="shared" si="16"/>
        <v>1206</v>
      </c>
      <c r="E1208" s="423">
        <v>4</v>
      </c>
      <c r="F1208" s="424">
        <f t="shared" si="17"/>
        <v>2401</v>
      </c>
      <c r="G1208" s="221">
        <f t="shared" si="19"/>
        <v>7204</v>
      </c>
      <c r="H1208" s="240">
        <f>G1208/4</f>
        <v>1801</v>
      </c>
      <c r="I1208" s="281">
        <v>4</v>
      </c>
      <c r="J1208" s="236">
        <f t="shared" si="18"/>
        <v>2</v>
      </c>
      <c r="L1208" s="201"/>
    </row>
    <row r="1209" spans="2:12" ht="14.25" customHeight="1">
      <c r="B1209" s="54"/>
      <c r="C1209" s="413">
        <f t="shared" si="16"/>
        <v>1207</v>
      </c>
      <c r="E1209" s="423">
        <v>2</v>
      </c>
      <c r="F1209" s="424">
        <f t="shared" si="17"/>
        <v>2403</v>
      </c>
      <c r="G1209" s="221">
        <f t="shared" si="19"/>
        <v>7210</v>
      </c>
      <c r="H1209" s="220">
        <f>H1207+6</f>
        <v>3605</v>
      </c>
      <c r="I1209" s="281">
        <v>2</v>
      </c>
      <c r="J1209" s="236">
        <f t="shared" si="18"/>
        <v>1</v>
      </c>
      <c r="L1209" s="201"/>
    </row>
    <row r="1210" spans="2:12" ht="14.25" customHeight="1">
      <c r="B1210" s="54"/>
      <c r="C1210" s="413">
        <f t="shared" si="16"/>
        <v>1208</v>
      </c>
      <c r="E1210" s="423">
        <v>16</v>
      </c>
      <c r="F1210" s="424">
        <f t="shared" si="17"/>
        <v>2405</v>
      </c>
      <c r="G1210" s="221">
        <f t="shared" si="19"/>
        <v>7216</v>
      </c>
      <c r="H1210" s="269">
        <f>G1210/I1210</f>
        <v>451</v>
      </c>
      <c r="I1210" s="281">
        <v>16</v>
      </c>
      <c r="J1210" s="236">
        <f t="shared" si="18"/>
        <v>4</v>
      </c>
      <c r="L1210" s="201"/>
    </row>
    <row r="1211" spans="2:12" ht="14.25" customHeight="1">
      <c r="B1211" s="54"/>
      <c r="C1211" s="413">
        <f t="shared" si="16"/>
        <v>1209</v>
      </c>
      <c r="E1211" s="423">
        <v>2</v>
      </c>
      <c r="F1211" s="424">
        <f t="shared" si="17"/>
        <v>2407</v>
      </c>
      <c r="G1211" s="221">
        <f t="shared" si="19"/>
        <v>7222</v>
      </c>
      <c r="H1211" s="220">
        <f>H1209+6</f>
        <v>3611</v>
      </c>
      <c r="I1211" s="281">
        <v>2</v>
      </c>
      <c r="J1211" s="236">
        <f t="shared" si="18"/>
        <v>1</v>
      </c>
      <c r="L1211" s="201"/>
    </row>
    <row r="1212" spans="2:12" ht="14.25" customHeight="1">
      <c r="B1212" s="54"/>
      <c r="C1212" s="413">
        <f t="shared" si="16"/>
        <v>1210</v>
      </c>
      <c r="E1212" s="423">
        <v>4</v>
      </c>
      <c r="F1212" s="424">
        <f t="shared" si="17"/>
        <v>2409</v>
      </c>
      <c r="G1212" s="221">
        <f t="shared" si="19"/>
        <v>7228</v>
      </c>
      <c r="H1212" s="240">
        <f>G1212/4</f>
        <v>1807</v>
      </c>
      <c r="I1212" s="281">
        <v>4</v>
      </c>
      <c r="J1212" s="236">
        <f t="shared" si="18"/>
        <v>2</v>
      </c>
      <c r="L1212" s="201"/>
    </row>
    <row r="1213" spans="2:12" ht="14.25" customHeight="1">
      <c r="B1213" s="54"/>
      <c r="C1213" s="413">
        <f t="shared" si="16"/>
        <v>1211</v>
      </c>
      <c r="E1213" s="423">
        <v>2</v>
      </c>
      <c r="F1213" s="424">
        <f t="shared" si="17"/>
        <v>2411</v>
      </c>
      <c r="G1213" s="221">
        <f t="shared" si="19"/>
        <v>7234</v>
      </c>
      <c r="H1213" s="220">
        <f>H1211+6</f>
        <v>3617</v>
      </c>
      <c r="I1213" s="281">
        <v>2</v>
      </c>
      <c r="J1213" s="236">
        <f t="shared" si="18"/>
        <v>1</v>
      </c>
      <c r="L1213" s="201"/>
    </row>
    <row r="1214" spans="2:12" ht="14.25" customHeight="1">
      <c r="B1214" s="54"/>
      <c r="C1214" s="413">
        <f t="shared" si="16"/>
        <v>1212</v>
      </c>
      <c r="E1214" s="423">
        <v>8</v>
      </c>
      <c r="F1214" s="424">
        <f t="shared" si="17"/>
        <v>2413</v>
      </c>
      <c r="G1214" s="221">
        <f t="shared" si="19"/>
        <v>7240</v>
      </c>
      <c r="H1214" s="269">
        <f>G1214/I1214</f>
        <v>905</v>
      </c>
      <c r="I1214" s="281">
        <v>8</v>
      </c>
      <c r="J1214" s="236">
        <f t="shared" si="18"/>
        <v>3</v>
      </c>
      <c r="L1214" s="201"/>
    </row>
    <row r="1215" spans="2:12" ht="14.25" customHeight="1">
      <c r="B1215" s="54"/>
      <c r="C1215" s="413">
        <f t="shared" si="16"/>
        <v>1213</v>
      </c>
      <c r="E1215" s="423">
        <v>2</v>
      </c>
      <c r="F1215" s="424">
        <f t="shared" si="17"/>
        <v>2415</v>
      </c>
      <c r="G1215" s="221">
        <f t="shared" si="19"/>
        <v>7246</v>
      </c>
      <c r="H1215" s="220">
        <f>H1213+6</f>
        <v>3623</v>
      </c>
      <c r="I1215" s="281">
        <v>2</v>
      </c>
      <c r="J1215" s="236">
        <f t="shared" si="18"/>
        <v>1</v>
      </c>
      <c r="L1215" s="201"/>
    </row>
    <row r="1216" spans="2:12" ht="14.25" customHeight="1">
      <c r="B1216" s="54"/>
      <c r="C1216" s="413">
        <f t="shared" si="16"/>
        <v>1214</v>
      </c>
      <c r="E1216" s="423">
        <v>4</v>
      </c>
      <c r="F1216" s="424">
        <f t="shared" si="17"/>
        <v>2417</v>
      </c>
      <c r="G1216" s="221">
        <f t="shared" si="19"/>
        <v>7252</v>
      </c>
      <c r="H1216" s="240">
        <f>G1216/4</f>
        <v>1813</v>
      </c>
      <c r="I1216" s="281">
        <v>4</v>
      </c>
      <c r="J1216" s="236">
        <f t="shared" si="18"/>
        <v>2</v>
      </c>
      <c r="L1216" s="201"/>
    </row>
    <row r="1217" spans="2:12" ht="14.25" customHeight="1">
      <c r="B1217" s="54"/>
      <c r="C1217" s="413">
        <f t="shared" si="16"/>
        <v>1215</v>
      </c>
      <c r="E1217" s="423">
        <v>2</v>
      </c>
      <c r="F1217" s="424">
        <f t="shared" si="17"/>
        <v>2419</v>
      </c>
      <c r="G1217" s="221">
        <f t="shared" si="19"/>
        <v>7258</v>
      </c>
      <c r="H1217" s="220">
        <f>H1215+6</f>
        <v>3629</v>
      </c>
      <c r="I1217" s="281">
        <v>2</v>
      </c>
      <c r="J1217" s="236">
        <f t="shared" si="18"/>
        <v>1</v>
      </c>
      <c r="L1217" s="201"/>
    </row>
    <row r="1218" spans="2:12" ht="14.25" customHeight="1">
      <c r="B1218" s="54"/>
      <c r="C1218" s="413">
        <f t="shared" si="16"/>
        <v>1216</v>
      </c>
      <c r="E1218" s="423">
        <v>32</v>
      </c>
      <c r="F1218" s="424">
        <f t="shared" si="17"/>
        <v>2421</v>
      </c>
      <c r="G1218" s="221">
        <f t="shared" si="19"/>
        <v>7264</v>
      </c>
      <c r="H1218" s="269">
        <f>G1218/I1218</f>
        <v>227</v>
      </c>
      <c r="I1218" s="281">
        <v>32</v>
      </c>
      <c r="J1218" s="236">
        <f t="shared" si="18"/>
        <v>5</v>
      </c>
      <c r="L1218" s="201"/>
    </row>
    <row r="1219" spans="2:12" ht="14.25" customHeight="1">
      <c r="B1219" s="54"/>
      <c r="C1219" s="413">
        <f t="shared" si="16"/>
        <v>1217</v>
      </c>
      <c r="E1219" s="423">
        <v>2</v>
      </c>
      <c r="F1219" s="424">
        <f t="shared" si="17"/>
        <v>2423</v>
      </c>
      <c r="G1219" s="221">
        <f t="shared" si="19"/>
        <v>7270</v>
      </c>
      <c r="H1219" s="220">
        <f>H1217+6</f>
        <v>3635</v>
      </c>
      <c r="I1219" s="281">
        <v>2</v>
      </c>
      <c r="J1219" s="236">
        <f t="shared" si="18"/>
        <v>1</v>
      </c>
      <c r="L1219" s="201"/>
    </row>
    <row r="1220" spans="2:12" ht="14.25" customHeight="1">
      <c r="B1220" s="54"/>
      <c r="C1220" s="413">
        <f t="shared" si="16"/>
        <v>1218</v>
      </c>
      <c r="E1220" s="423">
        <v>4</v>
      </c>
      <c r="F1220" s="424">
        <f t="shared" si="17"/>
        <v>2425</v>
      </c>
      <c r="G1220" s="221">
        <f t="shared" si="19"/>
        <v>7276</v>
      </c>
      <c r="H1220" s="240">
        <f>G1220/4</f>
        <v>1819</v>
      </c>
      <c r="I1220" s="281">
        <v>4</v>
      </c>
      <c r="J1220" s="236">
        <f t="shared" si="18"/>
        <v>2</v>
      </c>
      <c r="L1220" s="201"/>
    </row>
    <row r="1221" spans="2:12" ht="14.25" customHeight="1">
      <c r="B1221" s="54"/>
      <c r="C1221" s="413">
        <f t="shared" si="16"/>
        <v>1219</v>
      </c>
      <c r="E1221" s="423">
        <v>2</v>
      </c>
      <c r="F1221" s="424">
        <f t="shared" si="17"/>
        <v>2427</v>
      </c>
      <c r="G1221" s="221">
        <f t="shared" si="19"/>
        <v>7282</v>
      </c>
      <c r="H1221" s="220">
        <f>H1219+6</f>
        <v>3641</v>
      </c>
      <c r="I1221" s="281">
        <v>2</v>
      </c>
      <c r="J1221" s="236">
        <f t="shared" si="18"/>
        <v>1</v>
      </c>
      <c r="L1221" s="201"/>
    </row>
    <row r="1222" spans="2:12" ht="14.25" customHeight="1">
      <c r="B1222" s="54"/>
      <c r="C1222" s="413">
        <f t="shared" si="16"/>
        <v>1220</v>
      </c>
      <c r="E1222" s="423">
        <v>8</v>
      </c>
      <c r="F1222" s="424">
        <f t="shared" si="17"/>
        <v>2429</v>
      </c>
      <c r="G1222" s="221">
        <f t="shared" si="19"/>
        <v>7288</v>
      </c>
      <c r="H1222" s="269">
        <f>G1222/I1222</f>
        <v>911</v>
      </c>
      <c r="I1222" s="281">
        <v>8</v>
      </c>
      <c r="J1222" s="236">
        <f t="shared" si="18"/>
        <v>3</v>
      </c>
      <c r="L1222" s="201"/>
    </row>
    <row r="1223" spans="2:12" ht="14.25" customHeight="1">
      <c r="B1223" s="54"/>
      <c r="C1223" s="413">
        <f t="shared" si="16"/>
        <v>1221</v>
      </c>
      <c r="E1223" s="423">
        <v>2</v>
      </c>
      <c r="F1223" s="424">
        <f t="shared" si="17"/>
        <v>2431</v>
      </c>
      <c r="G1223" s="221">
        <f t="shared" si="19"/>
        <v>7294</v>
      </c>
      <c r="H1223" s="220">
        <f>H1221+6</f>
        <v>3647</v>
      </c>
      <c r="I1223" s="281">
        <v>2</v>
      </c>
      <c r="J1223" s="236">
        <f t="shared" si="18"/>
        <v>1</v>
      </c>
      <c r="L1223" s="201"/>
    </row>
    <row r="1224" spans="2:12" ht="14.25" customHeight="1">
      <c r="B1224" s="54"/>
      <c r="C1224" s="413">
        <f t="shared" si="16"/>
        <v>1222</v>
      </c>
      <c r="E1224" s="423">
        <v>4</v>
      </c>
      <c r="F1224" s="424">
        <f t="shared" si="17"/>
        <v>2433</v>
      </c>
      <c r="G1224" s="221">
        <f t="shared" si="19"/>
        <v>7300</v>
      </c>
      <c r="H1224" s="240">
        <f>G1224/4</f>
        <v>1825</v>
      </c>
      <c r="I1224" s="281">
        <v>4</v>
      </c>
      <c r="J1224" s="236">
        <f t="shared" si="18"/>
        <v>2</v>
      </c>
      <c r="L1224" s="201"/>
    </row>
    <row r="1225" spans="2:12" ht="14.25" customHeight="1">
      <c r="B1225" s="54"/>
      <c r="C1225" s="413">
        <f t="shared" si="16"/>
        <v>1223</v>
      </c>
      <c r="E1225" s="423">
        <v>2</v>
      </c>
      <c r="F1225" s="424">
        <f t="shared" si="17"/>
        <v>2435</v>
      </c>
      <c r="G1225" s="221">
        <f t="shared" si="19"/>
        <v>7306</v>
      </c>
      <c r="H1225" s="220">
        <f>H1223+6</f>
        <v>3653</v>
      </c>
      <c r="I1225" s="281">
        <v>2</v>
      </c>
      <c r="J1225" s="236">
        <f t="shared" si="18"/>
        <v>1</v>
      </c>
      <c r="L1225" s="201"/>
    </row>
    <row r="1226" spans="2:12" ht="14.25" customHeight="1">
      <c r="B1226" s="54"/>
      <c r="C1226" s="413">
        <f t="shared" si="16"/>
        <v>1224</v>
      </c>
      <c r="E1226" s="423">
        <v>16</v>
      </c>
      <c r="F1226" s="424">
        <f t="shared" si="17"/>
        <v>2437</v>
      </c>
      <c r="G1226" s="221">
        <f t="shared" si="19"/>
        <v>7312</v>
      </c>
      <c r="H1226" s="269">
        <f>G1226/I1226</f>
        <v>457</v>
      </c>
      <c r="I1226" s="281">
        <v>16</v>
      </c>
      <c r="J1226" s="236">
        <f t="shared" si="18"/>
        <v>4</v>
      </c>
      <c r="L1226" s="201"/>
    </row>
    <row r="1227" spans="2:12" ht="14.25" customHeight="1">
      <c r="B1227" s="54"/>
      <c r="C1227" s="413">
        <f t="shared" si="16"/>
        <v>1225</v>
      </c>
      <c r="E1227" s="423">
        <v>2</v>
      </c>
      <c r="F1227" s="424">
        <f t="shared" si="17"/>
        <v>2439</v>
      </c>
      <c r="G1227" s="221">
        <f t="shared" si="19"/>
        <v>7318</v>
      </c>
      <c r="H1227" s="220">
        <f>H1225+6</f>
        <v>3659</v>
      </c>
      <c r="I1227" s="281">
        <v>2</v>
      </c>
      <c r="J1227" s="236">
        <f t="shared" si="18"/>
        <v>1</v>
      </c>
      <c r="L1227" s="201"/>
    </row>
    <row r="1228" spans="2:12" ht="14.25" customHeight="1">
      <c r="B1228" s="54"/>
      <c r="C1228" s="413">
        <f t="shared" si="16"/>
        <v>1226</v>
      </c>
      <c r="E1228" s="423">
        <v>4</v>
      </c>
      <c r="F1228" s="424">
        <f t="shared" si="17"/>
        <v>2441</v>
      </c>
      <c r="G1228" s="221">
        <f t="shared" si="19"/>
        <v>7324</v>
      </c>
      <c r="H1228" s="240">
        <f>G1228/4</f>
        <v>1831</v>
      </c>
      <c r="I1228" s="281">
        <v>4</v>
      </c>
      <c r="J1228" s="236">
        <f t="shared" si="18"/>
        <v>2</v>
      </c>
      <c r="L1228" s="201"/>
    </row>
    <row r="1229" spans="2:12" ht="14.25" customHeight="1">
      <c r="B1229" s="54"/>
      <c r="C1229" s="413">
        <f t="shared" si="16"/>
        <v>1227</v>
      </c>
      <c r="E1229" s="423">
        <v>2</v>
      </c>
      <c r="F1229" s="424">
        <f t="shared" si="17"/>
        <v>2443</v>
      </c>
      <c r="G1229" s="221">
        <f t="shared" si="19"/>
        <v>7330</v>
      </c>
      <c r="H1229" s="220">
        <f>H1227+6</f>
        <v>3665</v>
      </c>
      <c r="I1229" s="281">
        <v>2</v>
      </c>
      <c r="J1229" s="236">
        <f t="shared" si="18"/>
        <v>1</v>
      </c>
      <c r="L1229" s="201"/>
    </row>
    <row r="1230" spans="2:12" ht="14.25" customHeight="1">
      <c r="B1230" s="54"/>
      <c r="C1230" s="413">
        <f t="shared" si="16"/>
        <v>1228</v>
      </c>
      <c r="E1230" s="423">
        <v>8</v>
      </c>
      <c r="F1230" s="424">
        <f t="shared" si="17"/>
        <v>2445</v>
      </c>
      <c r="G1230" s="221">
        <f t="shared" si="19"/>
        <v>7336</v>
      </c>
      <c r="H1230" s="269">
        <f>G1230/I1230</f>
        <v>917</v>
      </c>
      <c r="I1230" s="281">
        <v>8</v>
      </c>
      <c r="J1230" s="236">
        <f t="shared" si="18"/>
        <v>3</v>
      </c>
      <c r="L1230" s="201"/>
    </row>
    <row r="1231" spans="2:12" ht="14.25" customHeight="1">
      <c r="B1231" s="54"/>
      <c r="C1231" s="413">
        <f t="shared" si="16"/>
        <v>1229</v>
      </c>
      <c r="E1231" s="423">
        <v>2</v>
      </c>
      <c r="F1231" s="424">
        <f t="shared" si="17"/>
        <v>2447</v>
      </c>
      <c r="G1231" s="221">
        <f t="shared" si="19"/>
        <v>7342</v>
      </c>
      <c r="H1231" s="220">
        <f>H1229+6</f>
        <v>3671</v>
      </c>
      <c r="I1231" s="281">
        <v>2</v>
      </c>
      <c r="J1231" s="236">
        <f t="shared" si="18"/>
        <v>1</v>
      </c>
      <c r="L1231" s="201"/>
    </row>
    <row r="1232" spans="2:12" ht="14.25" customHeight="1">
      <c r="B1232" s="54"/>
      <c r="C1232" s="413">
        <f t="shared" si="16"/>
        <v>1230</v>
      </c>
      <c r="E1232" s="423">
        <v>4</v>
      </c>
      <c r="F1232" s="424">
        <f t="shared" si="17"/>
        <v>2449</v>
      </c>
      <c r="G1232" s="221">
        <f t="shared" si="19"/>
        <v>7348</v>
      </c>
      <c r="H1232" s="240">
        <f>G1232/4</f>
        <v>1837</v>
      </c>
      <c r="I1232" s="281">
        <v>4</v>
      </c>
      <c r="J1232" s="236">
        <f t="shared" si="18"/>
        <v>2</v>
      </c>
      <c r="L1232" s="201"/>
    </row>
    <row r="1233" spans="2:12" ht="14.25" customHeight="1">
      <c r="B1233" s="54"/>
      <c r="C1233" s="413">
        <f t="shared" si="16"/>
        <v>1231</v>
      </c>
      <c r="E1233" s="423">
        <v>2</v>
      </c>
      <c r="F1233" s="424">
        <f t="shared" si="17"/>
        <v>2451</v>
      </c>
      <c r="G1233" s="221">
        <f t="shared" si="19"/>
        <v>7354</v>
      </c>
      <c r="H1233" s="220">
        <f>H1231+6</f>
        <v>3677</v>
      </c>
      <c r="I1233" s="281">
        <v>2</v>
      </c>
      <c r="J1233" s="236">
        <f t="shared" si="18"/>
        <v>1</v>
      </c>
      <c r="L1233" s="201"/>
    </row>
    <row r="1234" spans="2:12" ht="14.25" customHeight="1">
      <c r="B1234" s="54"/>
      <c r="C1234" s="413">
        <f t="shared" si="16"/>
        <v>1232</v>
      </c>
      <c r="E1234" s="423">
        <v>64</v>
      </c>
      <c r="F1234" s="424">
        <f t="shared" si="17"/>
        <v>2453</v>
      </c>
      <c r="G1234" s="221">
        <f t="shared" si="19"/>
        <v>7360</v>
      </c>
      <c r="H1234" s="269">
        <f>G1234/I1234</f>
        <v>115</v>
      </c>
      <c r="I1234" s="281">
        <v>64</v>
      </c>
      <c r="J1234" s="236">
        <f t="shared" si="18"/>
        <v>6</v>
      </c>
      <c r="L1234" s="201"/>
    </row>
    <row r="1235" spans="2:12" ht="14.25" customHeight="1">
      <c r="B1235" s="54"/>
      <c r="C1235" s="413">
        <f t="shared" si="16"/>
        <v>1233</v>
      </c>
      <c r="E1235" s="423">
        <v>2</v>
      </c>
      <c r="F1235" s="424">
        <f t="shared" si="17"/>
        <v>2455</v>
      </c>
      <c r="G1235" s="221">
        <f t="shared" si="19"/>
        <v>7366</v>
      </c>
      <c r="H1235" s="220">
        <f>H1233+6</f>
        <v>3683</v>
      </c>
      <c r="I1235" s="281">
        <v>2</v>
      </c>
      <c r="J1235" s="236">
        <f t="shared" si="18"/>
        <v>1</v>
      </c>
      <c r="L1235" s="201"/>
    </row>
    <row r="1236" spans="2:12" ht="14.25" customHeight="1">
      <c r="B1236" s="54"/>
      <c r="C1236" s="413">
        <f t="shared" si="16"/>
        <v>1234</v>
      </c>
      <c r="E1236" s="423">
        <v>4</v>
      </c>
      <c r="F1236" s="424">
        <f t="shared" si="17"/>
        <v>2457</v>
      </c>
      <c r="G1236" s="221">
        <f t="shared" si="19"/>
        <v>7372</v>
      </c>
      <c r="H1236" s="240">
        <f>G1236/4</f>
        <v>1843</v>
      </c>
      <c r="I1236" s="281">
        <v>4</v>
      </c>
      <c r="J1236" s="236">
        <f t="shared" si="18"/>
        <v>2</v>
      </c>
      <c r="L1236" s="201"/>
    </row>
    <row r="1237" spans="2:12" ht="14.25" customHeight="1">
      <c r="B1237" s="54"/>
      <c r="C1237" s="413">
        <f t="shared" si="16"/>
        <v>1235</v>
      </c>
      <c r="E1237" s="423">
        <v>2</v>
      </c>
      <c r="F1237" s="424">
        <f t="shared" si="17"/>
        <v>2459</v>
      </c>
      <c r="G1237" s="221">
        <f t="shared" si="19"/>
        <v>7378</v>
      </c>
      <c r="H1237" s="220">
        <f>H1235+6</f>
        <v>3689</v>
      </c>
      <c r="I1237" s="281">
        <v>2</v>
      </c>
      <c r="J1237" s="236">
        <f t="shared" si="18"/>
        <v>1</v>
      </c>
      <c r="L1237" s="201"/>
    </row>
    <row r="1238" spans="2:12" ht="14.25" customHeight="1">
      <c r="B1238" s="54"/>
      <c r="C1238" s="413">
        <f t="shared" si="16"/>
        <v>1236</v>
      </c>
      <c r="E1238" s="423">
        <v>8</v>
      </c>
      <c r="F1238" s="424">
        <f t="shared" si="17"/>
        <v>2461</v>
      </c>
      <c r="G1238" s="221">
        <f t="shared" si="19"/>
        <v>7384</v>
      </c>
      <c r="H1238" s="269">
        <f>G1238/I1238</f>
        <v>923</v>
      </c>
      <c r="I1238" s="281">
        <v>8</v>
      </c>
      <c r="J1238" s="236">
        <f t="shared" si="18"/>
        <v>3</v>
      </c>
      <c r="L1238" s="201"/>
    </row>
    <row r="1239" spans="2:12" ht="14.25" customHeight="1">
      <c r="B1239" s="54"/>
      <c r="C1239" s="413">
        <f t="shared" si="16"/>
        <v>1237</v>
      </c>
      <c r="E1239" s="423">
        <v>2</v>
      </c>
      <c r="F1239" s="424">
        <f t="shared" si="17"/>
        <v>2463</v>
      </c>
      <c r="G1239" s="221">
        <f t="shared" si="19"/>
        <v>7390</v>
      </c>
      <c r="H1239" s="220">
        <f>H1237+6</f>
        <v>3695</v>
      </c>
      <c r="I1239" s="281">
        <v>2</v>
      </c>
      <c r="J1239" s="236">
        <f t="shared" si="18"/>
        <v>1</v>
      </c>
      <c r="L1239" s="201"/>
    </row>
    <row r="1240" spans="2:12" ht="14.25" customHeight="1">
      <c r="B1240" s="54"/>
      <c r="C1240" s="413">
        <f t="shared" si="16"/>
        <v>1238</v>
      </c>
      <c r="E1240" s="423">
        <v>4</v>
      </c>
      <c r="F1240" s="424">
        <f t="shared" si="17"/>
        <v>2465</v>
      </c>
      <c r="G1240" s="221">
        <f t="shared" si="19"/>
        <v>7396</v>
      </c>
      <c r="H1240" s="240">
        <f>G1240/4</f>
        <v>1849</v>
      </c>
      <c r="I1240" s="281">
        <v>4</v>
      </c>
      <c r="J1240" s="236">
        <f t="shared" si="18"/>
        <v>2</v>
      </c>
      <c r="L1240" s="201"/>
    </row>
    <row r="1241" spans="2:12" ht="14.25" customHeight="1">
      <c r="B1241" s="54"/>
      <c r="C1241" s="413">
        <f t="shared" si="16"/>
        <v>1239</v>
      </c>
      <c r="E1241" s="423">
        <v>2</v>
      </c>
      <c r="F1241" s="424">
        <f t="shared" si="17"/>
        <v>2467</v>
      </c>
      <c r="G1241" s="221">
        <f t="shared" si="19"/>
        <v>7402</v>
      </c>
      <c r="H1241" s="220">
        <f>H1239+6</f>
        <v>3701</v>
      </c>
      <c r="I1241" s="281">
        <v>2</v>
      </c>
      <c r="J1241" s="236">
        <f t="shared" si="18"/>
        <v>1</v>
      </c>
      <c r="L1241" s="201"/>
    </row>
    <row r="1242" spans="2:12" ht="14.25" customHeight="1">
      <c r="B1242" s="54"/>
      <c r="C1242" s="413">
        <f t="shared" si="16"/>
        <v>1240</v>
      </c>
      <c r="E1242" s="423">
        <v>16</v>
      </c>
      <c r="F1242" s="424">
        <f t="shared" si="17"/>
        <v>2469</v>
      </c>
      <c r="G1242" s="221">
        <f t="shared" si="19"/>
        <v>7408</v>
      </c>
      <c r="H1242" s="269">
        <f>G1242/I1242</f>
        <v>463</v>
      </c>
      <c r="I1242" s="281">
        <v>16</v>
      </c>
      <c r="J1242" s="236">
        <f t="shared" si="18"/>
        <v>4</v>
      </c>
      <c r="L1242" s="201"/>
    </row>
    <row r="1243" spans="2:12" ht="14.25" customHeight="1">
      <c r="B1243" s="54"/>
      <c r="C1243" s="413">
        <f t="shared" si="16"/>
        <v>1241</v>
      </c>
      <c r="E1243" s="423">
        <v>2</v>
      </c>
      <c r="F1243" s="424">
        <f t="shared" si="17"/>
        <v>2471</v>
      </c>
      <c r="G1243" s="221">
        <f t="shared" si="19"/>
        <v>7414</v>
      </c>
      <c r="H1243" s="220">
        <f>H1241+6</f>
        <v>3707</v>
      </c>
      <c r="I1243" s="281">
        <v>2</v>
      </c>
      <c r="J1243" s="236">
        <f t="shared" si="18"/>
        <v>1</v>
      </c>
      <c r="L1243" s="201"/>
    </row>
    <row r="1244" spans="2:12" ht="14.25" customHeight="1">
      <c r="B1244" s="54"/>
      <c r="C1244" s="413">
        <f t="shared" si="16"/>
        <v>1242</v>
      </c>
      <c r="E1244" s="423">
        <v>4</v>
      </c>
      <c r="F1244" s="424">
        <f t="shared" si="17"/>
        <v>2473</v>
      </c>
      <c r="G1244" s="221">
        <f t="shared" si="19"/>
        <v>7420</v>
      </c>
      <c r="H1244" s="240">
        <f>G1244/4</f>
        <v>1855</v>
      </c>
      <c r="I1244" s="281">
        <v>4</v>
      </c>
      <c r="J1244" s="236">
        <f t="shared" si="18"/>
        <v>2</v>
      </c>
      <c r="L1244" s="201"/>
    </row>
    <row r="1245" spans="2:12" ht="14.25" customHeight="1">
      <c r="B1245" s="54"/>
      <c r="C1245" s="413">
        <f t="shared" si="16"/>
        <v>1243</v>
      </c>
      <c r="E1245" s="423">
        <v>2</v>
      </c>
      <c r="F1245" s="424">
        <f t="shared" si="17"/>
        <v>2475</v>
      </c>
      <c r="G1245" s="221">
        <f t="shared" si="19"/>
        <v>7426</v>
      </c>
      <c r="H1245" s="220">
        <f>H1243+6</f>
        <v>3713</v>
      </c>
      <c r="I1245" s="281">
        <v>2</v>
      </c>
      <c r="J1245" s="236">
        <f t="shared" si="18"/>
        <v>1</v>
      </c>
      <c r="L1245" s="201"/>
    </row>
    <row r="1246" spans="2:12" ht="14.25" customHeight="1">
      <c r="B1246" s="54"/>
      <c r="C1246" s="413">
        <f t="shared" si="16"/>
        <v>1244</v>
      </c>
      <c r="E1246" s="423">
        <v>8</v>
      </c>
      <c r="F1246" s="424">
        <f t="shared" si="17"/>
        <v>2477</v>
      </c>
      <c r="G1246" s="221">
        <f t="shared" si="19"/>
        <v>7432</v>
      </c>
      <c r="H1246" s="269">
        <f>G1246/I1246</f>
        <v>929</v>
      </c>
      <c r="I1246" s="281">
        <v>8</v>
      </c>
      <c r="J1246" s="236">
        <f t="shared" si="18"/>
        <v>3</v>
      </c>
      <c r="L1246" s="201"/>
    </row>
    <row r="1247" spans="2:12" ht="14.25" customHeight="1">
      <c r="B1247" s="54"/>
      <c r="C1247" s="413">
        <f t="shared" si="16"/>
        <v>1245</v>
      </c>
      <c r="E1247" s="423">
        <v>2</v>
      </c>
      <c r="F1247" s="424">
        <f t="shared" si="17"/>
        <v>2479</v>
      </c>
      <c r="G1247" s="221">
        <f t="shared" si="19"/>
        <v>7438</v>
      </c>
      <c r="H1247" s="220">
        <f>H1245+6</f>
        <v>3719</v>
      </c>
      <c r="I1247" s="281">
        <v>2</v>
      </c>
      <c r="J1247" s="236">
        <f t="shared" si="18"/>
        <v>1</v>
      </c>
      <c r="L1247" s="201"/>
    </row>
    <row r="1248" spans="2:12" ht="14.25" customHeight="1">
      <c r="B1248" s="54"/>
      <c r="C1248" s="413">
        <f t="shared" si="16"/>
        <v>1246</v>
      </c>
      <c r="E1248" s="423">
        <v>4</v>
      </c>
      <c r="F1248" s="424">
        <f t="shared" si="17"/>
        <v>2481</v>
      </c>
      <c r="G1248" s="221">
        <f t="shared" si="19"/>
        <v>7444</v>
      </c>
      <c r="H1248" s="240">
        <f>G1248/4</f>
        <v>1861</v>
      </c>
      <c r="I1248" s="281">
        <v>4</v>
      </c>
      <c r="J1248" s="236">
        <f t="shared" si="18"/>
        <v>2</v>
      </c>
      <c r="L1248" s="201"/>
    </row>
    <row r="1249" spans="2:12" ht="14.25" customHeight="1">
      <c r="B1249" s="54"/>
      <c r="C1249" s="413">
        <f t="shared" si="16"/>
        <v>1247</v>
      </c>
      <c r="E1249" s="423">
        <v>2</v>
      </c>
      <c r="F1249" s="424">
        <f t="shared" si="17"/>
        <v>2483</v>
      </c>
      <c r="G1249" s="221">
        <f t="shared" si="19"/>
        <v>7450</v>
      </c>
      <c r="H1249" s="220">
        <f>H1247+6</f>
        <v>3725</v>
      </c>
      <c r="I1249" s="281">
        <v>2</v>
      </c>
      <c r="J1249" s="236">
        <f t="shared" si="18"/>
        <v>1</v>
      </c>
      <c r="L1249" s="201"/>
    </row>
    <row r="1250" spans="2:12" ht="14.25" customHeight="1">
      <c r="B1250" s="54"/>
      <c r="C1250" s="413">
        <f t="shared" si="16"/>
        <v>1248</v>
      </c>
      <c r="E1250" s="423">
        <v>32</v>
      </c>
      <c r="F1250" s="424">
        <f t="shared" si="17"/>
        <v>2485</v>
      </c>
      <c r="G1250" s="221">
        <f t="shared" si="19"/>
        <v>7456</v>
      </c>
      <c r="H1250" s="269">
        <f>G1250/I1250</f>
        <v>233</v>
      </c>
      <c r="I1250" s="281">
        <v>32</v>
      </c>
      <c r="J1250" s="236">
        <f t="shared" si="18"/>
        <v>5</v>
      </c>
      <c r="L1250" s="201"/>
    </row>
    <row r="1251" spans="2:12" ht="14.25" customHeight="1">
      <c r="B1251" s="54"/>
      <c r="C1251" s="413">
        <f t="shared" si="16"/>
        <v>1249</v>
      </c>
      <c r="E1251" s="423">
        <v>2</v>
      </c>
      <c r="F1251" s="424">
        <f t="shared" si="17"/>
        <v>2487</v>
      </c>
      <c r="G1251" s="221">
        <f t="shared" si="19"/>
        <v>7462</v>
      </c>
      <c r="H1251" s="220">
        <f>H1249+6</f>
        <v>3731</v>
      </c>
      <c r="I1251" s="281">
        <v>2</v>
      </c>
      <c r="J1251" s="236">
        <f t="shared" si="18"/>
        <v>1</v>
      </c>
      <c r="L1251" s="201"/>
    </row>
    <row r="1252" spans="2:12" ht="14.25" customHeight="1">
      <c r="B1252" s="54"/>
      <c r="C1252" s="413">
        <f t="shared" si="16"/>
        <v>1250</v>
      </c>
      <c r="E1252" s="423">
        <v>4</v>
      </c>
      <c r="F1252" s="424">
        <f t="shared" si="17"/>
        <v>2489</v>
      </c>
      <c r="G1252" s="221">
        <f t="shared" si="19"/>
        <v>7468</v>
      </c>
      <c r="H1252" s="240">
        <f>G1252/4</f>
        <v>1867</v>
      </c>
      <c r="I1252" s="281">
        <v>4</v>
      </c>
      <c r="J1252" s="236">
        <f t="shared" si="18"/>
        <v>2</v>
      </c>
      <c r="L1252" s="201"/>
    </row>
    <row r="1253" spans="2:12" ht="14.25" customHeight="1">
      <c r="B1253" s="54"/>
      <c r="C1253" s="413">
        <f t="shared" si="16"/>
        <v>1251</v>
      </c>
      <c r="E1253" s="423">
        <v>2</v>
      </c>
      <c r="F1253" s="424">
        <f t="shared" si="17"/>
        <v>2491</v>
      </c>
      <c r="G1253" s="221">
        <f t="shared" si="19"/>
        <v>7474</v>
      </c>
      <c r="H1253" s="220">
        <f>H1251+6</f>
        <v>3737</v>
      </c>
      <c r="I1253" s="281">
        <v>2</v>
      </c>
      <c r="J1253" s="236">
        <f t="shared" si="18"/>
        <v>1</v>
      </c>
      <c r="L1253" s="201"/>
    </row>
    <row r="1254" spans="2:12" ht="14.25" customHeight="1">
      <c r="B1254" s="54"/>
      <c r="C1254" s="413">
        <f t="shared" si="16"/>
        <v>1252</v>
      </c>
      <c r="E1254" s="423">
        <v>8</v>
      </c>
      <c r="F1254" s="424">
        <f t="shared" si="17"/>
        <v>2493</v>
      </c>
      <c r="G1254" s="221">
        <f t="shared" si="19"/>
        <v>7480</v>
      </c>
      <c r="H1254" s="269">
        <f>G1254/I1254</f>
        <v>935</v>
      </c>
      <c r="I1254" s="281">
        <v>8</v>
      </c>
      <c r="J1254" s="236">
        <f t="shared" si="18"/>
        <v>3</v>
      </c>
      <c r="L1254" s="201"/>
    </row>
    <row r="1255" spans="2:12" ht="14.25" customHeight="1">
      <c r="B1255" s="54"/>
      <c r="C1255" s="413">
        <f t="shared" si="16"/>
        <v>1253</v>
      </c>
      <c r="E1255" s="423">
        <v>2</v>
      </c>
      <c r="F1255" s="424">
        <f t="shared" si="17"/>
        <v>2495</v>
      </c>
      <c r="G1255" s="221">
        <f t="shared" si="19"/>
        <v>7486</v>
      </c>
      <c r="H1255" s="220">
        <f>H1253+6</f>
        <v>3743</v>
      </c>
      <c r="I1255" s="281">
        <v>2</v>
      </c>
      <c r="J1255" s="236">
        <f t="shared" si="18"/>
        <v>1</v>
      </c>
      <c r="L1255" s="201"/>
    </row>
    <row r="1256" spans="2:12" ht="14.25" customHeight="1">
      <c r="B1256" s="54"/>
      <c r="C1256" s="413">
        <f t="shared" si="16"/>
        <v>1254</v>
      </c>
      <c r="E1256" s="423">
        <v>4</v>
      </c>
      <c r="F1256" s="424">
        <f t="shared" si="17"/>
        <v>2497</v>
      </c>
      <c r="G1256" s="221">
        <f t="shared" si="19"/>
        <v>7492</v>
      </c>
      <c r="H1256" s="240">
        <f>G1256/4</f>
        <v>1873</v>
      </c>
      <c r="I1256" s="281">
        <v>4</v>
      </c>
      <c r="J1256" s="236">
        <f t="shared" si="18"/>
        <v>2</v>
      </c>
      <c r="L1256" s="201"/>
    </row>
    <row r="1257" spans="2:12" ht="14.25" customHeight="1">
      <c r="B1257" s="54"/>
      <c r="C1257" s="413">
        <f t="shared" si="16"/>
        <v>1255</v>
      </c>
      <c r="E1257" s="423">
        <v>2</v>
      </c>
      <c r="F1257" s="424">
        <f t="shared" si="17"/>
        <v>2499</v>
      </c>
      <c r="G1257" s="221">
        <f t="shared" si="19"/>
        <v>7498</v>
      </c>
      <c r="H1257" s="220">
        <f>H1255+6</f>
        <v>3749</v>
      </c>
      <c r="I1257" s="281">
        <v>2</v>
      </c>
      <c r="J1257" s="236">
        <f t="shared" si="18"/>
        <v>1</v>
      </c>
      <c r="L1257" s="201"/>
    </row>
    <row r="1258" spans="2:12" ht="14.25" customHeight="1">
      <c r="B1258" s="54"/>
      <c r="C1258" s="413">
        <f t="shared" si="16"/>
        <v>1256</v>
      </c>
      <c r="E1258" s="423">
        <v>16</v>
      </c>
      <c r="F1258" s="424">
        <f t="shared" si="17"/>
        <v>2501</v>
      </c>
      <c r="G1258" s="221">
        <f t="shared" si="19"/>
        <v>7504</v>
      </c>
      <c r="H1258" s="269">
        <f>G1258/I1258</f>
        <v>469</v>
      </c>
      <c r="I1258" s="281">
        <v>16</v>
      </c>
      <c r="J1258" s="236">
        <f t="shared" si="18"/>
        <v>4</v>
      </c>
      <c r="L1258" s="201"/>
    </row>
    <row r="1259" spans="2:12" ht="14.25" customHeight="1">
      <c r="B1259" s="54"/>
      <c r="C1259" s="413">
        <f t="shared" si="16"/>
        <v>1257</v>
      </c>
      <c r="E1259" s="423">
        <v>2</v>
      </c>
      <c r="F1259" s="424">
        <f t="shared" si="17"/>
        <v>2503</v>
      </c>
      <c r="G1259" s="221">
        <f t="shared" si="19"/>
        <v>7510</v>
      </c>
      <c r="H1259" s="220">
        <f>H1257+6</f>
        <v>3755</v>
      </c>
      <c r="I1259" s="281">
        <v>2</v>
      </c>
      <c r="J1259" s="236">
        <f t="shared" si="18"/>
        <v>1</v>
      </c>
      <c r="L1259" s="201"/>
    </row>
    <row r="1260" spans="2:12" ht="14.25" customHeight="1">
      <c r="B1260" s="54"/>
      <c r="C1260" s="413">
        <f t="shared" si="16"/>
        <v>1258</v>
      </c>
      <c r="E1260" s="423">
        <v>4</v>
      </c>
      <c r="F1260" s="424">
        <f t="shared" si="17"/>
        <v>2505</v>
      </c>
      <c r="G1260" s="221">
        <f t="shared" si="19"/>
        <v>7516</v>
      </c>
      <c r="H1260" s="240">
        <f>G1260/4</f>
        <v>1879</v>
      </c>
      <c r="I1260" s="281">
        <v>4</v>
      </c>
      <c r="J1260" s="236">
        <f t="shared" si="18"/>
        <v>2</v>
      </c>
      <c r="L1260" s="201"/>
    </row>
    <row r="1261" spans="2:12" ht="14.25" customHeight="1">
      <c r="B1261" s="54"/>
      <c r="C1261" s="413">
        <f t="shared" si="16"/>
        <v>1259</v>
      </c>
      <c r="E1261" s="423">
        <v>2</v>
      </c>
      <c r="F1261" s="424">
        <f t="shared" si="17"/>
        <v>2507</v>
      </c>
      <c r="G1261" s="221">
        <f t="shared" si="19"/>
        <v>7522</v>
      </c>
      <c r="H1261" s="220">
        <f>H1259+6</f>
        <v>3761</v>
      </c>
      <c r="I1261" s="281">
        <v>2</v>
      </c>
      <c r="J1261" s="236">
        <f t="shared" si="18"/>
        <v>1</v>
      </c>
      <c r="L1261" s="201"/>
    </row>
    <row r="1262" spans="2:12" ht="14.25" customHeight="1">
      <c r="B1262" s="54"/>
      <c r="C1262" s="413">
        <f t="shared" si="16"/>
        <v>1260</v>
      </c>
      <c r="E1262" s="423">
        <v>8</v>
      </c>
      <c r="F1262" s="424">
        <f t="shared" si="17"/>
        <v>2509</v>
      </c>
      <c r="G1262" s="221">
        <f t="shared" si="19"/>
        <v>7528</v>
      </c>
      <c r="H1262" s="269">
        <f>G1262/I1262</f>
        <v>941</v>
      </c>
      <c r="I1262" s="281">
        <v>8</v>
      </c>
      <c r="J1262" s="236">
        <f t="shared" si="18"/>
        <v>3</v>
      </c>
      <c r="L1262" s="201"/>
    </row>
    <row r="1263" spans="2:12" ht="14.25" customHeight="1">
      <c r="B1263" s="54"/>
      <c r="C1263" s="413">
        <f t="shared" si="16"/>
        <v>1261</v>
      </c>
      <c r="E1263" s="423">
        <v>2</v>
      </c>
      <c r="F1263" s="424">
        <f t="shared" si="17"/>
        <v>2511</v>
      </c>
      <c r="G1263" s="221">
        <f t="shared" si="19"/>
        <v>7534</v>
      </c>
      <c r="H1263" s="220">
        <f>H1261+6</f>
        <v>3767</v>
      </c>
      <c r="I1263" s="281">
        <v>2</v>
      </c>
      <c r="J1263" s="236">
        <f t="shared" si="18"/>
        <v>1</v>
      </c>
      <c r="L1263" s="201"/>
    </row>
    <row r="1264" spans="2:12" ht="14.25" customHeight="1">
      <c r="B1264" s="54"/>
      <c r="C1264" s="413">
        <f t="shared" si="16"/>
        <v>1262</v>
      </c>
      <c r="E1264" s="423">
        <v>4</v>
      </c>
      <c r="F1264" s="424">
        <f t="shared" si="17"/>
        <v>2513</v>
      </c>
      <c r="G1264" s="221">
        <f t="shared" si="19"/>
        <v>7540</v>
      </c>
      <c r="H1264" s="240">
        <f>G1264/4</f>
        <v>1885</v>
      </c>
      <c r="I1264" s="281">
        <v>4</v>
      </c>
      <c r="J1264" s="236">
        <f t="shared" si="18"/>
        <v>2</v>
      </c>
      <c r="L1264" s="201"/>
    </row>
    <row r="1265" spans="2:12" ht="14.25" customHeight="1">
      <c r="B1265" s="54"/>
      <c r="C1265" s="413">
        <f t="shared" si="16"/>
        <v>1263</v>
      </c>
      <c r="E1265" s="423">
        <v>2</v>
      </c>
      <c r="F1265" s="424">
        <f t="shared" si="17"/>
        <v>2515</v>
      </c>
      <c r="G1265" s="221">
        <f t="shared" si="19"/>
        <v>7546</v>
      </c>
      <c r="H1265" s="220">
        <f>H1263+6</f>
        <v>3773</v>
      </c>
      <c r="I1265" s="281">
        <v>2</v>
      </c>
      <c r="J1265" s="236">
        <f t="shared" si="18"/>
        <v>1</v>
      </c>
      <c r="L1265" s="201"/>
    </row>
    <row r="1266" spans="2:12" ht="14.25" customHeight="1">
      <c r="B1266" s="54"/>
      <c r="C1266" s="413">
        <f t="shared" si="16"/>
        <v>1264</v>
      </c>
      <c r="E1266" s="423">
        <v>128</v>
      </c>
      <c r="F1266" s="424">
        <f t="shared" si="17"/>
        <v>2517</v>
      </c>
      <c r="G1266" s="221">
        <f t="shared" si="19"/>
        <v>7552</v>
      </c>
      <c r="H1266" s="269">
        <f>G1266/I1266</f>
        <v>59</v>
      </c>
      <c r="I1266" s="281">
        <v>128</v>
      </c>
      <c r="J1266" s="236">
        <f t="shared" si="18"/>
        <v>7</v>
      </c>
      <c r="L1266" s="201"/>
    </row>
    <row r="1267" spans="2:12" ht="14.25" customHeight="1">
      <c r="B1267" s="54"/>
      <c r="C1267" s="413">
        <f t="shared" si="16"/>
        <v>1265</v>
      </c>
      <c r="E1267" s="423">
        <v>2</v>
      </c>
      <c r="F1267" s="424">
        <f t="shared" si="17"/>
        <v>2519</v>
      </c>
      <c r="G1267" s="221">
        <f t="shared" si="19"/>
        <v>7558</v>
      </c>
      <c r="H1267" s="220">
        <f>H1265+6</f>
        <v>3779</v>
      </c>
      <c r="I1267" s="281">
        <v>2</v>
      </c>
      <c r="J1267" s="236">
        <f t="shared" si="18"/>
        <v>1</v>
      </c>
      <c r="L1267" s="201"/>
    </row>
    <row r="1268" spans="2:12" ht="14.25" customHeight="1">
      <c r="B1268" s="54"/>
      <c r="C1268" s="413">
        <f t="shared" si="16"/>
        <v>1266</v>
      </c>
      <c r="E1268" s="423">
        <v>4</v>
      </c>
      <c r="F1268" s="424">
        <f t="shared" si="17"/>
        <v>2521</v>
      </c>
      <c r="G1268" s="221">
        <f t="shared" si="19"/>
        <v>7564</v>
      </c>
      <c r="H1268" s="240">
        <f>G1268/4</f>
        <v>1891</v>
      </c>
      <c r="I1268" s="281">
        <v>4</v>
      </c>
      <c r="J1268" s="236">
        <f t="shared" si="18"/>
        <v>2</v>
      </c>
      <c r="L1268" s="201"/>
    </row>
    <row r="1269" spans="2:12" ht="14.25" customHeight="1">
      <c r="B1269" s="54"/>
      <c r="C1269" s="413">
        <f t="shared" si="16"/>
        <v>1267</v>
      </c>
      <c r="E1269" s="423">
        <v>2</v>
      </c>
      <c r="F1269" s="424">
        <f t="shared" si="17"/>
        <v>2523</v>
      </c>
      <c r="G1269" s="221">
        <f t="shared" si="19"/>
        <v>7570</v>
      </c>
      <c r="H1269" s="220">
        <f>H1267+6</f>
        <v>3785</v>
      </c>
      <c r="I1269" s="281">
        <v>2</v>
      </c>
      <c r="J1269" s="236">
        <f t="shared" si="18"/>
        <v>1</v>
      </c>
      <c r="L1269" s="201"/>
    </row>
    <row r="1270" spans="2:12" ht="14.25" customHeight="1">
      <c r="B1270" s="54"/>
      <c r="C1270" s="413">
        <f t="shared" si="16"/>
        <v>1268</v>
      </c>
      <c r="E1270" s="423">
        <v>8</v>
      </c>
      <c r="F1270" s="424">
        <f t="shared" si="17"/>
        <v>2525</v>
      </c>
      <c r="G1270" s="221">
        <f t="shared" si="19"/>
        <v>7576</v>
      </c>
      <c r="H1270" s="269">
        <f>G1270/I1270</f>
        <v>947</v>
      </c>
      <c r="I1270" s="281">
        <v>8</v>
      </c>
      <c r="J1270" s="236">
        <f t="shared" si="18"/>
        <v>3</v>
      </c>
      <c r="L1270" s="201"/>
    </row>
    <row r="1271" spans="2:12" ht="14.25" customHeight="1">
      <c r="B1271" s="54"/>
      <c r="C1271" s="413">
        <f t="shared" si="16"/>
        <v>1269</v>
      </c>
      <c r="E1271" s="423">
        <v>2</v>
      </c>
      <c r="F1271" s="424">
        <f t="shared" si="17"/>
        <v>2527</v>
      </c>
      <c r="G1271" s="221">
        <f t="shared" si="19"/>
        <v>7582</v>
      </c>
      <c r="H1271" s="220">
        <f>H1269+6</f>
        <v>3791</v>
      </c>
      <c r="I1271" s="281">
        <v>2</v>
      </c>
      <c r="J1271" s="236">
        <f t="shared" si="18"/>
        <v>1</v>
      </c>
      <c r="L1271" s="201"/>
    </row>
    <row r="1272" spans="2:12" ht="14.25" customHeight="1">
      <c r="B1272" s="54"/>
      <c r="C1272" s="413">
        <f t="shared" si="16"/>
        <v>1270</v>
      </c>
      <c r="E1272" s="423">
        <v>4</v>
      </c>
      <c r="F1272" s="424">
        <f t="shared" si="17"/>
        <v>2529</v>
      </c>
      <c r="G1272" s="221">
        <f t="shared" si="19"/>
        <v>7588</v>
      </c>
      <c r="H1272" s="240">
        <f>G1272/4</f>
        <v>1897</v>
      </c>
      <c r="I1272" s="281">
        <v>4</v>
      </c>
      <c r="J1272" s="236">
        <f t="shared" si="18"/>
        <v>2</v>
      </c>
      <c r="L1272" s="201"/>
    </row>
    <row r="1273" spans="2:12" ht="14.25" customHeight="1">
      <c r="B1273" s="54"/>
      <c r="C1273" s="413">
        <f t="shared" si="16"/>
        <v>1271</v>
      </c>
      <c r="E1273" s="423">
        <v>2</v>
      </c>
      <c r="F1273" s="424">
        <f t="shared" si="17"/>
        <v>2531</v>
      </c>
      <c r="G1273" s="221">
        <f t="shared" si="19"/>
        <v>7594</v>
      </c>
      <c r="H1273" s="220">
        <f>H1271+6</f>
        <v>3797</v>
      </c>
      <c r="I1273" s="281">
        <v>2</v>
      </c>
      <c r="J1273" s="236">
        <f t="shared" si="18"/>
        <v>1</v>
      </c>
      <c r="L1273" s="201"/>
    </row>
    <row r="1274" spans="2:12" ht="14.25" customHeight="1">
      <c r="B1274" s="54"/>
      <c r="C1274" s="413">
        <f t="shared" si="16"/>
        <v>1272</v>
      </c>
      <c r="E1274" s="423">
        <v>16</v>
      </c>
      <c r="F1274" s="424">
        <f t="shared" si="17"/>
        <v>2533</v>
      </c>
      <c r="G1274" s="221">
        <f t="shared" si="19"/>
        <v>7600</v>
      </c>
      <c r="H1274" s="269">
        <f>G1274/I1274</f>
        <v>475</v>
      </c>
      <c r="I1274" s="281">
        <v>16</v>
      </c>
      <c r="J1274" s="236">
        <f t="shared" si="18"/>
        <v>4</v>
      </c>
      <c r="L1274" s="201"/>
    </row>
    <row r="1275" spans="2:12" ht="14.25" customHeight="1">
      <c r="B1275" s="54"/>
      <c r="C1275" s="413">
        <f t="shared" si="16"/>
        <v>1273</v>
      </c>
      <c r="E1275" s="423">
        <v>2</v>
      </c>
      <c r="F1275" s="424">
        <f t="shared" si="17"/>
        <v>2535</v>
      </c>
      <c r="G1275" s="221">
        <f t="shared" si="19"/>
        <v>7606</v>
      </c>
      <c r="H1275" s="220">
        <f>H1273+6</f>
        <v>3803</v>
      </c>
      <c r="I1275" s="281">
        <v>2</v>
      </c>
      <c r="J1275" s="236">
        <f t="shared" si="18"/>
        <v>1</v>
      </c>
      <c r="L1275" s="201"/>
    </row>
    <row r="1276" spans="2:12" ht="14.25" customHeight="1">
      <c r="B1276" s="54"/>
      <c r="C1276" s="413">
        <f t="shared" si="16"/>
        <v>1274</v>
      </c>
      <c r="E1276" s="423">
        <v>4</v>
      </c>
      <c r="F1276" s="424">
        <f t="shared" si="17"/>
        <v>2537</v>
      </c>
      <c r="G1276" s="221">
        <f t="shared" si="19"/>
        <v>7612</v>
      </c>
      <c r="H1276" s="240">
        <f>G1276/4</f>
        <v>1903</v>
      </c>
      <c r="I1276" s="281">
        <v>4</v>
      </c>
      <c r="J1276" s="236">
        <f t="shared" si="18"/>
        <v>2</v>
      </c>
      <c r="L1276" s="201"/>
    </row>
    <row r="1277" spans="2:12" ht="14.25" customHeight="1">
      <c r="B1277" s="54"/>
      <c r="C1277" s="413">
        <f t="shared" si="16"/>
        <v>1275</v>
      </c>
      <c r="E1277" s="423">
        <v>2</v>
      </c>
      <c r="F1277" s="424">
        <f t="shared" si="17"/>
        <v>2539</v>
      </c>
      <c r="G1277" s="221">
        <f t="shared" si="19"/>
        <v>7618</v>
      </c>
      <c r="H1277" s="220">
        <f>H1275+6</f>
        <v>3809</v>
      </c>
      <c r="I1277" s="281">
        <v>2</v>
      </c>
      <c r="J1277" s="236">
        <f t="shared" si="18"/>
        <v>1</v>
      </c>
      <c r="L1277" s="201"/>
    </row>
    <row r="1278" spans="2:12" ht="14.25" customHeight="1">
      <c r="B1278" s="54"/>
      <c r="C1278" s="413">
        <f t="shared" si="16"/>
        <v>1276</v>
      </c>
      <c r="E1278" s="423">
        <v>8</v>
      </c>
      <c r="F1278" s="424">
        <f t="shared" si="17"/>
        <v>2541</v>
      </c>
      <c r="G1278" s="221">
        <f t="shared" si="19"/>
        <v>7624</v>
      </c>
      <c r="H1278" s="269">
        <f>G1278/I1278</f>
        <v>953</v>
      </c>
      <c r="I1278" s="281">
        <v>8</v>
      </c>
      <c r="J1278" s="236">
        <f t="shared" si="18"/>
        <v>3</v>
      </c>
      <c r="L1278" s="201"/>
    </row>
    <row r="1279" spans="2:12" ht="14.25" customHeight="1">
      <c r="B1279" s="54"/>
      <c r="C1279" s="413">
        <f t="shared" ref="C1279:C1533" si="20">C1278+1</f>
        <v>1277</v>
      </c>
      <c r="E1279" s="423">
        <v>2</v>
      </c>
      <c r="F1279" s="424">
        <f t="shared" si="17"/>
        <v>2543</v>
      </c>
      <c r="G1279" s="221">
        <f t="shared" si="19"/>
        <v>7630</v>
      </c>
      <c r="H1279" s="220">
        <f>H1277+6</f>
        <v>3815</v>
      </c>
      <c r="I1279" s="281">
        <v>2</v>
      </c>
      <c r="J1279" s="236">
        <f t="shared" si="18"/>
        <v>1</v>
      </c>
      <c r="L1279" s="201"/>
    </row>
    <row r="1280" spans="2:12" ht="14.25" customHeight="1">
      <c r="B1280" s="54"/>
      <c r="C1280" s="413">
        <f t="shared" si="20"/>
        <v>1278</v>
      </c>
      <c r="E1280" s="423">
        <v>4</v>
      </c>
      <c r="F1280" s="424">
        <f t="shared" si="17"/>
        <v>2545</v>
      </c>
      <c r="G1280" s="221">
        <f t="shared" si="19"/>
        <v>7636</v>
      </c>
      <c r="H1280" s="240">
        <f>G1280/4</f>
        <v>1909</v>
      </c>
      <c r="I1280" s="281">
        <v>4</v>
      </c>
      <c r="J1280" s="236">
        <f t="shared" si="18"/>
        <v>2</v>
      </c>
      <c r="L1280" s="201"/>
    </row>
    <row r="1281" spans="2:12" ht="14.25" customHeight="1">
      <c r="B1281" s="54"/>
      <c r="C1281" s="413">
        <f t="shared" si="20"/>
        <v>1279</v>
      </c>
      <c r="E1281" s="423">
        <v>2</v>
      </c>
      <c r="F1281" s="424">
        <f t="shared" si="17"/>
        <v>2547</v>
      </c>
      <c r="G1281" s="221">
        <f t="shared" si="19"/>
        <v>7642</v>
      </c>
      <c r="H1281" s="220">
        <f>H1279+6</f>
        <v>3821</v>
      </c>
      <c r="I1281" s="281">
        <v>2</v>
      </c>
      <c r="J1281" s="236">
        <f t="shared" si="18"/>
        <v>1</v>
      </c>
      <c r="L1281" s="201"/>
    </row>
    <row r="1282" spans="2:12" ht="14.25" customHeight="1">
      <c r="B1282" s="54"/>
      <c r="C1282" s="413">
        <f t="shared" si="20"/>
        <v>1280</v>
      </c>
      <c r="E1282" s="423">
        <v>32</v>
      </c>
      <c r="F1282" s="424">
        <f t="shared" si="17"/>
        <v>2549</v>
      </c>
      <c r="G1282" s="221">
        <f t="shared" si="19"/>
        <v>7648</v>
      </c>
      <c r="H1282" s="269">
        <f>G1282/I1282</f>
        <v>239</v>
      </c>
      <c r="I1282" s="281">
        <v>32</v>
      </c>
      <c r="J1282" s="236">
        <f t="shared" si="18"/>
        <v>5</v>
      </c>
      <c r="L1282" s="201"/>
    </row>
    <row r="1283" spans="2:12" ht="14.25" customHeight="1">
      <c r="B1283" s="54"/>
      <c r="C1283" s="413">
        <f t="shared" si="20"/>
        <v>1281</v>
      </c>
      <c r="E1283" s="423">
        <v>2</v>
      </c>
      <c r="F1283" s="424">
        <f t="shared" si="17"/>
        <v>2551</v>
      </c>
      <c r="G1283" s="221">
        <f t="shared" si="19"/>
        <v>7654</v>
      </c>
      <c r="H1283" s="220">
        <f>H1281+6</f>
        <v>3827</v>
      </c>
      <c r="I1283" s="281">
        <v>2</v>
      </c>
      <c r="J1283" s="236">
        <f t="shared" si="18"/>
        <v>1</v>
      </c>
      <c r="L1283" s="201"/>
    </row>
    <row r="1284" spans="2:12" ht="14.25" customHeight="1">
      <c r="B1284" s="54"/>
      <c r="C1284" s="413">
        <f t="shared" si="20"/>
        <v>1282</v>
      </c>
      <c r="E1284" s="423">
        <v>4</v>
      </c>
      <c r="F1284" s="424">
        <f t="shared" ref="F1284:F1538" si="21">(G1284-1)/3</f>
        <v>2553</v>
      </c>
      <c r="G1284" s="221">
        <f t="shared" si="19"/>
        <v>7660</v>
      </c>
      <c r="H1284" s="240">
        <f>G1284/4</f>
        <v>1915</v>
      </c>
      <c r="I1284" s="281">
        <v>4</v>
      </c>
      <c r="J1284" s="236">
        <f t="shared" ref="J1284:J1538" si="22">LOG(I1284,2)</f>
        <v>2</v>
      </c>
      <c r="L1284" s="201"/>
    </row>
    <row r="1285" spans="2:12" ht="14.25" customHeight="1">
      <c r="B1285" s="54"/>
      <c r="C1285" s="413">
        <f t="shared" si="20"/>
        <v>1283</v>
      </c>
      <c r="E1285" s="423">
        <v>2</v>
      </c>
      <c r="F1285" s="424">
        <f t="shared" si="21"/>
        <v>2555</v>
      </c>
      <c r="G1285" s="221">
        <f t="shared" ref="G1285:G1539" si="23">G1284+6</f>
        <v>7666</v>
      </c>
      <c r="H1285" s="220">
        <f>H1283+6</f>
        <v>3833</v>
      </c>
      <c r="I1285" s="281">
        <v>2</v>
      </c>
      <c r="J1285" s="236">
        <f t="shared" si="22"/>
        <v>1</v>
      </c>
      <c r="L1285" s="201"/>
    </row>
    <row r="1286" spans="2:12" ht="14.25" customHeight="1">
      <c r="B1286" s="54"/>
      <c r="C1286" s="413">
        <f t="shared" si="20"/>
        <v>1284</v>
      </c>
      <c r="E1286" s="423">
        <v>8</v>
      </c>
      <c r="F1286" s="424">
        <f t="shared" si="21"/>
        <v>2557</v>
      </c>
      <c r="G1286" s="221">
        <f t="shared" si="23"/>
        <v>7672</v>
      </c>
      <c r="H1286" s="269">
        <f>G1286/I1286</f>
        <v>959</v>
      </c>
      <c r="I1286" s="281">
        <v>8</v>
      </c>
      <c r="J1286" s="236">
        <f t="shared" si="22"/>
        <v>3</v>
      </c>
      <c r="L1286" s="201"/>
    </row>
    <row r="1287" spans="2:12" ht="14.25" customHeight="1">
      <c r="B1287" s="54"/>
      <c r="C1287" s="413">
        <f t="shared" si="20"/>
        <v>1285</v>
      </c>
      <c r="E1287" s="423">
        <v>2</v>
      </c>
      <c r="F1287" s="424">
        <f t="shared" si="21"/>
        <v>2559</v>
      </c>
      <c r="G1287" s="221">
        <f t="shared" si="23"/>
        <v>7678</v>
      </c>
      <c r="H1287" s="220">
        <f>H1285+6</f>
        <v>3839</v>
      </c>
      <c r="I1287" s="281">
        <v>2</v>
      </c>
      <c r="J1287" s="236">
        <f t="shared" si="22"/>
        <v>1</v>
      </c>
      <c r="L1287" s="201"/>
    </row>
    <row r="1288" spans="2:12" ht="14.25" customHeight="1">
      <c r="B1288" s="54"/>
      <c r="C1288" s="413">
        <f t="shared" si="20"/>
        <v>1286</v>
      </c>
      <c r="E1288" s="423">
        <v>4</v>
      </c>
      <c r="F1288" s="424">
        <f t="shared" si="21"/>
        <v>2561</v>
      </c>
      <c r="G1288" s="221">
        <f t="shared" si="23"/>
        <v>7684</v>
      </c>
      <c r="H1288" s="240">
        <f>G1288/4</f>
        <v>1921</v>
      </c>
      <c r="I1288" s="281">
        <v>4</v>
      </c>
      <c r="J1288" s="236">
        <f t="shared" si="22"/>
        <v>2</v>
      </c>
      <c r="L1288" s="201"/>
    </row>
    <row r="1289" spans="2:12" ht="14.25" customHeight="1">
      <c r="B1289" s="54"/>
      <c r="C1289" s="413">
        <f t="shared" si="20"/>
        <v>1287</v>
      </c>
      <c r="E1289" s="423">
        <v>2</v>
      </c>
      <c r="F1289" s="424">
        <f t="shared" si="21"/>
        <v>2563</v>
      </c>
      <c r="G1289" s="221">
        <f t="shared" si="23"/>
        <v>7690</v>
      </c>
      <c r="H1289" s="220">
        <f>H1287+6</f>
        <v>3845</v>
      </c>
      <c r="I1289" s="281">
        <v>2</v>
      </c>
      <c r="J1289" s="236">
        <f t="shared" si="22"/>
        <v>1</v>
      </c>
      <c r="L1289" s="201"/>
    </row>
    <row r="1290" spans="2:12" ht="14.25" customHeight="1">
      <c r="B1290" s="54"/>
      <c r="C1290" s="413">
        <f t="shared" si="20"/>
        <v>1288</v>
      </c>
      <c r="E1290" s="423">
        <v>16</v>
      </c>
      <c r="F1290" s="424">
        <f t="shared" si="21"/>
        <v>2565</v>
      </c>
      <c r="G1290" s="221">
        <f t="shared" si="23"/>
        <v>7696</v>
      </c>
      <c r="H1290" s="269">
        <f>G1290/I1290</f>
        <v>481</v>
      </c>
      <c r="I1290" s="281">
        <v>16</v>
      </c>
      <c r="J1290" s="236">
        <f t="shared" si="22"/>
        <v>4</v>
      </c>
      <c r="L1290" s="201"/>
    </row>
    <row r="1291" spans="2:12" ht="14.25" customHeight="1">
      <c r="B1291" s="54"/>
      <c r="C1291" s="413">
        <f t="shared" si="20"/>
        <v>1289</v>
      </c>
      <c r="E1291" s="423">
        <v>2</v>
      </c>
      <c r="F1291" s="424">
        <f t="shared" si="21"/>
        <v>2567</v>
      </c>
      <c r="G1291" s="221">
        <f t="shared" si="23"/>
        <v>7702</v>
      </c>
      <c r="H1291" s="220">
        <f>H1289+6</f>
        <v>3851</v>
      </c>
      <c r="I1291" s="281">
        <v>2</v>
      </c>
      <c r="J1291" s="236">
        <f t="shared" si="22"/>
        <v>1</v>
      </c>
      <c r="L1291" s="201"/>
    </row>
    <row r="1292" spans="2:12" ht="14.25" customHeight="1">
      <c r="B1292" s="54"/>
      <c r="C1292" s="413">
        <f t="shared" si="20"/>
        <v>1290</v>
      </c>
      <c r="E1292" s="423">
        <v>4</v>
      </c>
      <c r="F1292" s="424">
        <f t="shared" si="21"/>
        <v>2569</v>
      </c>
      <c r="G1292" s="221">
        <f t="shared" si="23"/>
        <v>7708</v>
      </c>
      <c r="H1292" s="240">
        <f>G1292/4</f>
        <v>1927</v>
      </c>
      <c r="I1292" s="281">
        <v>4</v>
      </c>
      <c r="J1292" s="236">
        <f t="shared" si="22"/>
        <v>2</v>
      </c>
      <c r="L1292" s="201"/>
    </row>
    <row r="1293" spans="2:12" ht="14.25" customHeight="1">
      <c r="B1293" s="54"/>
      <c r="C1293" s="413">
        <f t="shared" si="20"/>
        <v>1291</v>
      </c>
      <c r="E1293" s="423">
        <v>2</v>
      </c>
      <c r="F1293" s="424">
        <f t="shared" si="21"/>
        <v>2571</v>
      </c>
      <c r="G1293" s="221">
        <f t="shared" si="23"/>
        <v>7714</v>
      </c>
      <c r="H1293" s="220">
        <f>H1291+6</f>
        <v>3857</v>
      </c>
      <c r="I1293" s="281">
        <v>2</v>
      </c>
      <c r="J1293" s="236">
        <f t="shared" si="22"/>
        <v>1</v>
      </c>
      <c r="L1293" s="201"/>
    </row>
    <row r="1294" spans="2:12" ht="14.25" customHeight="1">
      <c r="B1294" s="54"/>
      <c r="C1294" s="413">
        <f t="shared" si="20"/>
        <v>1292</v>
      </c>
      <c r="E1294" s="423">
        <v>8</v>
      </c>
      <c r="F1294" s="424">
        <f t="shared" si="21"/>
        <v>2573</v>
      </c>
      <c r="G1294" s="221">
        <f t="shared" si="23"/>
        <v>7720</v>
      </c>
      <c r="H1294" s="269">
        <f>G1294/I1294</f>
        <v>965</v>
      </c>
      <c r="I1294" s="281">
        <v>8</v>
      </c>
      <c r="J1294" s="236">
        <f t="shared" si="22"/>
        <v>3</v>
      </c>
      <c r="L1294" s="201"/>
    </row>
    <row r="1295" spans="2:12" ht="14.25" customHeight="1">
      <c r="B1295" s="54"/>
      <c r="C1295" s="413">
        <f t="shared" si="20"/>
        <v>1293</v>
      </c>
      <c r="E1295" s="423">
        <v>2</v>
      </c>
      <c r="F1295" s="424">
        <f t="shared" si="21"/>
        <v>2575</v>
      </c>
      <c r="G1295" s="221">
        <f t="shared" si="23"/>
        <v>7726</v>
      </c>
      <c r="H1295" s="220">
        <f>H1293+6</f>
        <v>3863</v>
      </c>
      <c r="I1295" s="281">
        <v>2</v>
      </c>
      <c r="J1295" s="236">
        <f t="shared" si="22"/>
        <v>1</v>
      </c>
      <c r="L1295" s="201"/>
    </row>
    <row r="1296" spans="2:12" ht="14.25" customHeight="1">
      <c r="B1296" s="54"/>
      <c r="C1296" s="413">
        <f t="shared" si="20"/>
        <v>1294</v>
      </c>
      <c r="E1296" s="423">
        <v>4</v>
      </c>
      <c r="F1296" s="424">
        <f t="shared" si="21"/>
        <v>2577</v>
      </c>
      <c r="G1296" s="221">
        <f t="shared" si="23"/>
        <v>7732</v>
      </c>
      <c r="H1296" s="240">
        <f>G1296/4</f>
        <v>1933</v>
      </c>
      <c r="I1296" s="281">
        <v>4</v>
      </c>
      <c r="J1296" s="236">
        <f t="shared" si="22"/>
        <v>2</v>
      </c>
      <c r="L1296" s="201"/>
    </row>
    <row r="1297" spans="2:12" ht="14.25" customHeight="1">
      <c r="B1297" s="54"/>
      <c r="C1297" s="413">
        <f t="shared" si="20"/>
        <v>1295</v>
      </c>
      <c r="E1297" s="423">
        <v>2</v>
      </c>
      <c r="F1297" s="424">
        <f t="shared" si="21"/>
        <v>2579</v>
      </c>
      <c r="G1297" s="221">
        <f t="shared" si="23"/>
        <v>7738</v>
      </c>
      <c r="H1297" s="220">
        <f>H1295+6</f>
        <v>3869</v>
      </c>
      <c r="I1297" s="281">
        <v>2</v>
      </c>
      <c r="J1297" s="236">
        <f t="shared" si="22"/>
        <v>1</v>
      </c>
      <c r="L1297" s="201"/>
    </row>
    <row r="1298" spans="2:12" ht="14.25" customHeight="1">
      <c r="B1298" s="54"/>
      <c r="C1298" s="413">
        <f t="shared" si="20"/>
        <v>1296</v>
      </c>
      <c r="E1298" s="423">
        <v>64</v>
      </c>
      <c r="F1298" s="424">
        <f t="shared" si="21"/>
        <v>2581</v>
      </c>
      <c r="G1298" s="221">
        <f t="shared" si="23"/>
        <v>7744</v>
      </c>
      <c r="H1298" s="269">
        <f>G1298/I1298</f>
        <v>121</v>
      </c>
      <c r="I1298" s="281">
        <v>64</v>
      </c>
      <c r="J1298" s="236">
        <f t="shared" si="22"/>
        <v>6</v>
      </c>
      <c r="L1298" s="201"/>
    </row>
    <row r="1299" spans="2:12" ht="14.25" customHeight="1">
      <c r="B1299" s="54"/>
      <c r="C1299" s="413">
        <f t="shared" si="20"/>
        <v>1297</v>
      </c>
      <c r="E1299" s="423">
        <v>2</v>
      </c>
      <c r="F1299" s="424">
        <f t="shared" si="21"/>
        <v>2583</v>
      </c>
      <c r="G1299" s="221">
        <f t="shared" si="23"/>
        <v>7750</v>
      </c>
      <c r="H1299" s="220">
        <f>H1297+6</f>
        <v>3875</v>
      </c>
      <c r="I1299" s="281">
        <v>2</v>
      </c>
      <c r="J1299" s="236">
        <f t="shared" si="22"/>
        <v>1</v>
      </c>
      <c r="L1299" s="201"/>
    </row>
    <row r="1300" spans="2:12" ht="14.25" customHeight="1">
      <c r="B1300" s="54"/>
      <c r="C1300" s="413">
        <f t="shared" si="20"/>
        <v>1298</v>
      </c>
      <c r="E1300" s="423">
        <v>4</v>
      </c>
      <c r="F1300" s="424">
        <f t="shared" si="21"/>
        <v>2585</v>
      </c>
      <c r="G1300" s="221">
        <f t="shared" si="23"/>
        <v>7756</v>
      </c>
      <c r="H1300" s="240">
        <f>G1300/4</f>
        <v>1939</v>
      </c>
      <c r="I1300" s="281">
        <v>4</v>
      </c>
      <c r="J1300" s="236">
        <f t="shared" si="22"/>
        <v>2</v>
      </c>
      <c r="L1300" s="201"/>
    </row>
    <row r="1301" spans="2:12" ht="14.25" customHeight="1">
      <c r="B1301" s="54"/>
      <c r="C1301" s="413">
        <f t="shared" si="20"/>
        <v>1299</v>
      </c>
      <c r="E1301" s="423">
        <v>2</v>
      </c>
      <c r="F1301" s="424">
        <f t="shared" si="21"/>
        <v>2587</v>
      </c>
      <c r="G1301" s="221">
        <f t="shared" si="23"/>
        <v>7762</v>
      </c>
      <c r="H1301" s="220">
        <f>H1299+6</f>
        <v>3881</v>
      </c>
      <c r="I1301" s="281">
        <v>2</v>
      </c>
      <c r="J1301" s="236">
        <f t="shared" si="22"/>
        <v>1</v>
      </c>
      <c r="L1301" s="201"/>
    </row>
    <row r="1302" spans="2:12" ht="14.25" customHeight="1">
      <c r="B1302" s="54"/>
      <c r="C1302" s="413">
        <f t="shared" si="20"/>
        <v>1300</v>
      </c>
      <c r="E1302" s="423">
        <v>8</v>
      </c>
      <c r="F1302" s="424">
        <f t="shared" si="21"/>
        <v>2589</v>
      </c>
      <c r="G1302" s="221">
        <f t="shared" si="23"/>
        <v>7768</v>
      </c>
      <c r="H1302" s="269">
        <f>G1302/I1302</f>
        <v>971</v>
      </c>
      <c r="I1302" s="281">
        <v>8</v>
      </c>
      <c r="J1302" s="236">
        <f t="shared" si="22"/>
        <v>3</v>
      </c>
      <c r="L1302" s="201"/>
    </row>
    <row r="1303" spans="2:12" ht="14.25" customHeight="1">
      <c r="B1303" s="54"/>
      <c r="C1303" s="413">
        <f t="shared" si="20"/>
        <v>1301</v>
      </c>
      <c r="E1303" s="423">
        <v>2</v>
      </c>
      <c r="F1303" s="424">
        <f t="shared" si="21"/>
        <v>2591</v>
      </c>
      <c r="G1303" s="221">
        <f t="shared" si="23"/>
        <v>7774</v>
      </c>
      <c r="H1303" s="220">
        <f>H1301+6</f>
        <v>3887</v>
      </c>
      <c r="I1303" s="281">
        <v>2</v>
      </c>
      <c r="J1303" s="236">
        <f t="shared" si="22"/>
        <v>1</v>
      </c>
      <c r="L1303" s="201"/>
    </row>
    <row r="1304" spans="2:12" ht="14.25" customHeight="1">
      <c r="B1304" s="54"/>
      <c r="C1304" s="413">
        <f t="shared" si="20"/>
        <v>1302</v>
      </c>
      <c r="E1304" s="423">
        <v>4</v>
      </c>
      <c r="F1304" s="424">
        <f t="shared" si="21"/>
        <v>2593</v>
      </c>
      <c r="G1304" s="221">
        <f t="shared" si="23"/>
        <v>7780</v>
      </c>
      <c r="H1304" s="240">
        <f>G1304/4</f>
        <v>1945</v>
      </c>
      <c r="I1304" s="281">
        <v>4</v>
      </c>
      <c r="J1304" s="236">
        <f t="shared" si="22"/>
        <v>2</v>
      </c>
      <c r="L1304" s="201"/>
    </row>
    <row r="1305" spans="2:12" ht="14.25" customHeight="1">
      <c r="B1305" s="54"/>
      <c r="C1305" s="413">
        <f t="shared" si="20"/>
        <v>1303</v>
      </c>
      <c r="E1305" s="423">
        <v>2</v>
      </c>
      <c r="F1305" s="424">
        <f t="shared" si="21"/>
        <v>2595</v>
      </c>
      <c r="G1305" s="221">
        <f t="shared" si="23"/>
        <v>7786</v>
      </c>
      <c r="H1305" s="220">
        <f>H1303+6</f>
        <v>3893</v>
      </c>
      <c r="I1305" s="281">
        <v>2</v>
      </c>
      <c r="J1305" s="236">
        <f t="shared" si="22"/>
        <v>1</v>
      </c>
      <c r="L1305" s="201"/>
    </row>
    <row r="1306" spans="2:12" ht="14.25" customHeight="1">
      <c r="B1306" s="54"/>
      <c r="C1306" s="413">
        <f t="shared" si="20"/>
        <v>1304</v>
      </c>
      <c r="E1306" s="423">
        <v>16</v>
      </c>
      <c r="F1306" s="424">
        <f t="shared" si="21"/>
        <v>2597</v>
      </c>
      <c r="G1306" s="221">
        <f t="shared" si="23"/>
        <v>7792</v>
      </c>
      <c r="H1306" s="269">
        <f>G1306/I1306</f>
        <v>487</v>
      </c>
      <c r="I1306" s="281">
        <v>16</v>
      </c>
      <c r="J1306" s="236">
        <f t="shared" si="22"/>
        <v>4</v>
      </c>
      <c r="L1306" s="201"/>
    </row>
    <row r="1307" spans="2:12" ht="14.25" customHeight="1">
      <c r="B1307" s="54"/>
      <c r="C1307" s="413">
        <f t="shared" si="20"/>
        <v>1305</v>
      </c>
      <c r="E1307" s="423">
        <v>2</v>
      </c>
      <c r="F1307" s="424">
        <f t="shared" si="21"/>
        <v>2599</v>
      </c>
      <c r="G1307" s="221">
        <f t="shared" si="23"/>
        <v>7798</v>
      </c>
      <c r="H1307" s="220">
        <f>H1305+6</f>
        <v>3899</v>
      </c>
      <c r="I1307" s="281">
        <v>2</v>
      </c>
      <c r="J1307" s="236">
        <f t="shared" si="22"/>
        <v>1</v>
      </c>
      <c r="L1307" s="201"/>
    </row>
    <row r="1308" spans="2:12" ht="14.25" customHeight="1">
      <c r="B1308" s="54"/>
      <c r="C1308" s="413">
        <f t="shared" si="20"/>
        <v>1306</v>
      </c>
      <c r="E1308" s="423">
        <v>4</v>
      </c>
      <c r="F1308" s="424">
        <f t="shared" si="21"/>
        <v>2601</v>
      </c>
      <c r="G1308" s="221">
        <f t="shared" si="23"/>
        <v>7804</v>
      </c>
      <c r="H1308" s="240">
        <f>G1308/4</f>
        <v>1951</v>
      </c>
      <c r="I1308" s="281">
        <v>4</v>
      </c>
      <c r="J1308" s="236">
        <f t="shared" si="22"/>
        <v>2</v>
      </c>
      <c r="L1308" s="201"/>
    </row>
    <row r="1309" spans="2:12" ht="14.25" customHeight="1">
      <c r="B1309" s="54"/>
      <c r="C1309" s="413">
        <f t="shared" si="20"/>
        <v>1307</v>
      </c>
      <c r="E1309" s="423">
        <v>2</v>
      </c>
      <c r="F1309" s="424">
        <f t="shared" si="21"/>
        <v>2603</v>
      </c>
      <c r="G1309" s="221">
        <f t="shared" si="23"/>
        <v>7810</v>
      </c>
      <c r="H1309" s="220">
        <f>H1307+6</f>
        <v>3905</v>
      </c>
      <c r="I1309" s="281">
        <v>2</v>
      </c>
      <c r="J1309" s="236">
        <f t="shared" si="22"/>
        <v>1</v>
      </c>
      <c r="L1309" s="201"/>
    </row>
    <row r="1310" spans="2:12" ht="14.25" customHeight="1">
      <c r="B1310" s="54"/>
      <c r="C1310" s="413">
        <f t="shared" si="20"/>
        <v>1308</v>
      </c>
      <c r="E1310" s="423">
        <v>8</v>
      </c>
      <c r="F1310" s="424">
        <f t="shared" si="21"/>
        <v>2605</v>
      </c>
      <c r="G1310" s="221">
        <f t="shared" si="23"/>
        <v>7816</v>
      </c>
      <c r="H1310" s="269">
        <f>G1310/I1310</f>
        <v>977</v>
      </c>
      <c r="I1310" s="281">
        <v>8</v>
      </c>
      <c r="J1310" s="236">
        <f t="shared" si="22"/>
        <v>3</v>
      </c>
      <c r="L1310" s="201"/>
    </row>
    <row r="1311" spans="2:12" ht="14.25" customHeight="1">
      <c r="B1311" s="54"/>
      <c r="C1311" s="413">
        <f t="shared" si="20"/>
        <v>1309</v>
      </c>
      <c r="E1311" s="423">
        <v>2</v>
      </c>
      <c r="F1311" s="424">
        <f t="shared" si="21"/>
        <v>2607</v>
      </c>
      <c r="G1311" s="221">
        <f t="shared" si="23"/>
        <v>7822</v>
      </c>
      <c r="H1311" s="220">
        <f>H1309+6</f>
        <v>3911</v>
      </c>
      <c r="I1311" s="281">
        <v>2</v>
      </c>
      <c r="J1311" s="236">
        <f t="shared" si="22"/>
        <v>1</v>
      </c>
      <c r="L1311" s="201"/>
    </row>
    <row r="1312" spans="2:12" ht="14.25" customHeight="1">
      <c r="B1312" s="54"/>
      <c r="C1312" s="413">
        <f t="shared" si="20"/>
        <v>1310</v>
      </c>
      <c r="E1312" s="423">
        <v>4</v>
      </c>
      <c r="F1312" s="424">
        <f t="shared" si="21"/>
        <v>2609</v>
      </c>
      <c r="G1312" s="221">
        <f t="shared" si="23"/>
        <v>7828</v>
      </c>
      <c r="H1312" s="240">
        <f>G1312/4</f>
        <v>1957</v>
      </c>
      <c r="I1312" s="281">
        <v>4</v>
      </c>
      <c r="J1312" s="236">
        <f t="shared" si="22"/>
        <v>2</v>
      </c>
      <c r="L1312" s="201"/>
    </row>
    <row r="1313" spans="2:12" ht="14.25" customHeight="1">
      <c r="B1313" s="54"/>
      <c r="C1313" s="413">
        <f t="shared" si="20"/>
        <v>1311</v>
      </c>
      <c r="E1313" s="423">
        <v>2</v>
      </c>
      <c r="F1313" s="424">
        <f t="shared" si="21"/>
        <v>2611</v>
      </c>
      <c r="G1313" s="221">
        <f t="shared" si="23"/>
        <v>7834</v>
      </c>
      <c r="H1313" s="220">
        <f>H1311+6</f>
        <v>3917</v>
      </c>
      <c r="I1313" s="281">
        <v>2</v>
      </c>
      <c r="J1313" s="236">
        <f t="shared" si="22"/>
        <v>1</v>
      </c>
      <c r="L1313" s="201"/>
    </row>
    <row r="1314" spans="2:12" ht="14.25" customHeight="1">
      <c r="B1314" s="54"/>
      <c r="C1314" s="413">
        <f t="shared" si="20"/>
        <v>1312</v>
      </c>
      <c r="E1314" s="423">
        <v>32</v>
      </c>
      <c r="F1314" s="424">
        <f t="shared" si="21"/>
        <v>2613</v>
      </c>
      <c r="G1314" s="221">
        <f t="shared" si="23"/>
        <v>7840</v>
      </c>
      <c r="H1314" s="269">
        <f>G1314/I1314</f>
        <v>245</v>
      </c>
      <c r="I1314" s="281">
        <v>32</v>
      </c>
      <c r="J1314" s="236">
        <f t="shared" si="22"/>
        <v>5</v>
      </c>
      <c r="L1314" s="201"/>
    </row>
    <row r="1315" spans="2:12" ht="14.25" customHeight="1">
      <c r="B1315" s="54"/>
      <c r="C1315" s="413">
        <f t="shared" si="20"/>
        <v>1313</v>
      </c>
      <c r="E1315" s="423">
        <v>2</v>
      </c>
      <c r="F1315" s="424">
        <f t="shared" si="21"/>
        <v>2615</v>
      </c>
      <c r="G1315" s="221">
        <f t="shared" si="23"/>
        <v>7846</v>
      </c>
      <c r="H1315" s="220">
        <f>H1313+6</f>
        <v>3923</v>
      </c>
      <c r="I1315" s="281">
        <v>2</v>
      </c>
      <c r="J1315" s="236">
        <f t="shared" si="22"/>
        <v>1</v>
      </c>
      <c r="L1315" s="201"/>
    </row>
    <row r="1316" spans="2:12" ht="14.25" customHeight="1">
      <c r="B1316" s="54"/>
      <c r="C1316" s="413">
        <f t="shared" si="20"/>
        <v>1314</v>
      </c>
      <c r="E1316" s="423">
        <v>4</v>
      </c>
      <c r="F1316" s="424">
        <f t="shared" si="21"/>
        <v>2617</v>
      </c>
      <c r="G1316" s="221">
        <f t="shared" si="23"/>
        <v>7852</v>
      </c>
      <c r="H1316" s="240">
        <f>G1316/4</f>
        <v>1963</v>
      </c>
      <c r="I1316" s="281">
        <v>4</v>
      </c>
      <c r="J1316" s="236">
        <f t="shared" si="22"/>
        <v>2</v>
      </c>
      <c r="L1316" s="201"/>
    </row>
    <row r="1317" spans="2:12" ht="14.25" customHeight="1">
      <c r="B1317" s="54"/>
      <c r="C1317" s="413">
        <f t="shared" si="20"/>
        <v>1315</v>
      </c>
      <c r="E1317" s="423">
        <v>2</v>
      </c>
      <c r="F1317" s="424">
        <f t="shared" si="21"/>
        <v>2619</v>
      </c>
      <c r="G1317" s="221">
        <f t="shared" si="23"/>
        <v>7858</v>
      </c>
      <c r="H1317" s="220">
        <f>H1315+6</f>
        <v>3929</v>
      </c>
      <c r="I1317" s="281">
        <v>2</v>
      </c>
      <c r="J1317" s="236">
        <f t="shared" si="22"/>
        <v>1</v>
      </c>
      <c r="L1317" s="201"/>
    </row>
    <row r="1318" spans="2:12" ht="14.25" customHeight="1">
      <c r="B1318" s="54"/>
      <c r="C1318" s="413">
        <f t="shared" si="20"/>
        <v>1316</v>
      </c>
      <c r="E1318" s="423">
        <v>8</v>
      </c>
      <c r="F1318" s="424">
        <f t="shared" si="21"/>
        <v>2621</v>
      </c>
      <c r="G1318" s="221">
        <f t="shared" si="23"/>
        <v>7864</v>
      </c>
      <c r="H1318" s="269">
        <f>G1318/I1318</f>
        <v>983</v>
      </c>
      <c r="I1318" s="281">
        <v>8</v>
      </c>
      <c r="J1318" s="236">
        <f t="shared" si="22"/>
        <v>3</v>
      </c>
      <c r="L1318" s="201"/>
    </row>
    <row r="1319" spans="2:12" ht="14.25" customHeight="1">
      <c r="B1319" s="54"/>
      <c r="C1319" s="413">
        <f t="shared" si="20"/>
        <v>1317</v>
      </c>
      <c r="E1319" s="423">
        <v>2</v>
      </c>
      <c r="F1319" s="424">
        <f t="shared" si="21"/>
        <v>2623</v>
      </c>
      <c r="G1319" s="221">
        <f t="shared" si="23"/>
        <v>7870</v>
      </c>
      <c r="H1319" s="220">
        <f>H1317+6</f>
        <v>3935</v>
      </c>
      <c r="I1319" s="281">
        <v>2</v>
      </c>
      <c r="J1319" s="236">
        <f t="shared" si="22"/>
        <v>1</v>
      </c>
      <c r="L1319" s="201"/>
    </row>
    <row r="1320" spans="2:12" ht="14.25" customHeight="1">
      <c r="B1320" s="54"/>
      <c r="C1320" s="413">
        <f t="shared" si="20"/>
        <v>1318</v>
      </c>
      <c r="E1320" s="423">
        <v>4</v>
      </c>
      <c r="F1320" s="424">
        <f t="shared" si="21"/>
        <v>2625</v>
      </c>
      <c r="G1320" s="221">
        <f t="shared" si="23"/>
        <v>7876</v>
      </c>
      <c r="H1320" s="240">
        <f>G1320/4</f>
        <v>1969</v>
      </c>
      <c r="I1320" s="281">
        <v>4</v>
      </c>
      <c r="J1320" s="236">
        <f t="shared" si="22"/>
        <v>2</v>
      </c>
      <c r="L1320" s="201"/>
    </row>
    <row r="1321" spans="2:12" ht="14.25" customHeight="1">
      <c r="B1321" s="54"/>
      <c r="C1321" s="413">
        <f t="shared" si="20"/>
        <v>1319</v>
      </c>
      <c r="E1321" s="423">
        <v>2</v>
      </c>
      <c r="F1321" s="424">
        <f t="shared" si="21"/>
        <v>2627</v>
      </c>
      <c r="G1321" s="221">
        <f t="shared" si="23"/>
        <v>7882</v>
      </c>
      <c r="H1321" s="220">
        <f>H1319+6</f>
        <v>3941</v>
      </c>
      <c r="I1321" s="281">
        <v>2</v>
      </c>
      <c r="J1321" s="236">
        <f t="shared" si="22"/>
        <v>1</v>
      </c>
      <c r="L1321" s="201"/>
    </row>
    <row r="1322" spans="2:12" ht="14.25" customHeight="1">
      <c r="B1322" s="54"/>
      <c r="C1322" s="413">
        <f t="shared" si="20"/>
        <v>1320</v>
      </c>
      <c r="E1322" s="423">
        <v>16</v>
      </c>
      <c r="F1322" s="424">
        <f t="shared" si="21"/>
        <v>2629</v>
      </c>
      <c r="G1322" s="221">
        <f t="shared" si="23"/>
        <v>7888</v>
      </c>
      <c r="H1322" s="269">
        <f>G1322/I1322</f>
        <v>493</v>
      </c>
      <c r="I1322" s="281">
        <v>16</v>
      </c>
      <c r="J1322" s="236">
        <f t="shared" si="22"/>
        <v>4</v>
      </c>
      <c r="L1322" s="201"/>
    </row>
    <row r="1323" spans="2:12" ht="14.25" customHeight="1">
      <c r="B1323" s="54"/>
      <c r="C1323" s="413">
        <f t="shared" si="20"/>
        <v>1321</v>
      </c>
      <c r="E1323" s="423">
        <v>2</v>
      </c>
      <c r="F1323" s="424">
        <f t="shared" si="21"/>
        <v>2631</v>
      </c>
      <c r="G1323" s="221">
        <f t="shared" si="23"/>
        <v>7894</v>
      </c>
      <c r="H1323" s="220">
        <f>H1321+6</f>
        <v>3947</v>
      </c>
      <c r="I1323" s="281">
        <v>2</v>
      </c>
      <c r="J1323" s="236">
        <f t="shared" si="22"/>
        <v>1</v>
      </c>
      <c r="L1323" s="201"/>
    </row>
    <row r="1324" spans="2:12" ht="14.25" customHeight="1">
      <c r="B1324" s="54"/>
      <c r="C1324" s="413">
        <f t="shared" si="20"/>
        <v>1322</v>
      </c>
      <c r="E1324" s="423">
        <v>4</v>
      </c>
      <c r="F1324" s="424">
        <f t="shared" si="21"/>
        <v>2633</v>
      </c>
      <c r="G1324" s="221">
        <f t="shared" si="23"/>
        <v>7900</v>
      </c>
      <c r="H1324" s="240">
        <f>G1324/4</f>
        <v>1975</v>
      </c>
      <c r="I1324" s="281">
        <v>4</v>
      </c>
      <c r="J1324" s="236">
        <f t="shared" si="22"/>
        <v>2</v>
      </c>
      <c r="L1324" s="201"/>
    </row>
    <row r="1325" spans="2:12" ht="14.25" customHeight="1">
      <c r="B1325" s="54"/>
      <c r="C1325" s="413">
        <f t="shared" si="20"/>
        <v>1323</v>
      </c>
      <c r="E1325" s="423">
        <v>2</v>
      </c>
      <c r="F1325" s="424">
        <f t="shared" si="21"/>
        <v>2635</v>
      </c>
      <c r="G1325" s="221">
        <f t="shared" si="23"/>
        <v>7906</v>
      </c>
      <c r="H1325" s="220">
        <f>H1323+6</f>
        <v>3953</v>
      </c>
      <c r="I1325" s="281">
        <v>2</v>
      </c>
      <c r="J1325" s="236">
        <f t="shared" si="22"/>
        <v>1</v>
      </c>
      <c r="L1325" s="201"/>
    </row>
    <row r="1326" spans="2:12" ht="14.25" customHeight="1">
      <c r="B1326" s="54"/>
      <c r="C1326" s="413">
        <f t="shared" si="20"/>
        <v>1324</v>
      </c>
      <c r="E1326" s="423">
        <v>8</v>
      </c>
      <c r="F1326" s="424">
        <f t="shared" si="21"/>
        <v>2637</v>
      </c>
      <c r="G1326" s="221">
        <f t="shared" si="23"/>
        <v>7912</v>
      </c>
      <c r="H1326" s="269">
        <f>G1326/I1326</f>
        <v>989</v>
      </c>
      <c r="I1326" s="281">
        <v>8</v>
      </c>
      <c r="J1326" s="236">
        <f t="shared" si="22"/>
        <v>3</v>
      </c>
      <c r="L1326" s="201"/>
    </row>
    <row r="1327" spans="2:12" ht="14.25" customHeight="1">
      <c r="B1327" s="54"/>
      <c r="C1327" s="413">
        <f t="shared" si="20"/>
        <v>1325</v>
      </c>
      <c r="E1327" s="423">
        <v>2</v>
      </c>
      <c r="F1327" s="424">
        <f t="shared" si="21"/>
        <v>2639</v>
      </c>
      <c r="G1327" s="221">
        <f t="shared" si="23"/>
        <v>7918</v>
      </c>
      <c r="H1327" s="220">
        <f>H1325+6</f>
        <v>3959</v>
      </c>
      <c r="I1327" s="281">
        <v>2</v>
      </c>
      <c r="J1327" s="236">
        <f t="shared" si="22"/>
        <v>1</v>
      </c>
      <c r="L1327" s="201"/>
    </row>
    <row r="1328" spans="2:12" ht="14.25" customHeight="1">
      <c r="B1328" s="54"/>
      <c r="C1328" s="413">
        <f t="shared" si="20"/>
        <v>1326</v>
      </c>
      <c r="E1328" s="423">
        <v>4</v>
      </c>
      <c r="F1328" s="424">
        <f t="shared" si="21"/>
        <v>2641</v>
      </c>
      <c r="G1328" s="221">
        <f t="shared" si="23"/>
        <v>7924</v>
      </c>
      <c r="H1328" s="240">
        <f>G1328/4</f>
        <v>1981</v>
      </c>
      <c r="I1328" s="281">
        <v>4</v>
      </c>
      <c r="J1328" s="236">
        <f t="shared" si="22"/>
        <v>2</v>
      </c>
      <c r="L1328" s="201"/>
    </row>
    <row r="1329" spans="2:12" ht="14.25" customHeight="1">
      <c r="B1329" s="54"/>
      <c r="C1329" s="413">
        <f t="shared" si="20"/>
        <v>1327</v>
      </c>
      <c r="E1329" s="423">
        <v>2</v>
      </c>
      <c r="F1329" s="424">
        <f t="shared" si="21"/>
        <v>2643</v>
      </c>
      <c r="G1329" s="221">
        <f t="shared" si="23"/>
        <v>7930</v>
      </c>
      <c r="H1329" s="220">
        <f>H1327+6</f>
        <v>3965</v>
      </c>
      <c r="I1329" s="281">
        <v>2</v>
      </c>
      <c r="J1329" s="236">
        <f t="shared" si="22"/>
        <v>1</v>
      </c>
      <c r="L1329" s="201"/>
    </row>
    <row r="1330" spans="2:12" ht="14.25" customHeight="1">
      <c r="B1330" s="54"/>
      <c r="C1330" s="413">
        <f t="shared" si="20"/>
        <v>1328</v>
      </c>
      <c r="E1330" s="423">
        <v>256</v>
      </c>
      <c r="F1330" s="424">
        <f t="shared" si="21"/>
        <v>2645</v>
      </c>
      <c r="G1330" s="221">
        <f t="shared" si="23"/>
        <v>7936</v>
      </c>
      <c r="H1330" s="269">
        <f>G1330/I1330</f>
        <v>31</v>
      </c>
      <c r="I1330" s="281">
        <v>256</v>
      </c>
      <c r="J1330" s="236">
        <f t="shared" si="22"/>
        <v>8</v>
      </c>
      <c r="L1330" s="201"/>
    </row>
    <row r="1331" spans="2:12" ht="14.25" customHeight="1">
      <c r="B1331" s="54"/>
      <c r="C1331" s="413">
        <f t="shared" si="20"/>
        <v>1329</v>
      </c>
      <c r="E1331" s="423">
        <v>2</v>
      </c>
      <c r="F1331" s="424">
        <f t="shared" si="21"/>
        <v>2647</v>
      </c>
      <c r="G1331" s="221">
        <f t="shared" si="23"/>
        <v>7942</v>
      </c>
      <c r="H1331" s="220">
        <f>H1329+6</f>
        <v>3971</v>
      </c>
      <c r="I1331" s="281">
        <v>2</v>
      </c>
      <c r="J1331" s="236">
        <f t="shared" si="22"/>
        <v>1</v>
      </c>
      <c r="L1331" s="201"/>
    </row>
    <row r="1332" spans="2:12" ht="14.25" customHeight="1">
      <c r="B1332" s="54"/>
      <c r="C1332" s="413">
        <f t="shared" si="20"/>
        <v>1330</v>
      </c>
      <c r="E1332" s="423">
        <v>4</v>
      </c>
      <c r="F1332" s="424">
        <f t="shared" si="21"/>
        <v>2649</v>
      </c>
      <c r="G1332" s="221">
        <f t="shared" si="23"/>
        <v>7948</v>
      </c>
      <c r="H1332" s="240">
        <f>G1332/4</f>
        <v>1987</v>
      </c>
      <c r="I1332" s="281">
        <v>4</v>
      </c>
      <c r="J1332" s="236">
        <f t="shared" si="22"/>
        <v>2</v>
      </c>
      <c r="L1332" s="201"/>
    </row>
    <row r="1333" spans="2:12" ht="14.25" customHeight="1">
      <c r="B1333" s="54"/>
      <c r="C1333" s="413">
        <f t="shared" si="20"/>
        <v>1331</v>
      </c>
      <c r="E1333" s="423">
        <v>2</v>
      </c>
      <c r="F1333" s="424">
        <f t="shared" si="21"/>
        <v>2651</v>
      </c>
      <c r="G1333" s="221">
        <f t="shared" si="23"/>
        <v>7954</v>
      </c>
      <c r="H1333" s="220">
        <f>H1331+6</f>
        <v>3977</v>
      </c>
      <c r="I1333" s="281">
        <v>2</v>
      </c>
      <c r="J1333" s="236">
        <f t="shared" si="22"/>
        <v>1</v>
      </c>
      <c r="L1333" s="201"/>
    </row>
    <row r="1334" spans="2:12" ht="14.25" customHeight="1">
      <c r="B1334" s="54"/>
      <c r="C1334" s="413">
        <f t="shared" si="20"/>
        <v>1332</v>
      </c>
      <c r="E1334" s="423">
        <v>8</v>
      </c>
      <c r="F1334" s="424">
        <f t="shared" si="21"/>
        <v>2653</v>
      </c>
      <c r="G1334" s="221">
        <f t="shared" si="23"/>
        <v>7960</v>
      </c>
      <c r="H1334" s="269">
        <f>G1334/I1334</f>
        <v>995</v>
      </c>
      <c r="I1334" s="281">
        <v>8</v>
      </c>
      <c r="J1334" s="236">
        <f t="shared" si="22"/>
        <v>3</v>
      </c>
      <c r="L1334" s="201"/>
    </row>
    <row r="1335" spans="2:12" ht="14.25" customHeight="1">
      <c r="B1335" s="54"/>
      <c r="C1335" s="413">
        <f t="shared" si="20"/>
        <v>1333</v>
      </c>
      <c r="E1335" s="423">
        <v>2</v>
      </c>
      <c r="F1335" s="424">
        <f t="shared" si="21"/>
        <v>2655</v>
      </c>
      <c r="G1335" s="221">
        <f t="shared" si="23"/>
        <v>7966</v>
      </c>
      <c r="H1335" s="220">
        <f>H1333+6</f>
        <v>3983</v>
      </c>
      <c r="I1335" s="281">
        <v>2</v>
      </c>
      <c r="J1335" s="236">
        <f t="shared" si="22"/>
        <v>1</v>
      </c>
      <c r="L1335" s="201"/>
    </row>
    <row r="1336" spans="2:12" ht="14.25" customHeight="1">
      <c r="B1336" s="54"/>
      <c r="C1336" s="413">
        <f t="shared" si="20"/>
        <v>1334</v>
      </c>
      <c r="E1336" s="423">
        <v>4</v>
      </c>
      <c r="F1336" s="424">
        <f t="shared" si="21"/>
        <v>2657</v>
      </c>
      <c r="G1336" s="221">
        <f t="shared" si="23"/>
        <v>7972</v>
      </c>
      <c r="H1336" s="240">
        <f>G1336/4</f>
        <v>1993</v>
      </c>
      <c r="I1336" s="281">
        <v>4</v>
      </c>
      <c r="J1336" s="236">
        <f t="shared" si="22"/>
        <v>2</v>
      </c>
      <c r="L1336" s="201"/>
    </row>
    <row r="1337" spans="2:12" ht="14.25" customHeight="1">
      <c r="B1337" s="54"/>
      <c r="C1337" s="413">
        <f t="shared" si="20"/>
        <v>1335</v>
      </c>
      <c r="E1337" s="423">
        <v>2</v>
      </c>
      <c r="F1337" s="424">
        <f t="shared" si="21"/>
        <v>2659</v>
      </c>
      <c r="G1337" s="221">
        <f t="shared" si="23"/>
        <v>7978</v>
      </c>
      <c r="H1337" s="220">
        <f>H1335+6</f>
        <v>3989</v>
      </c>
      <c r="I1337" s="281">
        <v>2</v>
      </c>
      <c r="J1337" s="236">
        <f t="shared" si="22"/>
        <v>1</v>
      </c>
      <c r="L1337" s="201"/>
    </row>
    <row r="1338" spans="2:12" ht="14.25" customHeight="1">
      <c r="B1338" s="54"/>
      <c r="C1338" s="413">
        <f t="shared" si="20"/>
        <v>1336</v>
      </c>
      <c r="E1338" s="423">
        <v>16</v>
      </c>
      <c r="F1338" s="424">
        <f t="shared" si="21"/>
        <v>2661</v>
      </c>
      <c r="G1338" s="221">
        <f t="shared" si="23"/>
        <v>7984</v>
      </c>
      <c r="H1338" s="269">
        <f>G1338/I1338</f>
        <v>499</v>
      </c>
      <c r="I1338" s="281">
        <v>16</v>
      </c>
      <c r="J1338" s="236">
        <f t="shared" si="22"/>
        <v>4</v>
      </c>
      <c r="L1338" s="201"/>
    </row>
    <row r="1339" spans="2:12" ht="14.25" customHeight="1">
      <c r="B1339" s="54"/>
      <c r="C1339" s="413">
        <f t="shared" si="20"/>
        <v>1337</v>
      </c>
      <c r="E1339" s="423">
        <v>2</v>
      </c>
      <c r="F1339" s="424">
        <f t="shared" si="21"/>
        <v>2663</v>
      </c>
      <c r="G1339" s="221">
        <f t="shared" si="23"/>
        <v>7990</v>
      </c>
      <c r="H1339" s="220">
        <f>H1337+6</f>
        <v>3995</v>
      </c>
      <c r="I1339" s="281">
        <v>2</v>
      </c>
      <c r="J1339" s="236">
        <f t="shared" si="22"/>
        <v>1</v>
      </c>
      <c r="L1339" s="201"/>
    </row>
    <row r="1340" spans="2:12" ht="14.25" customHeight="1">
      <c r="B1340" s="54"/>
      <c r="C1340" s="413">
        <f t="shared" si="20"/>
        <v>1338</v>
      </c>
      <c r="E1340" s="423">
        <v>4</v>
      </c>
      <c r="F1340" s="424">
        <f t="shared" si="21"/>
        <v>2665</v>
      </c>
      <c r="G1340" s="221">
        <f t="shared" si="23"/>
        <v>7996</v>
      </c>
      <c r="H1340" s="240">
        <f>G1340/4</f>
        <v>1999</v>
      </c>
      <c r="I1340" s="281">
        <v>4</v>
      </c>
      <c r="J1340" s="236">
        <f t="shared" si="22"/>
        <v>2</v>
      </c>
      <c r="L1340" s="201"/>
    </row>
    <row r="1341" spans="2:12" ht="14.25" customHeight="1">
      <c r="B1341" s="54"/>
      <c r="C1341" s="413">
        <f t="shared" si="20"/>
        <v>1339</v>
      </c>
      <c r="E1341" s="423">
        <v>2</v>
      </c>
      <c r="F1341" s="424">
        <f t="shared" si="21"/>
        <v>2667</v>
      </c>
      <c r="G1341" s="221">
        <f t="shared" si="23"/>
        <v>8002</v>
      </c>
      <c r="H1341" s="220">
        <f>H1339+6</f>
        <v>4001</v>
      </c>
      <c r="I1341" s="281">
        <v>2</v>
      </c>
      <c r="J1341" s="236">
        <f t="shared" si="22"/>
        <v>1</v>
      </c>
      <c r="L1341" s="201"/>
    </row>
    <row r="1342" spans="2:12" ht="14.25" customHeight="1">
      <c r="B1342" s="54"/>
      <c r="C1342" s="413">
        <f t="shared" si="20"/>
        <v>1340</v>
      </c>
      <c r="E1342" s="423">
        <v>8</v>
      </c>
      <c r="F1342" s="424">
        <f t="shared" si="21"/>
        <v>2669</v>
      </c>
      <c r="G1342" s="221">
        <f t="shared" si="23"/>
        <v>8008</v>
      </c>
      <c r="H1342" s="269">
        <f>G1342/I1342</f>
        <v>1001</v>
      </c>
      <c r="I1342" s="281">
        <v>8</v>
      </c>
      <c r="J1342" s="236">
        <f t="shared" si="22"/>
        <v>3</v>
      </c>
      <c r="L1342" s="201"/>
    </row>
    <row r="1343" spans="2:12" ht="14.25" customHeight="1">
      <c r="B1343" s="54"/>
      <c r="C1343" s="413">
        <f t="shared" si="20"/>
        <v>1341</v>
      </c>
      <c r="E1343" s="423">
        <v>2</v>
      </c>
      <c r="F1343" s="424">
        <f t="shared" si="21"/>
        <v>2671</v>
      </c>
      <c r="G1343" s="221">
        <f t="shared" si="23"/>
        <v>8014</v>
      </c>
      <c r="H1343" s="220">
        <f>H1341+6</f>
        <v>4007</v>
      </c>
      <c r="I1343" s="281">
        <v>2</v>
      </c>
      <c r="J1343" s="236">
        <f t="shared" si="22"/>
        <v>1</v>
      </c>
      <c r="L1343" s="201"/>
    </row>
    <row r="1344" spans="2:12" ht="14.25" customHeight="1">
      <c r="B1344" s="54"/>
      <c r="C1344" s="413">
        <f t="shared" si="20"/>
        <v>1342</v>
      </c>
      <c r="E1344" s="423">
        <v>4</v>
      </c>
      <c r="F1344" s="424">
        <f t="shared" si="21"/>
        <v>2673</v>
      </c>
      <c r="G1344" s="221">
        <f t="shared" si="23"/>
        <v>8020</v>
      </c>
      <c r="H1344" s="240">
        <f>G1344/4</f>
        <v>2005</v>
      </c>
      <c r="I1344" s="281">
        <v>4</v>
      </c>
      <c r="J1344" s="236">
        <f t="shared" si="22"/>
        <v>2</v>
      </c>
      <c r="L1344" s="201"/>
    </row>
    <row r="1345" spans="2:12" ht="14.25" customHeight="1">
      <c r="B1345" s="54"/>
      <c r="C1345" s="413">
        <f t="shared" si="20"/>
        <v>1343</v>
      </c>
      <c r="E1345" s="423">
        <v>2</v>
      </c>
      <c r="F1345" s="424">
        <f t="shared" si="21"/>
        <v>2675</v>
      </c>
      <c r="G1345" s="221">
        <f t="shared" si="23"/>
        <v>8026</v>
      </c>
      <c r="H1345" s="220">
        <f>H1343+6</f>
        <v>4013</v>
      </c>
      <c r="I1345" s="281">
        <v>2</v>
      </c>
      <c r="J1345" s="236">
        <f t="shared" si="22"/>
        <v>1</v>
      </c>
      <c r="L1345" s="201"/>
    </row>
    <row r="1346" spans="2:12" ht="14.25" customHeight="1">
      <c r="B1346" s="54"/>
      <c r="C1346" s="413">
        <f t="shared" si="20"/>
        <v>1344</v>
      </c>
      <c r="E1346" s="423">
        <v>32</v>
      </c>
      <c r="F1346" s="424">
        <f t="shared" si="21"/>
        <v>2677</v>
      </c>
      <c r="G1346" s="221">
        <f t="shared" si="23"/>
        <v>8032</v>
      </c>
      <c r="H1346" s="269">
        <f>G1346/I1346</f>
        <v>251</v>
      </c>
      <c r="I1346" s="281">
        <v>32</v>
      </c>
      <c r="J1346" s="236">
        <f t="shared" si="22"/>
        <v>5</v>
      </c>
      <c r="L1346" s="201"/>
    </row>
    <row r="1347" spans="2:12" ht="14.25" customHeight="1">
      <c r="B1347" s="54"/>
      <c r="C1347" s="413">
        <f t="shared" si="20"/>
        <v>1345</v>
      </c>
      <c r="E1347" s="423">
        <v>2</v>
      </c>
      <c r="F1347" s="424">
        <f t="shared" si="21"/>
        <v>2679</v>
      </c>
      <c r="G1347" s="221">
        <f t="shared" si="23"/>
        <v>8038</v>
      </c>
      <c r="H1347" s="220">
        <f>H1345+6</f>
        <v>4019</v>
      </c>
      <c r="I1347" s="281">
        <v>2</v>
      </c>
      <c r="J1347" s="236">
        <f t="shared" si="22"/>
        <v>1</v>
      </c>
      <c r="L1347" s="201"/>
    </row>
    <row r="1348" spans="2:12" ht="14.25" customHeight="1">
      <c r="B1348" s="54"/>
      <c r="C1348" s="413">
        <f t="shared" si="20"/>
        <v>1346</v>
      </c>
      <c r="E1348" s="423">
        <v>4</v>
      </c>
      <c r="F1348" s="424">
        <f t="shared" si="21"/>
        <v>2681</v>
      </c>
      <c r="G1348" s="221">
        <f t="shared" si="23"/>
        <v>8044</v>
      </c>
      <c r="H1348" s="240">
        <f>G1348/4</f>
        <v>2011</v>
      </c>
      <c r="I1348" s="281">
        <v>4</v>
      </c>
      <c r="J1348" s="236">
        <f t="shared" si="22"/>
        <v>2</v>
      </c>
      <c r="L1348" s="201"/>
    </row>
    <row r="1349" spans="2:12" ht="14.25" customHeight="1">
      <c r="B1349" s="54"/>
      <c r="C1349" s="413">
        <f t="shared" si="20"/>
        <v>1347</v>
      </c>
      <c r="E1349" s="423">
        <v>2</v>
      </c>
      <c r="F1349" s="424">
        <f t="shared" si="21"/>
        <v>2683</v>
      </c>
      <c r="G1349" s="221">
        <f t="shared" si="23"/>
        <v>8050</v>
      </c>
      <c r="H1349" s="220">
        <f>H1347+6</f>
        <v>4025</v>
      </c>
      <c r="I1349" s="281">
        <v>2</v>
      </c>
      <c r="J1349" s="236">
        <f t="shared" si="22"/>
        <v>1</v>
      </c>
      <c r="L1349" s="201"/>
    </row>
    <row r="1350" spans="2:12" ht="14.25" customHeight="1">
      <c r="B1350" s="54"/>
      <c r="C1350" s="413">
        <f t="shared" si="20"/>
        <v>1348</v>
      </c>
      <c r="E1350" s="423">
        <v>8</v>
      </c>
      <c r="F1350" s="424">
        <f t="shared" si="21"/>
        <v>2685</v>
      </c>
      <c r="G1350" s="221">
        <f t="shared" si="23"/>
        <v>8056</v>
      </c>
      <c r="H1350" s="269">
        <f>G1350/I1350</f>
        <v>1007</v>
      </c>
      <c r="I1350" s="281">
        <v>8</v>
      </c>
      <c r="J1350" s="236">
        <f t="shared" si="22"/>
        <v>3</v>
      </c>
      <c r="L1350" s="201"/>
    </row>
    <row r="1351" spans="2:12" ht="14.25" customHeight="1">
      <c r="B1351" s="54"/>
      <c r="C1351" s="413">
        <f t="shared" si="20"/>
        <v>1349</v>
      </c>
      <c r="E1351" s="423">
        <v>2</v>
      </c>
      <c r="F1351" s="424">
        <f t="shared" si="21"/>
        <v>2687</v>
      </c>
      <c r="G1351" s="221">
        <f t="shared" si="23"/>
        <v>8062</v>
      </c>
      <c r="H1351" s="220">
        <f>H1349+6</f>
        <v>4031</v>
      </c>
      <c r="I1351" s="281">
        <v>2</v>
      </c>
      <c r="J1351" s="236">
        <f t="shared" si="22"/>
        <v>1</v>
      </c>
      <c r="L1351" s="201"/>
    </row>
    <row r="1352" spans="2:12" ht="14.25" customHeight="1">
      <c r="B1352" s="54"/>
      <c r="C1352" s="413">
        <f t="shared" si="20"/>
        <v>1350</v>
      </c>
      <c r="E1352" s="423">
        <v>4</v>
      </c>
      <c r="F1352" s="424">
        <f t="shared" si="21"/>
        <v>2689</v>
      </c>
      <c r="G1352" s="221">
        <f t="shared" si="23"/>
        <v>8068</v>
      </c>
      <c r="H1352" s="240">
        <f>G1352/4</f>
        <v>2017</v>
      </c>
      <c r="I1352" s="281">
        <v>4</v>
      </c>
      <c r="J1352" s="236">
        <f t="shared" si="22"/>
        <v>2</v>
      </c>
      <c r="L1352" s="201"/>
    </row>
    <row r="1353" spans="2:12" ht="14.25" customHeight="1">
      <c r="B1353" s="54"/>
      <c r="C1353" s="413">
        <f t="shared" si="20"/>
        <v>1351</v>
      </c>
      <c r="E1353" s="423">
        <v>2</v>
      </c>
      <c r="F1353" s="424">
        <f t="shared" si="21"/>
        <v>2691</v>
      </c>
      <c r="G1353" s="221">
        <f t="shared" si="23"/>
        <v>8074</v>
      </c>
      <c r="H1353" s="220">
        <f>H1351+6</f>
        <v>4037</v>
      </c>
      <c r="I1353" s="281">
        <v>2</v>
      </c>
      <c r="J1353" s="236">
        <f t="shared" si="22"/>
        <v>1</v>
      </c>
      <c r="L1353" s="201"/>
    </row>
    <row r="1354" spans="2:12" ht="14.25" customHeight="1">
      <c r="B1354" s="54"/>
      <c r="C1354" s="413">
        <f t="shared" si="20"/>
        <v>1352</v>
      </c>
      <c r="E1354" s="423">
        <v>16</v>
      </c>
      <c r="F1354" s="424">
        <f t="shared" si="21"/>
        <v>2693</v>
      </c>
      <c r="G1354" s="221">
        <f t="shared" si="23"/>
        <v>8080</v>
      </c>
      <c r="H1354" s="269">
        <f>G1354/I1354</f>
        <v>505</v>
      </c>
      <c r="I1354" s="281">
        <v>16</v>
      </c>
      <c r="J1354" s="236">
        <f t="shared" si="22"/>
        <v>4</v>
      </c>
      <c r="L1354" s="201"/>
    </row>
    <row r="1355" spans="2:12" ht="14.25" customHeight="1">
      <c r="B1355" s="54"/>
      <c r="C1355" s="413">
        <f t="shared" si="20"/>
        <v>1353</v>
      </c>
      <c r="E1355" s="423">
        <v>2</v>
      </c>
      <c r="F1355" s="424">
        <f t="shared" si="21"/>
        <v>2695</v>
      </c>
      <c r="G1355" s="221">
        <f t="shared" si="23"/>
        <v>8086</v>
      </c>
      <c r="H1355" s="220">
        <f>H1353+6</f>
        <v>4043</v>
      </c>
      <c r="I1355" s="281">
        <v>2</v>
      </c>
      <c r="J1355" s="236">
        <f t="shared" si="22"/>
        <v>1</v>
      </c>
      <c r="L1355" s="201"/>
    </row>
    <row r="1356" spans="2:12" ht="14.25" customHeight="1">
      <c r="B1356" s="54"/>
      <c r="C1356" s="413">
        <f t="shared" si="20"/>
        <v>1354</v>
      </c>
      <c r="E1356" s="423">
        <v>4</v>
      </c>
      <c r="F1356" s="424">
        <f t="shared" si="21"/>
        <v>2697</v>
      </c>
      <c r="G1356" s="221">
        <f t="shared" si="23"/>
        <v>8092</v>
      </c>
      <c r="H1356" s="240">
        <f>G1356/4</f>
        <v>2023</v>
      </c>
      <c r="I1356" s="281">
        <v>4</v>
      </c>
      <c r="J1356" s="236">
        <f t="shared" si="22"/>
        <v>2</v>
      </c>
      <c r="L1356" s="201"/>
    </row>
    <row r="1357" spans="2:12" ht="14.25" customHeight="1">
      <c r="B1357" s="54"/>
      <c r="C1357" s="413">
        <f t="shared" si="20"/>
        <v>1355</v>
      </c>
      <c r="E1357" s="423">
        <v>2</v>
      </c>
      <c r="F1357" s="424">
        <f t="shared" si="21"/>
        <v>2699</v>
      </c>
      <c r="G1357" s="221">
        <f t="shared" si="23"/>
        <v>8098</v>
      </c>
      <c r="H1357" s="220">
        <f>H1355+6</f>
        <v>4049</v>
      </c>
      <c r="I1357" s="281">
        <v>2</v>
      </c>
      <c r="J1357" s="236">
        <f t="shared" si="22"/>
        <v>1</v>
      </c>
      <c r="L1357" s="201"/>
    </row>
    <row r="1358" spans="2:12" ht="14.25" customHeight="1">
      <c r="B1358" s="54"/>
      <c r="C1358" s="413">
        <f t="shared" si="20"/>
        <v>1356</v>
      </c>
      <c r="E1358" s="423">
        <v>8</v>
      </c>
      <c r="F1358" s="424">
        <f t="shared" si="21"/>
        <v>2701</v>
      </c>
      <c r="G1358" s="221">
        <f t="shared" si="23"/>
        <v>8104</v>
      </c>
      <c r="H1358" s="269">
        <f>G1358/I1358</f>
        <v>1013</v>
      </c>
      <c r="I1358" s="281">
        <v>8</v>
      </c>
      <c r="J1358" s="236">
        <f t="shared" si="22"/>
        <v>3</v>
      </c>
      <c r="L1358" s="201"/>
    </row>
    <row r="1359" spans="2:12" ht="14.25" customHeight="1">
      <c r="B1359" s="54"/>
      <c r="C1359" s="413">
        <f t="shared" si="20"/>
        <v>1357</v>
      </c>
      <c r="E1359" s="423">
        <v>2</v>
      </c>
      <c r="F1359" s="424">
        <f t="shared" si="21"/>
        <v>2703</v>
      </c>
      <c r="G1359" s="221">
        <f t="shared" si="23"/>
        <v>8110</v>
      </c>
      <c r="H1359" s="220">
        <f>H1357+6</f>
        <v>4055</v>
      </c>
      <c r="I1359" s="281">
        <v>2</v>
      </c>
      <c r="J1359" s="236">
        <f t="shared" si="22"/>
        <v>1</v>
      </c>
      <c r="L1359" s="201"/>
    </row>
    <row r="1360" spans="2:12" ht="14.25" customHeight="1">
      <c r="B1360" s="54"/>
      <c r="C1360" s="413">
        <f t="shared" si="20"/>
        <v>1358</v>
      </c>
      <c r="E1360" s="423">
        <v>4</v>
      </c>
      <c r="F1360" s="424">
        <f t="shared" si="21"/>
        <v>2705</v>
      </c>
      <c r="G1360" s="221">
        <f t="shared" si="23"/>
        <v>8116</v>
      </c>
      <c r="H1360" s="240">
        <f>G1360/4</f>
        <v>2029</v>
      </c>
      <c r="I1360" s="281">
        <v>4</v>
      </c>
      <c r="J1360" s="236">
        <f t="shared" si="22"/>
        <v>2</v>
      </c>
      <c r="L1360" s="201"/>
    </row>
    <row r="1361" spans="2:12" ht="14.25" customHeight="1">
      <c r="B1361" s="54"/>
      <c r="C1361" s="413">
        <f t="shared" si="20"/>
        <v>1359</v>
      </c>
      <c r="E1361" s="423">
        <v>2</v>
      </c>
      <c r="F1361" s="424">
        <f t="shared" si="21"/>
        <v>2707</v>
      </c>
      <c r="G1361" s="221">
        <f t="shared" si="23"/>
        <v>8122</v>
      </c>
      <c r="H1361" s="220">
        <f>H1359+6</f>
        <v>4061</v>
      </c>
      <c r="I1361" s="281">
        <v>2</v>
      </c>
      <c r="J1361" s="236">
        <f t="shared" si="22"/>
        <v>1</v>
      </c>
      <c r="L1361" s="201"/>
    </row>
    <row r="1362" spans="2:12" ht="14.25" customHeight="1">
      <c r="B1362" s="54"/>
      <c r="C1362" s="413">
        <f t="shared" si="20"/>
        <v>1360</v>
      </c>
      <c r="E1362" s="423">
        <v>64</v>
      </c>
      <c r="F1362" s="424">
        <f t="shared" si="21"/>
        <v>2709</v>
      </c>
      <c r="G1362" s="221">
        <f t="shared" si="23"/>
        <v>8128</v>
      </c>
      <c r="H1362" s="269">
        <f>G1362/I1362</f>
        <v>127</v>
      </c>
      <c r="I1362" s="281">
        <v>64</v>
      </c>
      <c r="J1362" s="236">
        <f t="shared" si="22"/>
        <v>6</v>
      </c>
      <c r="L1362" s="201"/>
    </row>
    <row r="1363" spans="2:12" ht="14.25" customHeight="1">
      <c r="B1363" s="54"/>
      <c r="C1363" s="413">
        <f t="shared" si="20"/>
        <v>1361</v>
      </c>
      <c r="E1363" s="423">
        <v>2</v>
      </c>
      <c r="F1363" s="424">
        <f t="shared" si="21"/>
        <v>2711</v>
      </c>
      <c r="G1363" s="221">
        <f t="shared" si="23"/>
        <v>8134</v>
      </c>
      <c r="H1363" s="220">
        <f>H1361+6</f>
        <v>4067</v>
      </c>
      <c r="I1363" s="281">
        <v>2</v>
      </c>
      <c r="J1363" s="236">
        <f t="shared" si="22"/>
        <v>1</v>
      </c>
      <c r="L1363" s="201"/>
    </row>
    <row r="1364" spans="2:12" ht="14.25" customHeight="1">
      <c r="B1364" s="54"/>
      <c r="C1364" s="413">
        <f t="shared" si="20"/>
        <v>1362</v>
      </c>
      <c r="E1364" s="423">
        <v>4</v>
      </c>
      <c r="F1364" s="424">
        <f t="shared" si="21"/>
        <v>2713</v>
      </c>
      <c r="G1364" s="221">
        <f t="shared" si="23"/>
        <v>8140</v>
      </c>
      <c r="H1364" s="240">
        <f>G1364/4</f>
        <v>2035</v>
      </c>
      <c r="I1364" s="281">
        <v>4</v>
      </c>
      <c r="J1364" s="236">
        <f t="shared" si="22"/>
        <v>2</v>
      </c>
      <c r="L1364" s="201"/>
    </row>
    <row r="1365" spans="2:12" ht="14.25" customHeight="1">
      <c r="B1365" s="54"/>
      <c r="C1365" s="413">
        <f t="shared" si="20"/>
        <v>1363</v>
      </c>
      <c r="E1365" s="423">
        <v>2</v>
      </c>
      <c r="F1365" s="424">
        <f t="shared" si="21"/>
        <v>2715</v>
      </c>
      <c r="G1365" s="221">
        <f t="shared" si="23"/>
        <v>8146</v>
      </c>
      <c r="H1365" s="220">
        <f>H1363+6</f>
        <v>4073</v>
      </c>
      <c r="I1365" s="281">
        <v>2</v>
      </c>
      <c r="J1365" s="236">
        <f t="shared" si="22"/>
        <v>1</v>
      </c>
      <c r="L1365" s="201"/>
    </row>
    <row r="1366" spans="2:12" ht="14.25" customHeight="1">
      <c r="B1366" s="54"/>
      <c r="C1366" s="413">
        <f t="shared" si="20"/>
        <v>1364</v>
      </c>
      <c r="E1366" s="423">
        <v>8</v>
      </c>
      <c r="F1366" s="424">
        <f t="shared" si="21"/>
        <v>2717</v>
      </c>
      <c r="G1366" s="221">
        <f t="shared" si="23"/>
        <v>8152</v>
      </c>
      <c r="H1366" s="269">
        <f>G1366/I1366</f>
        <v>1019</v>
      </c>
      <c r="I1366" s="281">
        <v>8</v>
      </c>
      <c r="J1366" s="236">
        <f t="shared" si="22"/>
        <v>3</v>
      </c>
      <c r="L1366" s="201"/>
    </row>
    <row r="1367" spans="2:12" ht="14.25" customHeight="1">
      <c r="B1367" s="54"/>
      <c r="C1367" s="413">
        <f t="shared" si="20"/>
        <v>1365</v>
      </c>
      <c r="E1367" s="423">
        <v>2</v>
      </c>
      <c r="F1367" s="424">
        <f t="shared" si="21"/>
        <v>2719</v>
      </c>
      <c r="G1367" s="221">
        <f t="shared" si="23"/>
        <v>8158</v>
      </c>
      <c r="H1367" s="220">
        <f>H1365+6</f>
        <v>4079</v>
      </c>
      <c r="I1367" s="281">
        <v>2</v>
      </c>
      <c r="J1367" s="236">
        <f t="shared" si="22"/>
        <v>1</v>
      </c>
      <c r="L1367" s="201"/>
    </row>
    <row r="1368" spans="2:12" ht="14.25" customHeight="1">
      <c r="B1368" s="54"/>
      <c r="C1368" s="413">
        <f t="shared" si="20"/>
        <v>1366</v>
      </c>
      <c r="E1368" s="423">
        <v>4</v>
      </c>
      <c r="F1368" s="424">
        <f t="shared" si="21"/>
        <v>2721</v>
      </c>
      <c r="G1368" s="221">
        <f t="shared" si="23"/>
        <v>8164</v>
      </c>
      <c r="H1368" s="240">
        <f>G1368/4</f>
        <v>2041</v>
      </c>
      <c r="I1368" s="281">
        <v>4</v>
      </c>
      <c r="J1368" s="236">
        <f t="shared" si="22"/>
        <v>2</v>
      </c>
      <c r="L1368" s="201"/>
    </row>
    <row r="1369" spans="2:12" ht="14.25" customHeight="1">
      <c r="B1369" s="54"/>
      <c r="C1369" s="413">
        <f t="shared" si="20"/>
        <v>1367</v>
      </c>
      <c r="E1369" s="423">
        <v>2</v>
      </c>
      <c r="F1369" s="424">
        <f t="shared" si="21"/>
        <v>2723</v>
      </c>
      <c r="G1369" s="221">
        <f t="shared" si="23"/>
        <v>8170</v>
      </c>
      <c r="H1369" s="220">
        <f>H1367+6</f>
        <v>4085</v>
      </c>
      <c r="I1369" s="281">
        <v>2</v>
      </c>
      <c r="J1369" s="236">
        <f t="shared" si="22"/>
        <v>1</v>
      </c>
      <c r="L1369" s="201"/>
    </row>
    <row r="1370" spans="2:12" ht="14.25" customHeight="1">
      <c r="B1370" s="54"/>
      <c r="C1370" s="413">
        <f t="shared" si="20"/>
        <v>1368</v>
      </c>
      <c r="E1370" s="423">
        <v>16</v>
      </c>
      <c r="F1370" s="424">
        <f t="shared" si="21"/>
        <v>2725</v>
      </c>
      <c r="G1370" s="221">
        <f t="shared" si="23"/>
        <v>8176</v>
      </c>
      <c r="H1370" s="269">
        <f>G1370/I1370</f>
        <v>511</v>
      </c>
      <c r="I1370" s="281">
        <v>16</v>
      </c>
      <c r="J1370" s="236">
        <f t="shared" si="22"/>
        <v>4</v>
      </c>
      <c r="L1370" s="201"/>
    </row>
    <row r="1371" spans="2:12" ht="14.25" customHeight="1">
      <c r="B1371" s="54"/>
      <c r="C1371" s="413">
        <f t="shared" si="20"/>
        <v>1369</v>
      </c>
      <c r="E1371" s="423">
        <v>2</v>
      </c>
      <c r="F1371" s="424">
        <f t="shared" si="21"/>
        <v>2727</v>
      </c>
      <c r="G1371" s="221">
        <f t="shared" si="23"/>
        <v>8182</v>
      </c>
      <c r="H1371" s="220">
        <f>H1369+6</f>
        <v>4091</v>
      </c>
      <c r="I1371" s="281">
        <v>2</v>
      </c>
      <c r="J1371" s="236">
        <f t="shared" si="22"/>
        <v>1</v>
      </c>
      <c r="L1371" s="201"/>
    </row>
    <row r="1372" spans="2:12" ht="14.25" customHeight="1">
      <c r="B1372" s="54"/>
      <c r="C1372" s="413">
        <f t="shared" si="20"/>
        <v>1370</v>
      </c>
      <c r="E1372" s="423">
        <v>4</v>
      </c>
      <c r="F1372" s="424">
        <f t="shared" si="21"/>
        <v>2729</v>
      </c>
      <c r="G1372" s="221">
        <f t="shared" si="23"/>
        <v>8188</v>
      </c>
      <c r="H1372" s="240">
        <f>G1372/4</f>
        <v>2047</v>
      </c>
      <c r="I1372" s="281">
        <v>4</v>
      </c>
      <c r="J1372" s="236">
        <f t="shared" si="22"/>
        <v>2</v>
      </c>
      <c r="L1372" s="201"/>
    </row>
    <row r="1373" spans="2:12" ht="14.25" customHeight="1">
      <c r="B1373" s="54"/>
      <c r="C1373" s="413">
        <f t="shared" si="20"/>
        <v>1371</v>
      </c>
      <c r="E1373" s="423">
        <v>2</v>
      </c>
      <c r="F1373" s="424">
        <f t="shared" si="21"/>
        <v>2731</v>
      </c>
      <c r="G1373" s="221">
        <f t="shared" si="23"/>
        <v>8194</v>
      </c>
      <c r="H1373" s="220">
        <f>H1371+6</f>
        <v>4097</v>
      </c>
      <c r="I1373" s="281">
        <v>2</v>
      </c>
      <c r="J1373" s="236">
        <f t="shared" si="22"/>
        <v>1</v>
      </c>
      <c r="L1373" s="201"/>
    </row>
    <row r="1374" spans="2:12" ht="14.25" customHeight="1">
      <c r="B1374" s="54"/>
      <c r="C1374" s="413">
        <f t="shared" si="20"/>
        <v>1372</v>
      </c>
      <c r="E1374" s="423">
        <v>8</v>
      </c>
      <c r="F1374" s="424">
        <f t="shared" si="21"/>
        <v>2733</v>
      </c>
      <c r="G1374" s="221">
        <f t="shared" si="23"/>
        <v>8200</v>
      </c>
      <c r="H1374" s="269">
        <f>G1374/I1374</f>
        <v>1025</v>
      </c>
      <c r="I1374" s="281">
        <v>8</v>
      </c>
      <c r="J1374" s="236">
        <f t="shared" si="22"/>
        <v>3</v>
      </c>
      <c r="L1374" s="201"/>
    </row>
    <row r="1375" spans="2:12" ht="14.25" customHeight="1">
      <c r="B1375" s="54"/>
      <c r="C1375" s="413">
        <f t="shared" si="20"/>
        <v>1373</v>
      </c>
      <c r="E1375" s="423">
        <v>2</v>
      </c>
      <c r="F1375" s="424">
        <f t="shared" si="21"/>
        <v>2735</v>
      </c>
      <c r="G1375" s="221">
        <f t="shared" si="23"/>
        <v>8206</v>
      </c>
      <c r="H1375" s="220">
        <f>H1373+6</f>
        <v>4103</v>
      </c>
      <c r="I1375" s="281">
        <v>2</v>
      </c>
      <c r="J1375" s="236">
        <f t="shared" si="22"/>
        <v>1</v>
      </c>
      <c r="L1375" s="201"/>
    </row>
    <row r="1376" spans="2:12" ht="14.25" customHeight="1">
      <c r="B1376" s="54"/>
      <c r="C1376" s="413">
        <f t="shared" si="20"/>
        <v>1374</v>
      </c>
      <c r="E1376" s="423">
        <v>4</v>
      </c>
      <c r="F1376" s="424">
        <f t="shared" si="21"/>
        <v>2737</v>
      </c>
      <c r="G1376" s="221">
        <f t="shared" si="23"/>
        <v>8212</v>
      </c>
      <c r="H1376" s="240">
        <f>G1376/4</f>
        <v>2053</v>
      </c>
      <c r="I1376" s="281">
        <v>4</v>
      </c>
      <c r="J1376" s="236">
        <f t="shared" si="22"/>
        <v>2</v>
      </c>
      <c r="L1376" s="201"/>
    </row>
    <row r="1377" spans="2:12" ht="14.25" customHeight="1">
      <c r="B1377" s="54"/>
      <c r="C1377" s="413">
        <f t="shared" si="20"/>
        <v>1375</v>
      </c>
      <c r="E1377" s="423">
        <v>2</v>
      </c>
      <c r="F1377" s="424">
        <f t="shared" si="21"/>
        <v>2739</v>
      </c>
      <c r="G1377" s="221">
        <f t="shared" si="23"/>
        <v>8218</v>
      </c>
      <c r="H1377" s="220">
        <f>H1375+6</f>
        <v>4109</v>
      </c>
      <c r="I1377" s="281">
        <v>2</v>
      </c>
      <c r="J1377" s="236">
        <f t="shared" si="22"/>
        <v>1</v>
      </c>
      <c r="L1377" s="201"/>
    </row>
    <row r="1378" spans="2:12" ht="14.25" customHeight="1">
      <c r="B1378" s="54"/>
      <c r="C1378" s="413">
        <f t="shared" si="20"/>
        <v>1376</v>
      </c>
      <c r="E1378" s="423">
        <v>32</v>
      </c>
      <c r="F1378" s="424">
        <f t="shared" si="21"/>
        <v>2741</v>
      </c>
      <c r="G1378" s="221">
        <f t="shared" si="23"/>
        <v>8224</v>
      </c>
      <c r="H1378" s="269">
        <f>G1378/I1378</f>
        <v>257</v>
      </c>
      <c r="I1378" s="281">
        <v>32</v>
      </c>
      <c r="J1378" s="236">
        <f t="shared" si="22"/>
        <v>5</v>
      </c>
      <c r="L1378" s="201"/>
    </row>
    <row r="1379" spans="2:12" ht="14.25" customHeight="1">
      <c r="B1379" s="54"/>
      <c r="C1379" s="413">
        <f t="shared" si="20"/>
        <v>1377</v>
      </c>
      <c r="E1379" s="423">
        <v>2</v>
      </c>
      <c r="F1379" s="424">
        <f t="shared" si="21"/>
        <v>2743</v>
      </c>
      <c r="G1379" s="221">
        <f t="shared" si="23"/>
        <v>8230</v>
      </c>
      <c r="H1379" s="220">
        <f>H1377+6</f>
        <v>4115</v>
      </c>
      <c r="I1379" s="281">
        <v>2</v>
      </c>
      <c r="J1379" s="236">
        <f t="shared" si="22"/>
        <v>1</v>
      </c>
      <c r="L1379" s="201"/>
    </row>
    <row r="1380" spans="2:12" ht="14.25" customHeight="1">
      <c r="B1380" s="54"/>
      <c r="C1380" s="413">
        <f t="shared" si="20"/>
        <v>1378</v>
      </c>
      <c r="E1380" s="423">
        <v>4</v>
      </c>
      <c r="F1380" s="424">
        <f t="shared" si="21"/>
        <v>2745</v>
      </c>
      <c r="G1380" s="221">
        <f t="shared" si="23"/>
        <v>8236</v>
      </c>
      <c r="H1380" s="240">
        <f>G1380/4</f>
        <v>2059</v>
      </c>
      <c r="I1380" s="281">
        <v>4</v>
      </c>
      <c r="J1380" s="236">
        <f t="shared" si="22"/>
        <v>2</v>
      </c>
      <c r="L1380" s="201"/>
    </row>
    <row r="1381" spans="2:12" ht="14.25" customHeight="1">
      <c r="B1381" s="54"/>
      <c r="C1381" s="413">
        <f t="shared" si="20"/>
        <v>1379</v>
      </c>
      <c r="E1381" s="423">
        <v>2</v>
      </c>
      <c r="F1381" s="424">
        <f t="shared" si="21"/>
        <v>2747</v>
      </c>
      <c r="G1381" s="221">
        <f t="shared" si="23"/>
        <v>8242</v>
      </c>
      <c r="H1381" s="220">
        <f>H1379+6</f>
        <v>4121</v>
      </c>
      <c r="I1381" s="281">
        <v>2</v>
      </c>
      <c r="J1381" s="236">
        <f t="shared" si="22"/>
        <v>1</v>
      </c>
      <c r="L1381" s="201"/>
    </row>
    <row r="1382" spans="2:12" ht="14.25" customHeight="1">
      <c r="B1382" s="54"/>
      <c r="C1382" s="413">
        <f t="shared" si="20"/>
        <v>1380</v>
      </c>
      <c r="E1382" s="423">
        <v>8</v>
      </c>
      <c r="F1382" s="424">
        <f t="shared" si="21"/>
        <v>2749</v>
      </c>
      <c r="G1382" s="221">
        <f t="shared" si="23"/>
        <v>8248</v>
      </c>
      <c r="H1382" s="269">
        <f>G1382/I1382</f>
        <v>1031</v>
      </c>
      <c r="I1382" s="281">
        <v>8</v>
      </c>
      <c r="J1382" s="236">
        <f t="shared" si="22"/>
        <v>3</v>
      </c>
      <c r="L1382" s="201"/>
    </row>
    <row r="1383" spans="2:12" ht="14.25" customHeight="1">
      <c r="B1383" s="54"/>
      <c r="C1383" s="413">
        <f t="shared" si="20"/>
        <v>1381</v>
      </c>
      <c r="E1383" s="423">
        <v>2</v>
      </c>
      <c r="F1383" s="424">
        <f t="shared" si="21"/>
        <v>2751</v>
      </c>
      <c r="G1383" s="221">
        <f t="shared" si="23"/>
        <v>8254</v>
      </c>
      <c r="H1383" s="220">
        <f>H1381+6</f>
        <v>4127</v>
      </c>
      <c r="I1383" s="281">
        <v>2</v>
      </c>
      <c r="J1383" s="236">
        <f t="shared" si="22"/>
        <v>1</v>
      </c>
      <c r="L1383" s="201"/>
    </row>
    <row r="1384" spans="2:12" ht="14.25" customHeight="1">
      <c r="B1384" s="54"/>
      <c r="C1384" s="413">
        <f t="shared" si="20"/>
        <v>1382</v>
      </c>
      <c r="E1384" s="423">
        <v>4</v>
      </c>
      <c r="F1384" s="424">
        <f t="shared" si="21"/>
        <v>2753</v>
      </c>
      <c r="G1384" s="221">
        <f t="shared" si="23"/>
        <v>8260</v>
      </c>
      <c r="H1384" s="240">
        <f>G1384/4</f>
        <v>2065</v>
      </c>
      <c r="I1384" s="281">
        <v>4</v>
      </c>
      <c r="J1384" s="236">
        <f t="shared" si="22"/>
        <v>2</v>
      </c>
      <c r="L1384" s="201"/>
    </row>
    <row r="1385" spans="2:12" ht="14.25" customHeight="1">
      <c r="B1385" s="54"/>
      <c r="C1385" s="413">
        <f t="shared" si="20"/>
        <v>1383</v>
      </c>
      <c r="E1385" s="423">
        <v>2</v>
      </c>
      <c r="F1385" s="424">
        <f t="shared" si="21"/>
        <v>2755</v>
      </c>
      <c r="G1385" s="221">
        <f t="shared" si="23"/>
        <v>8266</v>
      </c>
      <c r="H1385" s="220">
        <f>H1383+6</f>
        <v>4133</v>
      </c>
      <c r="I1385" s="281">
        <v>2</v>
      </c>
      <c r="J1385" s="236">
        <f t="shared" si="22"/>
        <v>1</v>
      </c>
      <c r="L1385" s="201"/>
    </row>
    <row r="1386" spans="2:12" ht="14.25" customHeight="1">
      <c r="B1386" s="54"/>
      <c r="C1386" s="413">
        <f t="shared" si="20"/>
        <v>1384</v>
      </c>
      <c r="E1386" s="423">
        <v>16</v>
      </c>
      <c r="F1386" s="424">
        <f t="shared" si="21"/>
        <v>2757</v>
      </c>
      <c r="G1386" s="221">
        <f t="shared" si="23"/>
        <v>8272</v>
      </c>
      <c r="H1386" s="269">
        <f>G1386/I1386</f>
        <v>517</v>
      </c>
      <c r="I1386" s="281">
        <v>16</v>
      </c>
      <c r="J1386" s="236">
        <f t="shared" si="22"/>
        <v>4</v>
      </c>
      <c r="L1386" s="201"/>
    </row>
    <row r="1387" spans="2:12" ht="14.25" customHeight="1">
      <c r="B1387" s="54"/>
      <c r="C1387" s="413">
        <f t="shared" si="20"/>
        <v>1385</v>
      </c>
      <c r="E1387" s="423">
        <v>2</v>
      </c>
      <c r="F1387" s="424">
        <f t="shared" si="21"/>
        <v>2759</v>
      </c>
      <c r="G1387" s="221">
        <f t="shared" si="23"/>
        <v>8278</v>
      </c>
      <c r="H1387" s="220">
        <f>H1385+6</f>
        <v>4139</v>
      </c>
      <c r="I1387" s="281">
        <v>2</v>
      </c>
      <c r="J1387" s="236">
        <f t="shared" si="22"/>
        <v>1</v>
      </c>
      <c r="L1387" s="201"/>
    </row>
    <row r="1388" spans="2:12" ht="14.25" customHeight="1">
      <c r="B1388" s="54"/>
      <c r="C1388" s="413">
        <f t="shared" si="20"/>
        <v>1386</v>
      </c>
      <c r="E1388" s="423">
        <v>4</v>
      </c>
      <c r="F1388" s="424">
        <f t="shared" si="21"/>
        <v>2761</v>
      </c>
      <c r="G1388" s="221">
        <f t="shared" si="23"/>
        <v>8284</v>
      </c>
      <c r="H1388" s="240">
        <f>G1388/4</f>
        <v>2071</v>
      </c>
      <c r="I1388" s="281">
        <v>4</v>
      </c>
      <c r="J1388" s="236">
        <f t="shared" si="22"/>
        <v>2</v>
      </c>
      <c r="L1388" s="201"/>
    </row>
    <row r="1389" spans="2:12" ht="14.25" customHeight="1">
      <c r="B1389" s="54"/>
      <c r="C1389" s="413">
        <f t="shared" si="20"/>
        <v>1387</v>
      </c>
      <c r="E1389" s="423">
        <v>2</v>
      </c>
      <c r="F1389" s="424">
        <f t="shared" si="21"/>
        <v>2763</v>
      </c>
      <c r="G1389" s="221">
        <f t="shared" si="23"/>
        <v>8290</v>
      </c>
      <c r="H1389" s="220">
        <f>H1387+6</f>
        <v>4145</v>
      </c>
      <c r="I1389" s="281">
        <v>2</v>
      </c>
      <c r="J1389" s="236">
        <f t="shared" si="22"/>
        <v>1</v>
      </c>
      <c r="L1389" s="201"/>
    </row>
    <row r="1390" spans="2:12" ht="14.25" customHeight="1">
      <c r="B1390" s="54"/>
      <c r="C1390" s="413">
        <f t="shared" si="20"/>
        <v>1388</v>
      </c>
      <c r="E1390" s="423">
        <v>8</v>
      </c>
      <c r="F1390" s="424">
        <f t="shared" si="21"/>
        <v>2765</v>
      </c>
      <c r="G1390" s="221">
        <f t="shared" si="23"/>
        <v>8296</v>
      </c>
      <c r="H1390" s="269">
        <f>G1390/I1390</f>
        <v>1037</v>
      </c>
      <c r="I1390" s="281">
        <v>8</v>
      </c>
      <c r="J1390" s="236">
        <f t="shared" si="22"/>
        <v>3</v>
      </c>
      <c r="L1390" s="201"/>
    </row>
    <row r="1391" spans="2:12" ht="14.25" customHeight="1">
      <c r="B1391" s="54"/>
      <c r="C1391" s="413">
        <f t="shared" si="20"/>
        <v>1389</v>
      </c>
      <c r="E1391" s="423">
        <v>2</v>
      </c>
      <c r="F1391" s="424">
        <f t="shared" si="21"/>
        <v>2767</v>
      </c>
      <c r="G1391" s="221">
        <f t="shared" si="23"/>
        <v>8302</v>
      </c>
      <c r="H1391" s="220">
        <f>H1389+6</f>
        <v>4151</v>
      </c>
      <c r="I1391" s="281">
        <v>2</v>
      </c>
      <c r="J1391" s="236">
        <f t="shared" si="22"/>
        <v>1</v>
      </c>
      <c r="L1391" s="201"/>
    </row>
    <row r="1392" spans="2:12" ht="14.25" customHeight="1">
      <c r="B1392" s="54"/>
      <c r="C1392" s="413">
        <f t="shared" si="20"/>
        <v>1390</v>
      </c>
      <c r="E1392" s="423">
        <v>4</v>
      </c>
      <c r="F1392" s="424">
        <f t="shared" si="21"/>
        <v>2769</v>
      </c>
      <c r="G1392" s="221">
        <f t="shared" si="23"/>
        <v>8308</v>
      </c>
      <c r="H1392" s="240">
        <f>G1392/4</f>
        <v>2077</v>
      </c>
      <c r="I1392" s="281">
        <v>4</v>
      </c>
      <c r="J1392" s="236">
        <f t="shared" si="22"/>
        <v>2</v>
      </c>
      <c r="L1392" s="201"/>
    </row>
    <row r="1393" spans="2:12" ht="14.25" customHeight="1">
      <c r="B1393" s="54"/>
      <c r="C1393" s="413">
        <f t="shared" si="20"/>
        <v>1391</v>
      </c>
      <c r="E1393" s="423">
        <v>2</v>
      </c>
      <c r="F1393" s="424">
        <f t="shared" si="21"/>
        <v>2771</v>
      </c>
      <c r="G1393" s="221">
        <f t="shared" si="23"/>
        <v>8314</v>
      </c>
      <c r="H1393" s="220">
        <f>H1391+6</f>
        <v>4157</v>
      </c>
      <c r="I1393" s="281">
        <v>2</v>
      </c>
      <c r="J1393" s="236">
        <f t="shared" si="22"/>
        <v>1</v>
      </c>
      <c r="L1393" s="201"/>
    </row>
    <row r="1394" spans="2:12" ht="14.25" customHeight="1">
      <c r="B1394" s="54"/>
      <c r="C1394" s="413">
        <f t="shared" si="20"/>
        <v>1392</v>
      </c>
      <c r="E1394" s="423">
        <v>128</v>
      </c>
      <c r="F1394" s="424">
        <f t="shared" si="21"/>
        <v>2773</v>
      </c>
      <c r="G1394" s="221">
        <f t="shared" si="23"/>
        <v>8320</v>
      </c>
      <c r="H1394" s="269">
        <f>G1394/I1394</f>
        <v>65</v>
      </c>
      <c r="I1394" s="281">
        <v>128</v>
      </c>
      <c r="J1394" s="236">
        <f t="shared" si="22"/>
        <v>7</v>
      </c>
      <c r="L1394" s="201"/>
    </row>
    <row r="1395" spans="2:12" ht="14.25" customHeight="1">
      <c r="B1395" s="54"/>
      <c r="C1395" s="413">
        <f t="shared" si="20"/>
        <v>1393</v>
      </c>
      <c r="E1395" s="423">
        <v>2</v>
      </c>
      <c r="F1395" s="424">
        <f t="shared" si="21"/>
        <v>2775</v>
      </c>
      <c r="G1395" s="221">
        <f t="shared" si="23"/>
        <v>8326</v>
      </c>
      <c r="H1395" s="220">
        <f>H1393+6</f>
        <v>4163</v>
      </c>
      <c r="I1395" s="281">
        <v>2</v>
      </c>
      <c r="J1395" s="236">
        <f t="shared" si="22"/>
        <v>1</v>
      </c>
      <c r="L1395" s="201"/>
    </row>
    <row r="1396" spans="2:12" ht="14.25" customHeight="1">
      <c r="B1396" s="54"/>
      <c r="C1396" s="413">
        <f t="shared" si="20"/>
        <v>1394</v>
      </c>
      <c r="E1396" s="423">
        <v>4</v>
      </c>
      <c r="F1396" s="424">
        <f t="shared" si="21"/>
        <v>2777</v>
      </c>
      <c r="G1396" s="221">
        <f t="shared" si="23"/>
        <v>8332</v>
      </c>
      <c r="H1396" s="240">
        <f>G1396/4</f>
        <v>2083</v>
      </c>
      <c r="I1396" s="281">
        <v>4</v>
      </c>
      <c r="J1396" s="236">
        <f t="shared" si="22"/>
        <v>2</v>
      </c>
      <c r="L1396" s="201"/>
    </row>
    <row r="1397" spans="2:12" ht="14.25" customHeight="1">
      <c r="B1397" s="54"/>
      <c r="C1397" s="413">
        <f t="shared" si="20"/>
        <v>1395</v>
      </c>
      <c r="E1397" s="423">
        <v>2</v>
      </c>
      <c r="F1397" s="424">
        <f t="shared" si="21"/>
        <v>2779</v>
      </c>
      <c r="G1397" s="221">
        <f t="shared" si="23"/>
        <v>8338</v>
      </c>
      <c r="H1397" s="220">
        <f>H1395+6</f>
        <v>4169</v>
      </c>
      <c r="I1397" s="281">
        <v>2</v>
      </c>
      <c r="J1397" s="236">
        <f t="shared" si="22"/>
        <v>1</v>
      </c>
      <c r="L1397" s="201"/>
    </row>
    <row r="1398" spans="2:12" ht="14.25" customHeight="1">
      <c r="B1398" s="54"/>
      <c r="C1398" s="413">
        <f t="shared" si="20"/>
        <v>1396</v>
      </c>
      <c r="E1398" s="423">
        <v>8</v>
      </c>
      <c r="F1398" s="424">
        <f t="shared" si="21"/>
        <v>2781</v>
      </c>
      <c r="G1398" s="221">
        <f t="shared" si="23"/>
        <v>8344</v>
      </c>
      <c r="H1398" s="269">
        <f>G1398/I1398</f>
        <v>1043</v>
      </c>
      <c r="I1398" s="281">
        <v>8</v>
      </c>
      <c r="J1398" s="236">
        <f t="shared" si="22"/>
        <v>3</v>
      </c>
      <c r="L1398" s="201"/>
    </row>
    <row r="1399" spans="2:12" ht="14.25" customHeight="1">
      <c r="B1399" s="54"/>
      <c r="C1399" s="413">
        <f t="shared" si="20"/>
        <v>1397</v>
      </c>
      <c r="E1399" s="423">
        <v>2</v>
      </c>
      <c r="F1399" s="424">
        <f t="shared" si="21"/>
        <v>2783</v>
      </c>
      <c r="G1399" s="221">
        <f t="shared" si="23"/>
        <v>8350</v>
      </c>
      <c r="H1399" s="220">
        <f>H1397+6</f>
        <v>4175</v>
      </c>
      <c r="I1399" s="281">
        <v>2</v>
      </c>
      <c r="J1399" s="236">
        <f t="shared" si="22"/>
        <v>1</v>
      </c>
      <c r="L1399" s="201"/>
    </row>
    <row r="1400" spans="2:12" ht="14.25" customHeight="1">
      <c r="B1400" s="54"/>
      <c r="C1400" s="413">
        <f t="shared" si="20"/>
        <v>1398</v>
      </c>
      <c r="E1400" s="423">
        <v>4</v>
      </c>
      <c r="F1400" s="424">
        <f t="shared" si="21"/>
        <v>2785</v>
      </c>
      <c r="G1400" s="221">
        <f t="shared" si="23"/>
        <v>8356</v>
      </c>
      <c r="H1400" s="240">
        <f>G1400/4</f>
        <v>2089</v>
      </c>
      <c r="I1400" s="281">
        <v>4</v>
      </c>
      <c r="J1400" s="236">
        <f t="shared" si="22"/>
        <v>2</v>
      </c>
      <c r="L1400" s="201"/>
    </row>
    <row r="1401" spans="2:12" ht="14.25" customHeight="1">
      <c r="B1401" s="54"/>
      <c r="C1401" s="413">
        <f t="shared" si="20"/>
        <v>1399</v>
      </c>
      <c r="E1401" s="423">
        <v>2</v>
      </c>
      <c r="F1401" s="424">
        <f t="shared" si="21"/>
        <v>2787</v>
      </c>
      <c r="G1401" s="221">
        <f t="shared" si="23"/>
        <v>8362</v>
      </c>
      <c r="H1401" s="220">
        <f>H1399+6</f>
        <v>4181</v>
      </c>
      <c r="I1401" s="281">
        <v>2</v>
      </c>
      <c r="J1401" s="236">
        <f t="shared" si="22"/>
        <v>1</v>
      </c>
      <c r="L1401" s="201"/>
    </row>
    <row r="1402" spans="2:12" ht="14.25" customHeight="1">
      <c r="B1402" s="54"/>
      <c r="C1402" s="413">
        <f t="shared" si="20"/>
        <v>1400</v>
      </c>
      <c r="E1402" s="423">
        <v>16</v>
      </c>
      <c r="F1402" s="424">
        <f t="shared" si="21"/>
        <v>2789</v>
      </c>
      <c r="G1402" s="221">
        <f t="shared" si="23"/>
        <v>8368</v>
      </c>
      <c r="H1402" s="269">
        <f>G1402/I1402</f>
        <v>523</v>
      </c>
      <c r="I1402" s="281">
        <v>16</v>
      </c>
      <c r="J1402" s="236">
        <f t="shared" si="22"/>
        <v>4</v>
      </c>
      <c r="L1402" s="201"/>
    </row>
    <row r="1403" spans="2:12" ht="14.25" customHeight="1">
      <c r="B1403" s="54"/>
      <c r="C1403" s="413">
        <f t="shared" si="20"/>
        <v>1401</v>
      </c>
      <c r="E1403" s="423">
        <v>2</v>
      </c>
      <c r="F1403" s="424">
        <f t="shared" si="21"/>
        <v>2791</v>
      </c>
      <c r="G1403" s="221">
        <f t="shared" si="23"/>
        <v>8374</v>
      </c>
      <c r="H1403" s="220">
        <f>H1401+6</f>
        <v>4187</v>
      </c>
      <c r="I1403" s="281">
        <v>2</v>
      </c>
      <c r="J1403" s="236">
        <f t="shared" si="22"/>
        <v>1</v>
      </c>
      <c r="L1403" s="201"/>
    </row>
    <row r="1404" spans="2:12" ht="14.25" customHeight="1">
      <c r="B1404" s="54"/>
      <c r="C1404" s="413">
        <f t="shared" si="20"/>
        <v>1402</v>
      </c>
      <c r="E1404" s="423">
        <v>4</v>
      </c>
      <c r="F1404" s="424">
        <f t="shared" si="21"/>
        <v>2793</v>
      </c>
      <c r="G1404" s="221">
        <f t="shared" si="23"/>
        <v>8380</v>
      </c>
      <c r="H1404" s="240">
        <f>G1404/4</f>
        <v>2095</v>
      </c>
      <c r="I1404" s="281">
        <v>4</v>
      </c>
      <c r="J1404" s="236">
        <f t="shared" si="22"/>
        <v>2</v>
      </c>
      <c r="L1404" s="201"/>
    </row>
    <row r="1405" spans="2:12" ht="14.25" customHeight="1">
      <c r="B1405" s="54"/>
      <c r="C1405" s="413">
        <f t="shared" si="20"/>
        <v>1403</v>
      </c>
      <c r="E1405" s="423">
        <v>2</v>
      </c>
      <c r="F1405" s="424">
        <f t="shared" si="21"/>
        <v>2795</v>
      </c>
      <c r="G1405" s="221">
        <f t="shared" si="23"/>
        <v>8386</v>
      </c>
      <c r="H1405" s="220">
        <f>H1403+6</f>
        <v>4193</v>
      </c>
      <c r="I1405" s="281">
        <v>2</v>
      </c>
      <c r="J1405" s="236">
        <f t="shared" si="22"/>
        <v>1</v>
      </c>
      <c r="L1405" s="201"/>
    </row>
    <row r="1406" spans="2:12" ht="14.25" customHeight="1">
      <c r="B1406" s="54"/>
      <c r="C1406" s="413">
        <f t="shared" si="20"/>
        <v>1404</v>
      </c>
      <c r="E1406" s="423">
        <v>8</v>
      </c>
      <c r="F1406" s="424">
        <f t="shared" si="21"/>
        <v>2797</v>
      </c>
      <c r="G1406" s="221">
        <f t="shared" si="23"/>
        <v>8392</v>
      </c>
      <c r="H1406" s="269">
        <f>G1406/I1406</f>
        <v>1049</v>
      </c>
      <c r="I1406" s="281">
        <v>8</v>
      </c>
      <c r="J1406" s="236">
        <f t="shared" si="22"/>
        <v>3</v>
      </c>
      <c r="L1406" s="201"/>
    </row>
    <row r="1407" spans="2:12" ht="14.25" customHeight="1">
      <c r="B1407" s="54"/>
      <c r="C1407" s="413">
        <f t="shared" si="20"/>
        <v>1405</v>
      </c>
      <c r="E1407" s="423">
        <v>2</v>
      </c>
      <c r="F1407" s="424">
        <f t="shared" si="21"/>
        <v>2799</v>
      </c>
      <c r="G1407" s="221">
        <f t="shared" si="23"/>
        <v>8398</v>
      </c>
      <c r="H1407" s="220">
        <f>H1405+6</f>
        <v>4199</v>
      </c>
      <c r="I1407" s="281">
        <v>2</v>
      </c>
      <c r="J1407" s="236">
        <f t="shared" si="22"/>
        <v>1</v>
      </c>
      <c r="L1407" s="201"/>
    </row>
    <row r="1408" spans="2:12" ht="14.25" customHeight="1">
      <c r="B1408" s="54"/>
      <c r="C1408" s="413">
        <f t="shared" si="20"/>
        <v>1406</v>
      </c>
      <c r="E1408" s="423">
        <v>4</v>
      </c>
      <c r="F1408" s="424">
        <f t="shared" si="21"/>
        <v>2801</v>
      </c>
      <c r="G1408" s="221">
        <f t="shared" si="23"/>
        <v>8404</v>
      </c>
      <c r="H1408" s="240">
        <f>G1408/4</f>
        <v>2101</v>
      </c>
      <c r="I1408" s="281">
        <v>4</v>
      </c>
      <c r="J1408" s="236">
        <f t="shared" si="22"/>
        <v>2</v>
      </c>
      <c r="L1408" s="201"/>
    </row>
    <row r="1409" spans="2:12" ht="14.25" customHeight="1">
      <c r="B1409" s="54"/>
      <c r="C1409" s="413">
        <f t="shared" si="20"/>
        <v>1407</v>
      </c>
      <c r="E1409" s="423">
        <v>2</v>
      </c>
      <c r="F1409" s="424">
        <f t="shared" si="21"/>
        <v>2803</v>
      </c>
      <c r="G1409" s="221">
        <f t="shared" si="23"/>
        <v>8410</v>
      </c>
      <c r="H1409" s="220">
        <f>H1407+6</f>
        <v>4205</v>
      </c>
      <c r="I1409" s="281">
        <v>2</v>
      </c>
      <c r="J1409" s="236">
        <f t="shared" si="22"/>
        <v>1</v>
      </c>
      <c r="L1409" s="201"/>
    </row>
    <row r="1410" spans="2:12" ht="14.25" customHeight="1">
      <c r="B1410" s="54"/>
      <c r="C1410" s="413">
        <f t="shared" si="20"/>
        <v>1408</v>
      </c>
      <c r="E1410" s="423">
        <v>32</v>
      </c>
      <c r="F1410" s="424">
        <f t="shared" si="21"/>
        <v>2805</v>
      </c>
      <c r="G1410" s="221">
        <f t="shared" si="23"/>
        <v>8416</v>
      </c>
      <c r="H1410" s="269">
        <f>G1410/I1410</f>
        <v>263</v>
      </c>
      <c r="I1410" s="281">
        <v>32</v>
      </c>
      <c r="J1410" s="236">
        <f t="shared" si="22"/>
        <v>5</v>
      </c>
      <c r="L1410" s="201"/>
    </row>
    <row r="1411" spans="2:12" ht="14.25" customHeight="1">
      <c r="B1411" s="54"/>
      <c r="C1411" s="413">
        <f t="shared" si="20"/>
        <v>1409</v>
      </c>
      <c r="E1411" s="423">
        <v>2</v>
      </c>
      <c r="F1411" s="424">
        <f t="shared" si="21"/>
        <v>2807</v>
      </c>
      <c r="G1411" s="221">
        <f t="shared" si="23"/>
        <v>8422</v>
      </c>
      <c r="H1411" s="220">
        <f>H1409+6</f>
        <v>4211</v>
      </c>
      <c r="I1411" s="281">
        <v>2</v>
      </c>
      <c r="J1411" s="236">
        <f t="shared" si="22"/>
        <v>1</v>
      </c>
      <c r="L1411" s="201"/>
    </row>
    <row r="1412" spans="2:12" ht="14.25" customHeight="1">
      <c r="B1412" s="54"/>
      <c r="C1412" s="413">
        <f t="shared" si="20"/>
        <v>1410</v>
      </c>
      <c r="E1412" s="423">
        <v>4</v>
      </c>
      <c r="F1412" s="424">
        <f t="shared" si="21"/>
        <v>2809</v>
      </c>
      <c r="G1412" s="221">
        <f t="shared" si="23"/>
        <v>8428</v>
      </c>
      <c r="H1412" s="240">
        <f>G1412/4</f>
        <v>2107</v>
      </c>
      <c r="I1412" s="281">
        <v>4</v>
      </c>
      <c r="J1412" s="236">
        <f t="shared" si="22"/>
        <v>2</v>
      </c>
      <c r="L1412" s="201"/>
    </row>
    <row r="1413" spans="2:12" ht="14.25" customHeight="1">
      <c r="B1413" s="54"/>
      <c r="C1413" s="413">
        <f t="shared" si="20"/>
        <v>1411</v>
      </c>
      <c r="E1413" s="423">
        <v>2</v>
      </c>
      <c r="F1413" s="424">
        <f t="shared" si="21"/>
        <v>2811</v>
      </c>
      <c r="G1413" s="221">
        <f t="shared" si="23"/>
        <v>8434</v>
      </c>
      <c r="H1413" s="220">
        <f>H1411+6</f>
        <v>4217</v>
      </c>
      <c r="I1413" s="281">
        <v>2</v>
      </c>
      <c r="J1413" s="236">
        <f t="shared" si="22"/>
        <v>1</v>
      </c>
      <c r="L1413" s="201"/>
    </row>
    <row r="1414" spans="2:12" ht="14.25" customHeight="1">
      <c r="B1414" s="54"/>
      <c r="C1414" s="413">
        <f t="shared" si="20"/>
        <v>1412</v>
      </c>
      <c r="E1414" s="423">
        <v>8</v>
      </c>
      <c r="F1414" s="424">
        <f t="shared" si="21"/>
        <v>2813</v>
      </c>
      <c r="G1414" s="221">
        <f t="shared" si="23"/>
        <v>8440</v>
      </c>
      <c r="H1414" s="269">
        <f>G1414/I1414</f>
        <v>1055</v>
      </c>
      <c r="I1414" s="281">
        <v>8</v>
      </c>
      <c r="J1414" s="236">
        <f t="shared" si="22"/>
        <v>3</v>
      </c>
      <c r="L1414" s="201"/>
    </row>
    <row r="1415" spans="2:12" ht="14.25" customHeight="1">
      <c r="B1415" s="54"/>
      <c r="C1415" s="413">
        <f t="shared" si="20"/>
        <v>1413</v>
      </c>
      <c r="E1415" s="423">
        <v>2</v>
      </c>
      <c r="F1415" s="424">
        <f t="shared" si="21"/>
        <v>2815</v>
      </c>
      <c r="G1415" s="221">
        <f t="shared" si="23"/>
        <v>8446</v>
      </c>
      <c r="H1415" s="220">
        <f>H1413+6</f>
        <v>4223</v>
      </c>
      <c r="I1415" s="281">
        <v>2</v>
      </c>
      <c r="J1415" s="236">
        <f t="shared" si="22"/>
        <v>1</v>
      </c>
      <c r="L1415" s="201"/>
    </row>
    <row r="1416" spans="2:12" ht="14.25" customHeight="1">
      <c r="B1416" s="54"/>
      <c r="C1416" s="413">
        <f t="shared" si="20"/>
        <v>1414</v>
      </c>
      <c r="E1416" s="423">
        <v>4</v>
      </c>
      <c r="F1416" s="424">
        <f t="shared" si="21"/>
        <v>2817</v>
      </c>
      <c r="G1416" s="221">
        <f t="shared" si="23"/>
        <v>8452</v>
      </c>
      <c r="H1416" s="240">
        <f>G1416/4</f>
        <v>2113</v>
      </c>
      <c r="I1416" s="281">
        <v>4</v>
      </c>
      <c r="J1416" s="236">
        <f t="shared" si="22"/>
        <v>2</v>
      </c>
      <c r="L1416" s="201"/>
    </row>
    <row r="1417" spans="2:12" ht="14.25" customHeight="1">
      <c r="B1417" s="54"/>
      <c r="C1417" s="413">
        <f t="shared" si="20"/>
        <v>1415</v>
      </c>
      <c r="E1417" s="423">
        <v>2</v>
      </c>
      <c r="F1417" s="424">
        <f t="shared" si="21"/>
        <v>2819</v>
      </c>
      <c r="G1417" s="221">
        <f t="shared" si="23"/>
        <v>8458</v>
      </c>
      <c r="H1417" s="220">
        <f>H1415+6</f>
        <v>4229</v>
      </c>
      <c r="I1417" s="281">
        <v>2</v>
      </c>
      <c r="J1417" s="236">
        <f t="shared" si="22"/>
        <v>1</v>
      </c>
      <c r="L1417" s="201"/>
    </row>
    <row r="1418" spans="2:12" ht="14.25" customHeight="1">
      <c r="B1418" s="54"/>
      <c r="C1418" s="413">
        <f t="shared" si="20"/>
        <v>1416</v>
      </c>
      <c r="E1418" s="423">
        <v>16</v>
      </c>
      <c r="F1418" s="424">
        <f t="shared" si="21"/>
        <v>2821</v>
      </c>
      <c r="G1418" s="221">
        <f t="shared" si="23"/>
        <v>8464</v>
      </c>
      <c r="H1418" s="269">
        <f>G1418/I1418</f>
        <v>529</v>
      </c>
      <c r="I1418" s="281">
        <v>16</v>
      </c>
      <c r="J1418" s="236">
        <f t="shared" si="22"/>
        <v>4</v>
      </c>
      <c r="L1418" s="201"/>
    </row>
    <row r="1419" spans="2:12" ht="14.25" customHeight="1">
      <c r="B1419" s="54"/>
      <c r="C1419" s="413">
        <f t="shared" si="20"/>
        <v>1417</v>
      </c>
      <c r="E1419" s="423">
        <v>2</v>
      </c>
      <c r="F1419" s="424">
        <f t="shared" si="21"/>
        <v>2823</v>
      </c>
      <c r="G1419" s="221">
        <f t="shared" si="23"/>
        <v>8470</v>
      </c>
      <c r="H1419" s="220">
        <f>H1417+6</f>
        <v>4235</v>
      </c>
      <c r="I1419" s="281">
        <v>2</v>
      </c>
      <c r="J1419" s="236">
        <f t="shared" si="22"/>
        <v>1</v>
      </c>
      <c r="L1419" s="201"/>
    </row>
    <row r="1420" spans="2:12" ht="14.25" customHeight="1">
      <c r="B1420" s="54"/>
      <c r="C1420" s="413">
        <f t="shared" si="20"/>
        <v>1418</v>
      </c>
      <c r="E1420" s="423">
        <v>4</v>
      </c>
      <c r="F1420" s="424">
        <f t="shared" si="21"/>
        <v>2825</v>
      </c>
      <c r="G1420" s="221">
        <f t="shared" si="23"/>
        <v>8476</v>
      </c>
      <c r="H1420" s="240">
        <f>G1420/4</f>
        <v>2119</v>
      </c>
      <c r="I1420" s="281">
        <v>4</v>
      </c>
      <c r="J1420" s="236">
        <f t="shared" si="22"/>
        <v>2</v>
      </c>
      <c r="L1420" s="201"/>
    </row>
    <row r="1421" spans="2:12" ht="14.25" customHeight="1">
      <c r="B1421" s="54"/>
      <c r="C1421" s="413">
        <f t="shared" si="20"/>
        <v>1419</v>
      </c>
      <c r="E1421" s="423">
        <v>2</v>
      </c>
      <c r="F1421" s="424">
        <f t="shared" si="21"/>
        <v>2827</v>
      </c>
      <c r="G1421" s="221">
        <f t="shared" si="23"/>
        <v>8482</v>
      </c>
      <c r="H1421" s="220">
        <f>H1419+6</f>
        <v>4241</v>
      </c>
      <c r="I1421" s="281">
        <v>2</v>
      </c>
      <c r="J1421" s="236">
        <f t="shared" si="22"/>
        <v>1</v>
      </c>
      <c r="L1421" s="201"/>
    </row>
    <row r="1422" spans="2:12" ht="14.25" customHeight="1">
      <c r="B1422" s="54"/>
      <c r="C1422" s="413">
        <f t="shared" si="20"/>
        <v>1420</v>
      </c>
      <c r="E1422" s="423">
        <v>8</v>
      </c>
      <c r="F1422" s="424">
        <f t="shared" si="21"/>
        <v>2829</v>
      </c>
      <c r="G1422" s="221">
        <f t="shared" si="23"/>
        <v>8488</v>
      </c>
      <c r="H1422" s="269">
        <f>G1422/I1422</f>
        <v>1061</v>
      </c>
      <c r="I1422" s="281">
        <v>8</v>
      </c>
      <c r="J1422" s="236">
        <f t="shared" si="22"/>
        <v>3</v>
      </c>
      <c r="L1422" s="201"/>
    </row>
    <row r="1423" spans="2:12" ht="14.25" customHeight="1">
      <c r="B1423" s="54"/>
      <c r="C1423" s="413">
        <f t="shared" si="20"/>
        <v>1421</v>
      </c>
      <c r="E1423" s="423">
        <v>2</v>
      </c>
      <c r="F1423" s="424">
        <f t="shared" si="21"/>
        <v>2831</v>
      </c>
      <c r="G1423" s="221">
        <f t="shared" si="23"/>
        <v>8494</v>
      </c>
      <c r="H1423" s="220">
        <f>H1421+6</f>
        <v>4247</v>
      </c>
      <c r="I1423" s="281">
        <v>2</v>
      </c>
      <c r="J1423" s="236">
        <f t="shared" si="22"/>
        <v>1</v>
      </c>
      <c r="L1423" s="201"/>
    </row>
    <row r="1424" spans="2:12" ht="14.25" customHeight="1">
      <c r="B1424" s="54"/>
      <c r="C1424" s="413">
        <f t="shared" si="20"/>
        <v>1422</v>
      </c>
      <c r="E1424" s="423">
        <v>4</v>
      </c>
      <c r="F1424" s="424">
        <f t="shared" si="21"/>
        <v>2833</v>
      </c>
      <c r="G1424" s="221">
        <f t="shared" si="23"/>
        <v>8500</v>
      </c>
      <c r="H1424" s="240">
        <f>G1424/4</f>
        <v>2125</v>
      </c>
      <c r="I1424" s="281">
        <v>4</v>
      </c>
      <c r="J1424" s="236">
        <f t="shared" si="22"/>
        <v>2</v>
      </c>
      <c r="L1424" s="201"/>
    </row>
    <row r="1425" spans="2:12" ht="14.25" customHeight="1">
      <c r="B1425" s="54"/>
      <c r="C1425" s="413">
        <f t="shared" si="20"/>
        <v>1423</v>
      </c>
      <c r="E1425" s="423">
        <v>2</v>
      </c>
      <c r="F1425" s="424">
        <f t="shared" si="21"/>
        <v>2835</v>
      </c>
      <c r="G1425" s="221">
        <f t="shared" si="23"/>
        <v>8506</v>
      </c>
      <c r="H1425" s="220">
        <f>H1423+6</f>
        <v>4253</v>
      </c>
      <c r="I1425" s="281">
        <v>2</v>
      </c>
      <c r="J1425" s="236">
        <f t="shared" si="22"/>
        <v>1</v>
      </c>
      <c r="L1425" s="201"/>
    </row>
    <row r="1426" spans="2:12" ht="14.25" customHeight="1">
      <c r="B1426" s="54"/>
      <c r="C1426" s="413">
        <f t="shared" si="20"/>
        <v>1424</v>
      </c>
      <c r="E1426" s="423">
        <v>64</v>
      </c>
      <c r="F1426" s="424">
        <f t="shared" si="21"/>
        <v>2837</v>
      </c>
      <c r="G1426" s="221">
        <f t="shared" si="23"/>
        <v>8512</v>
      </c>
      <c r="H1426" s="269">
        <f>G1426/I1426</f>
        <v>133</v>
      </c>
      <c r="I1426" s="281">
        <v>64</v>
      </c>
      <c r="J1426" s="236">
        <f t="shared" si="22"/>
        <v>6</v>
      </c>
      <c r="L1426" s="201"/>
    </row>
    <row r="1427" spans="2:12" ht="14.25" customHeight="1">
      <c r="B1427" s="54"/>
      <c r="C1427" s="413">
        <f t="shared" si="20"/>
        <v>1425</v>
      </c>
      <c r="E1427" s="423">
        <v>2</v>
      </c>
      <c r="F1427" s="424">
        <f t="shared" si="21"/>
        <v>2839</v>
      </c>
      <c r="G1427" s="221">
        <f t="shared" si="23"/>
        <v>8518</v>
      </c>
      <c r="H1427" s="220">
        <f>H1425+6</f>
        <v>4259</v>
      </c>
      <c r="I1427" s="281">
        <v>2</v>
      </c>
      <c r="J1427" s="236">
        <f t="shared" si="22"/>
        <v>1</v>
      </c>
      <c r="L1427" s="201"/>
    </row>
    <row r="1428" spans="2:12" ht="14.25" customHeight="1">
      <c r="B1428" s="54"/>
      <c r="C1428" s="413">
        <f t="shared" si="20"/>
        <v>1426</v>
      </c>
      <c r="E1428" s="423">
        <v>4</v>
      </c>
      <c r="F1428" s="424">
        <f t="shared" si="21"/>
        <v>2841</v>
      </c>
      <c r="G1428" s="221">
        <f t="shared" si="23"/>
        <v>8524</v>
      </c>
      <c r="H1428" s="240">
        <f>G1428/4</f>
        <v>2131</v>
      </c>
      <c r="I1428" s="281">
        <v>4</v>
      </c>
      <c r="J1428" s="236">
        <f t="shared" si="22"/>
        <v>2</v>
      </c>
      <c r="L1428" s="201"/>
    </row>
    <row r="1429" spans="2:12" ht="14.25" customHeight="1">
      <c r="B1429" s="54"/>
      <c r="C1429" s="413">
        <f t="shared" si="20"/>
        <v>1427</v>
      </c>
      <c r="E1429" s="423">
        <v>2</v>
      </c>
      <c r="F1429" s="424">
        <f t="shared" si="21"/>
        <v>2843</v>
      </c>
      <c r="G1429" s="221">
        <f t="shared" si="23"/>
        <v>8530</v>
      </c>
      <c r="H1429" s="220">
        <f>H1427+6</f>
        <v>4265</v>
      </c>
      <c r="I1429" s="281">
        <v>2</v>
      </c>
      <c r="J1429" s="236">
        <f t="shared" si="22"/>
        <v>1</v>
      </c>
      <c r="L1429" s="201"/>
    </row>
    <row r="1430" spans="2:12" ht="14.25" customHeight="1">
      <c r="B1430" s="54"/>
      <c r="C1430" s="413">
        <f t="shared" si="20"/>
        <v>1428</v>
      </c>
      <c r="E1430" s="423">
        <v>8</v>
      </c>
      <c r="F1430" s="424">
        <f t="shared" si="21"/>
        <v>2845</v>
      </c>
      <c r="G1430" s="221">
        <f t="shared" si="23"/>
        <v>8536</v>
      </c>
      <c r="H1430" s="269">
        <f>G1430/I1430</f>
        <v>1067</v>
      </c>
      <c r="I1430" s="281">
        <v>8</v>
      </c>
      <c r="J1430" s="236">
        <f t="shared" si="22"/>
        <v>3</v>
      </c>
      <c r="L1430" s="201"/>
    </row>
    <row r="1431" spans="2:12" ht="14.25" customHeight="1">
      <c r="B1431" s="54"/>
      <c r="C1431" s="413">
        <f t="shared" si="20"/>
        <v>1429</v>
      </c>
      <c r="E1431" s="423">
        <v>2</v>
      </c>
      <c r="F1431" s="424">
        <f t="shared" si="21"/>
        <v>2847</v>
      </c>
      <c r="G1431" s="221">
        <f t="shared" si="23"/>
        <v>8542</v>
      </c>
      <c r="H1431" s="220">
        <f>H1429+6</f>
        <v>4271</v>
      </c>
      <c r="I1431" s="281">
        <v>2</v>
      </c>
      <c r="J1431" s="236">
        <f t="shared" si="22"/>
        <v>1</v>
      </c>
      <c r="L1431" s="201"/>
    </row>
    <row r="1432" spans="2:12" ht="14.25" customHeight="1">
      <c r="B1432" s="54"/>
      <c r="C1432" s="413">
        <f t="shared" si="20"/>
        <v>1430</v>
      </c>
      <c r="E1432" s="423">
        <v>4</v>
      </c>
      <c r="F1432" s="424">
        <f t="shared" si="21"/>
        <v>2849</v>
      </c>
      <c r="G1432" s="221">
        <f t="shared" si="23"/>
        <v>8548</v>
      </c>
      <c r="H1432" s="240">
        <f>G1432/4</f>
        <v>2137</v>
      </c>
      <c r="I1432" s="281">
        <v>4</v>
      </c>
      <c r="J1432" s="236">
        <f t="shared" si="22"/>
        <v>2</v>
      </c>
      <c r="L1432" s="201"/>
    </row>
    <row r="1433" spans="2:12" ht="14.25" customHeight="1">
      <c r="B1433" s="54"/>
      <c r="C1433" s="413">
        <f t="shared" si="20"/>
        <v>1431</v>
      </c>
      <c r="E1433" s="423">
        <v>2</v>
      </c>
      <c r="F1433" s="424">
        <f t="shared" si="21"/>
        <v>2851</v>
      </c>
      <c r="G1433" s="221">
        <f t="shared" si="23"/>
        <v>8554</v>
      </c>
      <c r="H1433" s="220">
        <f>H1431+6</f>
        <v>4277</v>
      </c>
      <c r="I1433" s="281">
        <v>2</v>
      </c>
      <c r="J1433" s="236">
        <f t="shared" si="22"/>
        <v>1</v>
      </c>
      <c r="L1433" s="201"/>
    </row>
    <row r="1434" spans="2:12" ht="14.25" customHeight="1">
      <c r="B1434" s="54"/>
      <c r="C1434" s="413">
        <f t="shared" si="20"/>
        <v>1432</v>
      </c>
      <c r="E1434" s="423">
        <v>16</v>
      </c>
      <c r="F1434" s="424">
        <f t="shared" si="21"/>
        <v>2853</v>
      </c>
      <c r="G1434" s="221">
        <f t="shared" si="23"/>
        <v>8560</v>
      </c>
      <c r="H1434" s="269">
        <f>G1434/I1434</f>
        <v>535</v>
      </c>
      <c r="I1434" s="281">
        <v>16</v>
      </c>
      <c r="J1434" s="236">
        <f t="shared" si="22"/>
        <v>4</v>
      </c>
      <c r="L1434" s="201"/>
    </row>
    <row r="1435" spans="2:12" ht="14.25" customHeight="1">
      <c r="B1435" s="54"/>
      <c r="C1435" s="413">
        <f t="shared" si="20"/>
        <v>1433</v>
      </c>
      <c r="E1435" s="423">
        <v>2</v>
      </c>
      <c r="F1435" s="424">
        <f t="shared" si="21"/>
        <v>2855</v>
      </c>
      <c r="G1435" s="221">
        <f t="shared" si="23"/>
        <v>8566</v>
      </c>
      <c r="H1435" s="220">
        <f>H1433+6</f>
        <v>4283</v>
      </c>
      <c r="I1435" s="281">
        <v>2</v>
      </c>
      <c r="J1435" s="236">
        <f t="shared" si="22"/>
        <v>1</v>
      </c>
      <c r="L1435" s="201"/>
    </row>
    <row r="1436" spans="2:12" ht="14.25" customHeight="1">
      <c r="B1436" s="54"/>
      <c r="C1436" s="413">
        <f t="shared" si="20"/>
        <v>1434</v>
      </c>
      <c r="E1436" s="423">
        <v>4</v>
      </c>
      <c r="F1436" s="424">
        <f t="shared" si="21"/>
        <v>2857</v>
      </c>
      <c r="G1436" s="221">
        <f t="shared" si="23"/>
        <v>8572</v>
      </c>
      <c r="H1436" s="240">
        <f>G1436/4</f>
        <v>2143</v>
      </c>
      <c r="I1436" s="281">
        <v>4</v>
      </c>
      <c r="J1436" s="236">
        <f t="shared" si="22"/>
        <v>2</v>
      </c>
      <c r="L1436" s="201"/>
    </row>
    <row r="1437" spans="2:12" ht="14.25" customHeight="1">
      <c r="B1437" s="54"/>
      <c r="C1437" s="413">
        <f t="shared" si="20"/>
        <v>1435</v>
      </c>
      <c r="E1437" s="423">
        <v>2</v>
      </c>
      <c r="F1437" s="424">
        <f t="shared" si="21"/>
        <v>2859</v>
      </c>
      <c r="G1437" s="221">
        <f t="shared" si="23"/>
        <v>8578</v>
      </c>
      <c r="H1437" s="220">
        <f>H1435+6</f>
        <v>4289</v>
      </c>
      <c r="I1437" s="281">
        <v>2</v>
      </c>
      <c r="J1437" s="236">
        <f t="shared" si="22"/>
        <v>1</v>
      </c>
      <c r="L1437" s="201"/>
    </row>
    <row r="1438" spans="2:12" ht="14.25" customHeight="1">
      <c r="B1438" s="54"/>
      <c r="C1438" s="413">
        <f t="shared" si="20"/>
        <v>1436</v>
      </c>
      <c r="E1438" s="423">
        <v>8</v>
      </c>
      <c r="F1438" s="424">
        <f t="shared" si="21"/>
        <v>2861</v>
      </c>
      <c r="G1438" s="221">
        <f t="shared" si="23"/>
        <v>8584</v>
      </c>
      <c r="H1438" s="269">
        <f>G1438/I1438</f>
        <v>1073</v>
      </c>
      <c r="I1438" s="281">
        <v>8</v>
      </c>
      <c r="J1438" s="236">
        <f t="shared" si="22"/>
        <v>3</v>
      </c>
      <c r="L1438" s="201"/>
    </row>
    <row r="1439" spans="2:12" ht="14.25" customHeight="1">
      <c r="B1439" s="54"/>
      <c r="C1439" s="413">
        <f t="shared" si="20"/>
        <v>1437</v>
      </c>
      <c r="E1439" s="423">
        <v>2</v>
      </c>
      <c r="F1439" s="424">
        <f t="shared" si="21"/>
        <v>2863</v>
      </c>
      <c r="G1439" s="221">
        <f t="shared" si="23"/>
        <v>8590</v>
      </c>
      <c r="H1439" s="220">
        <f>H1437+6</f>
        <v>4295</v>
      </c>
      <c r="I1439" s="281">
        <v>2</v>
      </c>
      <c r="J1439" s="236">
        <f t="shared" si="22"/>
        <v>1</v>
      </c>
      <c r="L1439" s="201"/>
    </row>
    <row r="1440" spans="2:12" ht="14.25" customHeight="1">
      <c r="B1440" s="54"/>
      <c r="C1440" s="413">
        <f t="shared" si="20"/>
        <v>1438</v>
      </c>
      <c r="E1440" s="423">
        <v>4</v>
      </c>
      <c r="F1440" s="424">
        <f t="shared" si="21"/>
        <v>2865</v>
      </c>
      <c r="G1440" s="221">
        <f t="shared" si="23"/>
        <v>8596</v>
      </c>
      <c r="H1440" s="240">
        <f>G1440/4</f>
        <v>2149</v>
      </c>
      <c r="I1440" s="281">
        <v>4</v>
      </c>
      <c r="J1440" s="236">
        <f t="shared" si="22"/>
        <v>2</v>
      </c>
      <c r="L1440" s="201"/>
    </row>
    <row r="1441" spans="2:12" ht="14.25" customHeight="1">
      <c r="B1441" s="54"/>
      <c r="C1441" s="413">
        <f t="shared" si="20"/>
        <v>1439</v>
      </c>
      <c r="E1441" s="423">
        <v>2</v>
      </c>
      <c r="F1441" s="424">
        <f t="shared" si="21"/>
        <v>2867</v>
      </c>
      <c r="G1441" s="221">
        <f t="shared" si="23"/>
        <v>8602</v>
      </c>
      <c r="H1441" s="220">
        <f>H1439+6</f>
        <v>4301</v>
      </c>
      <c r="I1441" s="281">
        <v>2</v>
      </c>
      <c r="J1441" s="236">
        <f t="shared" si="22"/>
        <v>1</v>
      </c>
      <c r="L1441" s="201"/>
    </row>
    <row r="1442" spans="2:12" ht="14.25" customHeight="1">
      <c r="B1442" s="54"/>
      <c r="C1442" s="413">
        <f t="shared" si="20"/>
        <v>1440</v>
      </c>
      <c r="E1442" s="423">
        <v>32</v>
      </c>
      <c r="F1442" s="424">
        <f t="shared" si="21"/>
        <v>2869</v>
      </c>
      <c r="G1442" s="221">
        <f t="shared" si="23"/>
        <v>8608</v>
      </c>
      <c r="H1442" s="269">
        <f>G1442/I1442</f>
        <v>269</v>
      </c>
      <c r="I1442" s="281">
        <v>32</v>
      </c>
      <c r="J1442" s="236">
        <f t="shared" si="22"/>
        <v>5</v>
      </c>
      <c r="L1442" s="201"/>
    </row>
    <row r="1443" spans="2:12" ht="14.25" customHeight="1">
      <c r="B1443" s="54"/>
      <c r="C1443" s="413">
        <f t="shared" si="20"/>
        <v>1441</v>
      </c>
      <c r="E1443" s="423">
        <v>2</v>
      </c>
      <c r="F1443" s="424">
        <f t="shared" si="21"/>
        <v>2871</v>
      </c>
      <c r="G1443" s="221">
        <f t="shared" si="23"/>
        <v>8614</v>
      </c>
      <c r="H1443" s="220">
        <f>H1441+6</f>
        <v>4307</v>
      </c>
      <c r="I1443" s="281">
        <v>2</v>
      </c>
      <c r="J1443" s="236">
        <f t="shared" si="22"/>
        <v>1</v>
      </c>
      <c r="L1443" s="201"/>
    </row>
    <row r="1444" spans="2:12" ht="14.25" customHeight="1">
      <c r="B1444" s="54"/>
      <c r="C1444" s="413">
        <f t="shared" si="20"/>
        <v>1442</v>
      </c>
      <c r="E1444" s="423">
        <v>4</v>
      </c>
      <c r="F1444" s="424">
        <f t="shared" si="21"/>
        <v>2873</v>
      </c>
      <c r="G1444" s="221">
        <f t="shared" si="23"/>
        <v>8620</v>
      </c>
      <c r="H1444" s="240">
        <f>G1444/4</f>
        <v>2155</v>
      </c>
      <c r="I1444" s="281">
        <v>4</v>
      </c>
      <c r="J1444" s="236">
        <f t="shared" si="22"/>
        <v>2</v>
      </c>
      <c r="L1444" s="201"/>
    </row>
    <row r="1445" spans="2:12" ht="14.25" customHeight="1">
      <c r="B1445" s="54"/>
      <c r="C1445" s="413">
        <f t="shared" si="20"/>
        <v>1443</v>
      </c>
      <c r="E1445" s="423">
        <v>2</v>
      </c>
      <c r="F1445" s="424">
        <f t="shared" si="21"/>
        <v>2875</v>
      </c>
      <c r="G1445" s="221">
        <f t="shared" si="23"/>
        <v>8626</v>
      </c>
      <c r="H1445" s="220">
        <f>H1443+6</f>
        <v>4313</v>
      </c>
      <c r="I1445" s="281">
        <v>2</v>
      </c>
      <c r="J1445" s="236">
        <f t="shared" si="22"/>
        <v>1</v>
      </c>
      <c r="L1445" s="201"/>
    </row>
    <row r="1446" spans="2:12" ht="14.25" customHeight="1">
      <c r="B1446" s="54"/>
      <c r="C1446" s="413">
        <f t="shared" si="20"/>
        <v>1444</v>
      </c>
      <c r="E1446" s="423">
        <v>8</v>
      </c>
      <c r="F1446" s="424">
        <f t="shared" si="21"/>
        <v>2877</v>
      </c>
      <c r="G1446" s="221">
        <f t="shared" si="23"/>
        <v>8632</v>
      </c>
      <c r="H1446" s="269">
        <f>G1446/I1446</f>
        <v>1079</v>
      </c>
      <c r="I1446" s="281">
        <v>8</v>
      </c>
      <c r="J1446" s="236">
        <f t="shared" si="22"/>
        <v>3</v>
      </c>
      <c r="L1446" s="201"/>
    </row>
    <row r="1447" spans="2:12" ht="14.25" customHeight="1">
      <c r="B1447" s="54"/>
      <c r="C1447" s="413">
        <f t="shared" si="20"/>
        <v>1445</v>
      </c>
      <c r="E1447" s="423">
        <v>2</v>
      </c>
      <c r="F1447" s="424">
        <f t="shared" si="21"/>
        <v>2879</v>
      </c>
      <c r="G1447" s="221">
        <f t="shared" si="23"/>
        <v>8638</v>
      </c>
      <c r="H1447" s="220">
        <f>H1445+6</f>
        <v>4319</v>
      </c>
      <c r="I1447" s="281">
        <v>2</v>
      </c>
      <c r="J1447" s="236">
        <f t="shared" si="22"/>
        <v>1</v>
      </c>
      <c r="L1447" s="201"/>
    </row>
    <row r="1448" spans="2:12" ht="14.25" customHeight="1">
      <c r="B1448" s="54"/>
      <c r="C1448" s="413">
        <f t="shared" si="20"/>
        <v>1446</v>
      </c>
      <c r="E1448" s="423">
        <v>4</v>
      </c>
      <c r="F1448" s="424">
        <f t="shared" si="21"/>
        <v>2881</v>
      </c>
      <c r="G1448" s="221">
        <f t="shared" si="23"/>
        <v>8644</v>
      </c>
      <c r="H1448" s="240">
        <f>G1448/4</f>
        <v>2161</v>
      </c>
      <c r="I1448" s="281">
        <v>4</v>
      </c>
      <c r="J1448" s="236">
        <f t="shared" si="22"/>
        <v>2</v>
      </c>
      <c r="L1448" s="201"/>
    </row>
    <row r="1449" spans="2:12" ht="14.25" customHeight="1">
      <c r="B1449" s="54"/>
      <c r="C1449" s="413">
        <f t="shared" si="20"/>
        <v>1447</v>
      </c>
      <c r="E1449" s="423">
        <v>2</v>
      </c>
      <c r="F1449" s="424">
        <f t="shared" si="21"/>
        <v>2883</v>
      </c>
      <c r="G1449" s="221">
        <f t="shared" si="23"/>
        <v>8650</v>
      </c>
      <c r="H1449" s="220">
        <f>H1447+6</f>
        <v>4325</v>
      </c>
      <c r="I1449" s="281">
        <v>2</v>
      </c>
      <c r="J1449" s="236">
        <f t="shared" si="22"/>
        <v>1</v>
      </c>
      <c r="L1449" s="201"/>
    </row>
    <row r="1450" spans="2:12" ht="14.25" customHeight="1">
      <c r="B1450" s="54"/>
      <c r="C1450" s="413">
        <f t="shared" si="20"/>
        <v>1448</v>
      </c>
      <c r="E1450" s="423">
        <v>16</v>
      </c>
      <c r="F1450" s="424">
        <f t="shared" si="21"/>
        <v>2885</v>
      </c>
      <c r="G1450" s="221">
        <f t="shared" si="23"/>
        <v>8656</v>
      </c>
      <c r="H1450" s="269">
        <f>G1450/I1450</f>
        <v>541</v>
      </c>
      <c r="I1450" s="281">
        <v>16</v>
      </c>
      <c r="J1450" s="236">
        <f t="shared" si="22"/>
        <v>4</v>
      </c>
      <c r="L1450" s="201"/>
    </row>
    <row r="1451" spans="2:12" ht="14.25" customHeight="1">
      <c r="B1451" s="54"/>
      <c r="C1451" s="413">
        <f t="shared" si="20"/>
        <v>1449</v>
      </c>
      <c r="E1451" s="423">
        <v>2</v>
      </c>
      <c r="F1451" s="424">
        <f t="shared" si="21"/>
        <v>2887</v>
      </c>
      <c r="G1451" s="221">
        <f t="shared" si="23"/>
        <v>8662</v>
      </c>
      <c r="H1451" s="220">
        <f>H1449+6</f>
        <v>4331</v>
      </c>
      <c r="I1451" s="281">
        <v>2</v>
      </c>
      <c r="J1451" s="236">
        <f t="shared" si="22"/>
        <v>1</v>
      </c>
      <c r="L1451" s="201"/>
    </row>
    <row r="1452" spans="2:12" ht="14.25" customHeight="1">
      <c r="B1452" s="54"/>
      <c r="C1452" s="413">
        <f t="shared" si="20"/>
        <v>1450</v>
      </c>
      <c r="E1452" s="423">
        <v>4</v>
      </c>
      <c r="F1452" s="424">
        <f t="shared" si="21"/>
        <v>2889</v>
      </c>
      <c r="G1452" s="221">
        <f t="shared" si="23"/>
        <v>8668</v>
      </c>
      <c r="H1452" s="240">
        <f>G1452/4</f>
        <v>2167</v>
      </c>
      <c r="I1452" s="281">
        <v>4</v>
      </c>
      <c r="J1452" s="236">
        <f t="shared" si="22"/>
        <v>2</v>
      </c>
      <c r="L1452" s="201"/>
    </row>
    <row r="1453" spans="2:12" ht="14.25" customHeight="1">
      <c r="B1453" s="54"/>
      <c r="C1453" s="413">
        <f t="shared" si="20"/>
        <v>1451</v>
      </c>
      <c r="E1453" s="423">
        <v>2</v>
      </c>
      <c r="F1453" s="424">
        <f t="shared" si="21"/>
        <v>2891</v>
      </c>
      <c r="G1453" s="221">
        <f t="shared" si="23"/>
        <v>8674</v>
      </c>
      <c r="H1453" s="220">
        <f>H1451+6</f>
        <v>4337</v>
      </c>
      <c r="I1453" s="281">
        <v>2</v>
      </c>
      <c r="J1453" s="236">
        <f t="shared" si="22"/>
        <v>1</v>
      </c>
      <c r="L1453" s="201"/>
    </row>
    <row r="1454" spans="2:12" ht="14.25" customHeight="1">
      <c r="B1454" s="54"/>
      <c r="C1454" s="413">
        <f t="shared" si="20"/>
        <v>1452</v>
      </c>
      <c r="E1454" s="423">
        <v>8</v>
      </c>
      <c r="F1454" s="424">
        <f t="shared" si="21"/>
        <v>2893</v>
      </c>
      <c r="G1454" s="221">
        <f t="shared" si="23"/>
        <v>8680</v>
      </c>
      <c r="H1454" s="269">
        <f>G1454/I1454</f>
        <v>1085</v>
      </c>
      <c r="I1454" s="281">
        <v>8</v>
      </c>
      <c r="J1454" s="236">
        <f t="shared" si="22"/>
        <v>3</v>
      </c>
      <c r="L1454" s="201"/>
    </row>
    <row r="1455" spans="2:12" ht="14.25" customHeight="1">
      <c r="B1455" s="54"/>
      <c r="C1455" s="413">
        <f t="shared" si="20"/>
        <v>1453</v>
      </c>
      <c r="E1455" s="423">
        <v>2</v>
      </c>
      <c r="F1455" s="424">
        <f t="shared" si="21"/>
        <v>2895</v>
      </c>
      <c r="G1455" s="221">
        <f t="shared" si="23"/>
        <v>8686</v>
      </c>
      <c r="H1455" s="220">
        <f>H1453+6</f>
        <v>4343</v>
      </c>
      <c r="I1455" s="281">
        <v>2</v>
      </c>
      <c r="J1455" s="236">
        <f t="shared" si="22"/>
        <v>1</v>
      </c>
      <c r="L1455" s="201"/>
    </row>
    <row r="1456" spans="2:12" ht="14.25" customHeight="1">
      <c r="B1456" s="54"/>
      <c r="C1456" s="413">
        <f t="shared" si="20"/>
        <v>1454</v>
      </c>
      <c r="E1456" s="423">
        <v>4</v>
      </c>
      <c r="F1456" s="424">
        <f t="shared" si="21"/>
        <v>2897</v>
      </c>
      <c r="G1456" s="221">
        <f t="shared" si="23"/>
        <v>8692</v>
      </c>
      <c r="H1456" s="240">
        <f>G1456/4</f>
        <v>2173</v>
      </c>
      <c r="I1456" s="281">
        <v>4</v>
      </c>
      <c r="J1456" s="236">
        <f t="shared" si="22"/>
        <v>2</v>
      </c>
      <c r="L1456" s="201"/>
    </row>
    <row r="1457" spans="2:12" ht="14.25" customHeight="1">
      <c r="B1457" s="54"/>
      <c r="C1457" s="413">
        <f t="shared" si="20"/>
        <v>1455</v>
      </c>
      <c r="E1457" s="423">
        <v>2</v>
      </c>
      <c r="F1457" s="424">
        <f t="shared" si="21"/>
        <v>2899</v>
      </c>
      <c r="G1457" s="221">
        <f t="shared" si="23"/>
        <v>8698</v>
      </c>
      <c r="H1457" s="220">
        <f>H1455+6</f>
        <v>4349</v>
      </c>
      <c r="I1457" s="281">
        <v>2</v>
      </c>
      <c r="J1457" s="236">
        <f t="shared" si="22"/>
        <v>1</v>
      </c>
      <c r="L1457" s="201"/>
    </row>
    <row r="1458" spans="2:12" ht="14.25" customHeight="1">
      <c r="B1458" s="54"/>
      <c r="C1458" s="413">
        <f t="shared" si="20"/>
        <v>1456</v>
      </c>
      <c r="E1458" s="423">
        <v>512</v>
      </c>
      <c r="F1458" s="424">
        <f t="shared" si="21"/>
        <v>2901</v>
      </c>
      <c r="G1458" s="221">
        <f t="shared" si="23"/>
        <v>8704</v>
      </c>
      <c r="H1458" s="269">
        <f>G1458/I1458</f>
        <v>17</v>
      </c>
      <c r="I1458" s="281">
        <v>512</v>
      </c>
      <c r="J1458" s="236">
        <f t="shared" si="22"/>
        <v>9</v>
      </c>
      <c r="L1458" s="201"/>
    </row>
    <row r="1459" spans="2:12" ht="14.25" customHeight="1">
      <c r="B1459" s="54"/>
      <c r="C1459" s="413">
        <f t="shared" si="20"/>
        <v>1457</v>
      </c>
      <c r="E1459" s="423">
        <v>2</v>
      </c>
      <c r="F1459" s="424">
        <f t="shared" si="21"/>
        <v>2903</v>
      </c>
      <c r="G1459" s="221">
        <f t="shared" si="23"/>
        <v>8710</v>
      </c>
      <c r="H1459" s="220">
        <f>H1457+6</f>
        <v>4355</v>
      </c>
      <c r="I1459" s="281">
        <v>2</v>
      </c>
      <c r="J1459" s="236">
        <f t="shared" si="22"/>
        <v>1</v>
      </c>
      <c r="L1459" s="201"/>
    </row>
    <row r="1460" spans="2:12" ht="14.25" customHeight="1">
      <c r="B1460" s="54"/>
      <c r="C1460" s="413">
        <f t="shared" si="20"/>
        <v>1458</v>
      </c>
      <c r="E1460" s="423">
        <v>4</v>
      </c>
      <c r="F1460" s="424">
        <f t="shared" si="21"/>
        <v>2905</v>
      </c>
      <c r="G1460" s="221">
        <f t="shared" si="23"/>
        <v>8716</v>
      </c>
      <c r="H1460" s="240">
        <f>G1460/4</f>
        <v>2179</v>
      </c>
      <c r="I1460" s="281">
        <v>4</v>
      </c>
      <c r="J1460" s="236">
        <f t="shared" si="22"/>
        <v>2</v>
      </c>
      <c r="L1460" s="201"/>
    </row>
    <row r="1461" spans="2:12" ht="14.25" customHeight="1">
      <c r="B1461" s="54"/>
      <c r="C1461" s="413">
        <f t="shared" si="20"/>
        <v>1459</v>
      </c>
      <c r="E1461" s="423">
        <v>2</v>
      </c>
      <c r="F1461" s="424">
        <f t="shared" si="21"/>
        <v>2907</v>
      </c>
      <c r="G1461" s="221">
        <f t="shared" si="23"/>
        <v>8722</v>
      </c>
      <c r="H1461" s="220">
        <f>H1459+6</f>
        <v>4361</v>
      </c>
      <c r="I1461" s="281">
        <v>2</v>
      </c>
      <c r="J1461" s="236">
        <f t="shared" si="22"/>
        <v>1</v>
      </c>
      <c r="L1461" s="201"/>
    </row>
    <row r="1462" spans="2:12" ht="14.25" customHeight="1">
      <c r="B1462" s="54"/>
      <c r="C1462" s="413">
        <f t="shared" si="20"/>
        <v>1460</v>
      </c>
      <c r="E1462" s="423">
        <v>8</v>
      </c>
      <c r="F1462" s="424">
        <f t="shared" si="21"/>
        <v>2909</v>
      </c>
      <c r="G1462" s="221">
        <f t="shared" si="23"/>
        <v>8728</v>
      </c>
      <c r="H1462" s="269">
        <f>G1462/I1462</f>
        <v>1091</v>
      </c>
      <c r="I1462" s="281">
        <v>8</v>
      </c>
      <c r="J1462" s="236">
        <f t="shared" si="22"/>
        <v>3</v>
      </c>
      <c r="L1462" s="201"/>
    </row>
    <row r="1463" spans="2:12" ht="14.25" customHeight="1">
      <c r="B1463" s="54"/>
      <c r="C1463" s="413">
        <f t="shared" si="20"/>
        <v>1461</v>
      </c>
      <c r="E1463" s="423">
        <v>2</v>
      </c>
      <c r="F1463" s="424">
        <f t="shared" si="21"/>
        <v>2911</v>
      </c>
      <c r="G1463" s="221">
        <f t="shared" si="23"/>
        <v>8734</v>
      </c>
      <c r="H1463" s="220">
        <f>H1461+6</f>
        <v>4367</v>
      </c>
      <c r="I1463" s="281">
        <v>2</v>
      </c>
      <c r="J1463" s="236">
        <f t="shared" si="22"/>
        <v>1</v>
      </c>
      <c r="L1463" s="201"/>
    </row>
    <row r="1464" spans="2:12" ht="14.25" customHeight="1">
      <c r="B1464" s="54"/>
      <c r="C1464" s="413">
        <f t="shared" si="20"/>
        <v>1462</v>
      </c>
      <c r="E1464" s="423">
        <v>4</v>
      </c>
      <c r="F1464" s="424">
        <f t="shared" si="21"/>
        <v>2913</v>
      </c>
      <c r="G1464" s="221">
        <f t="shared" si="23"/>
        <v>8740</v>
      </c>
      <c r="H1464" s="240">
        <f>G1464/4</f>
        <v>2185</v>
      </c>
      <c r="I1464" s="281">
        <v>4</v>
      </c>
      <c r="J1464" s="236">
        <f t="shared" si="22"/>
        <v>2</v>
      </c>
      <c r="L1464" s="201"/>
    </row>
    <row r="1465" spans="2:12" ht="14.25" customHeight="1">
      <c r="B1465" s="54"/>
      <c r="C1465" s="413">
        <f t="shared" si="20"/>
        <v>1463</v>
      </c>
      <c r="E1465" s="423">
        <v>2</v>
      </c>
      <c r="F1465" s="424">
        <f t="shared" si="21"/>
        <v>2915</v>
      </c>
      <c r="G1465" s="221">
        <f t="shared" si="23"/>
        <v>8746</v>
      </c>
      <c r="H1465" s="220">
        <f>H1463+6</f>
        <v>4373</v>
      </c>
      <c r="I1465" s="281">
        <v>2</v>
      </c>
      <c r="J1465" s="236">
        <f t="shared" si="22"/>
        <v>1</v>
      </c>
      <c r="L1465" s="201"/>
    </row>
    <row r="1466" spans="2:12" ht="14.25" customHeight="1">
      <c r="B1466" s="54"/>
      <c r="C1466" s="413">
        <f t="shared" si="20"/>
        <v>1464</v>
      </c>
      <c r="E1466" s="423">
        <v>16</v>
      </c>
      <c r="F1466" s="424">
        <f t="shared" si="21"/>
        <v>2917</v>
      </c>
      <c r="G1466" s="221">
        <f t="shared" si="23"/>
        <v>8752</v>
      </c>
      <c r="H1466" s="269">
        <f>G1466/I1466</f>
        <v>547</v>
      </c>
      <c r="I1466" s="281">
        <v>16</v>
      </c>
      <c r="J1466" s="236">
        <f t="shared" si="22"/>
        <v>4</v>
      </c>
      <c r="L1466" s="201"/>
    </row>
    <row r="1467" spans="2:12" ht="14.25" customHeight="1">
      <c r="B1467" s="54"/>
      <c r="C1467" s="413">
        <f t="shared" si="20"/>
        <v>1465</v>
      </c>
      <c r="E1467" s="423">
        <v>2</v>
      </c>
      <c r="F1467" s="424">
        <f t="shared" si="21"/>
        <v>2919</v>
      </c>
      <c r="G1467" s="221">
        <f t="shared" si="23"/>
        <v>8758</v>
      </c>
      <c r="H1467" s="220">
        <f>H1465+6</f>
        <v>4379</v>
      </c>
      <c r="I1467" s="281">
        <v>2</v>
      </c>
      <c r="J1467" s="236">
        <f t="shared" si="22"/>
        <v>1</v>
      </c>
      <c r="L1467" s="201"/>
    </row>
    <row r="1468" spans="2:12" ht="14.25" customHeight="1">
      <c r="B1468" s="54"/>
      <c r="C1468" s="413">
        <f t="shared" si="20"/>
        <v>1466</v>
      </c>
      <c r="E1468" s="423">
        <v>4</v>
      </c>
      <c r="F1468" s="424">
        <f t="shared" si="21"/>
        <v>2921</v>
      </c>
      <c r="G1468" s="221">
        <f t="shared" si="23"/>
        <v>8764</v>
      </c>
      <c r="H1468" s="240">
        <f>G1468/4</f>
        <v>2191</v>
      </c>
      <c r="I1468" s="281">
        <v>4</v>
      </c>
      <c r="J1468" s="236">
        <f t="shared" si="22"/>
        <v>2</v>
      </c>
      <c r="L1468" s="201"/>
    </row>
    <row r="1469" spans="2:12" ht="14.25" customHeight="1">
      <c r="B1469" s="54"/>
      <c r="C1469" s="413">
        <f t="shared" si="20"/>
        <v>1467</v>
      </c>
      <c r="E1469" s="423">
        <v>2</v>
      </c>
      <c r="F1469" s="424">
        <f t="shared" si="21"/>
        <v>2923</v>
      </c>
      <c r="G1469" s="221">
        <f t="shared" si="23"/>
        <v>8770</v>
      </c>
      <c r="H1469" s="220">
        <f>H1467+6</f>
        <v>4385</v>
      </c>
      <c r="I1469" s="281">
        <v>2</v>
      </c>
      <c r="J1469" s="236">
        <f t="shared" si="22"/>
        <v>1</v>
      </c>
      <c r="L1469" s="201"/>
    </row>
    <row r="1470" spans="2:12" ht="14.25" customHeight="1">
      <c r="B1470" s="54"/>
      <c r="C1470" s="413">
        <f t="shared" si="20"/>
        <v>1468</v>
      </c>
      <c r="E1470" s="423">
        <v>8</v>
      </c>
      <c r="F1470" s="424">
        <f t="shared" si="21"/>
        <v>2925</v>
      </c>
      <c r="G1470" s="221">
        <f t="shared" si="23"/>
        <v>8776</v>
      </c>
      <c r="H1470" s="269">
        <f>G1470/I1470</f>
        <v>1097</v>
      </c>
      <c r="I1470" s="281">
        <v>8</v>
      </c>
      <c r="J1470" s="236">
        <f t="shared" si="22"/>
        <v>3</v>
      </c>
      <c r="L1470" s="201"/>
    </row>
    <row r="1471" spans="2:12" ht="14.25" customHeight="1">
      <c r="B1471" s="54"/>
      <c r="C1471" s="413">
        <f t="shared" si="20"/>
        <v>1469</v>
      </c>
      <c r="E1471" s="423">
        <v>2</v>
      </c>
      <c r="F1471" s="424">
        <f t="shared" si="21"/>
        <v>2927</v>
      </c>
      <c r="G1471" s="221">
        <f t="shared" si="23"/>
        <v>8782</v>
      </c>
      <c r="H1471" s="220">
        <f>H1469+6</f>
        <v>4391</v>
      </c>
      <c r="I1471" s="281">
        <v>2</v>
      </c>
      <c r="J1471" s="236">
        <f t="shared" si="22"/>
        <v>1</v>
      </c>
      <c r="L1471" s="201"/>
    </row>
    <row r="1472" spans="2:12" ht="14.25" customHeight="1">
      <c r="B1472" s="54"/>
      <c r="C1472" s="413">
        <f t="shared" si="20"/>
        <v>1470</v>
      </c>
      <c r="E1472" s="423">
        <v>4</v>
      </c>
      <c r="F1472" s="424">
        <f t="shared" si="21"/>
        <v>2929</v>
      </c>
      <c r="G1472" s="221">
        <f t="shared" si="23"/>
        <v>8788</v>
      </c>
      <c r="H1472" s="240">
        <f>G1472/4</f>
        <v>2197</v>
      </c>
      <c r="I1472" s="281">
        <v>4</v>
      </c>
      <c r="J1472" s="236">
        <f t="shared" si="22"/>
        <v>2</v>
      </c>
      <c r="L1472" s="201"/>
    </row>
    <row r="1473" spans="2:12" ht="14.25" customHeight="1">
      <c r="B1473" s="54"/>
      <c r="C1473" s="413">
        <f t="shared" si="20"/>
        <v>1471</v>
      </c>
      <c r="E1473" s="423">
        <v>2</v>
      </c>
      <c r="F1473" s="424">
        <f t="shared" si="21"/>
        <v>2931</v>
      </c>
      <c r="G1473" s="221">
        <f t="shared" si="23"/>
        <v>8794</v>
      </c>
      <c r="H1473" s="220">
        <f>H1471+6</f>
        <v>4397</v>
      </c>
      <c r="I1473" s="281">
        <v>2</v>
      </c>
      <c r="J1473" s="236">
        <f t="shared" si="22"/>
        <v>1</v>
      </c>
      <c r="L1473" s="201"/>
    </row>
    <row r="1474" spans="2:12" ht="14.25" customHeight="1">
      <c r="B1474" s="54"/>
      <c r="C1474" s="413">
        <f t="shared" si="20"/>
        <v>1472</v>
      </c>
      <c r="E1474" s="423">
        <v>32</v>
      </c>
      <c r="F1474" s="424">
        <f t="shared" si="21"/>
        <v>2933</v>
      </c>
      <c r="G1474" s="221">
        <f t="shared" si="23"/>
        <v>8800</v>
      </c>
      <c r="H1474" s="269">
        <f>G1474/I1474</f>
        <v>275</v>
      </c>
      <c r="I1474" s="281">
        <v>32</v>
      </c>
      <c r="J1474" s="236">
        <f t="shared" si="22"/>
        <v>5</v>
      </c>
      <c r="L1474" s="201"/>
    </row>
    <row r="1475" spans="2:12" ht="14.25" customHeight="1">
      <c r="B1475" s="54"/>
      <c r="C1475" s="413">
        <f t="shared" si="20"/>
        <v>1473</v>
      </c>
      <c r="E1475" s="423">
        <v>2</v>
      </c>
      <c r="F1475" s="424">
        <f t="shared" si="21"/>
        <v>2935</v>
      </c>
      <c r="G1475" s="221">
        <f t="shared" si="23"/>
        <v>8806</v>
      </c>
      <c r="H1475" s="220">
        <f>H1473+6</f>
        <v>4403</v>
      </c>
      <c r="I1475" s="281">
        <v>2</v>
      </c>
      <c r="J1475" s="236">
        <f t="shared" si="22"/>
        <v>1</v>
      </c>
      <c r="L1475" s="201"/>
    </row>
    <row r="1476" spans="2:12" ht="14.25" customHeight="1">
      <c r="B1476" s="54"/>
      <c r="C1476" s="413">
        <f t="shared" si="20"/>
        <v>1474</v>
      </c>
      <c r="E1476" s="423">
        <v>4</v>
      </c>
      <c r="F1476" s="424">
        <f t="shared" si="21"/>
        <v>2937</v>
      </c>
      <c r="G1476" s="221">
        <f t="shared" si="23"/>
        <v>8812</v>
      </c>
      <c r="H1476" s="240">
        <f>G1476/4</f>
        <v>2203</v>
      </c>
      <c r="I1476" s="281">
        <v>4</v>
      </c>
      <c r="J1476" s="236">
        <f t="shared" si="22"/>
        <v>2</v>
      </c>
      <c r="L1476" s="201"/>
    </row>
    <row r="1477" spans="2:12" ht="14.25" customHeight="1">
      <c r="B1477" s="54"/>
      <c r="C1477" s="413">
        <f t="shared" si="20"/>
        <v>1475</v>
      </c>
      <c r="E1477" s="423">
        <v>2</v>
      </c>
      <c r="F1477" s="424">
        <f t="shared" si="21"/>
        <v>2939</v>
      </c>
      <c r="G1477" s="221">
        <f t="shared" si="23"/>
        <v>8818</v>
      </c>
      <c r="H1477" s="220">
        <f>H1475+6</f>
        <v>4409</v>
      </c>
      <c r="I1477" s="281">
        <v>2</v>
      </c>
      <c r="J1477" s="236">
        <f t="shared" si="22"/>
        <v>1</v>
      </c>
      <c r="L1477" s="201"/>
    </row>
    <row r="1478" spans="2:12" ht="14.25" customHeight="1">
      <c r="B1478" s="54"/>
      <c r="C1478" s="413">
        <f t="shared" si="20"/>
        <v>1476</v>
      </c>
      <c r="E1478" s="423">
        <v>8</v>
      </c>
      <c r="F1478" s="424">
        <f t="shared" si="21"/>
        <v>2941</v>
      </c>
      <c r="G1478" s="221">
        <f t="shared" si="23"/>
        <v>8824</v>
      </c>
      <c r="H1478" s="269">
        <f>G1478/I1478</f>
        <v>1103</v>
      </c>
      <c r="I1478" s="281">
        <v>8</v>
      </c>
      <c r="J1478" s="236">
        <f t="shared" si="22"/>
        <v>3</v>
      </c>
      <c r="L1478" s="201"/>
    </row>
    <row r="1479" spans="2:12" ht="14.25" customHeight="1">
      <c r="B1479" s="54"/>
      <c r="C1479" s="413">
        <f t="shared" si="20"/>
        <v>1477</v>
      </c>
      <c r="E1479" s="423">
        <v>2</v>
      </c>
      <c r="F1479" s="424">
        <f t="shared" si="21"/>
        <v>2943</v>
      </c>
      <c r="G1479" s="221">
        <f t="shared" si="23"/>
        <v>8830</v>
      </c>
      <c r="H1479" s="220">
        <f>H1477+6</f>
        <v>4415</v>
      </c>
      <c r="I1479" s="281">
        <v>2</v>
      </c>
      <c r="J1479" s="236">
        <f t="shared" si="22"/>
        <v>1</v>
      </c>
      <c r="L1479" s="201"/>
    </row>
    <row r="1480" spans="2:12" ht="14.25" customHeight="1">
      <c r="B1480" s="54"/>
      <c r="C1480" s="413">
        <f t="shared" si="20"/>
        <v>1478</v>
      </c>
      <c r="E1480" s="423">
        <v>4</v>
      </c>
      <c r="F1480" s="424">
        <f t="shared" si="21"/>
        <v>2945</v>
      </c>
      <c r="G1480" s="221">
        <f t="shared" si="23"/>
        <v>8836</v>
      </c>
      <c r="H1480" s="240">
        <f>G1480/4</f>
        <v>2209</v>
      </c>
      <c r="I1480" s="281">
        <v>4</v>
      </c>
      <c r="J1480" s="236">
        <f t="shared" si="22"/>
        <v>2</v>
      </c>
      <c r="L1480" s="201"/>
    </row>
    <row r="1481" spans="2:12" ht="14.25" customHeight="1">
      <c r="B1481" s="54"/>
      <c r="C1481" s="413">
        <f t="shared" si="20"/>
        <v>1479</v>
      </c>
      <c r="E1481" s="423">
        <v>2</v>
      </c>
      <c r="F1481" s="424">
        <f t="shared" si="21"/>
        <v>2947</v>
      </c>
      <c r="G1481" s="221">
        <f t="shared" si="23"/>
        <v>8842</v>
      </c>
      <c r="H1481" s="220">
        <f>H1479+6</f>
        <v>4421</v>
      </c>
      <c r="I1481" s="281">
        <v>2</v>
      </c>
      <c r="J1481" s="236">
        <f t="shared" si="22"/>
        <v>1</v>
      </c>
      <c r="L1481" s="201"/>
    </row>
    <row r="1482" spans="2:12" ht="14.25" customHeight="1">
      <c r="B1482" s="54"/>
      <c r="C1482" s="413">
        <f t="shared" si="20"/>
        <v>1480</v>
      </c>
      <c r="E1482" s="423">
        <v>16</v>
      </c>
      <c r="F1482" s="424">
        <f t="shared" si="21"/>
        <v>2949</v>
      </c>
      <c r="G1482" s="221">
        <f t="shared" si="23"/>
        <v>8848</v>
      </c>
      <c r="H1482" s="269">
        <f>G1482/I1482</f>
        <v>553</v>
      </c>
      <c r="I1482" s="281">
        <v>16</v>
      </c>
      <c r="J1482" s="236">
        <f t="shared" si="22"/>
        <v>4</v>
      </c>
      <c r="L1482" s="201"/>
    </row>
    <row r="1483" spans="2:12" ht="14.25" customHeight="1">
      <c r="B1483" s="54"/>
      <c r="C1483" s="413">
        <f t="shared" si="20"/>
        <v>1481</v>
      </c>
      <c r="E1483" s="423">
        <v>2</v>
      </c>
      <c r="F1483" s="424">
        <f t="shared" si="21"/>
        <v>2951</v>
      </c>
      <c r="G1483" s="221">
        <f t="shared" si="23"/>
        <v>8854</v>
      </c>
      <c r="H1483" s="220">
        <f>H1481+6</f>
        <v>4427</v>
      </c>
      <c r="I1483" s="281">
        <v>2</v>
      </c>
      <c r="J1483" s="236">
        <f t="shared" si="22"/>
        <v>1</v>
      </c>
      <c r="L1483" s="201"/>
    </row>
    <row r="1484" spans="2:12" ht="14.25" customHeight="1">
      <c r="B1484" s="54"/>
      <c r="C1484" s="413">
        <f t="shared" si="20"/>
        <v>1482</v>
      </c>
      <c r="E1484" s="423">
        <v>4</v>
      </c>
      <c r="F1484" s="424">
        <f t="shared" si="21"/>
        <v>2953</v>
      </c>
      <c r="G1484" s="221">
        <f t="shared" si="23"/>
        <v>8860</v>
      </c>
      <c r="H1484" s="240">
        <f>G1484/4</f>
        <v>2215</v>
      </c>
      <c r="I1484" s="281">
        <v>4</v>
      </c>
      <c r="J1484" s="236">
        <f t="shared" si="22"/>
        <v>2</v>
      </c>
      <c r="L1484" s="201"/>
    </row>
    <row r="1485" spans="2:12" ht="14.25" customHeight="1">
      <c r="B1485" s="54"/>
      <c r="C1485" s="413">
        <f t="shared" si="20"/>
        <v>1483</v>
      </c>
      <c r="E1485" s="423">
        <v>2</v>
      </c>
      <c r="F1485" s="424">
        <f t="shared" si="21"/>
        <v>2955</v>
      </c>
      <c r="G1485" s="221">
        <f t="shared" si="23"/>
        <v>8866</v>
      </c>
      <c r="H1485" s="220">
        <f>H1483+6</f>
        <v>4433</v>
      </c>
      <c r="I1485" s="281">
        <v>2</v>
      </c>
      <c r="J1485" s="236">
        <f t="shared" si="22"/>
        <v>1</v>
      </c>
      <c r="L1485" s="201"/>
    </row>
    <row r="1486" spans="2:12" ht="14.25" customHeight="1">
      <c r="B1486" s="54"/>
      <c r="C1486" s="413">
        <f t="shared" si="20"/>
        <v>1484</v>
      </c>
      <c r="E1486" s="423">
        <v>8</v>
      </c>
      <c r="F1486" s="424">
        <f t="shared" si="21"/>
        <v>2957</v>
      </c>
      <c r="G1486" s="221">
        <f t="shared" si="23"/>
        <v>8872</v>
      </c>
      <c r="H1486" s="269">
        <f>G1486/I1486</f>
        <v>1109</v>
      </c>
      <c r="I1486" s="281">
        <v>8</v>
      </c>
      <c r="J1486" s="236">
        <f t="shared" si="22"/>
        <v>3</v>
      </c>
      <c r="L1486" s="201"/>
    </row>
    <row r="1487" spans="2:12" ht="14.25" customHeight="1">
      <c r="B1487" s="54"/>
      <c r="C1487" s="413">
        <f t="shared" si="20"/>
        <v>1485</v>
      </c>
      <c r="E1487" s="423">
        <v>2</v>
      </c>
      <c r="F1487" s="424">
        <f t="shared" si="21"/>
        <v>2959</v>
      </c>
      <c r="G1487" s="221">
        <f t="shared" si="23"/>
        <v>8878</v>
      </c>
      <c r="H1487" s="220">
        <f>H1485+6</f>
        <v>4439</v>
      </c>
      <c r="I1487" s="281">
        <v>2</v>
      </c>
      <c r="J1487" s="236">
        <f t="shared" si="22"/>
        <v>1</v>
      </c>
      <c r="L1487" s="201"/>
    </row>
    <row r="1488" spans="2:12" ht="14.25" customHeight="1">
      <c r="B1488" s="54"/>
      <c r="C1488" s="413">
        <f t="shared" si="20"/>
        <v>1486</v>
      </c>
      <c r="E1488" s="423">
        <v>4</v>
      </c>
      <c r="F1488" s="424">
        <f t="shared" si="21"/>
        <v>2961</v>
      </c>
      <c r="G1488" s="221">
        <f t="shared" si="23"/>
        <v>8884</v>
      </c>
      <c r="H1488" s="240">
        <f>G1488/4</f>
        <v>2221</v>
      </c>
      <c r="I1488" s="281">
        <v>4</v>
      </c>
      <c r="J1488" s="236">
        <f t="shared" si="22"/>
        <v>2</v>
      </c>
      <c r="L1488" s="201"/>
    </row>
    <row r="1489" spans="2:12" ht="14.25" customHeight="1">
      <c r="B1489" s="54"/>
      <c r="C1489" s="413">
        <f t="shared" si="20"/>
        <v>1487</v>
      </c>
      <c r="E1489" s="423">
        <v>2</v>
      </c>
      <c r="F1489" s="424">
        <f t="shared" si="21"/>
        <v>2963</v>
      </c>
      <c r="G1489" s="221">
        <f t="shared" si="23"/>
        <v>8890</v>
      </c>
      <c r="H1489" s="220">
        <f>H1487+6</f>
        <v>4445</v>
      </c>
      <c r="I1489" s="281">
        <v>2</v>
      </c>
      <c r="J1489" s="236">
        <f t="shared" si="22"/>
        <v>1</v>
      </c>
      <c r="L1489" s="201"/>
    </row>
    <row r="1490" spans="2:12" ht="14.25" customHeight="1">
      <c r="B1490" s="54"/>
      <c r="C1490" s="413">
        <f t="shared" si="20"/>
        <v>1488</v>
      </c>
      <c r="E1490" s="423">
        <v>64</v>
      </c>
      <c r="F1490" s="424">
        <f t="shared" si="21"/>
        <v>2965</v>
      </c>
      <c r="G1490" s="221">
        <f t="shared" si="23"/>
        <v>8896</v>
      </c>
      <c r="H1490" s="269">
        <f>G1490/I1490</f>
        <v>139</v>
      </c>
      <c r="I1490" s="281">
        <v>64</v>
      </c>
      <c r="J1490" s="236">
        <f t="shared" si="22"/>
        <v>6</v>
      </c>
      <c r="L1490" s="201"/>
    </row>
    <row r="1491" spans="2:12" ht="14.25" customHeight="1">
      <c r="B1491" s="54"/>
      <c r="C1491" s="413">
        <f t="shared" si="20"/>
        <v>1489</v>
      </c>
      <c r="E1491" s="423">
        <v>2</v>
      </c>
      <c r="F1491" s="424">
        <f t="shared" si="21"/>
        <v>2967</v>
      </c>
      <c r="G1491" s="221">
        <f t="shared" si="23"/>
        <v>8902</v>
      </c>
      <c r="H1491" s="220">
        <f>H1489+6</f>
        <v>4451</v>
      </c>
      <c r="I1491" s="281">
        <v>2</v>
      </c>
      <c r="J1491" s="236">
        <f t="shared" si="22"/>
        <v>1</v>
      </c>
      <c r="L1491" s="201"/>
    </row>
    <row r="1492" spans="2:12" ht="14.25" customHeight="1">
      <c r="B1492" s="54"/>
      <c r="C1492" s="413">
        <f t="shared" si="20"/>
        <v>1490</v>
      </c>
      <c r="E1492" s="423">
        <v>4</v>
      </c>
      <c r="F1492" s="424">
        <f t="shared" si="21"/>
        <v>2969</v>
      </c>
      <c r="G1492" s="221">
        <f t="shared" si="23"/>
        <v>8908</v>
      </c>
      <c r="H1492" s="240">
        <f>G1492/4</f>
        <v>2227</v>
      </c>
      <c r="I1492" s="281">
        <v>4</v>
      </c>
      <c r="J1492" s="236">
        <f t="shared" si="22"/>
        <v>2</v>
      </c>
      <c r="L1492" s="201"/>
    </row>
    <row r="1493" spans="2:12" ht="14.25" customHeight="1">
      <c r="B1493" s="54"/>
      <c r="C1493" s="413">
        <f t="shared" si="20"/>
        <v>1491</v>
      </c>
      <c r="E1493" s="423">
        <v>2</v>
      </c>
      <c r="F1493" s="424">
        <f t="shared" si="21"/>
        <v>2971</v>
      </c>
      <c r="G1493" s="221">
        <f t="shared" si="23"/>
        <v>8914</v>
      </c>
      <c r="H1493" s="220">
        <f>H1491+6</f>
        <v>4457</v>
      </c>
      <c r="I1493" s="281">
        <v>2</v>
      </c>
      <c r="J1493" s="236">
        <f t="shared" si="22"/>
        <v>1</v>
      </c>
      <c r="L1493" s="201"/>
    </row>
    <row r="1494" spans="2:12" ht="14.25" customHeight="1">
      <c r="B1494" s="54"/>
      <c r="C1494" s="413">
        <f t="shared" si="20"/>
        <v>1492</v>
      </c>
      <c r="E1494" s="423">
        <v>8</v>
      </c>
      <c r="F1494" s="424">
        <f t="shared" si="21"/>
        <v>2973</v>
      </c>
      <c r="G1494" s="221">
        <f t="shared" si="23"/>
        <v>8920</v>
      </c>
      <c r="H1494" s="269">
        <f>G1494/I1494</f>
        <v>1115</v>
      </c>
      <c r="I1494" s="281">
        <v>8</v>
      </c>
      <c r="J1494" s="236">
        <f t="shared" si="22"/>
        <v>3</v>
      </c>
      <c r="L1494" s="201"/>
    </row>
    <row r="1495" spans="2:12" ht="14.25" customHeight="1">
      <c r="B1495" s="54"/>
      <c r="C1495" s="413">
        <f t="shared" si="20"/>
        <v>1493</v>
      </c>
      <c r="E1495" s="423">
        <v>2</v>
      </c>
      <c r="F1495" s="424">
        <f t="shared" si="21"/>
        <v>2975</v>
      </c>
      <c r="G1495" s="221">
        <f t="shared" si="23"/>
        <v>8926</v>
      </c>
      <c r="H1495" s="220">
        <f>H1493+6</f>
        <v>4463</v>
      </c>
      <c r="I1495" s="281">
        <v>2</v>
      </c>
      <c r="J1495" s="236">
        <f t="shared" si="22"/>
        <v>1</v>
      </c>
      <c r="L1495" s="201"/>
    </row>
    <row r="1496" spans="2:12" ht="14.25" customHeight="1">
      <c r="B1496" s="54"/>
      <c r="C1496" s="413">
        <f t="shared" si="20"/>
        <v>1494</v>
      </c>
      <c r="E1496" s="423">
        <v>4</v>
      </c>
      <c r="F1496" s="424">
        <f t="shared" si="21"/>
        <v>2977</v>
      </c>
      <c r="G1496" s="221">
        <f t="shared" si="23"/>
        <v>8932</v>
      </c>
      <c r="H1496" s="240">
        <f>G1496/4</f>
        <v>2233</v>
      </c>
      <c r="I1496" s="281">
        <v>4</v>
      </c>
      <c r="J1496" s="236">
        <f t="shared" si="22"/>
        <v>2</v>
      </c>
      <c r="L1496" s="201"/>
    </row>
    <row r="1497" spans="2:12" ht="14.25" customHeight="1">
      <c r="B1497" s="54"/>
      <c r="C1497" s="413">
        <f t="shared" si="20"/>
        <v>1495</v>
      </c>
      <c r="E1497" s="423">
        <v>2</v>
      </c>
      <c r="F1497" s="424">
        <f t="shared" si="21"/>
        <v>2979</v>
      </c>
      <c r="G1497" s="221">
        <f t="shared" si="23"/>
        <v>8938</v>
      </c>
      <c r="H1497" s="220">
        <f>H1495+6</f>
        <v>4469</v>
      </c>
      <c r="I1497" s="281">
        <v>2</v>
      </c>
      <c r="J1497" s="236">
        <f t="shared" si="22"/>
        <v>1</v>
      </c>
      <c r="L1497" s="201"/>
    </row>
    <row r="1498" spans="2:12" ht="14.25" customHeight="1">
      <c r="B1498" s="54"/>
      <c r="C1498" s="413">
        <f t="shared" si="20"/>
        <v>1496</v>
      </c>
      <c r="E1498" s="423">
        <v>16</v>
      </c>
      <c r="F1498" s="424">
        <f t="shared" si="21"/>
        <v>2981</v>
      </c>
      <c r="G1498" s="221">
        <f t="shared" si="23"/>
        <v>8944</v>
      </c>
      <c r="H1498" s="269">
        <f>G1498/I1498</f>
        <v>559</v>
      </c>
      <c r="I1498" s="281">
        <v>16</v>
      </c>
      <c r="J1498" s="236">
        <f t="shared" si="22"/>
        <v>4</v>
      </c>
      <c r="L1498" s="201"/>
    </row>
    <row r="1499" spans="2:12" ht="14.25" customHeight="1">
      <c r="B1499" s="54"/>
      <c r="C1499" s="413">
        <f t="shared" si="20"/>
        <v>1497</v>
      </c>
      <c r="E1499" s="423">
        <v>2</v>
      </c>
      <c r="F1499" s="424">
        <f t="shared" si="21"/>
        <v>2983</v>
      </c>
      <c r="G1499" s="221">
        <f t="shared" si="23"/>
        <v>8950</v>
      </c>
      <c r="H1499" s="220">
        <f>H1497+6</f>
        <v>4475</v>
      </c>
      <c r="I1499" s="281">
        <v>2</v>
      </c>
      <c r="J1499" s="236">
        <f t="shared" si="22"/>
        <v>1</v>
      </c>
      <c r="L1499" s="201"/>
    </row>
    <row r="1500" spans="2:12" ht="14.25" customHeight="1">
      <c r="B1500" s="54"/>
      <c r="C1500" s="413">
        <f t="shared" si="20"/>
        <v>1498</v>
      </c>
      <c r="E1500" s="423">
        <v>4</v>
      </c>
      <c r="F1500" s="424">
        <f t="shared" si="21"/>
        <v>2985</v>
      </c>
      <c r="G1500" s="221">
        <f t="shared" si="23"/>
        <v>8956</v>
      </c>
      <c r="H1500" s="240">
        <f>G1500/4</f>
        <v>2239</v>
      </c>
      <c r="I1500" s="281">
        <v>4</v>
      </c>
      <c r="J1500" s="236">
        <f t="shared" si="22"/>
        <v>2</v>
      </c>
      <c r="L1500" s="201"/>
    </row>
    <row r="1501" spans="2:12" ht="14.25" customHeight="1">
      <c r="B1501" s="54"/>
      <c r="C1501" s="413">
        <f t="shared" si="20"/>
        <v>1499</v>
      </c>
      <c r="E1501" s="423">
        <v>2</v>
      </c>
      <c r="F1501" s="424">
        <f t="shared" si="21"/>
        <v>2987</v>
      </c>
      <c r="G1501" s="221">
        <f t="shared" si="23"/>
        <v>8962</v>
      </c>
      <c r="H1501" s="220">
        <f>H1499+6</f>
        <v>4481</v>
      </c>
      <c r="I1501" s="281">
        <v>2</v>
      </c>
      <c r="J1501" s="236">
        <f t="shared" si="22"/>
        <v>1</v>
      </c>
      <c r="L1501" s="201"/>
    </row>
    <row r="1502" spans="2:12" ht="14.25" customHeight="1">
      <c r="B1502" s="54"/>
      <c r="C1502" s="413">
        <f t="shared" si="20"/>
        <v>1500</v>
      </c>
      <c r="E1502" s="423">
        <v>8</v>
      </c>
      <c r="F1502" s="424">
        <f t="shared" si="21"/>
        <v>2989</v>
      </c>
      <c r="G1502" s="221">
        <f t="shared" si="23"/>
        <v>8968</v>
      </c>
      <c r="H1502" s="269">
        <f>G1502/I1502</f>
        <v>1121</v>
      </c>
      <c r="I1502" s="281">
        <v>8</v>
      </c>
      <c r="J1502" s="236">
        <f t="shared" si="22"/>
        <v>3</v>
      </c>
      <c r="L1502" s="201"/>
    </row>
    <row r="1503" spans="2:12" ht="14.25" customHeight="1">
      <c r="B1503" s="54"/>
      <c r="C1503" s="413">
        <f t="shared" si="20"/>
        <v>1501</v>
      </c>
      <c r="E1503" s="423">
        <v>2</v>
      </c>
      <c r="F1503" s="424">
        <f t="shared" si="21"/>
        <v>2991</v>
      </c>
      <c r="G1503" s="221">
        <f t="shared" si="23"/>
        <v>8974</v>
      </c>
      <c r="H1503" s="220">
        <f>H1501+6</f>
        <v>4487</v>
      </c>
      <c r="I1503" s="281">
        <v>2</v>
      </c>
      <c r="J1503" s="236">
        <f t="shared" si="22"/>
        <v>1</v>
      </c>
      <c r="L1503" s="201"/>
    </row>
    <row r="1504" spans="2:12" ht="14.25" customHeight="1">
      <c r="B1504" s="54"/>
      <c r="C1504" s="413">
        <f t="shared" si="20"/>
        <v>1502</v>
      </c>
      <c r="E1504" s="423">
        <v>4</v>
      </c>
      <c r="F1504" s="424">
        <f t="shared" si="21"/>
        <v>2993</v>
      </c>
      <c r="G1504" s="221">
        <f t="shared" si="23"/>
        <v>8980</v>
      </c>
      <c r="H1504" s="240">
        <f>G1504/4</f>
        <v>2245</v>
      </c>
      <c r="I1504" s="281">
        <v>4</v>
      </c>
      <c r="J1504" s="236">
        <f t="shared" si="22"/>
        <v>2</v>
      </c>
      <c r="L1504" s="201"/>
    </row>
    <row r="1505" spans="2:12" ht="14.25" customHeight="1">
      <c r="B1505" s="54"/>
      <c r="C1505" s="413">
        <f t="shared" si="20"/>
        <v>1503</v>
      </c>
      <c r="E1505" s="423">
        <v>2</v>
      </c>
      <c r="F1505" s="424">
        <f t="shared" si="21"/>
        <v>2995</v>
      </c>
      <c r="G1505" s="221">
        <f t="shared" si="23"/>
        <v>8986</v>
      </c>
      <c r="H1505" s="220">
        <f>H1503+6</f>
        <v>4493</v>
      </c>
      <c r="I1505" s="281">
        <v>2</v>
      </c>
      <c r="J1505" s="236">
        <f t="shared" si="22"/>
        <v>1</v>
      </c>
      <c r="L1505" s="201"/>
    </row>
    <row r="1506" spans="2:12" ht="14.25" customHeight="1">
      <c r="B1506" s="54"/>
      <c r="C1506" s="413">
        <f t="shared" si="20"/>
        <v>1504</v>
      </c>
      <c r="E1506" s="423">
        <v>32</v>
      </c>
      <c r="F1506" s="424">
        <f t="shared" si="21"/>
        <v>2997</v>
      </c>
      <c r="G1506" s="221">
        <f t="shared" si="23"/>
        <v>8992</v>
      </c>
      <c r="H1506" s="269">
        <f>G1506/I1506</f>
        <v>281</v>
      </c>
      <c r="I1506" s="281">
        <v>32</v>
      </c>
      <c r="J1506" s="236">
        <f t="shared" si="22"/>
        <v>5</v>
      </c>
      <c r="L1506" s="201"/>
    </row>
    <row r="1507" spans="2:12" ht="14.25" customHeight="1">
      <c r="B1507" s="54"/>
      <c r="C1507" s="413">
        <f t="shared" si="20"/>
        <v>1505</v>
      </c>
      <c r="E1507" s="423">
        <v>2</v>
      </c>
      <c r="F1507" s="424">
        <f t="shared" si="21"/>
        <v>2999</v>
      </c>
      <c r="G1507" s="221">
        <f t="shared" si="23"/>
        <v>8998</v>
      </c>
      <c r="H1507" s="220">
        <f>H1505+6</f>
        <v>4499</v>
      </c>
      <c r="I1507" s="281">
        <v>2</v>
      </c>
      <c r="J1507" s="236">
        <f t="shared" si="22"/>
        <v>1</v>
      </c>
      <c r="L1507" s="201"/>
    </row>
    <row r="1508" spans="2:12" ht="14.25" customHeight="1">
      <c r="B1508" s="54"/>
      <c r="C1508" s="413">
        <f t="shared" si="20"/>
        <v>1506</v>
      </c>
      <c r="E1508" s="423">
        <v>4</v>
      </c>
      <c r="F1508" s="424">
        <f t="shared" si="21"/>
        <v>3001</v>
      </c>
      <c r="G1508" s="221">
        <f t="shared" si="23"/>
        <v>9004</v>
      </c>
      <c r="H1508" s="240">
        <f>G1508/4</f>
        <v>2251</v>
      </c>
      <c r="I1508" s="281">
        <v>4</v>
      </c>
      <c r="J1508" s="236">
        <f t="shared" si="22"/>
        <v>2</v>
      </c>
      <c r="L1508" s="201"/>
    </row>
    <row r="1509" spans="2:12" ht="14.25" customHeight="1">
      <c r="B1509" s="54"/>
      <c r="C1509" s="413">
        <f t="shared" si="20"/>
        <v>1507</v>
      </c>
      <c r="E1509" s="423">
        <v>2</v>
      </c>
      <c r="F1509" s="424">
        <f t="shared" si="21"/>
        <v>3003</v>
      </c>
      <c r="G1509" s="221">
        <f t="shared" si="23"/>
        <v>9010</v>
      </c>
      <c r="H1509" s="220">
        <f>H1507+6</f>
        <v>4505</v>
      </c>
      <c r="I1509" s="281">
        <v>2</v>
      </c>
      <c r="J1509" s="236">
        <f t="shared" si="22"/>
        <v>1</v>
      </c>
      <c r="L1509" s="201"/>
    </row>
    <row r="1510" spans="2:12" ht="14.25" customHeight="1">
      <c r="B1510" s="54"/>
      <c r="C1510" s="413">
        <f t="shared" si="20"/>
        <v>1508</v>
      </c>
      <c r="E1510" s="423">
        <v>8</v>
      </c>
      <c r="F1510" s="424">
        <f t="shared" si="21"/>
        <v>3005</v>
      </c>
      <c r="G1510" s="221">
        <f t="shared" si="23"/>
        <v>9016</v>
      </c>
      <c r="H1510" s="269">
        <f>G1510/I1510</f>
        <v>1127</v>
      </c>
      <c r="I1510" s="281">
        <v>8</v>
      </c>
      <c r="J1510" s="236">
        <f t="shared" si="22"/>
        <v>3</v>
      </c>
      <c r="L1510" s="201"/>
    </row>
    <row r="1511" spans="2:12" ht="14.25" customHeight="1">
      <c r="B1511" s="54"/>
      <c r="C1511" s="413">
        <f t="shared" si="20"/>
        <v>1509</v>
      </c>
      <c r="E1511" s="423">
        <v>2</v>
      </c>
      <c r="F1511" s="424">
        <f t="shared" si="21"/>
        <v>3007</v>
      </c>
      <c r="G1511" s="221">
        <f t="shared" si="23"/>
        <v>9022</v>
      </c>
      <c r="H1511" s="220">
        <f>H1509+6</f>
        <v>4511</v>
      </c>
      <c r="I1511" s="281">
        <v>2</v>
      </c>
      <c r="J1511" s="236">
        <f t="shared" si="22"/>
        <v>1</v>
      </c>
      <c r="L1511" s="201"/>
    </row>
    <row r="1512" spans="2:12" ht="14.25" customHeight="1">
      <c r="B1512" s="54"/>
      <c r="C1512" s="413">
        <f t="shared" si="20"/>
        <v>1510</v>
      </c>
      <c r="E1512" s="423">
        <v>4</v>
      </c>
      <c r="F1512" s="424">
        <f t="shared" si="21"/>
        <v>3009</v>
      </c>
      <c r="G1512" s="221">
        <f t="shared" si="23"/>
        <v>9028</v>
      </c>
      <c r="H1512" s="240">
        <f>G1512/4</f>
        <v>2257</v>
      </c>
      <c r="I1512" s="281">
        <v>4</v>
      </c>
      <c r="J1512" s="236">
        <f t="shared" si="22"/>
        <v>2</v>
      </c>
      <c r="L1512" s="201"/>
    </row>
    <row r="1513" spans="2:12" ht="14.25" customHeight="1">
      <c r="B1513" s="54"/>
      <c r="C1513" s="413">
        <f t="shared" si="20"/>
        <v>1511</v>
      </c>
      <c r="E1513" s="423">
        <v>2</v>
      </c>
      <c r="F1513" s="424">
        <f t="shared" si="21"/>
        <v>3011</v>
      </c>
      <c r="G1513" s="221">
        <f t="shared" si="23"/>
        <v>9034</v>
      </c>
      <c r="H1513" s="220">
        <f>H1511+6</f>
        <v>4517</v>
      </c>
      <c r="I1513" s="281">
        <v>2</v>
      </c>
      <c r="J1513" s="236">
        <f t="shared" si="22"/>
        <v>1</v>
      </c>
      <c r="L1513" s="201"/>
    </row>
    <row r="1514" spans="2:12" ht="14.25" customHeight="1">
      <c r="B1514" s="54"/>
      <c r="C1514" s="413">
        <f t="shared" si="20"/>
        <v>1512</v>
      </c>
      <c r="E1514" s="423">
        <v>16</v>
      </c>
      <c r="F1514" s="424">
        <f t="shared" si="21"/>
        <v>3013</v>
      </c>
      <c r="G1514" s="221">
        <f t="shared" si="23"/>
        <v>9040</v>
      </c>
      <c r="H1514" s="269">
        <f>G1514/I1514</f>
        <v>565</v>
      </c>
      <c r="I1514" s="281">
        <v>16</v>
      </c>
      <c r="J1514" s="236">
        <f t="shared" si="22"/>
        <v>4</v>
      </c>
      <c r="L1514" s="201"/>
    </row>
    <row r="1515" spans="2:12" ht="14.25" customHeight="1">
      <c r="B1515" s="54"/>
      <c r="C1515" s="413">
        <f t="shared" si="20"/>
        <v>1513</v>
      </c>
      <c r="E1515" s="423">
        <v>2</v>
      </c>
      <c r="F1515" s="424">
        <f t="shared" si="21"/>
        <v>3015</v>
      </c>
      <c r="G1515" s="221">
        <f t="shared" si="23"/>
        <v>9046</v>
      </c>
      <c r="H1515" s="220">
        <f>H1513+6</f>
        <v>4523</v>
      </c>
      <c r="I1515" s="281">
        <v>2</v>
      </c>
      <c r="J1515" s="236">
        <f t="shared" si="22"/>
        <v>1</v>
      </c>
      <c r="L1515" s="201"/>
    </row>
    <row r="1516" spans="2:12" ht="14.25" customHeight="1">
      <c r="B1516" s="54"/>
      <c r="C1516" s="413">
        <f t="shared" si="20"/>
        <v>1514</v>
      </c>
      <c r="E1516" s="423">
        <v>4</v>
      </c>
      <c r="F1516" s="424">
        <f t="shared" si="21"/>
        <v>3017</v>
      </c>
      <c r="G1516" s="221">
        <f t="shared" si="23"/>
        <v>9052</v>
      </c>
      <c r="H1516" s="240">
        <f>G1516/4</f>
        <v>2263</v>
      </c>
      <c r="I1516" s="281">
        <v>4</v>
      </c>
      <c r="J1516" s="236">
        <f t="shared" si="22"/>
        <v>2</v>
      </c>
      <c r="L1516" s="201"/>
    </row>
    <row r="1517" spans="2:12" ht="14.25" customHeight="1">
      <c r="B1517" s="54"/>
      <c r="C1517" s="413">
        <f t="shared" si="20"/>
        <v>1515</v>
      </c>
      <c r="E1517" s="423">
        <v>2</v>
      </c>
      <c r="F1517" s="424">
        <f t="shared" si="21"/>
        <v>3019</v>
      </c>
      <c r="G1517" s="221">
        <f t="shared" si="23"/>
        <v>9058</v>
      </c>
      <c r="H1517" s="220">
        <f>H1515+6</f>
        <v>4529</v>
      </c>
      <c r="I1517" s="281">
        <v>2</v>
      </c>
      <c r="J1517" s="236">
        <f t="shared" si="22"/>
        <v>1</v>
      </c>
      <c r="L1517" s="201"/>
    </row>
    <row r="1518" spans="2:12" ht="14.25" customHeight="1">
      <c r="B1518" s="54"/>
      <c r="C1518" s="413">
        <f t="shared" si="20"/>
        <v>1516</v>
      </c>
      <c r="E1518" s="423">
        <v>8</v>
      </c>
      <c r="F1518" s="424">
        <f t="shared" si="21"/>
        <v>3021</v>
      </c>
      <c r="G1518" s="221">
        <f t="shared" si="23"/>
        <v>9064</v>
      </c>
      <c r="H1518" s="269">
        <f>G1518/I1518</f>
        <v>1133</v>
      </c>
      <c r="I1518" s="281">
        <v>8</v>
      </c>
      <c r="J1518" s="236">
        <f t="shared" si="22"/>
        <v>3</v>
      </c>
      <c r="L1518" s="201"/>
    </row>
    <row r="1519" spans="2:12" ht="14.25" customHeight="1">
      <c r="B1519" s="54"/>
      <c r="C1519" s="413">
        <f t="shared" si="20"/>
        <v>1517</v>
      </c>
      <c r="E1519" s="423">
        <v>2</v>
      </c>
      <c r="F1519" s="424">
        <f t="shared" si="21"/>
        <v>3023</v>
      </c>
      <c r="G1519" s="221">
        <f t="shared" si="23"/>
        <v>9070</v>
      </c>
      <c r="H1519" s="220">
        <f>H1517+6</f>
        <v>4535</v>
      </c>
      <c r="I1519" s="281">
        <v>2</v>
      </c>
      <c r="J1519" s="236">
        <f t="shared" si="22"/>
        <v>1</v>
      </c>
      <c r="L1519" s="201"/>
    </row>
    <row r="1520" spans="2:12" ht="14.25" customHeight="1">
      <c r="B1520" s="54"/>
      <c r="C1520" s="413">
        <f t="shared" si="20"/>
        <v>1518</v>
      </c>
      <c r="E1520" s="423">
        <v>4</v>
      </c>
      <c r="F1520" s="424">
        <f t="shared" si="21"/>
        <v>3025</v>
      </c>
      <c r="G1520" s="221">
        <f t="shared" si="23"/>
        <v>9076</v>
      </c>
      <c r="H1520" s="240">
        <f>G1520/4</f>
        <v>2269</v>
      </c>
      <c r="I1520" s="281">
        <v>4</v>
      </c>
      <c r="J1520" s="236">
        <f t="shared" si="22"/>
        <v>2</v>
      </c>
      <c r="L1520" s="201"/>
    </row>
    <row r="1521" spans="2:12" ht="14.25" customHeight="1">
      <c r="B1521" s="54"/>
      <c r="C1521" s="413">
        <f t="shared" si="20"/>
        <v>1519</v>
      </c>
      <c r="E1521" s="423">
        <v>2</v>
      </c>
      <c r="F1521" s="424">
        <f t="shared" si="21"/>
        <v>3027</v>
      </c>
      <c r="G1521" s="221">
        <f t="shared" si="23"/>
        <v>9082</v>
      </c>
      <c r="H1521" s="220">
        <f>H1519+6</f>
        <v>4541</v>
      </c>
      <c r="I1521" s="281">
        <v>2</v>
      </c>
      <c r="J1521" s="236">
        <f t="shared" si="22"/>
        <v>1</v>
      </c>
      <c r="L1521" s="201"/>
    </row>
    <row r="1522" spans="2:12" ht="14.25" customHeight="1">
      <c r="B1522" s="54"/>
      <c r="C1522" s="413">
        <f t="shared" si="20"/>
        <v>1520</v>
      </c>
      <c r="E1522" s="423">
        <v>128</v>
      </c>
      <c r="F1522" s="424">
        <f t="shared" si="21"/>
        <v>3029</v>
      </c>
      <c r="G1522" s="221">
        <f t="shared" si="23"/>
        <v>9088</v>
      </c>
      <c r="H1522" s="269">
        <f>G1522/I1522</f>
        <v>71</v>
      </c>
      <c r="I1522" s="281">
        <v>128</v>
      </c>
      <c r="J1522" s="236">
        <f t="shared" si="22"/>
        <v>7</v>
      </c>
      <c r="L1522" s="201"/>
    </row>
    <row r="1523" spans="2:12" ht="14.25" customHeight="1">
      <c r="B1523" s="54"/>
      <c r="C1523" s="413">
        <f t="shared" si="20"/>
        <v>1521</v>
      </c>
      <c r="E1523" s="423">
        <v>2</v>
      </c>
      <c r="F1523" s="424">
        <f t="shared" si="21"/>
        <v>3031</v>
      </c>
      <c r="G1523" s="221">
        <f t="shared" si="23"/>
        <v>9094</v>
      </c>
      <c r="H1523" s="220">
        <f>H1521+6</f>
        <v>4547</v>
      </c>
      <c r="I1523" s="281">
        <v>2</v>
      </c>
      <c r="J1523" s="236">
        <f t="shared" si="22"/>
        <v>1</v>
      </c>
      <c r="L1523" s="201"/>
    </row>
    <row r="1524" spans="2:12" ht="14.25" customHeight="1">
      <c r="B1524" s="54"/>
      <c r="C1524" s="413">
        <f t="shared" si="20"/>
        <v>1522</v>
      </c>
      <c r="E1524" s="423">
        <v>4</v>
      </c>
      <c r="F1524" s="424">
        <f t="shared" si="21"/>
        <v>3033</v>
      </c>
      <c r="G1524" s="221">
        <f t="shared" si="23"/>
        <v>9100</v>
      </c>
      <c r="H1524" s="240">
        <f>G1524/4</f>
        <v>2275</v>
      </c>
      <c r="I1524" s="281">
        <v>4</v>
      </c>
      <c r="J1524" s="236">
        <f t="shared" si="22"/>
        <v>2</v>
      </c>
      <c r="L1524" s="201"/>
    </row>
    <row r="1525" spans="2:12" ht="14.25" customHeight="1">
      <c r="B1525" s="54"/>
      <c r="C1525" s="413">
        <f t="shared" si="20"/>
        <v>1523</v>
      </c>
      <c r="E1525" s="423">
        <v>2</v>
      </c>
      <c r="F1525" s="424">
        <f t="shared" si="21"/>
        <v>3035</v>
      </c>
      <c r="G1525" s="221">
        <f t="shared" si="23"/>
        <v>9106</v>
      </c>
      <c r="H1525" s="220">
        <f>H1523+6</f>
        <v>4553</v>
      </c>
      <c r="I1525" s="281">
        <v>2</v>
      </c>
      <c r="J1525" s="236">
        <f t="shared" si="22"/>
        <v>1</v>
      </c>
      <c r="L1525" s="201"/>
    </row>
    <row r="1526" spans="2:12" ht="14.25" customHeight="1">
      <c r="B1526" s="54"/>
      <c r="C1526" s="413">
        <f t="shared" si="20"/>
        <v>1524</v>
      </c>
      <c r="E1526" s="423">
        <v>8</v>
      </c>
      <c r="F1526" s="424">
        <f t="shared" si="21"/>
        <v>3037</v>
      </c>
      <c r="G1526" s="221">
        <f t="shared" si="23"/>
        <v>9112</v>
      </c>
      <c r="H1526" s="269">
        <f>G1526/I1526</f>
        <v>1139</v>
      </c>
      <c r="I1526" s="281">
        <v>8</v>
      </c>
      <c r="J1526" s="236">
        <f t="shared" si="22"/>
        <v>3</v>
      </c>
      <c r="L1526" s="201"/>
    </row>
    <row r="1527" spans="2:12" ht="14.25" customHeight="1">
      <c r="B1527" s="54"/>
      <c r="C1527" s="413">
        <f t="shared" si="20"/>
        <v>1525</v>
      </c>
      <c r="E1527" s="423">
        <v>2</v>
      </c>
      <c r="F1527" s="424">
        <f t="shared" si="21"/>
        <v>3039</v>
      </c>
      <c r="G1527" s="221">
        <f t="shared" si="23"/>
        <v>9118</v>
      </c>
      <c r="H1527" s="220">
        <f>H1525+6</f>
        <v>4559</v>
      </c>
      <c r="I1527" s="281">
        <v>2</v>
      </c>
      <c r="J1527" s="236">
        <f t="shared" si="22"/>
        <v>1</v>
      </c>
      <c r="L1527" s="201"/>
    </row>
    <row r="1528" spans="2:12" ht="14.25" customHeight="1">
      <c r="B1528" s="54"/>
      <c r="C1528" s="413">
        <f t="shared" si="20"/>
        <v>1526</v>
      </c>
      <c r="E1528" s="423">
        <v>4</v>
      </c>
      <c r="F1528" s="424">
        <f t="shared" si="21"/>
        <v>3041</v>
      </c>
      <c r="G1528" s="221">
        <f t="shared" si="23"/>
        <v>9124</v>
      </c>
      <c r="H1528" s="240">
        <f>G1528/4</f>
        <v>2281</v>
      </c>
      <c r="I1528" s="281">
        <v>4</v>
      </c>
      <c r="J1528" s="236">
        <f t="shared" si="22"/>
        <v>2</v>
      </c>
      <c r="L1528" s="201"/>
    </row>
    <row r="1529" spans="2:12" ht="14.25" customHeight="1">
      <c r="B1529" s="54"/>
      <c r="C1529" s="413">
        <f t="shared" si="20"/>
        <v>1527</v>
      </c>
      <c r="E1529" s="423">
        <v>2</v>
      </c>
      <c r="F1529" s="424">
        <f t="shared" si="21"/>
        <v>3043</v>
      </c>
      <c r="G1529" s="221">
        <f t="shared" si="23"/>
        <v>9130</v>
      </c>
      <c r="H1529" s="220">
        <f>H1527+6</f>
        <v>4565</v>
      </c>
      <c r="I1529" s="281">
        <v>2</v>
      </c>
      <c r="J1529" s="236">
        <f t="shared" si="22"/>
        <v>1</v>
      </c>
      <c r="L1529" s="201"/>
    </row>
    <row r="1530" spans="2:12" ht="14.25" customHeight="1">
      <c r="B1530" s="54"/>
      <c r="C1530" s="413">
        <f t="shared" si="20"/>
        <v>1528</v>
      </c>
      <c r="E1530" s="423">
        <v>16</v>
      </c>
      <c r="F1530" s="424">
        <f t="shared" si="21"/>
        <v>3045</v>
      </c>
      <c r="G1530" s="221">
        <f t="shared" si="23"/>
        <v>9136</v>
      </c>
      <c r="H1530" s="269">
        <f>G1530/I1530</f>
        <v>571</v>
      </c>
      <c r="I1530" s="281">
        <v>16</v>
      </c>
      <c r="J1530" s="236">
        <f t="shared" si="22"/>
        <v>4</v>
      </c>
      <c r="L1530" s="201"/>
    </row>
    <row r="1531" spans="2:12" ht="14.25" customHeight="1">
      <c r="B1531" s="54"/>
      <c r="C1531" s="413">
        <f t="shared" si="20"/>
        <v>1529</v>
      </c>
      <c r="E1531" s="423">
        <v>2</v>
      </c>
      <c r="F1531" s="424">
        <f t="shared" si="21"/>
        <v>3047</v>
      </c>
      <c r="G1531" s="221">
        <f t="shared" si="23"/>
        <v>9142</v>
      </c>
      <c r="H1531" s="220">
        <f>H1529+6</f>
        <v>4571</v>
      </c>
      <c r="I1531" s="281">
        <v>2</v>
      </c>
      <c r="J1531" s="236">
        <f t="shared" si="22"/>
        <v>1</v>
      </c>
      <c r="L1531" s="201"/>
    </row>
    <row r="1532" spans="2:12" ht="14.25" customHeight="1">
      <c r="B1532" s="54"/>
      <c r="C1532" s="413">
        <f t="shared" si="20"/>
        <v>1530</v>
      </c>
      <c r="E1532" s="423">
        <v>4</v>
      </c>
      <c r="F1532" s="424">
        <f t="shared" si="21"/>
        <v>3049</v>
      </c>
      <c r="G1532" s="221">
        <f t="shared" si="23"/>
        <v>9148</v>
      </c>
      <c r="H1532" s="240">
        <f>G1532/4</f>
        <v>2287</v>
      </c>
      <c r="I1532" s="281">
        <v>4</v>
      </c>
      <c r="J1532" s="236">
        <f t="shared" si="22"/>
        <v>2</v>
      </c>
      <c r="L1532" s="201"/>
    </row>
    <row r="1533" spans="2:12" ht="14.25" customHeight="1">
      <c r="B1533" s="54"/>
      <c r="C1533" s="413">
        <f t="shared" si="20"/>
        <v>1531</v>
      </c>
      <c r="E1533" s="423">
        <v>2</v>
      </c>
      <c r="F1533" s="424">
        <f t="shared" si="21"/>
        <v>3051</v>
      </c>
      <c r="G1533" s="221">
        <f t="shared" si="23"/>
        <v>9154</v>
      </c>
      <c r="H1533" s="220">
        <f>H1531+6</f>
        <v>4577</v>
      </c>
      <c r="I1533" s="281">
        <v>2</v>
      </c>
      <c r="J1533" s="236">
        <f t="shared" si="22"/>
        <v>1</v>
      </c>
      <c r="L1533" s="201"/>
    </row>
    <row r="1534" spans="2:12" ht="14.25" customHeight="1">
      <c r="B1534" s="54"/>
      <c r="C1534" s="413">
        <f t="shared" ref="C1534:C1788" si="24">C1533+1</f>
        <v>1532</v>
      </c>
      <c r="E1534" s="423">
        <v>8</v>
      </c>
      <c r="F1534" s="424">
        <f t="shared" si="21"/>
        <v>3053</v>
      </c>
      <c r="G1534" s="221">
        <f t="shared" si="23"/>
        <v>9160</v>
      </c>
      <c r="H1534" s="269">
        <f>G1534/I1534</f>
        <v>1145</v>
      </c>
      <c r="I1534" s="281">
        <v>8</v>
      </c>
      <c r="J1534" s="236">
        <f t="shared" si="22"/>
        <v>3</v>
      </c>
      <c r="L1534" s="201"/>
    </row>
    <row r="1535" spans="2:12" ht="14.25" customHeight="1">
      <c r="B1535" s="54"/>
      <c r="C1535" s="413">
        <f t="shared" si="24"/>
        <v>1533</v>
      </c>
      <c r="E1535" s="423">
        <v>2</v>
      </c>
      <c r="F1535" s="424">
        <f t="shared" si="21"/>
        <v>3055</v>
      </c>
      <c r="G1535" s="221">
        <f t="shared" si="23"/>
        <v>9166</v>
      </c>
      <c r="H1535" s="220">
        <f>H1533+6</f>
        <v>4583</v>
      </c>
      <c r="I1535" s="281">
        <v>2</v>
      </c>
      <c r="J1535" s="236">
        <f t="shared" si="22"/>
        <v>1</v>
      </c>
      <c r="L1535" s="201"/>
    </row>
    <row r="1536" spans="2:12" ht="14.25" customHeight="1">
      <c r="B1536" s="54"/>
      <c r="C1536" s="413">
        <f t="shared" si="24"/>
        <v>1534</v>
      </c>
      <c r="E1536" s="423">
        <v>4</v>
      </c>
      <c r="F1536" s="424">
        <f t="shared" si="21"/>
        <v>3057</v>
      </c>
      <c r="G1536" s="221">
        <f t="shared" si="23"/>
        <v>9172</v>
      </c>
      <c r="H1536" s="240">
        <f>G1536/4</f>
        <v>2293</v>
      </c>
      <c r="I1536" s="281">
        <v>4</v>
      </c>
      <c r="J1536" s="236">
        <f t="shared" si="22"/>
        <v>2</v>
      </c>
      <c r="L1536" s="201"/>
    </row>
    <row r="1537" spans="2:12" ht="14.25" customHeight="1">
      <c r="B1537" s="54"/>
      <c r="C1537" s="413">
        <f t="shared" si="24"/>
        <v>1535</v>
      </c>
      <c r="E1537" s="423">
        <v>2</v>
      </c>
      <c r="F1537" s="424">
        <f t="shared" si="21"/>
        <v>3059</v>
      </c>
      <c r="G1537" s="221">
        <f t="shared" si="23"/>
        <v>9178</v>
      </c>
      <c r="H1537" s="220">
        <f>H1535+6</f>
        <v>4589</v>
      </c>
      <c r="I1537" s="281">
        <v>2</v>
      </c>
      <c r="J1537" s="236">
        <f t="shared" si="22"/>
        <v>1</v>
      </c>
      <c r="L1537" s="201"/>
    </row>
    <row r="1538" spans="2:12" ht="14.25" customHeight="1">
      <c r="B1538" s="54"/>
      <c r="C1538" s="413">
        <f t="shared" si="24"/>
        <v>1536</v>
      </c>
      <c r="E1538" s="423">
        <v>32</v>
      </c>
      <c r="F1538" s="424">
        <f t="shared" si="21"/>
        <v>3061</v>
      </c>
      <c r="G1538" s="221">
        <f t="shared" si="23"/>
        <v>9184</v>
      </c>
      <c r="H1538" s="269">
        <f>G1538/I1538</f>
        <v>287</v>
      </c>
      <c r="I1538" s="281">
        <v>32</v>
      </c>
      <c r="J1538" s="236">
        <f t="shared" si="22"/>
        <v>5</v>
      </c>
      <c r="L1538" s="201"/>
    </row>
    <row r="1539" spans="2:12" ht="14.25" customHeight="1">
      <c r="B1539" s="54"/>
      <c r="C1539" s="413">
        <f t="shared" si="24"/>
        <v>1537</v>
      </c>
      <c r="E1539" s="423">
        <v>2</v>
      </c>
      <c r="F1539" s="424">
        <f t="shared" ref="F1539:F1793" si="25">(G1539-1)/3</f>
        <v>3063</v>
      </c>
      <c r="G1539" s="221">
        <f t="shared" si="23"/>
        <v>9190</v>
      </c>
      <c r="H1539" s="220">
        <f>H1537+6</f>
        <v>4595</v>
      </c>
      <c r="I1539" s="281">
        <v>2</v>
      </c>
      <c r="J1539" s="236">
        <f t="shared" ref="J1539:J1793" si="26">LOG(I1539,2)</f>
        <v>1</v>
      </c>
      <c r="L1539" s="201"/>
    </row>
    <row r="1540" spans="2:12" ht="14.25" customHeight="1">
      <c r="B1540" s="54"/>
      <c r="C1540" s="413">
        <f t="shared" si="24"/>
        <v>1538</v>
      </c>
      <c r="E1540" s="423">
        <v>4</v>
      </c>
      <c r="F1540" s="424">
        <f t="shared" si="25"/>
        <v>3065</v>
      </c>
      <c r="G1540" s="221">
        <f t="shared" ref="G1540:G1794" si="27">G1539+6</f>
        <v>9196</v>
      </c>
      <c r="H1540" s="240">
        <f>G1540/4</f>
        <v>2299</v>
      </c>
      <c r="I1540" s="281">
        <v>4</v>
      </c>
      <c r="J1540" s="236">
        <f t="shared" si="26"/>
        <v>2</v>
      </c>
      <c r="L1540" s="201"/>
    </row>
    <row r="1541" spans="2:12" ht="14.25" customHeight="1">
      <c r="B1541" s="54"/>
      <c r="C1541" s="413">
        <f t="shared" si="24"/>
        <v>1539</v>
      </c>
      <c r="E1541" s="423">
        <v>2</v>
      </c>
      <c r="F1541" s="424">
        <f t="shared" si="25"/>
        <v>3067</v>
      </c>
      <c r="G1541" s="221">
        <f t="shared" si="27"/>
        <v>9202</v>
      </c>
      <c r="H1541" s="220">
        <f>H1539+6</f>
        <v>4601</v>
      </c>
      <c r="I1541" s="281">
        <v>2</v>
      </c>
      <c r="J1541" s="236">
        <f t="shared" si="26"/>
        <v>1</v>
      </c>
      <c r="L1541" s="201"/>
    </row>
    <row r="1542" spans="2:12" ht="14.25" customHeight="1">
      <c r="B1542" s="54"/>
      <c r="C1542" s="413">
        <f t="shared" si="24"/>
        <v>1540</v>
      </c>
      <c r="E1542" s="423">
        <v>8</v>
      </c>
      <c r="F1542" s="424">
        <f t="shared" si="25"/>
        <v>3069</v>
      </c>
      <c r="G1542" s="221">
        <f t="shared" si="27"/>
        <v>9208</v>
      </c>
      <c r="H1542" s="269">
        <f>G1542/I1542</f>
        <v>1151</v>
      </c>
      <c r="I1542" s="281">
        <v>8</v>
      </c>
      <c r="J1542" s="236">
        <f t="shared" si="26"/>
        <v>3</v>
      </c>
      <c r="L1542" s="201"/>
    </row>
    <row r="1543" spans="2:12" ht="14.25" customHeight="1">
      <c r="B1543" s="54"/>
      <c r="C1543" s="413">
        <f t="shared" si="24"/>
        <v>1541</v>
      </c>
      <c r="E1543" s="423">
        <v>2</v>
      </c>
      <c r="F1543" s="424">
        <f t="shared" si="25"/>
        <v>3071</v>
      </c>
      <c r="G1543" s="221">
        <f t="shared" si="27"/>
        <v>9214</v>
      </c>
      <c r="H1543" s="220">
        <f>H1541+6</f>
        <v>4607</v>
      </c>
      <c r="I1543" s="281">
        <v>2</v>
      </c>
      <c r="J1543" s="236">
        <f t="shared" si="26"/>
        <v>1</v>
      </c>
      <c r="L1543" s="201"/>
    </row>
    <row r="1544" spans="2:12" ht="14.25" customHeight="1">
      <c r="B1544" s="54"/>
      <c r="C1544" s="413">
        <f t="shared" si="24"/>
        <v>1542</v>
      </c>
      <c r="E1544" s="423">
        <v>4</v>
      </c>
      <c r="F1544" s="424">
        <f t="shared" si="25"/>
        <v>3073</v>
      </c>
      <c r="G1544" s="221">
        <f t="shared" si="27"/>
        <v>9220</v>
      </c>
      <c r="H1544" s="240">
        <f>G1544/4</f>
        <v>2305</v>
      </c>
      <c r="I1544" s="281">
        <v>4</v>
      </c>
      <c r="J1544" s="236">
        <f t="shared" si="26"/>
        <v>2</v>
      </c>
      <c r="L1544" s="201"/>
    </row>
    <row r="1545" spans="2:12" ht="14.25" customHeight="1">
      <c r="B1545" s="54"/>
      <c r="C1545" s="413">
        <f t="shared" si="24"/>
        <v>1543</v>
      </c>
      <c r="E1545" s="423">
        <v>2</v>
      </c>
      <c r="F1545" s="424">
        <f t="shared" si="25"/>
        <v>3075</v>
      </c>
      <c r="G1545" s="221">
        <f t="shared" si="27"/>
        <v>9226</v>
      </c>
      <c r="H1545" s="220">
        <f>H1543+6</f>
        <v>4613</v>
      </c>
      <c r="I1545" s="281">
        <v>2</v>
      </c>
      <c r="J1545" s="236">
        <f t="shared" si="26"/>
        <v>1</v>
      </c>
      <c r="L1545" s="201"/>
    </row>
    <row r="1546" spans="2:12" ht="14.25" customHeight="1">
      <c r="B1546" s="54"/>
      <c r="C1546" s="413">
        <f t="shared" si="24"/>
        <v>1544</v>
      </c>
      <c r="E1546" s="423">
        <v>16</v>
      </c>
      <c r="F1546" s="424">
        <f t="shared" si="25"/>
        <v>3077</v>
      </c>
      <c r="G1546" s="221">
        <f t="shared" si="27"/>
        <v>9232</v>
      </c>
      <c r="H1546" s="269">
        <f>G1546/I1546</f>
        <v>577</v>
      </c>
      <c r="I1546" s="281">
        <v>16</v>
      </c>
      <c r="J1546" s="236">
        <f t="shared" si="26"/>
        <v>4</v>
      </c>
      <c r="L1546" s="201"/>
    </row>
    <row r="1547" spans="2:12" ht="14.25" customHeight="1">
      <c r="B1547" s="54"/>
      <c r="C1547" s="413">
        <f t="shared" si="24"/>
        <v>1545</v>
      </c>
      <c r="E1547" s="423">
        <v>2</v>
      </c>
      <c r="F1547" s="424">
        <f t="shared" si="25"/>
        <v>3079</v>
      </c>
      <c r="G1547" s="221">
        <f t="shared" si="27"/>
        <v>9238</v>
      </c>
      <c r="H1547" s="220">
        <f>H1545+6</f>
        <v>4619</v>
      </c>
      <c r="I1547" s="281">
        <v>2</v>
      </c>
      <c r="J1547" s="236">
        <f t="shared" si="26"/>
        <v>1</v>
      </c>
      <c r="L1547" s="201"/>
    </row>
    <row r="1548" spans="2:12" ht="14.25" customHeight="1">
      <c r="B1548" s="54"/>
      <c r="C1548" s="413">
        <f t="shared" si="24"/>
        <v>1546</v>
      </c>
      <c r="E1548" s="423">
        <v>4</v>
      </c>
      <c r="F1548" s="424">
        <f t="shared" si="25"/>
        <v>3081</v>
      </c>
      <c r="G1548" s="221">
        <f t="shared" si="27"/>
        <v>9244</v>
      </c>
      <c r="H1548" s="240">
        <f>G1548/4</f>
        <v>2311</v>
      </c>
      <c r="I1548" s="281">
        <v>4</v>
      </c>
      <c r="J1548" s="236">
        <f t="shared" si="26"/>
        <v>2</v>
      </c>
      <c r="L1548" s="201"/>
    </row>
    <row r="1549" spans="2:12" ht="14.25" customHeight="1">
      <c r="B1549" s="54"/>
      <c r="C1549" s="413">
        <f t="shared" si="24"/>
        <v>1547</v>
      </c>
      <c r="E1549" s="423">
        <v>2</v>
      </c>
      <c r="F1549" s="424">
        <f t="shared" si="25"/>
        <v>3083</v>
      </c>
      <c r="G1549" s="221">
        <f t="shared" si="27"/>
        <v>9250</v>
      </c>
      <c r="H1549" s="220">
        <f>H1547+6</f>
        <v>4625</v>
      </c>
      <c r="I1549" s="281">
        <v>2</v>
      </c>
      <c r="J1549" s="236">
        <f t="shared" si="26"/>
        <v>1</v>
      </c>
      <c r="L1549" s="201"/>
    </row>
    <row r="1550" spans="2:12" ht="14.25" customHeight="1">
      <c r="B1550" s="54"/>
      <c r="C1550" s="413">
        <f t="shared" si="24"/>
        <v>1548</v>
      </c>
      <c r="E1550" s="423">
        <v>8</v>
      </c>
      <c r="F1550" s="424">
        <f t="shared" si="25"/>
        <v>3085</v>
      </c>
      <c r="G1550" s="221">
        <f t="shared" si="27"/>
        <v>9256</v>
      </c>
      <c r="H1550" s="269">
        <f>G1550/I1550</f>
        <v>1157</v>
      </c>
      <c r="I1550" s="281">
        <v>8</v>
      </c>
      <c r="J1550" s="236">
        <f t="shared" si="26"/>
        <v>3</v>
      </c>
      <c r="L1550" s="201"/>
    </row>
    <row r="1551" spans="2:12" ht="14.25" customHeight="1">
      <c r="B1551" s="54"/>
      <c r="C1551" s="413">
        <f t="shared" si="24"/>
        <v>1549</v>
      </c>
      <c r="E1551" s="423">
        <v>2</v>
      </c>
      <c r="F1551" s="424">
        <f t="shared" si="25"/>
        <v>3087</v>
      </c>
      <c r="G1551" s="221">
        <f t="shared" si="27"/>
        <v>9262</v>
      </c>
      <c r="H1551" s="220">
        <f>H1549+6</f>
        <v>4631</v>
      </c>
      <c r="I1551" s="281">
        <v>2</v>
      </c>
      <c r="J1551" s="236">
        <f t="shared" si="26"/>
        <v>1</v>
      </c>
      <c r="L1551" s="201"/>
    </row>
    <row r="1552" spans="2:12" ht="14.25" customHeight="1">
      <c r="B1552" s="54"/>
      <c r="C1552" s="413">
        <f t="shared" si="24"/>
        <v>1550</v>
      </c>
      <c r="E1552" s="423">
        <v>4</v>
      </c>
      <c r="F1552" s="424">
        <f t="shared" si="25"/>
        <v>3089</v>
      </c>
      <c r="G1552" s="221">
        <f t="shared" si="27"/>
        <v>9268</v>
      </c>
      <c r="H1552" s="240">
        <f>G1552/4</f>
        <v>2317</v>
      </c>
      <c r="I1552" s="281">
        <v>4</v>
      </c>
      <c r="J1552" s="236">
        <f t="shared" si="26"/>
        <v>2</v>
      </c>
      <c r="L1552" s="201"/>
    </row>
    <row r="1553" spans="2:12" ht="14.25" customHeight="1">
      <c r="B1553" s="54"/>
      <c r="C1553" s="413">
        <f t="shared" si="24"/>
        <v>1551</v>
      </c>
      <c r="E1553" s="423">
        <v>2</v>
      </c>
      <c r="F1553" s="424">
        <f t="shared" si="25"/>
        <v>3091</v>
      </c>
      <c r="G1553" s="221">
        <f t="shared" si="27"/>
        <v>9274</v>
      </c>
      <c r="H1553" s="220">
        <f>H1551+6</f>
        <v>4637</v>
      </c>
      <c r="I1553" s="281">
        <v>2</v>
      </c>
      <c r="J1553" s="236">
        <f t="shared" si="26"/>
        <v>1</v>
      </c>
      <c r="L1553" s="201"/>
    </row>
    <row r="1554" spans="2:12" ht="14.25" customHeight="1">
      <c r="B1554" s="54"/>
      <c r="C1554" s="413">
        <f t="shared" si="24"/>
        <v>1552</v>
      </c>
      <c r="E1554" s="423">
        <v>64</v>
      </c>
      <c r="F1554" s="424">
        <f t="shared" si="25"/>
        <v>3093</v>
      </c>
      <c r="G1554" s="221">
        <f t="shared" si="27"/>
        <v>9280</v>
      </c>
      <c r="H1554" s="269">
        <f>G1554/I1554</f>
        <v>145</v>
      </c>
      <c r="I1554" s="281">
        <v>64</v>
      </c>
      <c r="J1554" s="236">
        <f t="shared" si="26"/>
        <v>6</v>
      </c>
      <c r="L1554" s="201"/>
    </row>
    <row r="1555" spans="2:12" ht="14.25" customHeight="1">
      <c r="B1555" s="54"/>
      <c r="C1555" s="413">
        <f t="shared" si="24"/>
        <v>1553</v>
      </c>
      <c r="E1555" s="423">
        <v>2</v>
      </c>
      <c r="F1555" s="424">
        <f t="shared" si="25"/>
        <v>3095</v>
      </c>
      <c r="G1555" s="221">
        <f t="shared" si="27"/>
        <v>9286</v>
      </c>
      <c r="H1555" s="220">
        <f>H1553+6</f>
        <v>4643</v>
      </c>
      <c r="I1555" s="281">
        <v>2</v>
      </c>
      <c r="J1555" s="236">
        <f t="shared" si="26"/>
        <v>1</v>
      </c>
      <c r="L1555" s="201"/>
    </row>
    <row r="1556" spans="2:12" ht="14.25" customHeight="1">
      <c r="B1556" s="54"/>
      <c r="C1556" s="413">
        <f t="shared" si="24"/>
        <v>1554</v>
      </c>
      <c r="E1556" s="423">
        <v>4</v>
      </c>
      <c r="F1556" s="424">
        <f t="shared" si="25"/>
        <v>3097</v>
      </c>
      <c r="G1556" s="221">
        <f t="shared" si="27"/>
        <v>9292</v>
      </c>
      <c r="H1556" s="240">
        <f>G1556/4</f>
        <v>2323</v>
      </c>
      <c r="I1556" s="281">
        <v>4</v>
      </c>
      <c r="J1556" s="236">
        <f t="shared" si="26"/>
        <v>2</v>
      </c>
      <c r="L1556" s="201"/>
    </row>
    <row r="1557" spans="2:12" ht="14.25" customHeight="1">
      <c r="B1557" s="54"/>
      <c r="C1557" s="413">
        <f t="shared" si="24"/>
        <v>1555</v>
      </c>
      <c r="E1557" s="423">
        <v>2</v>
      </c>
      <c r="F1557" s="424">
        <f t="shared" si="25"/>
        <v>3099</v>
      </c>
      <c r="G1557" s="221">
        <f t="shared" si="27"/>
        <v>9298</v>
      </c>
      <c r="H1557" s="220">
        <f>H1555+6</f>
        <v>4649</v>
      </c>
      <c r="I1557" s="281">
        <v>2</v>
      </c>
      <c r="J1557" s="236">
        <f t="shared" si="26"/>
        <v>1</v>
      </c>
      <c r="L1557" s="201"/>
    </row>
    <row r="1558" spans="2:12" ht="14.25" customHeight="1">
      <c r="B1558" s="54"/>
      <c r="C1558" s="413">
        <f t="shared" si="24"/>
        <v>1556</v>
      </c>
      <c r="E1558" s="423">
        <v>8</v>
      </c>
      <c r="F1558" s="424">
        <f t="shared" si="25"/>
        <v>3101</v>
      </c>
      <c r="G1558" s="221">
        <f t="shared" si="27"/>
        <v>9304</v>
      </c>
      <c r="H1558" s="269">
        <f>G1558/I1558</f>
        <v>1163</v>
      </c>
      <c r="I1558" s="281">
        <v>8</v>
      </c>
      <c r="J1558" s="236">
        <f t="shared" si="26"/>
        <v>3</v>
      </c>
      <c r="L1558" s="201"/>
    </row>
    <row r="1559" spans="2:12" ht="14.25" customHeight="1">
      <c r="B1559" s="54"/>
      <c r="C1559" s="413">
        <f t="shared" si="24"/>
        <v>1557</v>
      </c>
      <c r="E1559" s="423">
        <v>2</v>
      </c>
      <c r="F1559" s="424">
        <f t="shared" si="25"/>
        <v>3103</v>
      </c>
      <c r="G1559" s="221">
        <f t="shared" si="27"/>
        <v>9310</v>
      </c>
      <c r="H1559" s="220">
        <f>H1557+6</f>
        <v>4655</v>
      </c>
      <c r="I1559" s="281">
        <v>2</v>
      </c>
      <c r="J1559" s="236">
        <f t="shared" si="26"/>
        <v>1</v>
      </c>
      <c r="L1559" s="201"/>
    </row>
    <row r="1560" spans="2:12" ht="14.25" customHeight="1">
      <c r="B1560" s="54"/>
      <c r="C1560" s="413">
        <f t="shared" si="24"/>
        <v>1558</v>
      </c>
      <c r="E1560" s="423">
        <v>4</v>
      </c>
      <c r="F1560" s="424">
        <f t="shared" si="25"/>
        <v>3105</v>
      </c>
      <c r="G1560" s="221">
        <f t="shared" si="27"/>
        <v>9316</v>
      </c>
      <c r="H1560" s="240">
        <f>G1560/4</f>
        <v>2329</v>
      </c>
      <c r="I1560" s="281">
        <v>4</v>
      </c>
      <c r="J1560" s="236">
        <f t="shared" si="26"/>
        <v>2</v>
      </c>
      <c r="L1560" s="201"/>
    </row>
    <row r="1561" spans="2:12" ht="14.25" customHeight="1">
      <c r="B1561" s="54"/>
      <c r="C1561" s="413">
        <f t="shared" si="24"/>
        <v>1559</v>
      </c>
      <c r="E1561" s="423">
        <v>2</v>
      </c>
      <c r="F1561" s="424">
        <f t="shared" si="25"/>
        <v>3107</v>
      </c>
      <c r="G1561" s="221">
        <f t="shared" si="27"/>
        <v>9322</v>
      </c>
      <c r="H1561" s="220">
        <f>H1559+6</f>
        <v>4661</v>
      </c>
      <c r="I1561" s="281">
        <v>2</v>
      </c>
      <c r="J1561" s="236">
        <f t="shared" si="26"/>
        <v>1</v>
      </c>
      <c r="L1561" s="201"/>
    </row>
    <row r="1562" spans="2:12" ht="14.25" customHeight="1">
      <c r="B1562" s="54"/>
      <c r="C1562" s="413">
        <f t="shared" si="24"/>
        <v>1560</v>
      </c>
      <c r="E1562" s="423">
        <v>16</v>
      </c>
      <c r="F1562" s="424">
        <f t="shared" si="25"/>
        <v>3109</v>
      </c>
      <c r="G1562" s="221">
        <f t="shared" si="27"/>
        <v>9328</v>
      </c>
      <c r="H1562" s="269">
        <f>G1562/I1562</f>
        <v>583</v>
      </c>
      <c r="I1562" s="281">
        <v>16</v>
      </c>
      <c r="J1562" s="236">
        <f t="shared" si="26"/>
        <v>4</v>
      </c>
      <c r="L1562" s="201"/>
    </row>
    <row r="1563" spans="2:12" ht="14.25" customHeight="1">
      <c r="B1563" s="54"/>
      <c r="C1563" s="413">
        <f t="shared" si="24"/>
        <v>1561</v>
      </c>
      <c r="E1563" s="423">
        <v>2</v>
      </c>
      <c r="F1563" s="424">
        <f t="shared" si="25"/>
        <v>3111</v>
      </c>
      <c r="G1563" s="221">
        <f t="shared" si="27"/>
        <v>9334</v>
      </c>
      <c r="H1563" s="220">
        <f>H1561+6</f>
        <v>4667</v>
      </c>
      <c r="I1563" s="281">
        <v>2</v>
      </c>
      <c r="J1563" s="236">
        <f t="shared" si="26"/>
        <v>1</v>
      </c>
      <c r="L1563" s="201"/>
    </row>
    <row r="1564" spans="2:12" ht="14.25" customHeight="1">
      <c r="B1564" s="54"/>
      <c r="C1564" s="413">
        <f t="shared" si="24"/>
        <v>1562</v>
      </c>
      <c r="E1564" s="423">
        <v>4</v>
      </c>
      <c r="F1564" s="424">
        <f t="shared" si="25"/>
        <v>3113</v>
      </c>
      <c r="G1564" s="221">
        <f t="shared" si="27"/>
        <v>9340</v>
      </c>
      <c r="H1564" s="240">
        <f>G1564/4</f>
        <v>2335</v>
      </c>
      <c r="I1564" s="281">
        <v>4</v>
      </c>
      <c r="J1564" s="236">
        <f t="shared" si="26"/>
        <v>2</v>
      </c>
      <c r="L1564" s="201"/>
    </row>
    <row r="1565" spans="2:12" ht="14.25" customHeight="1">
      <c r="B1565" s="54"/>
      <c r="C1565" s="413">
        <f t="shared" si="24"/>
        <v>1563</v>
      </c>
      <c r="E1565" s="423">
        <v>2</v>
      </c>
      <c r="F1565" s="424">
        <f t="shared" si="25"/>
        <v>3115</v>
      </c>
      <c r="G1565" s="221">
        <f t="shared" si="27"/>
        <v>9346</v>
      </c>
      <c r="H1565" s="220">
        <f>H1563+6</f>
        <v>4673</v>
      </c>
      <c r="I1565" s="281">
        <v>2</v>
      </c>
      <c r="J1565" s="236">
        <f t="shared" si="26"/>
        <v>1</v>
      </c>
      <c r="L1565" s="201"/>
    </row>
    <row r="1566" spans="2:12" ht="14.25" customHeight="1">
      <c r="B1566" s="54"/>
      <c r="C1566" s="413">
        <f t="shared" si="24"/>
        <v>1564</v>
      </c>
      <c r="E1566" s="423">
        <v>8</v>
      </c>
      <c r="F1566" s="424">
        <f t="shared" si="25"/>
        <v>3117</v>
      </c>
      <c r="G1566" s="221">
        <f t="shared" si="27"/>
        <v>9352</v>
      </c>
      <c r="H1566" s="269">
        <f>G1566/I1566</f>
        <v>1169</v>
      </c>
      <c r="I1566" s="281">
        <v>8</v>
      </c>
      <c r="J1566" s="236">
        <f t="shared" si="26"/>
        <v>3</v>
      </c>
      <c r="L1566" s="201"/>
    </row>
    <row r="1567" spans="2:12" ht="14.25" customHeight="1">
      <c r="B1567" s="54"/>
      <c r="C1567" s="413">
        <f t="shared" si="24"/>
        <v>1565</v>
      </c>
      <c r="E1567" s="423">
        <v>2</v>
      </c>
      <c r="F1567" s="424">
        <f t="shared" si="25"/>
        <v>3119</v>
      </c>
      <c r="G1567" s="221">
        <f t="shared" si="27"/>
        <v>9358</v>
      </c>
      <c r="H1567" s="220">
        <f>H1565+6</f>
        <v>4679</v>
      </c>
      <c r="I1567" s="281">
        <v>2</v>
      </c>
      <c r="J1567" s="236">
        <f t="shared" si="26"/>
        <v>1</v>
      </c>
      <c r="L1567" s="201"/>
    </row>
    <row r="1568" spans="2:12" ht="14.25" customHeight="1">
      <c r="B1568" s="54"/>
      <c r="C1568" s="413">
        <f t="shared" si="24"/>
        <v>1566</v>
      </c>
      <c r="E1568" s="423">
        <v>4</v>
      </c>
      <c r="F1568" s="424">
        <f t="shared" si="25"/>
        <v>3121</v>
      </c>
      <c r="G1568" s="221">
        <f t="shared" si="27"/>
        <v>9364</v>
      </c>
      <c r="H1568" s="240">
        <f>G1568/4</f>
        <v>2341</v>
      </c>
      <c r="I1568" s="281">
        <v>4</v>
      </c>
      <c r="J1568" s="236">
        <f t="shared" si="26"/>
        <v>2</v>
      </c>
      <c r="L1568" s="201"/>
    </row>
    <row r="1569" spans="2:12" ht="14.25" customHeight="1">
      <c r="B1569" s="54"/>
      <c r="C1569" s="413">
        <f t="shared" si="24"/>
        <v>1567</v>
      </c>
      <c r="E1569" s="423">
        <v>2</v>
      </c>
      <c r="F1569" s="424">
        <f t="shared" si="25"/>
        <v>3123</v>
      </c>
      <c r="G1569" s="221">
        <f t="shared" si="27"/>
        <v>9370</v>
      </c>
      <c r="H1569" s="220">
        <f>H1567+6</f>
        <v>4685</v>
      </c>
      <c r="I1569" s="281">
        <v>2</v>
      </c>
      <c r="J1569" s="236">
        <f t="shared" si="26"/>
        <v>1</v>
      </c>
      <c r="L1569" s="201"/>
    </row>
    <row r="1570" spans="2:12" ht="14.25" customHeight="1">
      <c r="B1570" s="54"/>
      <c r="C1570" s="413">
        <f t="shared" si="24"/>
        <v>1568</v>
      </c>
      <c r="E1570" s="423">
        <v>32</v>
      </c>
      <c r="F1570" s="424">
        <f t="shared" si="25"/>
        <v>3125</v>
      </c>
      <c r="G1570" s="221">
        <f t="shared" si="27"/>
        <v>9376</v>
      </c>
      <c r="H1570" s="269">
        <f>G1570/I1570</f>
        <v>293</v>
      </c>
      <c r="I1570" s="281">
        <v>32</v>
      </c>
      <c r="J1570" s="236">
        <f t="shared" si="26"/>
        <v>5</v>
      </c>
      <c r="L1570" s="201"/>
    </row>
    <row r="1571" spans="2:12" ht="14.25" customHeight="1">
      <c r="B1571" s="54"/>
      <c r="C1571" s="413">
        <f t="shared" si="24"/>
        <v>1569</v>
      </c>
      <c r="E1571" s="423">
        <v>2</v>
      </c>
      <c r="F1571" s="424">
        <f t="shared" si="25"/>
        <v>3127</v>
      </c>
      <c r="G1571" s="221">
        <f t="shared" si="27"/>
        <v>9382</v>
      </c>
      <c r="H1571" s="220">
        <f>H1569+6</f>
        <v>4691</v>
      </c>
      <c r="I1571" s="281">
        <v>2</v>
      </c>
      <c r="J1571" s="236">
        <f t="shared" si="26"/>
        <v>1</v>
      </c>
      <c r="L1571" s="201"/>
    </row>
    <row r="1572" spans="2:12" ht="14.25" customHeight="1">
      <c r="B1572" s="54"/>
      <c r="C1572" s="413">
        <f t="shared" si="24"/>
        <v>1570</v>
      </c>
      <c r="E1572" s="423">
        <v>4</v>
      </c>
      <c r="F1572" s="424">
        <f t="shared" si="25"/>
        <v>3129</v>
      </c>
      <c r="G1572" s="221">
        <f t="shared" si="27"/>
        <v>9388</v>
      </c>
      <c r="H1572" s="240">
        <f>G1572/4</f>
        <v>2347</v>
      </c>
      <c r="I1572" s="281">
        <v>4</v>
      </c>
      <c r="J1572" s="236">
        <f t="shared" si="26"/>
        <v>2</v>
      </c>
      <c r="L1572" s="201"/>
    </row>
    <row r="1573" spans="2:12" ht="14.25" customHeight="1">
      <c r="B1573" s="54"/>
      <c r="C1573" s="413">
        <f t="shared" si="24"/>
        <v>1571</v>
      </c>
      <c r="E1573" s="423">
        <v>2</v>
      </c>
      <c r="F1573" s="424">
        <f t="shared" si="25"/>
        <v>3131</v>
      </c>
      <c r="G1573" s="221">
        <f t="shared" si="27"/>
        <v>9394</v>
      </c>
      <c r="H1573" s="220">
        <f>H1571+6</f>
        <v>4697</v>
      </c>
      <c r="I1573" s="281">
        <v>2</v>
      </c>
      <c r="J1573" s="236">
        <f t="shared" si="26"/>
        <v>1</v>
      </c>
      <c r="L1573" s="201"/>
    </row>
    <row r="1574" spans="2:12" ht="14.25" customHeight="1">
      <c r="B1574" s="54"/>
      <c r="C1574" s="413">
        <f t="shared" si="24"/>
        <v>1572</v>
      </c>
      <c r="E1574" s="423">
        <v>8</v>
      </c>
      <c r="F1574" s="424">
        <f t="shared" si="25"/>
        <v>3133</v>
      </c>
      <c r="G1574" s="221">
        <f t="shared" si="27"/>
        <v>9400</v>
      </c>
      <c r="H1574" s="269">
        <f>G1574/I1574</f>
        <v>1175</v>
      </c>
      <c r="I1574" s="281">
        <v>8</v>
      </c>
      <c r="J1574" s="236">
        <f t="shared" si="26"/>
        <v>3</v>
      </c>
      <c r="L1574" s="201"/>
    </row>
    <row r="1575" spans="2:12" ht="14.25" customHeight="1">
      <c r="B1575" s="54"/>
      <c r="C1575" s="413">
        <f t="shared" si="24"/>
        <v>1573</v>
      </c>
      <c r="E1575" s="423">
        <v>2</v>
      </c>
      <c r="F1575" s="424">
        <f t="shared" si="25"/>
        <v>3135</v>
      </c>
      <c r="G1575" s="221">
        <f t="shared" si="27"/>
        <v>9406</v>
      </c>
      <c r="H1575" s="220">
        <f>H1573+6</f>
        <v>4703</v>
      </c>
      <c r="I1575" s="281">
        <v>2</v>
      </c>
      <c r="J1575" s="236">
        <f t="shared" si="26"/>
        <v>1</v>
      </c>
      <c r="L1575" s="201"/>
    </row>
    <row r="1576" spans="2:12" ht="14.25" customHeight="1">
      <c r="B1576" s="54"/>
      <c r="C1576" s="413">
        <f t="shared" si="24"/>
        <v>1574</v>
      </c>
      <c r="E1576" s="423">
        <v>4</v>
      </c>
      <c r="F1576" s="424">
        <f t="shared" si="25"/>
        <v>3137</v>
      </c>
      <c r="G1576" s="221">
        <f t="shared" si="27"/>
        <v>9412</v>
      </c>
      <c r="H1576" s="240">
        <f>G1576/4</f>
        <v>2353</v>
      </c>
      <c r="I1576" s="281">
        <v>4</v>
      </c>
      <c r="J1576" s="236">
        <f t="shared" si="26"/>
        <v>2</v>
      </c>
      <c r="L1576" s="201"/>
    </row>
    <row r="1577" spans="2:12" ht="14.25" customHeight="1">
      <c r="B1577" s="54"/>
      <c r="C1577" s="413">
        <f t="shared" si="24"/>
        <v>1575</v>
      </c>
      <c r="E1577" s="423">
        <v>2</v>
      </c>
      <c r="F1577" s="424">
        <f t="shared" si="25"/>
        <v>3139</v>
      </c>
      <c r="G1577" s="221">
        <f t="shared" si="27"/>
        <v>9418</v>
      </c>
      <c r="H1577" s="220">
        <f>H1575+6</f>
        <v>4709</v>
      </c>
      <c r="I1577" s="281">
        <v>2</v>
      </c>
      <c r="J1577" s="236">
        <f t="shared" si="26"/>
        <v>1</v>
      </c>
      <c r="L1577" s="201"/>
    </row>
    <row r="1578" spans="2:12" ht="14.25" customHeight="1">
      <c r="B1578" s="54"/>
      <c r="C1578" s="413">
        <f t="shared" si="24"/>
        <v>1576</v>
      </c>
      <c r="E1578" s="423">
        <v>16</v>
      </c>
      <c r="F1578" s="424">
        <f t="shared" si="25"/>
        <v>3141</v>
      </c>
      <c r="G1578" s="221">
        <f t="shared" si="27"/>
        <v>9424</v>
      </c>
      <c r="H1578" s="269">
        <f>G1578/I1578</f>
        <v>589</v>
      </c>
      <c r="I1578" s="281">
        <v>16</v>
      </c>
      <c r="J1578" s="236">
        <f t="shared" si="26"/>
        <v>4</v>
      </c>
      <c r="L1578" s="201"/>
    </row>
    <row r="1579" spans="2:12" ht="14.25" customHeight="1">
      <c r="B1579" s="54"/>
      <c r="C1579" s="413">
        <f t="shared" si="24"/>
        <v>1577</v>
      </c>
      <c r="E1579" s="423">
        <v>2</v>
      </c>
      <c r="F1579" s="424">
        <f t="shared" si="25"/>
        <v>3143</v>
      </c>
      <c r="G1579" s="221">
        <f t="shared" si="27"/>
        <v>9430</v>
      </c>
      <c r="H1579" s="220">
        <f>H1577+6</f>
        <v>4715</v>
      </c>
      <c r="I1579" s="281">
        <v>2</v>
      </c>
      <c r="J1579" s="236">
        <f t="shared" si="26"/>
        <v>1</v>
      </c>
      <c r="L1579" s="201"/>
    </row>
    <row r="1580" spans="2:12" ht="14.25" customHeight="1">
      <c r="B1580" s="54"/>
      <c r="C1580" s="413">
        <f t="shared" si="24"/>
        <v>1578</v>
      </c>
      <c r="E1580" s="423">
        <v>4</v>
      </c>
      <c r="F1580" s="424">
        <f t="shared" si="25"/>
        <v>3145</v>
      </c>
      <c r="G1580" s="221">
        <f t="shared" si="27"/>
        <v>9436</v>
      </c>
      <c r="H1580" s="240">
        <f>G1580/4</f>
        <v>2359</v>
      </c>
      <c r="I1580" s="281">
        <v>4</v>
      </c>
      <c r="J1580" s="236">
        <f t="shared" si="26"/>
        <v>2</v>
      </c>
      <c r="L1580" s="201"/>
    </row>
    <row r="1581" spans="2:12" ht="14.25" customHeight="1">
      <c r="B1581" s="54"/>
      <c r="C1581" s="413">
        <f t="shared" si="24"/>
        <v>1579</v>
      </c>
      <c r="E1581" s="423">
        <v>2</v>
      </c>
      <c r="F1581" s="424">
        <f t="shared" si="25"/>
        <v>3147</v>
      </c>
      <c r="G1581" s="221">
        <f t="shared" si="27"/>
        <v>9442</v>
      </c>
      <c r="H1581" s="220">
        <f>H1579+6</f>
        <v>4721</v>
      </c>
      <c r="I1581" s="281">
        <v>2</v>
      </c>
      <c r="J1581" s="236">
        <f t="shared" si="26"/>
        <v>1</v>
      </c>
      <c r="L1581" s="201"/>
    </row>
    <row r="1582" spans="2:12" ht="14.25" customHeight="1">
      <c r="B1582" s="54"/>
      <c r="C1582" s="413">
        <f t="shared" si="24"/>
        <v>1580</v>
      </c>
      <c r="E1582" s="423">
        <v>8</v>
      </c>
      <c r="F1582" s="424">
        <f t="shared" si="25"/>
        <v>3149</v>
      </c>
      <c r="G1582" s="221">
        <f t="shared" si="27"/>
        <v>9448</v>
      </c>
      <c r="H1582" s="269">
        <f>G1582/I1582</f>
        <v>1181</v>
      </c>
      <c r="I1582" s="281">
        <v>8</v>
      </c>
      <c r="J1582" s="236">
        <f t="shared" si="26"/>
        <v>3</v>
      </c>
      <c r="L1582" s="201"/>
    </row>
    <row r="1583" spans="2:12" ht="14.25" customHeight="1">
      <c r="B1583" s="54"/>
      <c r="C1583" s="413">
        <f t="shared" si="24"/>
        <v>1581</v>
      </c>
      <c r="E1583" s="423">
        <v>2</v>
      </c>
      <c r="F1583" s="424">
        <f t="shared" si="25"/>
        <v>3151</v>
      </c>
      <c r="G1583" s="221">
        <f t="shared" si="27"/>
        <v>9454</v>
      </c>
      <c r="H1583" s="220">
        <f>H1581+6</f>
        <v>4727</v>
      </c>
      <c r="I1583" s="281">
        <v>2</v>
      </c>
      <c r="J1583" s="236">
        <f t="shared" si="26"/>
        <v>1</v>
      </c>
      <c r="L1583" s="201"/>
    </row>
    <row r="1584" spans="2:12" ht="14.25" customHeight="1">
      <c r="B1584" s="54"/>
      <c r="C1584" s="413">
        <f t="shared" si="24"/>
        <v>1582</v>
      </c>
      <c r="E1584" s="423">
        <v>4</v>
      </c>
      <c r="F1584" s="424">
        <f t="shared" si="25"/>
        <v>3153</v>
      </c>
      <c r="G1584" s="221">
        <f t="shared" si="27"/>
        <v>9460</v>
      </c>
      <c r="H1584" s="240">
        <f>G1584/4</f>
        <v>2365</v>
      </c>
      <c r="I1584" s="281">
        <v>4</v>
      </c>
      <c r="J1584" s="236">
        <f t="shared" si="26"/>
        <v>2</v>
      </c>
      <c r="L1584" s="201"/>
    </row>
    <row r="1585" spans="2:12" ht="14.25" customHeight="1">
      <c r="B1585" s="54"/>
      <c r="C1585" s="413">
        <f t="shared" si="24"/>
        <v>1583</v>
      </c>
      <c r="E1585" s="423">
        <v>2</v>
      </c>
      <c r="F1585" s="424">
        <f t="shared" si="25"/>
        <v>3155</v>
      </c>
      <c r="G1585" s="221">
        <f t="shared" si="27"/>
        <v>9466</v>
      </c>
      <c r="H1585" s="220">
        <f>H1583+6</f>
        <v>4733</v>
      </c>
      <c r="I1585" s="281">
        <v>2</v>
      </c>
      <c r="J1585" s="236">
        <f t="shared" si="26"/>
        <v>1</v>
      </c>
      <c r="L1585" s="201"/>
    </row>
    <row r="1586" spans="2:12" ht="14.25" customHeight="1">
      <c r="B1586" s="54"/>
      <c r="C1586" s="413">
        <f t="shared" si="24"/>
        <v>1584</v>
      </c>
      <c r="E1586" s="423">
        <v>256</v>
      </c>
      <c r="F1586" s="424">
        <f t="shared" si="25"/>
        <v>3157</v>
      </c>
      <c r="G1586" s="221">
        <f t="shared" si="27"/>
        <v>9472</v>
      </c>
      <c r="H1586" s="269">
        <f>G1586/I1586</f>
        <v>37</v>
      </c>
      <c r="I1586" s="281">
        <v>256</v>
      </c>
      <c r="J1586" s="236">
        <f t="shared" si="26"/>
        <v>8</v>
      </c>
      <c r="L1586" s="201"/>
    </row>
    <row r="1587" spans="2:12" ht="14.25" customHeight="1">
      <c r="B1587" s="54"/>
      <c r="C1587" s="413">
        <f t="shared" si="24"/>
        <v>1585</v>
      </c>
      <c r="E1587" s="423">
        <v>2</v>
      </c>
      <c r="F1587" s="424">
        <f t="shared" si="25"/>
        <v>3159</v>
      </c>
      <c r="G1587" s="221">
        <f t="shared" si="27"/>
        <v>9478</v>
      </c>
      <c r="H1587" s="220">
        <f>H1585+6</f>
        <v>4739</v>
      </c>
      <c r="I1587" s="281">
        <v>2</v>
      </c>
      <c r="J1587" s="236">
        <f t="shared" si="26"/>
        <v>1</v>
      </c>
      <c r="L1587" s="201"/>
    </row>
    <row r="1588" spans="2:12" ht="14.25" customHeight="1">
      <c r="B1588" s="54"/>
      <c r="C1588" s="413">
        <f t="shared" si="24"/>
        <v>1586</v>
      </c>
      <c r="E1588" s="423">
        <v>4</v>
      </c>
      <c r="F1588" s="424">
        <f t="shared" si="25"/>
        <v>3161</v>
      </c>
      <c r="G1588" s="221">
        <f t="shared" si="27"/>
        <v>9484</v>
      </c>
      <c r="H1588" s="240">
        <f>G1588/4</f>
        <v>2371</v>
      </c>
      <c r="I1588" s="281">
        <v>4</v>
      </c>
      <c r="J1588" s="236">
        <f t="shared" si="26"/>
        <v>2</v>
      </c>
      <c r="L1588" s="201"/>
    </row>
    <row r="1589" spans="2:12" ht="14.25" customHeight="1">
      <c r="B1589" s="54"/>
      <c r="C1589" s="413">
        <f t="shared" si="24"/>
        <v>1587</v>
      </c>
      <c r="E1589" s="423">
        <v>2</v>
      </c>
      <c r="F1589" s="424">
        <f t="shared" si="25"/>
        <v>3163</v>
      </c>
      <c r="G1589" s="221">
        <f t="shared" si="27"/>
        <v>9490</v>
      </c>
      <c r="H1589" s="220">
        <f>H1587+6</f>
        <v>4745</v>
      </c>
      <c r="I1589" s="281">
        <v>2</v>
      </c>
      <c r="J1589" s="236">
        <f t="shared" si="26"/>
        <v>1</v>
      </c>
      <c r="L1589" s="201"/>
    </row>
    <row r="1590" spans="2:12" ht="14.25" customHeight="1">
      <c r="B1590" s="54"/>
      <c r="C1590" s="413">
        <f t="shared" si="24"/>
        <v>1588</v>
      </c>
      <c r="E1590" s="423">
        <v>8</v>
      </c>
      <c r="F1590" s="424">
        <f t="shared" si="25"/>
        <v>3165</v>
      </c>
      <c r="G1590" s="221">
        <f t="shared" si="27"/>
        <v>9496</v>
      </c>
      <c r="H1590" s="269">
        <f>G1590/I1590</f>
        <v>1187</v>
      </c>
      <c r="I1590" s="281">
        <v>8</v>
      </c>
      <c r="J1590" s="236">
        <f t="shared" si="26"/>
        <v>3</v>
      </c>
      <c r="L1590" s="201"/>
    </row>
    <row r="1591" spans="2:12" ht="14.25" customHeight="1">
      <c r="B1591" s="54"/>
      <c r="C1591" s="413">
        <f t="shared" si="24"/>
        <v>1589</v>
      </c>
      <c r="E1591" s="423">
        <v>2</v>
      </c>
      <c r="F1591" s="424">
        <f t="shared" si="25"/>
        <v>3167</v>
      </c>
      <c r="G1591" s="221">
        <f t="shared" si="27"/>
        <v>9502</v>
      </c>
      <c r="H1591" s="220">
        <f>H1589+6</f>
        <v>4751</v>
      </c>
      <c r="I1591" s="281">
        <v>2</v>
      </c>
      <c r="J1591" s="236">
        <f t="shared" si="26"/>
        <v>1</v>
      </c>
      <c r="L1591" s="201"/>
    </row>
    <row r="1592" spans="2:12" ht="14.25" customHeight="1">
      <c r="B1592" s="54"/>
      <c r="C1592" s="413">
        <f t="shared" si="24"/>
        <v>1590</v>
      </c>
      <c r="E1592" s="423">
        <v>4</v>
      </c>
      <c r="F1592" s="424">
        <f t="shared" si="25"/>
        <v>3169</v>
      </c>
      <c r="G1592" s="221">
        <f t="shared" si="27"/>
        <v>9508</v>
      </c>
      <c r="H1592" s="240">
        <f>G1592/4</f>
        <v>2377</v>
      </c>
      <c r="I1592" s="281">
        <v>4</v>
      </c>
      <c r="J1592" s="236">
        <f t="shared" si="26"/>
        <v>2</v>
      </c>
      <c r="L1592" s="201"/>
    </row>
    <row r="1593" spans="2:12" ht="14.25" customHeight="1">
      <c r="B1593" s="54"/>
      <c r="C1593" s="413">
        <f t="shared" si="24"/>
        <v>1591</v>
      </c>
      <c r="E1593" s="423">
        <v>2</v>
      </c>
      <c r="F1593" s="424">
        <f t="shared" si="25"/>
        <v>3171</v>
      </c>
      <c r="G1593" s="221">
        <f t="shared" si="27"/>
        <v>9514</v>
      </c>
      <c r="H1593" s="220">
        <f>H1591+6</f>
        <v>4757</v>
      </c>
      <c r="I1593" s="281">
        <v>2</v>
      </c>
      <c r="J1593" s="236">
        <f t="shared" si="26"/>
        <v>1</v>
      </c>
      <c r="L1593" s="201"/>
    </row>
    <row r="1594" spans="2:12" ht="14.25" customHeight="1">
      <c r="B1594" s="54"/>
      <c r="C1594" s="413">
        <f t="shared" si="24"/>
        <v>1592</v>
      </c>
      <c r="E1594" s="423">
        <v>16</v>
      </c>
      <c r="F1594" s="424">
        <f t="shared" si="25"/>
        <v>3173</v>
      </c>
      <c r="G1594" s="221">
        <f t="shared" si="27"/>
        <v>9520</v>
      </c>
      <c r="H1594" s="269">
        <f>G1594/I1594</f>
        <v>595</v>
      </c>
      <c r="I1594" s="281">
        <v>16</v>
      </c>
      <c r="J1594" s="236">
        <f t="shared" si="26"/>
        <v>4</v>
      </c>
      <c r="L1594" s="201"/>
    </row>
    <row r="1595" spans="2:12" ht="14.25" customHeight="1">
      <c r="B1595" s="54"/>
      <c r="C1595" s="413">
        <f t="shared" si="24"/>
        <v>1593</v>
      </c>
      <c r="E1595" s="423">
        <v>2</v>
      </c>
      <c r="F1595" s="424">
        <f t="shared" si="25"/>
        <v>3175</v>
      </c>
      <c r="G1595" s="221">
        <f t="shared" si="27"/>
        <v>9526</v>
      </c>
      <c r="H1595" s="220">
        <f>H1593+6</f>
        <v>4763</v>
      </c>
      <c r="I1595" s="281">
        <v>2</v>
      </c>
      <c r="J1595" s="236">
        <f t="shared" si="26"/>
        <v>1</v>
      </c>
      <c r="L1595" s="201"/>
    </row>
    <row r="1596" spans="2:12" ht="14.25" customHeight="1">
      <c r="B1596" s="54"/>
      <c r="C1596" s="413">
        <f t="shared" si="24"/>
        <v>1594</v>
      </c>
      <c r="E1596" s="423">
        <v>4</v>
      </c>
      <c r="F1596" s="424">
        <f t="shared" si="25"/>
        <v>3177</v>
      </c>
      <c r="G1596" s="221">
        <f t="shared" si="27"/>
        <v>9532</v>
      </c>
      <c r="H1596" s="240">
        <f>G1596/4</f>
        <v>2383</v>
      </c>
      <c r="I1596" s="281">
        <v>4</v>
      </c>
      <c r="J1596" s="236">
        <f t="shared" si="26"/>
        <v>2</v>
      </c>
      <c r="L1596" s="201"/>
    </row>
    <row r="1597" spans="2:12" ht="14.25" customHeight="1">
      <c r="B1597" s="54"/>
      <c r="C1597" s="413">
        <f t="shared" si="24"/>
        <v>1595</v>
      </c>
      <c r="E1597" s="423">
        <v>2</v>
      </c>
      <c r="F1597" s="424">
        <f t="shared" si="25"/>
        <v>3179</v>
      </c>
      <c r="G1597" s="221">
        <f t="shared" si="27"/>
        <v>9538</v>
      </c>
      <c r="H1597" s="220">
        <f>H1595+6</f>
        <v>4769</v>
      </c>
      <c r="I1597" s="281">
        <v>2</v>
      </c>
      <c r="J1597" s="236">
        <f t="shared" si="26"/>
        <v>1</v>
      </c>
      <c r="L1597" s="201"/>
    </row>
    <row r="1598" spans="2:12" ht="14.25" customHeight="1">
      <c r="B1598" s="54"/>
      <c r="C1598" s="413">
        <f t="shared" si="24"/>
        <v>1596</v>
      </c>
      <c r="E1598" s="423">
        <v>8</v>
      </c>
      <c r="F1598" s="424">
        <f t="shared" si="25"/>
        <v>3181</v>
      </c>
      <c r="G1598" s="221">
        <f t="shared" si="27"/>
        <v>9544</v>
      </c>
      <c r="H1598" s="269">
        <f>G1598/I1598</f>
        <v>1193</v>
      </c>
      <c r="I1598" s="281">
        <v>8</v>
      </c>
      <c r="J1598" s="236">
        <f t="shared" si="26"/>
        <v>3</v>
      </c>
      <c r="L1598" s="201"/>
    </row>
    <row r="1599" spans="2:12" ht="14.25" customHeight="1">
      <c r="B1599" s="54"/>
      <c r="C1599" s="413">
        <f t="shared" si="24"/>
        <v>1597</v>
      </c>
      <c r="E1599" s="423">
        <v>2</v>
      </c>
      <c r="F1599" s="424">
        <f t="shared" si="25"/>
        <v>3183</v>
      </c>
      <c r="G1599" s="221">
        <f t="shared" si="27"/>
        <v>9550</v>
      </c>
      <c r="H1599" s="220">
        <f>H1597+6</f>
        <v>4775</v>
      </c>
      <c r="I1599" s="281">
        <v>2</v>
      </c>
      <c r="J1599" s="236">
        <f t="shared" si="26"/>
        <v>1</v>
      </c>
      <c r="L1599" s="201"/>
    </row>
    <row r="1600" spans="2:12" ht="14.25" customHeight="1">
      <c r="B1600" s="54"/>
      <c r="C1600" s="413">
        <f t="shared" si="24"/>
        <v>1598</v>
      </c>
      <c r="E1600" s="423">
        <v>4</v>
      </c>
      <c r="F1600" s="424">
        <f t="shared" si="25"/>
        <v>3185</v>
      </c>
      <c r="G1600" s="221">
        <f t="shared" si="27"/>
        <v>9556</v>
      </c>
      <c r="H1600" s="240">
        <f>G1600/4</f>
        <v>2389</v>
      </c>
      <c r="I1600" s="281">
        <v>4</v>
      </c>
      <c r="J1600" s="236">
        <f t="shared" si="26"/>
        <v>2</v>
      </c>
      <c r="L1600" s="201"/>
    </row>
    <row r="1601" spans="2:12" ht="14.25" customHeight="1">
      <c r="B1601" s="54"/>
      <c r="C1601" s="413">
        <f t="shared" si="24"/>
        <v>1599</v>
      </c>
      <c r="E1601" s="423">
        <v>2</v>
      </c>
      <c r="F1601" s="424">
        <f t="shared" si="25"/>
        <v>3187</v>
      </c>
      <c r="G1601" s="221">
        <f t="shared" si="27"/>
        <v>9562</v>
      </c>
      <c r="H1601" s="220">
        <f>H1599+6</f>
        <v>4781</v>
      </c>
      <c r="I1601" s="281">
        <v>2</v>
      </c>
      <c r="J1601" s="236">
        <f t="shared" si="26"/>
        <v>1</v>
      </c>
      <c r="L1601" s="201"/>
    </row>
    <row r="1602" spans="2:12" ht="14.25" customHeight="1">
      <c r="B1602" s="54"/>
      <c r="C1602" s="413">
        <f t="shared" si="24"/>
        <v>1600</v>
      </c>
      <c r="E1602" s="423">
        <v>32</v>
      </c>
      <c r="F1602" s="424">
        <f t="shared" si="25"/>
        <v>3189</v>
      </c>
      <c r="G1602" s="221">
        <f t="shared" si="27"/>
        <v>9568</v>
      </c>
      <c r="H1602" s="269">
        <f>G1602/I1602</f>
        <v>299</v>
      </c>
      <c r="I1602" s="281">
        <v>32</v>
      </c>
      <c r="J1602" s="236">
        <f t="shared" si="26"/>
        <v>5</v>
      </c>
      <c r="L1602" s="201"/>
    </row>
    <row r="1603" spans="2:12" ht="14.25" customHeight="1">
      <c r="B1603" s="54"/>
      <c r="C1603" s="413">
        <f t="shared" si="24"/>
        <v>1601</v>
      </c>
      <c r="E1603" s="423">
        <v>2</v>
      </c>
      <c r="F1603" s="424">
        <f t="shared" si="25"/>
        <v>3191</v>
      </c>
      <c r="G1603" s="221">
        <f t="shared" si="27"/>
        <v>9574</v>
      </c>
      <c r="H1603" s="220">
        <f>H1601+6</f>
        <v>4787</v>
      </c>
      <c r="I1603" s="281">
        <v>2</v>
      </c>
      <c r="J1603" s="236">
        <f t="shared" si="26"/>
        <v>1</v>
      </c>
      <c r="L1603" s="201"/>
    </row>
    <row r="1604" spans="2:12" ht="14.25" customHeight="1">
      <c r="B1604" s="54"/>
      <c r="C1604" s="413">
        <f t="shared" si="24"/>
        <v>1602</v>
      </c>
      <c r="E1604" s="423">
        <v>4</v>
      </c>
      <c r="F1604" s="424">
        <f t="shared" si="25"/>
        <v>3193</v>
      </c>
      <c r="G1604" s="221">
        <f t="shared" si="27"/>
        <v>9580</v>
      </c>
      <c r="H1604" s="240">
        <f>G1604/4</f>
        <v>2395</v>
      </c>
      <c r="I1604" s="281">
        <v>4</v>
      </c>
      <c r="J1604" s="236">
        <f t="shared" si="26"/>
        <v>2</v>
      </c>
      <c r="L1604" s="201"/>
    </row>
    <row r="1605" spans="2:12" ht="14.25" customHeight="1">
      <c r="B1605" s="54"/>
      <c r="C1605" s="413">
        <f t="shared" si="24"/>
        <v>1603</v>
      </c>
      <c r="E1605" s="423">
        <v>2</v>
      </c>
      <c r="F1605" s="424">
        <f t="shared" si="25"/>
        <v>3195</v>
      </c>
      <c r="G1605" s="221">
        <f t="shared" si="27"/>
        <v>9586</v>
      </c>
      <c r="H1605" s="220">
        <f>H1603+6</f>
        <v>4793</v>
      </c>
      <c r="I1605" s="281">
        <v>2</v>
      </c>
      <c r="J1605" s="236">
        <f t="shared" si="26"/>
        <v>1</v>
      </c>
      <c r="L1605" s="201"/>
    </row>
    <row r="1606" spans="2:12" ht="14.25" customHeight="1">
      <c r="B1606" s="54"/>
      <c r="C1606" s="413">
        <f t="shared" si="24"/>
        <v>1604</v>
      </c>
      <c r="E1606" s="423">
        <v>8</v>
      </c>
      <c r="F1606" s="424">
        <f t="shared" si="25"/>
        <v>3197</v>
      </c>
      <c r="G1606" s="221">
        <f t="shared" si="27"/>
        <v>9592</v>
      </c>
      <c r="H1606" s="269">
        <f>G1606/I1606</f>
        <v>1199</v>
      </c>
      <c r="I1606" s="281">
        <v>8</v>
      </c>
      <c r="J1606" s="236">
        <f t="shared" si="26"/>
        <v>3</v>
      </c>
      <c r="L1606" s="201"/>
    </row>
    <row r="1607" spans="2:12" ht="14.25" customHeight="1">
      <c r="B1607" s="54"/>
      <c r="C1607" s="413">
        <f t="shared" si="24"/>
        <v>1605</v>
      </c>
      <c r="E1607" s="423">
        <v>2</v>
      </c>
      <c r="F1607" s="424">
        <f t="shared" si="25"/>
        <v>3199</v>
      </c>
      <c r="G1607" s="221">
        <f t="shared" si="27"/>
        <v>9598</v>
      </c>
      <c r="H1607" s="220">
        <f>H1605+6</f>
        <v>4799</v>
      </c>
      <c r="I1607" s="281">
        <v>2</v>
      </c>
      <c r="J1607" s="236">
        <f t="shared" si="26"/>
        <v>1</v>
      </c>
      <c r="L1607" s="201"/>
    </row>
    <row r="1608" spans="2:12" ht="14.25" customHeight="1">
      <c r="B1608" s="54"/>
      <c r="C1608" s="413">
        <f t="shared" si="24"/>
        <v>1606</v>
      </c>
      <c r="E1608" s="423">
        <v>4</v>
      </c>
      <c r="F1608" s="424">
        <f t="shared" si="25"/>
        <v>3201</v>
      </c>
      <c r="G1608" s="221">
        <f t="shared" si="27"/>
        <v>9604</v>
      </c>
      <c r="H1608" s="240">
        <f>G1608/4</f>
        <v>2401</v>
      </c>
      <c r="I1608" s="281">
        <v>4</v>
      </c>
      <c r="J1608" s="236">
        <f t="shared" si="26"/>
        <v>2</v>
      </c>
      <c r="L1608" s="201"/>
    </row>
    <row r="1609" spans="2:12" ht="14.25" customHeight="1">
      <c r="B1609" s="54"/>
      <c r="C1609" s="413">
        <f t="shared" si="24"/>
        <v>1607</v>
      </c>
      <c r="E1609" s="423">
        <v>2</v>
      </c>
      <c r="F1609" s="424">
        <f t="shared" si="25"/>
        <v>3203</v>
      </c>
      <c r="G1609" s="221">
        <f t="shared" si="27"/>
        <v>9610</v>
      </c>
      <c r="H1609" s="220">
        <f>H1607+6</f>
        <v>4805</v>
      </c>
      <c r="I1609" s="281">
        <v>2</v>
      </c>
      <c r="J1609" s="236">
        <f t="shared" si="26"/>
        <v>1</v>
      </c>
      <c r="L1609" s="201"/>
    </row>
    <row r="1610" spans="2:12" ht="14.25" customHeight="1">
      <c r="B1610" s="54"/>
      <c r="C1610" s="413">
        <f t="shared" si="24"/>
        <v>1608</v>
      </c>
      <c r="E1610" s="423">
        <v>16</v>
      </c>
      <c r="F1610" s="424">
        <f t="shared" si="25"/>
        <v>3205</v>
      </c>
      <c r="G1610" s="221">
        <f t="shared" si="27"/>
        <v>9616</v>
      </c>
      <c r="H1610" s="269">
        <f>G1610/I1610</f>
        <v>601</v>
      </c>
      <c r="I1610" s="281">
        <v>16</v>
      </c>
      <c r="J1610" s="236">
        <f t="shared" si="26"/>
        <v>4</v>
      </c>
      <c r="L1610" s="201"/>
    </row>
    <row r="1611" spans="2:12" ht="14.25" customHeight="1">
      <c r="B1611" s="54"/>
      <c r="C1611" s="413">
        <f t="shared" si="24"/>
        <v>1609</v>
      </c>
      <c r="E1611" s="423">
        <v>2</v>
      </c>
      <c r="F1611" s="424">
        <f t="shared" si="25"/>
        <v>3207</v>
      </c>
      <c r="G1611" s="221">
        <f t="shared" si="27"/>
        <v>9622</v>
      </c>
      <c r="H1611" s="220">
        <f>H1609+6</f>
        <v>4811</v>
      </c>
      <c r="I1611" s="281">
        <v>2</v>
      </c>
      <c r="J1611" s="236">
        <f t="shared" si="26"/>
        <v>1</v>
      </c>
      <c r="L1611" s="201"/>
    </row>
    <row r="1612" spans="2:12" ht="14.25" customHeight="1">
      <c r="B1612" s="54"/>
      <c r="C1612" s="413">
        <f t="shared" si="24"/>
        <v>1610</v>
      </c>
      <c r="E1612" s="423">
        <v>4</v>
      </c>
      <c r="F1612" s="424">
        <f t="shared" si="25"/>
        <v>3209</v>
      </c>
      <c r="G1612" s="221">
        <f t="shared" si="27"/>
        <v>9628</v>
      </c>
      <c r="H1612" s="240">
        <f>G1612/4</f>
        <v>2407</v>
      </c>
      <c r="I1612" s="281">
        <v>4</v>
      </c>
      <c r="J1612" s="236">
        <f t="shared" si="26"/>
        <v>2</v>
      </c>
      <c r="L1612" s="201"/>
    </row>
    <row r="1613" spans="2:12" ht="14.25" customHeight="1">
      <c r="B1613" s="54"/>
      <c r="C1613" s="413">
        <f t="shared" si="24"/>
        <v>1611</v>
      </c>
      <c r="E1613" s="423">
        <v>2</v>
      </c>
      <c r="F1613" s="424">
        <f t="shared" si="25"/>
        <v>3211</v>
      </c>
      <c r="G1613" s="221">
        <f t="shared" si="27"/>
        <v>9634</v>
      </c>
      <c r="H1613" s="220">
        <f>H1611+6</f>
        <v>4817</v>
      </c>
      <c r="I1613" s="281">
        <v>2</v>
      </c>
      <c r="J1613" s="236">
        <f t="shared" si="26"/>
        <v>1</v>
      </c>
      <c r="L1613" s="201"/>
    </row>
    <row r="1614" spans="2:12" ht="14.25" customHeight="1">
      <c r="B1614" s="54"/>
      <c r="C1614" s="413">
        <f t="shared" si="24"/>
        <v>1612</v>
      </c>
      <c r="E1614" s="423">
        <v>8</v>
      </c>
      <c r="F1614" s="424">
        <f t="shared" si="25"/>
        <v>3213</v>
      </c>
      <c r="G1614" s="221">
        <f t="shared" si="27"/>
        <v>9640</v>
      </c>
      <c r="H1614" s="269">
        <f>G1614/I1614</f>
        <v>1205</v>
      </c>
      <c r="I1614" s="281">
        <v>8</v>
      </c>
      <c r="J1614" s="236">
        <f t="shared" si="26"/>
        <v>3</v>
      </c>
      <c r="L1614" s="201"/>
    </row>
    <row r="1615" spans="2:12" ht="14.25" customHeight="1">
      <c r="B1615" s="54"/>
      <c r="C1615" s="413">
        <f t="shared" si="24"/>
        <v>1613</v>
      </c>
      <c r="E1615" s="423">
        <v>2</v>
      </c>
      <c r="F1615" s="424">
        <f t="shared" si="25"/>
        <v>3215</v>
      </c>
      <c r="G1615" s="221">
        <f t="shared" si="27"/>
        <v>9646</v>
      </c>
      <c r="H1615" s="220">
        <f>H1613+6</f>
        <v>4823</v>
      </c>
      <c r="I1615" s="281">
        <v>2</v>
      </c>
      <c r="J1615" s="236">
        <f t="shared" si="26"/>
        <v>1</v>
      </c>
      <c r="L1615" s="201"/>
    </row>
    <row r="1616" spans="2:12" ht="14.25" customHeight="1">
      <c r="B1616" s="54"/>
      <c r="C1616" s="413">
        <f t="shared" si="24"/>
        <v>1614</v>
      </c>
      <c r="E1616" s="423">
        <v>4</v>
      </c>
      <c r="F1616" s="424">
        <f t="shared" si="25"/>
        <v>3217</v>
      </c>
      <c r="G1616" s="221">
        <f t="shared" si="27"/>
        <v>9652</v>
      </c>
      <c r="H1616" s="240">
        <f>G1616/4</f>
        <v>2413</v>
      </c>
      <c r="I1616" s="281">
        <v>4</v>
      </c>
      <c r="J1616" s="236">
        <f t="shared" si="26"/>
        <v>2</v>
      </c>
      <c r="L1616" s="201"/>
    </row>
    <row r="1617" spans="2:12" ht="14.25" customHeight="1">
      <c r="B1617" s="54"/>
      <c r="C1617" s="413">
        <f t="shared" si="24"/>
        <v>1615</v>
      </c>
      <c r="E1617" s="423">
        <v>2</v>
      </c>
      <c r="F1617" s="424">
        <f t="shared" si="25"/>
        <v>3219</v>
      </c>
      <c r="G1617" s="221">
        <f t="shared" si="27"/>
        <v>9658</v>
      </c>
      <c r="H1617" s="220">
        <f>H1615+6</f>
        <v>4829</v>
      </c>
      <c r="I1617" s="281">
        <v>2</v>
      </c>
      <c r="J1617" s="236">
        <f t="shared" si="26"/>
        <v>1</v>
      </c>
      <c r="L1617" s="201"/>
    </row>
    <row r="1618" spans="2:12" ht="14.25" customHeight="1">
      <c r="B1618" s="54"/>
      <c r="C1618" s="413">
        <f t="shared" si="24"/>
        <v>1616</v>
      </c>
      <c r="E1618" s="423">
        <v>64</v>
      </c>
      <c r="F1618" s="424">
        <f t="shared" si="25"/>
        <v>3221</v>
      </c>
      <c r="G1618" s="221">
        <f t="shared" si="27"/>
        <v>9664</v>
      </c>
      <c r="H1618" s="269">
        <f>G1618/I1618</f>
        <v>151</v>
      </c>
      <c r="I1618" s="281">
        <v>64</v>
      </c>
      <c r="J1618" s="236">
        <f t="shared" si="26"/>
        <v>6</v>
      </c>
      <c r="L1618" s="201"/>
    </row>
    <row r="1619" spans="2:12" ht="14.25" customHeight="1">
      <c r="B1619" s="54"/>
      <c r="C1619" s="413">
        <f t="shared" si="24"/>
        <v>1617</v>
      </c>
      <c r="E1619" s="423">
        <v>2</v>
      </c>
      <c r="F1619" s="424">
        <f t="shared" si="25"/>
        <v>3223</v>
      </c>
      <c r="G1619" s="221">
        <f t="shared" si="27"/>
        <v>9670</v>
      </c>
      <c r="H1619" s="220">
        <f>H1617+6</f>
        <v>4835</v>
      </c>
      <c r="I1619" s="281">
        <v>2</v>
      </c>
      <c r="J1619" s="236">
        <f t="shared" si="26"/>
        <v>1</v>
      </c>
      <c r="L1619" s="201"/>
    </row>
    <row r="1620" spans="2:12" ht="14.25" customHeight="1">
      <c r="B1620" s="54"/>
      <c r="C1620" s="413">
        <f t="shared" si="24"/>
        <v>1618</v>
      </c>
      <c r="E1620" s="423">
        <v>4</v>
      </c>
      <c r="F1620" s="424">
        <f t="shared" si="25"/>
        <v>3225</v>
      </c>
      <c r="G1620" s="221">
        <f t="shared" si="27"/>
        <v>9676</v>
      </c>
      <c r="H1620" s="240">
        <f>G1620/4</f>
        <v>2419</v>
      </c>
      <c r="I1620" s="281">
        <v>4</v>
      </c>
      <c r="J1620" s="236">
        <f t="shared" si="26"/>
        <v>2</v>
      </c>
      <c r="L1620" s="201"/>
    </row>
    <row r="1621" spans="2:12" ht="14.25" customHeight="1">
      <c r="B1621" s="54"/>
      <c r="C1621" s="413">
        <f t="shared" si="24"/>
        <v>1619</v>
      </c>
      <c r="E1621" s="423">
        <v>2</v>
      </c>
      <c r="F1621" s="424">
        <f t="shared" si="25"/>
        <v>3227</v>
      </c>
      <c r="G1621" s="221">
        <f t="shared" si="27"/>
        <v>9682</v>
      </c>
      <c r="H1621" s="220">
        <f>H1619+6</f>
        <v>4841</v>
      </c>
      <c r="I1621" s="281">
        <v>2</v>
      </c>
      <c r="J1621" s="236">
        <f t="shared" si="26"/>
        <v>1</v>
      </c>
      <c r="L1621" s="201"/>
    </row>
    <row r="1622" spans="2:12" ht="14.25" customHeight="1">
      <c r="B1622" s="54"/>
      <c r="C1622" s="413">
        <f t="shared" si="24"/>
        <v>1620</v>
      </c>
      <c r="E1622" s="423">
        <v>8</v>
      </c>
      <c r="F1622" s="424">
        <f t="shared" si="25"/>
        <v>3229</v>
      </c>
      <c r="G1622" s="221">
        <f t="shared" si="27"/>
        <v>9688</v>
      </c>
      <c r="H1622" s="269">
        <f>G1622/I1622</f>
        <v>1211</v>
      </c>
      <c r="I1622" s="281">
        <v>8</v>
      </c>
      <c r="J1622" s="236">
        <f t="shared" si="26"/>
        <v>3</v>
      </c>
      <c r="L1622" s="201"/>
    </row>
    <row r="1623" spans="2:12" ht="14.25" customHeight="1">
      <c r="B1623" s="54"/>
      <c r="C1623" s="413">
        <f t="shared" si="24"/>
        <v>1621</v>
      </c>
      <c r="E1623" s="423">
        <v>2</v>
      </c>
      <c r="F1623" s="424">
        <f t="shared" si="25"/>
        <v>3231</v>
      </c>
      <c r="G1623" s="221">
        <f t="shared" si="27"/>
        <v>9694</v>
      </c>
      <c r="H1623" s="220">
        <f>H1621+6</f>
        <v>4847</v>
      </c>
      <c r="I1623" s="281">
        <v>2</v>
      </c>
      <c r="J1623" s="236">
        <f t="shared" si="26"/>
        <v>1</v>
      </c>
      <c r="L1623" s="201"/>
    </row>
    <row r="1624" spans="2:12" ht="14.25" customHeight="1">
      <c r="B1624" s="54"/>
      <c r="C1624" s="413">
        <f t="shared" si="24"/>
        <v>1622</v>
      </c>
      <c r="E1624" s="423">
        <v>4</v>
      </c>
      <c r="F1624" s="424">
        <f t="shared" si="25"/>
        <v>3233</v>
      </c>
      <c r="G1624" s="221">
        <f t="shared" si="27"/>
        <v>9700</v>
      </c>
      <c r="H1624" s="240">
        <f>G1624/4</f>
        <v>2425</v>
      </c>
      <c r="I1624" s="281">
        <v>4</v>
      </c>
      <c r="J1624" s="236">
        <f t="shared" si="26"/>
        <v>2</v>
      </c>
      <c r="L1624" s="201"/>
    </row>
    <row r="1625" spans="2:12" ht="14.25" customHeight="1">
      <c r="B1625" s="54"/>
      <c r="C1625" s="413">
        <f t="shared" si="24"/>
        <v>1623</v>
      </c>
      <c r="E1625" s="423">
        <v>2</v>
      </c>
      <c r="F1625" s="424">
        <f t="shared" si="25"/>
        <v>3235</v>
      </c>
      <c r="G1625" s="221">
        <f t="shared" si="27"/>
        <v>9706</v>
      </c>
      <c r="H1625" s="220">
        <f>H1623+6</f>
        <v>4853</v>
      </c>
      <c r="I1625" s="281">
        <v>2</v>
      </c>
      <c r="J1625" s="236">
        <f t="shared" si="26"/>
        <v>1</v>
      </c>
      <c r="L1625" s="201"/>
    </row>
    <row r="1626" spans="2:12" ht="14.25" customHeight="1">
      <c r="B1626" s="54"/>
      <c r="C1626" s="413">
        <f t="shared" si="24"/>
        <v>1624</v>
      </c>
      <c r="E1626" s="423">
        <v>16</v>
      </c>
      <c r="F1626" s="424">
        <f t="shared" si="25"/>
        <v>3237</v>
      </c>
      <c r="G1626" s="221">
        <f t="shared" si="27"/>
        <v>9712</v>
      </c>
      <c r="H1626" s="269">
        <f t="shared" ref="H1626:H1650" si="28">G1626/I1626</f>
        <v>607</v>
      </c>
      <c r="I1626" s="281">
        <v>16</v>
      </c>
      <c r="J1626" s="236">
        <f t="shared" si="26"/>
        <v>4</v>
      </c>
      <c r="L1626" s="201"/>
    </row>
    <row r="1627" spans="2:12" ht="14.25" customHeight="1">
      <c r="B1627" s="54"/>
      <c r="C1627" s="413">
        <f t="shared" si="24"/>
        <v>1625</v>
      </c>
      <c r="E1627" s="423">
        <v>2</v>
      </c>
      <c r="F1627" s="424">
        <f t="shared" si="25"/>
        <v>3239</v>
      </c>
      <c r="G1627" s="221">
        <f t="shared" si="27"/>
        <v>9718</v>
      </c>
      <c r="H1627" s="220">
        <f t="shared" si="28"/>
        <v>4859</v>
      </c>
      <c r="I1627" s="281">
        <v>2</v>
      </c>
      <c r="J1627" s="236">
        <f t="shared" si="26"/>
        <v>1</v>
      </c>
      <c r="L1627" s="201"/>
    </row>
    <row r="1628" spans="2:12" ht="14.25" customHeight="1">
      <c r="B1628" s="54"/>
      <c r="C1628" s="413">
        <f t="shared" si="24"/>
        <v>1626</v>
      </c>
      <c r="E1628" s="423">
        <v>4</v>
      </c>
      <c r="F1628" s="424">
        <f t="shared" si="25"/>
        <v>3241</v>
      </c>
      <c r="G1628" s="221">
        <f t="shared" si="27"/>
        <v>9724</v>
      </c>
      <c r="H1628" s="240">
        <f t="shared" si="28"/>
        <v>2431</v>
      </c>
      <c r="I1628" s="281">
        <v>4</v>
      </c>
      <c r="J1628" s="236">
        <f t="shared" si="26"/>
        <v>2</v>
      </c>
      <c r="L1628" s="201"/>
    </row>
    <row r="1629" spans="2:12" ht="14.25" customHeight="1">
      <c r="B1629" s="54"/>
      <c r="C1629" s="413">
        <f t="shared" si="24"/>
        <v>1627</v>
      </c>
      <c r="E1629" s="423">
        <v>2</v>
      </c>
      <c r="F1629" s="424">
        <f t="shared" si="25"/>
        <v>3243</v>
      </c>
      <c r="G1629" s="221">
        <f t="shared" si="27"/>
        <v>9730</v>
      </c>
      <c r="H1629" s="220">
        <f t="shared" si="28"/>
        <v>4865</v>
      </c>
      <c r="I1629" s="281">
        <v>2</v>
      </c>
      <c r="J1629" s="236">
        <f t="shared" si="26"/>
        <v>1</v>
      </c>
      <c r="L1629" s="201"/>
    </row>
    <row r="1630" spans="2:12" ht="14.25" customHeight="1">
      <c r="B1630" s="54"/>
      <c r="C1630" s="413">
        <f t="shared" si="24"/>
        <v>1628</v>
      </c>
      <c r="E1630" s="423">
        <v>8</v>
      </c>
      <c r="F1630" s="424">
        <f t="shared" si="25"/>
        <v>3245</v>
      </c>
      <c r="G1630" s="221">
        <f t="shared" si="27"/>
        <v>9736</v>
      </c>
      <c r="H1630" s="269">
        <f t="shared" si="28"/>
        <v>1217</v>
      </c>
      <c r="I1630" s="281">
        <v>8</v>
      </c>
      <c r="J1630" s="236">
        <f t="shared" si="26"/>
        <v>3</v>
      </c>
      <c r="L1630" s="201"/>
    </row>
    <row r="1631" spans="2:12" ht="14.25" customHeight="1">
      <c r="B1631" s="54"/>
      <c r="C1631" s="413">
        <f t="shared" si="24"/>
        <v>1629</v>
      </c>
      <c r="E1631" s="423">
        <v>2</v>
      </c>
      <c r="F1631" s="424">
        <f t="shared" si="25"/>
        <v>3247</v>
      </c>
      <c r="G1631" s="221">
        <f t="shared" si="27"/>
        <v>9742</v>
      </c>
      <c r="H1631" s="220">
        <f t="shared" si="28"/>
        <v>4871</v>
      </c>
      <c r="I1631" s="281">
        <v>2</v>
      </c>
      <c r="J1631" s="236">
        <f t="shared" si="26"/>
        <v>1</v>
      </c>
      <c r="L1631" s="201"/>
    </row>
    <row r="1632" spans="2:12" ht="14.25" customHeight="1">
      <c r="B1632" s="54"/>
      <c r="C1632" s="413">
        <f t="shared" si="24"/>
        <v>1630</v>
      </c>
      <c r="E1632" s="423">
        <v>4</v>
      </c>
      <c r="F1632" s="424">
        <f t="shared" si="25"/>
        <v>3249</v>
      </c>
      <c r="G1632" s="221">
        <f t="shared" si="27"/>
        <v>9748</v>
      </c>
      <c r="H1632" s="240">
        <f t="shared" si="28"/>
        <v>2437</v>
      </c>
      <c r="I1632" s="281">
        <v>4</v>
      </c>
      <c r="J1632" s="236">
        <f t="shared" si="26"/>
        <v>2</v>
      </c>
      <c r="L1632" s="201"/>
    </row>
    <row r="1633" spans="2:12" ht="14.25" customHeight="1">
      <c r="B1633" s="54"/>
      <c r="C1633" s="413">
        <f t="shared" si="24"/>
        <v>1631</v>
      </c>
      <c r="E1633" s="423">
        <v>2</v>
      </c>
      <c r="F1633" s="424">
        <f t="shared" si="25"/>
        <v>3251</v>
      </c>
      <c r="G1633" s="221">
        <f t="shared" si="27"/>
        <v>9754</v>
      </c>
      <c r="H1633" s="220">
        <f t="shared" si="28"/>
        <v>4877</v>
      </c>
      <c r="I1633" s="281">
        <v>2</v>
      </c>
      <c r="J1633" s="236">
        <f t="shared" si="26"/>
        <v>1</v>
      </c>
      <c r="L1633" s="201"/>
    </row>
    <row r="1634" spans="2:12" ht="14.25" customHeight="1">
      <c r="B1634" s="54"/>
      <c r="C1634" s="413">
        <f t="shared" si="24"/>
        <v>1632</v>
      </c>
      <c r="E1634" s="423">
        <v>32</v>
      </c>
      <c r="F1634" s="424">
        <f t="shared" si="25"/>
        <v>3253</v>
      </c>
      <c r="G1634" s="221">
        <f t="shared" si="27"/>
        <v>9760</v>
      </c>
      <c r="H1634" s="269">
        <f t="shared" si="28"/>
        <v>305</v>
      </c>
      <c r="I1634" s="281">
        <v>32</v>
      </c>
      <c r="J1634" s="236">
        <f t="shared" si="26"/>
        <v>5</v>
      </c>
      <c r="L1634" s="201"/>
    </row>
    <row r="1635" spans="2:12" ht="14.25" customHeight="1">
      <c r="B1635" s="54"/>
      <c r="C1635" s="413">
        <f t="shared" si="24"/>
        <v>1633</v>
      </c>
      <c r="E1635" s="423">
        <v>2</v>
      </c>
      <c r="F1635" s="424">
        <f t="shared" si="25"/>
        <v>3255</v>
      </c>
      <c r="G1635" s="221">
        <f t="shared" si="27"/>
        <v>9766</v>
      </c>
      <c r="H1635" s="220">
        <f t="shared" si="28"/>
        <v>4883</v>
      </c>
      <c r="I1635" s="281">
        <v>2</v>
      </c>
      <c r="J1635" s="236">
        <f t="shared" si="26"/>
        <v>1</v>
      </c>
      <c r="L1635" s="201"/>
    </row>
    <row r="1636" spans="2:12" ht="14.25" customHeight="1">
      <c r="B1636" s="54"/>
      <c r="C1636" s="413">
        <f t="shared" si="24"/>
        <v>1634</v>
      </c>
      <c r="E1636" s="423">
        <v>4</v>
      </c>
      <c r="F1636" s="424">
        <f t="shared" si="25"/>
        <v>3257</v>
      </c>
      <c r="G1636" s="221">
        <f t="shared" si="27"/>
        <v>9772</v>
      </c>
      <c r="H1636" s="240">
        <f t="shared" si="28"/>
        <v>2443</v>
      </c>
      <c r="I1636" s="281">
        <v>4</v>
      </c>
      <c r="J1636" s="236">
        <f t="shared" si="26"/>
        <v>2</v>
      </c>
      <c r="L1636" s="201"/>
    </row>
    <row r="1637" spans="2:12" ht="14.25" customHeight="1">
      <c r="B1637" s="54"/>
      <c r="C1637" s="413">
        <f t="shared" si="24"/>
        <v>1635</v>
      </c>
      <c r="E1637" s="423">
        <v>2</v>
      </c>
      <c r="F1637" s="424">
        <f t="shared" si="25"/>
        <v>3259</v>
      </c>
      <c r="G1637" s="221">
        <f t="shared" si="27"/>
        <v>9778</v>
      </c>
      <c r="H1637" s="220">
        <f t="shared" si="28"/>
        <v>4889</v>
      </c>
      <c r="I1637" s="281">
        <v>2</v>
      </c>
      <c r="J1637" s="236">
        <f t="shared" si="26"/>
        <v>1</v>
      </c>
      <c r="L1637" s="201"/>
    </row>
    <row r="1638" spans="2:12" ht="14.25" customHeight="1">
      <c r="B1638" s="54"/>
      <c r="C1638" s="413">
        <f t="shared" si="24"/>
        <v>1636</v>
      </c>
      <c r="E1638" s="423">
        <v>8</v>
      </c>
      <c r="F1638" s="424">
        <f t="shared" si="25"/>
        <v>3261</v>
      </c>
      <c r="G1638" s="221">
        <f t="shared" si="27"/>
        <v>9784</v>
      </c>
      <c r="H1638" s="269">
        <f t="shared" si="28"/>
        <v>1223</v>
      </c>
      <c r="I1638" s="281">
        <v>8</v>
      </c>
      <c r="J1638" s="236">
        <f t="shared" si="26"/>
        <v>3</v>
      </c>
      <c r="L1638" s="201"/>
    </row>
    <row r="1639" spans="2:12" ht="14.25" customHeight="1">
      <c r="B1639" s="54"/>
      <c r="C1639" s="413">
        <f t="shared" si="24"/>
        <v>1637</v>
      </c>
      <c r="E1639" s="423">
        <v>2</v>
      </c>
      <c r="F1639" s="424">
        <f t="shared" si="25"/>
        <v>3263</v>
      </c>
      <c r="G1639" s="221">
        <f t="shared" si="27"/>
        <v>9790</v>
      </c>
      <c r="H1639" s="220">
        <f t="shared" si="28"/>
        <v>4895</v>
      </c>
      <c r="I1639" s="281">
        <v>2</v>
      </c>
      <c r="J1639" s="236">
        <f t="shared" si="26"/>
        <v>1</v>
      </c>
      <c r="L1639" s="201"/>
    </row>
    <row r="1640" spans="2:12" ht="14.25" customHeight="1">
      <c r="B1640" s="54"/>
      <c r="C1640" s="413">
        <f t="shared" si="24"/>
        <v>1638</v>
      </c>
      <c r="E1640" s="423">
        <v>4</v>
      </c>
      <c r="F1640" s="424">
        <f t="shared" si="25"/>
        <v>3265</v>
      </c>
      <c r="G1640" s="221">
        <f t="shared" si="27"/>
        <v>9796</v>
      </c>
      <c r="H1640" s="240">
        <f t="shared" si="28"/>
        <v>2449</v>
      </c>
      <c r="I1640" s="281">
        <v>4</v>
      </c>
      <c r="J1640" s="236">
        <f t="shared" si="26"/>
        <v>2</v>
      </c>
      <c r="L1640" s="201"/>
    </row>
    <row r="1641" spans="2:12" ht="14.25" customHeight="1">
      <c r="B1641" s="54"/>
      <c r="C1641" s="413">
        <f t="shared" si="24"/>
        <v>1639</v>
      </c>
      <c r="E1641" s="423">
        <v>2</v>
      </c>
      <c r="F1641" s="424">
        <f t="shared" si="25"/>
        <v>3267</v>
      </c>
      <c r="G1641" s="221">
        <f t="shared" si="27"/>
        <v>9802</v>
      </c>
      <c r="H1641" s="220">
        <f t="shared" si="28"/>
        <v>4901</v>
      </c>
      <c r="I1641" s="281">
        <v>2</v>
      </c>
      <c r="J1641" s="236">
        <f t="shared" si="26"/>
        <v>1</v>
      </c>
      <c r="L1641" s="201"/>
    </row>
    <row r="1642" spans="2:12" ht="14.25" customHeight="1">
      <c r="B1642" s="54"/>
      <c r="C1642" s="413">
        <f t="shared" si="24"/>
        <v>1640</v>
      </c>
      <c r="E1642" s="423">
        <v>16</v>
      </c>
      <c r="F1642" s="424">
        <f t="shared" si="25"/>
        <v>3269</v>
      </c>
      <c r="G1642" s="221">
        <f t="shared" si="27"/>
        <v>9808</v>
      </c>
      <c r="H1642" s="269">
        <f t="shared" si="28"/>
        <v>613</v>
      </c>
      <c r="I1642" s="281">
        <v>16</v>
      </c>
      <c r="J1642" s="236">
        <f t="shared" si="26"/>
        <v>4</v>
      </c>
      <c r="L1642" s="201"/>
    </row>
    <row r="1643" spans="2:12" ht="14.25" customHeight="1">
      <c r="B1643" s="54"/>
      <c r="C1643" s="413">
        <f t="shared" si="24"/>
        <v>1641</v>
      </c>
      <c r="E1643" s="423">
        <v>2</v>
      </c>
      <c r="F1643" s="424">
        <f t="shared" si="25"/>
        <v>3271</v>
      </c>
      <c r="G1643" s="221">
        <f t="shared" si="27"/>
        <v>9814</v>
      </c>
      <c r="H1643" s="220">
        <f t="shared" si="28"/>
        <v>4907</v>
      </c>
      <c r="I1643" s="281">
        <v>2</v>
      </c>
      <c r="J1643" s="236">
        <f t="shared" si="26"/>
        <v>1</v>
      </c>
      <c r="L1643" s="201"/>
    </row>
    <row r="1644" spans="2:12" ht="14.25" customHeight="1">
      <c r="B1644" s="54"/>
      <c r="C1644" s="413">
        <f t="shared" si="24"/>
        <v>1642</v>
      </c>
      <c r="E1644" s="423">
        <v>4</v>
      </c>
      <c r="F1644" s="424">
        <f t="shared" si="25"/>
        <v>3273</v>
      </c>
      <c r="G1644" s="221">
        <f t="shared" si="27"/>
        <v>9820</v>
      </c>
      <c r="H1644" s="240">
        <f t="shared" si="28"/>
        <v>2455</v>
      </c>
      <c r="I1644" s="281">
        <v>4</v>
      </c>
      <c r="J1644" s="236">
        <f t="shared" si="26"/>
        <v>2</v>
      </c>
      <c r="L1644" s="201"/>
    </row>
    <row r="1645" spans="2:12" ht="14.25" customHeight="1">
      <c r="B1645" s="54"/>
      <c r="C1645" s="413">
        <f t="shared" si="24"/>
        <v>1643</v>
      </c>
      <c r="E1645" s="423">
        <v>2</v>
      </c>
      <c r="F1645" s="424">
        <f t="shared" si="25"/>
        <v>3275</v>
      </c>
      <c r="G1645" s="221">
        <f t="shared" si="27"/>
        <v>9826</v>
      </c>
      <c r="H1645" s="220">
        <f t="shared" si="28"/>
        <v>4913</v>
      </c>
      <c r="I1645" s="281">
        <v>2</v>
      </c>
      <c r="J1645" s="236">
        <f t="shared" si="26"/>
        <v>1</v>
      </c>
      <c r="L1645" s="201"/>
    </row>
    <row r="1646" spans="2:12" ht="14.25" customHeight="1">
      <c r="B1646" s="54"/>
      <c r="C1646" s="413">
        <f t="shared" si="24"/>
        <v>1644</v>
      </c>
      <c r="E1646" s="423">
        <v>8</v>
      </c>
      <c r="F1646" s="424">
        <f t="shared" si="25"/>
        <v>3277</v>
      </c>
      <c r="G1646" s="221">
        <f t="shared" si="27"/>
        <v>9832</v>
      </c>
      <c r="H1646" s="269">
        <f t="shared" si="28"/>
        <v>1229</v>
      </c>
      <c r="I1646" s="281">
        <v>8</v>
      </c>
      <c r="J1646" s="236">
        <f t="shared" si="26"/>
        <v>3</v>
      </c>
      <c r="L1646" s="201"/>
    </row>
    <row r="1647" spans="2:12" ht="14.25" customHeight="1">
      <c r="B1647" s="54"/>
      <c r="C1647" s="413">
        <f t="shared" si="24"/>
        <v>1645</v>
      </c>
      <c r="E1647" s="423">
        <v>2</v>
      </c>
      <c r="F1647" s="424">
        <f t="shared" si="25"/>
        <v>3279</v>
      </c>
      <c r="G1647" s="221">
        <f t="shared" si="27"/>
        <v>9838</v>
      </c>
      <c r="H1647" s="220">
        <f t="shared" si="28"/>
        <v>4919</v>
      </c>
      <c r="I1647" s="281">
        <v>2</v>
      </c>
      <c r="J1647" s="236">
        <f t="shared" si="26"/>
        <v>1</v>
      </c>
      <c r="L1647" s="201"/>
    </row>
    <row r="1648" spans="2:12" ht="14.25" customHeight="1">
      <c r="B1648" s="54"/>
      <c r="C1648" s="413">
        <f t="shared" si="24"/>
        <v>1646</v>
      </c>
      <c r="E1648" s="423">
        <v>4</v>
      </c>
      <c r="F1648" s="424">
        <f t="shared" si="25"/>
        <v>3281</v>
      </c>
      <c r="G1648" s="221">
        <f t="shared" si="27"/>
        <v>9844</v>
      </c>
      <c r="H1648" s="240">
        <f t="shared" si="28"/>
        <v>2461</v>
      </c>
      <c r="I1648" s="281">
        <v>4</v>
      </c>
      <c r="J1648" s="236">
        <f t="shared" si="26"/>
        <v>2</v>
      </c>
      <c r="L1648" s="201"/>
    </row>
    <row r="1649" spans="2:12" ht="14.25" customHeight="1">
      <c r="B1649" s="54"/>
      <c r="C1649" s="413">
        <f t="shared" si="24"/>
        <v>1647</v>
      </c>
      <c r="E1649" s="423">
        <v>2</v>
      </c>
      <c r="F1649" s="424">
        <f t="shared" si="25"/>
        <v>3283</v>
      </c>
      <c r="G1649" s="221">
        <f t="shared" si="27"/>
        <v>9850</v>
      </c>
      <c r="H1649" s="220">
        <f t="shared" si="28"/>
        <v>4925</v>
      </c>
      <c r="I1649" s="281">
        <v>2</v>
      </c>
      <c r="J1649" s="236">
        <f t="shared" si="26"/>
        <v>1</v>
      </c>
      <c r="L1649" s="201"/>
    </row>
    <row r="1650" spans="2:12" ht="14.25" customHeight="1">
      <c r="B1650" s="54"/>
      <c r="C1650" s="413">
        <f t="shared" si="24"/>
        <v>1648</v>
      </c>
      <c r="E1650" s="423">
        <v>128</v>
      </c>
      <c r="F1650" s="424">
        <f t="shared" si="25"/>
        <v>3285</v>
      </c>
      <c r="G1650" s="221">
        <f t="shared" si="27"/>
        <v>9856</v>
      </c>
      <c r="H1650" s="269">
        <f t="shared" si="28"/>
        <v>77</v>
      </c>
      <c r="I1650" s="281">
        <v>128</v>
      </c>
      <c r="J1650" s="236">
        <f t="shared" si="26"/>
        <v>7</v>
      </c>
      <c r="L1650" s="201"/>
    </row>
    <row r="1651" spans="2:12" ht="14.25" customHeight="1">
      <c r="B1651" s="54"/>
      <c r="C1651" s="413">
        <f t="shared" si="24"/>
        <v>1649</v>
      </c>
      <c r="E1651" s="423">
        <v>2</v>
      </c>
      <c r="F1651" s="424">
        <f t="shared" si="25"/>
        <v>3287</v>
      </c>
      <c r="G1651" s="221">
        <f t="shared" si="27"/>
        <v>9862</v>
      </c>
      <c r="H1651" s="220">
        <f>H1649+6</f>
        <v>4931</v>
      </c>
      <c r="I1651" s="281">
        <v>2</v>
      </c>
      <c r="J1651" s="236">
        <f t="shared" si="26"/>
        <v>1</v>
      </c>
      <c r="L1651" s="201"/>
    </row>
    <row r="1652" spans="2:12" ht="14.25" customHeight="1">
      <c r="B1652" s="54"/>
      <c r="C1652" s="413">
        <f t="shared" si="24"/>
        <v>1650</v>
      </c>
      <c r="E1652" s="423">
        <v>4</v>
      </c>
      <c r="F1652" s="424">
        <f t="shared" si="25"/>
        <v>3289</v>
      </c>
      <c r="G1652" s="221">
        <f t="shared" si="27"/>
        <v>9868</v>
      </c>
      <c r="H1652" s="240">
        <f>G1652/4</f>
        <v>2467</v>
      </c>
      <c r="I1652" s="281">
        <v>4</v>
      </c>
      <c r="J1652" s="236">
        <f t="shared" si="26"/>
        <v>2</v>
      </c>
      <c r="L1652" s="201"/>
    </row>
    <row r="1653" spans="2:12" ht="14.25" customHeight="1">
      <c r="B1653" s="54"/>
      <c r="C1653" s="413">
        <f t="shared" si="24"/>
        <v>1651</v>
      </c>
      <c r="E1653" s="423">
        <v>2</v>
      </c>
      <c r="F1653" s="424">
        <f t="shared" si="25"/>
        <v>3291</v>
      </c>
      <c r="G1653" s="221">
        <f t="shared" si="27"/>
        <v>9874</v>
      </c>
      <c r="H1653" s="220">
        <f>H1651+6</f>
        <v>4937</v>
      </c>
      <c r="I1653" s="281">
        <v>2</v>
      </c>
      <c r="J1653" s="236">
        <f t="shared" si="26"/>
        <v>1</v>
      </c>
      <c r="L1653" s="201"/>
    </row>
    <row r="1654" spans="2:12" ht="14.25" customHeight="1">
      <c r="B1654" s="54"/>
      <c r="C1654" s="413">
        <f t="shared" si="24"/>
        <v>1652</v>
      </c>
      <c r="E1654" s="423">
        <v>8</v>
      </c>
      <c r="F1654" s="424">
        <f t="shared" si="25"/>
        <v>3293</v>
      </c>
      <c r="G1654" s="221">
        <f t="shared" si="27"/>
        <v>9880</v>
      </c>
      <c r="H1654" s="269">
        <f>G1654/I1654</f>
        <v>1235</v>
      </c>
      <c r="I1654" s="281">
        <v>8</v>
      </c>
      <c r="J1654" s="236">
        <f t="shared" si="26"/>
        <v>3</v>
      </c>
      <c r="L1654" s="201"/>
    </row>
    <row r="1655" spans="2:12" ht="14.25" customHeight="1">
      <c r="B1655" s="54"/>
      <c r="C1655" s="413">
        <f t="shared" si="24"/>
        <v>1653</v>
      </c>
      <c r="E1655" s="423">
        <v>2</v>
      </c>
      <c r="F1655" s="424">
        <f t="shared" si="25"/>
        <v>3295</v>
      </c>
      <c r="G1655" s="221">
        <f t="shared" si="27"/>
        <v>9886</v>
      </c>
      <c r="H1655" s="220">
        <f>H1653+6</f>
        <v>4943</v>
      </c>
      <c r="I1655" s="281">
        <v>2</v>
      </c>
      <c r="J1655" s="236">
        <f t="shared" si="26"/>
        <v>1</v>
      </c>
      <c r="L1655" s="201"/>
    </row>
    <row r="1656" spans="2:12" ht="14.25" customHeight="1">
      <c r="B1656" s="54"/>
      <c r="C1656" s="413">
        <f t="shared" si="24"/>
        <v>1654</v>
      </c>
      <c r="E1656" s="423">
        <v>4</v>
      </c>
      <c r="F1656" s="424">
        <f t="shared" si="25"/>
        <v>3297</v>
      </c>
      <c r="G1656" s="221">
        <f t="shared" si="27"/>
        <v>9892</v>
      </c>
      <c r="H1656" s="240">
        <f>G1656/4</f>
        <v>2473</v>
      </c>
      <c r="I1656" s="281">
        <v>4</v>
      </c>
      <c r="J1656" s="236">
        <f t="shared" si="26"/>
        <v>2</v>
      </c>
      <c r="L1656" s="201"/>
    </row>
    <row r="1657" spans="2:12" ht="14.25" customHeight="1">
      <c r="B1657" s="54"/>
      <c r="C1657" s="413">
        <f t="shared" si="24"/>
        <v>1655</v>
      </c>
      <c r="E1657" s="423">
        <v>2</v>
      </c>
      <c r="F1657" s="424">
        <f t="shared" si="25"/>
        <v>3299</v>
      </c>
      <c r="G1657" s="221">
        <f t="shared" si="27"/>
        <v>9898</v>
      </c>
      <c r="H1657" s="220">
        <f>H1655+6</f>
        <v>4949</v>
      </c>
      <c r="I1657" s="281">
        <v>2</v>
      </c>
      <c r="J1657" s="236">
        <f t="shared" si="26"/>
        <v>1</v>
      </c>
      <c r="L1657" s="201"/>
    </row>
    <row r="1658" spans="2:12" ht="14.25" customHeight="1">
      <c r="B1658" s="54"/>
      <c r="C1658" s="413">
        <f t="shared" si="24"/>
        <v>1656</v>
      </c>
      <c r="E1658" s="423">
        <v>16</v>
      </c>
      <c r="F1658" s="424">
        <f t="shared" si="25"/>
        <v>3301</v>
      </c>
      <c r="G1658" s="221">
        <f t="shared" si="27"/>
        <v>9904</v>
      </c>
      <c r="H1658" s="269">
        <f>G1658/I1658</f>
        <v>619</v>
      </c>
      <c r="I1658" s="281">
        <v>16</v>
      </c>
      <c r="J1658" s="236">
        <f t="shared" si="26"/>
        <v>4</v>
      </c>
      <c r="L1658" s="201"/>
    </row>
    <row r="1659" spans="2:12" ht="14.25" customHeight="1">
      <c r="B1659" s="54"/>
      <c r="C1659" s="413">
        <f t="shared" si="24"/>
        <v>1657</v>
      </c>
      <c r="E1659" s="423">
        <v>2</v>
      </c>
      <c r="F1659" s="424">
        <f t="shared" si="25"/>
        <v>3303</v>
      </c>
      <c r="G1659" s="221">
        <f t="shared" si="27"/>
        <v>9910</v>
      </c>
      <c r="H1659" s="220">
        <f>H1657+6</f>
        <v>4955</v>
      </c>
      <c r="I1659" s="281">
        <v>2</v>
      </c>
      <c r="J1659" s="236">
        <f t="shared" si="26"/>
        <v>1</v>
      </c>
      <c r="L1659" s="201"/>
    </row>
    <row r="1660" spans="2:12" ht="14.25" customHeight="1">
      <c r="B1660" s="54"/>
      <c r="C1660" s="413">
        <f t="shared" si="24"/>
        <v>1658</v>
      </c>
      <c r="E1660" s="423">
        <v>4</v>
      </c>
      <c r="F1660" s="424">
        <f t="shared" si="25"/>
        <v>3305</v>
      </c>
      <c r="G1660" s="221">
        <f t="shared" si="27"/>
        <v>9916</v>
      </c>
      <c r="H1660" s="240">
        <f>G1660/4</f>
        <v>2479</v>
      </c>
      <c r="I1660" s="281">
        <v>4</v>
      </c>
      <c r="J1660" s="236">
        <f t="shared" si="26"/>
        <v>2</v>
      </c>
      <c r="L1660" s="201"/>
    </row>
    <row r="1661" spans="2:12" ht="14.25" customHeight="1">
      <c r="B1661" s="54"/>
      <c r="C1661" s="413">
        <f t="shared" si="24"/>
        <v>1659</v>
      </c>
      <c r="E1661" s="423">
        <v>2</v>
      </c>
      <c r="F1661" s="424">
        <f t="shared" si="25"/>
        <v>3307</v>
      </c>
      <c r="G1661" s="221">
        <f t="shared" si="27"/>
        <v>9922</v>
      </c>
      <c r="H1661" s="220">
        <f>H1659+6</f>
        <v>4961</v>
      </c>
      <c r="I1661" s="281">
        <v>2</v>
      </c>
      <c r="J1661" s="236">
        <f t="shared" si="26"/>
        <v>1</v>
      </c>
      <c r="L1661" s="201"/>
    </row>
    <row r="1662" spans="2:12" ht="14.25" customHeight="1">
      <c r="B1662" s="54"/>
      <c r="C1662" s="413">
        <f t="shared" si="24"/>
        <v>1660</v>
      </c>
      <c r="E1662" s="423">
        <v>8</v>
      </c>
      <c r="F1662" s="424">
        <f t="shared" si="25"/>
        <v>3309</v>
      </c>
      <c r="G1662" s="221">
        <f t="shared" si="27"/>
        <v>9928</v>
      </c>
      <c r="H1662" s="269">
        <f>G1662/I1662</f>
        <v>1241</v>
      </c>
      <c r="I1662" s="281">
        <v>8</v>
      </c>
      <c r="J1662" s="236">
        <f t="shared" si="26"/>
        <v>3</v>
      </c>
      <c r="L1662" s="201"/>
    </row>
    <row r="1663" spans="2:12" ht="14.25" customHeight="1">
      <c r="B1663" s="54"/>
      <c r="C1663" s="413">
        <f t="shared" si="24"/>
        <v>1661</v>
      </c>
      <c r="E1663" s="423">
        <v>2</v>
      </c>
      <c r="F1663" s="424">
        <f t="shared" si="25"/>
        <v>3311</v>
      </c>
      <c r="G1663" s="221">
        <f t="shared" si="27"/>
        <v>9934</v>
      </c>
      <c r="H1663" s="220">
        <f>H1661+6</f>
        <v>4967</v>
      </c>
      <c r="I1663" s="281">
        <v>2</v>
      </c>
      <c r="J1663" s="236">
        <f t="shared" si="26"/>
        <v>1</v>
      </c>
      <c r="L1663" s="201"/>
    </row>
    <row r="1664" spans="2:12" ht="14.25" customHeight="1">
      <c r="B1664" s="54"/>
      <c r="C1664" s="413">
        <f t="shared" si="24"/>
        <v>1662</v>
      </c>
      <c r="E1664" s="423">
        <v>4</v>
      </c>
      <c r="F1664" s="424">
        <f t="shared" si="25"/>
        <v>3313</v>
      </c>
      <c r="G1664" s="221">
        <f t="shared" si="27"/>
        <v>9940</v>
      </c>
      <c r="H1664" s="240">
        <f>G1664/4</f>
        <v>2485</v>
      </c>
      <c r="I1664" s="281">
        <v>4</v>
      </c>
      <c r="J1664" s="236">
        <f t="shared" si="26"/>
        <v>2</v>
      </c>
      <c r="L1664" s="201"/>
    </row>
    <row r="1665" spans="2:12" ht="14.25" customHeight="1">
      <c r="B1665" s="54"/>
      <c r="C1665" s="413">
        <f t="shared" si="24"/>
        <v>1663</v>
      </c>
      <c r="E1665" s="423">
        <v>2</v>
      </c>
      <c r="F1665" s="424">
        <f t="shared" si="25"/>
        <v>3315</v>
      </c>
      <c r="G1665" s="221">
        <f t="shared" si="27"/>
        <v>9946</v>
      </c>
      <c r="H1665" s="220">
        <f>H1663+6</f>
        <v>4973</v>
      </c>
      <c r="I1665" s="281">
        <v>2</v>
      </c>
      <c r="J1665" s="236">
        <f t="shared" si="26"/>
        <v>1</v>
      </c>
      <c r="L1665" s="201"/>
    </row>
    <row r="1666" spans="2:12" ht="14.25" customHeight="1">
      <c r="B1666" s="54"/>
      <c r="C1666" s="413">
        <f t="shared" si="24"/>
        <v>1664</v>
      </c>
      <c r="E1666" s="423">
        <v>32</v>
      </c>
      <c r="F1666" s="424">
        <f t="shared" si="25"/>
        <v>3317</v>
      </c>
      <c r="G1666" s="221">
        <f t="shared" si="27"/>
        <v>9952</v>
      </c>
      <c r="H1666" s="269">
        <f>G1666/I1666</f>
        <v>311</v>
      </c>
      <c r="I1666" s="281">
        <v>32</v>
      </c>
      <c r="J1666" s="236">
        <f t="shared" si="26"/>
        <v>5</v>
      </c>
      <c r="L1666" s="201"/>
    </row>
    <row r="1667" spans="2:12" ht="14.25" customHeight="1">
      <c r="B1667" s="54"/>
      <c r="C1667" s="413">
        <f t="shared" si="24"/>
        <v>1665</v>
      </c>
      <c r="E1667" s="423">
        <v>2</v>
      </c>
      <c r="F1667" s="424">
        <f t="shared" si="25"/>
        <v>3319</v>
      </c>
      <c r="G1667" s="221">
        <f t="shared" si="27"/>
        <v>9958</v>
      </c>
      <c r="H1667" s="220">
        <f>H1665+6</f>
        <v>4979</v>
      </c>
      <c r="I1667" s="281">
        <v>2</v>
      </c>
      <c r="J1667" s="236">
        <f t="shared" si="26"/>
        <v>1</v>
      </c>
      <c r="L1667" s="201"/>
    </row>
    <row r="1668" spans="2:12" ht="14.25" customHeight="1">
      <c r="B1668" s="54"/>
      <c r="C1668" s="413">
        <f t="shared" si="24"/>
        <v>1666</v>
      </c>
      <c r="E1668" s="423">
        <v>4</v>
      </c>
      <c r="F1668" s="424">
        <f t="shared" si="25"/>
        <v>3321</v>
      </c>
      <c r="G1668" s="221">
        <f t="shared" si="27"/>
        <v>9964</v>
      </c>
      <c r="H1668" s="240">
        <f>G1668/4</f>
        <v>2491</v>
      </c>
      <c r="I1668" s="281">
        <v>4</v>
      </c>
      <c r="J1668" s="236">
        <f t="shared" si="26"/>
        <v>2</v>
      </c>
      <c r="L1668" s="201"/>
    </row>
    <row r="1669" spans="2:12" ht="14.25" customHeight="1">
      <c r="B1669" s="54"/>
      <c r="C1669" s="413">
        <f t="shared" si="24"/>
        <v>1667</v>
      </c>
      <c r="E1669" s="423">
        <v>2</v>
      </c>
      <c r="F1669" s="424">
        <f t="shared" si="25"/>
        <v>3323</v>
      </c>
      <c r="G1669" s="221">
        <f t="shared" si="27"/>
        <v>9970</v>
      </c>
      <c r="H1669" s="220">
        <f>H1667+6</f>
        <v>4985</v>
      </c>
      <c r="I1669" s="281">
        <v>2</v>
      </c>
      <c r="J1669" s="236">
        <f t="shared" si="26"/>
        <v>1</v>
      </c>
      <c r="L1669" s="201"/>
    </row>
    <row r="1670" spans="2:12" ht="14.25" customHeight="1">
      <c r="B1670" s="54"/>
      <c r="C1670" s="413">
        <f t="shared" si="24"/>
        <v>1668</v>
      </c>
      <c r="E1670" s="423">
        <v>8</v>
      </c>
      <c r="F1670" s="424">
        <f t="shared" si="25"/>
        <v>3325</v>
      </c>
      <c r="G1670" s="221">
        <f t="shared" si="27"/>
        <v>9976</v>
      </c>
      <c r="H1670" s="269">
        <f>G1670/I1670</f>
        <v>1247</v>
      </c>
      <c r="I1670" s="281">
        <v>8</v>
      </c>
      <c r="J1670" s="236">
        <f t="shared" si="26"/>
        <v>3</v>
      </c>
      <c r="L1670" s="201"/>
    </row>
    <row r="1671" spans="2:12" ht="14.25" customHeight="1">
      <c r="B1671" s="54"/>
      <c r="C1671" s="413">
        <f t="shared" si="24"/>
        <v>1669</v>
      </c>
      <c r="E1671" s="423">
        <v>2</v>
      </c>
      <c r="F1671" s="424">
        <f t="shared" si="25"/>
        <v>3327</v>
      </c>
      <c r="G1671" s="221">
        <f t="shared" si="27"/>
        <v>9982</v>
      </c>
      <c r="H1671" s="220">
        <f>H1669+6</f>
        <v>4991</v>
      </c>
      <c r="I1671" s="281">
        <v>2</v>
      </c>
      <c r="J1671" s="236">
        <f t="shared" si="26"/>
        <v>1</v>
      </c>
      <c r="L1671" s="201"/>
    </row>
    <row r="1672" spans="2:12" ht="14.25" customHeight="1">
      <c r="B1672" s="54"/>
      <c r="C1672" s="413">
        <f t="shared" si="24"/>
        <v>1670</v>
      </c>
      <c r="E1672" s="423">
        <v>4</v>
      </c>
      <c r="F1672" s="424">
        <f t="shared" si="25"/>
        <v>3329</v>
      </c>
      <c r="G1672" s="221">
        <f t="shared" si="27"/>
        <v>9988</v>
      </c>
      <c r="H1672" s="240">
        <f>G1672/4</f>
        <v>2497</v>
      </c>
      <c r="I1672" s="281">
        <v>4</v>
      </c>
      <c r="J1672" s="236">
        <f t="shared" si="26"/>
        <v>2</v>
      </c>
      <c r="L1672" s="201"/>
    </row>
    <row r="1673" spans="2:12" ht="14.25" customHeight="1">
      <c r="B1673" s="54"/>
      <c r="C1673" s="413">
        <f t="shared" si="24"/>
        <v>1671</v>
      </c>
      <c r="E1673" s="423">
        <v>2</v>
      </c>
      <c r="F1673" s="424">
        <f t="shared" si="25"/>
        <v>3331</v>
      </c>
      <c r="G1673" s="221">
        <f t="shared" si="27"/>
        <v>9994</v>
      </c>
      <c r="H1673" s="220">
        <f>H1671+6</f>
        <v>4997</v>
      </c>
      <c r="I1673" s="281">
        <v>2</v>
      </c>
      <c r="J1673" s="236">
        <f t="shared" si="26"/>
        <v>1</v>
      </c>
      <c r="L1673" s="201"/>
    </row>
    <row r="1674" spans="2:12" ht="14.25" customHeight="1">
      <c r="B1674" s="54"/>
      <c r="C1674" s="413">
        <f t="shared" si="24"/>
        <v>1672</v>
      </c>
      <c r="E1674" s="423">
        <v>16</v>
      </c>
      <c r="F1674" s="424">
        <f t="shared" si="25"/>
        <v>3333</v>
      </c>
      <c r="G1674" s="221">
        <f t="shared" si="27"/>
        <v>10000</v>
      </c>
      <c r="H1674" s="269">
        <f>G1674/I1674</f>
        <v>625</v>
      </c>
      <c r="I1674" s="281">
        <v>16</v>
      </c>
      <c r="J1674" s="236">
        <f t="shared" si="26"/>
        <v>4</v>
      </c>
      <c r="L1674" s="201"/>
    </row>
    <row r="1675" spans="2:12" ht="14.25" customHeight="1">
      <c r="B1675" s="54"/>
      <c r="C1675" s="413">
        <f t="shared" si="24"/>
        <v>1673</v>
      </c>
      <c r="E1675" s="423">
        <v>2</v>
      </c>
      <c r="F1675" s="424">
        <f t="shared" si="25"/>
        <v>3335</v>
      </c>
      <c r="G1675" s="221">
        <f t="shared" si="27"/>
        <v>10006</v>
      </c>
      <c r="H1675" s="220">
        <f>H1673+6</f>
        <v>5003</v>
      </c>
      <c r="I1675" s="281">
        <v>2</v>
      </c>
      <c r="J1675" s="236">
        <f t="shared" si="26"/>
        <v>1</v>
      </c>
      <c r="L1675" s="201"/>
    </row>
    <row r="1676" spans="2:12" ht="14.25" customHeight="1">
      <c r="B1676" s="54"/>
      <c r="C1676" s="413">
        <f t="shared" si="24"/>
        <v>1674</v>
      </c>
      <c r="E1676" s="423">
        <v>4</v>
      </c>
      <c r="F1676" s="424">
        <f t="shared" si="25"/>
        <v>3337</v>
      </c>
      <c r="G1676" s="221">
        <f t="shared" si="27"/>
        <v>10012</v>
      </c>
      <c r="H1676" s="240">
        <f>G1676/4</f>
        <v>2503</v>
      </c>
      <c r="I1676" s="281">
        <v>4</v>
      </c>
      <c r="J1676" s="236">
        <f t="shared" si="26"/>
        <v>2</v>
      </c>
      <c r="L1676" s="201"/>
    </row>
    <row r="1677" spans="2:12" ht="14.25" customHeight="1">
      <c r="B1677" s="54"/>
      <c r="C1677" s="413">
        <f t="shared" si="24"/>
        <v>1675</v>
      </c>
      <c r="E1677" s="423">
        <v>2</v>
      </c>
      <c r="F1677" s="424">
        <f t="shared" si="25"/>
        <v>3339</v>
      </c>
      <c r="G1677" s="221">
        <f t="shared" si="27"/>
        <v>10018</v>
      </c>
      <c r="H1677" s="220">
        <f>H1675+6</f>
        <v>5009</v>
      </c>
      <c r="I1677" s="281">
        <v>2</v>
      </c>
      <c r="J1677" s="236">
        <f t="shared" si="26"/>
        <v>1</v>
      </c>
      <c r="L1677" s="201"/>
    </row>
    <row r="1678" spans="2:12" ht="14.25" customHeight="1">
      <c r="B1678" s="54"/>
      <c r="C1678" s="413">
        <f t="shared" si="24"/>
        <v>1676</v>
      </c>
      <c r="E1678" s="423">
        <v>8</v>
      </c>
      <c r="F1678" s="424">
        <f t="shared" si="25"/>
        <v>3341</v>
      </c>
      <c r="G1678" s="221">
        <f t="shared" si="27"/>
        <v>10024</v>
      </c>
      <c r="H1678" s="269">
        <f>G1678/I1678</f>
        <v>1253</v>
      </c>
      <c r="I1678" s="281">
        <v>8</v>
      </c>
      <c r="J1678" s="236">
        <f t="shared" si="26"/>
        <v>3</v>
      </c>
      <c r="L1678" s="201"/>
    </row>
    <row r="1679" spans="2:12" ht="14.25" customHeight="1">
      <c r="B1679" s="54"/>
      <c r="C1679" s="413">
        <f t="shared" si="24"/>
        <v>1677</v>
      </c>
      <c r="E1679" s="423">
        <v>2</v>
      </c>
      <c r="F1679" s="424">
        <f t="shared" si="25"/>
        <v>3343</v>
      </c>
      <c r="G1679" s="221">
        <f t="shared" si="27"/>
        <v>10030</v>
      </c>
      <c r="H1679" s="220">
        <f>H1677+6</f>
        <v>5015</v>
      </c>
      <c r="I1679" s="281">
        <v>2</v>
      </c>
      <c r="J1679" s="236">
        <f t="shared" si="26"/>
        <v>1</v>
      </c>
      <c r="L1679" s="201"/>
    </row>
    <row r="1680" spans="2:12" ht="14.25" customHeight="1">
      <c r="B1680" s="54"/>
      <c r="C1680" s="413">
        <f t="shared" si="24"/>
        <v>1678</v>
      </c>
      <c r="E1680" s="423">
        <v>4</v>
      </c>
      <c r="F1680" s="424">
        <f t="shared" si="25"/>
        <v>3345</v>
      </c>
      <c r="G1680" s="221">
        <f t="shared" si="27"/>
        <v>10036</v>
      </c>
      <c r="H1680" s="240">
        <f>G1680/4</f>
        <v>2509</v>
      </c>
      <c r="I1680" s="281">
        <v>4</v>
      </c>
      <c r="J1680" s="236">
        <f t="shared" si="26"/>
        <v>2</v>
      </c>
      <c r="L1680" s="201"/>
    </row>
    <row r="1681" spans="2:12" ht="14.25" customHeight="1">
      <c r="B1681" s="54"/>
      <c r="C1681" s="413">
        <f t="shared" si="24"/>
        <v>1679</v>
      </c>
      <c r="E1681" s="423">
        <v>2</v>
      </c>
      <c r="F1681" s="424">
        <f t="shared" si="25"/>
        <v>3347</v>
      </c>
      <c r="G1681" s="221">
        <f t="shared" si="27"/>
        <v>10042</v>
      </c>
      <c r="H1681" s="220">
        <f>H1679+6</f>
        <v>5021</v>
      </c>
      <c r="I1681" s="281">
        <v>2</v>
      </c>
      <c r="J1681" s="236">
        <f t="shared" si="26"/>
        <v>1</v>
      </c>
      <c r="L1681" s="201"/>
    </row>
    <row r="1682" spans="2:12" ht="14.25" customHeight="1">
      <c r="B1682" s="54"/>
      <c r="C1682" s="413">
        <f t="shared" si="24"/>
        <v>1680</v>
      </c>
      <c r="E1682" s="423">
        <v>64</v>
      </c>
      <c r="F1682" s="424">
        <f t="shared" si="25"/>
        <v>3349</v>
      </c>
      <c r="G1682" s="221">
        <f t="shared" si="27"/>
        <v>10048</v>
      </c>
      <c r="H1682" s="269">
        <f>G1682/I1682</f>
        <v>157</v>
      </c>
      <c r="I1682" s="281">
        <v>64</v>
      </c>
      <c r="J1682" s="236">
        <f t="shared" si="26"/>
        <v>6</v>
      </c>
      <c r="L1682" s="201"/>
    </row>
    <row r="1683" spans="2:12" ht="14.25" customHeight="1">
      <c r="B1683" s="54"/>
      <c r="C1683" s="413">
        <f t="shared" si="24"/>
        <v>1681</v>
      </c>
      <c r="E1683" s="423">
        <v>2</v>
      </c>
      <c r="F1683" s="424">
        <f t="shared" si="25"/>
        <v>3351</v>
      </c>
      <c r="G1683" s="221">
        <f t="shared" si="27"/>
        <v>10054</v>
      </c>
      <c r="H1683" s="220">
        <f>H1681+6</f>
        <v>5027</v>
      </c>
      <c r="I1683" s="281">
        <v>2</v>
      </c>
      <c r="J1683" s="236">
        <f t="shared" si="26"/>
        <v>1</v>
      </c>
      <c r="L1683" s="201"/>
    </row>
    <row r="1684" spans="2:12" ht="14.25" customHeight="1">
      <c r="B1684" s="54"/>
      <c r="C1684" s="413">
        <f t="shared" si="24"/>
        <v>1682</v>
      </c>
      <c r="E1684" s="423">
        <v>4</v>
      </c>
      <c r="F1684" s="424">
        <f t="shared" si="25"/>
        <v>3353</v>
      </c>
      <c r="G1684" s="221">
        <f t="shared" si="27"/>
        <v>10060</v>
      </c>
      <c r="H1684" s="240">
        <f>G1684/4</f>
        <v>2515</v>
      </c>
      <c r="I1684" s="281">
        <v>4</v>
      </c>
      <c r="J1684" s="236">
        <f t="shared" si="26"/>
        <v>2</v>
      </c>
      <c r="L1684" s="201"/>
    </row>
    <row r="1685" spans="2:12" ht="14.25" customHeight="1">
      <c r="B1685" s="54"/>
      <c r="C1685" s="413">
        <f t="shared" si="24"/>
        <v>1683</v>
      </c>
      <c r="E1685" s="423">
        <v>2</v>
      </c>
      <c r="F1685" s="424">
        <f t="shared" si="25"/>
        <v>3355</v>
      </c>
      <c r="G1685" s="221">
        <f t="shared" si="27"/>
        <v>10066</v>
      </c>
      <c r="H1685" s="220">
        <f>H1683+6</f>
        <v>5033</v>
      </c>
      <c r="I1685" s="281">
        <v>2</v>
      </c>
      <c r="J1685" s="236">
        <f t="shared" si="26"/>
        <v>1</v>
      </c>
      <c r="L1685" s="201"/>
    </row>
    <row r="1686" spans="2:12" ht="14.25" customHeight="1">
      <c r="B1686" s="54"/>
      <c r="C1686" s="413">
        <f t="shared" si="24"/>
        <v>1684</v>
      </c>
      <c r="E1686" s="423">
        <v>8</v>
      </c>
      <c r="F1686" s="424">
        <f t="shared" si="25"/>
        <v>3357</v>
      </c>
      <c r="G1686" s="221">
        <f t="shared" si="27"/>
        <v>10072</v>
      </c>
      <c r="H1686" s="269">
        <f>G1686/I1686</f>
        <v>1259</v>
      </c>
      <c r="I1686" s="281">
        <v>8</v>
      </c>
      <c r="J1686" s="236">
        <f t="shared" si="26"/>
        <v>3</v>
      </c>
      <c r="L1686" s="201"/>
    </row>
    <row r="1687" spans="2:12" ht="14.25" customHeight="1">
      <c r="B1687" s="54"/>
      <c r="C1687" s="413">
        <f t="shared" si="24"/>
        <v>1685</v>
      </c>
      <c r="E1687" s="423">
        <v>2</v>
      </c>
      <c r="F1687" s="424">
        <f t="shared" si="25"/>
        <v>3359</v>
      </c>
      <c r="G1687" s="221">
        <f t="shared" si="27"/>
        <v>10078</v>
      </c>
      <c r="H1687" s="220">
        <f>H1685+6</f>
        <v>5039</v>
      </c>
      <c r="I1687" s="281">
        <v>2</v>
      </c>
      <c r="J1687" s="236">
        <f t="shared" si="26"/>
        <v>1</v>
      </c>
      <c r="L1687" s="201"/>
    </row>
    <row r="1688" spans="2:12" ht="14.25" customHeight="1">
      <c r="B1688" s="54"/>
      <c r="C1688" s="413">
        <f t="shared" si="24"/>
        <v>1686</v>
      </c>
      <c r="E1688" s="423">
        <v>4</v>
      </c>
      <c r="F1688" s="424">
        <f t="shared" si="25"/>
        <v>3361</v>
      </c>
      <c r="G1688" s="221">
        <f t="shared" si="27"/>
        <v>10084</v>
      </c>
      <c r="H1688" s="240">
        <f>G1688/4</f>
        <v>2521</v>
      </c>
      <c r="I1688" s="281">
        <v>4</v>
      </c>
      <c r="J1688" s="236">
        <f t="shared" si="26"/>
        <v>2</v>
      </c>
      <c r="L1688" s="201"/>
    </row>
    <row r="1689" spans="2:12" ht="14.25" customHeight="1">
      <c r="B1689" s="54"/>
      <c r="C1689" s="413">
        <f t="shared" si="24"/>
        <v>1687</v>
      </c>
      <c r="E1689" s="423">
        <v>2</v>
      </c>
      <c r="F1689" s="424">
        <f t="shared" si="25"/>
        <v>3363</v>
      </c>
      <c r="G1689" s="221">
        <f t="shared" si="27"/>
        <v>10090</v>
      </c>
      <c r="H1689" s="220">
        <f>H1687+6</f>
        <v>5045</v>
      </c>
      <c r="I1689" s="281">
        <v>2</v>
      </c>
      <c r="J1689" s="236">
        <f t="shared" si="26"/>
        <v>1</v>
      </c>
      <c r="L1689" s="201"/>
    </row>
    <row r="1690" spans="2:12" ht="14.25" customHeight="1">
      <c r="B1690" s="54"/>
      <c r="C1690" s="413">
        <f t="shared" si="24"/>
        <v>1688</v>
      </c>
      <c r="E1690" s="423">
        <v>16</v>
      </c>
      <c r="F1690" s="424">
        <f t="shared" si="25"/>
        <v>3365</v>
      </c>
      <c r="G1690" s="221">
        <f t="shared" si="27"/>
        <v>10096</v>
      </c>
      <c r="H1690" s="269">
        <f>G1690/I1690</f>
        <v>631</v>
      </c>
      <c r="I1690" s="281">
        <v>16</v>
      </c>
      <c r="J1690" s="236">
        <f t="shared" si="26"/>
        <v>4</v>
      </c>
      <c r="L1690" s="201"/>
    </row>
    <row r="1691" spans="2:12" ht="14.25" customHeight="1">
      <c r="B1691" s="54"/>
      <c r="C1691" s="413">
        <f t="shared" si="24"/>
        <v>1689</v>
      </c>
      <c r="E1691" s="423">
        <v>2</v>
      </c>
      <c r="F1691" s="424">
        <f t="shared" si="25"/>
        <v>3367</v>
      </c>
      <c r="G1691" s="221">
        <f t="shared" si="27"/>
        <v>10102</v>
      </c>
      <c r="H1691" s="220">
        <f>H1689+6</f>
        <v>5051</v>
      </c>
      <c r="I1691" s="281">
        <v>2</v>
      </c>
      <c r="J1691" s="236">
        <f t="shared" si="26"/>
        <v>1</v>
      </c>
      <c r="L1691" s="201"/>
    </row>
    <row r="1692" spans="2:12" ht="14.25" customHeight="1">
      <c r="B1692" s="54"/>
      <c r="C1692" s="413">
        <f t="shared" si="24"/>
        <v>1690</v>
      </c>
      <c r="E1692" s="423">
        <v>4</v>
      </c>
      <c r="F1692" s="424">
        <f t="shared" si="25"/>
        <v>3369</v>
      </c>
      <c r="G1692" s="221">
        <f t="shared" si="27"/>
        <v>10108</v>
      </c>
      <c r="H1692" s="240">
        <f>G1692/4</f>
        <v>2527</v>
      </c>
      <c r="I1692" s="281">
        <v>4</v>
      </c>
      <c r="J1692" s="236">
        <f t="shared" si="26"/>
        <v>2</v>
      </c>
      <c r="L1692" s="201"/>
    </row>
    <row r="1693" spans="2:12" ht="14.25" customHeight="1">
      <c r="B1693" s="54"/>
      <c r="C1693" s="413">
        <f t="shared" si="24"/>
        <v>1691</v>
      </c>
      <c r="E1693" s="423">
        <v>2</v>
      </c>
      <c r="F1693" s="424">
        <f t="shared" si="25"/>
        <v>3371</v>
      </c>
      <c r="G1693" s="221">
        <f t="shared" si="27"/>
        <v>10114</v>
      </c>
      <c r="H1693" s="220">
        <f>H1691+6</f>
        <v>5057</v>
      </c>
      <c r="I1693" s="281">
        <v>2</v>
      </c>
      <c r="J1693" s="236">
        <f t="shared" si="26"/>
        <v>1</v>
      </c>
      <c r="L1693" s="201"/>
    </row>
    <row r="1694" spans="2:12" ht="14.25" customHeight="1">
      <c r="B1694" s="54"/>
      <c r="C1694" s="413">
        <f t="shared" si="24"/>
        <v>1692</v>
      </c>
      <c r="E1694" s="423">
        <v>8</v>
      </c>
      <c r="F1694" s="424">
        <f t="shared" si="25"/>
        <v>3373</v>
      </c>
      <c r="G1694" s="221">
        <f t="shared" si="27"/>
        <v>10120</v>
      </c>
      <c r="H1694" s="269">
        <f>G1694/I1694</f>
        <v>1265</v>
      </c>
      <c r="I1694" s="281">
        <v>8</v>
      </c>
      <c r="J1694" s="236">
        <f t="shared" si="26"/>
        <v>3</v>
      </c>
      <c r="L1694" s="201"/>
    </row>
    <row r="1695" spans="2:12" ht="14.25" customHeight="1">
      <c r="B1695" s="54"/>
      <c r="C1695" s="413">
        <f t="shared" si="24"/>
        <v>1693</v>
      </c>
      <c r="E1695" s="423">
        <v>2</v>
      </c>
      <c r="F1695" s="424">
        <f t="shared" si="25"/>
        <v>3375</v>
      </c>
      <c r="G1695" s="221">
        <f t="shared" si="27"/>
        <v>10126</v>
      </c>
      <c r="H1695" s="220">
        <f>H1693+6</f>
        <v>5063</v>
      </c>
      <c r="I1695" s="281">
        <v>2</v>
      </c>
      <c r="J1695" s="236">
        <f t="shared" si="26"/>
        <v>1</v>
      </c>
      <c r="L1695" s="201"/>
    </row>
    <row r="1696" spans="2:12" ht="14.25" customHeight="1">
      <c r="B1696" s="54"/>
      <c r="C1696" s="413">
        <f t="shared" si="24"/>
        <v>1694</v>
      </c>
      <c r="E1696" s="423">
        <v>4</v>
      </c>
      <c r="F1696" s="424">
        <f t="shared" si="25"/>
        <v>3377</v>
      </c>
      <c r="G1696" s="221">
        <f t="shared" si="27"/>
        <v>10132</v>
      </c>
      <c r="H1696" s="240">
        <f>G1696/4</f>
        <v>2533</v>
      </c>
      <c r="I1696" s="281">
        <v>4</v>
      </c>
      <c r="J1696" s="236">
        <f t="shared" si="26"/>
        <v>2</v>
      </c>
      <c r="L1696" s="201"/>
    </row>
    <row r="1697" spans="2:12" ht="14.25" customHeight="1">
      <c r="B1697" s="54"/>
      <c r="C1697" s="413">
        <f t="shared" si="24"/>
        <v>1695</v>
      </c>
      <c r="E1697" s="423">
        <v>2</v>
      </c>
      <c r="F1697" s="424">
        <f t="shared" si="25"/>
        <v>3379</v>
      </c>
      <c r="G1697" s="221">
        <f t="shared" si="27"/>
        <v>10138</v>
      </c>
      <c r="H1697" s="220">
        <f>H1695+6</f>
        <v>5069</v>
      </c>
      <c r="I1697" s="281">
        <v>2</v>
      </c>
      <c r="J1697" s="236">
        <f t="shared" si="26"/>
        <v>1</v>
      </c>
      <c r="L1697" s="201"/>
    </row>
    <row r="1698" spans="2:12" ht="14.25" customHeight="1">
      <c r="B1698" s="54"/>
      <c r="C1698" s="413">
        <f t="shared" si="24"/>
        <v>1696</v>
      </c>
      <c r="E1698" s="423">
        <v>32</v>
      </c>
      <c r="F1698" s="424">
        <f t="shared" si="25"/>
        <v>3381</v>
      </c>
      <c r="G1698" s="221">
        <f t="shared" si="27"/>
        <v>10144</v>
      </c>
      <c r="H1698" s="269">
        <f>G1698/I1698</f>
        <v>317</v>
      </c>
      <c r="I1698" s="281">
        <v>32</v>
      </c>
      <c r="J1698" s="236">
        <f t="shared" si="26"/>
        <v>5</v>
      </c>
      <c r="L1698" s="201"/>
    </row>
    <row r="1699" spans="2:12" ht="14.25" customHeight="1">
      <c r="B1699" s="54"/>
      <c r="C1699" s="413">
        <f t="shared" si="24"/>
        <v>1697</v>
      </c>
      <c r="E1699" s="423">
        <v>2</v>
      </c>
      <c r="F1699" s="424">
        <f t="shared" si="25"/>
        <v>3383</v>
      </c>
      <c r="G1699" s="221">
        <f t="shared" si="27"/>
        <v>10150</v>
      </c>
      <c r="H1699" s="220">
        <f>H1697+6</f>
        <v>5075</v>
      </c>
      <c r="I1699" s="281">
        <v>2</v>
      </c>
      <c r="J1699" s="236">
        <f t="shared" si="26"/>
        <v>1</v>
      </c>
      <c r="L1699" s="201"/>
    </row>
    <row r="1700" spans="2:12" ht="14.25" customHeight="1">
      <c r="B1700" s="54"/>
      <c r="C1700" s="413">
        <f t="shared" si="24"/>
        <v>1698</v>
      </c>
      <c r="E1700" s="423">
        <v>4</v>
      </c>
      <c r="F1700" s="424">
        <f t="shared" si="25"/>
        <v>3385</v>
      </c>
      <c r="G1700" s="221">
        <f t="shared" si="27"/>
        <v>10156</v>
      </c>
      <c r="H1700" s="240">
        <f>G1700/4</f>
        <v>2539</v>
      </c>
      <c r="I1700" s="281">
        <v>4</v>
      </c>
      <c r="J1700" s="236">
        <f t="shared" si="26"/>
        <v>2</v>
      </c>
      <c r="L1700" s="201"/>
    </row>
    <row r="1701" spans="2:12" ht="14.25" customHeight="1">
      <c r="B1701" s="54"/>
      <c r="C1701" s="413">
        <f t="shared" si="24"/>
        <v>1699</v>
      </c>
      <c r="E1701" s="423">
        <v>2</v>
      </c>
      <c r="F1701" s="424">
        <f t="shared" si="25"/>
        <v>3387</v>
      </c>
      <c r="G1701" s="221">
        <f t="shared" si="27"/>
        <v>10162</v>
      </c>
      <c r="H1701" s="220">
        <f>H1699+6</f>
        <v>5081</v>
      </c>
      <c r="I1701" s="281">
        <v>2</v>
      </c>
      <c r="J1701" s="236">
        <f t="shared" si="26"/>
        <v>1</v>
      </c>
      <c r="L1701" s="201"/>
    </row>
    <row r="1702" spans="2:12" ht="14.25" customHeight="1">
      <c r="B1702" s="54"/>
      <c r="C1702" s="413">
        <f t="shared" si="24"/>
        <v>1700</v>
      </c>
      <c r="E1702" s="423">
        <v>8</v>
      </c>
      <c r="F1702" s="424">
        <f t="shared" si="25"/>
        <v>3389</v>
      </c>
      <c r="G1702" s="221">
        <f t="shared" si="27"/>
        <v>10168</v>
      </c>
      <c r="H1702" s="269">
        <f>G1702/I1702</f>
        <v>1271</v>
      </c>
      <c r="I1702" s="281">
        <v>8</v>
      </c>
      <c r="J1702" s="236">
        <f t="shared" si="26"/>
        <v>3</v>
      </c>
      <c r="L1702" s="201"/>
    </row>
    <row r="1703" spans="2:12" ht="14.25" customHeight="1">
      <c r="B1703" s="54"/>
      <c r="C1703" s="413">
        <f t="shared" si="24"/>
        <v>1701</v>
      </c>
      <c r="E1703" s="423">
        <v>2</v>
      </c>
      <c r="F1703" s="424">
        <f t="shared" si="25"/>
        <v>3391</v>
      </c>
      <c r="G1703" s="221">
        <f t="shared" si="27"/>
        <v>10174</v>
      </c>
      <c r="H1703" s="220">
        <f>H1701+6</f>
        <v>5087</v>
      </c>
      <c r="I1703" s="281">
        <v>2</v>
      </c>
      <c r="J1703" s="236">
        <f t="shared" si="26"/>
        <v>1</v>
      </c>
      <c r="L1703" s="201"/>
    </row>
    <row r="1704" spans="2:12" ht="14.25" customHeight="1">
      <c r="B1704" s="54"/>
      <c r="C1704" s="413">
        <f t="shared" si="24"/>
        <v>1702</v>
      </c>
      <c r="E1704" s="423">
        <v>4</v>
      </c>
      <c r="F1704" s="424">
        <f t="shared" si="25"/>
        <v>3393</v>
      </c>
      <c r="G1704" s="221">
        <f t="shared" si="27"/>
        <v>10180</v>
      </c>
      <c r="H1704" s="240">
        <f>G1704/4</f>
        <v>2545</v>
      </c>
      <c r="I1704" s="281">
        <v>4</v>
      </c>
      <c r="J1704" s="236">
        <f t="shared" si="26"/>
        <v>2</v>
      </c>
      <c r="L1704" s="201"/>
    </row>
    <row r="1705" spans="2:12" ht="14.25" customHeight="1">
      <c r="B1705" s="54"/>
      <c r="C1705" s="413">
        <f t="shared" si="24"/>
        <v>1703</v>
      </c>
      <c r="E1705" s="423">
        <v>2</v>
      </c>
      <c r="F1705" s="424">
        <f t="shared" si="25"/>
        <v>3395</v>
      </c>
      <c r="G1705" s="221">
        <f t="shared" si="27"/>
        <v>10186</v>
      </c>
      <c r="H1705" s="220">
        <f>H1703+6</f>
        <v>5093</v>
      </c>
      <c r="I1705" s="281">
        <v>2</v>
      </c>
      <c r="J1705" s="236">
        <f t="shared" si="26"/>
        <v>1</v>
      </c>
      <c r="L1705" s="201"/>
    </row>
    <row r="1706" spans="2:12" ht="14.25" customHeight="1">
      <c r="B1706" s="54"/>
      <c r="C1706" s="413">
        <f t="shared" si="24"/>
        <v>1704</v>
      </c>
      <c r="E1706" s="423">
        <v>16</v>
      </c>
      <c r="F1706" s="424">
        <f t="shared" si="25"/>
        <v>3397</v>
      </c>
      <c r="G1706" s="221">
        <f t="shared" si="27"/>
        <v>10192</v>
      </c>
      <c r="H1706" s="269">
        <f>G1706/I1706</f>
        <v>637</v>
      </c>
      <c r="I1706" s="281">
        <v>16</v>
      </c>
      <c r="J1706" s="236">
        <f t="shared" si="26"/>
        <v>4</v>
      </c>
      <c r="L1706" s="201"/>
    </row>
    <row r="1707" spans="2:12" ht="14.25" customHeight="1">
      <c r="B1707" s="54"/>
      <c r="C1707" s="413">
        <f t="shared" si="24"/>
        <v>1705</v>
      </c>
      <c r="E1707" s="423">
        <v>2</v>
      </c>
      <c r="F1707" s="424">
        <f t="shared" si="25"/>
        <v>3399</v>
      </c>
      <c r="G1707" s="221">
        <f t="shared" si="27"/>
        <v>10198</v>
      </c>
      <c r="H1707" s="220">
        <f>H1705+6</f>
        <v>5099</v>
      </c>
      <c r="I1707" s="281">
        <v>2</v>
      </c>
      <c r="J1707" s="236">
        <f t="shared" si="26"/>
        <v>1</v>
      </c>
      <c r="L1707" s="201"/>
    </row>
    <row r="1708" spans="2:12" ht="14.25" customHeight="1">
      <c r="B1708" s="54"/>
      <c r="C1708" s="413">
        <f t="shared" si="24"/>
        <v>1706</v>
      </c>
      <c r="E1708" s="423">
        <v>4</v>
      </c>
      <c r="F1708" s="424">
        <f t="shared" si="25"/>
        <v>3401</v>
      </c>
      <c r="G1708" s="221">
        <f t="shared" si="27"/>
        <v>10204</v>
      </c>
      <c r="H1708" s="240">
        <f>G1708/4</f>
        <v>2551</v>
      </c>
      <c r="I1708" s="281">
        <v>4</v>
      </c>
      <c r="J1708" s="236">
        <f t="shared" si="26"/>
        <v>2</v>
      </c>
      <c r="L1708" s="201"/>
    </row>
    <row r="1709" spans="2:12" ht="14.25" customHeight="1">
      <c r="B1709" s="54"/>
      <c r="C1709" s="413">
        <f t="shared" si="24"/>
        <v>1707</v>
      </c>
      <c r="E1709" s="423">
        <v>2</v>
      </c>
      <c r="F1709" s="424">
        <f t="shared" si="25"/>
        <v>3403</v>
      </c>
      <c r="G1709" s="221">
        <f t="shared" si="27"/>
        <v>10210</v>
      </c>
      <c r="H1709" s="220">
        <f>H1707+6</f>
        <v>5105</v>
      </c>
      <c r="I1709" s="281">
        <v>2</v>
      </c>
      <c r="J1709" s="236">
        <f t="shared" si="26"/>
        <v>1</v>
      </c>
      <c r="L1709" s="201"/>
    </row>
    <row r="1710" spans="2:12" ht="14.25" customHeight="1">
      <c r="B1710" s="54"/>
      <c r="C1710" s="413">
        <f t="shared" si="24"/>
        <v>1708</v>
      </c>
      <c r="E1710" s="423">
        <v>8</v>
      </c>
      <c r="F1710" s="424">
        <f t="shared" si="25"/>
        <v>3405</v>
      </c>
      <c r="G1710" s="221">
        <f t="shared" si="27"/>
        <v>10216</v>
      </c>
      <c r="H1710" s="269">
        <f>G1710/I1710</f>
        <v>1277</v>
      </c>
      <c r="I1710" s="281">
        <v>8</v>
      </c>
      <c r="J1710" s="236">
        <f t="shared" si="26"/>
        <v>3</v>
      </c>
      <c r="L1710" s="201"/>
    </row>
    <row r="1711" spans="2:12" ht="14.25" customHeight="1">
      <c r="B1711" s="54"/>
      <c r="C1711" s="413">
        <f t="shared" si="24"/>
        <v>1709</v>
      </c>
      <c r="E1711" s="423">
        <v>2</v>
      </c>
      <c r="F1711" s="424">
        <f t="shared" si="25"/>
        <v>3407</v>
      </c>
      <c r="G1711" s="221">
        <f t="shared" si="27"/>
        <v>10222</v>
      </c>
      <c r="H1711" s="220">
        <f>H1709+6</f>
        <v>5111</v>
      </c>
      <c r="I1711" s="281">
        <v>2</v>
      </c>
      <c r="J1711" s="236">
        <f t="shared" si="26"/>
        <v>1</v>
      </c>
      <c r="L1711" s="201"/>
    </row>
    <row r="1712" spans="2:12" ht="14.25" customHeight="1">
      <c r="B1712" s="54"/>
      <c r="C1712" s="413">
        <f t="shared" si="24"/>
        <v>1710</v>
      </c>
      <c r="E1712" s="423">
        <v>4</v>
      </c>
      <c r="F1712" s="424">
        <f t="shared" si="25"/>
        <v>3409</v>
      </c>
      <c r="G1712" s="221">
        <f t="shared" si="27"/>
        <v>10228</v>
      </c>
      <c r="H1712" s="240">
        <f>G1712/4</f>
        <v>2557</v>
      </c>
      <c r="I1712" s="281">
        <v>4</v>
      </c>
      <c r="J1712" s="236">
        <f t="shared" si="26"/>
        <v>2</v>
      </c>
      <c r="L1712" s="201"/>
    </row>
    <row r="1713" spans="2:12" ht="14.25" customHeight="1">
      <c r="B1713" s="54"/>
      <c r="C1713" s="413">
        <f t="shared" si="24"/>
        <v>1711</v>
      </c>
      <c r="E1713" s="423">
        <v>2</v>
      </c>
      <c r="F1713" s="424">
        <f t="shared" si="25"/>
        <v>3411</v>
      </c>
      <c r="G1713" s="221">
        <f t="shared" si="27"/>
        <v>10234</v>
      </c>
      <c r="H1713" s="220">
        <f>H1711+6</f>
        <v>5117</v>
      </c>
      <c r="I1713" s="281">
        <v>2</v>
      </c>
      <c r="J1713" s="236">
        <f t="shared" si="26"/>
        <v>1</v>
      </c>
      <c r="L1713" s="201"/>
    </row>
    <row r="1714" spans="2:12" ht="14.25" customHeight="1">
      <c r="B1714" s="54"/>
      <c r="C1714" s="413">
        <f t="shared" si="24"/>
        <v>1712</v>
      </c>
      <c r="E1714" s="428">
        <v>2048</v>
      </c>
      <c r="F1714" s="418">
        <f t="shared" si="25"/>
        <v>3413</v>
      </c>
      <c r="G1714" s="221">
        <f t="shared" si="27"/>
        <v>10240</v>
      </c>
      <c r="H1714" s="429">
        <f>G1714/I1714</f>
        <v>5</v>
      </c>
      <c r="I1714" s="420">
        <v>2048</v>
      </c>
      <c r="J1714" s="236">
        <f t="shared" si="26"/>
        <v>11</v>
      </c>
      <c r="L1714" s="201"/>
    </row>
    <row r="1715" spans="2:12" ht="14.25" customHeight="1">
      <c r="B1715" s="54"/>
      <c r="C1715" s="413">
        <f t="shared" si="24"/>
        <v>1713</v>
      </c>
      <c r="E1715" s="423">
        <v>2</v>
      </c>
      <c r="F1715" s="424">
        <f t="shared" si="25"/>
        <v>3415</v>
      </c>
      <c r="G1715" s="221">
        <f t="shared" si="27"/>
        <v>10246</v>
      </c>
      <c r="H1715" s="220">
        <f>H1713+6</f>
        <v>5123</v>
      </c>
      <c r="I1715" s="281">
        <v>2</v>
      </c>
      <c r="J1715" s="236">
        <f t="shared" si="26"/>
        <v>1</v>
      </c>
      <c r="L1715" s="201"/>
    </row>
    <row r="1716" spans="2:12" ht="14.25" customHeight="1">
      <c r="B1716" s="54"/>
      <c r="C1716" s="413">
        <f t="shared" si="24"/>
        <v>1714</v>
      </c>
      <c r="E1716" s="423">
        <v>4</v>
      </c>
      <c r="F1716" s="424">
        <f t="shared" si="25"/>
        <v>3417</v>
      </c>
      <c r="G1716" s="221">
        <f t="shared" si="27"/>
        <v>10252</v>
      </c>
      <c r="H1716" s="240">
        <f>G1716/4</f>
        <v>2563</v>
      </c>
      <c r="I1716" s="281">
        <v>4</v>
      </c>
      <c r="J1716" s="236">
        <f t="shared" si="26"/>
        <v>2</v>
      </c>
      <c r="L1716" s="201"/>
    </row>
    <row r="1717" spans="2:12" ht="14.25" customHeight="1">
      <c r="B1717" s="54"/>
      <c r="C1717" s="413">
        <f t="shared" si="24"/>
        <v>1715</v>
      </c>
      <c r="E1717" s="423">
        <v>2</v>
      </c>
      <c r="F1717" s="424">
        <f t="shared" si="25"/>
        <v>3419</v>
      </c>
      <c r="G1717" s="221">
        <f t="shared" si="27"/>
        <v>10258</v>
      </c>
      <c r="H1717" s="220">
        <f>H1715+6</f>
        <v>5129</v>
      </c>
      <c r="I1717" s="281">
        <v>2</v>
      </c>
      <c r="J1717" s="236">
        <f t="shared" si="26"/>
        <v>1</v>
      </c>
      <c r="L1717" s="201"/>
    </row>
    <row r="1718" spans="2:12" ht="14.25" customHeight="1">
      <c r="B1718" s="54"/>
      <c r="C1718" s="413">
        <f t="shared" si="24"/>
        <v>1716</v>
      </c>
      <c r="E1718" s="423">
        <v>8</v>
      </c>
      <c r="F1718" s="424">
        <f t="shared" si="25"/>
        <v>3421</v>
      </c>
      <c r="G1718" s="221">
        <f t="shared" si="27"/>
        <v>10264</v>
      </c>
      <c r="H1718" s="269">
        <f>G1718/I1718</f>
        <v>1283</v>
      </c>
      <c r="I1718" s="281">
        <v>8</v>
      </c>
      <c r="J1718" s="236">
        <f t="shared" si="26"/>
        <v>3</v>
      </c>
      <c r="L1718" s="201"/>
    </row>
    <row r="1719" spans="2:12" ht="14.25" customHeight="1">
      <c r="B1719" s="54"/>
      <c r="C1719" s="413">
        <f t="shared" si="24"/>
        <v>1717</v>
      </c>
      <c r="E1719" s="423">
        <v>2</v>
      </c>
      <c r="F1719" s="424">
        <f t="shared" si="25"/>
        <v>3423</v>
      </c>
      <c r="G1719" s="221">
        <f t="shared" si="27"/>
        <v>10270</v>
      </c>
      <c r="H1719" s="220">
        <f>H1717+6</f>
        <v>5135</v>
      </c>
      <c r="I1719" s="281">
        <v>2</v>
      </c>
      <c r="J1719" s="236">
        <f t="shared" si="26"/>
        <v>1</v>
      </c>
      <c r="L1719" s="201"/>
    </row>
    <row r="1720" spans="2:12" ht="14.25" customHeight="1">
      <c r="B1720" s="54"/>
      <c r="C1720" s="413">
        <f t="shared" si="24"/>
        <v>1718</v>
      </c>
      <c r="E1720" s="423">
        <v>4</v>
      </c>
      <c r="F1720" s="424">
        <f t="shared" si="25"/>
        <v>3425</v>
      </c>
      <c r="G1720" s="221">
        <f t="shared" si="27"/>
        <v>10276</v>
      </c>
      <c r="H1720" s="240">
        <f>G1720/4</f>
        <v>2569</v>
      </c>
      <c r="I1720" s="281">
        <v>4</v>
      </c>
      <c r="J1720" s="236">
        <f t="shared" si="26"/>
        <v>2</v>
      </c>
      <c r="L1720" s="201"/>
    </row>
    <row r="1721" spans="2:12" ht="14.25" customHeight="1">
      <c r="B1721" s="54"/>
      <c r="C1721" s="413">
        <f t="shared" si="24"/>
        <v>1719</v>
      </c>
      <c r="E1721" s="423">
        <v>2</v>
      </c>
      <c r="F1721" s="424">
        <f t="shared" si="25"/>
        <v>3427</v>
      </c>
      <c r="G1721" s="221">
        <f t="shared" si="27"/>
        <v>10282</v>
      </c>
      <c r="H1721" s="220">
        <f>H1719+6</f>
        <v>5141</v>
      </c>
      <c r="I1721" s="281">
        <v>2</v>
      </c>
      <c r="J1721" s="236">
        <f t="shared" si="26"/>
        <v>1</v>
      </c>
      <c r="L1721" s="201"/>
    </row>
    <row r="1722" spans="2:12" ht="14.25" customHeight="1">
      <c r="B1722" s="54"/>
      <c r="C1722" s="413">
        <f t="shared" si="24"/>
        <v>1720</v>
      </c>
      <c r="E1722" s="423">
        <v>16</v>
      </c>
      <c r="F1722" s="424">
        <f t="shared" si="25"/>
        <v>3429</v>
      </c>
      <c r="G1722" s="221">
        <f t="shared" si="27"/>
        <v>10288</v>
      </c>
      <c r="H1722" s="269">
        <f>G1722/I1722</f>
        <v>643</v>
      </c>
      <c r="I1722" s="281">
        <v>16</v>
      </c>
      <c r="J1722" s="236">
        <f t="shared" si="26"/>
        <v>4</v>
      </c>
      <c r="L1722" s="201"/>
    </row>
    <row r="1723" spans="2:12" ht="14.25" customHeight="1">
      <c r="B1723" s="54"/>
      <c r="C1723" s="413">
        <f t="shared" si="24"/>
        <v>1721</v>
      </c>
      <c r="E1723" s="423">
        <v>2</v>
      </c>
      <c r="F1723" s="424">
        <f t="shared" si="25"/>
        <v>3431</v>
      </c>
      <c r="G1723" s="221">
        <f t="shared" si="27"/>
        <v>10294</v>
      </c>
      <c r="H1723" s="220">
        <f>H1721+6</f>
        <v>5147</v>
      </c>
      <c r="I1723" s="281">
        <v>2</v>
      </c>
      <c r="J1723" s="236">
        <f t="shared" si="26"/>
        <v>1</v>
      </c>
      <c r="L1723" s="201"/>
    </row>
    <row r="1724" spans="2:12" ht="14.25" customHeight="1">
      <c r="B1724" s="54"/>
      <c r="C1724" s="413">
        <f t="shared" si="24"/>
        <v>1722</v>
      </c>
      <c r="E1724" s="423">
        <v>4</v>
      </c>
      <c r="F1724" s="424">
        <f t="shared" si="25"/>
        <v>3433</v>
      </c>
      <c r="G1724" s="221">
        <f t="shared" si="27"/>
        <v>10300</v>
      </c>
      <c r="H1724" s="240">
        <f>G1724/4</f>
        <v>2575</v>
      </c>
      <c r="I1724" s="281">
        <v>4</v>
      </c>
      <c r="J1724" s="236">
        <f t="shared" si="26"/>
        <v>2</v>
      </c>
      <c r="L1724" s="201"/>
    </row>
    <row r="1725" spans="2:12" ht="14.25" customHeight="1">
      <c r="B1725" s="54"/>
      <c r="C1725" s="413">
        <f t="shared" si="24"/>
        <v>1723</v>
      </c>
      <c r="E1725" s="423">
        <v>2</v>
      </c>
      <c r="F1725" s="424">
        <f t="shared" si="25"/>
        <v>3435</v>
      </c>
      <c r="G1725" s="221">
        <f t="shared" si="27"/>
        <v>10306</v>
      </c>
      <c r="H1725" s="220">
        <f>H1723+6</f>
        <v>5153</v>
      </c>
      <c r="I1725" s="281">
        <v>2</v>
      </c>
      <c r="J1725" s="236">
        <f t="shared" si="26"/>
        <v>1</v>
      </c>
      <c r="L1725" s="201"/>
    </row>
    <row r="1726" spans="2:12" ht="14.25" customHeight="1">
      <c r="B1726" s="54"/>
      <c r="C1726" s="413">
        <f t="shared" si="24"/>
        <v>1724</v>
      </c>
      <c r="E1726" s="423">
        <v>8</v>
      </c>
      <c r="F1726" s="424">
        <f t="shared" si="25"/>
        <v>3437</v>
      </c>
      <c r="G1726" s="221">
        <f t="shared" si="27"/>
        <v>10312</v>
      </c>
      <c r="H1726" s="269">
        <f>G1726/I1726</f>
        <v>1289</v>
      </c>
      <c r="I1726" s="281">
        <v>8</v>
      </c>
      <c r="J1726" s="236">
        <f t="shared" si="26"/>
        <v>3</v>
      </c>
      <c r="L1726" s="201"/>
    </row>
    <row r="1727" spans="2:12" ht="14.25" customHeight="1">
      <c r="B1727" s="54"/>
      <c r="C1727" s="413">
        <f t="shared" si="24"/>
        <v>1725</v>
      </c>
      <c r="E1727" s="423">
        <v>2</v>
      </c>
      <c r="F1727" s="424">
        <f t="shared" si="25"/>
        <v>3439</v>
      </c>
      <c r="G1727" s="221">
        <f t="shared" si="27"/>
        <v>10318</v>
      </c>
      <c r="H1727" s="220">
        <f>H1725+6</f>
        <v>5159</v>
      </c>
      <c r="I1727" s="281">
        <v>2</v>
      </c>
      <c r="J1727" s="236">
        <f t="shared" si="26"/>
        <v>1</v>
      </c>
      <c r="L1727" s="201"/>
    </row>
    <row r="1728" spans="2:12" ht="14.25" customHeight="1">
      <c r="B1728" s="54"/>
      <c r="C1728" s="413">
        <f t="shared" si="24"/>
        <v>1726</v>
      </c>
      <c r="E1728" s="423">
        <v>4</v>
      </c>
      <c r="F1728" s="424">
        <f t="shared" si="25"/>
        <v>3441</v>
      </c>
      <c r="G1728" s="221">
        <f t="shared" si="27"/>
        <v>10324</v>
      </c>
      <c r="H1728" s="240">
        <f>G1728/4</f>
        <v>2581</v>
      </c>
      <c r="I1728" s="281">
        <v>4</v>
      </c>
      <c r="J1728" s="236">
        <f t="shared" si="26"/>
        <v>2</v>
      </c>
      <c r="L1728" s="201"/>
    </row>
    <row r="1729" spans="2:12" ht="14.25" customHeight="1">
      <c r="B1729" s="54"/>
      <c r="C1729" s="413">
        <f t="shared" si="24"/>
        <v>1727</v>
      </c>
      <c r="E1729" s="423">
        <v>2</v>
      </c>
      <c r="F1729" s="424">
        <f t="shared" si="25"/>
        <v>3443</v>
      </c>
      <c r="G1729" s="221">
        <f t="shared" si="27"/>
        <v>10330</v>
      </c>
      <c r="H1729" s="220">
        <f>H1727+6</f>
        <v>5165</v>
      </c>
      <c r="I1729" s="281">
        <v>2</v>
      </c>
      <c r="J1729" s="236">
        <f t="shared" si="26"/>
        <v>1</v>
      </c>
      <c r="L1729" s="201"/>
    </row>
    <row r="1730" spans="2:12" ht="14.25" customHeight="1">
      <c r="B1730" s="54"/>
      <c r="C1730" s="413">
        <f t="shared" si="24"/>
        <v>1728</v>
      </c>
      <c r="E1730" s="423">
        <v>32</v>
      </c>
      <c r="F1730" s="424">
        <f t="shared" si="25"/>
        <v>3445</v>
      </c>
      <c r="G1730" s="221">
        <f t="shared" si="27"/>
        <v>10336</v>
      </c>
      <c r="H1730" s="269">
        <f>G1730/I1730</f>
        <v>323</v>
      </c>
      <c r="I1730" s="281">
        <v>32</v>
      </c>
      <c r="J1730" s="236">
        <f t="shared" si="26"/>
        <v>5</v>
      </c>
      <c r="L1730" s="201"/>
    </row>
    <row r="1731" spans="2:12" ht="14.25" customHeight="1">
      <c r="B1731" s="54"/>
      <c r="C1731" s="413">
        <f t="shared" si="24"/>
        <v>1729</v>
      </c>
      <c r="E1731" s="423">
        <v>2</v>
      </c>
      <c r="F1731" s="424">
        <f t="shared" si="25"/>
        <v>3447</v>
      </c>
      <c r="G1731" s="221">
        <f t="shared" si="27"/>
        <v>10342</v>
      </c>
      <c r="H1731" s="220">
        <f>H1729+6</f>
        <v>5171</v>
      </c>
      <c r="I1731" s="281">
        <v>2</v>
      </c>
      <c r="J1731" s="236">
        <f t="shared" si="26"/>
        <v>1</v>
      </c>
      <c r="L1731" s="201"/>
    </row>
    <row r="1732" spans="2:12" ht="14.25" customHeight="1">
      <c r="B1732" s="54"/>
      <c r="C1732" s="413">
        <f t="shared" si="24"/>
        <v>1730</v>
      </c>
      <c r="E1732" s="423">
        <v>4</v>
      </c>
      <c r="F1732" s="424">
        <f t="shared" si="25"/>
        <v>3449</v>
      </c>
      <c r="G1732" s="221">
        <f t="shared" si="27"/>
        <v>10348</v>
      </c>
      <c r="H1732" s="240">
        <f>G1732/4</f>
        <v>2587</v>
      </c>
      <c r="I1732" s="281">
        <v>4</v>
      </c>
      <c r="J1732" s="236">
        <f t="shared" si="26"/>
        <v>2</v>
      </c>
      <c r="L1732" s="201"/>
    </row>
    <row r="1733" spans="2:12" ht="14.25" customHeight="1">
      <c r="B1733" s="54"/>
      <c r="C1733" s="413">
        <f t="shared" si="24"/>
        <v>1731</v>
      </c>
      <c r="E1733" s="423">
        <v>2</v>
      </c>
      <c r="F1733" s="424">
        <f t="shared" si="25"/>
        <v>3451</v>
      </c>
      <c r="G1733" s="221">
        <f t="shared" si="27"/>
        <v>10354</v>
      </c>
      <c r="H1733" s="220">
        <f>H1731+6</f>
        <v>5177</v>
      </c>
      <c r="I1733" s="281">
        <v>2</v>
      </c>
      <c r="J1733" s="236">
        <f t="shared" si="26"/>
        <v>1</v>
      </c>
      <c r="L1733" s="201"/>
    </row>
    <row r="1734" spans="2:12" ht="14.25" customHeight="1">
      <c r="B1734" s="54"/>
      <c r="C1734" s="413">
        <f t="shared" si="24"/>
        <v>1732</v>
      </c>
      <c r="E1734" s="423">
        <v>8</v>
      </c>
      <c r="F1734" s="424">
        <f t="shared" si="25"/>
        <v>3453</v>
      </c>
      <c r="G1734" s="221">
        <f t="shared" si="27"/>
        <v>10360</v>
      </c>
      <c r="H1734" s="269">
        <f>G1734/I1734</f>
        <v>1295</v>
      </c>
      <c r="I1734" s="281">
        <v>8</v>
      </c>
      <c r="J1734" s="236">
        <f t="shared" si="26"/>
        <v>3</v>
      </c>
      <c r="L1734" s="201"/>
    </row>
    <row r="1735" spans="2:12" ht="14.25" customHeight="1">
      <c r="B1735" s="54"/>
      <c r="C1735" s="413">
        <f t="shared" si="24"/>
        <v>1733</v>
      </c>
      <c r="E1735" s="423">
        <v>2</v>
      </c>
      <c r="F1735" s="424">
        <f t="shared" si="25"/>
        <v>3455</v>
      </c>
      <c r="G1735" s="221">
        <f t="shared" si="27"/>
        <v>10366</v>
      </c>
      <c r="H1735" s="220">
        <f>H1733+6</f>
        <v>5183</v>
      </c>
      <c r="I1735" s="281">
        <v>2</v>
      </c>
      <c r="J1735" s="236">
        <f t="shared" si="26"/>
        <v>1</v>
      </c>
      <c r="L1735" s="201"/>
    </row>
    <row r="1736" spans="2:12" ht="14.25" customHeight="1">
      <c r="B1736" s="54"/>
      <c r="C1736" s="413">
        <f t="shared" si="24"/>
        <v>1734</v>
      </c>
      <c r="E1736" s="423">
        <v>4</v>
      </c>
      <c r="F1736" s="424">
        <f t="shared" si="25"/>
        <v>3457</v>
      </c>
      <c r="G1736" s="221">
        <f t="shared" si="27"/>
        <v>10372</v>
      </c>
      <c r="H1736" s="240">
        <f>G1736/4</f>
        <v>2593</v>
      </c>
      <c r="I1736" s="281">
        <v>4</v>
      </c>
      <c r="J1736" s="236">
        <f t="shared" si="26"/>
        <v>2</v>
      </c>
      <c r="L1736" s="201"/>
    </row>
    <row r="1737" spans="2:12" ht="14.25" customHeight="1">
      <c r="B1737" s="54"/>
      <c r="C1737" s="413">
        <f t="shared" si="24"/>
        <v>1735</v>
      </c>
      <c r="E1737" s="423">
        <v>2</v>
      </c>
      <c r="F1737" s="424">
        <f t="shared" si="25"/>
        <v>3459</v>
      </c>
      <c r="G1737" s="221">
        <f t="shared" si="27"/>
        <v>10378</v>
      </c>
      <c r="H1737" s="220">
        <f>H1735+6</f>
        <v>5189</v>
      </c>
      <c r="I1737" s="281">
        <v>2</v>
      </c>
      <c r="J1737" s="236">
        <f t="shared" si="26"/>
        <v>1</v>
      </c>
      <c r="L1737" s="201"/>
    </row>
    <row r="1738" spans="2:12" ht="14.25" customHeight="1">
      <c r="B1738" s="54"/>
      <c r="C1738" s="413">
        <f t="shared" si="24"/>
        <v>1736</v>
      </c>
      <c r="E1738" s="423">
        <v>16</v>
      </c>
      <c r="F1738" s="424">
        <f t="shared" si="25"/>
        <v>3461</v>
      </c>
      <c r="G1738" s="221">
        <f t="shared" si="27"/>
        <v>10384</v>
      </c>
      <c r="H1738" s="269">
        <f>G1738/I1738</f>
        <v>649</v>
      </c>
      <c r="I1738" s="281">
        <v>16</v>
      </c>
      <c r="J1738" s="236">
        <f t="shared" si="26"/>
        <v>4</v>
      </c>
      <c r="L1738" s="201"/>
    </row>
    <row r="1739" spans="2:12" ht="14.25" customHeight="1">
      <c r="B1739" s="54"/>
      <c r="C1739" s="413">
        <f t="shared" si="24"/>
        <v>1737</v>
      </c>
      <c r="E1739" s="423">
        <v>2</v>
      </c>
      <c r="F1739" s="424">
        <f t="shared" si="25"/>
        <v>3463</v>
      </c>
      <c r="G1739" s="221">
        <f t="shared" si="27"/>
        <v>10390</v>
      </c>
      <c r="H1739" s="220">
        <f>H1737+6</f>
        <v>5195</v>
      </c>
      <c r="I1739" s="281">
        <v>2</v>
      </c>
      <c r="J1739" s="236">
        <f t="shared" si="26"/>
        <v>1</v>
      </c>
      <c r="L1739" s="201"/>
    </row>
    <row r="1740" spans="2:12" ht="14.25" customHeight="1">
      <c r="B1740" s="54"/>
      <c r="C1740" s="413">
        <f t="shared" si="24"/>
        <v>1738</v>
      </c>
      <c r="E1740" s="423">
        <v>4</v>
      </c>
      <c r="F1740" s="424">
        <f t="shared" si="25"/>
        <v>3465</v>
      </c>
      <c r="G1740" s="221">
        <f t="shared" si="27"/>
        <v>10396</v>
      </c>
      <c r="H1740" s="240">
        <f>G1740/4</f>
        <v>2599</v>
      </c>
      <c r="I1740" s="281">
        <v>4</v>
      </c>
      <c r="J1740" s="236">
        <f t="shared" si="26"/>
        <v>2</v>
      </c>
      <c r="L1740" s="201"/>
    </row>
    <row r="1741" spans="2:12" ht="14.25" customHeight="1">
      <c r="B1741" s="54"/>
      <c r="C1741" s="413">
        <f t="shared" si="24"/>
        <v>1739</v>
      </c>
      <c r="E1741" s="423">
        <v>2</v>
      </c>
      <c r="F1741" s="424">
        <f t="shared" si="25"/>
        <v>3467</v>
      </c>
      <c r="G1741" s="221">
        <f t="shared" si="27"/>
        <v>10402</v>
      </c>
      <c r="H1741" s="220">
        <f>H1739+6</f>
        <v>5201</v>
      </c>
      <c r="I1741" s="281">
        <v>2</v>
      </c>
      <c r="J1741" s="236">
        <f t="shared" si="26"/>
        <v>1</v>
      </c>
      <c r="L1741" s="201"/>
    </row>
    <row r="1742" spans="2:12" ht="14.25" customHeight="1">
      <c r="B1742" s="54"/>
      <c r="C1742" s="413">
        <f t="shared" si="24"/>
        <v>1740</v>
      </c>
      <c r="E1742" s="423">
        <v>8</v>
      </c>
      <c r="F1742" s="424">
        <f t="shared" si="25"/>
        <v>3469</v>
      </c>
      <c r="G1742" s="221">
        <f t="shared" si="27"/>
        <v>10408</v>
      </c>
      <c r="H1742" s="269">
        <f>G1742/I1742</f>
        <v>1301</v>
      </c>
      <c r="I1742" s="281">
        <v>8</v>
      </c>
      <c r="J1742" s="236">
        <f t="shared" si="26"/>
        <v>3</v>
      </c>
      <c r="L1742" s="201"/>
    </row>
    <row r="1743" spans="2:12" ht="14.25" customHeight="1">
      <c r="B1743" s="54"/>
      <c r="C1743" s="413">
        <f t="shared" si="24"/>
        <v>1741</v>
      </c>
      <c r="E1743" s="423">
        <v>2</v>
      </c>
      <c r="F1743" s="424">
        <f t="shared" si="25"/>
        <v>3471</v>
      </c>
      <c r="G1743" s="221">
        <f t="shared" si="27"/>
        <v>10414</v>
      </c>
      <c r="H1743" s="220">
        <f>H1741+6</f>
        <v>5207</v>
      </c>
      <c r="I1743" s="281">
        <v>2</v>
      </c>
      <c r="J1743" s="236">
        <f t="shared" si="26"/>
        <v>1</v>
      </c>
      <c r="L1743" s="201"/>
    </row>
    <row r="1744" spans="2:12" ht="14.25" customHeight="1">
      <c r="B1744" s="54"/>
      <c r="C1744" s="413">
        <f t="shared" si="24"/>
        <v>1742</v>
      </c>
      <c r="E1744" s="423">
        <v>4</v>
      </c>
      <c r="F1744" s="424">
        <f t="shared" si="25"/>
        <v>3473</v>
      </c>
      <c r="G1744" s="221">
        <f t="shared" si="27"/>
        <v>10420</v>
      </c>
      <c r="H1744" s="240">
        <f>G1744/4</f>
        <v>2605</v>
      </c>
      <c r="I1744" s="281">
        <v>4</v>
      </c>
      <c r="J1744" s="236">
        <f t="shared" si="26"/>
        <v>2</v>
      </c>
      <c r="L1744" s="201"/>
    </row>
    <row r="1745" spans="2:12" ht="14.25" customHeight="1">
      <c r="B1745" s="54"/>
      <c r="C1745" s="413">
        <f t="shared" si="24"/>
        <v>1743</v>
      </c>
      <c r="E1745" s="423">
        <v>2</v>
      </c>
      <c r="F1745" s="424">
        <f t="shared" si="25"/>
        <v>3475</v>
      </c>
      <c r="G1745" s="221">
        <f t="shared" si="27"/>
        <v>10426</v>
      </c>
      <c r="H1745" s="220">
        <f>H1743+6</f>
        <v>5213</v>
      </c>
      <c r="I1745" s="281">
        <v>2</v>
      </c>
      <c r="J1745" s="236">
        <f t="shared" si="26"/>
        <v>1</v>
      </c>
      <c r="L1745" s="201"/>
    </row>
    <row r="1746" spans="2:12" ht="14.25" customHeight="1">
      <c r="B1746" s="54"/>
      <c r="C1746" s="413">
        <f t="shared" si="24"/>
        <v>1744</v>
      </c>
      <c r="E1746" s="423">
        <v>64</v>
      </c>
      <c r="F1746" s="424">
        <f t="shared" si="25"/>
        <v>3477</v>
      </c>
      <c r="G1746" s="221">
        <f t="shared" si="27"/>
        <v>10432</v>
      </c>
      <c r="H1746" s="269">
        <f>G1746/I1746</f>
        <v>163</v>
      </c>
      <c r="I1746" s="281">
        <v>64</v>
      </c>
      <c r="J1746" s="236">
        <f t="shared" si="26"/>
        <v>6</v>
      </c>
      <c r="L1746" s="201"/>
    </row>
    <row r="1747" spans="2:12" ht="14.25" customHeight="1">
      <c r="B1747" s="54"/>
      <c r="C1747" s="413">
        <f t="shared" si="24"/>
        <v>1745</v>
      </c>
      <c r="E1747" s="423">
        <v>2</v>
      </c>
      <c r="F1747" s="424">
        <f t="shared" si="25"/>
        <v>3479</v>
      </c>
      <c r="G1747" s="221">
        <f t="shared" si="27"/>
        <v>10438</v>
      </c>
      <c r="H1747" s="220">
        <f>H1745+6</f>
        <v>5219</v>
      </c>
      <c r="I1747" s="281">
        <v>2</v>
      </c>
      <c r="J1747" s="236">
        <f t="shared" si="26"/>
        <v>1</v>
      </c>
      <c r="L1747" s="201"/>
    </row>
    <row r="1748" spans="2:12" ht="14.25" customHeight="1">
      <c r="B1748" s="54"/>
      <c r="C1748" s="413">
        <f t="shared" si="24"/>
        <v>1746</v>
      </c>
      <c r="E1748" s="423">
        <v>4</v>
      </c>
      <c r="F1748" s="424">
        <f t="shared" si="25"/>
        <v>3481</v>
      </c>
      <c r="G1748" s="221">
        <f t="shared" si="27"/>
        <v>10444</v>
      </c>
      <c r="H1748" s="240">
        <f>G1748/4</f>
        <v>2611</v>
      </c>
      <c r="I1748" s="281">
        <v>4</v>
      </c>
      <c r="J1748" s="236">
        <f t="shared" si="26"/>
        <v>2</v>
      </c>
      <c r="L1748" s="201"/>
    </row>
    <row r="1749" spans="2:12" ht="14.25" customHeight="1">
      <c r="B1749" s="54"/>
      <c r="C1749" s="413">
        <f t="shared" si="24"/>
        <v>1747</v>
      </c>
      <c r="E1749" s="423">
        <v>2</v>
      </c>
      <c r="F1749" s="424">
        <f t="shared" si="25"/>
        <v>3483</v>
      </c>
      <c r="G1749" s="221">
        <f t="shared" si="27"/>
        <v>10450</v>
      </c>
      <c r="H1749" s="220">
        <f>H1747+6</f>
        <v>5225</v>
      </c>
      <c r="I1749" s="281">
        <v>2</v>
      </c>
      <c r="J1749" s="236">
        <f t="shared" si="26"/>
        <v>1</v>
      </c>
      <c r="L1749" s="201"/>
    </row>
    <row r="1750" spans="2:12" ht="14.25" customHeight="1">
      <c r="B1750" s="54"/>
      <c r="C1750" s="413">
        <f t="shared" si="24"/>
        <v>1748</v>
      </c>
      <c r="E1750" s="423">
        <v>8</v>
      </c>
      <c r="F1750" s="424">
        <f t="shared" si="25"/>
        <v>3485</v>
      </c>
      <c r="G1750" s="221">
        <f t="shared" si="27"/>
        <v>10456</v>
      </c>
      <c r="H1750" s="269">
        <f>G1750/I1750</f>
        <v>1307</v>
      </c>
      <c r="I1750" s="281">
        <v>8</v>
      </c>
      <c r="J1750" s="236">
        <f t="shared" si="26"/>
        <v>3</v>
      </c>
      <c r="L1750" s="201"/>
    </row>
    <row r="1751" spans="2:12" ht="14.25" customHeight="1">
      <c r="B1751" s="54"/>
      <c r="C1751" s="413">
        <f t="shared" si="24"/>
        <v>1749</v>
      </c>
      <c r="E1751" s="423">
        <v>2</v>
      </c>
      <c r="F1751" s="424">
        <f t="shared" si="25"/>
        <v>3487</v>
      </c>
      <c r="G1751" s="221">
        <f t="shared" si="27"/>
        <v>10462</v>
      </c>
      <c r="H1751" s="220">
        <f>H1749+6</f>
        <v>5231</v>
      </c>
      <c r="I1751" s="281">
        <v>2</v>
      </c>
      <c r="J1751" s="236">
        <f t="shared" si="26"/>
        <v>1</v>
      </c>
      <c r="L1751" s="201"/>
    </row>
    <row r="1752" spans="2:12" ht="14.25" customHeight="1">
      <c r="B1752" s="54"/>
      <c r="C1752" s="413">
        <f t="shared" si="24"/>
        <v>1750</v>
      </c>
      <c r="E1752" s="423">
        <v>4</v>
      </c>
      <c r="F1752" s="424">
        <f t="shared" si="25"/>
        <v>3489</v>
      </c>
      <c r="G1752" s="221">
        <f t="shared" si="27"/>
        <v>10468</v>
      </c>
      <c r="H1752" s="240">
        <f>G1752/4</f>
        <v>2617</v>
      </c>
      <c r="I1752" s="281">
        <v>4</v>
      </c>
      <c r="J1752" s="236">
        <f t="shared" si="26"/>
        <v>2</v>
      </c>
      <c r="L1752" s="201"/>
    </row>
    <row r="1753" spans="2:12" ht="14.25" customHeight="1">
      <c r="B1753" s="54"/>
      <c r="C1753" s="413">
        <f t="shared" si="24"/>
        <v>1751</v>
      </c>
      <c r="E1753" s="423">
        <v>2</v>
      </c>
      <c r="F1753" s="424">
        <f t="shared" si="25"/>
        <v>3491</v>
      </c>
      <c r="G1753" s="221">
        <f t="shared" si="27"/>
        <v>10474</v>
      </c>
      <c r="H1753" s="220">
        <f>H1751+6</f>
        <v>5237</v>
      </c>
      <c r="I1753" s="281">
        <v>2</v>
      </c>
      <c r="J1753" s="236">
        <f t="shared" si="26"/>
        <v>1</v>
      </c>
      <c r="L1753" s="201"/>
    </row>
    <row r="1754" spans="2:12" ht="14.25" customHeight="1">
      <c r="B1754" s="54"/>
      <c r="C1754" s="413">
        <f t="shared" si="24"/>
        <v>1752</v>
      </c>
      <c r="E1754" s="423">
        <v>16</v>
      </c>
      <c r="F1754" s="424">
        <f t="shared" si="25"/>
        <v>3493</v>
      </c>
      <c r="G1754" s="221">
        <f t="shared" si="27"/>
        <v>10480</v>
      </c>
      <c r="H1754" s="269">
        <f>G1754/I1754</f>
        <v>655</v>
      </c>
      <c r="I1754" s="281">
        <v>16</v>
      </c>
      <c r="J1754" s="236">
        <f t="shared" si="26"/>
        <v>4</v>
      </c>
      <c r="L1754" s="201"/>
    </row>
    <row r="1755" spans="2:12" ht="14.25" customHeight="1">
      <c r="B1755" s="54"/>
      <c r="C1755" s="413">
        <f t="shared" si="24"/>
        <v>1753</v>
      </c>
      <c r="E1755" s="423">
        <v>2</v>
      </c>
      <c r="F1755" s="424">
        <f t="shared" si="25"/>
        <v>3495</v>
      </c>
      <c r="G1755" s="221">
        <f t="shared" si="27"/>
        <v>10486</v>
      </c>
      <c r="H1755" s="220">
        <f>H1753+6</f>
        <v>5243</v>
      </c>
      <c r="I1755" s="281">
        <v>2</v>
      </c>
      <c r="J1755" s="236">
        <f t="shared" si="26"/>
        <v>1</v>
      </c>
      <c r="L1755" s="201"/>
    </row>
    <row r="1756" spans="2:12" ht="14.25" customHeight="1">
      <c r="B1756" s="54"/>
      <c r="C1756" s="413">
        <f t="shared" si="24"/>
        <v>1754</v>
      </c>
      <c r="E1756" s="423">
        <v>4</v>
      </c>
      <c r="F1756" s="424">
        <f t="shared" si="25"/>
        <v>3497</v>
      </c>
      <c r="G1756" s="221">
        <f t="shared" si="27"/>
        <v>10492</v>
      </c>
      <c r="H1756" s="240">
        <f>G1756/4</f>
        <v>2623</v>
      </c>
      <c r="I1756" s="281">
        <v>4</v>
      </c>
      <c r="J1756" s="236">
        <f t="shared" si="26"/>
        <v>2</v>
      </c>
      <c r="L1756" s="201"/>
    </row>
    <row r="1757" spans="2:12" ht="14.25" customHeight="1">
      <c r="B1757" s="54"/>
      <c r="C1757" s="413">
        <f t="shared" si="24"/>
        <v>1755</v>
      </c>
      <c r="E1757" s="423">
        <v>2</v>
      </c>
      <c r="F1757" s="424">
        <f t="shared" si="25"/>
        <v>3499</v>
      </c>
      <c r="G1757" s="221">
        <f t="shared" si="27"/>
        <v>10498</v>
      </c>
      <c r="H1757" s="220">
        <f>H1755+6</f>
        <v>5249</v>
      </c>
      <c r="I1757" s="281">
        <v>2</v>
      </c>
      <c r="J1757" s="236">
        <f t="shared" si="26"/>
        <v>1</v>
      </c>
      <c r="L1757" s="201"/>
    </row>
    <row r="1758" spans="2:12" ht="14.25" customHeight="1">
      <c r="B1758" s="54"/>
      <c r="C1758" s="413">
        <f t="shared" si="24"/>
        <v>1756</v>
      </c>
      <c r="E1758" s="423">
        <v>8</v>
      </c>
      <c r="F1758" s="424">
        <f t="shared" si="25"/>
        <v>3501</v>
      </c>
      <c r="G1758" s="221">
        <f t="shared" si="27"/>
        <v>10504</v>
      </c>
      <c r="H1758" s="269">
        <f>G1758/I1758</f>
        <v>1313</v>
      </c>
      <c r="I1758" s="281">
        <v>8</v>
      </c>
      <c r="J1758" s="236">
        <f t="shared" si="26"/>
        <v>3</v>
      </c>
      <c r="L1758" s="201"/>
    </row>
    <row r="1759" spans="2:12" ht="14.25" customHeight="1">
      <c r="B1759" s="54"/>
      <c r="C1759" s="413">
        <f t="shared" si="24"/>
        <v>1757</v>
      </c>
      <c r="E1759" s="423">
        <v>2</v>
      </c>
      <c r="F1759" s="424">
        <f t="shared" si="25"/>
        <v>3503</v>
      </c>
      <c r="G1759" s="221">
        <f t="shared" si="27"/>
        <v>10510</v>
      </c>
      <c r="H1759" s="220">
        <f>H1757+6</f>
        <v>5255</v>
      </c>
      <c r="I1759" s="281">
        <v>2</v>
      </c>
      <c r="J1759" s="236">
        <f t="shared" si="26"/>
        <v>1</v>
      </c>
      <c r="L1759" s="201"/>
    </row>
    <row r="1760" spans="2:12" ht="14.25" customHeight="1">
      <c r="B1760" s="54"/>
      <c r="C1760" s="413">
        <f t="shared" si="24"/>
        <v>1758</v>
      </c>
      <c r="E1760" s="423">
        <v>4</v>
      </c>
      <c r="F1760" s="424">
        <f t="shared" si="25"/>
        <v>3505</v>
      </c>
      <c r="G1760" s="221">
        <f t="shared" si="27"/>
        <v>10516</v>
      </c>
      <c r="H1760" s="240">
        <f>G1760/4</f>
        <v>2629</v>
      </c>
      <c r="I1760" s="281">
        <v>4</v>
      </c>
      <c r="J1760" s="236">
        <f t="shared" si="26"/>
        <v>2</v>
      </c>
      <c r="L1760" s="201"/>
    </row>
    <row r="1761" spans="2:12" ht="14.25" customHeight="1">
      <c r="B1761" s="54"/>
      <c r="C1761" s="413">
        <f t="shared" si="24"/>
        <v>1759</v>
      </c>
      <c r="E1761" s="423">
        <v>2</v>
      </c>
      <c r="F1761" s="424">
        <f t="shared" si="25"/>
        <v>3507</v>
      </c>
      <c r="G1761" s="221">
        <f t="shared" si="27"/>
        <v>10522</v>
      </c>
      <c r="H1761" s="220">
        <f>H1759+6</f>
        <v>5261</v>
      </c>
      <c r="I1761" s="281">
        <v>2</v>
      </c>
      <c r="J1761" s="236">
        <f t="shared" si="26"/>
        <v>1</v>
      </c>
      <c r="L1761" s="201"/>
    </row>
    <row r="1762" spans="2:12" ht="14.25" customHeight="1">
      <c r="B1762" s="54"/>
      <c r="C1762" s="413">
        <f t="shared" si="24"/>
        <v>1760</v>
      </c>
      <c r="E1762" s="423">
        <v>32</v>
      </c>
      <c r="F1762" s="424">
        <f t="shared" si="25"/>
        <v>3509</v>
      </c>
      <c r="G1762" s="221">
        <f t="shared" si="27"/>
        <v>10528</v>
      </c>
      <c r="H1762" s="269">
        <f>G1762/I1762</f>
        <v>329</v>
      </c>
      <c r="I1762" s="281">
        <v>32</v>
      </c>
      <c r="J1762" s="236">
        <f t="shared" si="26"/>
        <v>5</v>
      </c>
      <c r="L1762" s="201"/>
    </row>
    <row r="1763" spans="2:12" ht="14.25" customHeight="1">
      <c r="B1763" s="54"/>
      <c r="C1763" s="413">
        <f t="shared" si="24"/>
        <v>1761</v>
      </c>
      <c r="E1763" s="423">
        <v>2</v>
      </c>
      <c r="F1763" s="424">
        <f t="shared" si="25"/>
        <v>3511</v>
      </c>
      <c r="G1763" s="221">
        <f t="shared" si="27"/>
        <v>10534</v>
      </c>
      <c r="H1763" s="220">
        <f>H1761+6</f>
        <v>5267</v>
      </c>
      <c r="I1763" s="281">
        <v>2</v>
      </c>
      <c r="J1763" s="236">
        <f t="shared" si="26"/>
        <v>1</v>
      </c>
      <c r="L1763" s="201"/>
    </row>
    <row r="1764" spans="2:12" ht="14.25" customHeight="1">
      <c r="B1764" s="54"/>
      <c r="C1764" s="413">
        <f t="shared" si="24"/>
        <v>1762</v>
      </c>
      <c r="E1764" s="423">
        <v>4</v>
      </c>
      <c r="F1764" s="424">
        <f t="shared" si="25"/>
        <v>3513</v>
      </c>
      <c r="G1764" s="221">
        <f t="shared" si="27"/>
        <v>10540</v>
      </c>
      <c r="H1764" s="240">
        <f>G1764/4</f>
        <v>2635</v>
      </c>
      <c r="I1764" s="281">
        <v>4</v>
      </c>
      <c r="J1764" s="236">
        <f t="shared" si="26"/>
        <v>2</v>
      </c>
      <c r="L1764" s="201"/>
    </row>
    <row r="1765" spans="2:12" ht="14.25" customHeight="1">
      <c r="B1765" s="54"/>
      <c r="C1765" s="413">
        <f t="shared" si="24"/>
        <v>1763</v>
      </c>
      <c r="E1765" s="423">
        <v>2</v>
      </c>
      <c r="F1765" s="424">
        <f t="shared" si="25"/>
        <v>3515</v>
      </c>
      <c r="G1765" s="221">
        <f t="shared" si="27"/>
        <v>10546</v>
      </c>
      <c r="H1765" s="220">
        <f>H1763+6</f>
        <v>5273</v>
      </c>
      <c r="I1765" s="281">
        <v>2</v>
      </c>
      <c r="J1765" s="236">
        <f t="shared" si="26"/>
        <v>1</v>
      </c>
      <c r="L1765" s="201"/>
    </row>
    <row r="1766" spans="2:12" ht="14.25" customHeight="1">
      <c r="B1766" s="54"/>
      <c r="C1766" s="413">
        <f t="shared" si="24"/>
        <v>1764</v>
      </c>
      <c r="E1766" s="423">
        <v>8</v>
      </c>
      <c r="F1766" s="424">
        <f t="shared" si="25"/>
        <v>3517</v>
      </c>
      <c r="G1766" s="221">
        <f t="shared" si="27"/>
        <v>10552</v>
      </c>
      <c r="H1766" s="269">
        <f>G1766/I1766</f>
        <v>1319</v>
      </c>
      <c r="I1766" s="281">
        <v>8</v>
      </c>
      <c r="J1766" s="236">
        <f t="shared" si="26"/>
        <v>3</v>
      </c>
      <c r="L1766" s="201"/>
    </row>
    <row r="1767" spans="2:12" ht="14.25" customHeight="1">
      <c r="B1767" s="54"/>
      <c r="C1767" s="413">
        <f t="shared" si="24"/>
        <v>1765</v>
      </c>
      <c r="E1767" s="423">
        <v>2</v>
      </c>
      <c r="F1767" s="424">
        <f t="shared" si="25"/>
        <v>3519</v>
      </c>
      <c r="G1767" s="221">
        <f t="shared" si="27"/>
        <v>10558</v>
      </c>
      <c r="H1767" s="220">
        <f>H1765+6</f>
        <v>5279</v>
      </c>
      <c r="I1767" s="281">
        <v>2</v>
      </c>
      <c r="J1767" s="236">
        <f t="shared" si="26"/>
        <v>1</v>
      </c>
      <c r="L1767" s="201"/>
    </row>
    <row r="1768" spans="2:12" ht="14.25" customHeight="1">
      <c r="B1768" s="54"/>
      <c r="C1768" s="413">
        <f t="shared" si="24"/>
        <v>1766</v>
      </c>
      <c r="E1768" s="423">
        <v>4</v>
      </c>
      <c r="F1768" s="424">
        <f t="shared" si="25"/>
        <v>3521</v>
      </c>
      <c r="G1768" s="221">
        <f t="shared" si="27"/>
        <v>10564</v>
      </c>
      <c r="H1768" s="240">
        <f>G1768/4</f>
        <v>2641</v>
      </c>
      <c r="I1768" s="281">
        <v>4</v>
      </c>
      <c r="J1768" s="236">
        <f t="shared" si="26"/>
        <v>2</v>
      </c>
      <c r="L1768" s="201"/>
    </row>
    <row r="1769" spans="2:12" ht="14.25" customHeight="1">
      <c r="B1769" s="54"/>
      <c r="C1769" s="413">
        <f t="shared" si="24"/>
        <v>1767</v>
      </c>
      <c r="E1769" s="423">
        <v>2</v>
      </c>
      <c r="F1769" s="424">
        <f t="shared" si="25"/>
        <v>3523</v>
      </c>
      <c r="G1769" s="221">
        <f t="shared" si="27"/>
        <v>10570</v>
      </c>
      <c r="H1769" s="220">
        <f>H1767+6</f>
        <v>5285</v>
      </c>
      <c r="I1769" s="281">
        <v>2</v>
      </c>
      <c r="J1769" s="236">
        <f t="shared" si="26"/>
        <v>1</v>
      </c>
      <c r="L1769" s="201"/>
    </row>
    <row r="1770" spans="2:12" ht="14.25" customHeight="1">
      <c r="B1770" s="54"/>
      <c r="C1770" s="413">
        <f t="shared" si="24"/>
        <v>1768</v>
      </c>
      <c r="E1770" s="423">
        <v>16</v>
      </c>
      <c r="F1770" s="424">
        <f t="shared" si="25"/>
        <v>3525</v>
      </c>
      <c r="G1770" s="221">
        <f t="shared" si="27"/>
        <v>10576</v>
      </c>
      <c r="H1770" s="269">
        <f>G1770/I1770</f>
        <v>661</v>
      </c>
      <c r="I1770" s="281">
        <v>16</v>
      </c>
      <c r="J1770" s="236">
        <f t="shared" si="26"/>
        <v>4</v>
      </c>
      <c r="L1770" s="201"/>
    </row>
    <row r="1771" spans="2:12" ht="14.25" customHeight="1">
      <c r="B1771" s="54"/>
      <c r="C1771" s="413">
        <f t="shared" si="24"/>
        <v>1769</v>
      </c>
      <c r="E1771" s="423">
        <v>2</v>
      </c>
      <c r="F1771" s="424">
        <f t="shared" si="25"/>
        <v>3527</v>
      </c>
      <c r="G1771" s="221">
        <f t="shared" si="27"/>
        <v>10582</v>
      </c>
      <c r="H1771" s="220">
        <f>H1769+6</f>
        <v>5291</v>
      </c>
      <c r="I1771" s="281">
        <v>2</v>
      </c>
      <c r="J1771" s="236">
        <f t="shared" si="26"/>
        <v>1</v>
      </c>
      <c r="L1771" s="201"/>
    </row>
    <row r="1772" spans="2:12" ht="14.25" customHeight="1">
      <c r="B1772" s="54"/>
      <c r="C1772" s="413">
        <f t="shared" si="24"/>
        <v>1770</v>
      </c>
      <c r="E1772" s="423">
        <v>4</v>
      </c>
      <c r="F1772" s="424">
        <f t="shared" si="25"/>
        <v>3529</v>
      </c>
      <c r="G1772" s="221">
        <f t="shared" si="27"/>
        <v>10588</v>
      </c>
      <c r="H1772" s="240">
        <f>G1772/4</f>
        <v>2647</v>
      </c>
      <c r="I1772" s="281">
        <v>4</v>
      </c>
      <c r="J1772" s="236">
        <f t="shared" si="26"/>
        <v>2</v>
      </c>
      <c r="L1772" s="201"/>
    </row>
    <row r="1773" spans="2:12" ht="14.25" customHeight="1">
      <c r="B1773" s="54"/>
      <c r="C1773" s="413">
        <f t="shared" si="24"/>
        <v>1771</v>
      </c>
      <c r="E1773" s="423">
        <v>2</v>
      </c>
      <c r="F1773" s="424">
        <f t="shared" si="25"/>
        <v>3531</v>
      </c>
      <c r="G1773" s="221">
        <f t="shared" si="27"/>
        <v>10594</v>
      </c>
      <c r="H1773" s="220">
        <f>H1771+6</f>
        <v>5297</v>
      </c>
      <c r="I1773" s="281">
        <v>2</v>
      </c>
      <c r="J1773" s="236">
        <f t="shared" si="26"/>
        <v>1</v>
      </c>
      <c r="L1773" s="201"/>
    </row>
    <row r="1774" spans="2:12" ht="14.25" customHeight="1">
      <c r="B1774" s="54"/>
      <c r="C1774" s="413">
        <f t="shared" si="24"/>
        <v>1772</v>
      </c>
      <c r="E1774" s="423">
        <v>8</v>
      </c>
      <c r="F1774" s="424">
        <f t="shared" si="25"/>
        <v>3533</v>
      </c>
      <c r="G1774" s="221">
        <f t="shared" si="27"/>
        <v>10600</v>
      </c>
      <c r="H1774" s="269">
        <f>G1774/I1774</f>
        <v>1325</v>
      </c>
      <c r="I1774" s="281">
        <v>8</v>
      </c>
      <c r="J1774" s="236">
        <f t="shared" si="26"/>
        <v>3</v>
      </c>
      <c r="L1774" s="201"/>
    </row>
    <row r="1775" spans="2:12" ht="14.25" customHeight="1">
      <c r="B1775" s="54"/>
      <c r="C1775" s="413">
        <f t="shared" si="24"/>
        <v>1773</v>
      </c>
      <c r="E1775" s="423">
        <v>2</v>
      </c>
      <c r="F1775" s="424">
        <f t="shared" si="25"/>
        <v>3535</v>
      </c>
      <c r="G1775" s="221">
        <f t="shared" si="27"/>
        <v>10606</v>
      </c>
      <c r="H1775" s="220">
        <f>H1773+6</f>
        <v>5303</v>
      </c>
      <c r="I1775" s="281">
        <v>2</v>
      </c>
      <c r="J1775" s="236">
        <f t="shared" si="26"/>
        <v>1</v>
      </c>
      <c r="L1775" s="201"/>
    </row>
    <row r="1776" spans="2:12" ht="14.25" customHeight="1">
      <c r="B1776" s="54"/>
      <c r="C1776" s="413">
        <f t="shared" si="24"/>
        <v>1774</v>
      </c>
      <c r="E1776" s="423">
        <v>4</v>
      </c>
      <c r="F1776" s="424">
        <f t="shared" si="25"/>
        <v>3537</v>
      </c>
      <c r="G1776" s="221">
        <f t="shared" si="27"/>
        <v>10612</v>
      </c>
      <c r="H1776" s="240">
        <f>G1776/4</f>
        <v>2653</v>
      </c>
      <c r="I1776" s="281">
        <v>4</v>
      </c>
      <c r="J1776" s="236">
        <f t="shared" si="26"/>
        <v>2</v>
      </c>
      <c r="L1776" s="201"/>
    </row>
    <row r="1777" spans="2:12" ht="14.25" customHeight="1">
      <c r="B1777" s="54"/>
      <c r="C1777" s="413">
        <f t="shared" si="24"/>
        <v>1775</v>
      </c>
      <c r="E1777" s="423">
        <v>2</v>
      </c>
      <c r="F1777" s="424">
        <f t="shared" si="25"/>
        <v>3539</v>
      </c>
      <c r="G1777" s="221">
        <f t="shared" si="27"/>
        <v>10618</v>
      </c>
      <c r="H1777" s="220">
        <f>H1775+6</f>
        <v>5309</v>
      </c>
      <c r="I1777" s="281">
        <v>2</v>
      </c>
      <c r="J1777" s="236">
        <f t="shared" si="26"/>
        <v>1</v>
      </c>
      <c r="L1777" s="201"/>
    </row>
    <row r="1778" spans="2:12" ht="14.25" customHeight="1">
      <c r="B1778" s="54"/>
      <c r="C1778" s="413">
        <f t="shared" si="24"/>
        <v>1776</v>
      </c>
      <c r="E1778" s="423">
        <v>128</v>
      </c>
      <c r="F1778" s="424">
        <f t="shared" si="25"/>
        <v>3541</v>
      </c>
      <c r="G1778" s="221">
        <f t="shared" si="27"/>
        <v>10624</v>
      </c>
      <c r="H1778" s="269">
        <f>G1778/I1778</f>
        <v>83</v>
      </c>
      <c r="I1778" s="281">
        <v>128</v>
      </c>
      <c r="J1778" s="236">
        <f t="shared" si="26"/>
        <v>7</v>
      </c>
      <c r="L1778" s="201"/>
    </row>
    <row r="1779" spans="2:12" ht="14.25" customHeight="1">
      <c r="B1779" s="54"/>
      <c r="C1779" s="413">
        <f t="shared" si="24"/>
        <v>1777</v>
      </c>
      <c r="E1779" s="423">
        <v>2</v>
      </c>
      <c r="F1779" s="424">
        <f t="shared" si="25"/>
        <v>3543</v>
      </c>
      <c r="G1779" s="221">
        <f t="shared" si="27"/>
        <v>10630</v>
      </c>
      <c r="H1779" s="220">
        <f>H1777+6</f>
        <v>5315</v>
      </c>
      <c r="I1779" s="281">
        <v>2</v>
      </c>
      <c r="J1779" s="236">
        <f t="shared" si="26"/>
        <v>1</v>
      </c>
      <c r="L1779" s="201"/>
    </row>
    <row r="1780" spans="2:12" ht="14.25" customHeight="1">
      <c r="B1780" s="54"/>
      <c r="C1780" s="413">
        <f t="shared" si="24"/>
        <v>1778</v>
      </c>
      <c r="E1780" s="423">
        <v>4</v>
      </c>
      <c r="F1780" s="424">
        <f t="shared" si="25"/>
        <v>3545</v>
      </c>
      <c r="G1780" s="221">
        <f t="shared" si="27"/>
        <v>10636</v>
      </c>
      <c r="H1780" s="240">
        <f>G1780/4</f>
        <v>2659</v>
      </c>
      <c r="I1780" s="281">
        <v>4</v>
      </c>
      <c r="J1780" s="236">
        <f t="shared" si="26"/>
        <v>2</v>
      </c>
      <c r="L1780" s="201"/>
    </row>
    <row r="1781" spans="2:12" ht="14.25" customHeight="1">
      <c r="B1781" s="54"/>
      <c r="C1781" s="413">
        <f t="shared" si="24"/>
        <v>1779</v>
      </c>
      <c r="E1781" s="423">
        <v>2</v>
      </c>
      <c r="F1781" s="424">
        <f t="shared" si="25"/>
        <v>3547</v>
      </c>
      <c r="G1781" s="221">
        <f t="shared" si="27"/>
        <v>10642</v>
      </c>
      <c r="H1781" s="220">
        <f>H1779+6</f>
        <v>5321</v>
      </c>
      <c r="I1781" s="281">
        <v>2</v>
      </c>
      <c r="J1781" s="236">
        <f t="shared" si="26"/>
        <v>1</v>
      </c>
      <c r="L1781" s="201"/>
    </row>
    <row r="1782" spans="2:12" ht="14.25" customHeight="1">
      <c r="B1782" s="54"/>
      <c r="C1782" s="413">
        <f t="shared" si="24"/>
        <v>1780</v>
      </c>
      <c r="E1782" s="423">
        <v>8</v>
      </c>
      <c r="F1782" s="424">
        <f t="shared" si="25"/>
        <v>3549</v>
      </c>
      <c r="G1782" s="221">
        <f t="shared" si="27"/>
        <v>10648</v>
      </c>
      <c r="H1782" s="269">
        <f>G1782/I1782</f>
        <v>1331</v>
      </c>
      <c r="I1782" s="281">
        <v>8</v>
      </c>
      <c r="J1782" s="236">
        <f t="shared" si="26"/>
        <v>3</v>
      </c>
      <c r="L1782" s="201"/>
    </row>
    <row r="1783" spans="2:12" ht="14.25" customHeight="1">
      <c r="B1783" s="54"/>
      <c r="C1783" s="413">
        <f t="shared" si="24"/>
        <v>1781</v>
      </c>
      <c r="E1783" s="423">
        <v>2</v>
      </c>
      <c r="F1783" s="424">
        <f t="shared" si="25"/>
        <v>3551</v>
      </c>
      <c r="G1783" s="221">
        <f t="shared" si="27"/>
        <v>10654</v>
      </c>
      <c r="H1783" s="220">
        <f>H1781+6</f>
        <v>5327</v>
      </c>
      <c r="I1783" s="281">
        <v>2</v>
      </c>
      <c r="J1783" s="236">
        <f t="shared" si="26"/>
        <v>1</v>
      </c>
      <c r="L1783" s="201"/>
    </row>
    <row r="1784" spans="2:12" ht="14.25" customHeight="1">
      <c r="B1784" s="54"/>
      <c r="C1784" s="413">
        <f t="shared" si="24"/>
        <v>1782</v>
      </c>
      <c r="E1784" s="423">
        <v>4</v>
      </c>
      <c r="F1784" s="424">
        <f t="shared" si="25"/>
        <v>3553</v>
      </c>
      <c r="G1784" s="221">
        <f t="shared" si="27"/>
        <v>10660</v>
      </c>
      <c r="H1784" s="240">
        <f>G1784/4</f>
        <v>2665</v>
      </c>
      <c r="I1784" s="281">
        <v>4</v>
      </c>
      <c r="J1784" s="236">
        <f t="shared" si="26"/>
        <v>2</v>
      </c>
      <c r="L1784" s="201"/>
    </row>
    <row r="1785" spans="2:12" ht="14.25" customHeight="1">
      <c r="B1785" s="54"/>
      <c r="C1785" s="413">
        <f t="shared" si="24"/>
        <v>1783</v>
      </c>
      <c r="E1785" s="423">
        <v>2</v>
      </c>
      <c r="F1785" s="424">
        <f t="shared" si="25"/>
        <v>3555</v>
      </c>
      <c r="G1785" s="221">
        <f t="shared" si="27"/>
        <v>10666</v>
      </c>
      <c r="H1785" s="220">
        <f>H1783+6</f>
        <v>5333</v>
      </c>
      <c r="I1785" s="281">
        <v>2</v>
      </c>
      <c r="J1785" s="236">
        <f t="shared" si="26"/>
        <v>1</v>
      </c>
      <c r="L1785" s="201"/>
    </row>
    <row r="1786" spans="2:12" ht="14.25" customHeight="1">
      <c r="B1786" s="54"/>
      <c r="C1786" s="413">
        <f t="shared" si="24"/>
        <v>1784</v>
      </c>
      <c r="E1786" s="423">
        <v>16</v>
      </c>
      <c r="F1786" s="424">
        <f t="shared" si="25"/>
        <v>3557</v>
      </c>
      <c r="G1786" s="221">
        <f t="shared" si="27"/>
        <v>10672</v>
      </c>
      <c r="H1786" s="269">
        <f>G1786/I1786</f>
        <v>667</v>
      </c>
      <c r="I1786" s="281">
        <v>16</v>
      </c>
      <c r="J1786" s="236">
        <f t="shared" si="26"/>
        <v>4</v>
      </c>
      <c r="L1786" s="201"/>
    </row>
    <row r="1787" spans="2:12" ht="14.25" customHeight="1">
      <c r="B1787" s="54"/>
      <c r="C1787" s="413">
        <f t="shared" si="24"/>
        <v>1785</v>
      </c>
      <c r="E1787" s="423">
        <v>2</v>
      </c>
      <c r="F1787" s="424">
        <f t="shared" si="25"/>
        <v>3559</v>
      </c>
      <c r="G1787" s="221">
        <f t="shared" si="27"/>
        <v>10678</v>
      </c>
      <c r="H1787" s="220">
        <f>H1785+6</f>
        <v>5339</v>
      </c>
      <c r="I1787" s="281">
        <v>2</v>
      </c>
      <c r="J1787" s="236">
        <f t="shared" si="26"/>
        <v>1</v>
      </c>
      <c r="L1787" s="201"/>
    </row>
    <row r="1788" spans="2:12" ht="14.25" customHeight="1">
      <c r="B1788" s="54"/>
      <c r="C1788" s="413">
        <f t="shared" si="24"/>
        <v>1786</v>
      </c>
      <c r="E1788" s="423">
        <v>4</v>
      </c>
      <c r="F1788" s="424">
        <f t="shared" si="25"/>
        <v>3561</v>
      </c>
      <c r="G1788" s="221">
        <f t="shared" si="27"/>
        <v>10684</v>
      </c>
      <c r="H1788" s="240">
        <f>G1788/4</f>
        <v>2671</v>
      </c>
      <c r="I1788" s="281">
        <v>4</v>
      </c>
      <c r="J1788" s="236">
        <f t="shared" si="26"/>
        <v>2</v>
      </c>
      <c r="L1788" s="201"/>
    </row>
    <row r="1789" spans="2:12" ht="14.25" customHeight="1">
      <c r="B1789" s="54"/>
      <c r="C1789" s="413">
        <f t="shared" ref="C1789:C2043" si="29">C1788+1</f>
        <v>1787</v>
      </c>
      <c r="E1789" s="423">
        <v>2</v>
      </c>
      <c r="F1789" s="424">
        <f t="shared" si="25"/>
        <v>3563</v>
      </c>
      <c r="G1789" s="221">
        <f t="shared" si="27"/>
        <v>10690</v>
      </c>
      <c r="H1789" s="220">
        <f>H1787+6</f>
        <v>5345</v>
      </c>
      <c r="I1789" s="281">
        <v>2</v>
      </c>
      <c r="J1789" s="236">
        <f t="shared" si="26"/>
        <v>1</v>
      </c>
      <c r="L1789" s="201"/>
    </row>
    <row r="1790" spans="2:12" ht="14.25" customHeight="1">
      <c r="B1790" s="54"/>
      <c r="C1790" s="413">
        <f t="shared" si="29"/>
        <v>1788</v>
      </c>
      <c r="E1790" s="423">
        <v>8</v>
      </c>
      <c r="F1790" s="424">
        <f t="shared" si="25"/>
        <v>3565</v>
      </c>
      <c r="G1790" s="221">
        <f t="shared" si="27"/>
        <v>10696</v>
      </c>
      <c r="H1790" s="269">
        <f>G1790/I1790</f>
        <v>1337</v>
      </c>
      <c r="I1790" s="281">
        <v>8</v>
      </c>
      <c r="J1790" s="236">
        <f t="shared" si="26"/>
        <v>3</v>
      </c>
      <c r="L1790" s="201"/>
    </row>
    <row r="1791" spans="2:12" ht="14.25" customHeight="1">
      <c r="B1791" s="54"/>
      <c r="C1791" s="413">
        <f t="shared" si="29"/>
        <v>1789</v>
      </c>
      <c r="E1791" s="423">
        <v>2</v>
      </c>
      <c r="F1791" s="424">
        <f t="shared" si="25"/>
        <v>3567</v>
      </c>
      <c r="G1791" s="221">
        <f t="shared" si="27"/>
        <v>10702</v>
      </c>
      <c r="H1791" s="220">
        <f>H1789+6</f>
        <v>5351</v>
      </c>
      <c r="I1791" s="281">
        <v>2</v>
      </c>
      <c r="J1791" s="236">
        <f t="shared" si="26"/>
        <v>1</v>
      </c>
      <c r="L1791" s="201"/>
    </row>
    <row r="1792" spans="2:12" ht="14.25" customHeight="1">
      <c r="B1792" s="54"/>
      <c r="C1792" s="413">
        <f t="shared" si="29"/>
        <v>1790</v>
      </c>
      <c r="E1792" s="423">
        <v>4</v>
      </c>
      <c r="F1792" s="424">
        <f t="shared" si="25"/>
        <v>3569</v>
      </c>
      <c r="G1792" s="221">
        <f t="shared" si="27"/>
        <v>10708</v>
      </c>
      <c r="H1792" s="240">
        <f>G1792/4</f>
        <v>2677</v>
      </c>
      <c r="I1792" s="281">
        <v>4</v>
      </c>
      <c r="J1792" s="236">
        <f t="shared" si="26"/>
        <v>2</v>
      </c>
      <c r="L1792" s="201"/>
    </row>
    <row r="1793" spans="2:12" ht="14.25" customHeight="1">
      <c r="B1793" s="54"/>
      <c r="C1793" s="413">
        <f t="shared" si="29"/>
        <v>1791</v>
      </c>
      <c r="E1793" s="423">
        <v>2</v>
      </c>
      <c r="F1793" s="424">
        <f t="shared" si="25"/>
        <v>3571</v>
      </c>
      <c r="G1793" s="221">
        <f t="shared" si="27"/>
        <v>10714</v>
      </c>
      <c r="H1793" s="220">
        <f>H1791+6</f>
        <v>5357</v>
      </c>
      <c r="I1793" s="281">
        <v>2</v>
      </c>
      <c r="J1793" s="236">
        <f t="shared" si="26"/>
        <v>1</v>
      </c>
      <c r="L1793" s="201"/>
    </row>
    <row r="1794" spans="2:12" ht="14.25" customHeight="1">
      <c r="B1794" s="54"/>
      <c r="C1794" s="413">
        <f t="shared" si="29"/>
        <v>1792</v>
      </c>
      <c r="E1794" s="423">
        <v>32</v>
      </c>
      <c r="F1794" s="424">
        <f t="shared" ref="F1794:F2048" si="30">(G1794-1)/3</f>
        <v>3573</v>
      </c>
      <c r="G1794" s="221">
        <f t="shared" si="27"/>
        <v>10720</v>
      </c>
      <c r="H1794" s="269">
        <f>G1794/I1794</f>
        <v>335</v>
      </c>
      <c r="I1794" s="281">
        <v>32</v>
      </c>
      <c r="J1794" s="236">
        <f t="shared" ref="J1794:J2048" si="31">LOG(I1794,2)</f>
        <v>5</v>
      </c>
      <c r="L1794" s="201"/>
    </row>
    <row r="1795" spans="2:12" ht="14.25" customHeight="1">
      <c r="B1795" s="54"/>
      <c r="C1795" s="413">
        <f t="shared" si="29"/>
        <v>1793</v>
      </c>
      <c r="E1795" s="423">
        <v>2</v>
      </c>
      <c r="F1795" s="424">
        <f t="shared" si="30"/>
        <v>3575</v>
      </c>
      <c r="G1795" s="221">
        <f t="shared" ref="G1795:G2049" si="32">G1794+6</f>
        <v>10726</v>
      </c>
      <c r="H1795" s="220">
        <f>H1793+6</f>
        <v>5363</v>
      </c>
      <c r="I1795" s="281">
        <v>2</v>
      </c>
      <c r="J1795" s="236">
        <f t="shared" si="31"/>
        <v>1</v>
      </c>
      <c r="L1795" s="201"/>
    </row>
    <row r="1796" spans="2:12" ht="14.25" customHeight="1">
      <c r="B1796" s="54"/>
      <c r="C1796" s="413">
        <f t="shared" si="29"/>
        <v>1794</v>
      </c>
      <c r="E1796" s="423">
        <v>4</v>
      </c>
      <c r="F1796" s="424">
        <f t="shared" si="30"/>
        <v>3577</v>
      </c>
      <c r="G1796" s="221">
        <f t="shared" si="32"/>
        <v>10732</v>
      </c>
      <c r="H1796" s="240">
        <f>G1796/4</f>
        <v>2683</v>
      </c>
      <c r="I1796" s="281">
        <v>4</v>
      </c>
      <c r="J1796" s="236">
        <f t="shared" si="31"/>
        <v>2</v>
      </c>
      <c r="L1796" s="201"/>
    </row>
    <row r="1797" spans="2:12" ht="14.25" customHeight="1">
      <c r="B1797" s="54"/>
      <c r="C1797" s="413">
        <f t="shared" si="29"/>
        <v>1795</v>
      </c>
      <c r="E1797" s="423">
        <v>2</v>
      </c>
      <c r="F1797" s="424">
        <f t="shared" si="30"/>
        <v>3579</v>
      </c>
      <c r="G1797" s="221">
        <f t="shared" si="32"/>
        <v>10738</v>
      </c>
      <c r="H1797" s="220">
        <f>H1795+6</f>
        <v>5369</v>
      </c>
      <c r="I1797" s="281">
        <v>2</v>
      </c>
      <c r="J1797" s="236">
        <f t="shared" si="31"/>
        <v>1</v>
      </c>
      <c r="L1797" s="201"/>
    </row>
    <row r="1798" spans="2:12" ht="14.25" customHeight="1">
      <c r="B1798" s="54"/>
      <c r="C1798" s="413">
        <f t="shared" si="29"/>
        <v>1796</v>
      </c>
      <c r="E1798" s="423">
        <v>8</v>
      </c>
      <c r="F1798" s="424">
        <f t="shared" si="30"/>
        <v>3581</v>
      </c>
      <c r="G1798" s="221">
        <f t="shared" si="32"/>
        <v>10744</v>
      </c>
      <c r="H1798" s="269">
        <f>G1798/I1798</f>
        <v>1343</v>
      </c>
      <c r="I1798" s="281">
        <v>8</v>
      </c>
      <c r="J1798" s="236">
        <f t="shared" si="31"/>
        <v>3</v>
      </c>
      <c r="L1798" s="201"/>
    </row>
    <row r="1799" spans="2:12" ht="14.25" customHeight="1">
      <c r="B1799" s="54"/>
      <c r="C1799" s="413">
        <f t="shared" si="29"/>
        <v>1797</v>
      </c>
      <c r="E1799" s="423">
        <v>2</v>
      </c>
      <c r="F1799" s="424">
        <f t="shared" si="30"/>
        <v>3583</v>
      </c>
      <c r="G1799" s="221">
        <f t="shared" si="32"/>
        <v>10750</v>
      </c>
      <c r="H1799" s="220">
        <f>H1797+6</f>
        <v>5375</v>
      </c>
      <c r="I1799" s="281">
        <v>2</v>
      </c>
      <c r="J1799" s="236">
        <f t="shared" si="31"/>
        <v>1</v>
      </c>
      <c r="L1799" s="201"/>
    </row>
    <row r="1800" spans="2:12" ht="14.25" customHeight="1">
      <c r="B1800" s="54"/>
      <c r="C1800" s="413">
        <f t="shared" si="29"/>
        <v>1798</v>
      </c>
      <c r="E1800" s="423">
        <v>4</v>
      </c>
      <c r="F1800" s="424">
        <f t="shared" si="30"/>
        <v>3585</v>
      </c>
      <c r="G1800" s="221">
        <f t="shared" si="32"/>
        <v>10756</v>
      </c>
      <c r="H1800" s="240">
        <f>G1800/4</f>
        <v>2689</v>
      </c>
      <c r="I1800" s="281">
        <v>4</v>
      </c>
      <c r="J1800" s="236">
        <f t="shared" si="31"/>
        <v>2</v>
      </c>
      <c r="L1800" s="201"/>
    </row>
    <row r="1801" spans="2:12" ht="14.25" customHeight="1">
      <c r="B1801" s="54"/>
      <c r="C1801" s="413">
        <f t="shared" si="29"/>
        <v>1799</v>
      </c>
      <c r="E1801" s="423">
        <v>2</v>
      </c>
      <c r="F1801" s="424">
        <f t="shared" si="30"/>
        <v>3587</v>
      </c>
      <c r="G1801" s="221">
        <f t="shared" si="32"/>
        <v>10762</v>
      </c>
      <c r="H1801" s="220">
        <f>H1799+6</f>
        <v>5381</v>
      </c>
      <c r="I1801" s="281">
        <v>2</v>
      </c>
      <c r="J1801" s="236">
        <f t="shared" si="31"/>
        <v>1</v>
      </c>
      <c r="L1801" s="201"/>
    </row>
    <row r="1802" spans="2:12" ht="14.25" customHeight="1">
      <c r="B1802" s="54"/>
      <c r="C1802" s="413">
        <f t="shared" si="29"/>
        <v>1800</v>
      </c>
      <c r="E1802" s="423">
        <v>16</v>
      </c>
      <c r="F1802" s="424">
        <f t="shared" si="30"/>
        <v>3589</v>
      </c>
      <c r="G1802" s="221">
        <f t="shared" si="32"/>
        <v>10768</v>
      </c>
      <c r="H1802" s="269">
        <f>G1802/I1802</f>
        <v>673</v>
      </c>
      <c r="I1802" s="281">
        <v>16</v>
      </c>
      <c r="J1802" s="236">
        <f t="shared" si="31"/>
        <v>4</v>
      </c>
      <c r="L1802" s="201"/>
    </row>
    <row r="1803" spans="2:12" ht="14.25" customHeight="1">
      <c r="B1803" s="54"/>
      <c r="C1803" s="413">
        <f t="shared" si="29"/>
        <v>1801</v>
      </c>
      <c r="E1803" s="423">
        <v>2</v>
      </c>
      <c r="F1803" s="424">
        <f t="shared" si="30"/>
        <v>3591</v>
      </c>
      <c r="G1803" s="221">
        <f t="shared" si="32"/>
        <v>10774</v>
      </c>
      <c r="H1803" s="220">
        <f>H1801+6</f>
        <v>5387</v>
      </c>
      <c r="I1803" s="281">
        <v>2</v>
      </c>
      <c r="J1803" s="236">
        <f t="shared" si="31"/>
        <v>1</v>
      </c>
      <c r="L1803" s="201"/>
    </row>
    <row r="1804" spans="2:12" ht="14.25" customHeight="1">
      <c r="B1804" s="54"/>
      <c r="C1804" s="413">
        <f t="shared" si="29"/>
        <v>1802</v>
      </c>
      <c r="E1804" s="423">
        <v>4</v>
      </c>
      <c r="F1804" s="424">
        <f t="shared" si="30"/>
        <v>3593</v>
      </c>
      <c r="G1804" s="221">
        <f t="shared" si="32"/>
        <v>10780</v>
      </c>
      <c r="H1804" s="240">
        <f>G1804/4</f>
        <v>2695</v>
      </c>
      <c r="I1804" s="281">
        <v>4</v>
      </c>
      <c r="J1804" s="236">
        <f t="shared" si="31"/>
        <v>2</v>
      </c>
      <c r="L1804" s="201"/>
    </row>
    <row r="1805" spans="2:12" ht="14.25" customHeight="1">
      <c r="B1805" s="54"/>
      <c r="C1805" s="413">
        <f t="shared" si="29"/>
        <v>1803</v>
      </c>
      <c r="E1805" s="423">
        <v>2</v>
      </c>
      <c r="F1805" s="424">
        <f t="shared" si="30"/>
        <v>3595</v>
      </c>
      <c r="G1805" s="221">
        <f t="shared" si="32"/>
        <v>10786</v>
      </c>
      <c r="H1805" s="220">
        <f>H1803+6</f>
        <v>5393</v>
      </c>
      <c r="I1805" s="281">
        <v>2</v>
      </c>
      <c r="J1805" s="236">
        <f t="shared" si="31"/>
        <v>1</v>
      </c>
      <c r="L1805" s="201"/>
    </row>
    <row r="1806" spans="2:12" ht="14.25" customHeight="1">
      <c r="B1806" s="54"/>
      <c r="C1806" s="413">
        <f t="shared" si="29"/>
        <v>1804</v>
      </c>
      <c r="E1806" s="423">
        <v>8</v>
      </c>
      <c r="F1806" s="424">
        <f t="shared" si="30"/>
        <v>3597</v>
      </c>
      <c r="G1806" s="221">
        <f t="shared" si="32"/>
        <v>10792</v>
      </c>
      <c r="H1806" s="269">
        <f>G1806/I1806</f>
        <v>1349</v>
      </c>
      <c r="I1806" s="281">
        <v>8</v>
      </c>
      <c r="J1806" s="236">
        <f t="shared" si="31"/>
        <v>3</v>
      </c>
      <c r="L1806" s="201"/>
    </row>
    <row r="1807" spans="2:12" ht="14.25" customHeight="1">
      <c r="B1807" s="54"/>
      <c r="C1807" s="413">
        <f t="shared" si="29"/>
        <v>1805</v>
      </c>
      <c r="E1807" s="423">
        <v>2</v>
      </c>
      <c r="F1807" s="424">
        <f t="shared" si="30"/>
        <v>3599</v>
      </c>
      <c r="G1807" s="221">
        <f t="shared" si="32"/>
        <v>10798</v>
      </c>
      <c r="H1807" s="220">
        <f>H1805+6</f>
        <v>5399</v>
      </c>
      <c r="I1807" s="281">
        <v>2</v>
      </c>
      <c r="J1807" s="236">
        <f t="shared" si="31"/>
        <v>1</v>
      </c>
      <c r="L1807" s="201"/>
    </row>
    <row r="1808" spans="2:12" ht="14.25" customHeight="1">
      <c r="B1808" s="54"/>
      <c r="C1808" s="413">
        <f t="shared" si="29"/>
        <v>1806</v>
      </c>
      <c r="E1808" s="423">
        <v>4</v>
      </c>
      <c r="F1808" s="424">
        <f t="shared" si="30"/>
        <v>3601</v>
      </c>
      <c r="G1808" s="221">
        <f t="shared" si="32"/>
        <v>10804</v>
      </c>
      <c r="H1808" s="240">
        <f>G1808/4</f>
        <v>2701</v>
      </c>
      <c r="I1808" s="281">
        <v>4</v>
      </c>
      <c r="J1808" s="236">
        <f t="shared" si="31"/>
        <v>2</v>
      </c>
      <c r="L1808" s="201"/>
    </row>
    <row r="1809" spans="2:12" ht="14.25" customHeight="1">
      <c r="B1809" s="54"/>
      <c r="C1809" s="413">
        <f t="shared" si="29"/>
        <v>1807</v>
      </c>
      <c r="E1809" s="423">
        <v>2</v>
      </c>
      <c r="F1809" s="424">
        <f t="shared" si="30"/>
        <v>3603</v>
      </c>
      <c r="G1809" s="221">
        <f t="shared" si="32"/>
        <v>10810</v>
      </c>
      <c r="H1809" s="220">
        <f>H1807+6</f>
        <v>5405</v>
      </c>
      <c r="I1809" s="281">
        <v>2</v>
      </c>
      <c r="J1809" s="236">
        <f t="shared" si="31"/>
        <v>1</v>
      </c>
      <c r="L1809" s="201"/>
    </row>
    <row r="1810" spans="2:12" ht="14.25" customHeight="1">
      <c r="B1810" s="54"/>
      <c r="C1810" s="413">
        <f t="shared" si="29"/>
        <v>1808</v>
      </c>
      <c r="E1810" s="423">
        <v>64</v>
      </c>
      <c r="F1810" s="424">
        <f t="shared" si="30"/>
        <v>3605</v>
      </c>
      <c r="G1810" s="221">
        <f t="shared" si="32"/>
        <v>10816</v>
      </c>
      <c r="H1810" s="269">
        <f>G1810/I1810</f>
        <v>169</v>
      </c>
      <c r="I1810" s="281">
        <v>64</v>
      </c>
      <c r="J1810" s="236">
        <f t="shared" si="31"/>
        <v>6</v>
      </c>
      <c r="L1810" s="201"/>
    </row>
    <row r="1811" spans="2:12" ht="14.25" customHeight="1">
      <c r="B1811" s="54"/>
      <c r="C1811" s="413">
        <f t="shared" si="29"/>
        <v>1809</v>
      </c>
      <c r="E1811" s="423">
        <v>2</v>
      </c>
      <c r="F1811" s="424">
        <f t="shared" si="30"/>
        <v>3607</v>
      </c>
      <c r="G1811" s="221">
        <f t="shared" si="32"/>
        <v>10822</v>
      </c>
      <c r="H1811" s="220">
        <f>H1809+6</f>
        <v>5411</v>
      </c>
      <c r="I1811" s="281">
        <v>2</v>
      </c>
      <c r="J1811" s="236">
        <f t="shared" si="31"/>
        <v>1</v>
      </c>
      <c r="L1811" s="201"/>
    </row>
    <row r="1812" spans="2:12" ht="14.25" customHeight="1">
      <c r="B1812" s="54"/>
      <c r="C1812" s="413">
        <f t="shared" si="29"/>
        <v>1810</v>
      </c>
      <c r="E1812" s="423">
        <v>4</v>
      </c>
      <c r="F1812" s="424">
        <f t="shared" si="30"/>
        <v>3609</v>
      </c>
      <c r="G1812" s="221">
        <f t="shared" si="32"/>
        <v>10828</v>
      </c>
      <c r="H1812" s="240">
        <f>G1812/4</f>
        <v>2707</v>
      </c>
      <c r="I1812" s="281">
        <v>4</v>
      </c>
      <c r="J1812" s="236">
        <f t="shared" si="31"/>
        <v>2</v>
      </c>
      <c r="L1812" s="201"/>
    </row>
    <row r="1813" spans="2:12" ht="14.25" customHeight="1">
      <c r="B1813" s="54"/>
      <c r="C1813" s="413">
        <f t="shared" si="29"/>
        <v>1811</v>
      </c>
      <c r="E1813" s="423">
        <v>2</v>
      </c>
      <c r="F1813" s="424">
        <f t="shared" si="30"/>
        <v>3611</v>
      </c>
      <c r="G1813" s="221">
        <f t="shared" si="32"/>
        <v>10834</v>
      </c>
      <c r="H1813" s="220">
        <f>H1811+6</f>
        <v>5417</v>
      </c>
      <c r="I1813" s="281">
        <v>2</v>
      </c>
      <c r="J1813" s="236">
        <f t="shared" si="31"/>
        <v>1</v>
      </c>
      <c r="L1813" s="201"/>
    </row>
    <row r="1814" spans="2:12" ht="14.25" customHeight="1">
      <c r="B1814" s="54"/>
      <c r="C1814" s="413">
        <f t="shared" si="29"/>
        <v>1812</v>
      </c>
      <c r="E1814" s="423">
        <v>8</v>
      </c>
      <c r="F1814" s="424">
        <f t="shared" si="30"/>
        <v>3613</v>
      </c>
      <c r="G1814" s="221">
        <f t="shared" si="32"/>
        <v>10840</v>
      </c>
      <c r="H1814" s="269">
        <f>G1814/I1814</f>
        <v>1355</v>
      </c>
      <c r="I1814" s="281">
        <v>8</v>
      </c>
      <c r="J1814" s="236">
        <f t="shared" si="31"/>
        <v>3</v>
      </c>
      <c r="L1814" s="201"/>
    </row>
    <row r="1815" spans="2:12" ht="14.25" customHeight="1">
      <c r="B1815" s="54"/>
      <c r="C1815" s="413">
        <f t="shared" si="29"/>
        <v>1813</v>
      </c>
      <c r="E1815" s="423">
        <v>2</v>
      </c>
      <c r="F1815" s="424">
        <f t="shared" si="30"/>
        <v>3615</v>
      </c>
      <c r="G1815" s="221">
        <f t="shared" si="32"/>
        <v>10846</v>
      </c>
      <c r="H1815" s="220">
        <f>H1813+6</f>
        <v>5423</v>
      </c>
      <c r="I1815" s="281">
        <v>2</v>
      </c>
      <c r="J1815" s="236">
        <f t="shared" si="31"/>
        <v>1</v>
      </c>
      <c r="L1815" s="201"/>
    </row>
    <row r="1816" spans="2:12" ht="14.25" customHeight="1">
      <c r="B1816" s="54"/>
      <c r="C1816" s="413">
        <f t="shared" si="29"/>
        <v>1814</v>
      </c>
      <c r="E1816" s="423">
        <v>4</v>
      </c>
      <c r="F1816" s="424">
        <f t="shared" si="30"/>
        <v>3617</v>
      </c>
      <c r="G1816" s="221">
        <f t="shared" si="32"/>
        <v>10852</v>
      </c>
      <c r="H1816" s="240">
        <f>G1816/4</f>
        <v>2713</v>
      </c>
      <c r="I1816" s="281">
        <v>4</v>
      </c>
      <c r="J1816" s="236">
        <f t="shared" si="31"/>
        <v>2</v>
      </c>
      <c r="L1816" s="201"/>
    </row>
    <row r="1817" spans="2:12" ht="14.25" customHeight="1">
      <c r="B1817" s="54"/>
      <c r="C1817" s="413">
        <f t="shared" si="29"/>
        <v>1815</v>
      </c>
      <c r="E1817" s="423">
        <v>2</v>
      </c>
      <c r="F1817" s="424">
        <f t="shared" si="30"/>
        <v>3619</v>
      </c>
      <c r="G1817" s="221">
        <f t="shared" si="32"/>
        <v>10858</v>
      </c>
      <c r="H1817" s="220">
        <f>H1815+6</f>
        <v>5429</v>
      </c>
      <c r="I1817" s="281">
        <v>2</v>
      </c>
      <c r="J1817" s="236">
        <f t="shared" si="31"/>
        <v>1</v>
      </c>
      <c r="L1817" s="201"/>
    </row>
    <row r="1818" spans="2:12" ht="14.25" customHeight="1">
      <c r="B1818" s="54"/>
      <c r="C1818" s="413">
        <f t="shared" si="29"/>
        <v>1816</v>
      </c>
      <c r="E1818" s="423">
        <v>16</v>
      </c>
      <c r="F1818" s="424">
        <f t="shared" si="30"/>
        <v>3621</v>
      </c>
      <c r="G1818" s="221">
        <f t="shared" si="32"/>
        <v>10864</v>
      </c>
      <c r="H1818" s="269">
        <f>G1818/I1818</f>
        <v>679</v>
      </c>
      <c r="I1818" s="281">
        <v>16</v>
      </c>
      <c r="J1818" s="236">
        <f t="shared" si="31"/>
        <v>4</v>
      </c>
      <c r="L1818" s="201"/>
    </row>
    <row r="1819" spans="2:12" ht="14.25" customHeight="1">
      <c r="B1819" s="54"/>
      <c r="C1819" s="413">
        <f t="shared" si="29"/>
        <v>1817</v>
      </c>
      <c r="E1819" s="423">
        <v>2</v>
      </c>
      <c r="F1819" s="424">
        <f t="shared" si="30"/>
        <v>3623</v>
      </c>
      <c r="G1819" s="221">
        <f t="shared" si="32"/>
        <v>10870</v>
      </c>
      <c r="H1819" s="220">
        <f>H1817+6</f>
        <v>5435</v>
      </c>
      <c r="I1819" s="281">
        <v>2</v>
      </c>
      <c r="J1819" s="236">
        <f t="shared" si="31"/>
        <v>1</v>
      </c>
      <c r="L1819" s="201"/>
    </row>
    <row r="1820" spans="2:12" ht="14.25" customHeight="1">
      <c r="B1820" s="54"/>
      <c r="C1820" s="413">
        <f t="shared" si="29"/>
        <v>1818</v>
      </c>
      <c r="E1820" s="423">
        <v>4</v>
      </c>
      <c r="F1820" s="424">
        <f t="shared" si="30"/>
        <v>3625</v>
      </c>
      <c r="G1820" s="221">
        <f t="shared" si="32"/>
        <v>10876</v>
      </c>
      <c r="H1820" s="240">
        <f>G1820/4</f>
        <v>2719</v>
      </c>
      <c r="I1820" s="281">
        <v>4</v>
      </c>
      <c r="J1820" s="236">
        <f t="shared" si="31"/>
        <v>2</v>
      </c>
      <c r="L1820" s="201"/>
    </row>
    <row r="1821" spans="2:12" ht="14.25" customHeight="1">
      <c r="B1821" s="54"/>
      <c r="C1821" s="413">
        <f t="shared" si="29"/>
        <v>1819</v>
      </c>
      <c r="E1821" s="423">
        <v>2</v>
      </c>
      <c r="F1821" s="424">
        <f t="shared" si="30"/>
        <v>3627</v>
      </c>
      <c r="G1821" s="221">
        <f t="shared" si="32"/>
        <v>10882</v>
      </c>
      <c r="H1821" s="220">
        <f>H1819+6</f>
        <v>5441</v>
      </c>
      <c r="I1821" s="281">
        <v>2</v>
      </c>
      <c r="J1821" s="236">
        <f t="shared" si="31"/>
        <v>1</v>
      </c>
      <c r="L1821" s="201"/>
    </row>
    <row r="1822" spans="2:12" ht="14.25" customHeight="1">
      <c r="B1822" s="54"/>
      <c r="C1822" s="413">
        <f t="shared" si="29"/>
        <v>1820</v>
      </c>
      <c r="E1822" s="423">
        <v>8</v>
      </c>
      <c r="F1822" s="424">
        <f t="shared" si="30"/>
        <v>3629</v>
      </c>
      <c r="G1822" s="221">
        <f t="shared" si="32"/>
        <v>10888</v>
      </c>
      <c r="H1822" s="269">
        <f>G1822/I1822</f>
        <v>1361</v>
      </c>
      <c r="I1822" s="281">
        <v>8</v>
      </c>
      <c r="J1822" s="236">
        <f t="shared" si="31"/>
        <v>3</v>
      </c>
      <c r="L1822" s="201"/>
    </row>
    <row r="1823" spans="2:12" ht="14.25" customHeight="1">
      <c r="B1823" s="54"/>
      <c r="C1823" s="413">
        <f t="shared" si="29"/>
        <v>1821</v>
      </c>
      <c r="E1823" s="423">
        <v>2</v>
      </c>
      <c r="F1823" s="424">
        <f t="shared" si="30"/>
        <v>3631</v>
      </c>
      <c r="G1823" s="221">
        <f t="shared" si="32"/>
        <v>10894</v>
      </c>
      <c r="H1823" s="220">
        <f>H1821+6</f>
        <v>5447</v>
      </c>
      <c r="I1823" s="281">
        <v>2</v>
      </c>
      <c r="J1823" s="236">
        <f t="shared" si="31"/>
        <v>1</v>
      </c>
      <c r="L1823" s="201"/>
    </row>
    <row r="1824" spans="2:12" ht="14.25" customHeight="1">
      <c r="B1824" s="54"/>
      <c r="C1824" s="413">
        <f t="shared" si="29"/>
        <v>1822</v>
      </c>
      <c r="E1824" s="423">
        <v>4</v>
      </c>
      <c r="F1824" s="424">
        <f t="shared" si="30"/>
        <v>3633</v>
      </c>
      <c r="G1824" s="221">
        <f t="shared" si="32"/>
        <v>10900</v>
      </c>
      <c r="H1824" s="240">
        <f>G1824/4</f>
        <v>2725</v>
      </c>
      <c r="I1824" s="281">
        <v>4</v>
      </c>
      <c r="J1824" s="236">
        <f t="shared" si="31"/>
        <v>2</v>
      </c>
      <c r="L1824" s="201"/>
    </row>
    <row r="1825" spans="2:12" ht="14.25" customHeight="1">
      <c r="B1825" s="54"/>
      <c r="C1825" s="413">
        <f t="shared" si="29"/>
        <v>1823</v>
      </c>
      <c r="E1825" s="423">
        <v>2</v>
      </c>
      <c r="F1825" s="424">
        <f t="shared" si="30"/>
        <v>3635</v>
      </c>
      <c r="G1825" s="221">
        <f t="shared" si="32"/>
        <v>10906</v>
      </c>
      <c r="H1825" s="220">
        <f>H1823+6</f>
        <v>5453</v>
      </c>
      <c r="I1825" s="281">
        <v>2</v>
      </c>
      <c r="J1825" s="236">
        <f t="shared" si="31"/>
        <v>1</v>
      </c>
      <c r="L1825" s="201"/>
    </row>
    <row r="1826" spans="2:12" ht="14.25" customHeight="1">
      <c r="B1826" s="54"/>
      <c r="C1826" s="413">
        <f t="shared" si="29"/>
        <v>1824</v>
      </c>
      <c r="E1826" s="423">
        <v>32</v>
      </c>
      <c r="F1826" s="424">
        <f t="shared" si="30"/>
        <v>3637</v>
      </c>
      <c r="G1826" s="221">
        <f t="shared" si="32"/>
        <v>10912</v>
      </c>
      <c r="H1826" s="269">
        <f>G1826/I1826</f>
        <v>341</v>
      </c>
      <c r="I1826" s="281">
        <v>32</v>
      </c>
      <c r="J1826" s="236">
        <f t="shared" si="31"/>
        <v>5</v>
      </c>
      <c r="L1826" s="201"/>
    </row>
    <row r="1827" spans="2:12" ht="14.25" customHeight="1">
      <c r="B1827" s="54"/>
      <c r="C1827" s="413">
        <f t="shared" si="29"/>
        <v>1825</v>
      </c>
      <c r="E1827" s="423">
        <v>2</v>
      </c>
      <c r="F1827" s="424">
        <f t="shared" si="30"/>
        <v>3639</v>
      </c>
      <c r="G1827" s="221">
        <f t="shared" si="32"/>
        <v>10918</v>
      </c>
      <c r="H1827" s="220">
        <f>H1825+6</f>
        <v>5459</v>
      </c>
      <c r="I1827" s="281">
        <v>2</v>
      </c>
      <c r="J1827" s="236">
        <f t="shared" si="31"/>
        <v>1</v>
      </c>
      <c r="L1827" s="201"/>
    </row>
    <row r="1828" spans="2:12" ht="14.25" customHeight="1">
      <c r="B1828" s="54"/>
      <c r="C1828" s="413">
        <f t="shared" si="29"/>
        <v>1826</v>
      </c>
      <c r="E1828" s="423">
        <v>4</v>
      </c>
      <c r="F1828" s="424">
        <f t="shared" si="30"/>
        <v>3641</v>
      </c>
      <c r="G1828" s="221">
        <f t="shared" si="32"/>
        <v>10924</v>
      </c>
      <c r="H1828" s="240">
        <f>G1828/4</f>
        <v>2731</v>
      </c>
      <c r="I1828" s="281">
        <v>4</v>
      </c>
      <c r="J1828" s="236">
        <f t="shared" si="31"/>
        <v>2</v>
      </c>
      <c r="L1828" s="201"/>
    </row>
    <row r="1829" spans="2:12" ht="14.25" customHeight="1">
      <c r="B1829" s="54"/>
      <c r="C1829" s="413">
        <f t="shared" si="29"/>
        <v>1827</v>
      </c>
      <c r="E1829" s="423">
        <v>2</v>
      </c>
      <c r="F1829" s="424">
        <f t="shared" si="30"/>
        <v>3643</v>
      </c>
      <c r="G1829" s="221">
        <f t="shared" si="32"/>
        <v>10930</v>
      </c>
      <c r="H1829" s="220">
        <f>H1827+6</f>
        <v>5465</v>
      </c>
      <c r="I1829" s="281">
        <v>2</v>
      </c>
      <c r="J1829" s="236">
        <f t="shared" si="31"/>
        <v>1</v>
      </c>
      <c r="L1829" s="201"/>
    </row>
    <row r="1830" spans="2:12" ht="14.25" customHeight="1">
      <c r="B1830" s="54"/>
      <c r="C1830" s="413">
        <f t="shared" si="29"/>
        <v>1828</v>
      </c>
      <c r="E1830" s="423">
        <v>8</v>
      </c>
      <c r="F1830" s="424">
        <f t="shared" si="30"/>
        <v>3645</v>
      </c>
      <c r="G1830" s="221">
        <f t="shared" si="32"/>
        <v>10936</v>
      </c>
      <c r="H1830" s="269">
        <f>G1830/I1830</f>
        <v>1367</v>
      </c>
      <c r="I1830" s="281">
        <v>8</v>
      </c>
      <c r="J1830" s="236">
        <f t="shared" si="31"/>
        <v>3</v>
      </c>
      <c r="L1830" s="201"/>
    </row>
    <row r="1831" spans="2:12" ht="14.25" customHeight="1">
      <c r="B1831" s="54"/>
      <c r="C1831" s="413">
        <f t="shared" si="29"/>
        <v>1829</v>
      </c>
      <c r="E1831" s="423">
        <v>2</v>
      </c>
      <c r="F1831" s="424">
        <f t="shared" si="30"/>
        <v>3647</v>
      </c>
      <c r="G1831" s="221">
        <f t="shared" si="32"/>
        <v>10942</v>
      </c>
      <c r="H1831" s="220">
        <f>H1829+6</f>
        <v>5471</v>
      </c>
      <c r="I1831" s="281">
        <v>2</v>
      </c>
      <c r="J1831" s="236">
        <f t="shared" si="31"/>
        <v>1</v>
      </c>
      <c r="L1831" s="201"/>
    </row>
    <row r="1832" spans="2:12" ht="14.25" customHeight="1">
      <c r="B1832" s="54"/>
      <c r="C1832" s="413">
        <f t="shared" si="29"/>
        <v>1830</v>
      </c>
      <c r="E1832" s="423">
        <v>4</v>
      </c>
      <c r="F1832" s="424">
        <f t="shared" si="30"/>
        <v>3649</v>
      </c>
      <c r="G1832" s="221">
        <f t="shared" si="32"/>
        <v>10948</v>
      </c>
      <c r="H1832" s="240">
        <f>G1832/4</f>
        <v>2737</v>
      </c>
      <c r="I1832" s="281">
        <v>4</v>
      </c>
      <c r="J1832" s="236">
        <f t="shared" si="31"/>
        <v>2</v>
      </c>
      <c r="L1832" s="201"/>
    </row>
    <row r="1833" spans="2:12" ht="14.25" customHeight="1">
      <c r="B1833" s="54"/>
      <c r="C1833" s="413">
        <f t="shared" si="29"/>
        <v>1831</v>
      </c>
      <c r="E1833" s="423">
        <v>2</v>
      </c>
      <c r="F1833" s="424">
        <f t="shared" si="30"/>
        <v>3651</v>
      </c>
      <c r="G1833" s="221">
        <f t="shared" si="32"/>
        <v>10954</v>
      </c>
      <c r="H1833" s="220">
        <f>H1831+6</f>
        <v>5477</v>
      </c>
      <c r="I1833" s="281">
        <v>2</v>
      </c>
      <c r="J1833" s="236">
        <f t="shared" si="31"/>
        <v>1</v>
      </c>
      <c r="L1833" s="201"/>
    </row>
    <row r="1834" spans="2:12" ht="14.25" customHeight="1">
      <c r="B1834" s="54"/>
      <c r="C1834" s="413">
        <f t="shared" si="29"/>
        <v>1832</v>
      </c>
      <c r="E1834" s="423">
        <v>16</v>
      </c>
      <c r="F1834" s="424">
        <f t="shared" si="30"/>
        <v>3653</v>
      </c>
      <c r="G1834" s="221">
        <f t="shared" si="32"/>
        <v>10960</v>
      </c>
      <c r="H1834" s="269">
        <f>G1834/I1834</f>
        <v>685</v>
      </c>
      <c r="I1834" s="281">
        <v>16</v>
      </c>
      <c r="J1834" s="236">
        <f t="shared" si="31"/>
        <v>4</v>
      </c>
      <c r="L1834" s="201"/>
    </row>
    <row r="1835" spans="2:12" ht="14.25" customHeight="1">
      <c r="B1835" s="54"/>
      <c r="C1835" s="413">
        <f t="shared" si="29"/>
        <v>1833</v>
      </c>
      <c r="E1835" s="423">
        <v>2</v>
      </c>
      <c r="F1835" s="424">
        <f t="shared" si="30"/>
        <v>3655</v>
      </c>
      <c r="G1835" s="221">
        <f t="shared" si="32"/>
        <v>10966</v>
      </c>
      <c r="H1835" s="220">
        <f>H1833+6</f>
        <v>5483</v>
      </c>
      <c r="I1835" s="281">
        <v>2</v>
      </c>
      <c r="J1835" s="236">
        <f t="shared" si="31"/>
        <v>1</v>
      </c>
      <c r="L1835" s="201"/>
    </row>
    <row r="1836" spans="2:12" ht="14.25" customHeight="1">
      <c r="B1836" s="54"/>
      <c r="C1836" s="413">
        <f t="shared" si="29"/>
        <v>1834</v>
      </c>
      <c r="E1836" s="423">
        <v>4</v>
      </c>
      <c r="F1836" s="424">
        <f t="shared" si="30"/>
        <v>3657</v>
      </c>
      <c r="G1836" s="221">
        <f t="shared" si="32"/>
        <v>10972</v>
      </c>
      <c r="H1836" s="240">
        <f>G1836/4</f>
        <v>2743</v>
      </c>
      <c r="I1836" s="281">
        <v>4</v>
      </c>
      <c r="J1836" s="236">
        <f t="shared" si="31"/>
        <v>2</v>
      </c>
      <c r="L1836" s="201"/>
    </row>
    <row r="1837" spans="2:12" ht="14.25" customHeight="1">
      <c r="B1837" s="54"/>
      <c r="C1837" s="413">
        <f t="shared" si="29"/>
        <v>1835</v>
      </c>
      <c r="E1837" s="423">
        <v>2</v>
      </c>
      <c r="F1837" s="424">
        <f t="shared" si="30"/>
        <v>3659</v>
      </c>
      <c r="G1837" s="221">
        <f t="shared" si="32"/>
        <v>10978</v>
      </c>
      <c r="H1837" s="220">
        <f>H1835+6</f>
        <v>5489</v>
      </c>
      <c r="I1837" s="281">
        <v>2</v>
      </c>
      <c r="J1837" s="236">
        <f t="shared" si="31"/>
        <v>1</v>
      </c>
      <c r="L1837" s="201"/>
    </row>
    <row r="1838" spans="2:12" ht="14.25" customHeight="1">
      <c r="B1838" s="54"/>
      <c r="C1838" s="413">
        <f t="shared" si="29"/>
        <v>1836</v>
      </c>
      <c r="E1838" s="423">
        <v>8</v>
      </c>
      <c r="F1838" s="424">
        <f t="shared" si="30"/>
        <v>3661</v>
      </c>
      <c r="G1838" s="221">
        <f t="shared" si="32"/>
        <v>10984</v>
      </c>
      <c r="H1838" s="269">
        <f>G1838/I1838</f>
        <v>1373</v>
      </c>
      <c r="I1838" s="281">
        <v>8</v>
      </c>
      <c r="J1838" s="236">
        <f t="shared" si="31"/>
        <v>3</v>
      </c>
      <c r="L1838" s="201"/>
    </row>
    <row r="1839" spans="2:12" ht="14.25" customHeight="1">
      <c r="B1839" s="54"/>
      <c r="C1839" s="413">
        <f t="shared" si="29"/>
        <v>1837</v>
      </c>
      <c r="E1839" s="423">
        <v>2</v>
      </c>
      <c r="F1839" s="424">
        <f t="shared" si="30"/>
        <v>3663</v>
      </c>
      <c r="G1839" s="221">
        <f t="shared" si="32"/>
        <v>10990</v>
      </c>
      <c r="H1839" s="220">
        <f>H1837+6</f>
        <v>5495</v>
      </c>
      <c r="I1839" s="281">
        <v>2</v>
      </c>
      <c r="J1839" s="236">
        <f t="shared" si="31"/>
        <v>1</v>
      </c>
      <c r="L1839" s="201"/>
    </row>
    <row r="1840" spans="2:12" ht="14.25" customHeight="1">
      <c r="B1840" s="54"/>
      <c r="C1840" s="413">
        <f t="shared" si="29"/>
        <v>1838</v>
      </c>
      <c r="E1840" s="423">
        <v>4</v>
      </c>
      <c r="F1840" s="424">
        <f t="shared" si="30"/>
        <v>3665</v>
      </c>
      <c r="G1840" s="221">
        <f t="shared" si="32"/>
        <v>10996</v>
      </c>
      <c r="H1840" s="240">
        <f>G1840/4</f>
        <v>2749</v>
      </c>
      <c r="I1840" s="281">
        <v>4</v>
      </c>
      <c r="J1840" s="236">
        <f t="shared" si="31"/>
        <v>2</v>
      </c>
      <c r="L1840" s="201"/>
    </row>
    <row r="1841" spans="2:12" ht="14.25" customHeight="1">
      <c r="B1841" s="54"/>
      <c r="C1841" s="413">
        <f t="shared" si="29"/>
        <v>1839</v>
      </c>
      <c r="E1841" s="423">
        <v>2</v>
      </c>
      <c r="F1841" s="424">
        <f t="shared" si="30"/>
        <v>3667</v>
      </c>
      <c r="G1841" s="221">
        <f t="shared" si="32"/>
        <v>11002</v>
      </c>
      <c r="H1841" s="220">
        <f>H1839+6</f>
        <v>5501</v>
      </c>
      <c r="I1841" s="281">
        <v>2</v>
      </c>
      <c r="J1841" s="236">
        <f t="shared" si="31"/>
        <v>1</v>
      </c>
      <c r="L1841" s="201"/>
    </row>
    <row r="1842" spans="2:12" ht="14.25" customHeight="1">
      <c r="B1842" s="54"/>
      <c r="C1842" s="413">
        <f t="shared" si="29"/>
        <v>1840</v>
      </c>
      <c r="E1842" s="423">
        <v>256</v>
      </c>
      <c r="F1842" s="424">
        <f t="shared" si="30"/>
        <v>3669</v>
      </c>
      <c r="G1842" s="221">
        <f t="shared" si="32"/>
        <v>11008</v>
      </c>
      <c r="H1842" s="269">
        <f>G1842/I1842</f>
        <v>43</v>
      </c>
      <c r="I1842" s="281">
        <v>256</v>
      </c>
      <c r="J1842" s="236">
        <f t="shared" si="31"/>
        <v>8</v>
      </c>
      <c r="L1842" s="201"/>
    </row>
    <row r="1843" spans="2:12" ht="14.25" customHeight="1">
      <c r="B1843" s="54"/>
      <c r="C1843" s="413">
        <f t="shared" si="29"/>
        <v>1841</v>
      </c>
      <c r="E1843" s="423">
        <v>2</v>
      </c>
      <c r="F1843" s="424">
        <f t="shared" si="30"/>
        <v>3671</v>
      </c>
      <c r="G1843" s="221">
        <f t="shared" si="32"/>
        <v>11014</v>
      </c>
      <c r="H1843" s="220">
        <f>H1841+6</f>
        <v>5507</v>
      </c>
      <c r="I1843" s="281">
        <v>2</v>
      </c>
      <c r="J1843" s="236">
        <f t="shared" si="31"/>
        <v>1</v>
      </c>
      <c r="L1843" s="201"/>
    </row>
    <row r="1844" spans="2:12" ht="14.25" customHeight="1">
      <c r="B1844" s="54"/>
      <c r="C1844" s="413">
        <f t="shared" si="29"/>
        <v>1842</v>
      </c>
      <c r="E1844" s="423">
        <v>4</v>
      </c>
      <c r="F1844" s="424">
        <f t="shared" si="30"/>
        <v>3673</v>
      </c>
      <c r="G1844" s="221">
        <f t="shared" si="32"/>
        <v>11020</v>
      </c>
      <c r="H1844" s="240">
        <f>G1844/4</f>
        <v>2755</v>
      </c>
      <c r="I1844" s="281">
        <v>4</v>
      </c>
      <c r="J1844" s="236">
        <f t="shared" si="31"/>
        <v>2</v>
      </c>
      <c r="L1844" s="201"/>
    </row>
    <row r="1845" spans="2:12" ht="14.25" customHeight="1">
      <c r="B1845" s="54"/>
      <c r="C1845" s="413">
        <f t="shared" si="29"/>
        <v>1843</v>
      </c>
      <c r="E1845" s="423">
        <v>2</v>
      </c>
      <c r="F1845" s="424">
        <f t="shared" si="30"/>
        <v>3675</v>
      </c>
      <c r="G1845" s="221">
        <f t="shared" si="32"/>
        <v>11026</v>
      </c>
      <c r="H1845" s="220">
        <f>H1843+6</f>
        <v>5513</v>
      </c>
      <c r="I1845" s="281">
        <v>2</v>
      </c>
      <c r="J1845" s="236">
        <f t="shared" si="31"/>
        <v>1</v>
      </c>
      <c r="L1845" s="201"/>
    </row>
    <row r="1846" spans="2:12" ht="14.25" customHeight="1">
      <c r="B1846" s="54"/>
      <c r="C1846" s="413">
        <f t="shared" si="29"/>
        <v>1844</v>
      </c>
      <c r="E1846" s="423">
        <v>8</v>
      </c>
      <c r="F1846" s="424">
        <f t="shared" si="30"/>
        <v>3677</v>
      </c>
      <c r="G1846" s="221">
        <f t="shared" si="32"/>
        <v>11032</v>
      </c>
      <c r="H1846" s="269">
        <f>G1846/I1846</f>
        <v>1379</v>
      </c>
      <c r="I1846" s="281">
        <v>8</v>
      </c>
      <c r="J1846" s="236">
        <f t="shared" si="31"/>
        <v>3</v>
      </c>
      <c r="L1846" s="201"/>
    </row>
    <row r="1847" spans="2:12" ht="14.25" customHeight="1">
      <c r="B1847" s="54"/>
      <c r="C1847" s="413">
        <f t="shared" si="29"/>
        <v>1845</v>
      </c>
      <c r="E1847" s="423">
        <v>2</v>
      </c>
      <c r="F1847" s="424">
        <f t="shared" si="30"/>
        <v>3679</v>
      </c>
      <c r="G1847" s="221">
        <f t="shared" si="32"/>
        <v>11038</v>
      </c>
      <c r="H1847" s="220">
        <f>H1845+6</f>
        <v>5519</v>
      </c>
      <c r="I1847" s="281">
        <v>2</v>
      </c>
      <c r="J1847" s="236">
        <f t="shared" si="31"/>
        <v>1</v>
      </c>
      <c r="L1847" s="201"/>
    </row>
    <row r="1848" spans="2:12" ht="14.25" customHeight="1">
      <c r="B1848" s="54"/>
      <c r="C1848" s="413">
        <f t="shared" si="29"/>
        <v>1846</v>
      </c>
      <c r="E1848" s="423">
        <v>4</v>
      </c>
      <c r="F1848" s="424">
        <f t="shared" si="30"/>
        <v>3681</v>
      </c>
      <c r="G1848" s="221">
        <f t="shared" si="32"/>
        <v>11044</v>
      </c>
      <c r="H1848" s="240">
        <f>G1848/4</f>
        <v>2761</v>
      </c>
      <c r="I1848" s="281">
        <v>4</v>
      </c>
      <c r="J1848" s="236">
        <f t="shared" si="31"/>
        <v>2</v>
      </c>
      <c r="L1848" s="201"/>
    </row>
    <row r="1849" spans="2:12" ht="14.25" customHeight="1">
      <c r="B1849" s="54"/>
      <c r="C1849" s="413">
        <f t="shared" si="29"/>
        <v>1847</v>
      </c>
      <c r="E1849" s="423">
        <v>2</v>
      </c>
      <c r="F1849" s="424">
        <f t="shared" si="30"/>
        <v>3683</v>
      </c>
      <c r="G1849" s="221">
        <f t="shared" si="32"/>
        <v>11050</v>
      </c>
      <c r="H1849" s="220">
        <f>H1847+6</f>
        <v>5525</v>
      </c>
      <c r="I1849" s="281">
        <v>2</v>
      </c>
      <c r="J1849" s="236">
        <f t="shared" si="31"/>
        <v>1</v>
      </c>
      <c r="L1849" s="201"/>
    </row>
    <row r="1850" spans="2:12" ht="14.25" customHeight="1">
      <c r="B1850" s="54"/>
      <c r="C1850" s="413">
        <f t="shared" si="29"/>
        <v>1848</v>
      </c>
      <c r="E1850" s="423">
        <v>16</v>
      </c>
      <c r="F1850" s="424">
        <f t="shared" si="30"/>
        <v>3685</v>
      </c>
      <c r="G1850" s="221">
        <f t="shared" si="32"/>
        <v>11056</v>
      </c>
      <c r="H1850" s="269">
        <f>G1850/I1850</f>
        <v>691</v>
      </c>
      <c r="I1850" s="281">
        <v>16</v>
      </c>
      <c r="J1850" s="236">
        <f t="shared" si="31"/>
        <v>4</v>
      </c>
      <c r="L1850" s="201"/>
    </row>
    <row r="1851" spans="2:12" ht="14.25" customHeight="1">
      <c r="B1851" s="54"/>
      <c r="C1851" s="413">
        <f t="shared" si="29"/>
        <v>1849</v>
      </c>
      <c r="E1851" s="423">
        <v>2</v>
      </c>
      <c r="F1851" s="424">
        <f t="shared" si="30"/>
        <v>3687</v>
      </c>
      <c r="G1851" s="221">
        <f t="shared" si="32"/>
        <v>11062</v>
      </c>
      <c r="H1851" s="220">
        <f>H1849+6</f>
        <v>5531</v>
      </c>
      <c r="I1851" s="281">
        <v>2</v>
      </c>
      <c r="J1851" s="236">
        <f t="shared" si="31"/>
        <v>1</v>
      </c>
      <c r="L1851" s="201"/>
    </row>
    <row r="1852" spans="2:12" ht="14.25" customHeight="1">
      <c r="B1852" s="54"/>
      <c r="C1852" s="413">
        <f t="shared" si="29"/>
        <v>1850</v>
      </c>
      <c r="E1852" s="423">
        <v>4</v>
      </c>
      <c r="F1852" s="424">
        <f t="shared" si="30"/>
        <v>3689</v>
      </c>
      <c r="G1852" s="221">
        <f t="shared" si="32"/>
        <v>11068</v>
      </c>
      <c r="H1852" s="240">
        <f>G1852/4</f>
        <v>2767</v>
      </c>
      <c r="I1852" s="281">
        <v>4</v>
      </c>
      <c r="J1852" s="236">
        <f t="shared" si="31"/>
        <v>2</v>
      </c>
      <c r="L1852" s="201"/>
    </row>
    <row r="1853" spans="2:12" ht="14.25" customHeight="1">
      <c r="B1853" s="54"/>
      <c r="C1853" s="413">
        <f t="shared" si="29"/>
        <v>1851</v>
      </c>
      <c r="E1853" s="423">
        <v>2</v>
      </c>
      <c r="F1853" s="424">
        <f t="shared" si="30"/>
        <v>3691</v>
      </c>
      <c r="G1853" s="221">
        <f t="shared" si="32"/>
        <v>11074</v>
      </c>
      <c r="H1853" s="220">
        <f>H1851+6</f>
        <v>5537</v>
      </c>
      <c r="I1853" s="281">
        <v>2</v>
      </c>
      <c r="J1853" s="236">
        <f t="shared" si="31"/>
        <v>1</v>
      </c>
      <c r="L1853" s="201"/>
    </row>
    <row r="1854" spans="2:12" ht="14.25" customHeight="1">
      <c r="B1854" s="54"/>
      <c r="C1854" s="413">
        <f t="shared" si="29"/>
        <v>1852</v>
      </c>
      <c r="E1854" s="423">
        <v>8</v>
      </c>
      <c r="F1854" s="424">
        <f t="shared" si="30"/>
        <v>3693</v>
      </c>
      <c r="G1854" s="221">
        <f t="shared" si="32"/>
        <v>11080</v>
      </c>
      <c r="H1854" s="269">
        <f>G1854/I1854</f>
        <v>1385</v>
      </c>
      <c r="I1854" s="281">
        <v>8</v>
      </c>
      <c r="J1854" s="236">
        <f t="shared" si="31"/>
        <v>3</v>
      </c>
      <c r="L1854" s="201"/>
    </row>
    <row r="1855" spans="2:12" ht="14.25" customHeight="1">
      <c r="B1855" s="54"/>
      <c r="C1855" s="413">
        <f t="shared" si="29"/>
        <v>1853</v>
      </c>
      <c r="E1855" s="423">
        <v>2</v>
      </c>
      <c r="F1855" s="424">
        <f t="shared" si="30"/>
        <v>3695</v>
      </c>
      <c r="G1855" s="221">
        <f t="shared" si="32"/>
        <v>11086</v>
      </c>
      <c r="H1855" s="220">
        <f>H1853+6</f>
        <v>5543</v>
      </c>
      <c r="I1855" s="281">
        <v>2</v>
      </c>
      <c r="J1855" s="236">
        <f t="shared" si="31"/>
        <v>1</v>
      </c>
      <c r="L1855" s="201"/>
    </row>
    <row r="1856" spans="2:12" ht="14.25" customHeight="1">
      <c r="B1856" s="54"/>
      <c r="C1856" s="413">
        <f t="shared" si="29"/>
        <v>1854</v>
      </c>
      <c r="E1856" s="423">
        <v>4</v>
      </c>
      <c r="F1856" s="424">
        <f t="shared" si="30"/>
        <v>3697</v>
      </c>
      <c r="G1856" s="221">
        <f t="shared" si="32"/>
        <v>11092</v>
      </c>
      <c r="H1856" s="240">
        <f>G1856/4</f>
        <v>2773</v>
      </c>
      <c r="I1856" s="281">
        <v>4</v>
      </c>
      <c r="J1856" s="236">
        <f t="shared" si="31"/>
        <v>2</v>
      </c>
      <c r="L1856" s="201"/>
    </row>
    <row r="1857" spans="2:12" ht="14.25" customHeight="1">
      <c r="B1857" s="54"/>
      <c r="C1857" s="413">
        <f t="shared" si="29"/>
        <v>1855</v>
      </c>
      <c r="E1857" s="423">
        <v>2</v>
      </c>
      <c r="F1857" s="424">
        <f t="shared" si="30"/>
        <v>3699</v>
      </c>
      <c r="G1857" s="221">
        <f t="shared" si="32"/>
        <v>11098</v>
      </c>
      <c r="H1857" s="220">
        <f>H1855+6</f>
        <v>5549</v>
      </c>
      <c r="I1857" s="281">
        <v>2</v>
      </c>
      <c r="J1857" s="236">
        <f t="shared" si="31"/>
        <v>1</v>
      </c>
      <c r="L1857" s="201"/>
    </row>
    <row r="1858" spans="2:12" ht="14.25" customHeight="1">
      <c r="B1858" s="54"/>
      <c r="C1858" s="413">
        <f t="shared" si="29"/>
        <v>1856</v>
      </c>
      <c r="E1858" s="423">
        <v>32</v>
      </c>
      <c r="F1858" s="424">
        <f t="shared" si="30"/>
        <v>3701</v>
      </c>
      <c r="G1858" s="221">
        <f t="shared" si="32"/>
        <v>11104</v>
      </c>
      <c r="H1858" s="269">
        <f>G1858/I1858</f>
        <v>347</v>
      </c>
      <c r="I1858" s="281">
        <v>32</v>
      </c>
      <c r="J1858" s="236">
        <f t="shared" si="31"/>
        <v>5</v>
      </c>
      <c r="L1858" s="201"/>
    </row>
    <row r="1859" spans="2:12" ht="14.25" customHeight="1">
      <c r="B1859" s="54"/>
      <c r="C1859" s="413">
        <f t="shared" si="29"/>
        <v>1857</v>
      </c>
      <c r="E1859" s="423">
        <v>2</v>
      </c>
      <c r="F1859" s="424">
        <f t="shared" si="30"/>
        <v>3703</v>
      </c>
      <c r="G1859" s="221">
        <f t="shared" si="32"/>
        <v>11110</v>
      </c>
      <c r="H1859" s="220">
        <f>H1857+6</f>
        <v>5555</v>
      </c>
      <c r="I1859" s="281">
        <v>2</v>
      </c>
      <c r="J1859" s="236">
        <f t="shared" si="31"/>
        <v>1</v>
      </c>
      <c r="L1859" s="201"/>
    </row>
    <row r="1860" spans="2:12" ht="14.25" customHeight="1">
      <c r="B1860" s="54"/>
      <c r="C1860" s="413">
        <f t="shared" si="29"/>
        <v>1858</v>
      </c>
      <c r="E1860" s="423">
        <v>4</v>
      </c>
      <c r="F1860" s="424">
        <f t="shared" si="30"/>
        <v>3705</v>
      </c>
      <c r="G1860" s="221">
        <f t="shared" si="32"/>
        <v>11116</v>
      </c>
      <c r="H1860" s="240">
        <f>G1860/4</f>
        <v>2779</v>
      </c>
      <c r="I1860" s="281">
        <v>4</v>
      </c>
      <c r="J1860" s="236">
        <f t="shared" si="31"/>
        <v>2</v>
      </c>
      <c r="L1860" s="201"/>
    </row>
    <row r="1861" spans="2:12" ht="14.25" customHeight="1">
      <c r="B1861" s="54"/>
      <c r="C1861" s="413">
        <f t="shared" si="29"/>
        <v>1859</v>
      </c>
      <c r="E1861" s="423">
        <v>2</v>
      </c>
      <c r="F1861" s="424">
        <f t="shared" si="30"/>
        <v>3707</v>
      </c>
      <c r="G1861" s="221">
        <f t="shared" si="32"/>
        <v>11122</v>
      </c>
      <c r="H1861" s="220">
        <f>H1859+6</f>
        <v>5561</v>
      </c>
      <c r="I1861" s="281">
        <v>2</v>
      </c>
      <c r="J1861" s="236">
        <f t="shared" si="31"/>
        <v>1</v>
      </c>
      <c r="L1861" s="201"/>
    </row>
    <row r="1862" spans="2:12" ht="14.25" customHeight="1">
      <c r="B1862" s="54"/>
      <c r="C1862" s="413">
        <f t="shared" si="29"/>
        <v>1860</v>
      </c>
      <c r="E1862" s="423">
        <v>8</v>
      </c>
      <c r="F1862" s="424">
        <f t="shared" si="30"/>
        <v>3709</v>
      </c>
      <c r="G1862" s="221">
        <f t="shared" si="32"/>
        <v>11128</v>
      </c>
      <c r="H1862" s="269">
        <f>G1862/I1862</f>
        <v>1391</v>
      </c>
      <c r="I1862" s="281">
        <v>8</v>
      </c>
      <c r="J1862" s="236">
        <f t="shared" si="31"/>
        <v>3</v>
      </c>
      <c r="L1862" s="201"/>
    </row>
    <row r="1863" spans="2:12" ht="14.25" customHeight="1">
      <c r="B1863" s="54"/>
      <c r="C1863" s="413">
        <f t="shared" si="29"/>
        <v>1861</v>
      </c>
      <c r="E1863" s="423">
        <v>2</v>
      </c>
      <c r="F1863" s="424">
        <f t="shared" si="30"/>
        <v>3711</v>
      </c>
      <c r="G1863" s="221">
        <f t="shared" si="32"/>
        <v>11134</v>
      </c>
      <c r="H1863" s="220">
        <f>H1861+6</f>
        <v>5567</v>
      </c>
      <c r="I1863" s="281">
        <v>2</v>
      </c>
      <c r="J1863" s="236">
        <f t="shared" si="31"/>
        <v>1</v>
      </c>
      <c r="L1863" s="201"/>
    </row>
    <row r="1864" spans="2:12" ht="14.25" customHeight="1">
      <c r="B1864" s="54"/>
      <c r="C1864" s="413">
        <f t="shared" si="29"/>
        <v>1862</v>
      </c>
      <c r="E1864" s="423">
        <v>4</v>
      </c>
      <c r="F1864" s="424">
        <f t="shared" si="30"/>
        <v>3713</v>
      </c>
      <c r="G1864" s="221">
        <f t="shared" si="32"/>
        <v>11140</v>
      </c>
      <c r="H1864" s="240">
        <f>G1864/4</f>
        <v>2785</v>
      </c>
      <c r="I1864" s="281">
        <v>4</v>
      </c>
      <c r="J1864" s="236">
        <f t="shared" si="31"/>
        <v>2</v>
      </c>
      <c r="L1864" s="201"/>
    </row>
    <row r="1865" spans="2:12" ht="14.25" customHeight="1">
      <c r="B1865" s="54"/>
      <c r="C1865" s="413">
        <f t="shared" si="29"/>
        <v>1863</v>
      </c>
      <c r="E1865" s="423">
        <v>2</v>
      </c>
      <c r="F1865" s="424">
        <f t="shared" si="30"/>
        <v>3715</v>
      </c>
      <c r="G1865" s="221">
        <f t="shared" si="32"/>
        <v>11146</v>
      </c>
      <c r="H1865" s="220">
        <f>H1863+6</f>
        <v>5573</v>
      </c>
      <c r="I1865" s="281">
        <v>2</v>
      </c>
      <c r="J1865" s="236">
        <f t="shared" si="31"/>
        <v>1</v>
      </c>
      <c r="L1865" s="201"/>
    </row>
    <row r="1866" spans="2:12" ht="14.25" customHeight="1">
      <c r="B1866" s="54"/>
      <c r="C1866" s="413">
        <f t="shared" si="29"/>
        <v>1864</v>
      </c>
      <c r="E1866" s="423">
        <v>16</v>
      </c>
      <c r="F1866" s="424">
        <f t="shared" si="30"/>
        <v>3717</v>
      </c>
      <c r="G1866" s="221">
        <f t="shared" si="32"/>
        <v>11152</v>
      </c>
      <c r="H1866" s="269">
        <f>G1866/I1866</f>
        <v>697</v>
      </c>
      <c r="I1866" s="281">
        <v>16</v>
      </c>
      <c r="J1866" s="236">
        <f t="shared" si="31"/>
        <v>4</v>
      </c>
      <c r="L1866" s="201"/>
    </row>
    <row r="1867" spans="2:12" ht="14.25" customHeight="1">
      <c r="B1867" s="54"/>
      <c r="C1867" s="413">
        <f t="shared" si="29"/>
        <v>1865</v>
      </c>
      <c r="E1867" s="423">
        <v>2</v>
      </c>
      <c r="F1867" s="424">
        <f t="shared" si="30"/>
        <v>3719</v>
      </c>
      <c r="G1867" s="221">
        <f t="shared" si="32"/>
        <v>11158</v>
      </c>
      <c r="H1867" s="220">
        <f>H1865+6</f>
        <v>5579</v>
      </c>
      <c r="I1867" s="281">
        <v>2</v>
      </c>
      <c r="J1867" s="236">
        <f t="shared" si="31"/>
        <v>1</v>
      </c>
      <c r="L1867" s="201"/>
    </row>
    <row r="1868" spans="2:12" ht="14.25" customHeight="1">
      <c r="B1868" s="54"/>
      <c r="C1868" s="413">
        <f t="shared" si="29"/>
        <v>1866</v>
      </c>
      <c r="E1868" s="423">
        <v>4</v>
      </c>
      <c r="F1868" s="424">
        <f t="shared" si="30"/>
        <v>3721</v>
      </c>
      <c r="G1868" s="221">
        <f t="shared" si="32"/>
        <v>11164</v>
      </c>
      <c r="H1868" s="240">
        <f>G1868/4</f>
        <v>2791</v>
      </c>
      <c r="I1868" s="281">
        <v>4</v>
      </c>
      <c r="J1868" s="236">
        <f t="shared" si="31"/>
        <v>2</v>
      </c>
      <c r="L1868" s="201"/>
    </row>
    <row r="1869" spans="2:12" ht="14.25" customHeight="1">
      <c r="B1869" s="54"/>
      <c r="C1869" s="413">
        <f t="shared" si="29"/>
        <v>1867</v>
      </c>
      <c r="E1869" s="423">
        <v>2</v>
      </c>
      <c r="F1869" s="424">
        <f t="shared" si="30"/>
        <v>3723</v>
      </c>
      <c r="G1869" s="221">
        <f t="shared" si="32"/>
        <v>11170</v>
      </c>
      <c r="H1869" s="220">
        <f>H1867+6</f>
        <v>5585</v>
      </c>
      <c r="I1869" s="281">
        <v>2</v>
      </c>
      <c r="J1869" s="236">
        <f t="shared" si="31"/>
        <v>1</v>
      </c>
      <c r="L1869" s="201"/>
    </row>
    <row r="1870" spans="2:12" ht="14.25" customHeight="1">
      <c r="B1870" s="54"/>
      <c r="C1870" s="413">
        <f t="shared" si="29"/>
        <v>1868</v>
      </c>
      <c r="E1870" s="423">
        <v>8</v>
      </c>
      <c r="F1870" s="424">
        <f t="shared" si="30"/>
        <v>3725</v>
      </c>
      <c r="G1870" s="221">
        <f t="shared" si="32"/>
        <v>11176</v>
      </c>
      <c r="H1870" s="269">
        <f>G1870/I1870</f>
        <v>1397</v>
      </c>
      <c r="I1870" s="281">
        <v>8</v>
      </c>
      <c r="J1870" s="236">
        <f t="shared" si="31"/>
        <v>3</v>
      </c>
      <c r="L1870" s="201"/>
    </row>
    <row r="1871" spans="2:12" ht="14.25" customHeight="1">
      <c r="B1871" s="54"/>
      <c r="C1871" s="413">
        <f t="shared" si="29"/>
        <v>1869</v>
      </c>
      <c r="E1871" s="423">
        <v>2</v>
      </c>
      <c r="F1871" s="424">
        <f t="shared" si="30"/>
        <v>3727</v>
      </c>
      <c r="G1871" s="221">
        <f t="shared" si="32"/>
        <v>11182</v>
      </c>
      <c r="H1871" s="220">
        <f>H1869+6</f>
        <v>5591</v>
      </c>
      <c r="I1871" s="281">
        <v>2</v>
      </c>
      <c r="J1871" s="236">
        <f t="shared" si="31"/>
        <v>1</v>
      </c>
      <c r="L1871" s="201"/>
    </row>
    <row r="1872" spans="2:12" ht="14.25" customHeight="1">
      <c r="B1872" s="54"/>
      <c r="C1872" s="413">
        <f t="shared" si="29"/>
        <v>1870</v>
      </c>
      <c r="E1872" s="423">
        <v>4</v>
      </c>
      <c r="F1872" s="424">
        <f t="shared" si="30"/>
        <v>3729</v>
      </c>
      <c r="G1872" s="221">
        <f t="shared" si="32"/>
        <v>11188</v>
      </c>
      <c r="H1872" s="240">
        <f>G1872/4</f>
        <v>2797</v>
      </c>
      <c r="I1872" s="281">
        <v>4</v>
      </c>
      <c r="J1872" s="236">
        <f t="shared" si="31"/>
        <v>2</v>
      </c>
      <c r="L1872" s="201"/>
    </row>
    <row r="1873" spans="2:12" ht="14.25" customHeight="1">
      <c r="B1873" s="54"/>
      <c r="C1873" s="413">
        <f t="shared" si="29"/>
        <v>1871</v>
      </c>
      <c r="E1873" s="423">
        <v>2</v>
      </c>
      <c r="F1873" s="424">
        <f t="shared" si="30"/>
        <v>3731</v>
      </c>
      <c r="G1873" s="221">
        <f t="shared" si="32"/>
        <v>11194</v>
      </c>
      <c r="H1873" s="220">
        <f>H1871+6</f>
        <v>5597</v>
      </c>
      <c r="I1873" s="281">
        <v>2</v>
      </c>
      <c r="J1873" s="236">
        <f t="shared" si="31"/>
        <v>1</v>
      </c>
      <c r="L1873" s="201"/>
    </row>
    <row r="1874" spans="2:12" ht="14.25" customHeight="1">
      <c r="B1874" s="54"/>
      <c r="C1874" s="413">
        <f t="shared" si="29"/>
        <v>1872</v>
      </c>
      <c r="E1874" s="423">
        <v>64</v>
      </c>
      <c r="F1874" s="424">
        <f t="shared" si="30"/>
        <v>3733</v>
      </c>
      <c r="G1874" s="221">
        <f t="shared" si="32"/>
        <v>11200</v>
      </c>
      <c r="H1874" s="269">
        <f>G1874/I1874</f>
        <v>175</v>
      </c>
      <c r="I1874" s="281">
        <v>64</v>
      </c>
      <c r="J1874" s="236">
        <f t="shared" si="31"/>
        <v>6</v>
      </c>
      <c r="L1874" s="201"/>
    </row>
    <row r="1875" spans="2:12" ht="14.25" customHeight="1">
      <c r="B1875" s="54"/>
      <c r="C1875" s="413">
        <f t="shared" si="29"/>
        <v>1873</v>
      </c>
      <c r="E1875" s="423">
        <v>2</v>
      </c>
      <c r="F1875" s="424">
        <f t="shared" si="30"/>
        <v>3735</v>
      </c>
      <c r="G1875" s="221">
        <f t="shared" si="32"/>
        <v>11206</v>
      </c>
      <c r="H1875" s="220">
        <f>H1873+6</f>
        <v>5603</v>
      </c>
      <c r="I1875" s="281">
        <v>2</v>
      </c>
      <c r="J1875" s="236">
        <f t="shared" si="31"/>
        <v>1</v>
      </c>
      <c r="L1875" s="201"/>
    </row>
    <row r="1876" spans="2:12" ht="14.25" customHeight="1">
      <c r="B1876" s="54"/>
      <c r="C1876" s="413">
        <f t="shared" si="29"/>
        <v>1874</v>
      </c>
      <c r="E1876" s="423">
        <v>4</v>
      </c>
      <c r="F1876" s="424">
        <f t="shared" si="30"/>
        <v>3737</v>
      </c>
      <c r="G1876" s="221">
        <f t="shared" si="32"/>
        <v>11212</v>
      </c>
      <c r="H1876" s="240">
        <f>G1876/4</f>
        <v>2803</v>
      </c>
      <c r="I1876" s="281">
        <v>4</v>
      </c>
      <c r="J1876" s="236">
        <f t="shared" si="31"/>
        <v>2</v>
      </c>
      <c r="L1876" s="201"/>
    </row>
    <row r="1877" spans="2:12" ht="14.25" customHeight="1">
      <c r="B1877" s="54"/>
      <c r="C1877" s="413">
        <f t="shared" si="29"/>
        <v>1875</v>
      </c>
      <c r="E1877" s="423">
        <v>2</v>
      </c>
      <c r="F1877" s="424">
        <f t="shared" si="30"/>
        <v>3739</v>
      </c>
      <c r="G1877" s="221">
        <f t="shared" si="32"/>
        <v>11218</v>
      </c>
      <c r="H1877" s="220">
        <f>H1875+6</f>
        <v>5609</v>
      </c>
      <c r="I1877" s="281">
        <v>2</v>
      </c>
      <c r="J1877" s="236">
        <f t="shared" si="31"/>
        <v>1</v>
      </c>
      <c r="L1877" s="201"/>
    </row>
    <row r="1878" spans="2:12" ht="14.25" customHeight="1">
      <c r="B1878" s="54"/>
      <c r="C1878" s="413">
        <f t="shared" si="29"/>
        <v>1876</v>
      </c>
      <c r="E1878" s="423">
        <v>8</v>
      </c>
      <c r="F1878" s="424">
        <f t="shared" si="30"/>
        <v>3741</v>
      </c>
      <c r="G1878" s="221">
        <f t="shared" si="32"/>
        <v>11224</v>
      </c>
      <c r="H1878" s="269">
        <f>G1878/I1878</f>
        <v>1403</v>
      </c>
      <c r="I1878" s="281">
        <v>8</v>
      </c>
      <c r="J1878" s="236">
        <f t="shared" si="31"/>
        <v>3</v>
      </c>
      <c r="L1878" s="201"/>
    </row>
    <row r="1879" spans="2:12" ht="14.25" customHeight="1">
      <c r="B1879" s="54"/>
      <c r="C1879" s="413">
        <f t="shared" si="29"/>
        <v>1877</v>
      </c>
      <c r="E1879" s="423">
        <v>2</v>
      </c>
      <c r="F1879" s="424">
        <f t="shared" si="30"/>
        <v>3743</v>
      </c>
      <c r="G1879" s="221">
        <f t="shared" si="32"/>
        <v>11230</v>
      </c>
      <c r="H1879" s="220">
        <f>H1877+6</f>
        <v>5615</v>
      </c>
      <c r="I1879" s="281">
        <v>2</v>
      </c>
      <c r="J1879" s="236">
        <f t="shared" si="31"/>
        <v>1</v>
      </c>
      <c r="L1879" s="201"/>
    </row>
    <row r="1880" spans="2:12" ht="14.25" customHeight="1">
      <c r="B1880" s="54"/>
      <c r="C1880" s="413">
        <f t="shared" si="29"/>
        <v>1878</v>
      </c>
      <c r="E1880" s="423">
        <v>4</v>
      </c>
      <c r="F1880" s="424">
        <f t="shared" si="30"/>
        <v>3745</v>
      </c>
      <c r="G1880" s="221">
        <f t="shared" si="32"/>
        <v>11236</v>
      </c>
      <c r="H1880" s="240">
        <f>G1880/4</f>
        <v>2809</v>
      </c>
      <c r="I1880" s="281">
        <v>4</v>
      </c>
      <c r="J1880" s="236">
        <f t="shared" si="31"/>
        <v>2</v>
      </c>
      <c r="L1880" s="201"/>
    </row>
    <row r="1881" spans="2:12" ht="14.25" customHeight="1">
      <c r="B1881" s="54"/>
      <c r="C1881" s="413">
        <f t="shared" si="29"/>
        <v>1879</v>
      </c>
      <c r="E1881" s="423">
        <v>2</v>
      </c>
      <c r="F1881" s="424">
        <f t="shared" si="30"/>
        <v>3747</v>
      </c>
      <c r="G1881" s="221">
        <f t="shared" si="32"/>
        <v>11242</v>
      </c>
      <c r="H1881" s="220">
        <f>H1879+6</f>
        <v>5621</v>
      </c>
      <c r="I1881" s="281">
        <v>2</v>
      </c>
      <c r="J1881" s="236">
        <f t="shared" si="31"/>
        <v>1</v>
      </c>
      <c r="L1881" s="201"/>
    </row>
    <row r="1882" spans="2:12" ht="14.25" customHeight="1">
      <c r="B1882" s="54"/>
      <c r="C1882" s="413">
        <f t="shared" si="29"/>
        <v>1880</v>
      </c>
      <c r="E1882" s="423">
        <v>16</v>
      </c>
      <c r="F1882" s="424">
        <f t="shared" si="30"/>
        <v>3749</v>
      </c>
      <c r="G1882" s="221">
        <f t="shared" si="32"/>
        <v>11248</v>
      </c>
      <c r="H1882" s="269">
        <f>G1882/I1882</f>
        <v>703</v>
      </c>
      <c r="I1882" s="281">
        <v>16</v>
      </c>
      <c r="J1882" s="236">
        <f t="shared" si="31"/>
        <v>4</v>
      </c>
      <c r="L1882" s="201"/>
    </row>
    <row r="1883" spans="2:12" ht="14.25" customHeight="1">
      <c r="B1883" s="54"/>
      <c r="C1883" s="413">
        <f t="shared" si="29"/>
        <v>1881</v>
      </c>
      <c r="E1883" s="423">
        <v>2</v>
      </c>
      <c r="F1883" s="424">
        <f t="shared" si="30"/>
        <v>3751</v>
      </c>
      <c r="G1883" s="221">
        <f t="shared" si="32"/>
        <v>11254</v>
      </c>
      <c r="H1883" s="220">
        <f>H1881+6</f>
        <v>5627</v>
      </c>
      <c r="I1883" s="281">
        <v>2</v>
      </c>
      <c r="J1883" s="236">
        <f t="shared" si="31"/>
        <v>1</v>
      </c>
      <c r="L1883" s="201"/>
    </row>
    <row r="1884" spans="2:12" ht="14.25" customHeight="1">
      <c r="B1884" s="54"/>
      <c r="C1884" s="413">
        <f t="shared" si="29"/>
        <v>1882</v>
      </c>
      <c r="E1884" s="423">
        <v>4</v>
      </c>
      <c r="F1884" s="424">
        <f t="shared" si="30"/>
        <v>3753</v>
      </c>
      <c r="G1884" s="221">
        <f t="shared" si="32"/>
        <v>11260</v>
      </c>
      <c r="H1884" s="240">
        <f>G1884/4</f>
        <v>2815</v>
      </c>
      <c r="I1884" s="281">
        <v>4</v>
      </c>
      <c r="J1884" s="236">
        <f t="shared" si="31"/>
        <v>2</v>
      </c>
      <c r="L1884" s="201"/>
    </row>
    <row r="1885" spans="2:12" ht="14.25" customHeight="1">
      <c r="B1885" s="54"/>
      <c r="C1885" s="413">
        <f t="shared" si="29"/>
        <v>1883</v>
      </c>
      <c r="E1885" s="423">
        <v>2</v>
      </c>
      <c r="F1885" s="424">
        <f t="shared" si="30"/>
        <v>3755</v>
      </c>
      <c r="G1885" s="221">
        <f t="shared" si="32"/>
        <v>11266</v>
      </c>
      <c r="H1885" s="220">
        <f>H1883+6</f>
        <v>5633</v>
      </c>
      <c r="I1885" s="281">
        <v>2</v>
      </c>
      <c r="J1885" s="236">
        <f t="shared" si="31"/>
        <v>1</v>
      </c>
      <c r="L1885" s="201"/>
    </row>
    <row r="1886" spans="2:12" ht="14.25" customHeight="1">
      <c r="B1886" s="54"/>
      <c r="C1886" s="413">
        <f t="shared" si="29"/>
        <v>1884</v>
      </c>
      <c r="E1886" s="423">
        <v>8</v>
      </c>
      <c r="F1886" s="424">
        <f t="shared" si="30"/>
        <v>3757</v>
      </c>
      <c r="G1886" s="221">
        <f t="shared" si="32"/>
        <v>11272</v>
      </c>
      <c r="H1886" s="269">
        <f>G1886/I1886</f>
        <v>1409</v>
      </c>
      <c r="I1886" s="281">
        <v>8</v>
      </c>
      <c r="J1886" s="236">
        <f t="shared" si="31"/>
        <v>3</v>
      </c>
      <c r="L1886" s="204"/>
    </row>
    <row r="1887" spans="2:12" ht="14.25" customHeight="1">
      <c r="B1887" s="54"/>
      <c r="C1887" s="413">
        <f t="shared" si="29"/>
        <v>1885</v>
      </c>
      <c r="E1887" s="423">
        <v>2</v>
      </c>
      <c r="F1887" s="424">
        <f t="shared" si="30"/>
        <v>3759</v>
      </c>
      <c r="G1887" s="221">
        <f t="shared" si="32"/>
        <v>11278</v>
      </c>
      <c r="H1887" s="220">
        <f>H1885+6</f>
        <v>5639</v>
      </c>
      <c r="I1887" s="281">
        <v>2</v>
      </c>
      <c r="J1887" s="236">
        <f t="shared" si="31"/>
        <v>1</v>
      </c>
      <c r="L1887" s="204"/>
    </row>
    <row r="1888" spans="2:12" ht="14.25" customHeight="1">
      <c r="B1888" s="54"/>
      <c r="C1888" s="413">
        <f t="shared" si="29"/>
        <v>1886</v>
      </c>
      <c r="E1888" s="423">
        <v>4</v>
      </c>
      <c r="F1888" s="424">
        <f t="shared" si="30"/>
        <v>3761</v>
      </c>
      <c r="G1888" s="221">
        <f t="shared" si="32"/>
        <v>11284</v>
      </c>
      <c r="H1888" s="240">
        <f>G1888/4</f>
        <v>2821</v>
      </c>
      <c r="I1888" s="281">
        <v>4</v>
      </c>
      <c r="J1888" s="236">
        <f t="shared" si="31"/>
        <v>2</v>
      </c>
      <c r="L1888" s="204"/>
    </row>
    <row r="1889" spans="2:12" ht="14.25" customHeight="1">
      <c r="B1889" s="54"/>
      <c r="C1889" s="413">
        <f t="shared" si="29"/>
        <v>1887</v>
      </c>
      <c r="E1889" s="423">
        <v>2</v>
      </c>
      <c r="F1889" s="424">
        <f t="shared" si="30"/>
        <v>3763</v>
      </c>
      <c r="G1889" s="221">
        <f t="shared" si="32"/>
        <v>11290</v>
      </c>
      <c r="H1889" s="220">
        <f>H1887+6</f>
        <v>5645</v>
      </c>
      <c r="I1889" s="281">
        <v>2</v>
      </c>
      <c r="J1889" s="236">
        <f t="shared" si="31"/>
        <v>1</v>
      </c>
      <c r="L1889" s="204"/>
    </row>
    <row r="1890" spans="2:12" ht="14.25" customHeight="1">
      <c r="B1890" s="54"/>
      <c r="C1890" s="413">
        <f t="shared" si="29"/>
        <v>1888</v>
      </c>
      <c r="E1890" s="423">
        <v>32</v>
      </c>
      <c r="F1890" s="424">
        <f t="shared" si="30"/>
        <v>3765</v>
      </c>
      <c r="G1890" s="221">
        <f t="shared" si="32"/>
        <v>11296</v>
      </c>
      <c r="H1890" s="269">
        <f>G1890/I1890</f>
        <v>353</v>
      </c>
      <c r="I1890" s="281">
        <v>32</v>
      </c>
      <c r="J1890" s="236">
        <f t="shared" si="31"/>
        <v>5</v>
      </c>
      <c r="L1890" s="204"/>
    </row>
    <row r="1891" spans="2:12" ht="14.25" customHeight="1">
      <c r="B1891" s="54"/>
      <c r="C1891" s="413">
        <f t="shared" si="29"/>
        <v>1889</v>
      </c>
      <c r="E1891" s="423">
        <v>2</v>
      </c>
      <c r="F1891" s="424">
        <f t="shared" si="30"/>
        <v>3767</v>
      </c>
      <c r="G1891" s="221">
        <f t="shared" si="32"/>
        <v>11302</v>
      </c>
      <c r="H1891" s="220">
        <f>H1889+6</f>
        <v>5651</v>
      </c>
      <c r="I1891" s="281">
        <v>2</v>
      </c>
      <c r="J1891" s="236">
        <f t="shared" si="31"/>
        <v>1</v>
      </c>
      <c r="L1891" s="204"/>
    </row>
    <row r="1892" spans="2:12" ht="14.25" customHeight="1">
      <c r="B1892" s="54"/>
      <c r="C1892" s="413">
        <f t="shared" si="29"/>
        <v>1890</v>
      </c>
      <c r="E1892" s="423">
        <v>4</v>
      </c>
      <c r="F1892" s="424">
        <f t="shared" si="30"/>
        <v>3769</v>
      </c>
      <c r="G1892" s="221">
        <f t="shared" si="32"/>
        <v>11308</v>
      </c>
      <c r="H1892" s="240">
        <f>G1892/4</f>
        <v>2827</v>
      </c>
      <c r="I1892" s="281">
        <v>4</v>
      </c>
      <c r="J1892" s="236">
        <f t="shared" si="31"/>
        <v>2</v>
      </c>
      <c r="L1892" s="204"/>
    </row>
    <row r="1893" spans="2:12" ht="14.25" customHeight="1">
      <c r="B1893" s="54"/>
      <c r="C1893" s="413">
        <f t="shared" si="29"/>
        <v>1891</v>
      </c>
      <c r="E1893" s="423">
        <v>2</v>
      </c>
      <c r="F1893" s="424">
        <f t="shared" si="30"/>
        <v>3771</v>
      </c>
      <c r="G1893" s="221">
        <f t="shared" si="32"/>
        <v>11314</v>
      </c>
      <c r="H1893" s="220">
        <f>H1891+6</f>
        <v>5657</v>
      </c>
      <c r="I1893" s="281">
        <v>2</v>
      </c>
      <c r="J1893" s="236">
        <f t="shared" si="31"/>
        <v>1</v>
      </c>
      <c r="L1893" s="204"/>
    </row>
    <row r="1894" spans="2:12" ht="14.25" customHeight="1">
      <c r="B1894" s="54"/>
      <c r="C1894" s="413">
        <f t="shared" si="29"/>
        <v>1892</v>
      </c>
      <c r="E1894" s="423">
        <v>8</v>
      </c>
      <c r="F1894" s="424">
        <f t="shared" si="30"/>
        <v>3773</v>
      </c>
      <c r="G1894" s="221">
        <f t="shared" si="32"/>
        <v>11320</v>
      </c>
      <c r="H1894" s="269">
        <f>G1894/I1894</f>
        <v>1415</v>
      </c>
      <c r="I1894" s="281">
        <v>8</v>
      </c>
      <c r="J1894" s="236">
        <f t="shared" si="31"/>
        <v>3</v>
      </c>
      <c r="L1894" s="204"/>
    </row>
    <row r="1895" spans="2:12" ht="14.25" customHeight="1">
      <c r="B1895" s="54"/>
      <c r="C1895" s="413">
        <f t="shared" si="29"/>
        <v>1893</v>
      </c>
      <c r="E1895" s="423">
        <v>2</v>
      </c>
      <c r="F1895" s="424">
        <f t="shared" si="30"/>
        <v>3775</v>
      </c>
      <c r="G1895" s="221">
        <f t="shared" si="32"/>
        <v>11326</v>
      </c>
      <c r="H1895" s="220">
        <f>H1893+6</f>
        <v>5663</v>
      </c>
      <c r="I1895" s="281">
        <v>2</v>
      </c>
      <c r="J1895" s="236">
        <f t="shared" si="31"/>
        <v>1</v>
      </c>
      <c r="L1895" s="204"/>
    </row>
    <row r="1896" spans="2:12" ht="14.25" customHeight="1">
      <c r="B1896" s="54"/>
      <c r="C1896" s="413">
        <f t="shared" si="29"/>
        <v>1894</v>
      </c>
      <c r="E1896" s="423">
        <v>4</v>
      </c>
      <c r="F1896" s="424">
        <f t="shared" si="30"/>
        <v>3777</v>
      </c>
      <c r="G1896" s="221">
        <f t="shared" si="32"/>
        <v>11332</v>
      </c>
      <c r="H1896" s="240">
        <f>G1896/4</f>
        <v>2833</v>
      </c>
      <c r="I1896" s="281">
        <v>4</v>
      </c>
      <c r="J1896" s="236">
        <f t="shared" si="31"/>
        <v>2</v>
      </c>
      <c r="L1896" s="204"/>
    </row>
    <row r="1897" spans="2:12" ht="14.25" customHeight="1">
      <c r="B1897" s="54"/>
      <c r="C1897" s="413">
        <f t="shared" si="29"/>
        <v>1895</v>
      </c>
      <c r="E1897" s="423">
        <v>2</v>
      </c>
      <c r="F1897" s="424">
        <f t="shared" si="30"/>
        <v>3779</v>
      </c>
      <c r="G1897" s="221">
        <f t="shared" si="32"/>
        <v>11338</v>
      </c>
      <c r="H1897" s="220">
        <f>H1895+6</f>
        <v>5669</v>
      </c>
      <c r="I1897" s="281">
        <v>2</v>
      </c>
      <c r="J1897" s="236">
        <f t="shared" si="31"/>
        <v>1</v>
      </c>
      <c r="L1897" s="204"/>
    </row>
    <row r="1898" spans="2:12" ht="14.25" customHeight="1">
      <c r="B1898" s="54"/>
      <c r="C1898" s="413">
        <f t="shared" si="29"/>
        <v>1896</v>
      </c>
      <c r="E1898" s="423">
        <v>16</v>
      </c>
      <c r="F1898" s="424">
        <f t="shared" si="30"/>
        <v>3781</v>
      </c>
      <c r="G1898" s="221">
        <f t="shared" si="32"/>
        <v>11344</v>
      </c>
      <c r="H1898" s="269">
        <f>G1898/I1898</f>
        <v>709</v>
      </c>
      <c r="I1898" s="281">
        <v>16</v>
      </c>
      <c r="J1898" s="236">
        <f t="shared" si="31"/>
        <v>4</v>
      </c>
      <c r="L1898" s="204"/>
    </row>
    <row r="1899" spans="2:12" ht="14.25" customHeight="1">
      <c r="B1899" s="54"/>
      <c r="C1899" s="413">
        <f t="shared" si="29"/>
        <v>1897</v>
      </c>
      <c r="E1899" s="423">
        <v>2</v>
      </c>
      <c r="F1899" s="424">
        <f t="shared" si="30"/>
        <v>3783</v>
      </c>
      <c r="G1899" s="221">
        <f t="shared" si="32"/>
        <v>11350</v>
      </c>
      <c r="H1899" s="220">
        <f>H1897+6</f>
        <v>5675</v>
      </c>
      <c r="I1899" s="281">
        <v>2</v>
      </c>
      <c r="J1899" s="236">
        <f t="shared" si="31"/>
        <v>1</v>
      </c>
      <c r="L1899" s="204"/>
    </row>
    <row r="1900" spans="2:12" ht="14.25" customHeight="1">
      <c r="B1900" s="54"/>
      <c r="C1900" s="413">
        <f t="shared" si="29"/>
        <v>1898</v>
      </c>
      <c r="E1900" s="423">
        <v>4</v>
      </c>
      <c r="F1900" s="424">
        <f t="shared" si="30"/>
        <v>3785</v>
      </c>
      <c r="G1900" s="221">
        <f t="shared" si="32"/>
        <v>11356</v>
      </c>
      <c r="H1900" s="240">
        <f>G1900/4</f>
        <v>2839</v>
      </c>
      <c r="I1900" s="281">
        <v>4</v>
      </c>
      <c r="J1900" s="236">
        <f t="shared" si="31"/>
        <v>2</v>
      </c>
      <c r="L1900" s="204"/>
    </row>
    <row r="1901" spans="2:12" ht="14.25" customHeight="1">
      <c r="B1901" s="54"/>
      <c r="C1901" s="413">
        <f t="shared" si="29"/>
        <v>1899</v>
      </c>
      <c r="E1901" s="423">
        <v>2</v>
      </c>
      <c r="F1901" s="424">
        <f t="shared" si="30"/>
        <v>3787</v>
      </c>
      <c r="G1901" s="221">
        <f t="shared" si="32"/>
        <v>11362</v>
      </c>
      <c r="H1901" s="220">
        <f>H1899+6</f>
        <v>5681</v>
      </c>
      <c r="I1901" s="281">
        <v>2</v>
      </c>
      <c r="J1901" s="236">
        <f t="shared" si="31"/>
        <v>1</v>
      </c>
      <c r="L1901" s="204"/>
    </row>
    <row r="1902" spans="2:12" ht="14.25" customHeight="1">
      <c r="B1902" s="54"/>
      <c r="C1902" s="413">
        <f t="shared" si="29"/>
        <v>1900</v>
      </c>
      <c r="E1902" s="423">
        <v>8</v>
      </c>
      <c r="F1902" s="424">
        <f t="shared" si="30"/>
        <v>3789</v>
      </c>
      <c r="G1902" s="221">
        <f t="shared" si="32"/>
        <v>11368</v>
      </c>
      <c r="H1902" s="269">
        <f>G1902/I1902</f>
        <v>1421</v>
      </c>
      <c r="I1902" s="281">
        <v>8</v>
      </c>
      <c r="J1902" s="236">
        <f t="shared" si="31"/>
        <v>3</v>
      </c>
      <c r="L1902" s="204"/>
    </row>
    <row r="1903" spans="2:12" ht="14.25" customHeight="1">
      <c r="B1903" s="54"/>
      <c r="C1903" s="413">
        <f t="shared" si="29"/>
        <v>1901</v>
      </c>
      <c r="E1903" s="423">
        <v>2</v>
      </c>
      <c r="F1903" s="424">
        <f t="shared" si="30"/>
        <v>3791</v>
      </c>
      <c r="G1903" s="221">
        <f t="shared" si="32"/>
        <v>11374</v>
      </c>
      <c r="H1903" s="220">
        <f>H1901+6</f>
        <v>5687</v>
      </c>
      <c r="I1903" s="281">
        <v>2</v>
      </c>
      <c r="J1903" s="236">
        <f t="shared" si="31"/>
        <v>1</v>
      </c>
      <c r="L1903" s="204"/>
    </row>
    <row r="1904" spans="2:12" ht="14.25" customHeight="1">
      <c r="B1904" s="54"/>
      <c r="C1904" s="413">
        <f t="shared" si="29"/>
        <v>1902</v>
      </c>
      <c r="E1904" s="423">
        <v>4</v>
      </c>
      <c r="F1904" s="424">
        <f t="shared" si="30"/>
        <v>3793</v>
      </c>
      <c r="G1904" s="221">
        <f t="shared" si="32"/>
        <v>11380</v>
      </c>
      <c r="H1904" s="240">
        <f>G1904/4</f>
        <v>2845</v>
      </c>
      <c r="I1904" s="281">
        <v>4</v>
      </c>
      <c r="J1904" s="236">
        <f t="shared" si="31"/>
        <v>2</v>
      </c>
      <c r="L1904" s="204"/>
    </row>
    <row r="1905" spans="2:12" ht="14.25" customHeight="1">
      <c r="B1905" s="54"/>
      <c r="C1905" s="413">
        <f t="shared" si="29"/>
        <v>1903</v>
      </c>
      <c r="E1905" s="423">
        <v>2</v>
      </c>
      <c r="F1905" s="424">
        <f t="shared" si="30"/>
        <v>3795</v>
      </c>
      <c r="G1905" s="221">
        <f t="shared" si="32"/>
        <v>11386</v>
      </c>
      <c r="H1905" s="220">
        <f>H1903+6</f>
        <v>5693</v>
      </c>
      <c r="I1905" s="281">
        <v>2</v>
      </c>
      <c r="J1905" s="236">
        <f t="shared" si="31"/>
        <v>1</v>
      </c>
      <c r="L1905" s="204"/>
    </row>
    <row r="1906" spans="2:12" ht="14.25" customHeight="1">
      <c r="B1906" s="54"/>
      <c r="C1906" s="413">
        <f t="shared" si="29"/>
        <v>1904</v>
      </c>
      <c r="E1906" s="423">
        <v>128</v>
      </c>
      <c r="F1906" s="424">
        <f t="shared" si="30"/>
        <v>3797</v>
      </c>
      <c r="G1906" s="221">
        <f t="shared" si="32"/>
        <v>11392</v>
      </c>
      <c r="H1906" s="269">
        <f>G1906/I1906</f>
        <v>89</v>
      </c>
      <c r="I1906" s="281">
        <v>128</v>
      </c>
      <c r="J1906" s="236">
        <f t="shared" si="31"/>
        <v>7</v>
      </c>
      <c r="L1906" s="204"/>
    </row>
    <row r="1907" spans="2:12" ht="14.25" customHeight="1">
      <c r="B1907" s="54"/>
      <c r="C1907" s="413">
        <f t="shared" si="29"/>
        <v>1905</v>
      </c>
      <c r="E1907" s="423">
        <v>2</v>
      </c>
      <c r="F1907" s="424">
        <f t="shared" si="30"/>
        <v>3799</v>
      </c>
      <c r="G1907" s="221">
        <f t="shared" si="32"/>
        <v>11398</v>
      </c>
      <c r="H1907" s="220">
        <f>H1905+6</f>
        <v>5699</v>
      </c>
      <c r="I1907" s="281">
        <v>2</v>
      </c>
      <c r="J1907" s="236">
        <f t="shared" si="31"/>
        <v>1</v>
      </c>
      <c r="L1907" s="204"/>
    </row>
    <row r="1908" spans="2:12" ht="14.25" customHeight="1">
      <c r="B1908" s="54"/>
      <c r="C1908" s="413">
        <f t="shared" si="29"/>
        <v>1906</v>
      </c>
      <c r="E1908" s="423">
        <v>4</v>
      </c>
      <c r="F1908" s="424">
        <f t="shared" si="30"/>
        <v>3801</v>
      </c>
      <c r="G1908" s="221">
        <f t="shared" si="32"/>
        <v>11404</v>
      </c>
      <c r="H1908" s="240">
        <f>G1908/4</f>
        <v>2851</v>
      </c>
      <c r="I1908" s="281">
        <v>4</v>
      </c>
      <c r="J1908" s="236">
        <f t="shared" si="31"/>
        <v>2</v>
      </c>
      <c r="L1908" s="204"/>
    </row>
    <row r="1909" spans="2:12" ht="14.25" customHeight="1">
      <c r="B1909" s="54"/>
      <c r="C1909" s="413">
        <f t="shared" si="29"/>
        <v>1907</v>
      </c>
      <c r="E1909" s="423">
        <v>2</v>
      </c>
      <c r="F1909" s="424">
        <f t="shared" si="30"/>
        <v>3803</v>
      </c>
      <c r="G1909" s="221">
        <f t="shared" si="32"/>
        <v>11410</v>
      </c>
      <c r="H1909" s="220">
        <f>H1907+6</f>
        <v>5705</v>
      </c>
      <c r="I1909" s="281">
        <v>2</v>
      </c>
      <c r="J1909" s="236">
        <f t="shared" si="31"/>
        <v>1</v>
      </c>
      <c r="L1909" s="204"/>
    </row>
    <row r="1910" spans="2:12" ht="14.25" customHeight="1">
      <c r="B1910" s="54"/>
      <c r="C1910" s="413">
        <f t="shared" si="29"/>
        <v>1908</v>
      </c>
      <c r="E1910" s="423">
        <v>8</v>
      </c>
      <c r="F1910" s="424">
        <f t="shared" si="30"/>
        <v>3805</v>
      </c>
      <c r="G1910" s="221">
        <f t="shared" si="32"/>
        <v>11416</v>
      </c>
      <c r="H1910" s="269">
        <f>G1910/I1910</f>
        <v>1427</v>
      </c>
      <c r="I1910" s="281">
        <v>8</v>
      </c>
      <c r="J1910" s="236">
        <f t="shared" si="31"/>
        <v>3</v>
      </c>
      <c r="L1910" s="204"/>
    </row>
    <row r="1911" spans="2:12" ht="14.25" customHeight="1">
      <c r="B1911" s="54"/>
      <c r="C1911" s="413">
        <f t="shared" si="29"/>
        <v>1909</v>
      </c>
      <c r="E1911" s="423">
        <v>2</v>
      </c>
      <c r="F1911" s="424">
        <f t="shared" si="30"/>
        <v>3807</v>
      </c>
      <c r="G1911" s="221">
        <f t="shared" si="32"/>
        <v>11422</v>
      </c>
      <c r="H1911" s="220">
        <f>H1909+6</f>
        <v>5711</v>
      </c>
      <c r="I1911" s="281">
        <v>2</v>
      </c>
      <c r="J1911" s="236">
        <f t="shared" si="31"/>
        <v>1</v>
      </c>
      <c r="L1911" s="204"/>
    </row>
    <row r="1912" spans="2:12" ht="14.25" customHeight="1">
      <c r="B1912" s="54"/>
      <c r="C1912" s="413">
        <f t="shared" si="29"/>
        <v>1910</v>
      </c>
      <c r="E1912" s="423">
        <v>4</v>
      </c>
      <c r="F1912" s="424">
        <f t="shared" si="30"/>
        <v>3809</v>
      </c>
      <c r="G1912" s="221">
        <f t="shared" si="32"/>
        <v>11428</v>
      </c>
      <c r="H1912" s="240">
        <f>G1912/4</f>
        <v>2857</v>
      </c>
      <c r="I1912" s="281">
        <v>4</v>
      </c>
      <c r="J1912" s="236">
        <f t="shared" si="31"/>
        <v>2</v>
      </c>
      <c r="L1912" s="204"/>
    </row>
    <row r="1913" spans="2:12" ht="14.25" customHeight="1">
      <c r="B1913" s="54"/>
      <c r="C1913" s="413">
        <f t="shared" si="29"/>
        <v>1911</v>
      </c>
      <c r="E1913" s="423">
        <v>2</v>
      </c>
      <c r="F1913" s="424">
        <f t="shared" si="30"/>
        <v>3811</v>
      </c>
      <c r="G1913" s="221">
        <f t="shared" si="32"/>
        <v>11434</v>
      </c>
      <c r="H1913" s="220">
        <f>H1911+6</f>
        <v>5717</v>
      </c>
      <c r="I1913" s="281">
        <v>2</v>
      </c>
      <c r="J1913" s="236">
        <f t="shared" si="31"/>
        <v>1</v>
      </c>
      <c r="L1913" s="204"/>
    </row>
    <row r="1914" spans="2:12" ht="14.25" customHeight="1">
      <c r="B1914" s="54"/>
      <c r="C1914" s="413">
        <f t="shared" si="29"/>
        <v>1912</v>
      </c>
      <c r="E1914" s="423">
        <v>16</v>
      </c>
      <c r="F1914" s="424">
        <f t="shared" si="30"/>
        <v>3813</v>
      </c>
      <c r="G1914" s="221">
        <f t="shared" si="32"/>
        <v>11440</v>
      </c>
      <c r="H1914" s="269">
        <f>G1914/I1914</f>
        <v>715</v>
      </c>
      <c r="I1914" s="281">
        <v>16</v>
      </c>
      <c r="J1914" s="236">
        <f t="shared" si="31"/>
        <v>4</v>
      </c>
      <c r="L1914" s="204"/>
    </row>
    <row r="1915" spans="2:12" ht="14.25" customHeight="1">
      <c r="B1915" s="54"/>
      <c r="C1915" s="413">
        <f t="shared" si="29"/>
        <v>1913</v>
      </c>
      <c r="E1915" s="423">
        <v>2</v>
      </c>
      <c r="F1915" s="424">
        <f t="shared" si="30"/>
        <v>3815</v>
      </c>
      <c r="G1915" s="221">
        <f t="shared" si="32"/>
        <v>11446</v>
      </c>
      <c r="H1915" s="220">
        <f>H1913+6</f>
        <v>5723</v>
      </c>
      <c r="I1915" s="281">
        <v>2</v>
      </c>
      <c r="J1915" s="236">
        <f t="shared" si="31"/>
        <v>1</v>
      </c>
      <c r="L1915" s="204"/>
    </row>
    <row r="1916" spans="2:12" ht="14.25" customHeight="1">
      <c r="B1916" s="54"/>
      <c r="C1916" s="413">
        <f t="shared" si="29"/>
        <v>1914</v>
      </c>
      <c r="E1916" s="423">
        <v>4</v>
      </c>
      <c r="F1916" s="424">
        <f t="shared" si="30"/>
        <v>3817</v>
      </c>
      <c r="G1916" s="221">
        <f t="shared" si="32"/>
        <v>11452</v>
      </c>
      <c r="H1916" s="240">
        <f>G1916/4</f>
        <v>2863</v>
      </c>
      <c r="I1916" s="281">
        <v>4</v>
      </c>
      <c r="J1916" s="236">
        <f t="shared" si="31"/>
        <v>2</v>
      </c>
      <c r="L1916" s="204"/>
    </row>
    <row r="1917" spans="2:12" ht="14.25" customHeight="1">
      <c r="B1917" s="54"/>
      <c r="C1917" s="413">
        <f t="shared" si="29"/>
        <v>1915</v>
      </c>
      <c r="E1917" s="423">
        <v>2</v>
      </c>
      <c r="F1917" s="424">
        <f t="shared" si="30"/>
        <v>3819</v>
      </c>
      <c r="G1917" s="221">
        <f t="shared" si="32"/>
        <v>11458</v>
      </c>
      <c r="H1917" s="220">
        <f>H1915+6</f>
        <v>5729</v>
      </c>
      <c r="I1917" s="281">
        <v>2</v>
      </c>
      <c r="J1917" s="236">
        <f t="shared" si="31"/>
        <v>1</v>
      </c>
      <c r="L1917" s="204"/>
    </row>
    <row r="1918" spans="2:12" ht="14.25" customHeight="1">
      <c r="B1918" s="54"/>
      <c r="C1918" s="413">
        <f t="shared" si="29"/>
        <v>1916</v>
      </c>
      <c r="E1918" s="423">
        <v>8</v>
      </c>
      <c r="F1918" s="424">
        <f t="shared" si="30"/>
        <v>3821</v>
      </c>
      <c r="G1918" s="221">
        <f t="shared" si="32"/>
        <v>11464</v>
      </c>
      <c r="H1918" s="269">
        <f>G1918/I1918</f>
        <v>1433</v>
      </c>
      <c r="I1918" s="281">
        <v>8</v>
      </c>
      <c r="J1918" s="236">
        <f t="shared" si="31"/>
        <v>3</v>
      </c>
      <c r="L1918" s="204"/>
    </row>
    <row r="1919" spans="2:12" ht="14.25" customHeight="1">
      <c r="B1919" s="54"/>
      <c r="C1919" s="413">
        <f t="shared" si="29"/>
        <v>1917</v>
      </c>
      <c r="E1919" s="423">
        <v>2</v>
      </c>
      <c r="F1919" s="424">
        <f t="shared" si="30"/>
        <v>3823</v>
      </c>
      <c r="G1919" s="221">
        <f t="shared" si="32"/>
        <v>11470</v>
      </c>
      <c r="H1919" s="220">
        <f>H1917+6</f>
        <v>5735</v>
      </c>
      <c r="I1919" s="281">
        <v>2</v>
      </c>
      <c r="J1919" s="236">
        <f t="shared" si="31"/>
        <v>1</v>
      </c>
      <c r="L1919" s="204"/>
    </row>
    <row r="1920" spans="2:12" ht="14.25" customHeight="1">
      <c r="B1920" s="54"/>
      <c r="C1920" s="413">
        <f t="shared" si="29"/>
        <v>1918</v>
      </c>
      <c r="E1920" s="423">
        <v>4</v>
      </c>
      <c r="F1920" s="424">
        <f t="shared" si="30"/>
        <v>3825</v>
      </c>
      <c r="G1920" s="221">
        <f t="shared" si="32"/>
        <v>11476</v>
      </c>
      <c r="H1920" s="240">
        <f>G1920/4</f>
        <v>2869</v>
      </c>
      <c r="I1920" s="281">
        <v>4</v>
      </c>
      <c r="J1920" s="236">
        <f t="shared" si="31"/>
        <v>2</v>
      </c>
      <c r="L1920" s="204"/>
    </row>
    <row r="1921" spans="2:12" ht="14.25" customHeight="1">
      <c r="B1921" s="54"/>
      <c r="C1921" s="413">
        <f t="shared" si="29"/>
        <v>1919</v>
      </c>
      <c r="E1921" s="423">
        <v>2</v>
      </c>
      <c r="F1921" s="424">
        <f t="shared" si="30"/>
        <v>3827</v>
      </c>
      <c r="G1921" s="221">
        <f t="shared" si="32"/>
        <v>11482</v>
      </c>
      <c r="H1921" s="220">
        <f>H1919+6</f>
        <v>5741</v>
      </c>
      <c r="I1921" s="281">
        <v>2</v>
      </c>
      <c r="J1921" s="236">
        <f t="shared" si="31"/>
        <v>1</v>
      </c>
      <c r="L1921" s="204"/>
    </row>
    <row r="1922" spans="2:12" ht="14.25" customHeight="1">
      <c r="B1922" s="54"/>
      <c r="C1922" s="413">
        <f t="shared" si="29"/>
        <v>1920</v>
      </c>
      <c r="E1922" s="423">
        <v>32</v>
      </c>
      <c r="F1922" s="424">
        <f t="shared" si="30"/>
        <v>3829</v>
      </c>
      <c r="G1922" s="221">
        <f t="shared" si="32"/>
        <v>11488</v>
      </c>
      <c r="H1922" s="269">
        <f>G1922/I1922</f>
        <v>359</v>
      </c>
      <c r="I1922" s="281">
        <v>32</v>
      </c>
      <c r="J1922" s="236">
        <f t="shared" si="31"/>
        <v>5</v>
      </c>
      <c r="L1922" s="204"/>
    </row>
    <row r="1923" spans="2:12" ht="14.25" customHeight="1">
      <c r="B1923" s="54"/>
      <c r="C1923" s="413">
        <f t="shared" si="29"/>
        <v>1921</v>
      </c>
      <c r="E1923" s="423">
        <v>2</v>
      </c>
      <c r="F1923" s="424">
        <f t="shared" si="30"/>
        <v>3831</v>
      </c>
      <c r="G1923" s="221">
        <f t="shared" si="32"/>
        <v>11494</v>
      </c>
      <c r="H1923" s="220">
        <f>H1921+6</f>
        <v>5747</v>
      </c>
      <c r="I1923" s="281">
        <v>2</v>
      </c>
      <c r="J1923" s="236">
        <f t="shared" si="31"/>
        <v>1</v>
      </c>
      <c r="L1923" s="204"/>
    </row>
    <row r="1924" spans="2:12" ht="14.25" customHeight="1">
      <c r="B1924" s="54"/>
      <c r="C1924" s="413">
        <f t="shared" si="29"/>
        <v>1922</v>
      </c>
      <c r="E1924" s="423">
        <v>4</v>
      </c>
      <c r="F1924" s="424">
        <f t="shared" si="30"/>
        <v>3833</v>
      </c>
      <c r="G1924" s="221">
        <f t="shared" si="32"/>
        <v>11500</v>
      </c>
      <c r="H1924" s="240">
        <f>G1924/4</f>
        <v>2875</v>
      </c>
      <c r="I1924" s="281">
        <v>4</v>
      </c>
      <c r="J1924" s="236">
        <f t="shared" si="31"/>
        <v>2</v>
      </c>
      <c r="L1924" s="204"/>
    </row>
    <row r="1925" spans="2:12" ht="14.25" customHeight="1">
      <c r="B1925" s="54"/>
      <c r="C1925" s="413">
        <f t="shared" si="29"/>
        <v>1923</v>
      </c>
      <c r="E1925" s="423">
        <v>2</v>
      </c>
      <c r="F1925" s="424">
        <f t="shared" si="30"/>
        <v>3835</v>
      </c>
      <c r="G1925" s="221">
        <f t="shared" si="32"/>
        <v>11506</v>
      </c>
      <c r="H1925" s="220">
        <f>H1923+6</f>
        <v>5753</v>
      </c>
      <c r="I1925" s="281">
        <v>2</v>
      </c>
      <c r="J1925" s="236">
        <f t="shared" si="31"/>
        <v>1</v>
      </c>
      <c r="L1925" s="204"/>
    </row>
    <row r="1926" spans="2:12" ht="14.25" customHeight="1">
      <c r="B1926" s="54"/>
      <c r="C1926" s="413">
        <f t="shared" si="29"/>
        <v>1924</v>
      </c>
      <c r="E1926" s="423">
        <v>8</v>
      </c>
      <c r="F1926" s="424">
        <f t="shared" si="30"/>
        <v>3837</v>
      </c>
      <c r="G1926" s="221">
        <f t="shared" si="32"/>
        <v>11512</v>
      </c>
      <c r="H1926" s="269">
        <f>G1926/I1926</f>
        <v>1439</v>
      </c>
      <c r="I1926" s="281">
        <v>8</v>
      </c>
      <c r="J1926" s="236">
        <f t="shared" si="31"/>
        <v>3</v>
      </c>
      <c r="L1926" s="204"/>
    </row>
    <row r="1927" spans="2:12" ht="14.25" customHeight="1">
      <c r="B1927" s="54"/>
      <c r="C1927" s="413">
        <f t="shared" si="29"/>
        <v>1925</v>
      </c>
      <c r="E1927" s="423">
        <v>2</v>
      </c>
      <c r="F1927" s="424">
        <f t="shared" si="30"/>
        <v>3839</v>
      </c>
      <c r="G1927" s="221">
        <f t="shared" si="32"/>
        <v>11518</v>
      </c>
      <c r="H1927" s="220">
        <f>H1925+6</f>
        <v>5759</v>
      </c>
      <c r="I1927" s="281">
        <v>2</v>
      </c>
      <c r="J1927" s="236">
        <f t="shared" si="31"/>
        <v>1</v>
      </c>
      <c r="L1927" s="204"/>
    </row>
    <row r="1928" spans="2:12" ht="14.25" customHeight="1">
      <c r="B1928" s="54"/>
      <c r="C1928" s="413">
        <f t="shared" si="29"/>
        <v>1926</v>
      </c>
      <c r="E1928" s="423">
        <v>4</v>
      </c>
      <c r="F1928" s="424">
        <f t="shared" si="30"/>
        <v>3841</v>
      </c>
      <c r="G1928" s="221">
        <f t="shared" si="32"/>
        <v>11524</v>
      </c>
      <c r="H1928" s="240">
        <f>G1928/4</f>
        <v>2881</v>
      </c>
      <c r="I1928" s="281">
        <v>4</v>
      </c>
      <c r="J1928" s="236">
        <f t="shared" si="31"/>
        <v>2</v>
      </c>
      <c r="L1928" s="204"/>
    </row>
    <row r="1929" spans="2:12" ht="14.25" customHeight="1">
      <c r="B1929" s="54"/>
      <c r="C1929" s="413">
        <f t="shared" si="29"/>
        <v>1927</v>
      </c>
      <c r="E1929" s="423">
        <v>2</v>
      </c>
      <c r="F1929" s="424">
        <f t="shared" si="30"/>
        <v>3843</v>
      </c>
      <c r="G1929" s="221">
        <f t="shared" si="32"/>
        <v>11530</v>
      </c>
      <c r="H1929" s="220">
        <f>H1927+6</f>
        <v>5765</v>
      </c>
      <c r="I1929" s="281">
        <v>2</v>
      </c>
      <c r="J1929" s="236">
        <f t="shared" si="31"/>
        <v>1</v>
      </c>
      <c r="L1929" s="204"/>
    </row>
    <row r="1930" spans="2:12" ht="14.25" customHeight="1">
      <c r="B1930" s="54"/>
      <c r="C1930" s="413">
        <f t="shared" si="29"/>
        <v>1928</v>
      </c>
      <c r="E1930" s="423">
        <v>16</v>
      </c>
      <c r="F1930" s="424">
        <f t="shared" si="30"/>
        <v>3845</v>
      </c>
      <c r="G1930" s="221">
        <f t="shared" si="32"/>
        <v>11536</v>
      </c>
      <c r="H1930" s="269">
        <f>G1930/I1930</f>
        <v>721</v>
      </c>
      <c r="I1930" s="281">
        <v>16</v>
      </c>
      <c r="J1930" s="236">
        <f t="shared" si="31"/>
        <v>4</v>
      </c>
      <c r="L1930" s="204"/>
    </row>
    <row r="1931" spans="2:12" ht="14.25" customHeight="1">
      <c r="B1931" s="54"/>
      <c r="C1931" s="413">
        <f t="shared" si="29"/>
        <v>1929</v>
      </c>
      <c r="E1931" s="423">
        <v>2</v>
      </c>
      <c r="F1931" s="424">
        <f t="shared" si="30"/>
        <v>3847</v>
      </c>
      <c r="G1931" s="221">
        <f t="shared" si="32"/>
        <v>11542</v>
      </c>
      <c r="H1931" s="220">
        <f>H1929+6</f>
        <v>5771</v>
      </c>
      <c r="I1931" s="281">
        <v>2</v>
      </c>
      <c r="J1931" s="236">
        <f t="shared" si="31"/>
        <v>1</v>
      </c>
      <c r="L1931" s="204"/>
    </row>
    <row r="1932" spans="2:12" ht="14.25" customHeight="1">
      <c r="B1932" s="54"/>
      <c r="C1932" s="413">
        <f t="shared" si="29"/>
        <v>1930</v>
      </c>
      <c r="E1932" s="423">
        <v>4</v>
      </c>
      <c r="F1932" s="424">
        <f t="shared" si="30"/>
        <v>3849</v>
      </c>
      <c r="G1932" s="221">
        <f t="shared" si="32"/>
        <v>11548</v>
      </c>
      <c r="H1932" s="240">
        <f>G1932/4</f>
        <v>2887</v>
      </c>
      <c r="I1932" s="281">
        <v>4</v>
      </c>
      <c r="J1932" s="236">
        <f t="shared" si="31"/>
        <v>2</v>
      </c>
      <c r="L1932" s="204"/>
    </row>
    <row r="1933" spans="2:12" ht="14.25" customHeight="1">
      <c r="B1933" s="54"/>
      <c r="C1933" s="413">
        <f t="shared" si="29"/>
        <v>1931</v>
      </c>
      <c r="E1933" s="423">
        <v>2</v>
      </c>
      <c r="F1933" s="424">
        <f t="shared" si="30"/>
        <v>3851</v>
      </c>
      <c r="G1933" s="221">
        <f t="shared" si="32"/>
        <v>11554</v>
      </c>
      <c r="H1933" s="220">
        <f>H1931+6</f>
        <v>5777</v>
      </c>
      <c r="I1933" s="281">
        <v>2</v>
      </c>
      <c r="J1933" s="236">
        <f t="shared" si="31"/>
        <v>1</v>
      </c>
      <c r="L1933" s="204"/>
    </row>
    <row r="1934" spans="2:12" ht="14.25" customHeight="1">
      <c r="B1934" s="54"/>
      <c r="C1934" s="413">
        <f t="shared" si="29"/>
        <v>1932</v>
      </c>
      <c r="E1934" s="423">
        <v>8</v>
      </c>
      <c r="F1934" s="424">
        <f t="shared" si="30"/>
        <v>3853</v>
      </c>
      <c r="G1934" s="221">
        <f t="shared" si="32"/>
        <v>11560</v>
      </c>
      <c r="H1934" s="269">
        <f>G1934/I1934</f>
        <v>1445</v>
      </c>
      <c r="I1934" s="281">
        <v>8</v>
      </c>
      <c r="J1934" s="236">
        <f t="shared" si="31"/>
        <v>3</v>
      </c>
      <c r="L1934" s="204"/>
    </row>
    <row r="1935" spans="2:12" ht="14.25" customHeight="1">
      <c r="B1935" s="54"/>
      <c r="C1935" s="413">
        <f t="shared" si="29"/>
        <v>1933</v>
      </c>
      <c r="E1935" s="423">
        <v>2</v>
      </c>
      <c r="F1935" s="424">
        <f t="shared" si="30"/>
        <v>3855</v>
      </c>
      <c r="G1935" s="221">
        <f t="shared" si="32"/>
        <v>11566</v>
      </c>
      <c r="H1935" s="220">
        <f>H1933+6</f>
        <v>5783</v>
      </c>
      <c r="I1935" s="281">
        <v>2</v>
      </c>
      <c r="J1935" s="236">
        <f t="shared" si="31"/>
        <v>1</v>
      </c>
      <c r="L1935" s="204"/>
    </row>
    <row r="1936" spans="2:12" ht="14.25" customHeight="1">
      <c r="B1936" s="54"/>
      <c r="C1936" s="413">
        <f t="shared" si="29"/>
        <v>1934</v>
      </c>
      <c r="E1936" s="423">
        <v>4</v>
      </c>
      <c r="F1936" s="424">
        <f t="shared" si="30"/>
        <v>3857</v>
      </c>
      <c r="G1936" s="221">
        <f t="shared" si="32"/>
        <v>11572</v>
      </c>
      <c r="H1936" s="240">
        <f>G1936/4</f>
        <v>2893</v>
      </c>
      <c r="I1936" s="281">
        <v>4</v>
      </c>
      <c r="J1936" s="236">
        <f t="shared" si="31"/>
        <v>2</v>
      </c>
      <c r="L1936" s="204"/>
    </row>
    <row r="1937" spans="2:12" ht="14.25" customHeight="1">
      <c r="B1937" s="54"/>
      <c r="C1937" s="413">
        <f t="shared" si="29"/>
        <v>1935</v>
      </c>
      <c r="E1937" s="423">
        <v>2</v>
      </c>
      <c r="F1937" s="424">
        <f t="shared" si="30"/>
        <v>3859</v>
      </c>
      <c r="G1937" s="221">
        <f t="shared" si="32"/>
        <v>11578</v>
      </c>
      <c r="H1937" s="220">
        <f>H1935+6</f>
        <v>5789</v>
      </c>
      <c r="I1937" s="281">
        <v>2</v>
      </c>
      <c r="J1937" s="236">
        <f t="shared" si="31"/>
        <v>1</v>
      </c>
      <c r="L1937" s="204"/>
    </row>
    <row r="1938" spans="2:12" ht="14.25" customHeight="1">
      <c r="B1938" s="54"/>
      <c r="C1938" s="413">
        <f t="shared" si="29"/>
        <v>1936</v>
      </c>
      <c r="E1938" s="423">
        <v>64</v>
      </c>
      <c r="F1938" s="424">
        <f t="shared" si="30"/>
        <v>3861</v>
      </c>
      <c r="G1938" s="221">
        <f t="shared" si="32"/>
        <v>11584</v>
      </c>
      <c r="H1938" s="269">
        <f>G1938/I1938</f>
        <v>181</v>
      </c>
      <c r="I1938" s="281">
        <v>64</v>
      </c>
      <c r="J1938" s="236">
        <f t="shared" si="31"/>
        <v>6</v>
      </c>
      <c r="L1938" s="204"/>
    </row>
    <row r="1939" spans="2:12" ht="14.25" customHeight="1">
      <c r="B1939" s="54"/>
      <c r="C1939" s="413">
        <f t="shared" si="29"/>
        <v>1937</v>
      </c>
      <c r="E1939" s="423">
        <v>2</v>
      </c>
      <c r="F1939" s="424">
        <f t="shared" si="30"/>
        <v>3863</v>
      </c>
      <c r="G1939" s="221">
        <f t="shared" si="32"/>
        <v>11590</v>
      </c>
      <c r="H1939" s="220">
        <f>H1937+6</f>
        <v>5795</v>
      </c>
      <c r="I1939" s="281">
        <v>2</v>
      </c>
      <c r="J1939" s="236">
        <f t="shared" si="31"/>
        <v>1</v>
      </c>
      <c r="L1939" s="204"/>
    </row>
    <row r="1940" spans="2:12" ht="14.25" customHeight="1">
      <c r="B1940" s="54"/>
      <c r="C1940" s="413">
        <f t="shared" si="29"/>
        <v>1938</v>
      </c>
      <c r="E1940" s="423">
        <v>4</v>
      </c>
      <c r="F1940" s="424">
        <f t="shared" si="30"/>
        <v>3865</v>
      </c>
      <c r="G1940" s="221">
        <f t="shared" si="32"/>
        <v>11596</v>
      </c>
      <c r="H1940" s="240">
        <f>G1940/4</f>
        <v>2899</v>
      </c>
      <c r="I1940" s="281">
        <v>4</v>
      </c>
      <c r="J1940" s="236">
        <f t="shared" si="31"/>
        <v>2</v>
      </c>
      <c r="L1940" s="204"/>
    </row>
    <row r="1941" spans="2:12" ht="14.25" customHeight="1">
      <c r="B1941" s="54"/>
      <c r="C1941" s="413">
        <f t="shared" si="29"/>
        <v>1939</v>
      </c>
      <c r="E1941" s="423">
        <v>2</v>
      </c>
      <c r="F1941" s="424">
        <f t="shared" si="30"/>
        <v>3867</v>
      </c>
      <c r="G1941" s="221">
        <f t="shared" si="32"/>
        <v>11602</v>
      </c>
      <c r="H1941" s="220">
        <f>H1939+6</f>
        <v>5801</v>
      </c>
      <c r="I1941" s="281">
        <v>2</v>
      </c>
      <c r="J1941" s="236">
        <f t="shared" si="31"/>
        <v>1</v>
      </c>
      <c r="L1941" s="204"/>
    </row>
    <row r="1942" spans="2:12" ht="14.25" customHeight="1">
      <c r="B1942" s="54"/>
      <c r="C1942" s="413">
        <f t="shared" si="29"/>
        <v>1940</v>
      </c>
      <c r="E1942" s="423">
        <v>8</v>
      </c>
      <c r="F1942" s="424">
        <f t="shared" si="30"/>
        <v>3869</v>
      </c>
      <c r="G1942" s="221">
        <f t="shared" si="32"/>
        <v>11608</v>
      </c>
      <c r="H1942" s="269">
        <f>G1942/I1942</f>
        <v>1451</v>
      </c>
      <c r="I1942" s="281">
        <v>8</v>
      </c>
      <c r="J1942" s="236">
        <f t="shared" si="31"/>
        <v>3</v>
      </c>
      <c r="L1942" s="204"/>
    </row>
    <row r="1943" spans="2:12" ht="14.25" customHeight="1">
      <c r="B1943" s="54"/>
      <c r="C1943" s="413">
        <f t="shared" si="29"/>
        <v>1941</v>
      </c>
      <c r="E1943" s="423">
        <v>2</v>
      </c>
      <c r="F1943" s="424">
        <f t="shared" si="30"/>
        <v>3871</v>
      </c>
      <c r="G1943" s="221">
        <f t="shared" si="32"/>
        <v>11614</v>
      </c>
      <c r="H1943" s="220">
        <f>H1941+6</f>
        <v>5807</v>
      </c>
      <c r="I1943" s="281">
        <v>2</v>
      </c>
      <c r="J1943" s="236">
        <f t="shared" si="31"/>
        <v>1</v>
      </c>
      <c r="L1943" s="204"/>
    </row>
    <row r="1944" spans="2:12" ht="14.25" customHeight="1">
      <c r="B1944" s="54"/>
      <c r="C1944" s="413">
        <f t="shared" si="29"/>
        <v>1942</v>
      </c>
      <c r="E1944" s="423">
        <v>4</v>
      </c>
      <c r="F1944" s="424">
        <f t="shared" si="30"/>
        <v>3873</v>
      </c>
      <c r="G1944" s="221">
        <f t="shared" si="32"/>
        <v>11620</v>
      </c>
      <c r="H1944" s="240">
        <f>G1944/4</f>
        <v>2905</v>
      </c>
      <c r="I1944" s="281">
        <v>4</v>
      </c>
      <c r="J1944" s="236">
        <f t="shared" si="31"/>
        <v>2</v>
      </c>
      <c r="L1944" s="204"/>
    </row>
    <row r="1945" spans="2:12" ht="14.25" customHeight="1">
      <c r="B1945" s="54"/>
      <c r="C1945" s="413">
        <f t="shared" si="29"/>
        <v>1943</v>
      </c>
      <c r="E1945" s="423">
        <v>2</v>
      </c>
      <c r="F1945" s="424">
        <f t="shared" si="30"/>
        <v>3875</v>
      </c>
      <c r="G1945" s="221">
        <f t="shared" si="32"/>
        <v>11626</v>
      </c>
      <c r="H1945" s="220">
        <f>H1943+6</f>
        <v>5813</v>
      </c>
      <c r="I1945" s="281">
        <v>2</v>
      </c>
      <c r="J1945" s="236">
        <f t="shared" si="31"/>
        <v>1</v>
      </c>
      <c r="L1945" s="204"/>
    </row>
    <row r="1946" spans="2:12" ht="14.25" customHeight="1">
      <c r="B1946" s="54"/>
      <c r="C1946" s="413">
        <f t="shared" si="29"/>
        <v>1944</v>
      </c>
      <c r="E1946" s="423">
        <v>16</v>
      </c>
      <c r="F1946" s="424">
        <f t="shared" si="30"/>
        <v>3877</v>
      </c>
      <c r="G1946" s="221">
        <f t="shared" si="32"/>
        <v>11632</v>
      </c>
      <c r="H1946" s="269">
        <f>G1946/I1946</f>
        <v>727</v>
      </c>
      <c r="I1946" s="281">
        <v>16</v>
      </c>
      <c r="J1946" s="236">
        <f t="shared" si="31"/>
        <v>4</v>
      </c>
      <c r="L1946" s="204"/>
    </row>
    <row r="1947" spans="2:12" ht="14.25" customHeight="1">
      <c r="B1947" s="54"/>
      <c r="C1947" s="413">
        <f t="shared" si="29"/>
        <v>1945</v>
      </c>
      <c r="E1947" s="423">
        <v>2</v>
      </c>
      <c r="F1947" s="424">
        <f t="shared" si="30"/>
        <v>3879</v>
      </c>
      <c r="G1947" s="221">
        <f t="shared" si="32"/>
        <v>11638</v>
      </c>
      <c r="H1947" s="220">
        <f>H1945+6</f>
        <v>5819</v>
      </c>
      <c r="I1947" s="281">
        <v>2</v>
      </c>
      <c r="J1947" s="236">
        <f t="shared" si="31"/>
        <v>1</v>
      </c>
      <c r="L1947" s="204"/>
    </row>
    <row r="1948" spans="2:12" ht="14.25" customHeight="1">
      <c r="B1948" s="54"/>
      <c r="C1948" s="413">
        <f t="shared" si="29"/>
        <v>1946</v>
      </c>
      <c r="E1948" s="423">
        <v>4</v>
      </c>
      <c r="F1948" s="424">
        <f t="shared" si="30"/>
        <v>3881</v>
      </c>
      <c r="G1948" s="221">
        <f t="shared" si="32"/>
        <v>11644</v>
      </c>
      <c r="H1948" s="240">
        <f>G1948/4</f>
        <v>2911</v>
      </c>
      <c r="I1948" s="281">
        <v>4</v>
      </c>
      <c r="J1948" s="236">
        <f t="shared" si="31"/>
        <v>2</v>
      </c>
      <c r="L1948" s="204"/>
    </row>
    <row r="1949" spans="2:12" ht="14.25" customHeight="1">
      <c r="B1949" s="54"/>
      <c r="C1949" s="413">
        <f t="shared" si="29"/>
        <v>1947</v>
      </c>
      <c r="E1949" s="423">
        <v>2</v>
      </c>
      <c r="F1949" s="424">
        <f t="shared" si="30"/>
        <v>3883</v>
      </c>
      <c r="G1949" s="221">
        <f t="shared" si="32"/>
        <v>11650</v>
      </c>
      <c r="H1949" s="220">
        <f>H1947+6</f>
        <v>5825</v>
      </c>
      <c r="I1949" s="281">
        <v>2</v>
      </c>
      <c r="J1949" s="236">
        <f t="shared" si="31"/>
        <v>1</v>
      </c>
      <c r="L1949" s="204"/>
    </row>
    <row r="1950" spans="2:12" ht="14.25" customHeight="1">
      <c r="B1950" s="54"/>
      <c r="C1950" s="413">
        <f t="shared" si="29"/>
        <v>1948</v>
      </c>
      <c r="E1950" s="423">
        <v>8</v>
      </c>
      <c r="F1950" s="424">
        <f t="shared" si="30"/>
        <v>3885</v>
      </c>
      <c r="G1950" s="221">
        <f t="shared" si="32"/>
        <v>11656</v>
      </c>
      <c r="H1950" s="269">
        <f>G1950/I1950</f>
        <v>1457</v>
      </c>
      <c r="I1950" s="281">
        <v>8</v>
      </c>
      <c r="J1950" s="236">
        <f t="shared" si="31"/>
        <v>3</v>
      </c>
      <c r="L1950" s="204"/>
    </row>
    <row r="1951" spans="2:12" ht="14.25" customHeight="1">
      <c r="B1951" s="54"/>
      <c r="C1951" s="413">
        <f t="shared" si="29"/>
        <v>1949</v>
      </c>
      <c r="E1951" s="423">
        <v>2</v>
      </c>
      <c r="F1951" s="424">
        <f t="shared" si="30"/>
        <v>3887</v>
      </c>
      <c r="G1951" s="221">
        <f t="shared" si="32"/>
        <v>11662</v>
      </c>
      <c r="H1951" s="220">
        <f>H1949+6</f>
        <v>5831</v>
      </c>
      <c r="I1951" s="281">
        <v>2</v>
      </c>
      <c r="J1951" s="236">
        <f t="shared" si="31"/>
        <v>1</v>
      </c>
      <c r="L1951" s="204"/>
    </row>
    <row r="1952" spans="2:12" ht="14.25" customHeight="1">
      <c r="B1952" s="54"/>
      <c r="C1952" s="413">
        <f t="shared" si="29"/>
        <v>1950</v>
      </c>
      <c r="E1952" s="423">
        <v>4</v>
      </c>
      <c r="F1952" s="424">
        <f t="shared" si="30"/>
        <v>3889</v>
      </c>
      <c r="G1952" s="221">
        <f t="shared" si="32"/>
        <v>11668</v>
      </c>
      <c r="H1952" s="240">
        <f>G1952/4</f>
        <v>2917</v>
      </c>
      <c r="I1952" s="281">
        <v>4</v>
      </c>
      <c r="J1952" s="236">
        <f t="shared" si="31"/>
        <v>2</v>
      </c>
      <c r="L1952" s="204"/>
    </row>
    <row r="1953" spans="2:12" ht="14.25" customHeight="1">
      <c r="B1953" s="54"/>
      <c r="C1953" s="413">
        <f t="shared" si="29"/>
        <v>1951</v>
      </c>
      <c r="E1953" s="423">
        <v>2</v>
      </c>
      <c r="F1953" s="424">
        <f t="shared" si="30"/>
        <v>3891</v>
      </c>
      <c r="G1953" s="221">
        <f t="shared" si="32"/>
        <v>11674</v>
      </c>
      <c r="H1953" s="220">
        <f>H1951+6</f>
        <v>5837</v>
      </c>
      <c r="I1953" s="281">
        <v>2</v>
      </c>
      <c r="J1953" s="236">
        <f t="shared" si="31"/>
        <v>1</v>
      </c>
      <c r="L1953" s="204"/>
    </row>
    <row r="1954" spans="2:12" ht="14.25" customHeight="1">
      <c r="B1954" s="54"/>
      <c r="C1954" s="413">
        <f t="shared" si="29"/>
        <v>1952</v>
      </c>
      <c r="E1954" s="423">
        <v>32</v>
      </c>
      <c r="F1954" s="424">
        <f t="shared" si="30"/>
        <v>3893</v>
      </c>
      <c r="G1954" s="221">
        <f t="shared" si="32"/>
        <v>11680</v>
      </c>
      <c r="H1954" s="269">
        <f>G1954/I1954</f>
        <v>365</v>
      </c>
      <c r="I1954" s="281">
        <v>32</v>
      </c>
      <c r="J1954" s="236">
        <f t="shared" si="31"/>
        <v>5</v>
      </c>
      <c r="L1954" s="204"/>
    </row>
    <row r="1955" spans="2:12" ht="14.25" customHeight="1">
      <c r="B1955" s="54"/>
      <c r="C1955" s="413">
        <f t="shared" si="29"/>
        <v>1953</v>
      </c>
      <c r="E1955" s="423">
        <v>2</v>
      </c>
      <c r="F1955" s="424">
        <f t="shared" si="30"/>
        <v>3895</v>
      </c>
      <c r="G1955" s="221">
        <f t="shared" si="32"/>
        <v>11686</v>
      </c>
      <c r="H1955" s="220">
        <f>H1953+6</f>
        <v>5843</v>
      </c>
      <c r="I1955" s="281">
        <v>2</v>
      </c>
      <c r="J1955" s="236">
        <f t="shared" si="31"/>
        <v>1</v>
      </c>
      <c r="L1955" s="204"/>
    </row>
    <row r="1956" spans="2:12" ht="14.25" customHeight="1">
      <c r="B1956" s="54"/>
      <c r="C1956" s="413">
        <f t="shared" si="29"/>
        <v>1954</v>
      </c>
      <c r="E1956" s="423">
        <v>4</v>
      </c>
      <c r="F1956" s="424">
        <f t="shared" si="30"/>
        <v>3897</v>
      </c>
      <c r="G1956" s="221">
        <f t="shared" si="32"/>
        <v>11692</v>
      </c>
      <c r="H1956" s="240">
        <f>G1956/4</f>
        <v>2923</v>
      </c>
      <c r="I1956" s="281">
        <v>4</v>
      </c>
      <c r="J1956" s="236">
        <f t="shared" si="31"/>
        <v>2</v>
      </c>
      <c r="L1956" s="204"/>
    </row>
    <row r="1957" spans="2:12" ht="14.25" customHeight="1">
      <c r="B1957" s="54"/>
      <c r="C1957" s="413">
        <f t="shared" si="29"/>
        <v>1955</v>
      </c>
      <c r="E1957" s="423">
        <v>2</v>
      </c>
      <c r="F1957" s="424">
        <f t="shared" si="30"/>
        <v>3899</v>
      </c>
      <c r="G1957" s="221">
        <f t="shared" si="32"/>
        <v>11698</v>
      </c>
      <c r="H1957" s="220">
        <f>H1955+6</f>
        <v>5849</v>
      </c>
      <c r="I1957" s="281">
        <v>2</v>
      </c>
      <c r="J1957" s="236">
        <f t="shared" si="31"/>
        <v>1</v>
      </c>
      <c r="L1957" s="204"/>
    </row>
    <row r="1958" spans="2:12" ht="14.25" customHeight="1">
      <c r="B1958" s="54"/>
      <c r="C1958" s="413">
        <f t="shared" si="29"/>
        <v>1956</v>
      </c>
      <c r="E1958" s="423">
        <v>8</v>
      </c>
      <c r="F1958" s="424">
        <f t="shared" si="30"/>
        <v>3901</v>
      </c>
      <c r="G1958" s="221">
        <f t="shared" si="32"/>
        <v>11704</v>
      </c>
      <c r="H1958" s="269">
        <f>G1958/I1958</f>
        <v>1463</v>
      </c>
      <c r="I1958" s="281">
        <v>8</v>
      </c>
      <c r="J1958" s="236">
        <f t="shared" si="31"/>
        <v>3</v>
      </c>
      <c r="L1958" s="204"/>
    </row>
    <row r="1959" spans="2:12" ht="14.25" customHeight="1">
      <c r="B1959" s="54"/>
      <c r="C1959" s="413">
        <f t="shared" si="29"/>
        <v>1957</v>
      </c>
      <c r="E1959" s="423">
        <v>2</v>
      </c>
      <c r="F1959" s="424">
        <f t="shared" si="30"/>
        <v>3903</v>
      </c>
      <c r="G1959" s="221">
        <f t="shared" si="32"/>
        <v>11710</v>
      </c>
      <c r="H1959" s="220">
        <f>H1957+6</f>
        <v>5855</v>
      </c>
      <c r="I1959" s="281">
        <v>2</v>
      </c>
      <c r="J1959" s="236">
        <f t="shared" si="31"/>
        <v>1</v>
      </c>
      <c r="L1959" s="204"/>
    </row>
    <row r="1960" spans="2:12" ht="14.25" customHeight="1">
      <c r="B1960" s="54"/>
      <c r="C1960" s="413">
        <f t="shared" si="29"/>
        <v>1958</v>
      </c>
      <c r="E1960" s="423">
        <v>4</v>
      </c>
      <c r="F1960" s="424">
        <f t="shared" si="30"/>
        <v>3905</v>
      </c>
      <c r="G1960" s="221">
        <f t="shared" si="32"/>
        <v>11716</v>
      </c>
      <c r="H1960" s="240">
        <f>G1960/4</f>
        <v>2929</v>
      </c>
      <c r="I1960" s="281">
        <v>4</v>
      </c>
      <c r="J1960" s="236">
        <f t="shared" si="31"/>
        <v>2</v>
      </c>
      <c r="L1960" s="204"/>
    </row>
    <row r="1961" spans="2:12" ht="14.25" customHeight="1">
      <c r="B1961" s="54"/>
      <c r="C1961" s="413">
        <f t="shared" si="29"/>
        <v>1959</v>
      </c>
      <c r="E1961" s="423">
        <v>2</v>
      </c>
      <c r="F1961" s="424">
        <f t="shared" si="30"/>
        <v>3907</v>
      </c>
      <c r="G1961" s="221">
        <f t="shared" si="32"/>
        <v>11722</v>
      </c>
      <c r="H1961" s="220">
        <f>H1959+6</f>
        <v>5861</v>
      </c>
      <c r="I1961" s="281">
        <v>2</v>
      </c>
      <c r="J1961" s="236">
        <f t="shared" si="31"/>
        <v>1</v>
      </c>
      <c r="L1961" s="204"/>
    </row>
    <row r="1962" spans="2:12" ht="14.25" customHeight="1">
      <c r="B1962" s="54"/>
      <c r="C1962" s="413">
        <f t="shared" si="29"/>
        <v>1960</v>
      </c>
      <c r="E1962" s="423">
        <v>16</v>
      </c>
      <c r="F1962" s="424">
        <f t="shared" si="30"/>
        <v>3909</v>
      </c>
      <c r="G1962" s="221">
        <f t="shared" si="32"/>
        <v>11728</v>
      </c>
      <c r="H1962" s="269">
        <f>G1962/I1962</f>
        <v>733</v>
      </c>
      <c r="I1962" s="281">
        <v>16</v>
      </c>
      <c r="J1962" s="236">
        <f t="shared" si="31"/>
        <v>4</v>
      </c>
      <c r="L1962" s="204"/>
    </row>
    <row r="1963" spans="2:12" ht="14.25" customHeight="1">
      <c r="B1963" s="54"/>
      <c r="C1963" s="413">
        <f t="shared" si="29"/>
        <v>1961</v>
      </c>
      <c r="E1963" s="423">
        <v>2</v>
      </c>
      <c r="F1963" s="424">
        <f t="shared" si="30"/>
        <v>3911</v>
      </c>
      <c r="G1963" s="221">
        <f t="shared" si="32"/>
        <v>11734</v>
      </c>
      <c r="H1963" s="220">
        <f>H1961+6</f>
        <v>5867</v>
      </c>
      <c r="I1963" s="281">
        <v>2</v>
      </c>
      <c r="J1963" s="236">
        <f t="shared" si="31"/>
        <v>1</v>
      </c>
      <c r="L1963" s="204"/>
    </row>
    <row r="1964" spans="2:12" ht="14.25" customHeight="1">
      <c r="B1964" s="54"/>
      <c r="C1964" s="413">
        <f t="shared" si="29"/>
        <v>1962</v>
      </c>
      <c r="E1964" s="423">
        <v>4</v>
      </c>
      <c r="F1964" s="424">
        <f t="shared" si="30"/>
        <v>3913</v>
      </c>
      <c r="G1964" s="221">
        <f t="shared" si="32"/>
        <v>11740</v>
      </c>
      <c r="H1964" s="240">
        <f>G1964/4</f>
        <v>2935</v>
      </c>
      <c r="I1964" s="281">
        <v>4</v>
      </c>
      <c r="J1964" s="236">
        <f t="shared" si="31"/>
        <v>2</v>
      </c>
      <c r="L1964" s="204"/>
    </row>
    <row r="1965" spans="2:12" ht="14.25" customHeight="1">
      <c r="B1965" s="54"/>
      <c r="C1965" s="413">
        <f t="shared" si="29"/>
        <v>1963</v>
      </c>
      <c r="E1965" s="423">
        <v>2</v>
      </c>
      <c r="F1965" s="424">
        <f t="shared" si="30"/>
        <v>3915</v>
      </c>
      <c r="G1965" s="221">
        <f t="shared" si="32"/>
        <v>11746</v>
      </c>
      <c r="H1965" s="220">
        <f>H1963+6</f>
        <v>5873</v>
      </c>
      <c r="I1965" s="281">
        <v>2</v>
      </c>
      <c r="J1965" s="236">
        <f t="shared" si="31"/>
        <v>1</v>
      </c>
      <c r="L1965" s="204"/>
    </row>
    <row r="1966" spans="2:12" ht="14.25" customHeight="1">
      <c r="B1966" s="54"/>
      <c r="C1966" s="413">
        <f t="shared" si="29"/>
        <v>1964</v>
      </c>
      <c r="E1966" s="423">
        <v>8</v>
      </c>
      <c r="F1966" s="424">
        <f t="shared" si="30"/>
        <v>3917</v>
      </c>
      <c r="G1966" s="221">
        <f t="shared" si="32"/>
        <v>11752</v>
      </c>
      <c r="H1966" s="269">
        <f>G1966/I1966</f>
        <v>1469</v>
      </c>
      <c r="I1966" s="281">
        <v>8</v>
      </c>
      <c r="J1966" s="236">
        <f t="shared" si="31"/>
        <v>3</v>
      </c>
      <c r="L1966" s="204"/>
    </row>
    <row r="1967" spans="2:12" ht="14.25" customHeight="1">
      <c r="B1967" s="54"/>
      <c r="C1967" s="413">
        <f t="shared" si="29"/>
        <v>1965</v>
      </c>
      <c r="E1967" s="423">
        <v>2</v>
      </c>
      <c r="F1967" s="424">
        <f t="shared" si="30"/>
        <v>3919</v>
      </c>
      <c r="G1967" s="221">
        <f t="shared" si="32"/>
        <v>11758</v>
      </c>
      <c r="H1967" s="220">
        <f>H1965+6</f>
        <v>5879</v>
      </c>
      <c r="I1967" s="281">
        <v>2</v>
      </c>
      <c r="J1967" s="236">
        <f t="shared" si="31"/>
        <v>1</v>
      </c>
      <c r="L1967" s="204"/>
    </row>
    <row r="1968" spans="2:12" ht="14.25" customHeight="1">
      <c r="B1968" s="54"/>
      <c r="C1968" s="413">
        <f t="shared" si="29"/>
        <v>1966</v>
      </c>
      <c r="E1968" s="423">
        <v>4</v>
      </c>
      <c r="F1968" s="424">
        <f t="shared" si="30"/>
        <v>3921</v>
      </c>
      <c r="G1968" s="221">
        <f t="shared" si="32"/>
        <v>11764</v>
      </c>
      <c r="H1968" s="240">
        <f>G1968/4</f>
        <v>2941</v>
      </c>
      <c r="I1968" s="281">
        <v>4</v>
      </c>
      <c r="J1968" s="236">
        <f t="shared" si="31"/>
        <v>2</v>
      </c>
      <c r="L1968" s="204"/>
    </row>
    <row r="1969" spans="2:12" ht="14.25" customHeight="1">
      <c r="B1969" s="54"/>
      <c r="C1969" s="413">
        <f t="shared" si="29"/>
        <v>1967</v>
      </c>
      <c r="E1969" s="423">
        <v>2</v>
      </c>
      <c r="F1969" s="424">
        <f t="shared" si="30"/>
        <v>3923</v>
      </c>
      <c r="G1969" s="221">
        <f t="shared" si="32"/>
        <v>11770</v>
      </c>
      <c r="H1969" s="220">
        <f>H1967+6</f>
        <v>5885</v>
      </c>
      <c r="I1969" s="281">
        <v>2</v>
      </c>
      <c r="J1969" s="236">
        <f t="shared" si="31"/>
        <v>1</v>
      </c>
      <c r="L1969" s="204"/>
    </row>
    <row r="1970" spans="2:12" ht="14.25" customHeight="1">
      <c r="B1970" s="54"/>
      <c r="C1970" s="413">
        <f t="shared" si="29"/>
        <v>1968</v>
      </c>
      <c r="E1970" s="423">
        <v>512</v>
      </c>
      <c r="F1970" s="424">
        <f t="shared" si="30"/>
        <v>3925</v>
      </c>
      <c r="G1970" s="221">
        <f t="shared" si="32"/>
        <v>11776</v>
      </c>
      <c r="H1970" s="269">
        <f>G1970/I1970</f>
        <v>23</v>
      </c>
      <c r="I1970" s="281">
        <v>512</v>
      </c>
      <c r="J1970" s="236">
        <f t="shared" si="31"/>
        <v>9</v>
      </c>
      <c r="L1970" s="204"/>
    </row>
    <row r="1971" spans="2:12" ht="14.25" customHeight="1">
      <c r="B1971" s="54"/>
      <c r="C1971" s="413">
        <f t="shared" si="29"/>
        <v>1969</v>
      </c>
      <c r="E1971" s="423">
        <v>2</v>
      </c>
      <c r="F1971" s="424">
        <f t="shared" si="30"/>
        <v>3927</v>
      </c>
      <c r="G1971" s="221">
        <f t="shared" si="32"/>
        <v>11782</v>
      </c>
      <c r="H1971" s="220">
        <f>H1969+6</f>
        <v>5891</v>
      </c>
      <c r="I1971" s="281">
        <v>2</v>
      </c>
      <c r="J1971" s="236">
        <f t="shared" si="31"/>
        <v>1</v>
      </c>
      <c r="L1971" s="204"/>
    </row>
    <row r="1972" spans="2:12" ht="14.25" customHeight="1">
      <c r="B1972" s="54"/>
      <c r="C1972" s="413">
        <f t="shared" si="29"/>
        <v>1970</v>
      </c>
      <c r="E1972" s="423">
        <v>4</v>
      </c>
      <c r="F1972" s="424">
        <f t="shared" si="30"/>
        <v>3929</v>
      </c>
      <c r="G1972" s="221">
        <f t="shared" si="32"/>
        <v>11788</v>
      </c>
      <c r="H1972" s="240">
        <f>G1972/4</f>
        <v>2947</v>
      </c>
      <c r="I1972" s="281">
        <v>4</v>
      </c>
      <c r="J1972" s="236">
        <f t="shared" si="31"/>
        <v>2</v>
      </c>
      <c r="L1972" s="204"/>
    </row>
    <row r="1973" spans="2:12" ht="14.25" customHeight="1">
      <c r="B1973" s="54"/>
      <c r="C1973" s="413">
        <f t="shared" si="29"/>
        <v>1971</v>
      </c>
      <c r="E1973" s="423">
        <v>2</v>
      </c>
      <c r="F1973" s="424">
        <f t="shared" si="30"/>
        <v>3931</v>
      </c>
      <c r="G1973" s="221">
        <f t="shared" si="32"/>
        <v>11794</v>
      </c>
      <c r="H1973" s="220">
        <f>H1971+6</f>
        <v>5897</v>
      </c>
      <c r="I1973" s="281">
        <v>2</v>
      </c>
      <c r="J1973" s="236">
        <f t="shared" si="31"/>
        <v>1</v>
      </c>
      <c r="L1973" s="204"/>
    </row>
    <row r="1974" spans="2:12" ht="14.25" customHeight="1">
      <c r="B1974" s="54"/>
      <c r="C1974" s="413">
        <f t="shared" si="29"/>
        <v>1972</v>
      </c>
      <c r="E1974" s="423">
        <v>8</v>
      </c>
      <c r="F1974" s="424">
        <f t="shared" si="30"/>
        <v>3933</v>
      </c>
      <c r="G1974" s="221">
        <f t="shared" si="32"/>
        <v>11800</v>
      </c>
      <c r="H1974" s="269">
        <f>G1974/I1974</f>
        <v>1475</v>
      </c>
      <c r="I1974" s="281">
        <v>8</v>
      </c>
      <c r="J1974" s="236">
        <f t="shared" si="31"/>
        <v>3</v>
      </c>
      <c r="L1974" s="204"/>
    </row>
    <row r="1975" spans="2:12" ht="14.25" customHeight="1">
      <c r="B1975" s="54"/>
      <c r="C1975" s="413">
        <f t="shared" si="29"/>
        <v>1973</v>
      </c>
      <c r="E1975" s="423">
        <v>2</v>
      </c>
      <c r="F1975" s="424">
        <f t="shared" si="30"/>
        <v>3935</v>
      </c>
      <c r="G1975" s="221">
        <f t="shared" si="32"/>
        <v>11806</v>
      </c>
      <c r="H1975" s="220">
        <f>H1973+6</f>
        <v>5903</v>
      </c>
      <c r="I1975" s="281">
        <v>2</v>
      </c>
      <c r="J1975" s="236">
        <f t="shared" si="31"/>
        <v>1</v>
      </c>
      <c r="L1975" s="204"/>
    </row>
    <row r="1976" spans="2:12" ht="14.25" customHeight="1">
      <c r="B1976" s="54"/>
      <c r="C1976" s="413">
        <f t="shared" si="29"/>
        <v>1974</v>
      </c>
      <c r="E1976" s="423">
        <v>4</v>
      </c>
      <c r="F1976" s="424">
        <f t="shared" si="30"/>
        <v>3937</v>
      </c>
      <c r="G1976" s="221">
        <f t="shared" si="32"/>
        <v>11812</v>
      </c>
      <c r="H1976" s="240">
        <f>G1976/4</f>
        <v>2953</v>
      </c>
      <c r="I1976" s="281">
        <v>4</v>
      </c>
      <c r="J1976" s="236">
        <f t="shared" si="31"/>
        <v>2</v>
      </c>
      <c r="L1976" s="204"/>
    </row>
    <row r="1977" spans="2:12" ht="14.25" customHeight="1">
      <c r="B1977" s="54"/>
      <c r="C1977" s="413">
        <f t="shared" si="29"/>
        <v>1975</v>
      </c>
      <c r="E1977" s="423">
        <v>2</v>
      </c>
      <c r="F1977" s="424">
        <f t="shared" si="30"/>
        <v>3939</v>
      </c>
      <c r="G1977" s="221">
        <f t="shared" si="32"/>
        <v>11818</v>
      </c>
      <c r="H1977" s="220">
        <f>H1975+6</f>
        <v>5909</v>
      </c>
      <c r="I1977" s="281">
        <v>2</v>
      </c>
      <c r="J1977" s="236">
        <f t="shared" si="31"/>
        <v>1</v>
      </c>
      <c r="L1977" s="204"/>
    </row>
    <row r="1978" spans="2:12" ht="14.25" customHeight="1">
      <c r="B1978" s="54"/>
      <c r="C1978" s="413">
        <f t="shared" si="29"/>
        <v>1976</v>
      </c>
      <c r="E1978" s="423">
        <v>16</v>
      </c>
      <c r="F1978" s="424">
        <f t="shared" si="30"/>
        <v>3941</v>
      </c>
      <c r="G1978" s="221">
        <f t="shared" si="32"/>
        <v>11824</v>
      </c>
      <c r="H1978" s="269">
        <f>G1978/I1978</f>
        <v>739</v>
      </c>
      <c r="I1978" s="281">
        <v>16</v>
      </c>
      <c r="J1978" s="236">
        <f t="shared" si="31"/>
        <v>4</v>
      </c>
      <c r="L1978" s="204"/>
    </row>
    <row r="1979" spans="2:12" ht="14.25" customHeight="1">
      <c r="B1979" s="54"/>
      <c r="C1979" s="413">
        <f t="shared" si="29"/>
        <v>1977</v>
      </c>
      <c r="E1979" s="423">
        <v>2</v>
      </c>
      <c r="F1979" s="424">
        <f t="shared" si="30"/>
        <v>3943</v>
      </c>
      <c r="G1979" s="221">
        <f t="shared" si="32"/>
        <v>11830</v>
      </c>
      <c r="H1979" s="220">
        <f>H1977+6</f>
        <v>5915</v>
      </c>
      <c r="I1979" s="281">
        <v>2</v>
      </c>
      <c r="J1979" s="236">
        <f t="shared" si="31"/>
        <v>1</v>
      </c>
      <c r="L1979" s="204"/>
    </row>
    <row r="1980" spans="2:12" ht="14.25" customHeight="1">
      <c r="B1980" s="54"/>
      <c r="C1980" s="413">
        <f t="shared" si="29"/>
        <v>1978</v>
      </c>
      <c r="E1980" s="423">
        <v>4</v>
      </c>
      <c r="F1980" s="424">
        <f t="shared" si="30"/>
        <v>3945</v>
      </c>
      <c r="G1980" s="221">
        <f t="shared" si="32"/>
        <v>11836</v>
      </c>
      <c r="H1980" s="240">
        <f>G1980/4</f>
        <v>2959</v>
      </c>
      <c r="I1980" s="281">
        <v>4</v>
      </c>
      <c r="J1980" s="236">
        <f t="shared" si="31"/>
        <v>2</v>
      </c>
      <c r="L1980" s="204"/>
    </row>
    <row r="1981" spans="2:12" ht="14.25" customHeight="1">
      <c r="B1981" s="54"/>
      <c r="C1981" s="413">
        <f t="shared" si="29"/>
        <v>1979</v>
      </c>
      <c r="E1981" s="423">
        <v>2</v>
      </c>
      <c r="F1981" s="424">
        <f t="shared" si="30"/>
        <v>3947</v>
      </c>
      <c r="G1981" s="221">
        <f t="shared" si="32"/>
        <v>11842</v>
      </c>
      <c r="H1981" s="220">
        <f>H1979+6</f>
        <v>5921</v>
      </c>
      <c r="I1981" s="281">
        <v>2</v>
      </c>
      <c r="J1981" s="236">
        <f t="shared" si="31"/>
        <v>1</v>
      </c>
      <c r="L1981" s="204"/>
    </row>
    <row r="1982" spans="2:12" ht="14.25" customHeight="1">
      <c r="B1982" s="54"/>
      <c r="C1982" s="413">
        <f t="shared" si="29"/>
        <v>1980</v>
      </c>
      <c r="E1982" s="423">
        <v>8</v>
      </c>
      <c r="F1982" s="424">
        <f t="shared" si="30"/>
        <v>3949</v>
      </c>
      <c r="G1982" s="221">
        <f t="shared" si="32"/>
        <v>11848</v>
      </c>
      <c r="H1982" s="269">
        <f>G1982/I1982</f>
        <v>1481</v>
      </c>
      <c r="I1982" s="281">
        <v>8</v>
      </c>
      <c r="J1982" s="236">
        <f t="shared" si="31"/>
        <v>3</v>
      </c>
      <c r="L1982" s="204"/>
    </row>
    <row r="1983" spans="2:12" ht="14.25" customHeight="1">
      <c r="B1983" s="54"/>
      <c r="C1983" s="413">
        <f t="shared" si="29"/>
        <v>1981</v>
      </c>
      <c r="E1983" s="423">
        <v>2</v>
      </c>
      <c r="F1983" s="424">
        <f t="shared" si="30"/>
        <v>3951</v>
      </c>
      <c r="G1983" s="221">
        <f t="shared" si="32"/>
        <v>11854</v>
      </c>
      <c r="H1983" s="220">
        <f>H1981+6</f>
        <v>5927</v>
      </c>
      <c r="I1983" s="281">
        <v>2</v>
      </c>
      <c r="J1983" s="236">
        <f t="shared" si="31"/>
        <v>1</v>
      </c>
      <c r="L1983" s="204"/>
    </row>
    <row r="1984" spans="2:12" ht="14.25" customHeight="1">
      <c r="B1984" s="54"/>
      <c r="C1984" s="413">
        <f t="shared" si="29"/>
        <v>1982</v>
      </c>
      <c r="E1984" s="423">
        <v>4</v>
      </c>
      <c r="F1984" s="424">
        <f t="shared" si="30"/>
        <v>3953</v>
      </c>
      <c r="G1984" s="221">
        <f t="shared" si="32"/>
        <v>11860</v>
      </c>
      <c r="H1984" s="240">
        <f>G1984/4</f>
        <v>2965</v>
      </c>
      <c r="I1984" s="281">
        <v>4</v>
      </c>
      <c r="J1984" s="236">
        <f t="shared" si="31"/>
        <v>2</v>
      </c>
      <c r="L1984" s="204"/>
    </row>
    <row r="1985" spans="2:12" ht="14.25" customHeight="1">
      <c r="B1985" s="54"/>
      <c r="C1985" s="413">
        <f t="shared" si="29"/>
        <v>1983</v>
      </c>
      <c r="E1985" s="423">
        <v>2</v>
      </c>
      <c r="F1985" s="424">
        <f t="shared" si="30"/>
        <v>3955</v>
      </c>
      <c r="G1985" s="221">
        <f t="shared" si="32"/>
        <v>11866</v>
      </c>
      <c r="H1985" s="220">
        <f>H1983+6</f>
        <v>5933</v>
      </c>
      <c r="I1985" s="281">
        <v>2</v>
      </c>
      <c r="J1985" s="236">
        <f t="shared" si="31"/>
        <v>1</v>
      </c>
      <c r="L1985" s="204"/>
    </row>
    <row r="1986" spans="2:12" ht="14.25" customHeight="1">
      <c r="B1986" s="54"/>
      <c r="C1986" s="413">
        <f t="shared" si="29"/>
        <v>1984</v>
      </c>
      <c r="E1986" s="423">
        <v>32</v>
      </c>
      <c r="F1986" s="424">
        <f t="shared" si="30"/>
        <v>3957</v>
      </c>
      <c r="G1986" s="221">
        <f t="shared" si="32"/>
        <v>11872</v>
      </c>
      <c r="H1986" s="269">
        <f>G1986/I1986</f>
        <v>371</v>
      </c>
      <c r="I1986" s="281">
        <v>32</v>
      </c>
      <c r="J1986" s="236">
        <f t="shared" si="31"/>
        <v>5</v>
      </c>
      <c r="L1986" s="204"/>
    </row>
    <row r="1987" spans="2:12" ht="14.25" customHeight="1">
      <c r="B1987" s="54"/>
      <c r="C1987" s="413">
        <f t="shared" si="29"/>
        <v>1985</v>
      </c>
      <c r="E1987" s="423">
        <v>2</v>
      </c>
      <c r="F1987" s="424">
        <f t="shared" si="30"/>
        <v>3959</v>
      </c>
      <c r="G1987" s="221">
        <f t="shared" si="32"/>
        <v>11878</v>
      </c>
      <c r="H1987" s="220">
        <f>H1985+6</f>
        <v>5939</v>
      </c>
      <c r="I1987" s="281">
        <v>2</v>
      </c>
      <c r="J1987" s="236">
        <f t="shared" si="31"/>
        <v>1</v>
      </c>
      <c r="L1987" s="204"/>
    </row>
    <row r="1988" spans="2:12" ht="14.25" customHeight="1">
      <c r="B1988" s="54"/>
      <c r="C1988" s="413">
        <f t="shared" si="29"/>
        <v>1986</v>
      </c>
      <c r="E1988" s="423">
        <v>4</v>
      </c>
      <c r="F1988" s="424">
        <f t="shared" si="30"/>
        <v>3961</v>
      </c>
      <c r="G1988" s="221">
        <f t="shared" si="32"/>
        <v>11884</v>
      </c>
      <c r="H1988" s="240">
        <f>G1988/4</f>
        <v>2971</v>
      </c>
      <c r="I1988" s="281">
        <v>4</v>
      </c>
      <c r="J1988" s="236">
        <f t="shared" si="31"/>
        <v>2</v>
      </c>
      <c r="L1988" s="204"/>
    </row>
    <row r="1989" spans="2:12" ht="14.25" customHeight="1">
      <c r="B1989" s="54"/>
      <c r="C1989" s="413">
        <f t="shared" si="29"/>
        <v>1987</v>
      </c>
      <c r="E1989" s="423">
        <v>2</v>
      </c>
      <c r="F1989" s="424">
        <f t="shared" si="30"/>
        <v>3963</v>
      </c>
      <c r="G1989" s="221">
        <f t="shared" si="32"/>
        <v>11890</v>
      </c>
      <c r="H1989" s="220">
        <f>H1987+6</f>
        <v>5945</v>
      </c>
      <c r="I1989" s="281">
        <v>2</v>
      </c>
      <c r="J1989" s="236">
        <f t="shared" si="31"/>
        <v>1</v>
      </c>
      <c r="L1989" s="204"/>
    </row>
    <row r="1990" spans="2:12" ht="14.25" customHeight="1">
      <c r="B1990" s="54"/>
      <c r="C1990" s="413">
        <f t="shared" si="29"/>
        <v>1988</v>
      </c>
      <c r="E1990" s="423">
        <v>8</v>
      </c>
      <c r="F1990" s="424">
        <f t="shared" si="30"/>
        <v>3965</v>
      </c>
      <c r="G1990" s="221">
        <f t="shared" si="32"/>
        <v>11896</v>
      </c>
      <c r="H1990" s="269">
        <f>G1990/I1990</f>
        <v>1487</v>
      </c>
      <c r="I1990" s="281">
        <v>8</v>
      </c>
      <c r="J1990" s="236">
        <f t="shared" si="31"/>
        <v>3</v>
      </c>
      <c r="L1990" s="204"/>
    </row>
    <row r="1991" spans="2:12" ht="14.25" customHeight="1">
      <c r="B1991" s="54"/>
      <c r="C1991" s="413">
        <f t="shared" si="29"/>
        <v>1989</v>
      </c>
      <c r="E1991" s="423">
        <v>2</v>
      </c>
      <c r="F1991" s="424">
        <f t="shared" si="30"/>
        <v>3967</v>
      </c>
      <c r="G1991" s="221">
        <f t="shared" si="32"/>
        <v>11902</v>
      </c>
      <c r="H1991" s="220">
        <f>H1989+6</f>
        <v>5951</v>
      </c>
      <c r="I1991" s="281">
        <v>2</v>
      </c>
      <c r="J1991" s="236">
        <f t="shared" si="31"/>
        <v>1</v>
      </c>
      <c r="L1991" s="204"/>
    </row>
    <row r="1992" spans="2:12" ht="14.25" customHeight="1">
      <c r="B1992" s="54"/>
      <c r="C1992" s="413">
        <f t="shared" si="29"/>
        <v>1990</v>
      </c>
      <c r="E1992" s="423">
        <v>4</v>
      </c>
      <c r="F1992" s="424">
        <f t="shared" si="30"/>
        <v>3969</v>
      </c>
      <c r="G1992" s="221">
        <f t="shared" si="32"/>
        <v>11908</v>
      </c>
      <c r="H1992" s="240">
        <f>G1992/4</f>
        <v>2977</v>
      </c>
      <c r="I1992" s="281">
        <v>4</v>
      </c>
      <c r="J1992" s="236">
        <f t="shared" si="31"/>
        <v>2</v>
      </c>
      <c r="L1992" s="204"/>
    </row>
    <row r="1993" spans="2:12" ht="14.25" customHeight="1">
      <c r="B1993" s="54"/>
      <c r="C1993" s="413">
        <f t="shared" si="29"/>
        <v>1991</v>
      </c>
      <c r="E1993" s="423">
        <v>2</v>
      </c>
      <c r="F1993" s="424">
        <f t="shared" si="30"/>
        <v>3971</v>
      </c>
      <c r="G1993" s="221">
        <f t="shared" si="32"/>
        <v>11914</v>
      </c>
      <c r="H1993" s="220">
        <f>H1991+6</f>
        <v>5957</v>
      </c>
      <c r="I1993" s="281">
        <v>2</v>
      </c>
      <c r="J1993" s="236">
        <f t="shared" si="31"/>
        <v>1</v>
      </c>
      <c r="L1993" s="204"/>
    </row>
    <row r="1994" spans="2:12" ht="14.25" customHeight="1">
      <c r="B1994" s="54"/>
      <c r="C1994" s="413">
        <f t="shared" si="29"/>
        <v>1992</v>
      </c>
      <c r="E1994" s="423">
        <v>16</v>
      </c>
      <c r="F1994" s="424">
        <f t="shared" si="30"/>
        <v>3973</v>
      </c>
      <c r="G1994" s="221">
        <f t="shared" si="32"/>
        <v>11920</v>
      </c>
      <c r="H1994" s="269">
        <f>G1994/I1994</f>
        <v>745</v>
      </c>
      <c r="I1994" s="281">
        <v>16</v>
      </c>
      <c r="J1994" s="236">
        <f t="shared" si="31"/>
        <v>4</v>
      </c>
      <c r="L1994" s="204"/>
    </row>
    <row r="1995" spans="2:12" ht="14.25" customHeight="1">
      <c r="B1995" s="54"/>
      <c r="C1995" s="413">
        <f t="shared" si="29"/>
        <v>1993</v>
      </c>
      <c r="E1995" s="423">
        <v>2</v>
      </c>
      <c r="F1995" s="424">
        <f t="shared" si="30"/>
        <v>3975</v>
      </c>
      <c r="G1995" s="221">
        <f t="shared" si="32"/>
        <v>11926</v>
      </c>
      <c r="H1995" s="220">
        <f>H1993+6</f>
        <v>5963</v>
      </c>
      <c r="I1995" s="281">
        <v>2</v>
      </c>
      <c r="J1995" s="236">
        <f t="shared" si="31"/>
        <v>1</v>
      </c>
      <c r="L1995" s="204"/>
    </row>
    <row r="1996" spans="2:12" ht="14.25" customHeight="1">
      <c r="B1996" s="54"/>
      <c r="C1996" s="413">
        <f t="shared" si="29"/>
        <v>1994</v>
      </c>
      <c r="E1996" s="423">
        <v>4</v>
      </c>
      <c r="F1996" s="424">
        <f t="shared" si="30"/>
        <v>3977</v>
      </c>
      <c r="G1996" s="221">
        <f t="shared" si="32"/>
        <v>11932</v>
      </c>
      <c r="H1996" s="240">
        <f>G1996/4</f>
        <v>2983</v>
      </c>
      <c r="I1996" s="281">
        <v>4</v>
      </c>
      <c r="J1996" s="236">
        <f t="shared" si="31"/>
        <v>2</v>
      </c>
      <c r="L1996" s="204"/>
    </row>
    <row r="1997" spans="2:12" ht="14.25" customHeight="1">
      <c r="B1997" s="54"/>
      <c r="C1997" s="413">
        <f t="shared" si="29"/>
        <v>1995</v>
      </c>
      <c r="E1997" s="423">
        <v>2</v>
      </c>
      <c r="F1997" s="424">
        <f t="shared" si="30"/>
        <v>3979</v>
      </c>
      <c r="G1997" s="221">
        <f t="shared" si="32"/>
        <v>11938</v>
      </c>
      <c r="H1997" s="220">
        <f>H1995+6</f>
        <v>5969</v>
      </c>
      <c r="I1997" s="281">
        <v>2</v>
      </c>
      <c r="J1997" s="236">
        <f t="shared" si="31"/>
        <v>1</v>
      </c>
      <c r="L1997" s="204"/>
    </row>
    <row r="1998" spans="2:12" ht="14.25" customHeight="1">
      <c r="B1998" s="54"/>
      <c r="C1998" s="413">
        <f t="shared" si="29"/>
        <v>1996</v>
      </c>
      <c r="E1998" s="423">
        <v>8</v>
      </c>
      <c r="F1998" s="424">
        <f t="shared" si="30"/>
        <v>3981</v>
      </c>
      <c r="G1998" s="221">
        <f t="shared" si="32"/>
        <v>11944</v>
      </c>
      <c r="H1998" s="269">
        <f>G1998/I1998</f>
        <v>1493</v>
      </c>
      <c r="I1998" s="281">
        <v>8</v>
      </c>
      <c r="J1998" s="236">
        <f t="shared" si="31"/>
        <v>3</v>
      </c>
      <c r="L1998" s="204"/>
    </row>
    <row r="1999" spans="2:12" ht="14.25" customHeight="1">
      <c r="B1999" s="54"/>
      <c r="C1999" s="413">
        <f t="shared" si="29"/>
        <v>1997</v>
      </c>
      <c r="E1999" s="423">
        <v>2</v>
      </c>
      <c r="F1999" s="424">
        <f t="shared" si="30"/>
        <v>3983</v>
      </c>
      <c r="G1999" s="221">
        <f t="shared" si="32"/>
        <v>11950</v>
      </c>
      <c r="H1999" s="220">
        <f>H1997+6</f>
        <v>5975</v>
      </c>
      <c r="I1999" s="281">
        <v>2</v>
      </c>
      <c r="J1999" s="236">
        <f t="shared" si="31"/>
        <v>1</v>
      </c>
      <c r="L1999" s="204"/>
    </row>
    <row r="2000" spans="2:12" ht="14.25" customHeight="1">
      <c r="B2000" s="54"/>
      <c r="C2000" s="413">
        <f t="shared" si="29"/>
        <v>1998</v>
      </c>
      <c r="E2000" s="423">
        <v>4</v>
      </c>
      <c r="F2000" s="424">
        <f t="shared" si="30"/>
        <v>3985</v>
      </c>
      <c r="G2000" s="221">
        <f t="shared" si="32"/>
        <v>11956</v>
      </c>
      <c r="H2000" s="240">
        <f>G2000/4</f>
        <v>2989</v>
      </c>
      <c r="I2000" s="281">
        <v>4</v>
      </c>
      <c r="J2000" s="236">
        <f t="shared" si="31"/>
        <v>2</v>
      </c>
      <c r="L2000" s="204"/>
    </row>
    <row r="2001" spans="2:12" ht="14.25" customHeight="1">
      <c r="B2001" s="54"/>
      <c r="C2001" s="413">
        <f t="shared" si="29"/>
        <v>1999</v>
      </c>
      <c r="E2001" s="423">
        <v>2</v>
      </c>
      <c r="F2001" s="424">
        <f t="shared" si="30"/>
        <v>3987</v>
      </c>
      <c r="G2001" s="221">
        <f t="shared" si="32"/>
        <v>11962</v>
      </c>
      <c r="H2001" s="220">
        <f>H1999+6</f>
        <v>5981</v>
      </c>
      <c r="I2001" s="281">
        <v>2</v>
      </c>
      <c r="J2001" s="236">
        <f t="shared" si="31"/>
        <v>1</v>
      </c>
      <c r="L2001" s="204"/>
    </row>
    <row r="2002" spans="2:12" ht="14.25" customHeight="1">
      <c r="B2002" s="54"/>
      <c r="C2002" s="413">
        <f t="shared" si="29"/>
        <v>2000</v>
      </c>
      <c r="E2002" s="423">
        <v>64</v>
      </c>
      <c r="F2002" s="424">
        <f t="shared" si="30"/>
        <v>3989</v>
      </c>
      <c r="G2002" s="221">
        <f t="shared" si="32"/>
        <v>11968</v>
      </c>
      <c r="H2002" s="269">
        <f>G2002/I2002</f>
        <v>187</v>
      </c>
      <c r="I2002" s="281">
        <v>64</v>
      </c>
      <c r="J2002" s="236">
        <f t="shared" si="31"/>
        <v>6</v>
      </c>
      <c r="L2002" s="204"/>
    </row>
    <row r="2003" spans="2:12" ht="14.25" customHeight="1">
      <c r="B2003" s="54"/>
      <c r="C2003" s="413">
        <f t="shared" si="29"/>
        <v>2001</v>
      </c>
      <c r="E2003" s="423">
        <v>2</v>
      </c>
      <c r="F2003" s="424">
        <f t="shared" si="30"/>
        <v>3991</v>
      </c>
      <c r="G2003" s="221">
        <f t="shared" si="32"/>
        <v>11974</v>
      </c>
      <c r="H2003" s="220">
        <f>H2001+6</f>
        <v>5987</v>
      </c>
      <c r="I2003" s="281">
        <v>2</v>
      </c>
      <c r="J2003" s="236">
        <f t="shared" si="31"/>
        <v>1</v>
      </c>
      <c r="L2003" s="204"/>
    </row>
    <row r="2004" spans="2:12" ht="14.25" customHeight="1">
      <c r="B2004" s="54"/>
      <c r="C2004" s="413">
        <f t="shared" si="29"/>
        <v>2002</v>
      </c>
      <c r="E2004" s="423">
        <v>4</v>
      </c>
      <c r="F2004" s="424">
        <f t="shared" si="30"/>
        <v>3993</v>
      </c>
      <c r="G2004" s="221">
        <f t="shared" si="32"/>
        <v>11980</v>
      </c>
      <c r="H2004" s="240">
        <f>G2004/4</f>
        <v>2995</v>
      </c>
      <c r="I2004" s="281">
        <v>4</v>
      </c>
      <c r="J2004" s="236">
        <f t="shared" si="31"/>
        <v>2</v>
      </c>
      <c r="L2004" s="204"/>
    </row>
    <row r="2005" spans="2:12" ht="14.25" customHeight="1">
      <c r="B2005" s="54"/>
      <c r="C2005" s="413">
        <f t="shared" si="29"/>
        <v>2003</v>
      </c>
      <c r="E2005" s="423">
        <v>2</v>
      </c>
      <c r="F2005" s="424">
        <f t="shared" si="30"/>
        <v>3995</v>
      </c>
      <c r="G2005" s="221">
        <f t="shared" si="32"/>
        <v>11986</v>
      </c>
      <c r="H2005" s="220">
        <f>H2003+6</f>
        <v>5993</v>
      </c>
      <c r="I2005" s="281">
        <v>2</v>
      </c>
      <c r="J2005" s="236">
        <f t="shared" si="31"/>
        <v>1</v>
      </c>
      <c r="L2005" s="204"/>
    </row>
    <row r="2006" spans="2:12" ht="14.25" customHeight="1">
      <c r="B2006" s="54"/>
      <c r="C2006" s="413">
        <f t="shared" si="29"/>
        <v>2004</v>
      </c>
      <c r="E2006" s="423">
        <v>8</v>
      </c>
      <c r="F2006" s="424">
        <f t="shared" si="30"/>
        <v>3997</v>
      </c>
      <c r="G2006" s="221">
        <f t="shared" si="32"/>
        <v>11992</v>
      </c>
      <c r="H2006" s="269">
        <f>G2006/I2006</f>
        <v>1499</v>
      </c>
      <c r="I2006" s="281">
        <v>8</v>
      </c>
      <c r="J2006" s="236">
        <f t="shared" si="31"/>
        <v>3</v>
      </c>
      <c r="L2006" s="204"/>
    </row>
    <row r="2007" spans="2:12" ht="14.25" customHeight="1">
      <c r="B2007" s="54"/>
      <c r="C2007" s="413">
        <f t="shared" si="29"/>
        <v>2005</v>
      </c>
      <c r="E2007" s="423">
        <v>2</v>
      </c>
      <c r="F2007" s="424">
        <f t="shared" si="30"/>
        <v>3999</v>
      </c>
      <c r="G2007" s="221">
        <f t="shared" si="32"/>
        <v>11998</v>
      </c>
      <c r="H2007" s="220">
        <f>H2005+6</f>
        <v>5999</v>
      </c>
      <c r="I2007" s="281">
        <v>2</v>
      </c>
      <c r="J2007" s="236">
        <f t="shared" si="31"/>
        <v>1</v>
      </c>
      <c r="L2007" s="204"/>
    </row>
    <row r="2008" spans="2:12" ht="14.25" customHeight="1">
      <c r="B2008" s="54"/>
      <c r="C2008" s="413">
        <f t="shared" si="29"/>
        <v>2006</v>
      </c>
      <c r="E2008" s="423">
        <v>4</v>
      </c>
      <c r="F2008" s="424">
        <f t="shared" si="30"/>
        <v>4001</v>
      </c>
      <c r="G2008" s="221">
        <f t="shared" si="32"/>
        <v>12004</v>
      </c>
      <c r="H2008" s="240">
        <f>G2008/4</f>
        <v>3001</v>
      </c>
      <c r="I2008" s="281">
        <v>4</v>
      </c>
      <c r="J2008" s="236">
        <f t="shared" si="31"/>
        <v>2</v>
      </c>
      <c r="L2008" s="204"/>
    </row>
    <row r="2009" spans="2:12" ht="14.25" customHeight="1">
      <c r="B2009" s="54"/>
      <c r="C2009" s="413">
        <f t="shared" si="29"/>
        <v>2007</v>
      </c>
      <c r="E2009" s="423">
        <v>2</v>
      </c>
      <c r="F2009" s="424">
        <f t="shared" si="30"/>
        <v>4003</v>
      </c>
      <c r="G2009" s="221">
        <f t="shared" si="32"/>
        <v>12010</v>
      </c>
      <c r="H2009" s="220">
        <f>H2007+6</f>
        <v>6005</v>
      </c>
      <c r="I2009" s="281">
        <v>2</v>
      </c>
      <c r="J2009" s="236">
        <f t="shared" si="31"/>
        <v>1</v>
      </c>
      <c r="L2009" s="204"/>
    </row>
    <row r="2010" spans="2:12" ht="14.25" customHeight="1">
      <c r="B2010" s="54"/>
      <c r="C2010" s="413">
        <f t="shared" si="29"/>
        <v>2008</v>
      </c>
      <c r="E2010" s="423">
        <v>16</v>
      </c>
      <c r="F2010" s="424">
        <f t="shared" si="30"/>
        <v>4005</v>
      </c>
      <c r="G2010" s="221">
        <f t="shared" si="32"/>
        <v>12016</v>
      </c>
      <c r="H2010" s="269">
        <f>G2010/I2010</f>
        <v>751</v>
      </c>
      <c r="I2010" s="281">
        <v>16</v>
      </c>
      <c r="J2010" s="236">
        <f t="shared" si="31"/>
        <v>4</v>
      </c>
      <c r="L2010" s="204"/>
    </row>
    <row r="2011" spans="2:12" ht="14.25" customHeight="1">
      <c r="B2011" s="54"/>
      <c r="C2011" s="413">
        <f t="shared" si="29"/>
        <v>2009</v>
      </c>
      <c r="E2011" s="423">
        <v>2</v>
      </c>
      <c r="F2011" s="424">
        <f t="shared" si="30"/>
        <v>4007</v>
      </c>
      <c r="G2011" s="221">
        <f t="shared" si="32"/>
        <v>12022</v>
      </c>
      <c r="H2011" s="220">
        <f>H2009+6</f>
        <v>6011</v>
      </c>
      <c r="I2011" s="281">
        <v>2</v>
      </c>
      <c r="J2011" s="236">
        <f t="shared" si="31"/>
        <v>1</v>
      </c>
      <c r="L2011" s="204"/>
    </row>
    <row r="2012" spans="2:12" ht="14.25" customHeight="1">
      <c r="B2012" s="54"/>
      <c r="C2012" s="413">
        <f t="shared" si="29"/>
        <v>2010</v>
      </c>
      <c r="E2012" s="423">
        <v>4</v>
      </c>
      <c r="F2012" s="424">
        <f t="shared" si="30"/>
        <v>4009</v>
      </c>
      <c r="G2012" s="221">
        <f t="shared" si="32"/>
        <v>12028</v>
      </c>
      <c r="H2012" s="240">
        <f>G2012/4</f>
        <v>3007</v>
      </c>
      <c r="I2012" s="281">
        <v>4</v>
      </c>
      <c r="J2012" s="236">
        <f t="shared" si="31"/>
        <v>2</v>
      </c>
      <c r="L2012" s="204"/>
    </row>
    <row r="2013" spans="2:12" ht="14.25" customHeight="1">
      <c r="B2013" s="54"/>
      <c r="C2013" s="413">
        <f t="shared" si="29"/>
        <v>2011</v>
      </c>
      <c r="E2013" s="423">
        <v>2</v>
      </c>
      <c r="F2013" s="424">
        <f t="shared" si="30"/>
        <v>4011</v>
      </c>
      <c r="G2013" s="221">
        <f t="shared" si="32"/>
        <v>12034</v>
      </c>
      <c r="H2013" s="220">
        <f>H2011+6</f>
        <v>6017</v>
      </c>
      <c r="I2013" s="281">
        <v>2</v>
      </c>
      <c r="J2013" s="236">
        <f t="shared" si="31"/>
        <v>1</v>
      </c>
      <c r="L2013" s="204"/>
    </row>
    <row r="2014" spans="2:12" ht="14.25" customHeight="1">
      <c r="B2014" s="54"/>
      <c r="C2014" s="413">
        <f t="shared" si="29"/>
        <v>2012</v>
      </c>
      <c r="E2014" s="423">
        <v>8</v>
      </c>
      <c r="F2014" s="424">
        <f t="shared" si="30"/>
        <v>4013</v>
      </c>
      <c r="G2014" s="221">
        <f t="shared" si="32"/>
        <v>12040</v>
      </c>
      <c r="H2014" s="269">
        <f>G2014/I2014</f>
        <v>1505</v>
      </c>
      <c r="I2014" s="281">
        <v>8</v>
      </c>
      <c r="J2014" s="236">
        <f t="shared" si="31"/>
        <v>3</v>
      </c>
      <c r="L2014" s="204"/>
    </row>
    <row r="2015" spans="2:12" ht="14.25" customHeight="1">
      <c r="B2015" s="54"/>
      <c r="C2015" s="413">
        <f t="shared" si="29"/>
        <v>2013</v>
      </c>
      <c r="E2015" s="423">
        <v>2</v>
      </c>
      <c r="F2015" s="424">
        <f t="shared" si="30"/>
        <v>4015</v>
      </c>
      <c r="G2015" s="221">
        <f t="shared" si="32"/>
        <v>12046</v>
      </c>
      <c r="H2015" s="220">
        <f>H2013+6</f>
        <v>6023</v>
      </c>
      <c r="I2015" s="281">
        <v>2</v>
      </c>
      <c r="J2015" s="236">
        <f t="shared" si="31"/>
        <v>1</v>
      </c>
      <c r="L2015" s="204"/>
    </row>
    <row r="2016" spans="2:12" ht="14.25" customHeight="1">
      <c r="B2016" s="54"/>
      <c r="C2016" s="413">
        <f t="shared" si="29"/>
        <v>2014</v>
      </c>
      <c r="E2016" s="423">
        <v>4</v>
      </c>
      <c r="F2016" s="424">
        <f t="shared" si="30"/>
        <v>4017</v>
      </c>
      <c r="G2016" s="221">
        <f t="shared" si="32"/>
        <v>12052</v>
      </c>
      <c r="H2016" s="240">
        <f>G2016/4</f>
        <v>3013</v>
      </c>
      <c r="I2016" s="281">
        <v>4</v>
      </c>
      <c r="J2016" s="236">
        <f t="shared" si="31"/>
        <v>2</v>
      </c>
      <c r="L2016" s="204"/>
    </row>
    <row r="2017" spans="2:12" ht="14.25" customHeight="1">
      <c r="B2017" s="54"/>
      <c r="C2017" s="413">
        <f t="shared" si="29"/>
        <v>2015</v>
      </c>
      <c r="E2017" s="423">
        <v>2</v>
      </c>
      <c r="F2017" s="424">
        <f t="shared" si="30"/>
        <v>4019</v>
      </c>
      <c r="G2017" s="221">
        <f t="shared" si="32"/>
        <v>12058</v>
      </c>
      <c r="H2017" s="220">
        <f>H2015+6</f>
        <v>6029</v>
      </c>
      <c r="I2017" s="281">
        <v>2</v>
      </c>
      <c r="J2017" s="236">
        <f t="shared" si="31"/>
        <v>1</v>
      </c>
      <c r="L2017" s="204"/>
    </row>
    <row r="2018" spans="2:12" ht="14.25" customHeight="1">
      <c r="B2018" s="54"/>
      <c r="C2018" s="413">
        <f t="shared" si="29"/>
        <v>2016</v>
      </c>
      <c r="E2018" s="423">
        <v>32</v>
      </c>
      <c r="F2018" s="424">
        <f t="shared" si="30"/>
        <v>4021</v>
      </c>
      <c r="G2018" s="221">
        <f t="shared" si="32"/>
        <v>12064</v>
      </c>
      <c r="H2018" s="269">
        <f>G2018/I2018</f>
        <v>377</v>
      </c>
      <c r="I2018" s="281">
        <v>32</v>
      </c>
      <c r="J2018" s="236">
        <f t="shared" si="31"/>
        <v>5</v>
      </c>
      <c r="L2018" s="204"/>
    </row>
    <row r="2019" spans="2:12" ht="14.25" customHeight="1">
      <c r="B2019" s="54"/>
      <c r="C2019" s="413">
        <f t="shared" si="29"/>
        <v>2017</v>
      </c>
      <c r="E2019" s="423">
        <v>2</v>
      </c>
      <c r="F2019" s="424">
        <f t="shared" si="30"/>
        <v>4023</v>
      </c>
      <c r="G2019" s="221">
        <f t="shared" si="32"/>
        <v>12070</v>
      </c>
      <c r="H2019" s="220">
        <f>H2017+6</f>
        <v>6035</v>
      </c>
      <c r="I2019" s="281">
        <v>2</v>
      </c>
      <c r="J2019" s="236">
        <f t="shared" si="31"/>
        <v>1</v>
      </c>
      <c r="L2019" s="204"/>
    </row>
    <row r="2020" spans="2:12" ht="14.25" customHeight="1">
      <c r="B2020" s="54"/>
      <c r="C2020" s="413">
        <f t="shared" si="29"/>
        <v>2018</v>
      </c>
      <c r="E2020" s="423">
        <v>4</v>
      </c>
      <c r="F2020" s="424">
        <f t="shared" si="30"/>
        <v>4025</v>
      </c>
      <c r="G2020" s="221">
        <f t="shared" si="32"/>
        <v>12076</v>
      </c>
      <c r="H2020" s="240">
        <f>G2020/4</f>
        <v>3019</v>
      </c>
      <c r="I2020" s="281">
        <v>4</v>
      </c>
      <c r="J2020" s="236">
        <f t="shared" si="31"/>
        <v>2</v>
      </c>
      <c r="L2020" s="204"/>
    </row>
    <row r="2021" spans="2:12" ht="14.25" customHeight="1">
      <c r="B2021" s="54"/>
      <c r="C2021" s="413">
        <f t="shared" si="29"/>
        <v>2019</v>
      </c>
      <c r="E2021" s="423">
        <v>2</v>
      </c>
      <c r="F2021" s="424">
        <f t="shared" si="30"/>
        <v>4027</v>
      </c>
      <c r="G2021" s="221">
        <f t="shared" si="32"/>
        <v>12082</v>
      </c>
      <c r="H2021" s="220">
        <f>H2019+6</f>
        <v>6041</v>
      </c>
      <c r="I2021" s="281">
        <v>2</v>
      </c>
      <c r="J2021" s="236">
        <f t="shared" si="31"/>
        <v>1</v>
      </c>
      <c r="L2021" s="204"/>
    </row>
    <row r="2022" spans="2:12" ht="14.25" customHeight="1">
      <c r="B2022" s="54"/>
      <c r="C2022" s="413">
        <f t="shared" si="29"/>
        <v>2020</v>
      </c>
      <c r="E2022" s="423">
        <v>8</v>
      </c>
      <c r="F2022" s="424">
        <f t="shared" si="30"/>
        <v>4029</v>
      </c>
      <c r="G2022" s="221">
        <f t="shared" si="32"/>
        <v>12088</v>
      </c>
      <c r="H2022" s="269">
        <f>G2022/I2022</f>
        <v>1511</v>
      </c>
      <c r="I2022" s="281">
        <v>8</v>
      </c>
      <c r="J2022" s="236">
        <f t="shared" si="31"/>
        <v>3</v>
      </c>
      <c r="L2022" s="204"/>
    </row>
    <row r="2023" spans="2:12" ht="14.25" customHeight="1">
      <c r="B2023" s="54"/>
      <c r="C2023" s="413">
        <f t="shared" si="29"/>
        <v>2021</v>
      </c>
      <c r="E2023" s="423">
        <v>2</v>
      </c>
      <c r="F2023" s="424">
        <f t="shared" si="30"/>
        <v>4031</v>
      </c>
      <c r="G2023" s="221">
        <f t="shared" si="32"/>
        <v>12094</v>
      </c>
      <c r="H2023" s="220">
        <f>H2021+6</f>
        <v>6047</v>
      </c>
      <c r="I2023" s="281">
        <v>2</v>
      </c>
      <c r="J2023" s="236">
        <f t="shared" si="31"/>
        <v>1</v>
      </c>
      <c r="L2023" s="204"/>
    </row>
    <row r="2024" spans="2:12" ht="14.25" customHeight="1">
      <c r="B2024" s="54"/>
      <c r="C2024" s="413">
        <f t="shared" si="29"/>
        <v>2022</v>
      </c>
      <c r="E2024" s="423">
        <v>4</v>
      </c>
      <c r="F2024" s="424">
        <f t="shared" si="30"/>
        <v>4033</v>
      </c>
      <c r="G2024" s="221">
        <f t="shared" si="32"/>
        <v>12100</v>
      </c>
      <c r="H2024" s="240">
        <f>G2024/4</f>
        <v>3025</v>
      </c>
      <c r="I2024" s="281">
        <v>4</v>
      </c>
      <c r="J2024" s="236">
        <f t="shared" si="31"/>
        <v>2</v>
      </c>
      <c r="L2024" s="204"/>
    </row>
    <row r="2025" spans="2:12" ht="14.25" customHeight="1">
      <c r="B2025" s="54"/>
      <c r="C2025" s="413">
        <f t="shared" si="29"/>
        <v>2023</v>
      </c>
      <c r="E2025" s="423">
        <v>2</v>
      </c>
      <c r="F2025" s="424">
        <f t="shared" si="30"/>
        <v>4035</v>
      </c>
      <c r="G2025" s="221">
        <f t="shared" si="32"/>
        <v>12106</v>
      </c>
      <c r="H2025" s="220">
        <f>H2023+6</f>
        <v>6053</v>
      </c>
      <c r="I2025" s="281">
        <v>2</v>
      </c>
      <c r="J2025" s="236">
        <f t="shared" si="31"/>
        <v>1</v>
      </c>
      <c r="L2025" s="204"/>
    </row>
    <row r="2026" spans="2:12" ht="14.25" customHeight="1">
      <c r="B2026" s="54"/>
      <c r="C2026" s="413">
        <f t="shared" si="29"/>
        <v>2024</v>
      </c>
      <c r="E2026" s="423">
        <v>16</v>
      </c>
      <c r="F2026" s="424">
        <f t="shared" si="30"/>
        <v>4037</v>
      </c>
      <c r="G2026" s="221">
        <f t="shared" si="32"/>
        <v>12112</v>
      </c>
      <c r="H2026" s="269">
        <f>G2026/I2026</f>
        <v>757</v>
      </c>
      <c r="I2026" s="281">
        <v>16</v>
      </c>
      <c r="J2026" s="236">
        <f t="shared" si="31"/>
        <v>4</v>
      </c>
      <c r="L2026" s="204"/>
    </row>
    <row r="2027" spans="2:12" ht="14.25" customHeight="1">
      <c r="B2027" s="54"/>
      <c r="C2027" s="413">
        <f t="shared" si="29"/>
        <v>2025</v>
      </c>
      <c r="E2027" s="423">
        <v>2</v>
      </c>
      <c r="F2027" s="424">
        <f t="shared" si="30"/>
        <v>4039</v>
      </c>
      <c r="G2027" s="221">
        <f t="shared" si="32"/>
        <v>12118</v>
      </c>
      <c r="H2027" s="220">
        <f>H2025+6</f>
        <v>6059</v>
      </c>
      <c r="I2027" s="281">
        <v>2</v>
      </c>
      <c r="J2027" s="236">
        <f t="shared" si="31"/>
        <v>1</v>
      </c>
      <c r="L2027" s="204"/>
    </row>
    <row r="2028" spans="2:12" ht="14.25" customHeight="1">
      <c r="B2028" s="54"/>
      <c r="C2028" s="413">
        <f t="shared" si="29"/>
        <v>2026</v>
      </c>
      <c r="E2028" s="423">
        <v>4</v>
      </c>
      <c r="F2028" s="424">
        <f t="shared" si="30"/>
        <v>4041</v>
      </c>
      <c r="G2028" s="221">
        <f t="shared" si="32"/>
        <v>12124</v>
      </c>
      <c r="H2028" s="240">
        <f>G2028/4</f>
        <v>3031</v>
      </c>
      <c r="I2028" s="281">
        <v>4</v>
      </c>
      <c r="J2028" s="236">
        <f t="shared" si="31"/>
        <v>2</v>
      </c>
      <c r="L2028" s="204"/>
    </row>
    <row r="2029" spans="2:12" ht="14.25" customHeight="1">
      <c r="B2029" s="54"/>
      <c r="C2029" s="413">
        <f t="shared" si="29"/>
        <v>2027</v>
      </c>
      <c r="E2029" s="423">
        <v>2</v>
      </c>
      <c r="F2029" s="424">
        <f t="shared" si="30"/>
        <v>4043</v>
      </c>
      <c r="G2029" s="221">
        <f t="shared" si="32"/>
        <v>12130</v>
      </c>
      <c r="H2029" s="220">
        <f>H2027+6</f>
        <v>6065</v>
      </c>
      <c r="I2029" s="281">
        <v>2</v>
      </c>
      <c r="J2029" s="236">
        <f t="shared" si="31"/>
        <v>1</v>
      </c>
      <c r="L2029" s="204"/>
    </row>
    <row r="2030" spans="2:12" ht="14.25" customHeight="1">
      <c r="B2030" s="54"/>
      <c r="C2030" s="413">
        <f t="shared" si="29"/>
        <v>2028</v>
      </c>
      <c r="E2030" s="423">
        <v>8</v>
      </c>
      <c r="F2030" s="424">
        <f t="shared" si="30"/>
        <v>4045</v>
      </c>
      <c r="G2030" s="221">
        <f t="shared" si="32"/>
        <v>12136</v>
      </c>
      <c r="H2030" s="269">
        <f>G2030/I2030</f>
        <v>1517</v>
      </c>
      <c r="I2030" s="281">
        <v>8</v>
      </c>
      <c r="J2030" s="236">
        <f t="shared" si="31"/>
        <v>3</v>
      </c>
      <c r="L2030" s="204"/>
    </row>
    <row r="2031" spans="2:12" ht="14.25" customHeight="1">
      <c r="B2031" s="54"/>
      <c r="C2031" s="413">
        <f t="shared" si="29"/>
        <v>2029</v>
      </c>
      <c r="E2031" s="423">
        <v>2</v>
      </c>
      <c r="F2031" s="424">
        <f t="shared" si="30"/>
        <v>4047</v>
      </c>
      <c r="G2031" s="221">
        <f t="shared" si="32"/>
        <v>12142</v>
      </c>
      <c r="H2031" s="220">
        <f>H2029+6</f>
        <v>6071</v>
      </c>
      <c r="I2031" s="281">
        <v>2</v>
      </c>
      <c r="J2031" s="236">
        <f t="shared" si="31"/>
        <v>1</v>
      </c>
      <c r="L2031" s="204"/>
    </row>
    <row r="2032" spans="2:12" ht="14.25" customHeight="1">
      <c r="B2032" s="54"/>
      <c r="C2032" s="413">
        <f t="shared" si="29"/>
        <v>2030</v>
      </c>
      <c r="E2032" s="423">
        <v>4</v>
      </c>
      <c r="F2032" s="424">
        <f t="shared" si="30"/>
        <v>4049</v>
      </c>
      <c r="G2032" s="221">
        <f t="shared" si="32"/>
        <v>12148</v>
      </c>
      <c r="H2032" s="240">
        <f>G2032/4</f>
        <v>3037</v>
      </c>
      <c r="I2032" s="281">
        <v>4</v>
      </c>
      <c r="J2032" s="236">
        <f t="shared" si="31"/>
        <v>2</v>
      </c>
      <c r="L2032" s="204"/>
    </row>
    <row r="2033" spans="2:12" ht="14.25" customHeight="1">
      <c r="B2033" s="54"/>
      <c r="C2033" s="413">
        <f t="shared" si="29"/>
        <v>2031</v>
      </c>
      <c r="E2033" s="423">
        <v>2</v>
      </c>
      <c r="F2033" s="424">
        <f t="shared" si="30"/>
        <v>4051</v>
      </c>
      <c r="G2033" s="221">
        <f t="shared" si="32"/>
        <v>12154</v>
      </c>
      <c r="H2033" s="220">
        <f>H2031+6</f>
        <v>6077</v>
      </c>
      <c r="I2033" s="281">
        <v>2</v>
      </c>
      <c r="J2033" s="236">
        <f t="shared" si="31"/>
        <v>1</v>
      </c>
      <c r="L2033" s="204"/>
    </row>
    <row r="2034" spans="2:12" ht="14.25" customHeight="1">
      <c r="B2034" s="54"/>
      <c r="C2034" s="413">
        <f t="shared" si="29"/>
        <v>2032</v>
      </c>
      <c r="E2034" s="423">
        <v>128</v>
      </c>
      <c r="F2034" s="424">
        <f t="shared" si="30"/>
        <v>4053</v>
      </c>
      <c r="G2034" s="221">
        <f t="shared" si="32"/>
        <v>12160</v>
      </c>
      <c r="H2034" s="269">
        <f>G2034/I2034</f>
        <v>95</v>
      </c>
      <c r="I2034" s="281">
        <v>128</v>
      </c>
      <c r="J2034" s="236">
        <f t="shared" si="31"/>
        <v>7</v>
      </c>
      <c r="L2034" s="204"/>
    </row>
    <row r="2035" spans="2:12" ht="14.25" customHeight="1">
      <c r="B2035" s="54"/>
      <c r="C2035" s="413">
        <f t="shared" si="29"/>
        <v>2033</v>
      </c>
      <c r="E2035" s="423">
        <v>2</v>
      </c>
      <c r="F2035" s="424">
        <f t="shared" si="30"/>
        <v>4055</v>
      </c>
      <c r="G2035" s="221">
        <f t="shared" si="32"/>
        <v>12166</v>
      </c>
      <c r="H2035" s="220">
        <f>H2033+6</f>
        <v>6083</v>
      </c>
      <c r="I2035" s="281">
        <v>2</v>
      </c>
      <c r="J2035" s="236">
        <f t="shared" si="31"/>
        <v>1</v>
      </c>
      <c r="L2035" s="204"/>
    </row>
    <row r="2036" spans="2:12" ht="14.25" customHeight="1">
      <c r="B2036" s="54"/>
      <c r="C2036" s="413">
        <f t="shared" si="29"/>
        <v>2034</v>
      </c>
      <c r="E2036" s="423">
        <v>4</v>
      </c>
      <c r="F2036" s="424">
        <f t="shared" si="30"/>
        <v>4057</v>
      </c>
      <c r="G2036" s="221">
        <f t="shared" si="32"/>
        <v>12172</v>
      </c>
      <c r="H2036" s="240">
        <f>G2036/4</f>
        <v>3043</v>
      </c>
      <c r="I2036" s="281">
        <v>4</v>
      </c>
      <c r="J2036" s="236">
        <f t="shared" si="31"/>
        <v>2</v>
      </c>
      <c r="L2036" s="204"/>
    </row>
    <row r="2037" spans="2:12" ht="14.25" customHeight="1">
      <c r="B2037" s="54"/>
      <c r="C2037" s="413">
        <f t="shared" si="29"/>
        <v>2035</v>
      </c>
      <c r="E2037" s="423">
        <v>2</v>
      </c>
      <c r="F2037" s="424">
        <f t="shared" si="30"/>
        <v>4059</v>
      </c>
      <c r="G2037" s="221">
        <f t="shared" si="32"/>
        <v>12178</v>
      </c>
      <c r="H2037" s="220">
        <f>H2035+6</f>
        <v>6089</v>
      </c>
      <c r="I2037" s="281">
        <v>2</v>
      </c>
      <c r="J2037" s="236">
        <f t="shared" si="31"/>
        <v>1</v>
      </c>
      <c r="L2037" s="204"/>
    </row>
    <row r="2038" spans="2:12" ht="14.25" customHeight="1">
      <c r="B2038" s="54"/>
      <c r="C2038" s="413">
        <f t="shared" si="29"/>
        <v>2036</v>
      </c>
      <c r="E2038" s="423">
        <v>8</v>
      </c>
      <c r="F2038" s="424">
        <f t="shared" si="30"/>
        <v>4061</v>
      </c>
      <c r="G2038" s="221">
        <f t="shared" si="32"/>
        <v>12184</v>
      </c>
      <c r="H2038" s="269">
        <f>G2038/I2038</f>
        <v>1523</v>
      </c>
      <c r="I2038" s="281">
        <v>8</v>
      </c>
      <c r="J2038" s="236">
        <f t="shared" si="31"/>
        <v>3</v>
      </c>
      <c r="L2038" s="204"/>
    </row>
    <row r="2039" spans="2:12" ht="14.25" customHeight="1">
      <c r="B2039" s="54"/>
      <c r="C2039" s="413">
        <f t="shared" si="29"/>
        <v>2037</v>
      </c>
      <c r="E2039" s="423">
        <v>2</v>
      </c>
      <c r="F2039" s="424">
        <f t="shared" si="30"/>
        <v>4063</v>
      </c>
      <c r="G2039" s="221">
        <f t="shared" si="32"/>
        <v>12190</v>
      </c>
      <c r="H2039" s="220">
        <f>H2037+6</f>
        <v>6095</v>
      </c>
      <c r="I2039" s="281">
        <v>2</v>
      </c>
      <c r="J2039" s="236">
        <f t="shared" si="31"/>
        <v>1</v>
      </c>
      <c r="L2039" s="204"/>
    </row>
    <row r="2040" spans="2:12" ht="14.25" customHeight="1">
      <c r="B2040" s="54"/>
      <c r="C2040" s="413">
        <f t="shared" si="29"/>
        <v>2038</v>
      </c>
      <c r="E2040" s="423">
        <v>4</v>
      </c>
      <c r="F2040" s="424">
        <f t="shared" si="30"/>
        <v>4065</v>
      </c>
      <c r="G2040" s="221">
        <f t="shared" si="32"/>
        <v>12196</v>
      </c>
      <c r="H2040" s="240">
        <f>G2040/4</f>
        <v>3049</v>
      </c>
      <c r="I2040" s="281">
        <v>4</v>
      </c>
      <c r="J2040" s="236">
        <f t="shared" si="31"/>
        <v>2</v>
      </c>
      <c r="L2040" s="204"/>
    </row>
    <row r="2041" spans="2:12" ht="14.25" customHeight="1">
      <c r="B2041" s="54"/>
      <c r="C2041" s="413">
        <f t="shared" si="29"/>
        <v>2039</v>
      </c>
      <c r="E2041" s="423">
        <v>2</v>
      </c>
      <c r="F2041" s="424">
        <f t="shared" si="30"/>
        <v>4067</v>
      </c>
      <c r="G2041" s="221">
        <f t="shared" si="32"/>
        <v>12202</v>
      </c>
      <c r="H2041" s="220">
        <f>H2039+6</f>
        <v>6101</v>
      </c>
      <c r="I2041" s="281">
        <v>2</v>
      </c>
      <c r="J2041" s="236">
        <f t="shared" si="31"/>
        <v>1</v>
      </c>
      <c r="L2041" s="204"/>
    </row>
    <row r="2042" spans="2:12" ht="14.25" customHeight="1">
      <c r="B2042" s="54"/>
      <c r="C2042" s="413">
        <f t="shared" si="29"/>
        <v>2040</v>
      </c>
      <c r="E2042" s="423">
        <v>16</v>
      </c>
      <c r="F2042" s="424">
        <f t="shared" si="30"/>
        <v>4069</v>
      </c>
      <c r="G2042" s="221">
        <f t="shared" si="32"/>
        <v>12208</v>
      </c>
      <c r="H2042" s="269">
        <f>G2042/I2042</f>
        <v>763</v>
      </c>
      <c r="I2042" s="281">
        <v>16</v>
      </c>
      <c r="J2042" s="236">
        <f t="shared" si="31"/>
        <v>4</v>
      </c>
      <c r="L2042" s="204"/>
    </row>
    <row r="2043" spans="2:12" ht="14.25" customHeight="1">
      <c r="B2043" s="54"/>
      <c r="C2043" s="413">
        <f t="shared" si="29"/>
        <v>2041</v>
      </c>
      <c r="E2043" s="423">
        <v>2</v>
      </c>
      <c r="F2043" s="424">
        <f t="shared" si="30"/>
        <v>4071</v>
      </c>
      <c r="G2043" s="221">
        <f t="shared" si="32"/>
        <v>12214</v>
      </c>
      <c r="H2043" s="220">
        <f>H2041+6</f>
        <v>6107</v>
      </c>
      <c r="I2043" s="281">
        <v>2</v>
      </c>
      <c r="J2043" s="236">
        <f t="shared" si="31"/>
        <v>1</v>
      </c>
      <c r="L2043" s="204"/>
    </row>
    <row r="2044" spans="2:12" ht="14.25" customHeight="1">
      <c r="B2044" s="54"/>
      <c r="C2044" s="413">
        <f t="shared" ref="C2044:C2298" si="33">C2043+1</f>
        <v>2042</v>
      </c>
      <c r="E2044" s="423">
        <v>4</v>
      </c>
      <c r="F2044" s="424">
        <f t="shared" si="30"/>
        <v>4073</v>
      </c>
      <c r="G2044" s="221">
        <f t="shared" si="32"/>
        <v>12220</v>
      </c>
      <c r="H2044" s="240">
        <f>G2044/4</f>
        <v>3055</v>
      </c>
      <c r="I2044" s="281">
        <v>4</v>
      </c>
      <c r="J2044" s="236">
        <f t="shared" si="31"/>
        <v>2</v>
      </c>
      <c r="L2044" s="204"/>
    </row>
    <row r="2045" spans="2:12" ht="14.25" customHeight="1">
      <c r="B2045" s="54"/>
      <c r="C2045" s="413">
        <f t="shared" si="33"/>
        <v>2043</v>
      </c>
      <c r="E2045" s="423">
        <v>2</v>
      </c>
      <c r="F2045" s="424">
        <f t="shared" si="30"/>
        <v>4075</v>
      </c>
      <c r="G2045" s="221">
        <f t="shared" si="32"/>
        <v>12226</v>
      </c>
      <c r="H2045" s="220">
        <f>H2043+6</f>
        <v>6113</v>
      </c>
      <c r="I2045" s="281">
        <v>2</v>
      </c>
      <c r="J2045" s="236">
        <f t="shared" si="31"/>
        <v>1</v>
      </c>
      <c r="L2045" s="204"/>
    </row>
    <row r="2046" spans="2:12" ht="14.25" customHeight="1">
      <c r="B2046" s="54"/>
      <c r="C2046" s="413">
        <f t="shared" si="33"/>
        <v>2044</v>
      </c>
      <c r="E2046" s="423">
        <v>8</v>
      </c>
      <c r="F2046" s="424">
        <f t="shared" si="30"/>
        <v>4077</v>
      </c>
      <c r="G2046" s="221">
        <f t="shared" si="32"/>
        <v>12232</v>
      </c>
      <c r="H2046" s="269">
        <f>G2046/I2046</f>
        <v>1529</v>
      </c>
      <c r="I2046" s="281">
        <v>8</v>
      </c>
      <c r="J2046" s="236">
        <f t="shared" si="31"/>
        <v>3</v>
      </c>
      <c r="L2046" s="204"/>
    </row>
    <row r="2047" spans="2:12" ht="14.25" customHeight="1">
      <c r="B2047" s="54"/>
      <c r="C2047" s="413">
        <f t="shared" si="33"/>
        <v>2045</v>
      </c>
      <c r="E2047" s="423">
        <v>2</v>
      </c>
      <c r="F2047" s="424">
        <f t="shared" si="30"/>
        <v>4079</v>
      </c>
      <c r="G2047" s="221">
        <f t="shared" si="32"/>
        <v>12238</v>
      </c>
      <c r="H2047" s="220">
        <f>H2045+6</f>
        <v>6119</v>
      </c>
      <c r="I2047" s="281">
        <v>2</v>
      </c>
      <c r="J2047" s="236">
        <f t="shared" si="31"/>
        <v>1</v>
      </c>
      <c r="L2047" s="204"/>
    </row>
    <row r="2048" spans="2:12" ht="14.25" customHeight="1">
      <c r="B2048" s="54"/>
      <c r="C2048" s="413">
        <f t="shared" si="33"/>
        <v>2046</v>
      </c>
      <c r="E2048" s="423">
        <v>4</v>
      </c>
      <c r="F2048" s="424">
        <f t="shared" si="30"/>
        <v>4081</v>
      </c>
      <c r="G2048" s="221">
        <f t="shared" si="32"/>
        <v>12244</v>
      </c>
      <c r="H2048" s="240">
        <f>G2048/4</f>
        <v>3061</v>
      </c>
      <c r="I2048" s="281">
        <v>4</v>
      </c>
      <c r="J2048" s="236">
        <f t="shared" si="31"/>
        <v>2</v>
      </c>
      <c r="L2048" s="204"/>
    </row>
    <row r="2049" spans="2:12" ht="14.25" customHeight="1">
      <c r="B2049" s="54"/>
      <c r="C2049" s="413">
        <f t="shared" si="33"/>
        <v>2047</v>
      </c>
      <c r="E2049" s="423">
        <v>2</v>
      </c>
      <c r="F2049" s="424">
        <f t="shared" ref="F2049:F2303" si="34">(G2049-1)/3</f>
        <v>4083</v>
      </c>
      <c r="G2049" s="221">
        <f t="shared" si="32"/>
        <v>12250</v>
      </c>
      <c r="H2049" s="220">
        <f>H2047+6</f>
        <v>6125</v>
      </c>
      <c r="I2049" s="281">
        <v>2</v>
      </c>
      <c r="J2049" s="236">
        <f t="shared" ref="J2049:J2303" si="35">LOG(I2049,2)</f>
        <v>1</v>
      </c>
      <c r="L2049" s="204"/>
    </row>
    <row r="2050" spans="2:12" ht="14.25" customHeight="1">
      <c r="B2050" s="54"/>
      <c r="C2050" s="413">
        <f t="shared" si="33"/>
        <v>2048</v>
      </c>
      <c r="E2050" s="423">
        <v>32</v>
      </c>
      <c r="F2050" s="424">
        <f t="shared" si="34"/>
        <v>4085</v>
      </c>
      <c r="G2050" s="221">
        <f t="shared" ref="G2050:G2304" si="36">G2049+6</f>
        <v>12256</v>
      </c>
      <c r="H2050" s="269">
        <f>G2050/I2050</f>
        <v>383</v>
      </c>
      <c r="I2050" s="281">
        <v>32</v>
      </c>
      <c r="J2050" s="236">
        <f t="shared" si="35"/>
        <v>5</v>
      </c>
      <c r="L2050" s="204"/>
    </row>
    <row r="2051" spans="2:12" ht="14.25" customHeight="1">
      <c r="B2051" s="54"/>
      <c r="C2051" s="413">
        <f t="shared" si="33"/>
        <v>2049</v>
      </c>
      <c r="E2051" s="423">
        <v>2</v>
      </c>
      <c r="F2051" s="424">
        <f t="shared" si="34"/>
        <v>4087</v>
      </c>
      <c r="G2051" s="221">
        <f t="shared" si="36"/>
        <v>12262</v>
      </c>
      <c r="H2051" s="220">
        <f>H2049+6</f>
        <v>6131</v>
      </c>
      <c r="I2051" s="281">
        <v>2</v>
      </c>
      <c r="J2051" s="236">
        <f t="shared" si="35"/>
        <v>1</v>
      </c>
      <c r="L2051" s="204"/>
    </row>
    <row r="2052" spans="2:12" ht="14.25" customHeight="1">
      <c r="B2052" s="54"/>
      <c r="C2052" s="413">
        <f t="shared" si="33"/>
        <v>2050</v>
      </c>
      <c r="E2052" s="423">
        <v>4</v>
      </c>
      <c r="F2052" s="424">
        <f t="shared" si="34"/>
        <v>4089</v>
      </c>
      <c r="G2052" s="221">
        <f t="shared" si="36"/>
        <v>12268</v>
      </c>
      <c r="H2052" s="240">
        <f>G2052/4</f>
        <v>3067</v>
      </c>
      <c r="I2052" s="281">
        <v>4</v>
      </c>
      <c r="J2052" s="236">
        <f t="shared" si="35"/>
        <v>2</v>
      </c>
      <c r="L2052" s="204"/>
    </row>
    <row r="2053" spans="2:12" ht="14.25" customHeight="1">
      <c r="B2053" s="54"/>
      <c r="C2053" s="413">
        <f t="shared" si="33"/>
        <v>2051</v>
      </c>
      <c r="E2053" s="423">
        <v>2</v>
      </c>
      <c r="F2053" s="424">
        <f t="shared" si="34"/>
        <v>4091</v>
      </c>
      <c r="G2053" s="221">
        <f t="shared" si="36"/>
        <v>12274</v>
      </c>
      <c r="H2053" s="220">
        <f>H2051+6</f>
        <v>6137</v>
      </c>
      <c r="I2053" s="281">
        <v>2</v>
      </c>
      <c r="J2053" s="236">
        <f t="shared" si="35"/>
        <v>1</v>
      </c>
      <c r="L2053" s="204"/>
    </row>
    <row r="2054" spans="2:12" ht="14.25" customHeight="1">
      <c r="B2054" s="54"/>
      <c r="C2054" s="413">
        <f t="shared" si="33"/>
        <v>2052</v>
      </c>
      <c r="E2054" s="423">
        <v>8</v>
      </c>
      <c r="F2054" s="424">
        <f t="shared" si="34"/>
        <v>4093</v>
      </c>
      <c r="G2054" s="221">
        <f t="shared" si="36"/>
        <v>12280</v>
      </c>
      <c r="H2054" s="269">
        <f>G2054/I2054</f>
        <v>1535</v>
      </c>
      <c r="I2054" s="281">
        <v>8</v>
      </c>
      <c r="J2054" s="236">
        <f t="shared" si="35"/>
        <v>3</v>
      </c>
      <c r="L2054" s="204"/>
    </row>
    <row r="2055" spans="2:12" ht="14.25" customHeight="1">
      <c r="B2055" s="54"/>
      <c r="C2055" s="413">
        <f t="shared" si="33"/>
        <v>2053</v>
      </c>
      <c r="E2055" s="423">
        <v>2</v>
      </c>
      <c r="F2055" s="424">
        <f t="shared" si="34"/>
        <v>4095</v>
      </c>
      <c r="G2055" s="221">
        <f t="shared" si="36"/>
        <v>12286</v>
      </c>
      <c r="H2055" s="220">
        <f>H2053+6</f>
        <v>6143</v>
      </c>
      <c r="I2055" s="281">
        <v>2</v>
      </c>
      <c r="J2055" s="236">
        <f t="shared" si="35"/>
        <v>1</v>
      </c>
      <c r="L2055" s="204"/>
    </row>
    <row r="2056" spans="2:12" ht="14.25" customHeight="1">
      <c r="B2056" s="54"/>
      <c r="C2056" s="413">
        <f t="shared" si="33"/>
        <v>2054</v>
      </c>
      <c r="E2056" s="423">
        <v>4</v>
      </c>
      <c r="F2056" s="424">
        <f t="shared" si="34"/>
        <v>4097</v>
      </c>
      <c r="G2056" s="221">
        <f t="shared" si="36"/>
        <v>12292</v>
      </c>
      <c r="H2056" s="240">
        <f>G2056/4</f>
        <v>3073</v>
      </c>
      <c r="I2056" s="281">
        <v>4</v>
      </c>
      <c r="J2056" s="236">
        <f t="shared" si="35"/>
        <v>2</v>
      </c>
      <c r="L2056" s="204"/>
    </row>
    <row r="2057" spans="2:12" ht="14.25" customHeight="1">
      <c r="B2057" s="54"/>
      <c r="C2057" s="413">
        <f t="shared" si="33"/>
        <v>2055</v>
      </c>
      <c r="E2057" s="423">
        <v>2</v>
      </c>
      <c r="F2057" s="424">
        <f t="shared" si="34"/>
        <v>4099</v>
      </c>
      <c r="G2057" s="221">
        <f t="shared" si="36"/>
        <v>12298</v>
      </c>
      <c r="H2057" s="220">
        <f>H2055+6</f>
        <v>6149</v>
      </c>
      <c r="I2057" s="281">
        <v>2</v>
      </c>
      <c r="J2057" s="236">
        <f t="shared" si="35"/>
        <v>1</v>
      </c>
      <c r="L2057" s="204"/>
    </row>
    <row r="2058" spans="2:12" ht="14.25" customHeight="1">
      <c r="B2058" s="54"/>
      <c r="C2058" s="413">
        <f t="shared" si="33"/>
        <v>2056</v>
      </c>
      <c r="E2058" s="423">
        <v>16</v>
      </c>
      <c r="F2058" s="424">
        <f t="shared" si="34"/>
        <v>4101</v>
      </c>
      <c r="G2058" s="221">
        <f t="shared" si="36"/>
        <v>12304</v>
      </c>
      <c r="H2058" s="269">
        <f>G2058/I2058</f>
        <v>769</v>
      </c>
      <c r="I2058" s="281">
        <v>16</v>
      </c>
      <c r="J2058" s="236">
        <f t="shared" si="35"/>
        <v>4</v>
      </c>
      <c r="L2058" s="204"/>
    </row>
    <row r="2059" spans="2:12" ht="14.25" customHeight="1">
      <c r="B2059" s="54"/>
      <c r="C2059" s="413">
        <f t="shared" si="33"/>
        <v>2057</v>
      </c>
      <c r="E2059" s="423">
        <v>2</v>
      </c>
      <c r="F2059" s="424">
        <f t="shared" si="34"/>
        <v>4103</v>
      </c>
      <c r="G2059" s="221">
        <f t="shared" si="36"/>
        <v>12310</v>
      </c>
      <c r="H2059" s="220">
        <f>H2057+6</f>
        <v>6155</v>
      </c>
      <c r="I2059" s="281">
        <v>2</v>
      </c>
      <c r="J2059" s="236">
        <f t="shared" si="35"/>
        <v>1</v>
      </c>
      <c r="L2059" s="204"/>
    </row>
    <row r="2060" spans="2:12" ht="14.25" customHeight="1">
      <c r="B2060" s="54"/>
      <c r="C2060" s="413">
        <f t="shared" si="33"/>
        <v>2058</v>
      </c>
      <c r="E2060" s="423">
        <v>4</v>
      </c>
      <c r="F2060" s="424">
        <f t="shared" si="34"/>
        <v>4105</v>
      </c>
      <c r="G2060" s="221">
        <f t="shared" si="36"/>
        <v>12316</v>
      </c>
      <c r="H2060" s="240">
        <f>G2060/4</f>
        <v>3079</v>
      </c>
      <c r="I2060" s="281">
        <v>4</v>
      </c>
      <c r="J2060" s="236">
        <f t="shared" si="35"/>
        <v>2</v>
      </c>
      <c r="L2060" s="204"/>
    </row>
    <row r="2061" spans="2:12" ht="14.25" customHeight="1">
      <c r="B2061" s="54"/>
      <c r="C2061" s="413">
        <f t="shared" si="33"/>
        <v>2059</v>
      </c>
      <c r="E2061" s="423">
        <v>2</v>
      </c>
      <c r="F2061" s="424">
        <f t="shared" si="34"/>
        <v>4107</v>
      </c>
      <c r="G2061" s="221">
        <f t="shared" si="36"/>
        <v>12322</v>
      </c>
      <c r="H2061" s="220">
        <f>H2059+6</f>
        <v>6161</v>
      </c>
      <c r="I2061" s="281">
        <v>2</v>
      </c>
      <c r="J2061" s="236">
        <f t="shared" si="35"/>
        <v>1</v>
      </c>
      <c r="L2061" s="204"/>
    </row>
    <row r="2062" spans="2:12" ht="14.25" customHeight="1">
      <c r="B2062" s="54"/>
      <c r="C2062" s="413">
        <f t="shared" si="33"/>
        <v>2060</v>
      </c>
      <c r="E2062" s="423">
        <v>8</v>
      </c>
      <c r="F2062" s="424">
        <f t="shared" si="34"/>
        <v>4109</v>
      </c>
      <c r="G2062" s="221">
        <f t="shared" si="36"/>
        <v>12328</v>
      </c>
      <c r="H2062" s="269">
        <f>G2062/I2062</f>
        <v>1541</v>
      </c>
      <c r="I2062" s="281">
        <v>8</v>
      </c>
      <c r="J2062" s="236">
        <f t="shared" si="35"/>
        <v>3</v>
      </c>
      <c r="L2062" s="204"/>
    </row>
    <row r="2063" spans="2:12" ht="14.25" customHeight="1">
      <c r="B2063" s="54"/>
      <c r="C2063" s="413">
        <f t="shared" si="33"/>
        <v>2061</v>
      </c>
      <c r="E2063" s="423">
        <v>2</v>
      </c>
      <c r="F2063" s="424">
        <f t="shared" si="34"/>
        <v>4111</v>
      </c>
      <c r="G2063" s="221">
        <f t="shared" si="36"/>
        <v>12334</v>
      </c>
      <c r="H2063" s="220">
        <f>H2061+6</f>
        <v>6167</v>
      </c>
      <c r="I2063" s="281">
        <v>2</v>
      </c>
      <c r="J2063" s="236">
        <f t="shared" si="35"/>
        <v>1</v>
      </c>
      <c r="L2063" s="204"/>
    </row>
    <row r="2064" spans="2:12" ht="14.25" customHeight="1">
      <c r="B2064" s="54"/>
      <c r="C2064" s="413">
        <f t="shared" si="33"/>
        <v>2062</v>
      </c>
      <c r="E2064" s="423">
        <v>4</v>
      </c>
      <c r="F2064" s="424">
        <f t="shared" si="34"/>
        <v>4113</v>
      </c>
      <c r="G2064" s="221">
        <f t="shared" si="36"/>
        <v>12340</v>
      </c>
      <c r="H2064" s="240">
        <f>G2064/4</f>
        <v>3085</v>
      </c>
      <c r="I2064" s="281">
        <v>4</v>
      </c>
      <c r="J2064" s="236">
        <f t="shared" si="35"/>
        <v>2</v>
      </c>
      <c r="L2064" s="204"/>
    </row>
    <row r="2065" spans="2:12" ht="14.25" customHeight="1">
      <c r="B2065" s="54"/>
      <c r="C2065" s="413">
        <f t="shared" si="33"/>
        <v>2063</v>
      </c>
      <c r="E2065" s="423">
        <v>2</v>
      </c>
      <c r="F2065" s="424">
        <f t="shared" si="34"/>
        <v>4115</v>
      </c>
      <c r="G2065" s="221">
        <f t="shared" si="36"/>
        <v>12346</v>
      </c>
      <c r="H2065" s="220">
        <f>H2063+6</f>
        <v>6173</v>
      </c>
      <c r="I2065" s="281">
        <v>2</v>
      </c>
      <c r="J2065" s="236">
        <f t="shared" si="35"/>
        <v>1</v>
      </c>
      <c r="L2065" s="204"/>
    </row>
    <row r="2066" spans="2:12" ht="14.25" customHeight="1">
      <c r="B2066" s="54"/>
      <c r="C2066" s="413">
        <f t="shared" si="33"/>
        <v>2064</v>
      </c>
      <c r="E2066" s="423">
        <v>64</v>
      </c>
      <c r="F2066" s="424">
        <f t="shared" si="34"/>
        <v>4117</v>
      </c>
      <c r="G2066" s="221">
        <f t="shared" si="36"/>
        <v>12352</v>
      </c>
      <c r="H2066" s="269">
        <f>G2066/I2066</f>
        <v>193</v>
      </c>
      <c r="I2066" s="281">
        <v>64</v>
      </c>
      <c r="J2066" s="236">
        <f t="shared" si="35"/>
        <v>6</v>
      </c>
      <c r="L2066" s="204"/>
    </row>
    <row r="2067" spans="2:12" ht="14.25" customHeight="1">
      <c r="B2067" s="54"/>
      <c r="C2067" s="413">
        <f t="shared" si="33"/>
        <v>2065</v>
      </c>
      <c r="E2067" s="423">
        <v>2</v>
      </c>
      <c r="F2067" s="424">
        <f t="shared" si="34"/>
        <v>4119</v>
      </c>
      <c r="G2067" s="221">
        <f t="shared" si="36"/>
        <v>12358</v>
      </c>
      <c r="H2067" s="220">
        <f>H2065+6</f>
        <v>6179</v>
      </c>
      <c r="I2067" s="281">
        <v>2</v>
      </c>
      <c r="J2067" s="236">
        <f t="shared" si="35"/>
        <v>1</v>
      </c>
      <c r="L2067" s="204"/>
    </row>
    <row r="2068" spans="2:12" ht="14.25" customHeight="1">
      <c r="B2068" s="54"/>
      <c r="C2068" s="413">
        <f t="shared" si="33"/>
        <v>2066</v>
      </c>
      <c r="E2068" s="423">
        <v>4</v>
      </c>
      <c r="F2068" s="424">
        <f t="shared" si="34"/>
        <v>4121</v>
      </c>
      <c r="G2068" s="221">
        <f t="shared" si="36"/>
        <v>12364</v>
      </c>
      <c r="H2068" s="240">
        <f>G2068/4</f>
        <v>3091</v>
      </c>
      <c r="I2068" s="281">
        <v>4</v>
      </c>
      <c r="J2068" s="236">
        <f t="shared" si="35"/>
        <v>2</v>
      </c>
      <c r="L2068" s="204"/>
    </row>
    <row r="2069" spans="2:12" ht="14.25" customHeight="1">
      <c r="B2069" s="54"/>
      <c r="C2069" s="413">
        <f t="shared" si="33"/>
        <v>2067</v>
      </c>
      <c r="E2069" s="423">
        <v>2</v>
      </c>
      <c r="F2069" s="424">
        <f t="shared" si="34"/>
        <v>4123</v>
      </c>
      <c r="G2069" s="221">
        <f t="shared" si="36"/>
        <v>12370</v>
      </c>
      <c r="H2069" s="220">
        <f>H2067+6</f>
        <v>6185</v>
      </c>
      <c r="I2069" s="281">
        <v>2</v>
      </c>
      <c r="J2069" s="236">
        <f t="shared" si="35"/>
        <v>1</v>
      </c>
      <c r="L2069" s="204"/>
    </row>
    <row r="2070" spans="2:12" ht="14.25" customHeight="1">
      <c r="B2070" s="54"/>
      <c r="C2070" s="413">
        <f t="shared" si="33"/>
        <v>2068</v>
      </c>
      <c r="E2070" s="423">
        <v>8</v>
      </c>
      <c r="F2070" s="424">
        <f t="shared" si="34"/>
        <v>4125</v>
      </c>
      <c r="G2070" s="221">
        <f t="shared" si="36"/>
        <v>12376</v>
      </c>
      <c r="H2070" s="269">
        <f>G2070/I2070</f>
        <v>1547</v>
      </c>
      <c r="I2070" s="281">
        <v>8</v>
      </c>
      <c r="J2070" s="236">
        <f t="shared" si="35"/>
        <v>3</v>
      </c>
      <c r="L2070" s="204"/>
    </row>
    <row r="2071" spans="2:12" ht="14.25" customHeight="1">
      <c r="B2071" s="54"/>
      <c r="C2071" s="413">
        <f t="shared" si="33"/>
        <v>2069</v>
      </c>
      <c r="E2071" s="423">
        <v>2</v>
      </c>
      <c r="F2071" s="424">
        <f t="shared" si="34"/>
        <v>4127</v>
      </c>
      <c r="G2071" s="221">
        <f t="shared" si="36"/>
        <v>12382</v>
      </c>
      <c r="H2071" s="220">
        <f>H2069+6</f>
        <v>6191</v>
      </c>
      <c r="I2071" s="281">
        <v>2</v>
      </c>
      <c r="J2071" s="236">
        <f t="shared" si="35"/>
        <v>1</v>
      </c>
      <c r="L2071" s="204"/>
    </row>
    <row r="2072" spans="2:12" ht="14.25" customHeight="1">
      <c r="B2072" s="54"/>
      <c r="C2072" s="413">
        <f t="shared" si="33"/>
        <v>2070</v>
      </c>
      <c r="E2072" s="423">
        <v>4</v>
      </c>
      <c r="F2072" s="424">
        <f t="shared" si="34"/>
        <v>4129</v>
      </c>
      <c r="G2072" s="221">
        <f t="shared" si="36"/>
        <v>12388</v>
      </c>
      <c r="H2072" s="240">
        <f>G2072/4</f>
        <v>3097</v>
      </c>
      <c r="I2072" s="281">
        <v>4</v>
      </c>
      <c r="J2072" s="236">
        <f t="shared" si="35"/>
        <v>2</v>
      </c>
      <c r="L2072" s="204"/>
    </row>
    <row r="2073" spans="2:12" ht="14.25" customHeight="1">
      <c r="B2073" s="54"/>
      <c r="C2073" s="413">
        <f t="shared" si="33"/>
        <v>2071</v>
      </c>
      <c r="E2073" s="423">
        <v>2</v>
      </c>
      <c r="F2073" s="424">
        <f t="shared" si="34"/>
        <v>4131</v>
      </c>
      <c r="G2073" s="221">
        <f t="shared" si="36"/>
        <v>12394</v>
      </c>
      <c r="H2073" s="220">
        <f>H2071+6</f>
        <v>6197</v>
      </c>
      <c r="I2073" s="281">
        <v>2</v>
      </c>
      <c r="J2073" s="236">
        <f t="shared" si="35"/>
        <v>1</v>
      </c>
      <c r="L2073" s="204"/>
    </row>
    <row r="2074" spans="2:12" ht="14.25" customHeight="1">
      <c r="B2074" s="54"/>
      <c r="C2074" s="413">
        <f t="shared" si="33"/>
        <v>2072</v>
      </c>
      <c r="E2074" s="423">
        <v>16</v>
      </c>
      <c r="F2074" s="424">
        <f t="shared" si="34"/>
        <v>4133</v>
      </c>
      <c r="G2074" s="221">
        <f t="shared" si="36"/>
        <v>12400</v>
      </c>
      <c r="H2074" s="269">
        <f>G2074/I2074</f>
        <v>775</v>
      </c>
      <c r="I2074" s="281">
        <v>16</v>
      </c>
      <c r="J2074" s="236">
        <f t="shared" si="35"/>
        <v>4</v>
      </c>
      <c r="L2074" s="204"/>
    </row>
    <row r="2075" spans="2:12" ht="14.25" customHeight="1">
      <c r="B2075" s="54"/>
      <c r="C2075" s="413">
        <f t="shared" si="33"/>
        <v>2073</v>
      </c>
      <c r="E2075" s="423">
        <v>2</v>
      </c>
      <c r="F2075" s="424">
        <f t="shared" si="34"/>
        <v>4135</v>
      </c>
      <c r="G2075" s="221">
        <f t="shared" si="36"/>
        <v>12406</v>
      </c>
      <c r="H2075" s="220">
        <f>H2073+6</f>
        <v>6203</v>
      </c>
      <c r="I2075" s="281">
        <v>2</v>
      </c>
      <c r="J2075" s="236">
        <f t="shared" si="35"/>
        <v>1</v>
      </c>
      <c r="L2075" s="204"/>
    </row>
    <row r="2076" spans="2:12" ht="14.25" customHeight="1">
      <c r="B2076" s="54"/>
      <c r="C2076" s="413">
        <f t="shared" si="33"/>
        <v>2074</v>
      </c>
      <c r="E2076" s="423">
        <v>4</v>
      </c>
      <c r="F2076" s="424">
        <f t="shared" si="34"/>
        <v>4137</v>
      </c>
      <c r="G2076" s="221">
        <f t="shared" si="36"/>
        <v>12412</v>
      </c>
      <c r="H2076" s="240">
        <f>G2076/4</f>
        <v>3103</v>
      </c>
      <c r="I2076" s="281">
        <v>4</v>
      </c>
      <c r="J2076" s="236">
        <f t="shared" si="35"/>
        <v>2</v>
      </c>
      <c r="L2076" s="204"/>
    </row>
    <row r="2077" spans="2:12" ht="14.25" customHeight="1">
      <c r="B2077" s="54"/>
      <c r="C2077" s="413">
        <f t="shared" si="33"/>
        <v>2075</v>
      </c>
      <c r="E2077" s="423">
        <v>2</v>
      </c>
      <c r="F2077" s="424">
        <f t="shared" si="34"/>
        <v>4139</v>
      </c>
      <c r="G2077" s="221">
        <f t="shared" si="36"/>
        <v>12418</v>
      </c>
      <c r="H2077" s="220">
        <f>H2075+6</f>
        <v>6209</v>
      </c>
      <c r="I2077" s="281">
        <v>2</v>
      </c>
      <c r="J2077" s="236">
        <f t="shared" si="35"/>
        <v>1</v>
      </c>
      <c r="L2077" s="204"/>
    </row>
    <row r="2078" spans="2:12" ht="14.25" customHeight="1">
      <c r="B2078" s="54"/>
      <c r="C2078" s="413">
        <f t="shared" si="33"/>
        <v>2076</v>
      </c>
      <c r="E2078" s="423">
        <v>8</v>
      </c>
      <c r="F2078" s="424">
        <f t="shared" si="34"/>
        <v>4141</v>
      </c>
      <c r="G2078" s="221">
        <f t="shared" si="36"/>
        <v>12424</v>
      </c>
      <c r="H2078" s="269">
        <f>G2078/I2078</f>
        <v>1553</v>
      </c>
      <c r="I2078" s="281">
        <v>8</v>
      </c>
      <c r="J2078" s="236">
        <f t="shared" si="35"/>
        <v>3</v>
      </c>
      <c r="L2078" s="204"/>
    </row>
    <row r="2079" spans="2:12" ht="14.25" customHeight="1">
      <c r="B2079" s="54"/>
      <c r="C2079" s="413">
        <f t="shared" si="33"/>
        <v>2077</v>
      </c>
      <c r="E2079" s="423">
        <v>2</v>
      </c>
      <c r="F2079" s="424">
        <f t="shared" si="34"/>
        <v>4143</v>
      </c>
      <c r="G2079" s="221">
        <f t="shared" si="36"/>
        <v>12430</v>
      </c>
      <c r="H2079" s="220">
        <f>H2077+6</f>
        <v>6215</v>
      </c>
      <c r="I2079" s="281">
        <v>2</v>
      </c>
      <c r="J2079" s="236">
        <f t="shared" si="35"/>
        <v>1</v>
      </c>
      <c r="L2079" s="204"/>
    </row>
    <row r="2080" spans="2:12" ht="14.25" customHeight="1">
      <c r="B2080" s="54"/>
      <c r="C2080" s="413">
        <f t="shared" si="33"/>
        <v>2078</v>
      </c>
      <c r="E2080" s="423">
        <v>4</v>
      </c>
      <c r="F2080" s="424">
        <f t="shared" si="34"/>
        <v>4145</v>
      </c>
      <c r="G2080" s="221">
        <f t="shared" si="36"/>
        <v>12436</v>
      </c>
      <c r="H2080" s="240">
        <f>G2080/4</f>
        <v>3109</v>
      </c>
      <c r="I2080" s="281">
        <v>4</v>
      </c>
      <c r="J2080" s="236">
        <f t="shared" si="35"/>
        <v>2</v>
      </c>
      <c r="L2080" s="204"/>
    </row>
    <row r="2081" spans="2:12" ht="14.25" customHeight="1">
      <c r="B2081" s="54"/>
      <c r="C2081" s="413">
        <f t="shared" si="33"/>
        <v>2079</v>
      </c>
      <c r="E2081" s="423">
        <v>2</v>
      </c>
      <c r="F2081" s="424">
        <f t="shared" si="34"/>
        <v>4147</v>
      </c>
      <c r="G2081" s="221">
        <f t="shared" si="36"/>
        <v>12442</v>
      </c>
      <c r="H2081" s="220">
        <f>H2079+6</f>
        <v>6221</v>
      </c>
      <c r="I2081" s="281">
        <v>2</v>
      </c>
      <c r="J2081" s="236">
        <f t="shared" si="35"/>
        <v>1</v>
      </c>
      <c r="L2081" s="204"/>
    </row>
    <row r="2082" spans="2:12" ht="14.25" customHeight="1">
      <c r="B2082" s="54"/>
      <c r="C2082" s="413">
        <f t="shared" si="33"/>
        <v>2080</v>
      </c>
      <c r="E2082" s="423">
        <v>32</v>
      </c>
      <c r="F2082" s="424">
        <f t="shared" si="34"/>
        <v>4149</v>
      </c>
      <c r="G2082" s="221">
        <f t="shared" si="36"/>
        <v>12448</v>
      </c>
      <c r="H2082" s="269">
        <f>G2082/I2082</f>
        <v>389</v>
      </c>
      <c r="I2082" s="281">
        <v>32</v>
      </c>
      <c r="J2082" s="236">
        <f t="shared" si="35"/>
        <v>5</v>
      </c>
      <c r="L2082" s="204"/>
    </row>
    <row r="2083" spans="2:12" ht="14.25" customHeight="1">
      <c r="B2083" s="54"/>
      <c r="C2083" s="413">
        <f t="shared" si="33"/>
        <v>2081</v>
      </c>
      <c r="E2083" s="423">
        <v>2</v>
      </c>
      <c r="F2083" s="424">
        <f t="shared" si="34"/>
        <v>4151</v>
      </c>
      <c r="G2083" s="221">
        <f t="shared" si="36"/>
        <v>12454</v>
      </c>
      <c r="H2083" s="220">
        <f>H2081+6</f>
        <v>6227</v>
      </c>
      <c r="I2083" s="281">
        <v>2</v>
      </c>
      <c r="J2083" s="236">
        <f t="shared" si="35"/>
        <v>1</v>
      </c>
      <c r="L2083" s="204"/>
    </row>
    <row r="2084" spans="2:12" ht="14.25" customHeight="1">
      <c r="B2084" s="54"/>
      <c r="C2084" s="413">
        <f t="shared" si="33"/>
        <v>2082</v>
      </c>
      <c r="E2084" s="423">
        <v>4</v>
      </c>
      <c r="F2084" s="424">
        <f t="shared" si="34"/>
        <v>4153</v>
      </c>
      <c r="G2084" s="221">
        <f t="shared" si="36"/>
        <v>12460</v>
      </c>
      <c r="H2084" s="240">
        <f>G2084/4</f>
        <v>3115</v>
      </c>
      <c r="I2084" s="281">
        <v>4</v>
      </c>
      <c r="J2084" s="236">
        <f t="shared" si="35"/>
        <v>2</v>
      </c>
      <c r="L2084" s="204"/>
    </row>
    <row r="2085" spans="2:12" ht="14.25" customHeight="1">
      <c r="B2085" s="54"/>
      <c r="C2085" s="413">
        <f t="shared" si="33"/>
        <v>2083</v>
      </c>
      <c r="E2085" s="423">
        <v>2</v>
      </c>
      <c r="F2085" s="424">
        <f t="shared" si="34"/>
        <v>4155</v>
      </c>
      <c r="G2085" s="221">
        <f t="shared" si="36"/>
        <v>12466</v>
      </c>
      <c r="H2085" s="220">
        <f>H2083+6</f>
        <v>6233</v>
      </c>
      <c r="I2085" s="281">
        <v>2</v>
      </c>
      <c r="J2085" s="236">
        <f t="shared" si="35"/>
        <v>1</v>
      </c>
      <c r="L2085" s="204"/>
    </row>
    <row r="2086" spans="2:12" ht="14.25" customHeight="1">
      <c r="B2086" s="54"/>
      <c r="C2086" s="413">
        <f t="shared" si="33"/>
        <v>2084</v>
      </c>
      <c r="E2086" s="423">
        <v>8</v>
      </c>
      <c r="F2086" s="424">
        <f t="shared" si="34"/>
        <v>4157</v>
      </c>
      <c r="G2086" s="221">
        <f t="shared" si="36"/>
        <v>12472</v>
      </c>
      <c r="H2086" s="269">
        <f>G2086/I2086</f>
        <v>1559</v>
      </c>
      <c r="I2086" s="281">
        <v>8</v>
      </c>
      <c r="J2086" s="236">
        <f t="shared" si="35"/>
        <v>3</v>
      </c>
      <c r="L2086" s="204"/>
    </row>
    <row r="2087" spans="2:12" ht="14.25" customHeight="1">
      <c r="B2087" s="54"/>
      <c r="C2087" s="413">
        <f t="shared" si="33"/>
        <v>2085</v>
      </c>
      <c r="E2087" s="423">
        <v>2</v>
      </c>
      <c r="F2087" s="424">
        <f t="shared" si="34"/>
        <v>4159</v>
      </c>
      <c r="G2087" s="221">
        <f t="shared" si="36"/>
        <v>12478</v>
      </c>
      <c r="H2087" s="220">
        <f>H2085+6</f>
        <v>6239</v>
      </c>
      <c r="I2087" s="281">
        <v>2</v>
      </c>
      <c r="J2087" s="236">
        <f t="shared" si="35"/>
        <v>1</v>
      </c>
      <c r="L2087" s="204"/>
    </row>
    <row r="2088" spans="2:12" ht="14.25" customHeight="1">
      <c r="B2088" s="54"/>
      <c r="C2088" s="413">
        <f t="shared" si="33"/>
        <v>2086</v>
      </c>
      <c r="E2088" s="423">
        <v>4</v>
      </c>
      <c r="F2088" s="424">
        <f t="shared" si="34"/>
        <v>4161</v>
      </c>
      <c r="G2088" s="221">
        <f t="shared" si="36"/>
        <v>12484</v>
      </c>
      <c r="H2088" s="240">
        <f>G2088/4</f>
        <v>3121</v>
      </c>
      <c r="I2088" s="281">
        <v>4</v>
      </c>
      <c r="J2088" s="236">
        <f t="shared" si="35"/>
        <v>2</v>
      </c>
      <c r="L2088" s="204"/>
    </row>
    <row r="2089" spans="2:12" ht="14.25" customHeight="1">
      <c r="B2089" s="54"/>
      <c r="C2089" s="413">
        <f t="shared" si="33"/>
        <v>2087</v>
      </c>
      <c r="E2089" s="423">
        <v>2</v>
      </c>
      <c r="F2089" s="424">
        <f t="shared" si="34"/>
        <v>4163</v>
      </c>
      <c r="G2089" s="221">
        <f t="shared" si="36"/>
        <v>12490</v>
      </c>
      <c r="H2089" s="220">
        <f>H2087+6</f>
        <v>6245</v>
      </c>
      <c r="I2089" s="281">
        <v>2</v>
      </c>
      <c r="J2089" s="236">
        <f t="shared" si="35"/>
        <v>1</v>
      </c>
      <c r="L2089" s="204"/>
    </row>
    <row r="2090" spans="2:12" ht="14.25" customHeight="1">
      <c r="B2090" s="54"/>
      <c r="C2090" s="413">
        <f t="shared" si="33"/>
        <v>2088</v>
      </c>
      <c r="E2090" s="423">
        <v>16</v>
      </c>
      <c r="F2090" s="424">
        <f t="shared" si="34"/>
        <v>4165</v>
      </c>
      <c r="G2090" s="221">
        <f t="shared" si="36"/>
        <v>12496</v>
      </c>
      <c r="H2090" s="269">
        <f>G2090/I2090</f>
        <v>781</v>
      </c>
      <c r="I2090" s="281">
        <v>16</v>
      </c>
      <c r="J2090" s="236">
        <f t="shared" si="35"/>
        <v>4</v>
      </c>
      <c r="L2090" s="204"/>
    </row>
    <row r="2091" spans="2:12" ht="14.25" customHeight="1">
      <c r="B2091" s="54"/>
      <c r="C2091" s="413">
        <f t="shared" si="33"/>
        <v>2089</v>
      </c>
      <c r="E2091" s="423">
        <v>2</v>
      </c>
      <c r="F2091" s="424">
        <f t="shared" si="34"/>
        <v>4167</v>
      </c>
      <c r="G2091" s="221">
        <f t="shared" si="36"/>
        <v>12502</v>
      </c>
      <c r="H2091" s="220">
        <f>H2089+6</f>
        <v>6251</v>
      </c>
      <c r="I2091" s="281">
        <v>2</v>
      </c>
      <c r="J2091" s="236">
        <f t="shared" si="35"/>
        <v>1</v>
      </c>
      <c r="L2091" s="204"/>
    </row>
    <row r="2092" spans="2:12" ht="14.25" customHeight="1">
      <c r="B2092" s="54"/>
      <c r="C2092" s="413">
        <f t="shared" si="33"/>
        <v>2090</v>
      </c>
      <c r="E2092" s="423">
        <v>4</v>
      </c>
      <c r="F2092" s="424">
        <f t="shared" si="34"/>
        <v>4169</v>
      </c>
      <c r="G2092" s="221">
        <f t="shared" si="36"/>
        <v>12508</v>
      </c>
      <c r="H2092" s="240">
        <f>G2092/4</f>
        <v>3127</v>
      </c>
      <c r="I2092" s="281">
        <v>4</v>
      </c>
      <c r="J2092" s="236">
        <f t="shared" si="35"/>
        <v>2</v>
      </c>
      <c r="L2092" s="204"/>
    </row>
    <row r="2093" spans="2:12" ht="14.25" customHeight="1">
      <c r="B2093" s="54"/>
      <c r="C2093" s="413">
        <f t="shared" si="33"/>
        <v>2091</v>
      </c>
      <c r="E2093" s="423">
        <v>2</v>
      </c>
      <c r="F2093" s="424">
        <f t="shared" si="34"/>
        <v>4171</v>
      </c>
      <c r="G2093" s="221">
        <f t="shared" si="36"/>
        <v>12514</v>
      </c>
      <c r="H2093" s="220">
        <f>H2091+6</f>
        <v>6257</v>
      </c>
      <c r="I2093" s="281">
        <v>2</v>
      </c>
      <c r="J2093" s="236">
        <f t="shared" si="35"/>
        <v>1</v>
      </c>
      <c r="L2093" s="204"/>
    </row>
    <row r="2094" spans="2:12" ht="14.25" customHeight="1">
      <c r="B2094" s="54"/>
      <c r="C2094" s="413">
        <f t="shared" si="33"/>
        <v>2092</v>
      </c>
      <c r="E2094" s="423">
        <v>8</v>
      </c>
      <c r="F2094" s="424">
        <f t="shared" si="34"/>
        <v>4173</v>
      </c>
      <c r="G2094" s="221">
        <f t="shared" si="36"/>
        <v>12520</v>
      </c>
      <c r="H2094" s="269">
        <f>G2094/I2094</f>
        <v>1565</v>
      </c>
      <c r="I2094" s="281">
        <v>8</v>
      </c>
      <c r="J2094" s="236">
        <f t="shared" si="35"/>
        <v>3</v>
      </c>
      <c r="L2094" s="204"/>
    </row>
    <row r="2095" spans="2:12" ht="14.25" customHeight="1">
      <c r="B2095" s="54"/>
      <c r="C2095" s="413">
        <f t="shared" si="33"/>
        <v>2093</v>
      </c>
      <c r="E2095" s="423">
        <v>2</v>
      </c>
      <c r="F2095" s="424">
        <f t="shared" si="34"/>
        <v>4175</v>
      </c>
      <c r="G2095" s="221">
        <f t="shared" si="36"/>
        <v>12526</v>
      </c>
      <c r="H2095" s="220">
        <f>H2093+6</f>
        <v>6263</v>
      </c>
      <c r="I2095" s="281">
        <v>2</v>
      </c>
      <c r="J2095" s="236">
        <f t="shared" si="35"/>
        <v>1</v>
      </c>
      <c r="L2095" s="204"/>
    </row>
    <row r="2096" spans="2:12" ht="14.25" customHeight="1">
      <c r="B2096" s="54"/>
      <c r="C2096" s="413">
        <f t="shared" si="33"/>
        <v>2094</v>
      </c>
      <c r="E2096" s="423">
        <v>4</v>
      </c>
      <c r="F2096" s="424">
        <f t="shared" si="34"/>
        <v>4177</v>
      </c>
      <c r="G2096" s="221">
        <f t="shared" si="36"/>
        <v>12532</v>
      </c>
      <c r="H2096" s="240">
        <f>G2096/4</f>
        <v>3133</v>
      </c>
      <c r="I2096" s="281">
        <v>4</v>
      </c>
      <c r="J2096" s="236">
        <f t="shared" si="35"/>
        <v>2</v>
      </c>
      <c r="L2096" s="204"/>
    </row>
    <row r="2097" spans="2:12" ht="14.25" customHeight="1">
      <c r="B2097" s="54"/>
      <c r="C2097" s="413">
        <f t="shared" si="33"/>
        <v>2095</v>
      </c>
      <c r="E2097" s="423">
        <v>2</v>
      </c>
      <c r="F2097" s="424">
        <f t="shared" si="34"/>
        <v>4179</v>
      </c>
      <c r="G2097" s="221">
        <f t="shared" si="36"/>
        <v>12538</v>
      </c>
      <c r="H2097" s="220">
        <f>H2095+6</f>
        <v>6269</v>
      </c>
      <c r="I2097" s="281">
        <v>2</v>
      </c>
      <c r="J2097" s="236">
        <f t="shared" si="35"/>
        <v>1</v>
      </c>
      <c r="L2097" s="204"/>
    </row>
    <row r="2098" spans="2:12" ht="14.25" customHeight="1">
      <c r="B2098" s="54"/>
      <c r="C2098" s="413">
        <f t="shared" si="33"/>
        <v>2096</v>
      </c>
      <c r="E2098" s="423">
        <v>256</v>
      </c>
      <c r="F2098" s="424">
        <f t="shared" si="34"/>
        <v>4181</v>
      </c>
      <c r="G2098" s="221">
        <f t="shared" si="36"/>
        <v>12544</v>
      </c>
      <c r="H2098" s="269">
        <f>G2098/I2098</f>
        <v>49</v>
      </c>
      <c r="I2098" s="281">
        <v>256</v>
      </c>
      <c r="J2098" s="236">
        <f t="shared" si="35"/>
        <v>8</v>
      </c>
      <c r="L2098" s="204"/>
    </row>
    <row r="2099" spans="2:12" ht="14.25" customHeight="1">
      <c r="B2099" s="54"/>
      <c r="C2099" s="413">
        <f t="shared" si="33"/>
        <v>2097</v>
      </c>
      <c r="E2099" s="423">
        <v>2</v>
      </c>
      <c r="F2099" s="424">
        <f t="shared" si="34"/>
        <v>4183</v>
      </c>
      <c r="G2099" s="221">
        <f t="shared" si="36"/>
        <v>12550</v>
      </c>
      <c r="H2099" s="220">
        <f>H2097+6</f>
        <v>6275</v>
      </c>
      <c r="I2099" s="281">
        <v>2</v>
      </c>
      <c r="J2099" s="236">
        <f t="shared" si="35"/>
        <v>1</v>
      </c>
      <c r="L2099" s="204"/>
    </row>
    <row r="2100" spans="2:12" ht="14.25" customHeight="1">
      <c r="B2100" s="54"/>
      <c r="C2100" s="413">
        <f t="shared" si="33"/>
        <v>2098</v>
      </c>
      <c r="E2100" s="423">
        <v>4</v>
      </c>
      <c r="F2100" s="424">
        <f t="shared" si="34"/>
        <v>4185</v>
      </c>
      <c r="G2100" s="221">
        <f t="shared" si="36"/>
        <v>12556</v>
      </c>
      <c r="H2100" s="240">
        <f>G2100/4</f>
        <v>3139</v>
      </c>
      <c r="I2100" s="281">
        <v>4</v>
      </c>
      <c r="J2100" s="236">
        <f t="shared" si="35"/>
        <v>2</v>
      </c>
      <c r="L2100" s="204"/>
    </row>
    <row r="2101" spans="2:12" ht="14.25" customHeight="1">
      <c r="B2101" s="54"/>
      <c r="C2101" s="413">
        <f t="shared" si="33"/>
        <v>2099</v>
      </c>
      <c r="E2101" s="423">
        <v>2</v>
      </c>
      <c r="F2101" s="424">
        <f t="shared" si="34"/>
        <v>4187</v>
      </c>
      <c r="G2101" s="221">
        <f t="shared" si="36"/>
        <v>12562</v>
      </c>
      <c r="H2101" s="220">
        <f>H2099+6</f>
        <v>6281</v>
      </c>
      <c r="I2101" s="281">
        <v>2</v>
      </c>
      <c r="J2101" s="236">
        <f t="shared" si="35"/>
        <v>1</v>
      </c>
      <c r="L2101" s="204"/>
    </row>
    <row r="2102" spans="2:12" ht="14.25" customHeight="1">
      <c r="B2102" s="54"/>
      <c r="C2102" s="413">
        <f t="shared" si="33"/>
        <v>2100</v>
      </c>
      <c r="E2102" s="423">
        <v>8</v>
      </c>
      <c r="F2102" s="424">
        <f t="shared" si="34"/>
        <v>4189</v>
      </c>
      <c r="G2102" s="221">
        <f t="shared" si="36"/>
        <v>12568</v>
      </c>
      <c r="H2102" s="269">
        <f>G2102/I2102</f>
        <v>1571</v>
      </c>
      <c r="I2102" s="281">
        <v>8</v>
      </c>
      <c r="J2102" s="236">
        <f t="shared" si="35"/>
        <v>3</v>
      </c>
      <c r="L2102" s="204"/>
    </row>
    <row r="2103" spans="2:12" ht="14.25" customHeight="1">
      <c r="B2103" s="54"/>
      <c r="C2103" s="413">
        <f t="shared" si="33"/>
        <v>2101</v>
      </c>
      <c r="E2103" s="423">
        <v>2</v>
      </c>
      <c r="F2103" s="424">
        <f t="shared" si="34"/>
        <v>4191</v>
      </c>
      <c r="G2103" s="221">
        <f t="shared" si="36"/>
        <v>12574</v>
      </c>
      <c r="H2103" s="220">
        <f>H2101+6</f>
        <v>6287</v>
      </c>
      <c r="I2103" s="281">
        <v>2</v>
      </c>
      <c r="J2103" s="236">
        <f t="shared" si="35"/>
        <v>1</v>
      </c>
      <c r="L2103" s="204"/>
    </row>
    <row r="2104" spans="2:12" ht="14.25" customHeight="1">
      <c r="B2104" s="54"/>
      <c r="C2104" s="413">
        <f t="shared" si="33"/>
        <v>2102</v>
      </c>
      <c r="E2104" s="423">
        <v>4</v>
      </c>
      <c r="F2104" s="424">
        <f t="shared" si="34"/>
        <v>4193</v>
      </c>
      <c r="G2104" s="221">
        <f t="shared" si="36"/>
        <v>12580</v>
      </c>
      <c r="H2104" s="240">
        <f>G2104/4</f>
        <v>3145</v>
      </c>
      <c r="I2104" s="281">
        <v>4</v>
      </c>
      <c r="J2104" s="236">
        <f t="shared" si="35"/>
        <v>2</v>
      </c>
      <c r="L2104" s="204"/>
    </row>
    <row r="2105" spans="2:12" ht="14.25" customHeight="1">
      <c r="B2105" s="54"/>
      <c r="C2105" s="413">
        <f t="shared" si="33"/>
        <v>2103</v>
      </c>
      <c r="E2105" s="423">
        <v>2</v>
      </c>
      <c r="F2105" s="424">
        <f t="shared" si="34"/>
        <v>4195</v>
      </c>
      <c r="G2105" s="221">
        <f t="shared" si="36"/>
        <v>12586</v>
      </c>
      <c r="H2105" s="220">
        <f>H2103+6</f>
        <v>6293</v>
      </c>
      <c r="I2105" s="281">
        <v>2</v>
      </c>
      <c r="J2105" s="236">
        <f t="shared" si="35"/>
        <v>1</v>
      </c>
      <c r="L2105" s="204"/>
    </row>
    <row r="2106" spans="2:12" ht="14.25" customHeight="1">
      <c r="B2106" s="54"/>
      <c r="C2106" s="413">
        <f t="shared" si="33"/>
        <v>2104</v>
      </c>
      <c r="E2106" s="423">
        <v>16</v>
      </c>
      <c r="F2106" s="424">
        <f t="shared" si="34"/>
        <v>4197</v>
      </c>
      <c r="G2106" s="221">
        <f t="shared" si="36"/>
        <v>12592</v>
      </c>
      <c r="H2106" s="269">
        <f>G2106/I2106</f>
        <v>787</v>
      </c>
      <c r="I2106" s="281">
        <v>16</v>
      </c>
      <c r="J2106" s="236">
        <f t="shared" si="35"/>
        <v>4</v>
      </c>
      <c r="L2106" s="204"/>
    </row>
    <row r="2107" spans="2:12" ht="14.25" customHeight="1">
      <c r="B2107" s="54"/>
      <c r="C2107" s="413">
        <f t="shared" si="33"/>
        <v>2105</v>
      </c>
      <c r="E2107" s="423">
        <v>2</v>
      </c>
      <c r="F2107" s="424">
        <f t="shared" si="34"/>
        <v>4199</v>
      </c>
      <c r="G2107" s="221">
        <f t="shared" si="36"/>
        <v>12598</v>
      </c>
      <c r="H2107" s="220">
        <f>H2105+6</f>
        <v>6299</v>
      </c>
      <c r="I2107" s="281">
        <v>2</v>
      </c>
      <c r="J2107" s="236">
        <f t="shared" si="35"/>
        <v>1</v>
      </c>
      <c r="L2107" s="204"/>
    </row>
    <row r="2108" spans="2:12" ht="14.25" customHeight="1">
      <c r="B2108" s="54"/>
      <c r="C2108" s="413">
        <f t="shared" si="33"/>
        <v>2106</v>
      </c>
      <c r="E2108" s="423">
        <v>4</v>
      </c>
      <c r="F2108" s="424">
        <f t="shared" si="34"/>
        <v>4201</v>
      </c>
      <c r="G2108" s="221">
        <f t="shared" si="36"/>
        <v>12604</v>
      </c>
      <c r="H2108" s="240">
        <f>G2108/4</f>
        <v>3151</v>
      </c>
      <c r="I2108" s="281">
        <v>4</v>
      </c>
      <c r="J2108" s="236">
        <f t="shared" si="35"/>
        <v>2</v>
      </c>
      <c r="L2108" s="204"/>
    </row>
    <row r="2109" spans="2:12" ht="14.25" customHeight="1">
      <c r="B2109" s="54"/>
      <c r="C2109" s="413">
        <f t="shared" si="33"/>
        <v>2107</v>
      </c>
      <c r="E2109" s="423">
        <v>2</v>
      </c>
      <c r="F2109" s="424">
        <f t="shared" si="34"/>
        <v>4203</v>
      </c>
      <c r="G2109" s="221">
        <f t="shared" si="36"/>
        <v>12610</v>
      </c>
      <c r="H2109" s="220">
        <f>H2107+6</f>
        <v>6305</v>
      </c>
      <c r="I2109" s="281">
        <v>2</v>
      </c>
      <c r="J2109" s="236">
        <f t="shared" si="35"/>
        <v>1</v>
      </c>
      <c r="L2109" s="204"/>
    </row>
    <row r="2110" spans="2:12" ht="14.25" customHeight="1">
      <c r="B2110" s="54"/>
      <c r="C2110" s="413">
        <f t="shared" si="33"/>
        <v>2108</v>
      </c>
      <c r="E2110" s="423">
        <v>8</v>
      </c>
      <c r="F2110" s="424">
        <f t="shared" si="34"/>
        <v>4205</v>
      </c>
      <c r="G2110" s="221">
        <f t="shared" si="36"/>
        <v>12616</v>
      </c>
      <c r="H2110" s="269">
        <f>G2110/I2110</f>
        <v>1577</v>
      </c>
      <c r="I2110" s="281">
        <v>8</v>
      </c>
      <c r="J2110" s="236">
        <f t="shared" si="35"/>
        <v>3</v>
      </c>
      <c r="L2110" s="204"/>
    </row>
    <row r="2111" spans="2:12" ht="14.25" customHeight="1">
      <c r="B2111" s="54"/>
      <c r="C2111" s="413">
        <f t="shared" si="33"/>
        <v>2109</v>
      </c>
      <c r="E2111" s="423">
        <v>2</v>
      </c>
      <c r="F2111" s="424">
        <f t="shared" si="34"/>
        <v>4207</v>
      </c>
      <c r="G2111" s="221">
        <f t="shared" si="36"/>
        <v>12622</v>
      </c>
      <c r="H2111" s="220">
        <f>H2109+6</f>
        <v>6311</v>
      </c>
      <c r="I2111" s="281">
        <v>2</v>
      </c>
      <c r="J2111" s="236">
        <f t="shared" si="35"/>
        <v>1</v>
      </c>
      <c r="L2111" s="204"/>
    </row>
    <row r="2112" spans="2:12" ht="14.25" customHeight="1">
      <c r="B2112" s="54"/>
      <c r="C2112" s="413">
        <f t="shared" si="33"/>
        <v>2110</v>
      </c>
      <c r="E2112" s="423">
        <v>4</v>
      </c>
      <c r="F2112" s="424">
        <f t="shared" si="34"/>
        <v>4209</v>
      </c>
      <c r="G2112" s="221">
        <f t="shared" si="36"/>
        <v>12628</v>
      </c>
      <c r="H2112" s="240">
        <f>G2112/4</f>
        <v>3157</v>
      </c>
      <c r="I2112" s="281">
        <v>4</v>
      </c>
      <c r="J2112" s="236">
        <f t="shared" si="35"/>
        <v>2</v>
      </c>
      <c r="L2112" s="204"/>
    </row>
    <row r="2113" spans="2:12" ht="14.25" customHeight="1">
      <c r="B2113" s="54"/>
      <c r="C2113" s="413">
        <f t="shared" si="33"/>
        <v>2111</v>
      </c>
      <c r="E2113" s="423">
        <v>2</v>
      </c>
      <c r="F2113" s="424">
        <f t="shared" si="34"/>
        <v>4211</v>
      </c>
      <c r="G2113" s="221">
        <f t="shared" si="36"/>
        <v>12634</v>
      </c>
      <c r="H2113" s="220">
        <f>H2111+6</f>
        <v>6317</v>
      </c>
      <c r="I2113" s="281">
        <v>2</v>
      </c>
      <c r="J2113" s="236">
        <f t="shared" si="35"/>
        <v>1</v>
      </c>
      <c r="L2113" s="204"/>
    </row>
    <row r="2114" spans="2:12" ht="14.25" customHeight="1">
      <c r="B2114" s="54"/>
      <c r="C2114" s="413">
        <f t="shared" si="33"/>
        <v>2112</v>
      </c>
      <c r="E2114" s="423">
        <v>32</v>
      </c>
      <c r="F2114" s="424">
        <f t="shared" si="34"/>
        <v>4213</v>
      </c>
      <c r="G2114" s="221">
        <f t="shared" si="36"/>
        <v>12640</v>
      </c>
      <c r="H2114" s="269">
        <f>G2114/I2114</f>
        <v>395</v>
      </c>
      <c r="I2114" s="281">
        <v>32</v>
      </c>
      <c r="J2114" s="236">
        <f t="shared" si="35"/>
        <v>5</v>
      </c>
      <c r="L2114" s="204"/>
    </row>
    <row r="2115" spans="2:12" ht="14.25" customHeight="1">
      <c r="B2115" s="54"/>
      <c r="C2115" s="413">
        <f t="shared" si="33"/>
        <v>2113</v>
      </c>
      <c r="E2115" s="423">
        <v>2</v>
      </c>
      <c r="F2115" s="424">
        <f t="shared" si="34"/>
        <v>4215</v>
      </c>
      <c r="G2115" s="221">
        <f t="shared" si="36"/>
        <v>12646</v>
      </c>
      <c r="H2115" s="220">
        <f>H2113+6</f>
        <v>6323</v>
      </c>
      <c r="I2115" s="281">
        <v>2</v>
      </c>
      <c r="J2115" s="236">
        <f t="shared" si="35"/>
        <v>1</v>
      </c>
      <c r="L2115" s="204"/>
    </row>
    <row r="2116" spans="2:12" ht="14.25" customHeight="1">
      <c r="B2116" s="54"/>
      <c r="C2116" s="413">
        <f t="shared" si="33"/>
        <v>2114</v>
      </c>
      <c r="E2116" s="423">
        <v>4</v>
      </c>
      <c r="F2116" s="424">
        <f t="shared" si="34"/>
        <v>4217</v>
      </c>
      <c r="G2116" s="221">
        <f t="shared" si="36"/>
        <v>12652</v>
      </c>
      <c r="H2116" s="240">
        <f>G2116/4</f>
        <v>3163</v>
      </c>
      <c r="I2116" s="281">
        <v>4</v>
      </c>
      <c r="J2116" s="236">
        <f t="shared" si="35"/>
        <v>2</v>
      </c>
      <c r="L2116" s="204"/>
    </row>
    <row r="2117" spans="2:12" ht="14.25" customHeight="1">
      <c r="B2117" s="54"/>
      <c r="C2117" s="413">
        <f t="shared" si="33"/>
        <v>2115</v>
      </c>
      <c r="E2117" s="423">
        <v>2</v>
      </c>
      <c r="F2117" s="424">
        <f t="shared" si="34"/>
        <v>4219</v>
      </c>
      <c r="G2117" s="221">
        <f t="shared" si="36"/>
        <v>12658</v>
      </c>
      <c r="H2117" s="220">
        <f>H2115+6</f>
        <v>6329</v>
      </c>
      <c r="I2117" s="281">
        <v>2</v>
      </c>
      <c r="J2117" s="236">
        <f t="shared" si="35"/>
        <v>1</v>
      </c>
      <c r="L2117" s="204"/>
    </row>
    <row r="2118" spans="2:12" ht="14.25" customHeight="1">
      <c r="B2118" s="54"/>
      <c r="C2118" s="413">
        <f t="shared" si="33"/>
        <v>2116</v>
      </c>
      <c r="E2118" s="423">
        <v>8</v>
      </c>
      <c r="F2118" s="424">
        <f t="shared" si="34"/>
        <v>4221</v>
      </c>
      <c r="G2118" s="221">
        <f t="shared" si="36"/>
        <v>12664</v>
      </c>
      <c r="H2118" s="269">
        <f>G2118/I2118</f>
        <v>1583</v>
      </c>
      <c r="I2118" s="281">
        <v>8</v>
      </c>
      <c r="J2118" s="236">
        <f t="shared" si="35"/>
        <v>3</v>
      </c>
      <c r="L2118" s="204"/>
    </row>
    <row r="2119" spans="2:12" ht="14.25" customHeight="1">
      <c r="B2119" s="54"/>
      <c r="C2119" s="413">
        <f t="shared" si="33"/>
        <v>2117</v>
      </c>
      <c r="E2119" s="423">
        <v>2</v>
      </c>
      <c r="F2119" s="424">
        <f t="shared" si="34"/>
        <v>4223</v>
      </c>
      <c r="G2119" s="221">
        <f t="shared" si="36"/>
        <v>12670</v>
      </c>
      <c r="H2119" s="220">
        <f>H2117+6</f>
        <v>6335</v>
      </c>
      <c r="I2119" s="281">
        <v>2</v>
      </c>
      <c r="J2119" s="236">
        <f t="shared" si="35"/>
        <v>1</v>
      </c>
      <c r="L2119" s="204"/>
    </row>
    <row r="2120" spans="2:12" ht="14.25" customHeight="1">
      <c r="B2120" s="54"/>
      <c r="C2120" s="413">
        <f t="shared" si="33"/>
        <v>2118</v>
      </c>
      <c r="E2120" s="423">
        <v>4</v>
      </c>
      <c r="F2120" s="424">
        <f t="shared" si="34"/>
        <v>4225</v>
      </c>
      <c r="G2120" s="221">
        <f t="shared" si="36"/>
        <v>12676</v>
      </c>
      <c r="H2120" s="240">
        <f>G2120/4</f>
        <v>3169</v>
      </c>
      <c r="I2120" s="281">
        <v>4</v>
      </c>
      <c r="J2120" s="236">
        <f t="shared" si="35"/>
        <v>2</v>
      </c>
      <c r="L2120" s="204"/>
    </row>
    <row r="2121" spans="2:12" ht="14.25" customHeight="1">
      <c r="B2121" s="54"/>
      <c r="C2121" s="413">
        <f t="shared" si="33"/>
        <v>2119</v>
      </c>
      <c r="E2121" s="423">
        <v>2</v>
      </c>
      <c r="F2121" s="424">
        <f t="shared" si="34"/>
        <v>4227</v>
      </c>
      <c r="G2121" s="221">
        <f t="shared" si="36"/>
        <v>12682</v>
      </c>
      <c r="H2121" s="220">
        <f>H2119+6</f>
        <v>6341</v>
      </c>
      <c r="I2121" s="281">
        <v>2</v>
      </c>
      <c r="J2121" s="236">
        <f t="shared" si="35"/>
        <v>1</v>
      </c>
      <c r="L2121" s="204"/>
    </row>
    <row r="2122" spans="2:12" ht="14.25" customHeight="1">
      <c r="B2122" s="54"/>
      <c r="C2122" s="413">
        <f t="shared" si="33"/>
        <v>2120</v>
      </c>
      <c r="E2122" s="423">
        <v>16</v>
      </c>
      <c r="F2122" s="424">
        <f t="shared" si="34"/>
        <v>4229</v>
      </c>
      <c r="G2122" s="221">
        <f t="shared" si="36"/>
        <v>12688</v>
      </c>
      <c r="H2122" s="269">
        <f>G2122/I2122</f>
        <v>793</v>
      </c>
      <c r="I2122" s="281">
        <v>16</v>
      </c>
      <c r="J2122" s="236">
        <f t="shared" si="35"/>
        <v>4</v>
      </c>
      <c r="L2122" s="204"/>
    </row>
    <row r="2123" spans="2:12" ht="14.25" customHeight="1">
      <c r="B2123" s="54"/>
      <c r="C2123" s="413">
        <f t="shared" si="33"/>
        <v>2121</v>
      </c>
      <c r="E2123" s="423">
        <v>2</v>
      </c>
      <c r="F2123" s="424">
        <f t="shared" si="34"/>
        <v>4231</v>
      </c>
      <c r="G2123" s="221">
        <f t="shared" si="36"/>
        <v>12694</v>
      </c>
      <c r="H2123" s="220">
        <f>H2121+6</f>
        <v>6347</v>
      </c>
      <c r="I2123" s="281">
        <v>2</v>
      </c>
      <c r="J2123" s="236">
        <f t="shared" si="35"/>
        <v>1</v>
      </c>
      <c r="L2123" s="204"/>
    </row>
    <row r="2124" spans="2:12" ht="14.25" customHeight="1">
      <c r="B2124" s="54"/>
      <c r="C2124" s="413">
        <f t="shared" si="33"/>
        <v>2122</v>
      </c>
      <c r="E2124" s="423">
        <v>4</v>
      </c>
      <c r="F2124" s="424">
        <f t="shared" si="34"/>
        <v>4233</v>
      </c>
      <c r="G2124" s="221">
        <f t="shared" si="36"/>
        <v>12700</v>
      </c>
      <c r="H2124" s="240">
        <f>G2124/4</f>
        <v>3175</v>
      </c>
      <c r="I2124" s="281">
        <v>4</v>
      </c>
      <c r="J2124" s="236">
        <f t="shared" si="35"/>
        <v>2</v>
      </c>
      <c r="L2124" s="204"/>
    </row>
    <row r="2125" spans="2:12" ht="14.25" customHeight="1">
      <c r="B2125" s="54"/>
      <c r="C2125" s="413">
        <f t="shared" si="33"/>
        <v>2123</v>
      </c>
      <c r="E2125" s="423">
        <v>2</v>
      </c>
      <c r="F2125" s="424">
        <f t="shared" si="34"/>
        <v>4235</v>
      </c>
      <c r="G2125" s="221">
        <f t="shared" si="36"/>
        <v>12706</v>
      </c>
      <c r="H2125" s="220">
        <f>H2123+6</f>
        <v>6353</v>
      </c>
      <c r="I2125" s="281">
        <v>2</v>
      </c>
      <c r="J2125" s="236">
        <f t="shared" si="35"/>
        <v>1</v>
      </c>
      <c r="L2125" s="204"/>
    </row>
    <row r="2126" spans="2:12" ht="14.25" customHeight="1">
      <c r="B2126" s="54"/>
      <c r="C2126" s="413">
        <f t="shared" si="33"/>
        <v>2124</v>
      </c>
      <c r="E2126" s="423">
        <v>8</v>
      </c>
      <c r="F2126" s="424">
        <f t="shared" si="34"/>
        <v>4237</v>
      </c>
      <c r="G2126" s="221">
        <f t="shared" si="36"/>
        <v>12712</v>
      </c>
      <c r="H2126" s="269">
        <f>G2126/I2126</f>
        <v>1589</v>
      </c>
      <c r="I2126" s="281">
        <v>8</v>
      </c>
      <c r="J2126" s="236">
        <f t="shared" si="35"/>
        <v>3</v>
      </c>
      <c r="L2126" s="204"/>
    </row>
    <row r="2127" spans="2:12" ht="14.25" customHeight="1">
      <c r="B2127" s="54"/>
      <c r="C2127" s="413">
        <f t="shared" si="33"/>
        <v>2125</v>
      </c>
      <c r="E2127" s="423">
        <v>2</v>
      </c>
      <c r="F2127" s="424">
        <f t="shared" si="34"/>
        <v>4239</v>
      </c>
      <c r="G2127" s="221">
        <f t="shared" si="36"/>
        <v>12718</v>
      </c>
      <c r="H2127" s="220">
        <f>H2125+6</f>
        <v>6359</v>
      </c>
      <c r="I2127" s="281">
        <v>2</v>
      </c>
      <c r="J2127" s="236">
        <f t="shared" si="35"/>
        <v>1</v>
      </c>
      <c r="L2127" s="204"/>
    </row>
    <row r="2128" spans="2:12" ht="14.25" customHeight="1">
      <c r="B2128" s="54"/>
      <c r="C2128" s="413">
        <f t="shared" si="33"/>
        <v>2126</v>
      </c>
      <c r="E2128" s="423">
        <v>4</v>
      </c>
      <c r="F2128" s="424">
        <f t="shared" si="34"/>
        <v>4241</v>
      </c>
      <c r="G2128" s="221">
        <f t="shared" si="36"/>
        <v>12724</v>
      </c>
      <c r="H2128" s="240">
        <f>G2128/4</f>
        <v>3181</v>
      </c>
      <c r="I2128" s="281">
        <v>4</v>
      </c>
      <c r="J2128" s="236">
        <f t="shared" si="35"/>
        <v>2</v>
      </c>
      <c r="L2128" s="204"/>
    </row>
    <row r="2129" spans="2:12" ht="14.25" customHeight="1">
      <c r="B2129" s="54"/>
      <c r="C2129" s="413">
        <f t="shared" si="33"/>
        <v>2127</v>
      </c>
      <c r="E2129" s="423">
        <v>2</v>
      </c>
      <c r="F2129" s="424">
        <f t="shared" si="34"/>
        <v>4243</v>
      </c>
      <c r="G2129" s="221">
        <f t="shared" si="36"/>
        <v>12730</v>
      </c>
      <c r="H2129" s="220">
        <f>H2127+6</f>
        <v>6365</v>
      </c>
      <c r="I2129" s="281">
        <v>2</v>
      </c>
      <c r="J2129" s="236">
        <f t="shared" si="35"/>
        <v>1</v>
      </c>
      <c r="L2129" s="204"/>
    </row>
    <row r="2130" spans="2:12" ht="14.25" customHeight="1">
      <c r="B2130" s="54"/>
      <c r="C2130" s="413">
        <f t="shared" si="33"/>
        <v>2128</v>
      </c>
      <c r="E2130" s="423">
        <v>64</v>
      </c>
      <c r="F2130" s="424">
        <f t="shared" si="34"/>
        <v>4245</v>
      </c>
      <c r="G2130" s="221">
        <f t="shared" si="36"/>
        <v>12736</v>
      </c>
      <c r="H2130" s="269">
        <f>G2130/I2130</f>
        <v>199</v>
      </c>
      <c r="I2130" s="281">
        <v>64</v>
      </c>
      <c r="J2130" s="236">
        <f t="shared" si="35"/>
        <v>6</v>
      </c>
      <c r="L2130" s="204"/>
    </row>
    <row r="2131" spans="2:12" ht="14.25" customHeight="1">
      <c r="B2131" s="54"/>
      <c r="C2131" s="413">
        <f t="shared" si="33"/>
        <v>2129</v>
      </c>
      <c r="E2131" s="423">
        <v>2</v>
      </c>
      <c r="F2131" s="424">
        <f t="shared" si="34"/>
        <v>4247</v>
      </c>
      <c r="G2131" s="221">
        <f t="shared" si="36"/>
        <v>12742</v>
      </c>
      <c r="H2131" s="220">
        <f>H2129+6</f>
        <v>6371</v>
      </c>
      <c r="I2131" s="281">
        <v>2</v>
      </c>
      <c r="J2131" s="236">
        <f t="shared" si="35"/>
        <v>1</v>
      </c>
      <c r="L2131" s="204"/>
    </row>
    <row r="2132" spans="2:12" ht="14.25" customHeight="1">
      <c r="B2132" s="54"/>
      <c r="C2132" s="413">
        <f t="shared" si="33"/>
        <v>2130</v>
      </c>
      <c r="E2132" s="423">
        <v>4</v>
      </c>
      <c r="F2132" s="424">
        <f t="shared" si="34"/>
        <v>4249</v>
      </c>
      <c r="G2132" s="221">
        <f t="shared" si="36"/>
        <v>12748</v>
      </c>
      <c r="H2132" s="240">
        <f>G2132/4</f>
        <v>3187</v>
      </c>
      <c r="I2132" s="281">
        <v>4</v>
      </c>
      <c r="J2132" s="236">
        <f t="shared" si="35"/>
        <v>2</v>
      </c>
      <c r="L2132" s="204"/>
    </row>
    <row r="2133" spans="2:12" ht="14.25" customHeight="1">
      <c r="B2133" s="54"/>
      <c r="C2133" s="413">
        <f t="shared" si="33"/>
        <v>2131</v>
      </c>
      <c r="E2133" s="423">
        <v>2</v>
      </c>
      <c r="F2133" s="424">
        <f t="shared" si="34"/>
        <v>4251</v>
      </c>
      <c r="G2133" s="221">
        <f t="shared" si="36"/>
        <v>12754</v>
      </c>
      <c r="H2133" s="220">
        <f>H2131+6</f>
        <v>6377</v>
      </c>
      <c r="I2133" s="281">
        <v>2</v>
      </c>
      <c r="J2133" s="236">
        <f t="shared" si="35"/>
        <v>1</v>
      </c>
      <c r="L2133" s="204"/>
    </row>
    <row r="2134" spans="2:12" ht="14.25" customHeight="1">
      <c r="B2134" s="54"/>
      <c r="C2134" s="413">
        <f t="shared" si="33"/>
        <v>2132</v>
      </c>
      <c r="E2134" s="423">
        <v>8</v>
      </c>
      <c r="F2134" s="424">
        <f t="shared" si="34"/>
        <v>4253</v>
      </c>
      <c r="G2134" s="221">
        <f t="shared" si="36"/>
        <v>12760</v>
      </c>
      <c r="H2134" s="269">
        <f>G2134/I2134</f>
        <v>1595</v>
      </c>
      <c r="I2134" s="281">
        <v>8</v>
      </c>
      <c r="J2134" s="236">
        <f t="shared" si="35"/>
        <v>3</v>
      </c>
      <c r="L2134" s="204"/>
    </row>
    <row r="2135" spans="2:12" ht="14.25" customHeight="1">
      <c r="B2135" s="54"/>
      <c r="C2135" s="413">
        <f t="shared" si="33"/>
        <v>2133</v>
      </c>
      <c r="E2135" s="423">
        <v>2</v>
      </c>
      <c r="F2135" s="424">
        <f t="shared" si="34"/>
        <v>4255</v>
      </c>
      <c r="G2135" s="221">
        <f t="shared" si="36"/>
        <v>12766</v>
      </c>
      <c r="H2135" s="220">
        <f>H2133+6</f>
        <v>6383</v>
      </c>
      <c r="I2135" s="281">
        <v>2</v>
      </c>
      <c r="J2135" s="236">
        <f t="shared" si="35"/>
        <v>1</v>
      </c>
      <c r="L2135" s="204"/>
    </row>
    <row r="2136" spans="2:12" ht="14.25" customHeight="1">
      <c r="B2136" s="54"/>
      <c r="C2136" s="413">
        <f t="shared" si="33"/>
        <v>2134</v>
      </c>
      <c r="E2136" s="423">
        <v>4</v>
      </c>
      <c r="F2136" s="424">
        <f t="shared" si="34"/>
        <v>4257</v>
      </c>
      <c r="G2136" s="221">
        <f t="shared" si="36"/>
        <v>12772</v>
      </c>
      <c r="H2136" s="240">
        <f>G2136/4</f>
        <v>3193</v>
      </c>
      <c r="I2136" s="281">
        <v>4</v>
      </c>
      <c r="J2136" s="236">
        <f t="shared" si="35"/>
        <v>2</v>
      </c>
      <c r="L2136" s="204"/>
    </row>
    <row r="2137" spans="2:12" ht="14.25" customHeight="1">
      <c r="B2137" s="54"/>
      <c r="C2137" s="413">
        <f t="shared" si="33"/>
        <v>2135</v>
      </c>
      <c r="E2137" s="423">
        <v>2</v>
      </c>
      <c r="F2137" s="424">
        <f t="shared" si="34"/>
        <v>4259</v>
      </c>
      <c r="G2137" s="221">
        <f t="shared" si="36"/>
        <v>12778</v>
      </c>
      <c r="H2137" s="220">
        <f>H2135+6</f>
        <v>6389</v>
      </c>
      <c r="I2137" s="281">
        <v>2</v>
      </c>
      <c r="J2137" s="236">
        <f t="shared" si="35"/>
        <v>1</v>
      </c>
      <c r="L2137" s="204"/>
    </row>
    <row r="2138" spans="2:12" ht="14.25" customHeight="1">
      <c r="B2138" s="54"/>
      <c r="C2138" s="413">
        <f t="shared" si="33"/>
        <v>2136</v>
      </c>
      <c r="E2138" s="423">
        <v>16</v>
      </c>
      <c r="F2138" s="424">
        <f t="shared" si="34"/>
        <v>4261</v>
      </c>
      <c r="G2138" s="221">
        <f t="shared" si="36"/>
        <v>12784</v>
      </c>
      <c r="H2138" s="269">
        <f>G2138/I2138</f>
        <v>799</v>
      </c>
      <c r="I2138" s="281">
        <v>16</v>
      </c>
      <c r="J2138" s="236">
        <f t="shared" si="35"/>
        <v>4</v>
      </c>
      <c r="L2138" s="204"/>
    </row>
    <row r="2139" spans="2:12" ht="14.25" customHeight="1">
      <c r="B2139" s="54"/>
      <c r="C2139" s="413">
        <f t="shared" si="33"/>
        <v>2137</v>
      </c>
      <c r="E2139" s="423">
        <v>2</v>
      </c>
      <c r="F2139" s="424">
        <f t="shared" si="34"/>
        <v>4263</v>
      </c>
      <c r="G2139" s="221">
        <f t="shared" si="36"/>
        <v>12790</v>
      </c>
      <c r="H2139" s="220">
        <f>H2137+6</f>
        <v>6395</v>
      </c>
      <c r="I2139" s="281">
        <v>2</v>
      </c>
      <c r="J2139" s="236">
        <f t="shared" si="35"/>
        <v>1</v>
      </c>
      <c r="L2139" s="204"/>
    </row>
    <row r="2140" spans="2:12" ht="14.25" customHeight="1">
      <c r="B2140" s="54"/>
      <c r="C2140" s="413">
        <f t="shared" si="33"/>
        <v>2138</v>
      </c>
      <c r="E2140" s="423">
        <v>4</v>
      </c>
      <c r="F2140" s="424">
        <f t="shared" si="34"/>
        <v>4265</v>
      </c>
      <c r="G2140" s="221">
        <f t="shared" si="36"/>
        <v>12796</v>
      </c>
      <c r="H2140" s="240">
        <f>G2140/4</f>
        <v>3199</v>
      </c>
      <c r="I2140" s="281">
        <v>4</v>
      </c>
      <c r="J2140" s="236">
        <f t="shared" si="35"/>
        <v>2</v>
      </c>
      <c r="L2140" s="204"/>
    </row>
    <row r="2141" spans="2:12" ht="14.25" customHeight="1">
      <c r="B2141" s="54"/>
      <c r="C2141" s="413">
        <f t="shared" si="33"/>
        <v>2139</v>
      </c>
      <c r="E2141" s="423">
        <v>2</v>
      </c>
      <c r="F2141" s="424">
        <f t="shared" si="34"/>
        <v>4267</v>
      </c>
      <c r="G2141" s="221">
        <f t="shared" si="36"/>
        <v>12802</v>
      </c>
      <c r="H2141" s="220">
        <f>H2139+6</f>
        <v>6401</v>
      </c>
      <c r="I2141" s="281">
        <v>2</v>
      </c>
      <c r="J2141" s="236">
        <f t="shared" si="35"/>
        <v>1</v>
      </c>
      <c r="L2141" s="204"/>
    </row>
    <row r="2142" spans="2:12" ht="14.25" customHeight="1">
      <c r="B2142" s="54"/>
      <c r="C2142" s="413">
        <f t="shared" si="33"/>
        <v>2140</v>
      </c>
      <c r="E2142" s="423">
        <v>8</v>
      </c>
      <c r="F2142" s="424">
        <f t="shared" si="34"/>
        <v>4269</v>
      </c>
      <c r="G2142" s="221">
        <f t="shared" si="36"/>
        <v>12808</v>
      </c>
      <c r="H2142" s="269">
        <f>G2142/I2142</f>
        <v>1601</v>
      </c>
      <c r="I2142" s="281">
        <v>8</v>
      </c>
      <c r="J2142" s="236">
        <f t="shared" si="35"/>
        <v>3</v>
      </c>
      <c r="L2142" s="204"/>
    </row>
    <row r="2143" spans="2:12" ht="14.25" customHeight="1">
      <c r="B2143" s="54"/>
      <c r="C2143" s="413">
        <f t="shared" si="33"/>
        <v>2141</v>
      </c>
      <c r="E2143" s="423">
        <v>2</v>
      </c>
      <c r="F2143" s="424">
        <f t="shared" si="34"/>
        <v>4271</v>
      </c>
      <c r="G2143" s="221">
        <f t="shared" si="36"/>
        <v>12814</v>
      </c>
      <c r="H2143" s="220">
        <f>H2141+6</f>
        <v>6407</v>
      </c>
      <c r="I2143" s="281">
        <v>2</v>
      </c>
      <c r="J2143" s="236">
        <f t="shared" si="35"/>
        <v>1</v>
      </c>
      <c r="L2143" s="204"/>
    </row>
    <row r="2144" spans="2:12" ht="14.25" customHeight="1">
      <c r="B2144" s="54"/>
      <c r="C2144" s="413">
        <f t="shared" si="33"/>
        <v>2142</v>
      </c>
      <c r="E2144" s="423">
        <v>4</v>
      </c>
      <c r="F2144" s="424">
        <f t="shared" si="34"/>
        <v>4273</v>
      </c>
      <c r="G2144" s="221">
        <f t="shared" si="36"/>
        <v>12820</v>
      </c>
      <c r="H2144" s="240">
        <f>G2144/4</f>
        <v>3205</v>
      </c>
      <c r="I2144" s="281">
        <v>4</v>
      </c>
      <c r="J2144" s="236">
        <f t="shared" si="35"/>
        <v>2</v>
      </c>
      <c r="L2144" s="204"/>
    </row>
    <row r="2145" spans="2:12" ht="14.25" customHeight="1">
      <c r="B2145" s="54"/>
      <c r="C2145" s="413">
        <f t="shared" si="33"/>
        <v>2143</v>
      </c>
      <c r="E2145" s="423">
        <v>2</v>
      </c>
      <c r="F2145" s="424">
        <f t="shared" si="34"/>
        <v>4275</v>
      </c>
      <c r="G2145" s="221">
        <f t="shared" si="36"/>
        <v>12826</v>
      </c>
      <c r="H2145" s="220">
        <f>H2143+6</f>
        <v>6413</v>
      </c>
      <c r="I2145" s="281">
        <v>2</v>
      </c>
      <c r="J2145" s="236">
        <f t="shared" si="35"/>
        <v>1</v>
      </c>
      <c r="L2145" s="204"/>
    </row>
    <row r="2146" spans="2:12" ht="14.25" customHeight="1">
      <c r="B2146" s="54"/>
      <c r="C2146" s="413">
        <f t="shared" si="33"/>
        <v>2144</v>
      </c>
      <c r="E2146" s="423">
        <v>32</v>
      </c>
      <c r="F2146" s="424">
        <f t="shared" si="34"/>
        <v>4277</v>
      </c>
      <c r="G2146" s="221">
        <f t="shared" si="36"/>
        <v>12832</v>
      </c>
      <c r="H2146" s="269">
        <f>G2146/I2146</f>
        <v>401</v>
      </c>
      <c r="I2146" s="281">
        <v>32</v>
      </c>
      <c r="J2146" s="236">
        <f t="shared" si="35"/>
        <v>5</v>
      </c>
      <c r="L2146" s="204"/>
    </row>
    <row r="2147" spans="2:12" ht="14.25" customHeight="1">
      <c r="B2147" s="54"/>
      <c r="C2147" s="413">
        <f t="shared" si="33"/>
        <v>2145</v>
      </c>
      <c r="E2147" s="423">
        <v>2</v>
      </c>
      <c r="F2147" s="424">
        <f t="shared" si="34"/>
        <v>4279</v>
      </c>
      <c r="G2147" s="221">
        <f t="shared" si="36"/>
        <v>12838</v>
      </c>
      <c r="H2147" s="220">
        <f>H2145+6</f>
        <v>6419</v>
      </c>
      <c r="I2147" s="281">
        <v>2</v>
      </c>
      <c r="J2147" s="236">
        <f t="shared" si="35"/>
        <v>1</v>
      </c>
      <c r="L2147" s="204"/>
    </row>
    <row r="2148" spans="2:12" ht="14.25" customHeight="1">
      <c r="B2148" s="54"/>
      <c r="C2148" s="413">
        <f t="shared" si="33"/>
        <v>2146</v>
      </c>
      <c r="E2148" s="423">
        <v>4</v>
      </c>
      <c r="F2148" s="424">
        <f t="shared" si="34"/>
        <v>4281</v>
      </c>
      <c r="G2148" s="221">
        <f t="shared" si="36"/>
        <v>12844</v>
      </c>
      <c r="H2148" s="240">
        <f>G2148/4</f>
        <v>3211</v>
      </c>
      <c r="I2148" s="281">
        <v>4</v>
      </c>
      <c r="J2148" s="236">
        <f t="shared" si="35"/>
        <v>2</v>
      </c>
      <c r="L2148" s="204"/>
    </row>
    <row r="2149" spans="2:12" ht="14.25" customHeight="1">
      <c r="B2149" s="54"/>
      <c r="C2149" s="413">
        <f t="shared" si="33"/>
        <v>2147</v>
      </c>
      <c r="E2149" s="423">
        <v>2</v>
      </c>
      <c r="F2149" s="424">
        <f t="shared" si="34"/>
        <v>4283</v>
      </c>
      <c r="G2149" s="221">
        <f t="shared" si="36"/>
        <v>12850</v>
      </c>
      <c r="H2149" s="220">
        <f>H2147+6</f>
        <v>6425</v>
      </c>
      <c r="I2149" s="281">
        <v>2</v>
      </c>
      <c r="J2149" s="236">
        <f t="shared" si="35"/>
        <v>1</v>
      </c>
      <c r="L2149" s="204"/>
    </row>
    <row r="2150" spans="2:12" ht="14.25" customHeight="1">
      <c r="B2150" s="54"/>
      <c r="C2150" s="413">
        <f t="shared" si="33"/>
        <v>2148</v>
      </c>
      <c r="E2150" s="423">
        <v>8</v>
      </c>
      <c r="F2150" s="424">
        <f t="shared" si="34"/>
        <v>4285</v>
      </c>
      <c r="G2150" s="221">
        <f t="shared" si="36"/>
        <v>12856</v>
      </c>
      <c r="H2150" s="269">
        <f>G2150/I2150</f>
        <v>1607</v>
      </c>
      <c r="I2150" s="281">
        <v>8</v>
      </c>
      <c r="J2150" s="236">
        <f t="shared" si="35"/>
        <v>3</v>
      </c>
      <c r="L2150" s="204"/>
    </row>
    <row r="2151" spans="2:12" ht="14.25" customHeight="1">
      <c r="B2151" s="54"/>
      <c r="C2151" s="413">
        <f t="shared" si="33"/>
        <v>2149</v>
      </c>
      <c r="E2151" s="423">
        <v>2</v>
      </c>
      <c r="F2151" s="424">
        <f t="shared" si="34"/>
        <v>4287</v>
      </c>
      <c r="G2151" s="221">
        <f t="shared" si="36"/>
        <v>12862</v>
      </c>
      <c r="H2151" s="220">
        <f>H2149+6</f>
        <v>6431</v>
      </c>
      <c r="I2151" s="281">
        <v>2</v>
      </c>
      <c r="J2151" s="236">
        <f t="shared" si="35"/>
        <v>1</v>
      </c>
      <c r="L2151" s="204"/>
    </row>
    <row r="2152" spans="2:12" ht="14.25" customHeight="1">
      <c r="B2152" s="54"/>
      <c r="C2152" s="413">
        <f t="shared" si="33"/>
        <v>2150</v>
      </c>
      <c r="E2152" s="423">
        <v>4</v>
      </c>
      <c r="F2152" s="424">
        <f t="shared" si="34"/>
        <v>4289</v>
      </c>
      <c r="G2152" s="221">
        <f t="shared" si="36"/>
        <v>12868</v>
      </c>
      <c r="H2152" s="240">
        <f>G2152/4</f>
        <v>3217</v>
      </c>
      <c r="I2152" s="281">
        <v>4</v>
      </c>
      <c r="J2152" s="236">
        <f t="shared" si="35"/>
        <v>2</v>
      </c>
      <c r="L2152" s="204"/>
    </row>
    <row r="2153" spans="2:12" ht="14.25" customHeight="1">
      <c r="B2153" s="54"/>
      <c r="C2153" s="413">
        <f t="shared" si="33"/>
        <v>2151</v>
      </c>
      <c r="E2153" s="423">
        <v>2</v>
      </c>
      <c r="F2153" s="424">
        <f t="shared" si="34"/>
        <v>4291</v>
      </c>
      <c r="G2153" s="221">
        <f t="shared" si="36"/>
        <v>12874</v>
      </c>
      <c r="H2153" s="220">
        <f>H2151+6</f>
        <v>6437</v>
      </c>
      <c r="I2153" s="281">
        <v>2</v>
      </c>
      <c r="J2153" s="236">
        <f t="shared" si="35"/>
        <v>1</v>
      </c>
      <c r="L2153" s="204"/>
    </row>
    <row r="2154" spans="2:12" ht="14.25" customHeight="1">
      <c r="B2154" s="54"/>
      <c r="C2154" s="413">
        <f t="shared" si="33"/>
        <v>2152</v>
      </c>
      <c r="E2154" s="423">
        <v>16</v>
      </c>
      <c r="F2154" s="424">
        <f t="shared" si="34"/>
        <v>4293</v>
      </c>
      <c r="G2154" s="221">
        <f t="shared" si="36"/>
        <v>12880</v>
      </c>
      <c r="H2154" s="269">
        <f>G2154/I2154</f>
        <v>805</v>
      </c>
      <c r="I2154" s="281">
        <v>16</v>
      </c>
      <c r="J2154" s="236">
        <f t="shared" si="35"/>
        <v>4</v>
      </c>
      <c r="L2154" s="204"/>
    </row>
    <row r="2155" spans="2:12" ht="14.25" customHeight="1">
      <c r="B2155" s="54"/>
      <c r="C2155" s="413">
        <f t="shared" si="33"/>
        <v>2153</v>
      </c>
      <c r="E2155" s="423">
        <v>2</v>
      </c>
      <c r="F2155" s="424">
        <f t="shared" si="34"/>
        <v>4295</v>
      </c>
      <c r="G2155" s="221">
        <f t="shared" si="36"/>
        <v>12886</v>
      </c>
      <c r="H2155" s="220">
        <f>H2153+6</f>
        <v>6443</v>
      </c>
      <c r="I2155" s="281">
        <v>2</v>
      </c>
      <c r="J2155" s="236">
        <f t="shared" si="35"/>
        <v>1</v>
      </c>
      <c r="L2155" s="204"/>
    </row>
    <row r="2156" spans="2:12" ht="14.25" customHeight="1">
      <c r="B2156" s="54"/>
      <c r="C2156" s="413">
        <f t="shared" si="33"/>
        <v>2154</v>
      </c>
      <c r="E2156" s="423">
        <v>4</v>
      </c>
      <c r="F2156" s="424">
        <f t="shared" si="34"/>
        <v>4297</v>
      </c>
      <c r="G2156" s="221">
        <f t="shared" si="36"/>
        <v>12892</v>
      </c>
      <c r="H2156" s="240">
        <f>G2156/4</f>
        <v>3223</v>
      </c>
      <c r="I2156" s="281">
        <v>4</v>
      </c>
      <c r="J2156" s="236">
        <f t="shared" si="35"/>
        <v>2</v>
      </c>
      <c r="L2156" s="204"/>
    </row>
    <row r="2157" spans="2:12" ht="14.25" customHeight="1">
      <c r="B2157" s="54"/>
      <c r="C2157" s="413">
        <f t="shared" si="33"/>
        <v>2155</v>
      </c>
      <c r="E2157" s="423">
        <v>2</v>
      </c>
      <c r="F2157" s="424">
        <f t="shared" si="34"/>
        <v>4299</v>
      </c>
      <c r="G2157" s="221">
        <f t="shared" si="36"/>
        <v>12898</v>
      </c>
      <c r="H2157" s="220">
        <f>H2155+6</f>
        <v>6449</v>
      </c>
      <c r="I2157" s="281">
        <v>2</v>
      </c>
      <c r="J2157" s="236">
        <f t="shared" si="35"/>
        <v>1</v>
      </c>
      <c r="L2157" s="204"/>
    </row>
    <row r="2158" spans="2:12" ht="14.25" customHeight="1">
      <c r="B2158" s="54"/>
      <c r="C2158" s="413">
        <f t="shared" si="33"/>
        <v>2156</v>
      </c>
      <c r="E2158" s="423">
        <v>8</v>
      </c>
      <c r="F2158" s="424">
        <f t="shared" si="34"/>
        <v>4301</v>
      </c>
      <c r="G2158" s="221">
        <f t="shared" si="36"/>
        <v>12904</v>
      </c>
      <c r="H2158" s="269">
        <f>G2158/I2158</f>
        <v>1613</v>
      </c>
      <c r="I2158" s="281">
        <v>8</v>
      </c>
      <c r="J2158" s="236">
        <f t="shared" si="35"/>
        <v>3</v>
      </c>
      <c r="L2158" s="204"/>
    </row>
    <row r="2159" spans="2:12" ht="14.25" customHeight="1">
      <c r="B2159" s="54"/>
      <c r="C2159" s="413">
        <f t="shared" si="33"/>
        <v>2157</v>
      </c>
      <c r="E2159" s="423">
        <v>2</v>
      </c>
      <c r="F2159" s="424">
        <f t="shared" si="34"/>
        <v>4303</v>
      </c>
      <c r="G2159" s="221">
        <f t="shared" si="36"/>
        <v>12910</v>
      </c>
      <c r="H2159" s="220">
        <f>H2157+6</f>
        <v>6455</v>
      </c>
      <c r="I2159" s="281">
        <v>2</v>
      </c>
      <c r="J2159" s="236">
        <f t="shared" si="35"/>
        <v>1</v>
      </c>
      <c r="L2159" s="204"/>
    </row>
    <row r="2160" spans="2:12" ht="14.25" customHeight="1">
      <c r="B2160" s="54"/>
      <c r="C2160" s="413">
        <f t="shared" si="33"/>
        <v>2158</v>
      </c>
      <c r="E2160" s="423">
        <v>4</v>
      </c>
      <c r="F2160" s="424">
        <f t="shared" si="34"/>
        <v>4305</v>
      </c>
      <c r="G2160" s="221">
        <f t="shared" si="36"/>
        <v>12916</v>
      </c>
      <c r="H2160" s="240">
        <f>G2160/4</f>
        <v>3229</v>
      </c>
      <c r="I2160" s="281">
        <v>4</v>
      </c>
      <c r="J2160" s="236">
        <f t="shared" si="35"/>
        <v>2</v>
      </c>
      <c r="L2160" s="204"/>
    </row>
    <row r="2161" spans="2:12" ht="14.25" customHeight="1">
      <c r="B2161" s="54"/>
      <c r="C2161" s="413">
        <f t="shared" si="33"/>
        <v>2159</v>
      </c>
      <c r="E2161" s="423">
        <v>2</v>
      </c>
      <c r="F2161" s="424">
        <f t="shared" si="34"/>
        <v>4307</v>
      </c>
      <c r="G2161" s="221">
        <f t="shared" si="36"/>
        <v>12922</v>
      </c>
      <c r="H2161" s="220">
        <f>H2159+6</f>
        <v>6461</v>
      </c>
      <c r="I2161" s="281">
        <v>2</v>
      </c>
      <c r="J2161" s="236">
        <f t="shared" si="35"/>
        <v>1</v>
      </c>
      <c r="L2161" s="204"/>
    </row>
    <row r="2162" spans="2:12" ht="14.25" customHeight="1">
      <c r="B2162" s="54"/>
      <c r="C2162" s="413">
        <f t="shared" si="33"/>
        <v>2160</v>
      </c>
      <c r="E2162" s="423">
        <v>128</v>
      </c>
      <c r="F2162" s="424">
        <f t="shared" si="34"/>
        <v>4309</v>
      </c>
      <c r="G2162" s="221">
        <f t="shared" si="36"/>
        <v>12928</v>
      </c>
      <c r="H2162" s="269">
        <f>G2162/I2162</f>
        <v>101</v>
      </c>
      <c r="I2162" s="281">
        <v>128</v>
      </c>
      <c r="J2162" s="236">
        <f t="shared" si="35"/>
        <v>7</v>
      </c>
      <c r="L2162" s="204"/>
    </row>
    <row r="2163" spans="2:12" ht="14.25" customHeight="1">
      <c r="B2163" s="54"/>
      <c r="C2163" s="413">
        <f t="shared" si="33"/>
        <v>2161</v>
      </c>
      <c r="E2163" s="423">
        <v>2</v>
      </c>
      <c r="F2163" s="424">
        <f t="shared" si="34"/>
        <v>4311</v>
      </c>
      <c r="G2163" s="221">
        <f t="shared" si="36"/>
        <v>12934</v>
      </c>
      <c r="H2163" s="220">
        <f>H2161+6</f>
        <v>6467</v>
      </c>
      <c r="I2163" s="281">
        <v>2</v>
      </c>
      <c r="J2163" s="236">
        <f t="shared" si="35"/>
        <v>1</v>
      </c>
      <c r="L2163" s="204"/>
    </row>
    <row r="2164" spans="2:12" ht="14.25" customHeight="1">
      <c r="B2164" s="54"/>
      <c r="C2164" s="413">
        <f t="shared" si="33"/>
        <v>2162</v>
      </c>
      <c r="E2164" s="423">
        <v>4</v>
      </c>
      <c r="F2164" s="424">
        <f t="shared" si="34"/>
        <v>4313</v>
      </c>
      <c r="G2164" s="221">
        <f t="shared" si="36"/>
        <v>12940</v>
      </c>
      <c r="H2164" s="240">
        <f>G2164/4</f>
        <v>3235</v>
      </c>
      <c r="I2164" s="281">
        <v>4</v>
      </c>
      <c r="J2164" s="236">
        <f t="shared" si="35"/>
        <v>2</v>
      </c>
      <c r="L2164" s="204"/>
    </row>
    <row r="2165" spans="2:12" ht="14.25" customHeight="1">
      <c r="B2165" s="54"/>
      <c r="C2165" s="413">
        <f t="shared" si="33"/>
        <v>2163</v>
      </c>
      <c r="E2165" s="423">
        <v>2</v>
      </c>
      <c r="F2165" s="424">
        <f t="shared" si="34"/>
        <v>4315</v>
      </c>
      <c r="G2165" s="221">
        <f t="shared" si="36"/>
        <v>12946</v>
      </c>
      <c r="H2165" s="220">
        <f>H2163+6</f>
        <v>6473</v>
      </c>
      <c r="I2165" s="281">
        <v>2</v>
      </c>
      <c r="J2165" s="236">
        <f t="shared" si="35"/>
        <v>1</v>
      </c>
      <c r="L2165" s="204"/>
    </row>
    <row r="2166" spans="2:12" ht="14.25" customHeight="1">
      <c r="B2166" s="54"/>
      <c r="C2166" s="413">
        <f t="shared" si="33"/>
        <v>2164</v>
      </c>
      <c r="E2166" s="423">
        <v>8</v>
      </c>
      <c r="F2166" s="424">
        <f t="shared" si="34"/>
        <v>4317</v>
      </c>
      <c r="G2166" s="221">
        <f t="shared" si="36"/>
        <v>12952</v>
      </c>
      <c r="H2166" s="269">
        <f>G2166/I2166</f>
        <v>1619</v>
      </c>
      <c r="I2166" s="281">
        <v>8</v>
      </c>
      <c r="J2166" s="236">
        <f t="shared" si="35"/>
        <v>3</v>
      </c>
      <c r="L2166" s="204"/>
    </row>
    <row r="2167" spans="2:12" ht="14.25" customHeight="1">
      <c r="B2167" s="54"/>
      <c r="C2167" s="413">
        <f t="shared" si="33"/>
        <v>2165</v>
      </c>
      <c r="E2167" s="423">
        <v>2</v>
      </c>
      <c r="F2167" s="424">
        <f t="shared" si="34"/>
        <v>4319</v>
      </c>
      <c r="G2167" s="221">
        <f t="shared" si="36"/>
        <v>12958</v>
      </c>
      <c r="H2167" s="220">
        <f>H2165+6</f>
        <v>6479</v>
      </c>
      <c r="I2167" s="281">
        <v>2</v>
      </c>
      <c r="J2167" s="236">
        <f t="shared" si="35"/>
        <v>1</v>
      </c>
      <c r="L2167" s="204"/>
    </row>
    <row r="2168" spans="2:12" ht="14.25" customHeight="1">
      <c r="B2168" s="54"/>
      <c r="C2168" s="413">
        <f t="shared" si="33"/>
        <v>2166</v>
      </c>
      <c r="E2168" s="423">
        <v>4</v>
      </c>
      <c r="F2168" s="424">
        <f t="shared" si="34"/>
        <v>4321</v>
      </c>
      <c r="G2168" s="221">
        <f t="shared" si="36"/>
        <v>12964</v>
      </c>
      <c r="H2168" s="240">
        <f>G2168/4</f>
        <v>3241</v>
      </c>
      <c r="I2168" s="281">
        <v>4</v>
      </c>
      <c r="J2168" s="236">
        <f t="shared" si="35"/>
        <v>2</v>
      </c>
      <c r="L2168" s="204"/>
    </row>
    <row r="2169" spans="2:12" ht="14.25" customHeight="1">
      <c r="B2169" s="54"/>
      <c r="C2169" s="413">
        <f t="shared" si="33"/>
        <v>2167</v>
      </c>
      <c r="E2169" s="423">
        <v>2</v>
      </c>
      <c r="F2169" s="424">
        <f t="shared" si="34"/>
        <v>4323</v>
      </c>
      <c r="G2169" s="221">
        <f t="shared" si="36"/>
        <v>12970</v>
      </c>
      <c r="H2169" s="220">
        <f>H2167+6</f>
        <v>6485</v>
      </c>
      <c r="I2169" s="281">
        <v>2</v>
      </c>
      <c r="J2169" s="236">
        <f t="shared" si="35"/>
        <v>1</v>
      </c>
      <c r="L2169" s="204"/>
    </row>
    <row r="2170" spans="2:12" ht="14.25" customHeight="1">
      <c r="B2170" s="54"/>
      <c r="C2170" s="413">
        <f t="shared" si="33"/>
        <v>2168</v>
      </c>
      <c r="E2170" s="423">
        <v>16</v>
      </c>
      <c r="F2170" s="424">
        <f t="shared" si="34"/>
        <v>4325</v>
      </c>
      <c r="G2170" s="221">
        <f t="shared" si="36"/>
        <v>12976</v>
      </c>
      <c r="H2170" s="269">
        <f>G2170/I2170</f>
        <v>811</v>
      </c>
      <c r="I2170" s="281">
        <v>16</v>
      </c>
      <c r="J2170" s="236">
        <f t="shared" si="35"/>
        <v>4</v>
      </c>
      <c r="L2170" s="204"/>
    </row>
    <row r="2171" spans="2:12" ht="14.25" customHeight="1">
      <c r="B2171" s="54"/>
      <c r="C2171" s="413">
        <f t="shared" si="33"/>
        <v>2169</v>
      </c>
      <c r="E2171" s="423">
        <v>2</v>
      </c>
      <c r="F2171" s="424">
        <f t="shared" si="34"/>
        <v>4327</v>
      </c>
      <c r="G2171" s="221">
        <f t="shared" si="36"/>
        <v>12982</v>
      </c>
      <c r="H2171" s="220">
        <f>H2169+6</f>
        <v>6491</v>
      </c>
      <c r="I2171" s="281">
        <v>2</v>
      </c>
      <c r="J2171" s="236">
        <f t="shared" si="35"/>
        <v>1</v>
      </c>
      <c r="L2171" s="204"/>
    </row>
    <row r="2172" spans="2:12" ht="14.25" customHeight="1">
      <c r="B2172" s="54"/>
      <c r="C2172" s="413">
        <f t="shared" si="33"/>
        <v>2170</v>
      </c>
      <c r="E2172" s="423">
        <v>4</v>
      </c>
      <c r="F2172" s="424">
        <f t="shared" si="34"/>
        <v>4329</v>
      </c>
      <c r="G2172" s="221">
        <f t="shared" si="36"/>
        <v>12988</v>
      </c>
      <c r="H2172" s="240">
        <f>G2172/4</f>
        <v>3247</v>
      </c>
      <c r="I2172" s="281">
        <v>4</v>
      </c>
      <c r="J2172" s="236">
        <f t="shared" si="35"/>
        <v>2</v>
      </c>
      <c r="L2172" s="204"/>
    </row>
    <row r="2173" spans="2:12" ht="14.25" customHeight="1">
      <c r="B2173" s="54"/>
      <c r="C2173" s="413">
        <f t="shared" si="33"/>
        <v>2171</v>
      </c>
      <c r="E2173" s="423">
        <v>2</v>
      </c>
      <c r="F2173" s="424">
        <f t="shared" si="34"/>
        <v>4331</v>
      </c>
      <c r="G2173" s="221">
        <f t="shared" si="36"/>
        <v>12994</v>
      </c>
      <c r="H2173" s="220">
        <f>H2171+6</f>
        <v>6497</v>
      </c>
      <c r="I2173" s="281">
        <v>2</v>
      </c>
      <c r="J2173" s="236">
        <f t="shared" si="35"/>
        <v>1</v>
      </c>
      <c r="L2173" s="204"/>
    </row>
    <row r="2174" spans="2:12" ht="14.25" customHeight="1">
      <c r="B2174" s="54"/>
      <c r="C2174" s="413">
        <f t="shared" si="33"/>
        <v>2172</v>
      </c>
      <c r="E2174" s="423">
        <v>8</v>
      </c>
      <c r="F2174" s="424">
        <f t="shared" si="34"/>
        <v>4333</v>
      </c>
      <c r="G2174" s="221">
        <f t="shared" si="36"/>
        <v>13000</v>
      </c>
      <c r="H2174" s="269">
        <f>G2174/I2174</f>
        <v>1625</v>
      </c>
      <c r="I2174" s="281">
        <v>8</v>
      </c>
      <c r="J2174" s="236">
        <f t="shared" si="35"/>
        <v>3</v>
      </c>
      <c r="L2174" s="204"/>
    </row>
    <row r="2175" spans="2:12" ht="14.25" customHeight="1">
      <c r="B2175" s="54"/>
      <c r="C2175" s="413">
        <f t="shared" si="33"/>
        <v>2173</v>
      </c>
      <c r="E2175" s="423">
        <v>2</v>
      </c>
      <c r="F2175" s="424">
        <f t="shared" si="34"/>
        <v>4335</v>
      </c>
      <c r="G2175" s="221">
        <f t="shared" si="36"/>
        <v>13006</v>
      </c>
      <c r="H2175" s="220">
        <f>H2173+6</f>
        <v>6503</v>
      </c>
      <c r="I2175" s="281">
        <v>2</v>
      </c>
      <c r="J2175" s="236">
        <f t="shared" si="35"/>
        <v>1</v>
      </c>
      <c r="L2175" s="204"/>
    </row>
    <row r="2176" spans="2:12" ht="14.25" customHeight="1">
      <c r="B2176" s="54"/>
      <c r="C2176" s="413">
        <f t="shared" si="33"/>
        <v>2174</v>
      </c>
      <c r="E2176" s="423">
        <v>4</v>
      </c>
      <c r="F2176" s="424">
        <f t="shared" si="34"/>
        <v>4337</v>
      </c>
      <c r="G2176" s="221">
        <f t="shared" si="36"/>
        <v>13012</v>
      </c>
      <c r="H2176" s="240">
        <f>G2176/4</f>
        <v>3253</v>
      </c>
      <c r="I2176" s="281">
        <v>4</v>
      </c>
      <c r="J2176" s="236">
        <f t="shared" si="35"/>
        <v>2</v>
      </c>
      <c r="L2176" s="204"/>
    </row>
    <row r="2177" spans="2:12" ht="14.25" customHeight="1">
      <c r="B2177" s="54"/>
      <c r="C2177" s="413">
        <f t="shared" si="33"/>
        <v>2175</v>
      </c>
      <c r="E2177" s="423">
        <v>2</v>
      </c>
      <c r="F2177" s="424">
        <f t="shared" si="34"/>
        <v>4339</v>
      </c>
      <c r="G2177" s="221">
        <f t="shared" si="36"/>
        <v>13018</v>
      </c>
      <c r="H2177" s="220">
        <f>H2175+6</f>
        <v>6509</v>
      </c>
      <c r="I2177" s="281">
        <v>2</v>
      </c>
      <c r="J2177" s="236">
        <f t="shared" si="35"/>
        <v>1</v>
      </c>
      <c r="L2177" s="204"/>
    </row>
    <row r="2178" spans="2:12" ht="14.25" customHeight="1">
      <c r="B2178" s="54"/>
      <c r="C2178" s="413">
        <f t="shared" si="33"/>
        <v>2176</v>
      </c>
      <c r="E2178" s="423">
        <v>32</v>
      </c>
      <c r="F2178" s="424">
        <f t="shared" si="34"/>
        <v>4341</v>
      </c>
      <c r="G2178" s="221">
        <f t="shared" si="36"/>
        <v>13024</v>
      </c>
      <c r="H2178" s="269">
        <f>G2178/I2178</f>
        <v>407</v>
      </c>
      <c r="I2178" s="281">
        <v>32</v>
      </c>
      <c r="J2178" s="236">
        <f t="shared" si="35"/>
        <v>5</v>
      </c>
      <c r="L2178" s="204"/>
    </row>
    <row r="2179" spans="2:12" ht="14.25" customHeight="1">
      <c r="B2179" s="54"/>
      <c r="C2179" s="413">
        <f t="shared" si="33"/>
        <v>2177</v>
      </c>
      <c r="E2179" s="423">
        <v>2</v>
      </c>
      <c r="F2179" s="424">
        <f t="shared" si="34"/>
        <v>4343</v>
      </c>
      <c r="G2179" s="221">
        <f t="shared" si="36"/>
        <v>13030</v>
      </c>
      <c r="H2179" s="220">
        <f>H2177+6</f>
        <v>6515</v>
      </c>
      <c r="I2179" s="281">
        <v>2</v>
      </c>
      <c r="J2179" s="236">
        <f t="shared" si="35"/>
        <v>1</v>
      </c>
      <c r="L2179" s="204"/>
    </row>
    <row r="2180" spans="2:12" ht="14.25" customHeight="1">
      <c r="B2180" s="54"/>
      <c r="C2180" s="413">
        <f t="shared" si="33"/>
        <v>2178</v>
      </c>
      <c r="E2180" s="423">
        <v>4</v>
      </c>
      <c r="F2180" s="424">
        <f t="shared" si="34"/>
        <v>4345</v>
      </c>
      <c r="G2180" s="221">
        <f t="shared" si="36"/>
        <v>13036</v>
      </c>
      <c r="H2180" s="240">
        <f>G2180/4</f>
        <v>3259</v>
      </c>
      <c r="I2180" s="281">
        <v>4</v>
      </c>
      <c r="J2180" s="236">
        <f t="shared" si="35"/>
        <v>2</v>
      </c>
      <c r="L2180" s="204"/>
    </row>
    <row r="2181" spans="2:12" ht="14.25" customHeight="1">
      <c r="B2181" s="54"/>
      <c r="C2181" s="413">
        <f t="shared" si="33"/>
        <v>2179</v>
      </c>
      <c r="E2181" s="423">
        <v>2</v>
      </c>
      <c r="F2181" s="424">
        <f t="shared" si="34"/>
        <v>4347</v>
      </c>
      <c r="G2181" s="221">
        <f t="shared" si="36"/>
        <v>13042</v>
      </c>
      <c r="H2181" s="220">
        <f>H2179+6</f>
        <v>6521</v>
      </c>
      <c r="I2181" s="281">
        <v>2</v>
      </c>
      <c r="J2181" s="236">
        <f t="shared" si="35"/>
        <v>1</v>
      </c>
      <c r="L2181" s="204"/>
    </row>
    <row r="2182" spans="2:12" ht="14.25" customHeight="1">
      <c r="B2182" s="54"/>
      <c r="C2182" s="413">
        <f t="shared" si="33"/>
        <v>2180</v>
      </c>
      <c r="E2182" s="423">
        <v>8</v>
      </c>
      <c r="F2182" s="424">
        <f t="shared" si="34"/>
        <v>4349</v>
      </c>
      <c r="G2182" s="221">
        <f t="shared" si="36"/>
        <v>13048</v>
      </c>
      <c r="H2182" s="269">
        <f>G2182/I2182</f>
        <v>1631</v>
      </c>
      <c r="I2182" s="281">
        <v>8</v>
      </c>
      <c r="J2182" s="236">
        <f t="shared" si="35"/>
        <v>3</v>
      </c>
      <c r="L2182" s="204"/>
    </row>
    <row r="2183" spans="2:12" ht="14.25" customHeight="1">
      <c r="B2183" s="54"/>
      <c r="C2183" s="413">
        <f t="shared" si="33"/>
        <v>2181</v>
      </c>
      <c r="E2183" s="423">
        <v>2</v>
      </c>
      <c r="F2183" s="424">
        <f t="shared" si="34"/>
        <v>4351</v>
      </c>
      <c r="G2183" s="221">
        <f t="shared" si="36"/>
        <v>13054</v>
      </c>
      <c r="H2183" s="220">
        <f>H2181+6</f>
        <v>6527</v>
      </c>
      <c r="I2183" s="281">
        <v>2</v>
      </c>
      <c r="J2183" s="236">
        <f t="shared" si="35"/>
        <v>1</v>
      </c>
      <c r="L2183" s="204"/>
    </row>
    <row r="2184" spans="2:12" ht="14.25" customHeight="1">
      <c r="B2184" s="54"/>
      <c r="C2184" s="413">
        <f t="shared" si="33"/>
        <v>2182</v>
      </c>
      <c r="E2184" s="423">
        <v>4</v>
      </c>
      <c r="F2184" s="424">
        <f t="shared" si="34"/>
        <v>4353</v>
      </c>
      <c r="G2184" s="221">
        <f t="shared" si="36"/>
        <v>13060</v>
      </c>
      <c r="H2184" s="240">
        <f>G2184/4</f>
        <v>3265</v>
      </c>
      <c r="I2184" s="281">
        <v>4</v>
      </c>
      <c r="J2184" s="236">
        <f t="shared" si="35"/>
        <v>2</v>
      </c>
      <c r="L2184" s="204"/>
    </row>
    <row r="2185" spans="2:12" ht="14.25" customHeight="1">
      <c r="B2185" s="54"/>
      <c r="C2185" s="413">
        <f t="shared" si="33"/>
        <v>2183</v>
      </c>
      <c r="E2185" s="423">
        <v>2</v>
      </c>
      <c r="F2185" s="424">
        <f t="shared" si="34"/>
        <v>4355</v>
      </c>
      <c r="G2185" s="221">
        <f t="shared" si="36"/>
        <v>13066</v>
      </c>
      <c r="H2185" s="220">
        <f>H2183+6</f>
        <v>6533</v>
      </c>
      <c r="I2185" s="281">
        <v>2</v>
      </c>
      <c r="J2185" s="236">
        <f t="shared" si="35"/>
        <v>1</v>
      </c>
      <c r="L2185" s="204"/>
    </row>
    <row r="2186" spans="2:12" ht="14.25" customHeight="1">
      <c r="B2186" s="54"/>
      <c r="C2186" s="413">
        <f t="shared" si="33"/>
        <v>2184</v>
      </c>
      <c r="E2186" s="423">
        <v>16</v>
      </c>
      <c r="F2186" s="424">
        <f t="shared" si="34"/>
        <v>4357</v>
      </c>
      <c r="G2186" s="221">
        <f t="shared" si="36"/>
        <v>13072</v>
      </c>
      <c r="H2186" s="269">
        <f>G2186/I2186</f>
        <v>817</v>
      </c>
      <c r="I2186" s="281">
        <v>16</v>
      </c>
      <c r="J2186" s="236">
        <f t="shared" si="35"/>
        <v>4</v>
      </c>
      <c r="L2186" s="204"/>
    </row>
    <row r="2187" spans="2:12" ht="14.25" customHeight="1">
      <c r="B2187" s="54"/>
      <c r="C2187" s="413">
        <f t="shared" si="33"/>
        <v>2185</v>
      </c>
      <c r="E2187" s="423">
        <v>2</v>
      </c>
      <c r="F2187" s="424">
        <f t="shared" si="34"/>
        <v>4359</v>
      </c>
      <c r="G2187" s="221">
        <f t="shared" si="36"/>
        <v>13078</v>
      </c>
      <c r="H2187" s="220">
        <f>H2185+6</f>
        <v>6539</v>
      </c>
      <c r="I2187" s="281">
        <v>2</v>
      </c>
      <c r="J2187" s="236">
        <f t="shared" si="35"/>
        <v>1</v>
      </c>
      <c r="L2187" s="204"/>
    </row>
    <row r="2188" spans="2:12" ht="14.25" customHeight="1">
      <c r="B2188" s="54"/>
      <c r="C2188" s="413">
        <f t="shared" si="33"/>
        <v>2186</v>
      </c>
      <c r="E2188" s="423">
        <v>4</v>
      </c>
      <c r="F2188" s="424">
        <f t="shared" si="34"/>
        <v>4361</v>
      </c>
      <c r="G2188" s="221">
        <f t="shared" si="36"/>
        <v>13084</v>
      </c>
      <c r="H2188" s="240">
        <f>G2188/4</f>
        <v>3271</v>
      </c>
      <c r="I2188" s="281">
        <v>4</v>
      </c>
      <c r="J2188" s="236">
        <f t="shared" si="35"/>
        <v>2</v>
      </c>
      <c r="L2188" s="204"/>
    </row>
    <row r="2189" spans="2:12" ht="14.25" customHeight="1">
      <c r="B2189" s="54"/>
      <c r="C2189" s="413">
        <f t="shared" si="33"/>
        <v>2187</v>
      </c>
      <c r="E2189" s="423">
        <v>2</v>
      </c>
      <c r="F2189" s="424">
        <f t="shared" si="34"/>
        <v>4363</v>
      </c>
      <c r="G2189" s="221">
        <f t="shared" si="36"/>
        <v>13090</v>
      </c>
      <c r="H2189" s="220">
        <f>H2187+6</f>
        <v>6545</v>
      </c>
      <c r="I2189" s="281">
        <v>2</v>
      </c>
      <c r="J2189" s="236">
        <f t="shared" si="35"/>
        <v>1</v>
      </c>
      <c r="L2189" s="204"/>
    </row>
    <row r="2190" spans="2:12" ht="14.25" customHeight="1">
      <c r="B2190" s="54"/>
      <c r="C2190" s="413">
        <f t="shared" si="33"/>
        <v>2188</v>
      </c>
      <c r="E2190" s="423">
        <v>8</v>
      </c>
      <c r="F2190" s="424">
        <f t="shared" si="34"/>
        <v>4365</v>
      </c>
      <c r="G2190" s="221">
        <f t="shared" si="36"/>
        <v>13096</v>
      </c>
      <c r="H2190" s="269">
        <f>G2190/I2190</f>
        <v>1637</v>
      </c>
      <c r="I2190" s="281">
        <v>8</v>
      </c>
      <c r="J2190" s="236">
        <f t="shared" si="35"/>
        <v>3</v>
      </c>
      <c r="L2190" s="204"/>
    </row>
    <row r="2191" spans="2:12" ht="14.25" customHeight="1">
      <c r="B2191" s="54"/>
      <c r="C2191" s="413">
        <f t="shared" si="33"/>
        <v>2189</v>
      </c>
      <c r="E2191" s="423">
        <v>2</v>
      </c>
      <c r="F2191" s="424">
        <f t="shared" si="34"/>
        <v>4367</v>
      </c>
      <c r="G2191" s="221">
        <f t="shared" si="36"/>
        <v>13102</v>
      </c>
      <c r="H2191" s="220">
        <f>H2189+6</f>
        <v>6551</v>
      </c>
      <c r="I2191" s="281">
        <v>2</v>
      </c>
      <c r="J2191" s="236">
        <f t="shared" si="35"/>
        <v>1</v>
      </c>
      <c r="L2191" s="204"/>
    </row>
    <row r="2192" spans="2:12" ht="14.25" customHeight="1">
      <c r="B2192" s="54"/>
      <c r="C2192" s="413">
        <f t="shared" si="33"/>
        <v>2190</v>
      </c>
      <c r="E2192" s="423">
        <v>4</v>
      </c>
      <c r="F2192" s="424">
        <f t="shared" si="34"/>
        <v>4369</v>
      </c>
      <c r="G2192" s="221">
        <f t="shared" si="36"/>
        <v>13108</v>
      </c>
      <c r="H2192" s="240">
        <f>G2192/4</f>
        <v>3277</v>
      </c>
      <c r="I2192" s="281">
        <v>4</v>
      </c>
      <c r="J2192" s="236">
        <f t="shared" si="35"/>
        <v>2</v>
      </c>
      <c r="L2192" s="204"/>
    </row>
    <row r="2193" spans="2:12" ht="14.25" customHeight="1">
      <c r="B2193" s="54"/>
      <c r="C2193" s="413">
        <f t="shared" si="33"/>
        <v>2191</v>
      </c>
      <c r="E2193" s="423">
        <v>2</v>
      </c>
      <c r="F2193" s="424">
        <f t="shared" si="34"/>
        <v>4371</v>
      </c>
      <c r="G2193" s="221">
        <f t="shared" si="36"/>
        <v>13114</v>
      </c>
      <c r="H2193" s="220">
        <f>H2191+6</f>
        <v>6557</v>
      </c>
      <c r="I2193" s="281">
        <v>2</v>
      </c>
      <c r="J2193" s="236">
        <f t="shared" si="35"/>
        <v>1</v>
      </c>
      <c r="L2193" s="204"/>
    </row>
    <row r="2194" spans="2:12" ht="14.25" customHeight="1">
      <c r="B2194" s="54"/>
      <c r="C2194" s="413">
        <f t="shared" si="33"/>
        <v>2192</v>
      </c>
      <c r="E2194" s="423">
        <v>64</v>
      </c>
      <c r="F2194" s="424">
        <f t="shared" si="34"/>
        <v>4373</v>
      </c>
      <c r="G2194" s="221">
        <f t="shared" si="36"/>
        <v>13120</v>
      </c>
      <c r="H2194" s="269">
        <f>G2194/I2194</f>
        <v>205</v>
      </c>
      <c r="I2194" s="281">
        <v>64</v>
      </c>
      <c r="J2194" s="236">
        <f t="shared" si="35"/>
        <v>6</v>
      </c>
      <c r="L2194" s="204"/>
    </row>
    <row r="2195" spans="2:12" ht="14.25" customHeight="1">
      <c r="B2195" s="54"/>
      <c r="C2195" s="413">
        <f t="shared" si="33"/>
        <v>2193</v>
      </c>
      <c r="E2195" s="423">
        <v>2</v>
      </c>
      <c r="F2195" s="424">
        <f t="shared" si="34"/>
        <v>4375</v>
      </c>
      <c r="G2195" s="221">
        <f t="shared" si="36"/>
        <v>13126</v>
      </c>
      <c r="H2195" s="220">
        <f>H2193+6</f>
        <v>6563</v>
      </c>
      <c r="I2195" s="281">
        <v>2</v>
      </c>
      <c r="J2195" s="236">
        <f t="shared" si="35"/>
        <v>1</v>
      </c>
      <c r="L2195" s="204"/>
    </row>
    <row r="2196" spans="2:12" ht="14.25" customHeight="1">
      <c r="B2196" s="54"/>
      <c r="C2196" s="413">
        <f t="shared" si="33"/>
        <v>2194</v>
      </c>
      <c r="E2196" s="423">
        <v>4</v>
      </c>
      <c r="F2196" s="424">
        <f t="shared" si="34"/>
        <v>4377</v>
      </c>
      <c r="G2196" s="221">
        <f t="shared" si="36"/>
        <v>13132</v>
      </c>
      <c r="H2196" s="240">
        <f>G2196/4</f>
        <v>3283</v>
      </c>
      <c r="I2196" s="281">
        <v>4</v>
      </c>
      <c r="J2196" s="236">
        <f t="shared" si="35"/>
        <v>2</v>
      </c>
      <c r="L2196" s="204"/>
    </row>
    <row r="2197" spans="2:12" ht="14.25" customHeight="1">
      <c r="B2197" s="54"/>
      <c r="C2197" s="413">
        <f t="shared" si="33"/>
        <v>2195</v>
      </c>
      <c r="E2197" s="423">
        <v>2</v>
      </c>
      <c r="F2197" s="424">
        <f t="shared" si="34"/>
        <v>4379</v>
      </c>
      <c r="G2197" s="221">
        <f t="shared" si="36"/>
        <v>13138</v>
      </c>
      <c r="H2197" s="220">
        <f>H2195+6</f>
        <v>6569</v>
      </c>
      <c r="I2197" s="281">
        <v>2</v>
      </c>
      <c r="J2197" s="236">
        <f t="shared" si="35"/>
        <v>1</v>
      </c>
      <c r="L2197" s="204"/>
    </row>
    <row r="2198" spans="2:12" ht="14.25" customHeight="1">
      <c r="B2198" s="54"/>
      <c r="C2198" s="413">
        <f t="shared" si="33"/>
        <v>2196</v>
      </c>
      <c r="E2198" s="423">
        <v>8</v>
      </c>
      <c r="F2198" s="424">
        <f t="shared" si="34"/>
        <v>4381</v>
      </c>
      <c r="G2198" s="221">
        <f t="shared" si="36"/>
        <v>13144</v>
      </c>
      <c r="H2198" s="269">
        <f>G2198/I2198</f>
        <v>1643</v>
      </c>
      <c r="I2198" s="281">
        <v>8</v>
      </c>
      <c r="J2198" s="236">
        <f t="shared" si="35"/>
        <v>3</v>
      </c>
      <c r="L2198" s="204"/>
    </row>
    <row r="2199" spans="2:12" ht="14.25" customHeight="1">
      <c r="B2199" s="54"/>
      <c r="C2199" s="413">
        <f t="shared" si="33"/>
        <v>2197</v>
      </c>
      <c r="E2199" s="423">
        <v>2</v>
      </c>
      <c r="F2199" s="424">
        <f t="shared" si="34"/>
        <v>4383</v>
      </c>
      <c r="G2199" s="221">
        <f t="shared" si="36"/>
        <v>13150</v>
      </c>
      <c r="H2199" s="220">
        <f>H2197+6</f>
        <v>6575</v>
      </c>
      <c r="I2199" s="281">
        <v>2</v>
      </c>
      <c r="J2199" s="236">
        <f t="shared" si="35"/>
        <v>1</v>
      </c>
      <c r="L2199" s="204"/>
    </row>
    <row r="2200" spans="2:12" ht="14.25" customHeight="1">
      <c r="B2200" s="54"/>
      <c r="C2200" s="413">
        <f t="shared" si="33"/>
        <v>2198</v>
      </c>
      <c r="E2200" s="423">
        <v>4</v>
      </c>
      <c r="F2200" s="424">
        <f t="shared" si="34"/>
        <v>4385</v>
      </c>
      <c r="G2200" s="221">
        <f t="shared" si="36"/>
        <v>13156</v>
      </c>
      <c r="H2200" s="240">
        <f>G2200/4</f>
        <v>3289</v>
      </c>
      <c r="I2200" s="281">
        <v>4</v>
      </c>
      <c r="J2200" s="236">
        <f t="shared" si="35"/>
        <v>2</v>
      </c>
      <c r="L2200" s="204"/>
    </row>
    <row r="2201" spans="2:12" ht="14.25" customHeight="1">
      <c r="B2201" s="54"/>
      <c r="C2201" s="413">
        <f t="shared" si="33"/>
        <v>2199</v>
      </c>
      <c r="E2201" s="423">
        <v>2</v>
      </c>
      <c r="F2201" s="424">
        <f t="shared" si="34"/>
        <v>4387</v>
      </c>
      <c r="G2201" s="221">
        <f t="shared" si="36"/>
        <v>13162</v>
      </c>
      <c r="H2201" s="220">
        <f>H2199+6</f>
        <v>6581</v>
      </c>
      <c r="I2201" s="281">
        <v>2</v>
      </c>
      <c r="J2201" s="236">
        <f t="shared" si="35"/>
        <v>1</v>
      </c>
      <c r="L2201" s="204"/>
    </row>
    <row r="2202" spans="2:12" ht="14.25" customHeight="1">
      <c r="B2202" s="54"/>
      <c r="C2202" s="413">
        <f t="shared" si="33"/>
        <v>2200</v>
      </c>
      <c r="E2202" s="423">
        <v>16</v>
      </c>
      <c r="F2202" s="424">
        <f t="shared" si="34"/>
        <v>4389</v>
      </c>
      <c r="G2202" s="221">
        <f t="shared" si="36"/>
        <v>13168</v>
      </c>
      <c r="H2202" s="269">
        <f>G2202/I2202</f>
        <v>823</v>
      </c>
      <c r="I2202" s="281">
        <v>16</v>
      </c>
      <c r="J2202" s="236">
        <f t="shared" si="35"/>
        <v>4</v>
      </c>
      <c r="L2202" s="204"/>
    </row>
    <row r="2203" spans="2:12" ht="14.25" customHeight="1">
      <c r="B2203" s="54"/>
      <c r="C2203" s="413">
        <f t="shared" si="33"/>
        <v>2201</v>
      </c>
      <c r="E2203" s="423">
        <v>2</v>
      </c>
      <c r="F2203" s="424">
        <f t="shared" si="34"/>
        <v>4391</v>
      </c>
      <c r="G2203" s="221">
        <f t="shared" si="36"/>
        <v>13174</v>
      </c>
      <c r="H2203" s="220">
        <f>H2201+6</f>
        <v>6587</v>
      </c>
      <c r="I2203" s="281">
        <v>2</v>
      </c>
      <c r="J2203" s="236">
        <f t="shared" si="35"/>
        <v>1</v>
      </c>
      <c r="L2203" s="204"/>
    </row>
    <row r="2204" spans="2:12" ht="14.25" customHeight="1">
      <c r="B2204" s="54"/>
      <c r="C2204" s="413">
        <f t="shared" si="33"/>
        <v>2202</v>
      </c>
      <c r="E2204" s="423">
        <v>4</v>
      </c>
      <c r="F2204" s="424">
        <f t="shared" si="34"/>
        <v>4393</v>
      </c>
      <c r="G2204" s="221">
        <f t="shared" si="36"/>
        <v>13180</v>
      </c>
      <c r="H2204" s="240">
        <f>G2204/4</f>
        <v>3295</v>
      </c>
      <c r="I2204" s="281">
        <v>4</v>
      </c>
      <c r="J2204" s="236">
        <f t="shared" si="35"/>
        <v>2</v>
      </c>
      <c r="L2204" s="204"/>
    </row>
    <row r="2205" spans="2:12" ht="14.25" customHeight="1">
      <c r="B2205" s="54"/>
      <c r="C2205" s="413">
        <f t="shared" si="33"/>
        <v>2203</v>
      </c>
      <c r="E2205" s="423">
        <v>2</v>
      </c>
      <c r="F2205" s="424">
        <f t="shared" si="34"/>
        <v>4395</v>
      </c>
      <c r="G2205" s="221">
        <f t="shared" si="36"/>
        <v>13186</v>
      </c>
      <c r="H2205" s="220">
        <f>H2203+6</f>
        <v>6593</v>
      </c>
      <c r="I2205" s="281">
        <v>2</v>
      </c>
      <c r="J2205" s="236">
        <f t="shared" si="35"/>
        <v>1</v>
      </c>
      <c r="L2205" s="204"/>
    </row>
    <row r="2206" spans="2:12" ht="14.25" customHeight="1">
      <c r="B2206" s="54"/>
      <c r="C2206" s="413">
        <f t="shared" si="33"/>
        <v>2204</v>
      </c>
      <c r="E2206" s="423">
        <v>8</v>
      </c>
      <c r="F2206" s="424">
        <f t="shared" si="34"/>
        <v>4397</v>
      </c>
      <c r="G2206" s="221">
        <f t="shared" si="36"/>
        <v>13192</v>
      </c>
      <c r="H2206" s="269">
        <f>G2206/I2206</f>
        <v>1649</v>
      </c>
      <c r="I2206" s="281">
        <v>8</v>
      </c>
      <c r="J2206" s="236">
        <f t="shared" si="35"/>
        <v>3</v>
      </c>
      <c r="L2206" s="204"/>
    </row>
    <row r="2207" spans="2:12" ht="14.25" customHeight="1">
      <c r="B2207" s="54"/>
      <c r="C2207" s="413">
        <f t="shared" si="33"/>
        <v>2205</v>
      </c>
      <c r="E2207" s="423">
        <v>2</v>
      </c>
      <c r="F2207" s="424">
        <f t="shared" si="34"/>
        <v>4399</v>
      </c>
      <c r="G2207" s="221">
        <f t="shared" si="36"/>
        <v>13198</v>
      </c>
      <c r="H2207" s="220">
        <f>H2205+6</f>
        <v>6599</v>
      </c>
      <c r="I2207" s="281">
        <v>2</v>
      </c>
      <c r="J2207" s="236">
        <f t="shared" si="35"/>
        <v>1</v>
      </c>
      <c r="L2207" s="204"/>
    </row>
    <row r="2208" spans="2:12" ht="14.25" customHeight="1">
      <c r="B2208" s="54"/>
      <c r="C2208" s="413">
        <f t="shared" si="33"/>
        <v>2206</v>
      </c>
      <c r="E2208" s="423">
        <v>4</v>
      </c>
      <c r="F2208" s="424">
        <f t="shared" si="34"/>
        <v>4401</v>
      </c>
      <c r="G2208" s="221">
        <f t="shared" si="36"/>
        <v>13204</v>
      </c>
      <c r="H2208" s="240">
        <f>G2208/4</f>
        <v>3301</v>
      </c>
      <c r="I2208" s="281">
        <v>4</v>
      </c>
      <c r="J2208" s="236">
        <f t="shared" si="35"/>
        <v>2</v>
      </c>
      <c r="L2208" s="204"/>
    </row>
    <row r="2209" spans="2:12" ht="14.25" customHeight="1">
      <c r="B2209" s="54"/>
      <c r="C2209" s="413">
        <f t="shared" si="33"/>
        <v>2207</v>
      </c>
      <c r="E2209" s="423">
        <v>2</v>
      </c>
      <c r="F2209" s="424">
        <f t="shared" si="34"/>
        <v>4403</v>
      </c>
      <c r="G2209" s="221">
        <f t="shared" si="36"/>
        <v>13210</v>
      </c>
      <c r="H2209" s="220">
        <f>H2207+6</f>
        <v>6605</v>
      </c>
      <c r="I2209" s="281">
        <v>2</v>
      </c>
      <c r="J2209" s="236">
        <f t="shared" si="35"/>
        <v>1</v>
      </c>
      <c r="L2209" s="204"/>
    </row>
    <row r="2210" spans="2:12" ht="14.25" customHeight="1">
      <c r="B2210" s="54"/>
      <c r="C2210" s="413">
        <f t="shared" si="33"/>
        <v>2208</v>
      </c>
      <c r="E2210" s="423">
        <v>32</v>
      </c>
      <c r="F2210" s="424">
        <f t="shared" si="34"/>
        <v>4405</v>
      </c>
      <c r="G2210" s="221">
        <f t="shared" si="36"/>
        <v>13216</v>
      </c>
      <c r="H2210" s="269">
        <f>G2210/I2210</f>
        <v>413</v>
      </c>
      <c r="I2210" s="281">
        <v>32</v>
      </c>
      <c r="J2210" s="236">
        <f t="shared" si="35"/>
        <v>5</v>
      </c>
      <c r="L2210" s="204"/>
    </row>
    <row r="2211" spans="2:12" ht="14.25" customHeight="1">
      <c r="B2211" s="54"/>
      <c r="C2211" s="413">
        <f t="shared" si="33"/>
        <v>2209</v>
      </c>
      <c r="E2211" s="423">
        <v>2</v>
      </c>
      <c r="F2211" s="424">
        <f t="shared" si="34"/>
        <v>4407</v>
      </c>
      <c r="G2211" s="221">
        <f t="shared" si="36"/>
        <v>13222</v>
      </c>
      <c r="H2211" s="220">
        <f>H2209+6</f>
        <v>6611</v>
      </c>
      <c r="I2211" s="281">
        <v>2</v>
      </c>
      <c r="J2211" s="236">
        <f t="shared" si="35"/>
        <v>1</v>
      </c>
      <c r="L2211" s="204"/>
    </row>
    <row r="2212" spans="2:12" ht="14.25" customHeight="1">
      <c r="B2212" s="54"/>
      <c r="C2212" s="413">
        <f t="shared" si="33"/>
        <v>2210</v>
      </c>
      <c r="E2212" s="423">
        <v>4</v>
      </c>
      <c r="F2212" s="424">
        <f t="shared" si="34"/>
        <v>4409</v>
      </c>
      <c r="G2212" s="221">
        <f t="shared" si="36"/>
        <v>13228</v>
      </c>
      <c r="H2212" s="240">
        <f>G2212/4</f>
        <v>3307</v>
      </c>
      <c r="I2212" s="281">
        <v>4</v>
      </c>
      <c r="J2212" s="236">
        <f t="shared" si="35"/>
        <v>2</v>
      </c>
      <c r="L2212" s="204"/>
    </row>
    <row r="2213" spans="2:12" ht="14.25" customHeight="1">
      <c r="B2213" s="54"/>
      <c r="C2213" s="413">
        <f t="shared" si="33"/>
        <v>2211</v>
      </c>
      <c r="E2213" s="423">
        <v>2</v>
      </c>
      <c r="F2213" s="424">
        <f t="shared" si="34"/>
        <v>4411</v>
      </c>
      <c r="G2213" s="221">
        <f t="shared" si="36"/>
        <v>13234</v>
      </c>
      <c r="H2213" s="220">
        <f>H2211+6</f>
        <v>6617</v>
      </c>
      <c r="I2213" s="281">
        <v>2</v>
      </c>
      <c r="J2213" s="236">
        <f t="shared" si="35"/>
        <v>1</v>
      </c>
      <c r="L2213" s="204"/>
    </row>
    <row r="2214" spans="2:12" ht="14.25" customHeight="1">
      <c r="B2214" s="54"/>
      <c r="C2214" s="413">
        <f t="shared" si="33"/>
        <v>2212</v>
      </c>
      <c r="E2214" s="423">
        <v>8</v>
      </c>
      <c r="F2214" s="424">
        <f t="shared" si="34"/>
        <v>4413</v>
      </c>
      <c r="G2214" s="221">
        <f t="shared" si="36"/>
        <v>13240</v>
      </c>
      <c r="H2214" s="269">
        <f>G2214/I2214</f>
        <v>1655</v>
      </c>
      <c r="I2214" s="281">
        <v>8</v>
      </c>
      <c r="J2214" s="236">
        <f t="shared" si="35"/>
        <v>3</v>
      </c>
      <c r="L2214" s="204"/>
    </row>
    <row r="2215" spans="2:12" ht="14.25" customHeight="1">
      <c r="B2215" s="54"/>
      <c r="C2215" s="413">
        <f t="shared" si="33"/>
        <v>2213</v>
      </c>
      <c r="E2215" s="423">
        <v>2</v>
      </c>
      <c r="F2215" s="424">
        <f t="shared" si="34"/>
        <v>4415</v>
      </c>
      <c r="G2215" s="221">
        <f t="shared" si="36"/>
        <v>13246</v>
      </c>
      <c r="H2215" s="220">
        <f>H2213+6</f>
        <v>6623</v>
      </c>
      <c r="I2215" s="281">
        <v>2</v>
      </c>
      <c r="J2215" s="236">
        <f t="shared" si="35"/>
        <v>1</v>
      </c>
      <c r="L2215" s="204"/>
    </row>
    <row r="2216" spans="2:12" ht="14.25" customHeight="1">
      <c r="B2216" s="54"/>
      <c r="C2216" s="413">
        <f t="shared" si="33"/>
        <v>2214</v>
      </c>
      <c r="E2216" s="423">
        <v>4</v>
      </c>
      <c r="F2216" s="424">
        <f t="shared" si="34"/>
        <v>4417</v>
      </c>
      <c r="G2216" s="221">
        <f t="shared" si="36"/>
        <v>13252</v>
      </c>
      <c r="H2216" s="240">
        <f>G2216/4</f>
        <v>3313</v>
      </c>
      <c r="I2216" s="281">
        <v>4</v>
      </c>
      <c r="J2216" s="236">
        <f t="shared" si="35"/>
        <v>2</v>
      </c>
      <c r="L2216" s="204"/>
    </row>
    <row r="2217" spans="2:12" ht="14.25" customHeight="1">
      <c r="B2217" s="54"/>
      <c r="C2217" s="413">
        <f t="shared" si="33"/>
        <v>2215</v>
      </c>
      <c r="E2217" s="423">
        <v>2</v>
      </c>
      <c r="F2217" s="424">
        <f t="shared" si="34"/>
        <v>4419</v>
      </c>
      <c r="G2217" s="221">
        <f t="shared" si="36"/>
        <v>13258</v>
      </c>
      <c r="H2217" s="220">
        <f>H2215+6</f>
        <v>6629</v>
      </c>
      <c r="I2217" s="281">
        <v>2</v>
      </c>
      <c r="J2217" s="236">
        <f t="shared" si="35"/>
        <v>1</v>
      </c>
      <c r="L2217" s="204"/>
    </row>
    <row r="2218" spans="2:12" ht="14.25" customHeight="1">
      <c r="B2218" s="54"/>
      <c r="C2218" s="413">
        <f t="shared" si="33"/>
        <v>2216</v>
      </c>
      <c r="E2218" s="423">
        <v>16</v>
      </c>
      <c r="F2218" s="424">
        <f t="shared" si="34"/>
        <v>4421</v>
      </c>
      <c r="G2218" s="221">
        <f t="shared" si="36"/>
        <v>13264</v>
      </c>
      <c r="H2218" s="269">
        <f>G2218/I2218</f>
        <v>829</v>
      </c>
      <c r="I2218" s="281">
        <v>16</v>
      </c>
      <c r="J2218" s="236">
        <f t="shared" si="35"/>
        <v>4</v>
      </c>
      <c r="L2218" s="204"/>
    </row>
    <row r="2219" spans="2:12" ht="14.25" customHeight="1">
      <c r="B2219" s="54"/>
      <c r="C2219" s="413">
        <f t="shared" si="33"/>
        <v>2217</v>
      </c>
      <c r="E2219" s="423">
        <v>2</v>
      </c>
      <c r="F2219" s="424">
        <f t="shared" si="34"/>
        <v>4423</v>
      </c>
      <c r="G2219" s="221">
        <f t="shared" si="36"/>
        <v>13270</v>
      </c>
      <c r="H2219" s="220">
        <f>H2217+6</f>
        <v>6635</v>
      </c>
      <c r="I2219" s="281">
        <v>2</v>
      </c>
      <c r="J2219" s="236">
        <f t="shared" si="35"/>
        <v>1</v>
      </c>
      <c r="L2219" s="204"/>
    </row>
    <row r="2220" spans="2:12" ht="14.25" customHeight="1">
      <c r="B2220" s="54"/>
      <c r="C2220" s="413">
        <f t="shared" si="33"/>
        <v>2218</v>
      </c>
      <c r="E2220" s="423">
        <v>4</v>
      </c>
      <c r="F2220" s="424">
        <f t="shared" si="34"/>
        <v>4425</v>
      </c>
      <c r="G2220" s="221">
        <f t="shared" si="36"/>
        <v>13276</v>
      </c>
      <c r="H2220" s="240">
        <f>G2220/4</f>
        <v>3319</v>
      </c>
      <c r="I2220" s="281">
        <v>4</v>
      </c>
      <c r="J2220" s="236">
        <f t="shared" si="35"/>
        <v>2</v>
      </c>
      <c r="L2220" s="204"/>
    </row>
    <row r="2221" spans="2:12" ht="14.25" customHeight="1">
      <c r="B2221" s="54"/>
      <c r="C2221" s="413">
        <f t="shared" si="33"/>
        <v>2219</v>
      </c>
      <c r="E2221" s="423">
        <v>2</v>
      </c>
      <c r="F2221" s="424">
        <f t="shared" si="34"/>
        <v>4427</v>
      </c>
      <c r="G2221" s="221">
        <f t="shared" si="36"/>
        <v>13282</v>
      </c>
      <c r="H2221" s="220">
        <f>H2219+6</f>
        <v>6641</v>
      </c>
      <c r="I2221" s="281">
        <v>2</v>
      </c>
      <c r="J2221" s="236">
        <f t="shared" si="35"/>
        <v>1</v>
      </c>
      <c r="L2221" s="204"/>
    </row>
    <row r="2222" spans="2:12" ht="14.25" customHeight="1">
      <c r="B2222" s="54"/>
      <c r="C2222" s="413">
        <f t="shared" si="33"/>
        <v>2220</v>
      </c>
      <c r="E2222" s="423">
        <v>8</v>
      </c>
      <c r="F2222" s="424">
        <f t="shared" si="34"/>
        <v>4429</v>
      </c>
      <c r="G2222" s="221">
        <f t="shared" si="36"/>
        <v>13288</v>
      </c>
      <c r="H2222" s="269">
        <f>G2222/I2222</f>
        <v>1661</v>
      </c>
      <c r="I2222" s="281">
        <v>8</v>
      </c>
      <c r="J2222" s="236">
        <f t="shared" si="35"/>
        <v>3</v>
      </c>
      <c r="L2222" s="204"/>
    </row>
    <row r="2223" spans="2:12" ht="14.25" customHeight="1">
      <c r="B2223" s="54"/>
      <c r="C2223" s="413">
        <f t="shared" si="33"/>
        <v>2221</v>
      </c>
      <c r="E2223" s="423">
        <v>2</v>
      </c>
      <c r="F2223" s="424">
        <f t="shared" si="34"/>
        <v>4431</v>
      </c>
      <c r="G2223" s="221">
        <f t="shared" si="36"/>
        <v>13294</v>
      </c>
      <c r="H2223" s="220">
        <f>H2221+6</f>
        <v>6647</v>
      </c>
      <c r="I2223" s="281">
        <v>2</v>
      </c>
      <c r="J2223" s="236">
        <f t="shared" si="35"/>
        <v>1</v>
      </c>
      <c r="L2223" s="204"/>
    </row>
    <row r="2224" spans="2:12" ht="14.25" customHeight="1">
      <c r="B2224" s="54"/>
      <c r="C2224" s="413">
        <f t="shared" si="33"/>
        <v>2222</v>
      </c>
      <c r="E2224" s="423">
        <v>4</v>
      </c>
      <c r="F2224" s="424">
        <f t="shared" si="34"/>
        <v>4433</v>
      </c>
      <c r="G2224" s="221">
        <f t="shared" si="36"/>
        <v>13300</v>
      </c>
      <c r="H2224" s="240">
        <f>G2224/4</f>
        <v>3325</v>
      </c>
      <c r="I2224" s="281">
        <v>4</v>
      </c>
      <c r="J2224" s="236">
        <f t="shared" si="35"/>
        <v>2</v>
      </c>
      <c r="L2224" s="204"/>
    </row>
    <row r="2225" spans="2:12" ht="14.25" customHeight="1">
      <c r="B2225" s="54"/>
      <c r="C2225" s="413">
        <f t="shared" si="33"/>
        <v>2223</v>
      </c>
      <c r="E2225" s="423">
        <v>2</v>
      </c>
      <c r="F2225" s="424">
        <f t="shared" si="34"/>
        <v>4435</v>
      </c>
      <c r="G2225" s="221">
        <f t="shared" si="36"/>
        <v>13306</v>
      </c>
      <c r="H2225" s="220">
        <f>H2223+6</f>
        <v>6653</v>
      </c>
      <c r="I2225" s="281">
        <v>2</v>
      </c>
      <c r="J2225" s="236">
        <f t="shared" si="35"/>
        <v>1</v>
      </c>
      <c r="L2225" s="204"/>
    </row>
    <row r="2226" spans="2:12" ht="14.25" customHeight="1">
      <c r="B2226" s="54"/>
      <c r="C2226" s="413">
        <f t="shared" si="33"/>
        <v>2224</v>
      </c>
      <c r="E2226" s="423">
        <v>1024</v>
      </c>
      <c r="F2226" s="424">
        <f t="shared" si="34"/>
        <v>4437</v>
      </c>
      <c r="G2226" s="221">
        <f t="shared" si="36"/>
        <v>13312</v>
      </c>
      <c r="H2226" s="269">
        <f>G2226/I2226</f>
        <v>13</v>
      </c>
      <c r="I2226" s="201">
        <v>1024</v>
      </c>
      <c r="J2226" s="236">
        <f t="shared" si="35"/>
        <v>10</v>
      </c>
      <c r="L2226" s="204"/>
    </row>
    <row r="2227" spans="2:12" ht="14.25" customHeight="1">
      <c r="B2227" s="54"/>
      <c r="C2227" s="413">
        <f t="shared" si="33"/>
        <v>2225</v>
      </c>
      <c r="E2227" s="423">
        <v>2</v>
      </c>
      <c r="F2227" s="424">
        <f t="shared" si="34"/>
        <v>4439</v>
      </c>
      <c r="G2227" s="221">
        <f t="shared" si="36"/>
        <v>13318</v>
      </c>
      <c r="H2227" s="220">
        <f>H2225+6</f>
        <v>6659</v>
      </c>
      <c r="I2227" s="201">
        <v>2</v>
      </c>
      <c r="J2227" s="236">
        <f t="shared" si="35"/>
        <v>1</v>
      </c>
      <c r="L2227" s="204"/>
    </row>
    <row r="2228" spans="2:12" ht="14.25" customHeight="1">
      <c r="B2228" s="54"/>
      <c r="C2228" s="413">
        <f t="shared" si="33"/>
        <v>2226</v>
      </c>
      <c r="E2228" s="423">
        <v>4</v>
      </c>
      <c r="F2228" s="424">
        <f t="shared" si="34"/>
        <v>4441</v>
      </c>
      <c r="G2228" s="221">
        <f t="shared" si="36"/>
        <v>13324</v>
      </c>
      <c r="H2228" s="240">
        <f>G2228/4</f>
        <v>3331</v>
      </c>
      <c r="I2228" s="201">
        <v>4</v>
      </c>
      <c r="J2228" s="236">
        <f t="shared" si="35"/>
        <v>2</v>
      </c>
      <c r="L2228" s="204"/>
    </row>
    <row r="2229" spans="2:12" ht="14.25" customHeight="1">
      <c r="B2229" s="54"/>
      <c r="C2229" s="413">
        <f t="shared" si="33"/>
        <v>2227</v>
      </c>
      <c r="E2229" s="423">
        <v>2</v>
      </c>
      <c r="F2229" s="424">
        <f t="shared" si="34"/>
        <v>4443</v>
      </c>
      <c r="G2229" s="221">
        <f t="shared" si="36"/>
        <v>13330</v>
      </c>
      <c r="H2229" s="220">
        <f>H2227+6</f>
        <v>6665</v>
      </c>
      <c r="I2229" s="201">
        <v>2</v>
      </c>
      <c r="J2229" s="236">
        <f t="shared" si="35"/>
        <v>1</v>
      </c>
      <c r="L2229" s="204"/>
    </row>
    <row r="2230" spans="2:12" ht="14.25" customHeight="1">
      <c r="B2230" s="54"/>
      <c r="C2230" s="413">
        <f t="shared" si="33"/>
        <v>2228</v>
      </c>
      <c r="E2230" s="423">
        <v>8</v>
      </c>
      <c r="F2230" s="424">
        <f t="shared" si="34"/>
        <v>4445</v>
      </c>
      <c r="G2230" s="221">
        <f t="shared" si="36"/>
        <v>13336</v>
      </c>
      <c r="H2230" s="269">
        <f>G2230/I2230</f>
        <v>1667</v>
      </c>
      <c r="I2230" s="201">
        <v>8</v>
      </c>
      <c r="J2230" s="236">
        <f t="shared" si="35"/>
        <v>3</v>
      </c>
      <c r="L2230" s="204"/>
    </row>
    <row r="2231" spans="2:12" ht="14.25" customHeight="1">
      <c r="B2231" s="54"/>
      <c r="C2231" s="413">
        <f t="shared" si="33"/>
        <v>2229</v>
      </c>
      <c r="E2231" s="423">
        <v>2</v>
      </c>
      <c r="F2231" s="424">
        <f t="shared" si="34"/>
        <v>4447</v>
      </c>
      <c r="G2231" s="221">
        <f t="shared" si="36"/>
        <v>13342</v>
      </c>
      <c r="H2231" s="220">
        <f>H2229+6</f>
        <v>6671</v>
      </c>
      <c r="I2231" s="201">
        <v>2</v>
      </c>
      <c r="J2231" s="236">
        <f t="shared" si="35"/>
        <v>1</v>
      </c>
      <c r="L2231" s="204"/>
    </row>
    <row r="2232" spans="2:12" ht="14.25" customHeight="1">
      <c r="B2232" s="54"/>
      <c r="C2232" s="413">
        <f t="shared" si="33"/>
        <v>2230</v>
      </c>
      <c r="E2232" s="423">
        <v>4</v>
      </c>
      <c r="F2232" s="424">
        <f t="shared" si="34"/>
        <v>4449</v>
      </c>
      <c r="G2232" s="221">
        <f t="shared" si="36"/>
        <v>13348</v>
      </c>
      <c r="H2232" s="240">
        <f>G2232/4</f>
        <v>3337</v>
      </c>
      <c r="I2232" s="201">
        <v>4</v>
      </c>
      <c r="J2232" s="236">
        <f t="shared" si="35"/>
        <v>2</v>
      </c>
      <c r="L2232" s="204"/>
    </row>
    <row r="2233" spans="2:12" ht="14.25" customHeight="1">
      <c r="B2233" s="54"/>
      <c r="C2233" s="413">
        <f t="shared" si="33"/>
        <v>2231</v>
      </c>
      <c r="E2233" s="423">
        <v>2</v>
      </c>
      <c r="F2233" s="424">
        <f t="shared" si="34"/>
        <v>4451</v>
      </c>
      <c r="G2233" s="221">
        <f t="shared" si="36"/>
        <v>13354</v>
      </c>
      <c r="H2233" s="220">
        <f>H2231+6</f>
        <v>6677</v>
      </c>
      <c r="I2233" s="201">
        <v>2</v>
      </c>
      <c r="J2233" s="236">
        <f t="shared" si="35"/>
        <v>1</v>
      </c>
      <c r="L2233" s="204"/>
    </row>
    <row r="2234" spans="2:12" ht="14.25" customHeight="1">
      <c r="B2234" s="54"/>
      <c r="C2234" s="413">
        <f t="shared" si="33"/>
        <v>2232</v>
      </c>
      <c r="E2234" s="423">
        <v>16</v>
      </c>
      <c r="F2234" s="424">
        <f t="shared" si="34"/>
        <v>4453</v>
      </c>
      <c r="G2234" s="221">
        <f t="shared" si="36"/>
        <v>13360</v>
      </c>
      <c r="H2234" s="269">
        <f>G2234/I2234</f>
        <v>835</v>
      </c>
      <c r="I2234" s="201">
        <v>16</v>
      </c>
      <c r="J2234" s="236">
        <f t="shared" si="35"/>
        <v>4</v>
      </c>
      <c r="L2234" s="204"/>
    </row>
    <row r="2235" spans="2:12" ht="14.25" customHeight="1">
      <c r="B2235" s="54"/>
      <c r="C2235" s="413">
        <f t="shared" si="33"/>
        <v>2233</v>
      </c>
      <c r="E2235" s="423">
        <v>2</v>
      </c>
      <c r="F2235" s="424">
        <f t="shared" si="34"/>
        <v>4455</v>
      </c>
      <c r="G2235" s="221">
        <f t="shared" si="36"/>
        <v>13366</v>
      </c>
      <c r="H2235" s="220">
        <f>H2233+6</f>
        <v>6683</v>
      </c>
      <c r="I2235" s="201">
        <v>2</v>
      </c>
      <c r="J2235" s="236">
        <f t="shared" si="35"/>
        <v>1</v>
      </c>
      <c r="L2235" s="204"/>
    </row>
    <row r="2236" spans="2:12" ht="14.25" customHeight="1">
      <c r="B2236" s="54"/>
      <c r="C2236" s="413">
        <f t="shared" si="33"/>
        <v>2234</v>
      </c>
      <c r="E2236" s="423">
        <v>4</v>
      </c>
      <c r="F2236" s="424">
        <f t="shared" si="34"/>
        <v>4457</v>
      </c>
      <c r="G2236" s="221">
        <f t="shared" si="36"/>
        <v>13372</v>
      </c>
      <c r="H2236" s="240">
        <f>G2236/4</f>
        <v>3343</v>
      </c>
      <c r="I2236" s="201">
        <v>4</v>
      </c>
      <c r="J2236" s="236">
        <f t="shared" si="35"/>
        <v>2</v>
      </c>
      <c r="L2236" s="204"/>
    </row>
    <row r="2237" spans="2:12" ht="14.25" customHeight="1">
      <c r="B2237" s="54"/>
      <c r="C2237" s="413">
        <f t="shared" si="33"/>
        <v>2235</v>
      </c>
      <c r="E2237" s="423">
        <v>2</v>
      </c>
      <c r="F2237" s="424">
        <f t="shared" si="34"/>
        <v>4459</v>
      </c>
      <c r="G2237" s="221">
        <f t="shared" si="36"/>
        <v>13378</v>
      </c>
      <c r="H2237" s="220">
        <f>H2235+6</f>
        <v>6689</v>
      </c>
      <c r="I2237" s="201">
        <v>2</v>
      </c>
      <c r="J2237" s="236">
        <f t="shared" si="35"/>
        <v>1</v>
      </c>
      <c r="L2237" s="204"/>
    </row>
    <row r="2238" spans="2:12" ht="14.25" customHeight="1">
      <c r="B2238" s="54"/>
      <c r="C2238" s="413">
        <f t="shared" si="33"/>
        <v>2236</v>
      </c>
      <c r="E2238" s="423">
        <v>8</v>
      </c>
      <c r="F2238" s="424">
        <f t="shared" si="34"/>
        <v>4461</v>
      </c>
      <c r="G2238" s="221">
        <f t="shared" si="36"/>
        <v>13384</v>
      </c>
      <c r="H2238" s="269">
        <f>G2238/I2238</f>
        <v>1673</v>
      </c>
      <c r="I2238" s="201">
        <v>8</v>
      </c>
      <c r="J2238" s="236">
        <f t="shared" si="35"/>
        <v>3</v>
      </c>
      <c r="L2238" s="204"/>
    </row>
    <row r="2239" spans="2:12" ht="14.25" customHeight="1">
      <c r="B2239" s="54"/>
      <c r="C2239" s="413">
        <f t="shared" si="33"/>
        <v>2237</v>
      </c>
      <c r="E2239" s="423">
        <v>2</v>
      </c>
      <c r="F2239" s="424">
        <f t="shared" si="34"/>
        <v>4463</v>
      </c>
      <c r="G2239" s="221">
        <f t="shared" si="36"/>
        <v>13390</v>
      </c>
      <c r="H2239" s="220">
        <f>H2237+6</f>
        <v>6695</v>
      </c>
      <c r="I2239" s="201">
        <v>2</v>
      </c>
      <c r="J2239" s="236">
        <f t="shared" si="35"/>
        <v>1</v>
      </c>
      <c r="L2239" s="204"/>
    </row>
    <row r="2240" spans="2:12" ht="14.25" customHeight="1">
      <c r="B2240" s="54"/>
      <c r="C2240" s="413">
        <f t="shared" si="33"/>
        <v>2238</v>
      </c>
      <c r="E2240" s="423">
        <v>4</v>
      </c>
      <c r="F2240" s="424">
        <f t="shared" si="34"/>
        <v>4465</v>
      </c>
      <c r="G2240" s="221">
        <f t="shared" si="36"/>
        <v>13396</v>
      </c>
      <c r="H2240" s="240">
        <f>G2240/4</f>
        <v>3349</v>
      </c>
      <c r="I2240" s="201">
        <v>4</v>
      </c>
      <c r="J2240" s="236">
        <f t="shared" si="35"/>
        <v>2</v>
      </c>
      <c r="L2240" s="204"/>
    </row>
    <row r="2241" spans="2:12" ht="14.25" customHeight="1">
      <c r="B2241" s="54"/>
      <c r="C2241" s="413">
        <f t="shared" si="33"/>
        <v>2239</v>
      </c>
      <c r="E2241" s="423">
        <v>2</v>
      </c>
      <c r="F2241" s="424">
        <f t="shared" si="34"/>
        <v>4467</v>
      </c>
      <c r="G2241" s="221">
        <f t="shared" si="36"/>
        <v>13402</v>
      </c>
      <c r="H2241" s="220">
        <f>H2239+6</f>
        <v>6701</v>
      </c>
      <c r="I2241" s="201">
        <v>2</v>
      </c>
      <c r="J2241" s="236">
        <f t="shared" si="35"/>
        <v>1</v>
      </c>
      <c r="L2241" s="204"/>
    </row>
    <row r="2242" spans="2:12" ht="14.25" customHeight="1">
      <c r="B2242" s="54"/>
      <c r="C2242" s="413">
        <f t="shared" si="33"/>
        <v>2240</v>
      </c>
      <c r="E2242" s="423">
        <v>32</v>
      </c>
      <c r="F2242" s="424">
        <f t="shared" si="34"/>
        <v>4469</v>
      </c>
      <c r="G2242" s="221">
        <f t="shared" si="36"/>
        <v>13408</v>
      </c>
      <c r="H2242" s="269">
        <f>G2242/I2242</f>
        <v>419</v>
      </c>
      <c r="I2242" s="201">
        <v>32</v>
      </c>
      <c r="J2242" s="236">
        <f t="shared" si="35"/>
        <v>5</v>
      </c>
      <c r="L2242" s="204"/>
    </row>
    <row r="2243" spans="2:12" ht="14.25" customHeight="1">
      <c r="B2243" s="54"/>
      <c r="C2243" s="413">
        <f t="shared" si="33"/>
        <v>2241</v>
      </c>
      <c r="E2243" s="423">
        <v>2</v>
      </c>
      <c r="F2243" s="424">
        <f t="shared" si="34"/>
        <v>4471</v>
      </c>
      <c r="G2243" s="221">
        <f t="shared" si="36"/>
        <v>13414</v>
      </c>
      <c r="H2243" s="220">
        <f>H2241+6</f>
        <v>6707</v>
      </c>
      <c r="I2243" s="201">
        <v>2</v>
      </c>
      <c r="J2243" s="236">
        <f t="shared" si="35"/>
        <v>1</v>
      </c>
      <c r="L2243" s="204"/>
    </row>
    <row r="2244" spans="2:12" ht="14.25" customHeight="1">
      <c r="B2244" s="54"/>
      <c r="C2244" s="413">
        <f t="shared" si="33"/>
        <v>2242</v>
      </c>
      <c r="E2244" s="423">
        <v>4</v>
      </c>
      <c r="F2244" s="424">
        <f t="shared" si="34"/>
        <v>4473</v>
      </c>
      <c r="G2244" s="221">
        <f t="shared" si="36"/>
        <v>13420</v>
      </c>
      <c r="H2244" s="240">
        <f>G2244/4</f>
        <v>3355</v>
      </c>
      <c r="I2244" s="201">
        <v>4</v>
      </c>
      <c r="J2244" s="236">
        <f t="shared" si="35"/>
        <v>2</v>
      </c>
      <c r="L2244" s="204"/>
    </row>
    <row r="2245" spans="2:12" ht="14.25" customHeight="1">
      <c r="B2245" s="54"/>
      <c r="C2245" s="413">
        <f t="shared" si="33"/>
        <v>2243</v>
      </c>
      <c r="E2245" s="423">
        <v>2</v>
      </c>
      <c r="F2245" s="424">
        <f t="shared" si="34"/>
        <v>4475</v>
      </c>
      <c r="G2245" s="221">
        <f t="shared" si="36"/>
        <v>13426</v>
      </c>
      <c r="H2245" s="220">
        <f>H2243+6</f>
        <v>6713</v>
      </c>
      <c r="I2245" s="201">
        <v>2</v>
      </c>
      <c r="J2245" s="236">
        <f t="shared" si="35"/>
        <v>1</v>
      </c>
      <c r="L2245" s="204"/>
    </row>
    <row r="2246" spans="2:12" ht="14.25" customHeight="1">
      <c r="B2246" s="54"/>
      <c r="C2246" s="413">
        <f t="shared" si="33"/>
        <v>2244</v>
      </c>
      <c r="E2246" s="423">
        <v>8</v>
      </c>
      <c r="F2246" s="424">
        <f t="shared" si="34"/>
        <v>4477</v>
      </c>
      <c r="G2246" s="221">
        <f t="shared" si="36"/>
        <v>13432</v>
      </c>
      <c r="H2246" s="269">
        <f>G2246/I2246</f>
        <v>1679</v>
      </c>
      <c r="I2246" s="201">
        <v>8</v>
      </c>
      <c r="J2246" s="236">
        <f t="shared" si="35"/>
        <v>3</v>
      </c>
      <c r="L2246" s="204"/>
    </row>
    <row r="2247" spans="2:12" ht="14.25" customHeight="1">
      <c r="B2247" s="54"/>
      <c r="C2247" s="413">
        <f t="shared" si="33"/>
        <v>2245</v>
      </c>
      <c r="E2247" s="423">
        <v>2</v>
      </c>
      <c r="F2247" s="424">
        <f t="shared" si="34"/>
        <v>4479</v>
      </c>
      <c r="G2247" s="221">
        <f t="shared" si="36"/>
        <v>13438</v>
      </c>
      <c r="H2247" s="220">
        <f>H2245+6</f>
        <v>6719</v>
      </c>
      <c r="I2247" s="201">
        <v>2</v>
      </c>
      <c r="J2247" s="236">
        <f t="shared" si="35"/>
        <v>1</v>
      </c>
      <c r="L2247" s="204"/>
    </row>
    <row r="2248" spans="2:12" ht="14.25" customHeight="1">
      <c r="B2248" s="54"/>
      <c r="C2248" s="413">
        <f t="shared" si="33"/>
        <v>2246</v>
      </c>
      <c r="E2248" s="423">
        <v>4</v>
      </c>
      <c r="F2248" s="424">
        <f t="shared" si="34"/>
        <v>4481</v>
      </c>
      <c r="G2248" s="221">
        <f t="shared" si="36"/>
        <v>13444</v>
      </c>
      <c r="H2248" s="240">
        <f>G2248/4</f>
        <v>3361</v>
      </c>
      <c r="I2248" s="201">
        <v>4</v>
      </c>
      <c r="J2248" s="236">
        <f t="shared" si="35"/>
        <v>2</v>
      </c>
      <c r="L2248" s="204"/>
    </row>
    <row r="2249" spans="2:12" ht="14.25" customHeight="1">
      <c r="B2249" s="54"/>
      <c r="C2249" s="413">
        <f t="shared" si="33"/>
        <v>2247</v>
      </c>
      <c r="E2249" s="423">
        <v>2</v>
      </c>
      <c r="F2249" s="424">
        <f t="shared" si="34"/>
        <v>4483</v>
      </c>
      <c r="G2249" s="221">
        <f t="shared" si="36"/>
        <v>13450</v>
      </c>
      <c r="H2249" s="220">
        <f>H2247+6</f>
        <v>6725</v>
      </c>
      <c r="I2249" s="201">
        <v>2</v>
      </c>
      <c r="J2249" s="236">
        <f t="shared" si="35"/>
        <v>1</v>
      </c>
      <c r="L2249" s="204"/>
    </row>
    <row r="2250" spans="2:12" ht="14.25" customHeight="1">
      <c r="B2250" s="54"/>
      <c r="C2250" s="413">
        <f t="shared" si="33"/>
        <v>2248</v>
      </c>
      <c r="E2250" s="423">
        <v>16</v>
      </c>
      <c r="F2250" s="424">
        <f t="shared" si="34"/>
        <v>4485</v>
      </c>
      <c r="G2250" s="221">
        <f t="shared" si="36"/>
        <v>13456</v>
      </c>
      <c r="H2250" s="269">
        <f>G2250/I2250</f>
        <v>841</v>
      </c>
      <c r="I2250" s="201">
        <v>16</v>
      </c>
      <c r="J2250" s="236">
        <f t="shared" si="35"/>
        <v>4</v>
      </c>
      <c r="L2250" s="204"/>
    </row>
    <row r="2251" spans="2:12" ht="14.25" customHeight="1">
      <c r="B2251" s="54"/>
      <c r="C2251" s="413">
        <f t="shared" si="33"/>
        <v>2249</v>
      </c>
      <c r="E2251" s="423">
        <v>2</v>
      </c>
      <c r="F2251" s="424">
        <f t="shared" si="34"/>
        <v>4487</v>
      </c>
      <c r="G2251" s="221">
        <f t="shared" si="36"/>
        <v>13462</v>
      </c>
      <c r="H2251" s="220">
        <f>H2249+6</f>
        <v>6731</v>
      </c>
      <c r="I2251" s="201">
        <v>2</v>
      </c>
      <c r="J2251" s="236">
        <f t="shared" si="35"/>
        <v>1</v>
      </c>
      <c r="L2251" s="204"/>
    </row>
    <row r="2252" spans="2:12" ht="14.25" customHeight="1">
      <c r="B2252" s="54"/>
      <c r="C2252" s="413">
        <f t="shared" si="33"/>
        <v>2250</v>
      </c>
      <c r="E2252" s="423">
        <v>4</v>
      </c>
      <c r="F2252" s="424">
        <f t="shared" si="34"/>
        <v>4489</v>
      </c>
      <c r="G2252" s="221">
        <f t="shared" si="36"/>
        <v>13468</v>
      </c>
      <c r="H2252" s="240">
        <f>G2252/4</f>
        <v>3367</v>
      </c>
      <c r="I2252" s="201">
        <v>4</v>
      </c>
      <c r="J2252" s="236">
        <f t="shared" si="35"/>
        <v>2</v>
      </c>
      <c r="L2252" s="204"/>
    </row>
    <row r="2253" spans="2:12" ht="14.25" customHeight="1">
      <c r="B2253" s="54"/>
      <c r="C2253" s="413">
        <f t="shared" si="33"/>
        <v>2251</v>
      </c>
      <c r="E2253" s="423">
        <v>2</v>
      </c>
      <c r="F2253" s="424">
        <f t="shared" si="34"/>
        <v>4491</v>
      </c>
      <c r="G2253" s="221">
        <f t="shared" si="36"/>
        <v>13474</v>
      </c>
      <c r="H2253" s="220">
        <f>H2251+6</f>
        <v>6737</v>
      </c>
      <c r="I2253" s="201">
        <v>2</v>
      </c>
      <c r="J2253" s="236">
        <f t="shared" si="35"/>
        <v>1</v>
      </c>
      <c r="L2253" s="204"/>
    </row>
    <row r="2254" spans="2:12" ht="14.25" customHeight="1">
      <c r="B2254" s="54"/>
      <c r="C2254" s="413">
        <f t="shared" si="33"/>
        <v>2252</v>
      </c>
      <c r="E2254" s="423">
        <v>8</v>
      </c>
      <c r="F2254" s="424">
        <f t="shared" si="34"/>
        <v>4493</v>
      </c>
      <c r="G2254" s="221">
        <f t="shared" si="36"/>
        <v>13480</v>
      </c>
      <c r="H2254" s="269">
        <f>G2254/I2254</f>
        <v>1685</v>
      </c>
      <c r="I2254" s="201">
        <v>8</v>
      </c>
      <c r="J2254" s="236">
        <f t="shared" si="35"/>
        <v>3</v>
      </c>
      <c r="L2254" s="204"/>
    </row>
    <row r="2255" spans="2:12" ht="14.25" customHeight="1">
      <c r="B2255" s="54"/>
      <c r="C2255" s="413">
        <f t="shared" si="33"/>
        <v>2253</v>
      </c>
      <c r="E2255" s="423">
        <v>2</v>
      </c>
      <c r="F2255" s="424">
        <f t="shared" si="34"/>
        <v>4495</v>
      </c>
      <c r="G2255" s="221">
        <f t="shared" si="36"/>
        <v>13486</v>
      </c>
      <c r="H2255" s="220">
        <f>H2253+6</f>
        <v>6743</v>
      </c>
      <c r="I2255" s="201">
        <v>2</v>
      </c>
      <c r="J2255" s="236">
        <f t="shared" si="35"/>
        <v>1</v>
      </c>
      <c r="L2255" s="204"/>
    </row>
    <row r="2256" spans="2:12" ht="14.25" customHeight="1">
      <c r="B2256" s="54"/>
      <c r="C2256" s="413">
        <f t="shared" si="33"/>
        <v>2254</v>
      </c>
      <c r="E2256" s="423">
        <v>4</v>
      </c>
      <c r="F2256" s="424">
        <f t="shared" si="34"/>
        <v>4497</v>
      </c>
      <c r="G2256" s="221">
        <f t="shared" si="36"/>
        <v>13492</v>
      </c>
      <c r="H2256" s="240">
        <f>G2256/4</f>
        <v>3373</v>
      </c>
      <c r="I2256" s="201">
        <v>4</v>
      </c>
      <c r="J2256" s="236">
        <f t="shared" si="35"/>
        <v>2</v>
      </c>
      <c r="L2256" s="204"/>
    </row>
    <row r="2257" spans="2:12" ht="14.25" customHeight="1">
      <c r="B2257" s="54"/>
      <c r="C2257" s="413">
        <f t="shared" si="33"/>
        <v>2255</v>
      </c>
      <c r="E2257" s="423">
        <v>2</v>
      </c>
      <c r="F2257" s="424">
        <f t="shared" si="34"/>
        <v>4499</v>
      </c>
      <c r="G2257" s="221">
        <f t="shared" si="36"/>
        <v>13498</v>
      </c>
      <c r="H2257" s="220">
        <f>H2255+6</f>
        <v>6749</v>
      </c>
      <c r="I2257" s="201">
        <v>2</v>
      </c>
      <c r="J2257" s="236">
        <f t="shared" si="35"/>
        <v>1</v>
      </c>
      <c r="L2257" s="204"/>
    </row>
    <row r="2258" spans="2:12" ht="14.25" customHeight="1">
      <c r="B2258" s="54"/>
      <c r="C2258" s="413">
        <f t="shared" si="33"/>
        <v>2256</v>
      </c>
      <c r="E2258" s="423">
        <v>64</v>
      </c>
      <c r="F2258" s="424">
        <f t="shared" si="34"/>
        <v>4501</v>
      </c>
      <c r="G2258" s="221">
        <f t="shared" si="36"/>
        <v>13504</v>
      </c>
      <c r="H2258" s="269">
        <f>G2258/I2258</f>
        <v>211</v>
      </c>
      <c r="I2258" s="201">
        <v>64</v>
      </c>
      <c r="J2258" s="236">
        <f t="shared" si="35"/>
        <v>6</v>
      </c>
      <c r="L2258" s="204"/>
    </row>
    <row r="2259" spans="2:12" ht="14.25" customHeight="1">
      <c r="B2259" s="54"/>
      <c r="C2259" s="413">
        <f t="shared" si="33"/>
        <v>2257</v>
      </c>
      <c r="E2259" s="423">
        <v>2</v>
      </c>
      <c r="F2259" s="424">
        <f t="shared" si="34"/>
        <v>4503</v>
      </c>
      <c r="G2259" s="221">
        <f t="shared" si="36"/>
        <v>13510</v>
      </c>
      <c r="H2259" s="220">
        <f>H2257+6</f>
        <v>6755</v>
      </c>
      <c r="I2259" s="201">
        <v>2</v>
      </c>
      <c r="J2259" s="236">
        <f t="shared" si="35"/>
        <v>1</v>
      </c>
      <c r="L2259" s="204"/>
    </row>
    <row r="2260" spans="2:12" ht="14.25" customHeight="1">
      <c r="B2260" s="54"/>
      <c r="C2260" s="413">
        <f t="shared" si="33"/>
        <v>2258</v>
      </c>
      <c r="E2260" s="423">
        <v>4</v>
      </c>
      <c r="F2260" s="424">
        <f t="shared" si="34"/>
        <v>4505</v>
      </c>
      <c r="G2260" s="221">
        <f t="shared" si="36"/>
        <v>13516</v>
      </c>
      <c r="H2260" s="240">
        <f>G2260/4</f>
        <v>3379</v>
      </c>
      <c r="I2260" s="201">
        <v>4</v>
      </c>
      <c r="J2260" s="236">
        <f t="shared" si="35"/>
        <v>2</v>
      </c>
      <c r="L2260" s="204"/>
    </row>
    <row r="2261" spans="2:12" ht="14.25" customHeight="1">
      <c r="B2261" s="54"/>
      <c r="C2261" s="413">
        <f t="shared" si="33"/>
        <v>2259</v>
      </c>
      <c r="E2261" s="423">
        <v>2</v>
      </c>
      <c r="F2261" s="424">
        <f t="shared" si="34"/>
        <v>4507</v>
      </c>
      <c r="G2261" s="221">
        <f t="shared" si="36"/>
        <v>13522</v>
      </c>
      <c r="H2261" s="220">
        <f>H2259+6</f>
        <v>6761</v>
      </c>
      <c r="I2261" s="201">
        <v>2</v>
      </c>
      <c r="J2261" s="236">
        <f t="shared" si="35"/>
        <v>1</v>
      </c>
      <c r="L2261" s="204"/>
    </row>
    <row r="2262" spans="2:12" ht="14.25" customHeight="1">
      <c r="B2262" s="54"/>
      <c r="C2262" s="413">
        <f t="shared" si="33"/>
        <v>2260</v>
      </c>
      <c r="E2262" s="423">
        <v>8</v>
      </c>
      <c r="F2262" s="424">
        <f t="shared" si="34"/>
        <v>4509</v>
      </c>
      <c r="G2262" s="221">
        <f t="shared" si="36"/>
        <v>13528</v>
      </c>
      <c r="H2262" s="269">
        <f>G2262/I2262</f>
        <v>1691</v>
      </c>
      <c r="I2262" s="201">
        <v>8</v>
      </c>
      <c r="J2262" s="236">
        <f t="shared" si="35"/>
        <v>3</v>
      </c>
      <c r="L2262" s="204"/>
    </row>
    <row r="2263" spans="2:12" ht="14.25" customHeight="1">
      <c r="B2263" s="54"/>
      <c r="C2263" s="413">
        <f t="shared" si="33"/>
        <v>2261</v>
      </c>
      <c r="E2263" s="423">
        <v>2</v>
      </c>
      <c r="F2263" s="424">
        <f t="shared" si="34"/>
        <v>4511</v>
      </c>
      <c r="G2263" s="221">
        <f t="shared" si="36"/>
        <v>13534</v>
      </c>
      <c r="H2263" s="220">
        <f>H2261+6</f>
        <v>6767</v>
      </c>
      <c r="I2263" s="201">
        <v>2</v>
      </c>
      <c r="J2263" s="236">
        <f t="shared" si="35"/>
        <v>1</v>
      </c>
      <c r="L2263" s="204"/>
    </row>
    <row r="2264" spans="2:12" ht="14.25" customHeight="1">
      <c r="B2264" s="54"/>
      <c r="C2264" s="413">
        <f t="shared" si="33"/>
        <v>2262</v>
      </c>
      <c r="E2264" s="423">
        <v>4</v>
      </c>
      <c r="F2264" s="424">
        <f t="shared" si="34"/>
        <v>4513</v>
      </c>
      <c r="G2264" s="221">
        <f t="shared" si="36"/>
        <v>13540</v>
      </c>
      <c r="H2264" s="240">
        <f>G2264/4</f>
        <v>3385</v>
      </c>
      <c r="I2264" s="201">
        <v>4</v>
      </c>
      <c r="J2264" s="236">
        <f t="shared" si="35"/>
        <v>2</v>
      </c>
      <c r="L2264" s="204"/>
    </row>
    <row r="2265" spans="2:12" ht="14.25" customHeight="1">
      <c r="B2265" s="54"/>
      <c r="C2265" s="413">
        <f t="shared" si="33"/>
        <v>2263</v>
      </c>
      <c r="E2265" s="423">
        <v>2</v>
      </c>
      <c r="F2265" s="424">
        <f t="shared" si="34"/>
        <v>4515</v>
      </c>
      <c r="G2265" s="221">
        <f t="shared" si="36"/>
        <v>13546</v>
      </c>
      <c r="H2265" s="220">
        <f>H2263+6</f>
        <v>6773</v>
      </c>
      <c r="I2265" s="201">
        <v>2</v>
      </c>
      <c r="J2265" s="236">
        <f t="shared" si="35"/>
        <v>1</v>
      </c>
      <c r="L2265" s="204"/>
    </row>
    <row r="2266" spans="2:12" ht="14.25" customHeight="1">
      <c r="B2266" s="54"/>
      <c r="C2266" s="413">
        <f t="shared" si="33"/>
        <v>2264</v>
      </c>
      <c r="E2266" s="423">
        <v>16</v>
      </c>
      <c r="F2266" s="424">
        <f t="shared" si="34"/>
        <v>4517</v>
      </c>
      <c r="G2266" s="221">
        <f t="shared" si="36"/>
        <v>13552</v>
      </c>
      <c r="H2266" s="269">
        <f>G2266/I2266</f>
        <v>847</v>
      </c>
      <c r="I2266" s="201">
        <v>16</v>
      </c>
      <c r="J2266" s="236">
        <f t="shared" si="35"/>
        <v>4</v>
      </c>
      <c r="L2266" s="204"/>
    </row>
    <row r="2267" spans="2:12" ht="14.25" customHeight="1">
      <c r="B2267" s="54"/>
      <c r="C2267" s="413">
        <f t="shared" si="33"/>
        <v>2265</v>
      </c>
      <c r="E2267" s="423">
        <v>2</v>
      </c>
      <c r="F2267" s="424">
        <f t="shared" si="34"/>
        <v>4519</v>
      </c>
      <c r="G2267" s="221">
        <f t="shared" si="36"/>
        <v>13558</v>
      </c>
      <c r="H2267" s="220">
        <f>H2265+6</f>
        <v>6779</v>
      </c>
      <c r="I2267" s="201">
        <v>2</v>
      </c>
      <c r="J2267" s="236">
        <f t="shared" si="35"/>
        <v>1</v>
      </c>
      <c r="L2267" s="204"/>
    </row>
    <row r="2268" spans="2:12" ht="14.25" customHeight="1">
      <c r="B2268" s="54"/>
      <c r="C2268" s="413">
        <f t="shared" si="33"/>
        <v>2266</v>
      </c>
      <c r="E2268" s="423">
        <v>4</v>
      </c>
      <c r="F2268" s="424">
        <f t="shared" si="34"/>
        <v>4521</v>
      </c>
      <c r="G2268" s="221">
        <f t="shared" si="36"/>
        <v>13564</v>
      </c>
      <c r="H2268" s="240">
        <f>G2268/4</f>
        <v>3391</v>
      </c>
      <c r="I2268" s="201">
        <v>4</v>
      </c>
      <c r="J2268" s="236">
        <f t="shared" si="35"/>
        <v>2</v>
      </c>
      <c r="L2268" s="204"/>
    </row>
    <row r="2269" spans="2:12" ht="14.25" customHeight="1">
      <c r="B2269" s="54"/>
      <c r="C2269" s="413">
        <f t="shared" si="33"/>
        <v>2267</v>
      </c>
      <c r="E2269" s="423">
        <v>2</v>
      </c>
      <c r="F2269" s="424">
        <f t="shared" si="34"/>
        <v>4523</v>
      </c>
      <c r="G2269" s="221">
        <f t="shared" si="36"/>
        <v>13570</v>
      </c>
      <c r="H2269" s="220">
        <f>H2267+6</f>
        <v>6785</v>
      </c>
      <c r="I2269" s="201">
        <v>2</v>
      </c>
      <c r="J2269" s="236">
        <f t="shared" si="35"/>
        <v>1</v>
      </c>
      <c r="L2269" s="204"/>
    </row>
    <row r="2270" spans="2:12" ht="14.25" customHeight="1">
      <c r="B2270" s="54"/>
      <c r="C2270" s="413">
        <f t="shared" si="33"/>
        <v>2268</v>
      </c>
      <c r="E2270" s="423">
        <v>8</v>
      </c>
      <c r="F2270" s="424">
        <f t="shared" si="34"/>
        <v>4525</v>
      </c>
      <c r="G2270" s="221">
        <f t="shared" si="36"/>
        <v>13576</v>
      </c>
      <c r="H2270" s="269">
        <f>G2270/I2270</f>
        <v>1697</v>
      </c>
      <c r="I2270" s="201">
        <v>8</v>
      </c>
      <c r="J2270" s="236">
        <f t="shared" si="35"/>
        <v>3</v>
      </c>
      <c r="L2270" s="204"/>
    </row>
    <row r="2271" spans="2:12" ht="14.25" customHeight="1">
      <c r="B2271" s="54"/>
      <c r="C2271" s="413">
        <f t="shared" si="33"/>
        <v>2269</v>
      </c>
      <c r="E2271" s="423">
        <v>2</v>
      </c>
      <c r="F2271" s="424">
        <f t="shared" si="34"/>
        <v>4527</v>
      </c>
      <c r="G2271" s="221">
        <f t="shared" si="36"/>
        <v>13582</v>
      </c>
      <c r="H2271" s="220">
        <f>H2269+6</f>
        <v>6791</v>
      </c>
      <c r="I2271" s="201">
        <v>2</v>
      </c>
      <c r="J2271" s="236">
        <f t="shared" si="35"/>
        <v>1</v>
      </c>
      <c r="L2271" s="204"/>
    </row>
    <row r="2272" spans="2:12" ht="14.25" customHeight="1">
      <c r="B2272" s="54"/>
      <c r="C2272" s="413">
        <f t="shared" si="33"/>
        <v>2270</v>
      </c>
      <c r="E2272" s="423">
        <v>4</v>
      </c>
      <c r="F2272" s="424">
        <f t="shared" si="34"/>
        <v>4529</v>
      </c>
      <c r="G2272" s="221">
        <f t="shared" si="36"/>
        <v>13588</v>
      </c>
      <c r="H2272" s="240">
        <f>G2272/4</f>
        <v>3397</v>
      </c>
      <c r="I2272" s="201">
        <v>4</v>
      </c>
      <c r="J2272" s="236">
        <f t="shared" si="35"/>
        <v>2</v>
      </c>
      <c r="L2272" s="204"/>
    </row>
    <row r="2273" spans="2:12" ht="14.25" customHeight="1">
      <c r="B2273" s="54"/>
      <c r="C2273" s="413">
        <f t="shared" si="33"/>
        <v>2271</v>
      </c>
      <c r="E2273" s="423">
        <v>2</v>
      </c>
      <c r="F2273" s="424">
        <f t="shared" si="34"/>
        <v>4531</v>
      </c>
      <c r="G2273" s="221">
        <f t="shared" si="36"/>
        <v>13594</v>
      </c>
      <c r="H2273" s="220">
        <f>H2271+6</f>
        <v>6797</v>
      </c>
      <c r="I2273" s="201">
        <v>2</v>
      </c>
      <c r="J2273" s="236">
        <f t="shared" si="35"/>
        <v>1</v>
      </c>
      <c r="L2273" s="204"/>
    </row>
    <row r="2274" spans="2:12" ht="14.25" customHeight="1">
      <c r="B2274" s="54"/>
      <c r="C2274" s="413">
        <f t="shared" si="33"/>
        <v>2272</v>
      </c>
      <c r="E2274" s="423">
        <v>32</v>
      </c>
      <c r="F2274" s="424">
        <f t="shared" si="34"/>
        <v>4533</v>
      </c>
      <c r="G2274" s="221">
        <f t="shared" si="36"/>
        <v>13600</v>
      </c>
      <c r="H2274" s="269">
        <f>G2274/I2274</f>
        <v>425</v>
      </c>
      <c r="I2274" s="201">
        <v>32</v>
      </c>
      <c r="J2274" s="236">
        <f t="shared" si="35"/>
        <v>5</v>
      </c>
      <c r="L2274" s="204"/>
    </row>
    <row r="2275" spans="2:12" ht="14.25" customHeight="1">
      <c r="B2275" s="54"/>
      <c r="C2275" s="413">
        <f t="shared" si="33"/>
        <v>2273</v>
      </c>
      <c r="E2275" s="423">
        <v>2</v>
      </c>
      <c r="F2275" s="424">
        <f t="shared" si="34"/>
        <v>4535</v>
      </c>
      <c r="G2275" s="221">
        <f t="shared" si="36"/>
        <v>13606</v>
      </c>
      <c r="H2275" s="220">
        <f>H2273+6</f>
        <v>6803</v>
      </c>
      <c r="I2275" s="201">
        <v>2</v>
      </c>
      <c r="J2275" s="236">
        <f t="shared" si="35"/>
        <v>1</v>
      </c>
      <c r="L2275" s="204"/>
    </row>
    <row r="2276" spans="2:12" ht="14.25" customHeight="1">
      <c r="B2276" s="54"/>
      <c r="C2276" s="413">
        <f t="shared" si="33"/>
        <v>2274</v>
      </c>
      <c r="E2276" s="423">
        <v>4</v>
      </c>
      <c r="F2276" s="424">
        <f t="shared" si="34"/>
        <v>4537</v>
      </c>
      <c r="G2276" s="221">
        <f t="shared" si="36"/>
        <v>13612</v>
      </c>
      <c r="H2276" s="240">
        <f>G2276/4</f>
        <v>3403</v>
      </c>
      <c r="I2276" s="201">
        <v>4</v>
      </c>
      <c r="J2276" s="236">
        <f t="shared" si="35"/>
        <v>2</v>
      </c>
      <c r="L2276" s="204"/>
    </row>
    <row r="2277" spans="2:12" ht="14.25" customHeight="1">
      <c r="B2277" s="54"/>
      <c r="C2277" s="413">
        <f t="shared" si="33"/>
        <v>2275</v>
      </c>
      <c r="E2277" s="423">
        <v>2</v>
      </c>
      <c r="F2277" s="424">
        <f t="shared" si="34"/>
        <v>4539</v>
      </c>
      <c r="G2277" s="221">
        <f t="shared" si="36"/>
        <v>13618</v>
      </c>
      <c r="H2277" s="220">
        <f>H2275+6</f>
        <v>6809</v>
      </c>
      <c r="I2277" s="201">
        <v>2</v>
      </c>
      <c r="J2277" s="236">
        <f t="shared" si="35"/>
        <v>1</v>
      </c>
      <c r="L2277" s="204"/>
    </row>
    <row r="2278" spans="2:12" ht="14.25" customHeight="1">
      <c r="B2278" s="54"/>
      <c r="C2278" s="413">
        <f t="shared" si="33"/>
        <v>2276</v>
      </c>
      <c r="E2278" s="423">
        <v>8</v>
      </c>
      <c r="F2278" s="424">
        <f t="shared" si="34"/>
        <v>4541</v>
      </c>
      <c r="G2278" s="221">
        <f t="shared" si="36"/>
        <v>13624</v>
      </c>
      <c r="H2278" s="269">
        <f>G2278/I2278</f>
        <v>1703</v>
      </c>
      <c r="I2278" s="201">
        <v>8</v>
      </c>
      <c r="J2278" s="236">
        <f t="shared" si="35"/>
        <v>3</v>
      </c>
      <c r="L2278" s="204"/>
    </row>
    <row r="2279" spans="2:12" ht="14.25" customHeight="1">
      <c r="B2279" s="54"/>
      <c r="C2279" s="413">
        <f t="shared" si="33"/>
        <v>2277</v>
      </c>
      <c r="E2279" s="423">
        <v>2</v>
      </c>
      <c r="F2279" s="424">
        <f t="shared" si="34"/>
        <v>4543</v>
      </c>
      <c r="G2279" s="221">
        <f t="shared" si="36"/>
        <v>13630</v>
      </c>
      <c r="H2279" s="220">
        <f>H2277+6</f>
        <v>6815</v>
      </c>
      <c r="I2279" s="201">
        <v>2</v>
      </c>
      <c r="J2279" s="236">
        <f t="shared" si="35"/>
        <v>1</v>
      </c>
      <c r="L2279" s="204"/>
    </row>
    <row r="2280" spans="2:12" ht="14.25" customHeight="1">
      <c r="B2280" s="54"/>
      <c r="C2280" s="413">
        <f t="shared" si="33"/>
        <v>2278</v>
      </c>
      <c r="E2280" s="423">
        <v>4</v>
      </c>
      <c r="F2280" s="424">
        <f t="shared" si="34"/>
        <v>4545</v>
      </c>
      <c r="G2280" s="221">
        <f t="shared" si="36"/>
        <v>13636</v>
      </c>
      <c r="H2280" s="240">
        <f>G2280/4</f>
        <v>3409</v>
      </c>
      <c r="I2280" s="201">
        <v>4</v>
      </c>
      <c r="J2280" s="236">
        <f t="shared" si="35"/>
        <v>2</v>
      </c>
      <c r="L2280" s="204"/>
    </row>
    <row r="2281" spans="2:12" ht="14.25" customHeight="1">
      <c r="B2281" s="54"/>
      <c r="C2281" s="413">
        <f t="shared" si="33"/>
        <v>2279</v>
      </c>
      <c r="E2281" s="423">
        <v>2</v>
      </c>
      <c r="F2281" s="424">
        <f t="shared" si="34"/>
        <v>4547</v>
      </c>
      <c r="G2281" s="221">
        <f t="shared" si="36"/>
        <v>13642</v>
      </c>
      <c r="H2281" s="220">
        <f>H2279+6</f>
        <v>6821</v>
      </c>
      <c r="I2281" s="201">
        <v>2</v>
      </c>
      <c r="J2281" s="236">
        <f t="shared" si="35"/>
        <v>1</v>
      </c>
      <c r="L2281" s="204"/>
    </row>
    <row r="2282" spans="2:12" ht="14.25" customHeight="1">
      <c r="B2282" s="54"/>
      <c r="C2282" s="413">
        <f t="shared" si="33"/>
        <v>2280</v>
      </c>
      <c r="E2282" s="423">
        <v>16</v>
      </c>
      <c r="F2282" s="424">
        <f t="shared" si="34"/>
        <v>4549</v>
      </c>
      <c r="G2282" s="221">
        <f t="shared" si="36"/>
        <v>13648</v>
      </c>
      <c r="H2282" s="269">
        <f>G2282/I2282</f>
        <v>853</v>
      </c>
      <c r="I2282" s="201">
        <v>16</v>
      </c>
      <c r="J2282" s="236">
        <f t="shared" si="35"/>
        <v>4</v>
      </c>
      <c r="L2282" s="204"/>
    </row>
    <row r="2283" spans="2:12" ht="14.25" customHeight="1">
      <c r="B2283" s="54"/>
      <c r="C2283" s="413">
        <f t="shared" si="33"/>
        <v>2281</v>
      </c>
      <c r="E2283" s="423">
        <v>2</v>
      </c>
      <c r="F2283" s="424">
        <f t="shared" si="34"/>
        <v>4551</v>
      </c>
      <c r="G2283" s="221">
        <f t="shared" si="36"/>
        <v>13654</v>
      </c>
      <c r="H2283" s="220">
        <f>H2281+6</f>
        <v>6827</v>
      </c>
      <c r="I2283" s="201">
        <v>2</v>
      </c>
      <c r="J2283" s="236">
        <f t="shared" si="35"/>
        <v>1</v>
      </c>
      <c r="L2283" s="204"/>
    </row>
    <row r="2284" spans="2:12" ht="14.25" customHeight="1">
      <c r="B2284" s="54"/>
      <c r="C2284" s="413">
        <f t="shared" si="33"/>
        <v>2282</v>
      </c>
      <c r="E2284" s="423">
        <v>4</v>
      </c>
      <c r="F2284" s="424">
        <f t="shared" si="34"/>
        <v>4553</v>
      </c>
      <c r="G2284" s="221">
        <f t="shared" si="36"/>
        <v>13660</v>
      </c>
      <c r="H2284" s="240">
        <f>G2284/4</f>
        <v>3415</v>
      </c>
      <c r="I2284" s="201">
        <v>4</v>
      </c>
      <c r="J2284" s="236">
        <f t="shared" si="35"/>
        <v>2</v>
      </c>
      <c r="L2284" s="204"/>
    </row>
    <row r="2285" spans="2:12" ht="14.25" customHeight="1">
      <c r="B2285" s="54"/>
      <c r="C2285" s="413">
        <f t="shared" si="33"/>
        <v>2283</v>
      </c>
      <c r="E2285" s="423">
        <v>2</v>
      </c>
      <c r="F2285" s="424">
        <f t="shared" si="34"/>
        <v>4555</v>
      </c>
      <c r="G2285" s="221">
        <f t="shared" si="36"/>
        <v>13666</v>
      </c>
      <c r="H2285" s="220">
        <f>H2283+6</f>
        <v>6833</v>
      </c>
      <c r="I2285" s="201">
        <v>2</v>
      </c>
      <c r="J2285" s="236">
        <f t="shared" si="35"/>
        <v>1</v>
      </c>
      <c r="L2285" s="204"/>
    </row>
    <row r="2286" spans="2:12" ht="14.25" customHeight="1">
      <c r="B2286" s="54"/>
      <c r="C2286" s="413">
        <f t="shared" si="33"/>
        <v>2284</v>
      </c>
      <c r="E2286" s="423">
        <v>8</v>
      </c>
      <c r="F2286" s="424">
        <f t="shared" si="34"/>
        <v>4557</v>
      </c>
      <c r="G2286" s="221">
        <f t="shared" si="36"/>
        <v>13672</v>
      </c>
      <c r="H2286" s="269">
        <f>G2286/I2286</f>
        <v>1709</v>
      </c>
      <c r="I2286" s="201">
        <v>8</v>
      </c>
      <c r="J2286" s="236">
        <f t="shared" si="35"/>
        <v>3</v>
      </c>
      <c r="L2286" s="204"/>
    </row>
    <row r="2287" spans="2:12" ht="14.25" customHeight="1">
      <c r="B2287" s="54"/>
      <c r="C2287" s="413">
        <f t="shared" si="33"/>
        <v>2285</v>
      </c>
      <c r="E2287" s="423">
        <v>2</v>
      </c>
      <c r="F2287" s="424">
        <f t="shared" si="34"/>
        <v>4559</v>
      </c>
      <c r="G2287" s="221">
        <f t="shared" si="36"/>
        <v>13678</v>
      </c>
      <c r="H2287" s="220">
        <f>H2285+6</f>
        <v>6839</v>
      </c>
      <c r="I2287" s="201">
        <v>2</v>
      </c>
      <c r="J2287" s="236">
        <f t="shared" si="35"/>
        <v>1</v>
      </c>
      <c r="L2287" s="204"/>
    </row>
    <row r="2288" spans="2:12" ht="14.25" customHeight="1">
      <c r="B2288" s="54"/>
      <c r="C2288" s="413">
        <f t="shared" si="33"/>
        <v>2286</v>
      </c>
      <c r="E2288" s="423">
        <v>4</v>
      </c>
      <c r="F2288" s="424">
        <f t="shared" si="34"/>
        <v>4561</v>
      </c>
      <c r="G2288" s="221">
        <f t="shared" si="36"/>
        <v>13684</v>
      </c>
      <c r="H2288" s="240">
        <f>G2288/4</f>
        <v>3421</v>
      </c>
      <c r="I2288" s="201">
        <v>4</v>
      </c>
      <c r="J2288" s="236">
        <f t="shared" si="35"/>
        <v>2</v>
      </c>
      <c r="L2288" s="204"/>
    </row>
    <row r="2289" spans="2:12" ht="14.25" customHeight="1">
      <c r="B2289" s="54"/>
      <c r="C2289" s="413">
        <f t="shared" si="33"/>
        <v>2287</v>
      </c>
      <c r="E2289" s="423">
        <v>2</v>
      </c>
      <c r="F2289" s="424">
        <f t="shared" si="34"/>
        <v>4563</v>
      </c>
      <c r="G2289" s="221">
        <f t="shared" si="36"/>
        <v>13690</v>
      </c>
      <c r="H2289" s="220">
        <f>H2287+6</f>
        <v>6845</v>
      </c>
      <c r="I2289" s="201">
        <v>2</v>
      </c>
      <c r="J2289" s="236">
        <f t="shared" si="35"/>
        <v>1</v>
      </c>
      <c r="L2289" s="204"/>
    </row>
    <row r="2290" spans="2:12" ht="14.25" customHeight="1">
      <c r="B2290" s="54"/>
      <c r="C2290" s="413">
        <f t="shared" si="33"/>
        <v>2288</v>
      </c>
      <c r="E2290" s="423">
        <v>128</v>
      </c>
      <c r="F2290" s="424">
        <f t="shared" si="34"/>
        <v>4565</v>
      </c>
      <c r="G2290" s="221">
        <f t="shared" si="36"/>
        <v>13696</v>
      </c>
      <c r="H2290" s="269">
        <f>G2290/I2290</f>
        <v>107</v>
      </c>
      <c r="I2290" s="201">
        <v>128</v>
      </c>
      <c r="J2290" s="236">
        <f t="shared" si="35"/>
        <v>7</v>
      </c>
      <c r="L2290" s="204"/>
    </row>
    <row r="2291" spans="2:12" ht="14.25" customHeight="1">
      <c r="B2291" s="54"/>
      <c r="C2291" s="413">
        <f t="shared" si="33"/>
        <v>2289</v>
      </c>
      <c r="E2291" s="423">
        <v>2</v>
      </c>
      <c r="F2291" s="424">
        <f t="shared" si="34"/>
        <v>4567</v>
      </c>
      <c r="G2291" s="221">
        <f t="shared" si="36"/>
        <v>13702</v>
      </c>
      <c r="H2291" s="220">
        <f>H2289+6</f>
        <v>6851</v>
      </c>
      <c r="I2291" s="201">
        <v>2</v>
      </c>
      <c r="J2291" s="236">
        <f t="shared" si="35"/>
        <v>1</v>
      </c>
      <c r="L2291" s="204"/>
    </row>
    <row r="2292" spans="2:12" ht="14.25" customHeight="1">
      <c r="B2292" s="54"/>
      <c r="C2292" s="413">
        <f t="shared" si="33"/>
        <v>2290</v>
      </c>
      <c r="E2292" s="423">
        <v>4</v>
      </c>
      <c r="F2292" s="424">
        <f t="shared" si="34"/>
        <v>4569</v>
      </c>
      <c r="G2292" s="221">
        <f t="shared" si="36"/>
        <v>13708</v>
      </c>
      <c r="H2292" s="240">
        <f>G2292/4</f>
        <v>3427</v>
      </c>
      <c r="I2292" s="201">
        <v>4</v>
      </c>
      <c r="J2292" s="236">
        <f t="shared" si="35"/>
        <v>2</v>
      </c>
      <c r="L2292" s="204"/>
    </row>
    <row r="2293" spans="2:12" ht="14.25" customHeight="1">
      <c r="B2293" s="54"/>
      <c r="C2293" s="413">
        <f t="shared" si="33"/>
        <v>2291</v>
      </c>
      <c r="E2293" s="423">
        <v>2</v>
      </c>
      <c r="F2293" s="424">
        <f t="shared" si="34"/>
        <v>4571</v>
      </c>
      <c r="G2293" s="221">
        <f t="shared" si="36"/>
        <v>13714</v>
      </c>
      <c r="H2293" s="220">
        <f>H2291+6</f>
        <v>6857</v>
      </c>
      <c r="I2293" s="201">
        <v>2</v>
      </c>
      <c r="J2293" s="236">
        <f t="shared" si="35"/>
        <v>1</v>
      </c>
      <c r="L2293" s="204"/>
    </row>
    <row r="2294" spans="2:12" ht="14.25" customHeight="1">
      <c r="B2294" s="54"/>
      <c r="C2294" s="413">
        <f t="shared" si="33"/>
        <v>2292</v>
      </c>
      <c r="E2294" s="423">
        <v>8</v>
      </c>
      <c r="F2294" s="424">
        <f t="shared" si="34"/>
        <v>4573</v>
      </c>
      <c r="G2294" s="221">
        <f t="shared" si="36"/>
        <v>13720</v>
      </c>
      <c r="H2294" s="269">
        <f>G2294/I2294</f>
        <v>1715</v>
      </c>
      <c r="I2294" s="201">
        <v>8</v>
      </c>
      <c r="J2294" s="236">
        <f t="shared" si="35"/>
        <v>3</v>
      </c>
      <c r="L2294" s="204"/>
    </row>
    <row r="2295" spans="2:12" ht="14.25" customHeight="1">
      <c r="B2295" s="54"/>
      <c r="C2295" s="413">
        <f t="shared" si="33"/>
        <v>2293</v>
      </c>
      <c r="E2295" s="423">
        <v>2</v>
      </c>
      <c r="F2295" s="424">
        <f t="shared" si="34"/>
        <v>4575</v>
      </c>
      <c r="G2295" s="221">
        <f t="shared" si="36"/>
        <v>13726</v>
      </c>
      <c r="H2295" s="220">
        <f>H2293+6</f>
        <v>6863</v>
      </c>
      <c r="I2295" s="201">
        <v>2</v>
      </c>
      <c r="J2295" s="236">
        <f t="shared" si="35"/>
        <v>1</v>
      </c>
      <c r="L2295" s="204"/>
    </row>
    <row r="2296" spans="2:12" ht="14.25" customHeight="1">
      <c r="B2296" s="54"/>
      <c r="C2296" s="413">
        <f t="shared" si="33"/>
        <v>2294</v>
      </c>
      <c r="E2296" s="423">
        <v>4</v>
      </c>
      <c r="F2296" s="424">
        <f t="shared" si="34"/>
        <v>4577</v>
      </c>
      <c r="G2296" s="221">
        <f t="shared" si="36"/>
        <v>13732</v>
      </c>
      <c r="H2296" s="240">
        <f>G2296/4</f>
        <v>3433</v>
      </c>
      <c r="I2296" s="201">
        <v>4</v>
      </c>
      <c r="J2296" s="236">
        <f t="shared" si="35"/>
        <v>2</v>
      </c>
      <c r="L2296" s="204"/>
    </row>
    <row r="2297" spans="2:12" ht="14.25" customHeight="1">
      <c r="B2297" s="54"/>
      <c r="C2297" s="413">
        <f t="shared" si="33"/>
        <v>2295</v>
      </c>
      <c r="E2297" s="423">
        <v>2</v>
      </c>
      <c r="F2297" s="424">
        <f t="shared" si="34"/>
        <v>4579</v>
      </c>
      <c r="G2297" s="221">
        <f t="shared" si="36"/>
        <v>13738</v>
      </c>
      <c r="H2297" s="220">
        <f>H2295+6</f>
        <v>6869</v>
      </c>
      <c r="I2297" s="201">
        <v>2</v>
      </c>
      <c r="J2297" s="236">
        <f t="shared" si="35"/>
        <v>1</v>
      </c>
      <c r="L2297" s="204"/>
    </row>
    <row r="2298" spans="2:12" ht="14.25" customHeight="1">
      <c r="B2298" s="54"/>
      <c r="C2298" s="413">
        <f t="shared" si="33"/>
        <v>2296</v>
      </c>
      <c r="E2298" s="423">
        <v>16</v>
      </c>
      <c r="F2298" s="424">
        <f t="shared" si="34"/>
        <v>4581</v>
      </c>
      <c r="G2298" s="221">
        <f t="shared" si="36"/>
        <v>13744</v>
      </c>
      <c r="H2298" s="269">
        <f>G2298/I2298</f>
        <v>859</v>
      </c>
      <c r="I2298" s="201">
        <v>16</v>
      </c>
      <c r="J2298" s="236">
        <f t="shared" si="35"/>
        <v>4</v>
      </c>
      <c r="L2298" s="204"/>
    </row>
    <row r="2299" spans="2:12" ht="14.25" customHeight="1">
      <c r="B2299" s="54"/>
      <c r="C2299" s="413">
        <f t="shared" ref="C2299:C2553" si="37">C2298+1</f>
        <v>2297</v>
      </c>
      <c r="E2299" s="423">
        <v>2</v>
      </c>
      <c r="F2299" s="424">
        <f t="shared" si="34"/>
        <v>4583</v>
      </c>
      <c r="G2299" s="221">
        <f t="shared" si="36"/>
        <v>13750</v>
      </c>
      <c r="H2299" s="220">
        <f>H2297+6</f>
        <v>6875</v>
      </c>
      <c r="I2299" s="201">
        <v>2</v>
      </c>
      <c r="J2299" s="236">
        <f t="shared" si="35"/>
        <v>1</v>
      </c>
      <c r="L2299" s="204"/>
    </row>
    <row r="2300" spans="2:12" ht="14.25" customHeight="1">
      <c r="B2300" s="54"/>
      <c r="C2300" s="413">
        <f t="shared" si="37"/>
        <v>2298</v>
      </c>
      <c r="E2300" s="423">
        <v>4</v>
      </c>
      <c r="F2300" s="424">
        <f t="shared" si="34"/>
        <v>4585</v>
      </c>
      <c r="G2300" s="221">
        <f t="shared" si="36"/>
        <v>13756</v>
      </c>
      <c r="H2300" s="240">
        <f>G2300/4</f>
        <v>3439</v>
      </c>
      <c r="I2300" s="201">
        <v>4</v>
      </c>
      <c r="J2300" s="236">
        <f t="shared" si="35"/>
        <v>2</v>
      </c>
      <c r="L2300" s="204"/>
    </row>
    <row r="2301" spans="2:12" ht="14.25" customHeight="1">
      <c r="B2301" s="54"/>
      <c r="C2301" s="413">
        <f t="shared" si="37"/>
        <v>2299</v>
      </c>
      <c r="E2301" s="423">
        <v>2</v>
      </c>
      <c r="F2301" s="424">
        <f t="shared" si="34"/>
        <v>4587</v>
      </c>
      <c r="G2301" s="221">
        <f t="shared" si="36"/>
        <v>13762</v>
      </c>
      <c r="H2301" s="220">
        <f>H2299+6</f>
        <v>6881</v>
      </c>
      <c r="I2301" s="201">
        <v>2</v>
      </c>
      <c r="J2301" s="236">
        <f t="shared" si="35"/>
        <v>1</v>
      </c>
      <c r="L2301" s="204"/>
    </row>
    <row r="2302" spans="2:12" ht="14.25" customHeight="1">
      <c r="B2302" s="54"/>
      <c r="C2302" s="413">
        <f t="shared" si="37"/>
        <v>2300</v>
      </c>
      <c r="E2302" s="423">
        <v>8</v>
      </c>
      <c r="F2302" s="424">
        <f t="shared" si="34"/>
        <v>4589</v>
      </c>
      <c r="G2302" s="221">
        <f t="shared" si="36"/>
        <v>13768</v>
      </c>
      <c r="H2302" s="269">
        <f>G2302/I2302</f>
        <v>1721</v>
      </c>
      <c r="I2302" s="201">
        <v>8</v>
      </c>
      <c r="J2302" s="236">
        <f t="shared" si="35"/>
        <v>3</v>
      </c>
      <c r="L2302" s="204"/>
    </row>
    <row r="2303" spans="2:12" ht="14.25" customHeight="1">
      <c r="B2303" s="54"/>
      <c r="C2303" s="413">
        <f t="shared" si="37"/>
        <v>2301</v>
      </c>
      <c r="E2303" s="423">
        <v>2</v>
      </c>
      <c r="F2303" s="424">
        <f t="shared" si="34"/>
        <v>4591</v>
      </c>
      <c r="G2303" s="221">
        <f t="shared" si="36"/>
        <v>13774</v>
      </c>
      <c r="H2303" s="220">
        <f>H2301+6</f>
        <v>6887</v>
      </c>
      <c r="I2303" s="201">
        <v>2</v>
      </c>
      <c r="J2303" s="236">
        <f t="shared" si="35"/>
        <v>1</v>
      </c>
      <c r="L2303" s="204"/>
    </row>
    <row r="2304" spans="2:12" ht="14.25" customHeight="1">
      <c r="B2304" s="54"/>
      <c r="C2304" s="413">
        <f t="shared" si="37"/>
        <v>2302</v>
      </c>
      <c r="E2304" s="423">
        <v>4</v>
      </c>
      <c r="F2304" s="424">
        <f t="shared" ref="F2304:F2558" si="38">(G2304-1)/3</f>
        <v>4593</v>
      </c>
      <c r="G2304" s="221">
        <f t="shared" si="36"/>
        <v>13780</v>
      </c>
      <c r="H2304" s="240">
        <f>G2304/4</f>
        <v>3445</v>
      </c>
      <c r="I2304" s="201">
        <v>4</v>
      </c>
      <c r="J2304" s="236">
        <f t="shared" ref="J2304:J2558" si="39">LOG(I2304,2)</f>
        <v>2</v>
      </c>
      <c r="L2304" s="204"/>
    </row>
    <row r="2305" spans="2:12" ht="14.25" customHeight="1">
      <c r="B2305" s="54"/>
      <c r="C2305" s="413">
        <f t="shared" si="37"/>
        <v>2303</v>
      </c>
      <c r="E2305" s="423">
        <v>2</v>
      </c>
      <c r="F2305" s="424">
        <f t="shared" si="38"/>
        <v>4595</v>
      </c>
      <c r="G2305" s="221">
        <f t="shared" ref="G2305:G2559" si="40">G2304+6</f>
        <v>13786</v>
      </c>
      <c r="H2305" s="220">
        <f>H2303+6</f>
        <v>6893</v>
      </c>
      <c r="I2305" s="201">
        <v>2</v>
      </c>
      <c r="J2305" s="236">
        <f t="shared" si="39"/>
        <v>1</v>
      </c>
      <c r="L2305" s="204"/>
    </row>
    <row r="2306" spans="2:12" ht="14.25" customHeight="1">
      <c r="B2306" s="54"/>
      <c r="C2306" s="413">
        <f t="shared" si="37"/>
        <v>2304</v>
      </c>
      <c r="E2306" s="423">
        <v>32</v>
      </c>
      <c r="F2306" s="424">
        <f t="shared" si="38"/>
        <v>4597</v>
      </c>
      <c r="G2306" s="221">
        <f t="shared" si="40"/>
        <v>13792</v>
      </c>
      <c r="H2306" s="269">
        <f>G2306/I2306</f>
        <v>431</v>
      </c>
      <c r="I2306" s="201">
        <v>32</v>
      </c>
      <c r="J2306" s="236">
        <f t="shared" si="39"/>
        <v>5</v>
      </c>
      <c r="L2306" s="204"/>
    </row>
    <row r="2307" spans="2:12" ht="14.25" customHeight="1">
      <c r="B2307" s="54"/>
      <c r="C2307" s="413">
        <f t="shared" si="37"/>
        <v>2305</v>
      </c>
      <c r="E2307" s="423">
        <v>2</v>
      </c>
      <c r="F2307" s="424">
        <f t="shared" si="38"/>
        <v>4599</v>
      </c>
      <c r="G2307" s="221">
        <f t="shared" si="40"/>
        <v>13798</v>
      </c>
      <c r="H2307" s="220">
        <f>H2305+6</f>
        <v>6899</v>
      </c>
      <c r="I2307" s="201">
        <v>2</v>
      </c>
      <c r="J2307" s="236">
        <f t="shared" si="39"/>
        <v>1</v>
      </c>
      <c r="L2307" s="204"/>
    </row>
    <row r="2308" spans="2:12" ht="14.25" customHeight="1">
      <c r="B2308" s="54"/>
      <c r="C2308" s="413">
        <f t="shared" si="37"/>
        <v>2306</v>
      </c>
      <c r="E2308" s="423">
        <v>4</v>
      </c>
      <c r="F2308" s="424">
        <f t="shared" si="38"/>
        <v>4601</v>
      </c>
      <c r="G2308" s="221">
        <f t="shared" si="40"/>
        <v>13804</v>
      </c>
      <c r="H2308" s="240">
        <f>G2308/4</f>
        <v>3451</v>
      </c>
      <c r="I2308" s="201">
        <v>4</v>
      </c>
      <c r="J2308" s="236">
        <f t="shared" si="39"/>
        <v>2</v>
      </c>
      <c r="L2308" s="204"/>
    </row>
    <row r="2309" spans="2:12" ht="14.25" customHeight="1">
      <c r="B2309" s="54"/>
      <c r="C2309" s="413">
        <f t="shared" si="37"/>
        <v>2307</v>
      </c>
      <c r="E2309" s="423">
        <v>2</v>
      </c>
      <c r="F2309" s="424">
        <f t="shared" si="38"/>
        <v>4603</v>
      </c>
      <c r="G2309" s="221">
        <f t="shared" si="40"/>
        <v>13810</v>
      </c>
      <c r="H2309" s="220">
        <f>H2307+6</f>
        <v>6905</v>
      </c>
      <c r="I2309" s="201">
        <v>2</v>
      </c>
      <c r="J2309" s="236">
        <f t="shared" si="39"/>
        <v>1</v>
      </c>
      <c r="L2309" s="204"/>
    </row>
    <row r="2310" spans="2:12" ht="14.25" customHeight="1">
      <c r="B2310" s="54"/>
      <c r="C2310" s="413">
        <f t="shared" si="37"/>
        <v>2308</v>
      </c>
      <c r="E2310" s="423">
        <v>8</v>
      </c>
      <c r="F2310" s="424">
        <f t="shared" si="38"/>
        <v>4605</v>
      </c>
      <c r="G2310" s="221">
        <f t="shared" si="40"/>
        <v>13816</v>
      </c>
      <c r="H2310" s="269">
        <f>G2310/I2310</f>
        <v>1727</v>
      </c>
      <c r="I2310" s="201">
        <v>8</v>
      </c>
      <c r="J2310" s="236">
        <f t="shared" si="39"/>
        <v>3</v>
      </c>
      <c r="L2310" s="204"/>
    </row>
    <row r="2311" spans="2:12" ht="14.25" customHeight="1">
      <c r="B2311" s="54"/>
      <c r="C2311" s="413">
        <f t="shared" si="37"/>
        <v>2309</v>
      </c>
      <c r="E2311" s="423">
        <v>2</v>
      </c>
      <c r="F2311" s="424">
        <f t="shared" si="38"/>
        <v>4607</v>
      </c>
      <c r="G2311" s="221">
        <f t="shared" si="40"/>
        <v>13822</v>
      </c>
      <c r="H2311" s="220">
        <f>H2309+6</f>
        <v>6911</v>
      </c>
      <c r="I2311" s="201">
        <v>2</v>
      </c>
      <c r="J2311" s="236">
        <f t="shared" si="39"/>
        <v>1</v>
      </c>
      <c r="L2311" s="204"/>
    </row>
    <row r="2312" spans="2:12" ht="14.25" customHeight="1">
      <c r="B2312" s="54"/>
      <c r="C2312" s="413">
        <f t="shared" si="37"/>
        <v>2310</v>
      </c>
      <c r="E2312" s="423">
        <v>4</v>
      </c>
      <c r="F2312" s="424">
        <f t="shared" si="38"/>
        <v>4609</v>
      </c>
      <c r="G2312" s="221">
        <f t="shared" si="40"/>
        <v>13828</v>
      </c>
      <c r="H2312" s="240">
        <f>G2312/4</f>
        <v>3457</v>
      </c>
      <c r="I2312" s="201">
        <v>4</v>
      </c>
      <c r="J2312" s="236">
        <f t="shared" si="39"/>
        <v>2</v>
      </c>
      <c r="L2312" s="204"/>
    </row>
    <row r="2313" spans="2:12" ht="14.25" customHeight="1">
      <c r="B2313" s="54"/>
      <c r="C2313" s="413">
        <f t="shared" si="37"/>
        <v>2311</v>
      </c>
      <c r="E2313" s="423">
        <v>2</v>
      </c>
      <c r="F2313" s="424">
        <f t="shared" si="38"/>
        <v>4611</v>
      </c>
      <c r="G2313" s="221">
        <f t="shared" si="40"/>
        <v>13834</v>
      </c>
      <c r="H2313" s="220">
        <f>H2311+6</f>
        <v>6917</v>
      </c>
      <c r="I2313" s="201">
        <v>2</v>
      </c>
      <c r="J2313" s="236">
        <f t="shared" si="39"/>
        <v>1</v>
      </c>
      <c r="L2313" s="204"/>
    </row>
    <row r="2314" spans="2:12" ht="14.25" customHeight="1">
      <c r="B2314" s="54"/>
      <c r="C2314" s="413">
        <f t="shared" si="37"/>
        <v>2312</v>
      </c>
      <c r="E2314" s="423">
        <v>16</v>
      </c>
      <c r="F2314" s="424">
        <f t="shared" si="38"/>
        <v>4613</v>
      </c>
      <c r="G2314" s="221">
        <f t="shared" si="40"/>
        <v>13840</v>
      </c>
      <c r="H2314" s="269">
        <f>G2314/I2314</f>
        <v>865</v>
      </c>
      <c r="I2314" s="201">
        <v>16</v>
      </c>
      <c r="J2314" s="236">
        <f t="shared" si="39"/>
        <v>4</v>
      </c>
      <c r="L2314" s="204"/>
    </row>
    <row r="2315" spans="2:12" ht="14.25" customHeight="1">
      <c r="B2315" s="54"/>
      <c r="C2315" s="413">
        <f t="shared" si="37"/>
        <v>2313</v>
      </c>
      <c r="E2315" s="423">
        <v>2</v>
      </c>
      <c r="F2315" s="424">
        <f t="shared" si="38"/>
        <v>4615</v>
      </c>
      <c r="G2315" s="221">
        <f t="shared" si="40"/>
        <v>13846</v>
      </c>
      <c r="H2315" s="220">
        <f>H2313+6</f>
        <v>6923</v>
      </c>
      <c r="I2315" s="201">
        <v>2</v>
      </c>
      <c r="J2315" s="236">
        <f t="shared" si="39"/>
        <v>1</v>
      </c>
      <c r="L2315" s="204"/>
    </row>
    <row r="2316" spans="2:12" ht="14.25" customHeight="1">
      <c r="B2316" s="54"/>
      <c r="C2316" s="413">
        <f t="shared" si="37"/>
        <v>2314</v>
      </c>
      <c r="E2316" s="423">
        <v>4</v>
      </c>
      <c r="F2316" s="424">
        <f t="shared" si="38"/>
        <v>4617</v>
      </c>
      <c r="G2316" s="221">
        <f t="shared" si="40"/>
        <v>13852</v>
      </c>
      <c r="H2316" s="240">
        <f>G2316/4</f>
        <v>3463</v>
      </c>
      <c r="I2316" s="201">
        <v>4</v>
      </c>
      <c r="J2316" s="236">
        <f t="shared" si="39"/>
        <v>2</v>
      </c>
      <c r="L2316" s="204"/>
    </row>
    <row r="2317" spans="2:12" ht="14.25" customHeight="1">
      <c r="B2317" s="54"/>
      <c r="C2317" s="413">
        <f t="shared" si="37"/>
        <v>2315</v>
      </c>
      <c r="E2317" s="423">
        <v>2</v>
      </c>
      <c r="F2317" s="424">
        <f t="shared" si="38"/>
        <v>4619</v>
      </c>
      <c r="G2317" s="221">
        <f t="shared" si="40"/>
        <v>13858</v>
      </c>
      <c r="H2317" s="220">
        <f>H2315+6</f>
        <v>6929</v>
      </c>
      <c r="I2317" s="201">
        <v>2</v>
      </c>
      <c r="J2317" s="236">
        <f t="shared" si="39"/>
        <v>1</v>
      </c>
      <c r="L2317" s="204"/>
    </row>
    <row r="2318" spans="2:12" ht="14.25" customHeight="1">
      <c r="B2318" s="54"/>
      <c r="C2318" s="413">
        <f t="shared" si="37"/>
        <v>2316</v>
      </c>
      <c r="E2318" s="423">
        <v>8</v>
      </c>
      <c r="F2318" s="424">
        <f t="shared" si="38"/>
        <v>4621</v>
      </c>
      <c r="G2318" s="221">
        <f t="shared" si="40"/>
        <v>13864</v>
      </c>
      <c r="H2318" s="269">
        <f>G2318/I2318</f>
        <v>1733</v>
      </c>
      <c r="I2318" s="201">
        <v>8</v>
      </c>
      <c r="J2318" s="236">
        <f t="shared" si="39"/>
        <v>3</v>
      </c>
      <c r="L2318" s="204"/>
    </row>
    <row r="2319" spans="2:12" ht="14.25" customHeight="1">
      <c r="B2319" s="54"/>
      <c r="C2319" s="413">
        <f t="shared" si="37"/>
        <v>2317</v>
      </c>
      <c r="E2319" s="423">
        <v>2</v>
      </c>
      <c r="F2319" s="424">
        <f t="shared" si="38"/>
        <v>4623</v>
      </c>
      <c r="G2319" s="221">
        <f t="shared" si="40"/>
        <v>13870</v>
      </c>
      <c r="H2319" s="220">
        <f>H2317+6</f>
        <v>6935</v>
      </c>
      <c r="I2319" s="201">
        <v>2</v>
      </c>
      <c r="J2319" s="236">
        <f t="shared" si="39"/>
        <v>1</v>
      </c>
      <c r="L2319" s="204"/>
    </row>
    <row r="2320" spans="2:12" ht="14.25" customHeight="1">
      <c r="B2320" s="54"/>
      <c r="C2320" s="413">
        <f t="shared" si="37"/>
        <v>2318</v>
      </c>
      <c r="E2320" s="423">
        <v>4</v>
      </c>
      <c r="F2320" s="424">
        <f t="shared" si="38"/>
        <v>4625</v>
      </c>
      <c r="G2320" s="221">
        <f t="shared" si="40"/>
        <v>13876</v>
      </c>
      <c r="H2320" s="240">
        <f>G2320/4</f>
        <v>3469</v>
      </c>
      <c r="I2320" s="201">
        <v>4</v>
      </c>
      <c r="J2320" s="236">
        <f t="shared" si="39"/>
        <v>2</v>
      </c>
      <c r="L2320" s="204"/>
    </row>
    <row r="2321" spans="2:12" ht="14.25" customHeight="1">
      <c r="B2321" s="54"/>
      <c r="C2321" s="413">
        <f t="shared" si="37"/>
        <v>2319</v>
      </c>
      <c r="E2321" s="423">
        <v>2</v>
      </c>
      <c r="F2321" s="424">
        <f t="shared" si="38"/>
        <v>4627</v>
      </c>
      <c r="G2321" s="221">
        <f t="shared" si="40"/>
        <v>13882</v>
      </c>
      <c r="H2321" s="220">
        <f>H2319+6</f>
        <v>6941</v>
      </c>
      <c r="I2321" s="201">
        <v>2</v>
      </c>
      <c r="J2321" s="236">
        <f t="shared" si="39"/>
        <v>1</v>
      </c>
      <c r="L2321" s="204"/>
    </row>
    <row r="2322" spans="2:12" ht="14.25" customHeight="1">
      <c r="B2322" s="54"/>
      <c r="C2322" s="413">
        <f t="shared" si="37"/>
        <v>2320</v>
      </c>
      <c r="E2322" s="423">
        <v>64</v>
      </c>
      <c r="F2322" s="424">
        <f t="shared" si="38"/>
        <v>4629</v>
      </c>
      <c r="G2322" s="221">
        <f t="shared" si="40"/>
        <v>13888</v>
      </c>
      <c r="H2322" s="269">
        <f>G2322/I2322</f>
        <v>217</v>
      </c>
      <c r="I2322" s="201">
        <v>64</v>
      </c>
      <c r="J2322" s="236">
        <f t="shared" si="39"/>
        <v>6</v>
      </c>
      <c r="L2322" s="204"/>
    </row>
    <row r="2323" spans="2:12" ht="14.25" customHeight="1">
      <c r="B2323" s="54"/>
      <c r="C2323" s="413">
        <f t="shared" si="37"/>
        <v>2321</v>
      </c>
      <c r="E2323" s="423">
        <v>2</v>
      </c>
      <c r="F2323" s="424">
        <f t="shared" si="38"/>
        <v>4631</v>
      </c>
      <c r="G2323" s="221">
        <f t="shared" si="40"/>
        <v>13894</v>
      </c>
      <c r="H2323" s="220">
        <f>H2321+6</f>
        <v>6947</v>
      </c>
      <c r="I2323" s="201">
        <v>2</v>
      </c>
      <c r="J2323" s="236">
        <f t="shared" si="39"/>
        <v>1</v>
      </c>
      <c r="L2323" s="204"/>
    </row>
    <row r="2324" spans="2:12" ht="14.25" customHeight="1">
      <c r="B2324" s="54"/>
      <c r="C2324" s="413">
        <f t="shared" si="37"/>
        <v>2322</v>
      </c>
      <c r="E2324" s="423">
        <v>4</v>
      </c>
      <c r="F2324" s="424">
        <f t="shared" si="38"/>
        <v>4633</v>
      </c>
      <c r="G2324" s="221">
        <f t="shared" si="40"/>
        <v>13900</v>
      </c>
      <c r="H2324" s="240">
        <f>G2324/4</f>
        <v>3475</v>
      </c>
      <c r="I2324" s="201">
        <v>4</v>
      </c>
      <c r="J2324" s="236">
        <f t="shared" si="39"/>
        <v>2</v>
      </c>
      <c r="L2324" s="204"/>
    </row>
    <row r="2325" spans="2:12" ht="14.25" customHeight="1">
      <c r="B2325" s="54"/>
      <c r="C2325" s="413">
        <f t="shared" si="37"/>
        <v>2323</v>
      </c>
      <c r="E2325" s="423">
        <v>2</v>
      </c>
      <c r="F2325" s="424">
        <f t="shared" si="38"/>
        <v>4635</v>
      </c>
      <c r="G2325" s="221">
        <f t="shared" si="40"/>
        <v>13906</v>
      </c>
      <c r="H2325" s="220">
        <f>H2323+6</f>
        <v>6953</v>
      </c>
      <c r="I2325" s="201">
        <v>2</v>
      </c>
      <c r="J2325" s="236">
        <f t="shared" si="39"/>
        <v>1</v>
      </c>
      <c r="L2325" s="204"/>
    </row>
    <row r="2326" spans="2:12" ht="14.25" customHeight="1">
      <c r="B2326" s="54"/>
      <c r="C2326" s="413">
        <f t="shared" si="37"/>
        <v>2324</v>
      </c>
      <c r="E2326" s="423">
        <v>8</v>
      </c>
      <c r="F2326" s="424">
        <f t="shared" si="38"/>
        <v>4637</v>
      </c>
      <c r="G2326" s="221">
        <f t="shared" si="40"/>
        <v>13912</v>
      </c>
      <c r="H2326" s="269">
        <f>G2326/I2326</f>
        <v>1739</v>
      </c>
      <c r="I2326" s="201">
        <v>8</v>
      </c>
      <c r="J2326" s="236">
        <f t="shared" si="39"/>
        <v>3</v>
      </c>
      <c r="L2326" s="204"/>
    </row>
    <row r="2327" spans="2:12" ht="14.25" customHeight="1">
      <c r="B2327" s="54"/>
      <c r="C2327" s="413">
        <f t="shared" si="37"/>
        <v>2325</v>
      </c>
      <c r="E2327" s="423">
        <v>2</v>
      </c>
      <c r="F2327" s="424">
        <f t="shared" si="38"/>
        <v>4639</v>
      </c>
      <c r="G2327" s="221">
        <f t="shared" si="40"/>
        <v>13918</v>
      </c>
      <c r="H2327" s="220">
        <f>H2325+6</f>
        <v>6959</v>
      </c>
      <c r="I2327" s="201">
        <v>2</v>
      </c>
      <c r="J2327" s="236">
        <f t="shared" si="39"/>
        <v>1</v>
      </c>
      <c r="L2327" s="204"/>
    </row>
    <row r="2328" spans="2:12" ht="14.25" customHeight="1">
      <c r="B2328" s="54"/>
      <c r="C2328" s="413">
        <f t="shared" si="37"/>
        <v>2326</v>
      </c>
      <c r="E2328" s="423">
        <v>4</v>
      </c>
      <c r="F2328" s="424">
        <f t="shared" si="38"/>
        <v>4641</v>
      </c>
      <c r="G2328" s="221">
        <f t="shared" si="40"/>
        <v>13924</v>
      </c>
      <c r="H2328" s="240">
        <f>G2328/4</f>
        <v>3481</v>
      </c>
      <c r="I2328" s="201">
        <v>4</v>
      </c>
      <c r="J2328" s="236">
        <f t="shared" si="39"/>
        <v>2</v>
      </c>
      <c r="L2328" s="204"/>
    </row>
    <row r="2329" spans="2:12" ht="14.25" customHeight="1">
      <c r="B2329" s="54"/>
      <c r="C2329" s="413">
        <f t="shared" si="37"/>
        <v>2327</v>
      </c>
      <c r="E2329" s="423">
        <v>2</v>
      </c>
      <c r="F2329" s="424">
        <f t="shared" si="38"/>
        <v>4643</v>
      </c>
      <c r="G2329" s="221">
        <f t="shared" si="40"/>
        <v>13930</v>
      </c>
      <c r="H2329" s="220">
        <f>H2327+6</f>
        <v>6965</v>
      </c>
      <c r="I2329" s="201">
        <v>2</v>
      </c>
      <c r="J2329" s="236">
        <f t="shared" si="39"/>
        <v>1</v>
      </c>
      <c r="L2329" s="204"/>
    </row>
    <row r="2330" spans="2:12" ht="14.25" customHeight="1">
      <c r="B2330" s="54"/>
      <c r="C2330" s="413">
        <f t="shared" si="37"/>
        <v>2328</v>
      </c>
      <c r="E2330" s="423">
        <v>16</v>
      </c>
      <c r="F2330" s="424">
        <f t="shared" si="38"/>
        <v>4645</v>
      </c>
      <c r="G2330" s="221">
        <f t="shared" si="40"/>
        <v>13936</v>
      </c>
      <c r="H2330" s="269">
        <f>G2330/I2330</f>
        <v>871</v>
      </c>
      <c r="I2330" s="201">
        <v>16</v>
      </c>
      <c r="J2330" s="236">
        <f t="shared" si="39"/>
        <v>4</v>
      </c>
      <c r="L2330" s="204"/>
    </row>
    <row r="2331" spans="2:12" ht="14.25" customHeight="1">
      <c r="B2331" s="54"/>
      <c r="C2331" s="413">
        <f t="shared" si="37"/>
        <v>2329</v>
      </c>
      <c r="E2331" s="423">
        <v>2</v>
      </c>
      <c r="F2331" s="424">
        <f t="shared" si="38"/>
        <v>4647</v>
      </c>
      <c r="G2331" s="221">
        <f t="shared" si="40"/>
        <v>13942</v>
      </c>
      <c r="H2331" s="220">
        <f>H2329+6</f>
        <v>6971</v>
      </c>
      <c r="I2331" s="201">
        <v>2</v>
      </c>
      <c r="J2331" s="236">
        <f t="shared" si="39"/>
        <v>1</v>
      </c>
      <c r="L2331" s="204"/>
    </row>
    <row r="2332" spans="2:12" ht="14.25" customHeight="1">
      <c r="B2332" s="54"/>
      <c r="C2332" s="413">
        <f t="shared" si="37"/>
        <v>2330</v>
      </c>
      <c r="E2332" s="423">
        <v>4</v>
      </c>
      <c r="F2332" s="424">
        <f t="shared" si="38"/>
        <v>4649</v>
      </c>
      <c r="G2332" s="221">
        <f t="shared" si="40"/>
        <v>13948</v>
      </c>
      <c r="H2332" s="240">
        <f>G2332/4</f>
        <v>3487</v>
      </c>
      <c r="I2332" s="201">
        <v>4</v>
      </c>
      <c r="J2332" s="236">
        <f t="shared" si="39"/>
        <v>2</v>
      </c>
      <c r="L2332" s="204"/>
    </row>
    <row r="2333" spans="2:12" ht="14.25" customHeight="1">
      <c r="B2333" s="54"/>
      <c r="C2333" s="413">
        <f t="shared" si="37"/>
        <v>2331</v>
      </c>
      <c r="E2333" s="423">
        <v>2</v>
      </c>
      <c r="F2333" s="424">
        <f t="shared" si="38"/>
        <v>4651</v>
      </c>
      <c r="G2333" s="221">
        <f t="shared" si="40"/>
        <v>13954</v>
      </c>
      <c r="H2333" s="220">
        <f>H2331+6</f>
        <v>6977</v>
      </c>
      <c r="I2333" s="201">
        <v>2</v>
      </c>
      <c r="J2333" s="236">
        <f t="shared" si="39"/>
        <v>1</v>
      </c>
      <c r="L2333" s="204"/>
    </row>
    <row r="2334" spans="2:12" ht="14.25" customHeight="1">
      <c r="B2334" s="54"/>
      <c r="C2334" s="413">
        <f t="shared" si="37"/>
        <v>2332</v>
      </c>
      <c r="E2334" s="423">
        <v>8</v>
      </c>
      <c r="F2334" s="424">
        <f t="shared" si="38"/>
        <v>4653</v>
      </c>
      <c r="G2334" s="221">
        <f t="shared" si="40"/>
        <v>13960</v>
      </c>
      <c r="H2334" s="269">
        <f>G2334/I2334</f>
        <v>1745</v>
      </c>
      <c r="I2334" s="201">
        <v>8</v>
      </c>
      <c r="J2334" s="236">
        <f t="shared" si="39"/>
        <v>3</v>
      </c>
      <c r="L2334" s="204"/>
    </row>
    <row r="2335" spans="2:12" ht="14.25" customHeight="1">
      <c r="B2335" s="54"/>
      <c r="C2335" s="413">
        <f t="shared" si="37"/>
        <v>2333</v>
      </c>
      <c r="E2335" s="423">
        <v>2</v>
      </c>
      <c r="F2335" s="424">
        <f t="shared" si="38"/>
        <v>4655</v>
      </c>
      <c r="G2335" s="221">
        <f t="shared" si="40"/>
        <v>13966</v>
      </c>
      <c r="H2335" s="220">
        <f>H2333+6</f>
        <v>6983</v>
      </c>
      <c r="I2335" s="201">
        <v>2</v>
      </c>
      <c r="J2335" s="236">
        <f t="shared" si="39"/>
        <v>1</v>
      </c>
      <c r="L2335" s="204"/>
    </row>
    <row r="2336" spans="2:12" ht="14.25" customHeight="1">
      <c r="B2336" s="54"/>
      <c r="C2336" s="413">
        <f t="shared" si="37"/>
        <v>2334</v>
      </c>
      <c r="E2336" s="423">
        <v>4</v>
      </c>
      <c r="F2336" s="424">
        <f t="shared" si="38"/>
        <v>4657</v>
      </c>
      <c r="G2336" s="221">
        <f t="shared" si="40"/>
        <v>13972</v>
      </c>
      <c r="H2336" s="240">
        <f>G2336/4</f>
        <v>3493</v>
      </c>
      <c r="I2336" s="201">
        <v>4</v>
      </c>
      <c r="J2336" s="236">
        <f t="shared" si="39"/>
        <v>2</v>
      </c>
      <c r="L2336" s="204"/>
    </row>
    <row r="2337" spans="2:12" ht="14.25" customHeight="1">
      <c r="B2337" s="54"/>
      <c r="C2337" s="413">
        <f t="shared" si="37"/>
        <v>2335</v>
      </c>
      <c r="E2337" s="423">
        <v>2</v>
      </c>
      <c r="F2337" s="424">
        <f t="shared" si="38"/>
        <v>4659</v>
      </c>
      <c r="G2337" s="221">
        <f t="shared" si="40"/>
        <v>13978</v>
      </c>
      <c r="H2337" s="220">
        <f>H2335+6</f>
        <v>6989</v>
      </c>
      <c r="I2337" s="201">
        <v>2</v>
      </c>
      <c r="J2337" s="236">
        <f t="shared" si="39"/>
        <v>1</v>
      </c>
      <c r="L2337" s="204"/>
    </row>
    <row r="2338" spans="2:12" ht="14.25" customHeight="1">
      <c r="B2338" s="54"/>
      <c r="C2338" s="413">
        <f t="shared" si="37"/>
        <v>2336</v>
      </c>
      <c r="E2338" s="423">
        <v>32</v>
      </c>
      <c r="F2338" s="424">
        <f t="shared" si="38"/>
        <v>4661</v>
      </c>
      <c r="G2338" s="221">
        <f t="shared" si="40"/>
        <v>13984</v>
      </c>
      <c r="H2338" s="269">
        <f>G2338/I2338</f>
        <v>437</v>
      </c>
      <c r="I2338" s="201">
        <v>32</v>
      </c>
      <c r="J2338" s="236">
        <f t="shared" si="39"/>
        <v>5</v>
      </c>
      <c r="L2338" s="204"/>
    </row>
    <row r="2339" spans="2:12" ht="14.25" customHeight="1">
      <c r="B2339" s="54"/>
      <c r="C2339" s="413">
        <f t="shared" si="37"/>
        <v>2337</v>
      </c>
      <c r="E2339" s="423">
        <v>2</v>
      </c>
      <c r="F2339" s="424">
        <f t="shared" si="38"/>
        <v>4663</v>
      </c>
      <c r="G2339" s="221">
        <f t="shared" si="40"/>
        <v>13990</v>
      </c>
      <c r="H2339" s="220">
        <f>H2337+6</f>
        <v>6995</v>
      </c>
      <c r="I2339" s="201">
        <v>2</v>
      </c>
      <c r="J2339" s="236">
        <f t="shared" si="39"/>
        <v>1</v>
      </c>
      <c r="L2339" s="204"/>
    </row>
    <row r="2340" spans="2:12" ht="14.25" customHeight="1">
      <c r="B2340" s="54"/>
      <c r="C2340" s="413">
        <f t="shared" si="37"/>
        <v>2338</v>
      </c>
      <c r="E2340" s="423">
        <v>4</v>
      </c>
      <c r="F2340" s="424">
        <f t="shared" si="38"/>
        <v>4665</v>
      </c>
      <c r="G2340" s="221">
        <f t="shared" si="40"/>
        <v>13996</v>
      </c>
      <c r="H2340" s="240">
        <f>G2340/4</f>
        <v>3499</v>
      </c>
      <c r="I2340" s="201">
        <v>4</v>
      </c>
      <c r="J2340" s="236">
        <f t="shared" si="39"/>
        <v>2</v>
      </c>
      <c r="L2340" s="204"/>
    </row>
    <row r="2341" spans="2:12" ht="14.25" customHeight="1">
      <c r="B2341" s="54"/>
      <c r="C2341" s="413">
        <f t="shared" si="37"/>
        <v>2339</v>
      </c>
      <c r="E2341" s="423">
        <v>2</v>
      </c>
      <c r="F2341" s="424">
        <f t="shared" si="38"/>
        <v>4667</v>
      </c>
      <c r="G2341" s="221">
        <f t="shared" si="40"/>
        <v>14002</v>
      </c>
      <c r="H2341" s="220">
        <f>H2339+6</f>
        <v>7001</v>
      </c>
      <c r="I2341" s="201">
        <v>2</v>
      </c>
      <c r="J2341" s="236">
        <f t="shared" si="39"/>
        <v>1</v>
      </c>
      <c r="L2341" s="204"/>
    </row>
    <row r="2342" spans="2:12" ht="14.25" customHeight="1">
      <c r="B2342" s="54"/>
      <c r="C2342" s="413">
        <f t="shared" si="37"/>
        <v>2340</v>
      </c>
      <c r="E2342" s="423">
        <v>8</v>
      </c>
      <c r="F2342" s="424">
        <f t="shared" si="38"/>
        <v>4669</v>
      </c>
      <c r="G2342" s="221">
        <f t="shared" si="40"/>
        <v>14008</v>
      </c>
      <c r="H2342" s="269">
        <f>G2342/I2342</f>
        <v>1751</v>
      </c>
      <c r="I2342" s="201">
        <v>8</v>
      </c>
      <c r="J2342" s="236">
        <f t="shared" si="39"/>
        <v>3</v>
      </c>
      <c r="L2342" s="204"/>
    </row>
    <row r="2343" spans="2:12" ht="14.25" customHeight="1">
      <c r="B2343" s="54"/>
      <c r="C2343" s="413">
        <f t="shared" si="37"/>
        <v>2341</v>
      </c>
      <c r="E2343" s="423">
        <v>2</v>
      </c>
      <c r="F2343" s="424">
        <f t="shared" si="38"/>
        <v>4671</v>
      </c>
      <c r="G2343" s="221">
        <f t="shared" si="40"/>
        <v>14014</v>
      </c>
      <c r="H2343" s="220">
        <f>H2341+6</f>
        <v>7007</v>
      </c>
      <c r="I2343" s="201">
        <v>2</v>
      </c>
      <c r="J2343" s="236">
        <f t="shared" si="39"/>
        <v>1</v>
      </c>
      <c r="L2343" s="204"/>
    </row>
    <row r="2344" spans="2:12" ht="14.25" customHeight="1">
      <c r="B2344" s="54"/>
      <c r="C2344" s="413">
        <f t="shared" si="37"/>
        <v>2342</v>
      </c>
      <c r="E2344" s="423">
        <v>4</v>
      </c>
      <c r="F2344" s="424">
        <f t="shared" si="38"/>
        <v>4673</v>
      </c>
      <c r="G2344" s="221">
        <f t="shared" si="40"/>
        <v>14020</v>
      </c>
      <c r="H2344" s="240">
        <f>G2344/4</f>
        <v>3505</v>
      </c>
      <c r="I2344" s="201">
        <v>4</v>
      </c>
      <c r="J2344" s="236">
        <f t="shared" si="39"/>
        <v>2</v>
      </c>
      <c r="L2344" s="204"/>
    </row>
    <row r="2345" spans="2:12" ht="14.25" customHeight="1">
      <c r="B2345" s="54"/>
      <c r="C2345" s="413">
        <f t="shared" si="37"/>
        <v>2343</v>
      </c>
      <c r="E2345" s="423">
        <v>2</v>
      </c>
      <c r="F2345" s="424">
        <f t="shared" si="38"/>
        <v>4675</v>
      </c>
      <c r="G2345" s="221">
        <f t="shared" si="40"/>
        <v>14026</v>
      </c>
      <c r="H2345" s="220">
        <f>H2343+6</f>
        <v>7013</v>
      </c>
      <c r="I2345" s="201">
        <v>2</v>
      </c>
      <c r="J2345" s="236">
        <f t="shared" si="39"/>
        <v>1</v>
      </c>
      <c r="L2345" s="204"/>
    </row>
    <row r="2346" spans="2:12" ht="14.25" customHeight="1">
      <c r="B2346" s="54"/>
      <c r="C2346" s="413">
        <f t="shared" si="37"/>
        <v>2344</v>
      </c>
      <c r="E2346" s="423">
        <v>16</v>
      </c>
      <c r="F2346" s="424">
        <f t="shared" si="38"/>
        <v>4677</v>
      </c>
      <c r="G2346" s="221">
        <f t="shared" si="40"/>
        <v>14032</v>
      </c>
      <c r="H2346" s="269">
        <f>G2346/I2346</f>
        <v>877</v>
      </c>
      <c r="I2346" s="201">
        <v>16</v>
      </c>
      <c r="J2346" s="236">
        <f t="shared" si="39"/>
        <v>4</v>
      </c>
      <c r="L2346" s="204"/>
    </row>
    <row r="2347" spans="2:12" ht="14.25" customHeight="1">
      <c r="B2347" s="54"/>
      <c r="C2347" s="413">
        <f t="shared" si="37"/>
        <v>2345</v>
      </c>
      <c r="E2347" s="423">
        <v>2</v>
      </c>
      <c r="F2347" s="424">
        <f t="shared" si="38"/>
        <v>4679</v>
      </c>
      <c r="G2347" s="221">
        <f t="shared" si="40"/>
        <v>14038</v>
      </c>
      <c r="H2347" s="220">
        <f>H2345+6</f>
        <v>7019</v>
      </c>
      <c r="I2347" s="201">
        <v>2</v>
      </c>
      <c r="J2347" s="236">
        <f t="shared" si="39"/>
        <v>1</v>
      </c>
      <c r="L2347" s="204"/>
    </row>
    <row r="2348" spans="2:12" ht="14.25" customHeight="1">
      <c r="B2348" s="54"/>
      <c r="C2348" s="413">
        <f t="shared" si="37"/>
        <v>2346</v>
      </c>
      <c r="E2348" s="423">
        <v>4</v>
      </c>
      <c r="F2348" s="424">
        <f t="shared" si="38"/>
        <v>4681</v>
      </c>
      <c r="G2348" s="221">
        <f t="shared" si="40"/>
        <v>14044</v>
      </c>
      <c r="H2348" s="240">
        <f>G2348/4</f>
        <v>3511</v>
      </c>
      <c r="I2348" s="201">
        <v>4</v>
      </c>
      <c r="J2348" s="236">
        <f t="shared" si="39"/>
        <v>2</v>
      </c>
      <c r="L2348" s="204"/>
    </row>
    <row r="2349" spans="2:12" ht="14.25" customHeight="1">
      <c r="B2349" s="54"/>
      <c r="C2349" s="413">
        <f t="shared" si="37"/>
        <v>2347</v>
      </c>
      <c r="E2349" s="423">
        <v>2</v>
      </c>
      <c r="F2349" s="424">
        <f t="shared" si="38"/>
        <v>4683</v>
      </c>
      <c r="G2349" s="221">
        <f t="shared" si="40"/>
        <v>14050</v>
      </c>
      <c r="H2349" s="220">
        <f>H2347+6</f>
        <v>7025</v>
      </c>
      <c r="I2349" s="201">
        <v>2</v>
      </c>
      <c r="J2349" s="236">
        <f t="shared" si="39"/>
        <v>1</v>
      </c>
      <c r="L2349" s="204"/>
    </row>
    <row r="2350" spans="2:12" ht="14.25" customHeight="1">
      <c r="B2350" s="54"/>
      <c r="C2350" s="413">
        <f t="shared" si="37"/>
        <v>2348</v>
      </c>
      <c r="E2350" s="423">
        <v>8</v>
      </c>
      <c r="F2350" s="424">
        <f t="shared" si="38"/>
        <v>4685</v>
      </c>
      <c r="G2350" s="221">
        <f t="shared" si="40"/>
        <v>14056</v>
      </c>
      <c r="H2350" s="269">
        <f>G2350/I2350</f>
        <v>1757</v>
      </c>
      <c r="I2350" s="201">
        <v>8</v>
      </c>
      <c r="J2350" s="236">
        <f t="shared" si="39"/>
        <v>3</v>
      </c>
      <c r="L2350" s="204"/>
    </row>
    <row r="2351" spans="2:12" ht="14.25" customHeight="1">
      <c r="B2351" s="54"/>
      <c r="C2351" s="413">
        <f t="shared" si="37"/>
        <v>2349</v>
      </c>
      <c r="E2351" s="423">
        <v>2</v>
      </c>
      <c r="F2351" s="424">
        <f t="shared" si="38"/>
        <v>4687</v>
      </c>
      <c r="G2351" s="221">
        <f t="shared" si="40"/>
        <v>14062</v>
      </c>
      <c r="H2351" s="220">
        <f>H2349+6</f>
        <v>7031</v>
      </c>
      <c r="I2351" s="201">
        <v>2</v>
      </c>
      <c r="J2351" s="236">
        <f t="shared" si="39"/>
        <v>1</v>
      </c>
      <c r="L2351" s="204"/>
    </row>
    <row r="2352" spans="2:12" ht="14.25" customHeight="1">
      <c r="B2352" s="54"/>
      <c r="C2352" s="413">
        <f t="shared" si="37"/>
        <v>2350</v>
      </c>
      <c r="E2352" s="423">
        <v>4</v>
      </c>
      <c r="F2352" s="424">
        <f t="shared" si="38"/>
        <v>4689</v>
      </c>
      <c r="G2352" s="221">
        <f t="shared" si="40"/>
        <v>14068</v>
      </c>
      <c r="H2352" s="240">
        <f>G2352/4</f>
        <v>3517</v>
      </c>
      <c r="I2352" s="201">
        <v>4</v>
      </c>
      <c r="J2352" s="236">
        <f t="shared" si="39"/>
        <v>2</v>
      </c>
      <c r="L2352" s="204"/>
    </row>
    <row r="2353" spans="2:12" ht="14.25" customHeight="1">
      <c r="B2353" s="54"/>
      <c r="C2353" s="413">
        <f t="shared" si="37"/>
        <v>2351</v>
      </c>
      <c r="E2353" s="423">
        <v>2</v>
      </c>
      <c r="F2353" s="424">
        <f t="shared" si="38"/>
        <v>4691</v>
      </c>
      <c r="G2353" s="221">
        <f t="shared" si="40"/>
        <v>14074</v>
      </c>
      <c r="H2353" s="220">
        <f>H2351+6</f>
        <v>7037</v>
      </c>
      <c r="I2353" s="201">
        <v>2</v>
      </c>
      <c r="J2353" s="236">
        <f t="shared" si="39"/>
        <v>1</v>
      </c>
      <c r="L2353" s="204"/>
    </row>
    <row r="2354" spans="2:12" ht="14.25" customHeight="1">
      <c r="B2354" s="54"/>
      <c r="C2354" s="413">
        <f t="shared" si="37"/>
        <v>2352</v>
      </c>
      <c r="E2354" s="423">
        <v>256</v>
      </c>
      <c r="F2354" s="424">
        <f t="shared" si="38"/>
        <v>4693</v>
      </c>
      <c r="G2354" s="221">
        <f t="shared" si="40"/>
        <v>14080</v>
      </c>
      <c r="H2354" s="269">
        <f>G2354/I2354</f>
        <v>55</v>
      </c>
      <c r="I2354" s="201">
        <v>256</v>
      </c>
      <c r="J2354" s="236">
        <f t="shared" si="39"/>
        <v>8</v>
      </c>
      <c r="L2354" s="204"/>
    </row>
    <row r="2355" spans="2:12" ht="14.25" customHeight="1">
      <c r="B2355" s="54"/>
      <c r="C2355" s="413">
        <f t="shared" si="37"/>
        <v>2353</v>
      </c>
      <c r="E2355" s="423">
        <v>2</v>
      </c>
      <c r="F2355" s="424">
        <f t="shared" si="38"/>
        <v>4695</v>
      </c>
      <c r="G2355" s="221">
        <f t="shared" si="40"/>
        <v>14086</v>
      </c>
      <c r="H2355" s="220">
        <f>H2353+6</f>
        <v>7043</v>
      </c>
      <c r="I2355" s="201">
        <v>2</v>
      </c>
      <c r="J2355" s="236">
        <f t="shared" si="39"/>
        <v>1</v>
      </c>
      <c r="L2355" s="204"/>
    </row>
    <row r="2356" spans="2:12" ht="14.25" customHeight="1">
      <c r="B2356" s="54"/>
      <c r="C2356" s="413">
        <f t="shared" si="37"/>
        <v>2354</v>
      </c>
      <c r="E2356" s="423">
        <v>4</v>
      </c>
      <c r="F2356" s="424">
        <f t="shared" si="38"/>
        <v>4697</v>
      </c>
      <c r="G2356" s="221">
        <f t="shared" si="40"/>
        <v>14092</v>
      </c>
      <c r="H2356" s="240">
        <f>G2356/4</f>
        <v>3523</v>
      </c>
      <c r="I2356" s="201">
        <v>4</v>
      </c>
      <c r="J2356" s="236">
        <f t="shared" si="39"/>
        <v>2</v>
      </c>
      <c r="L2356" s="204"/>
    </row>
    <row r="2357" spans="2:12" ht="14.25" customHeight="1">
      <c r="B2357" s="54"/>
      <c r="C2357" s="413">
        <f t="shared" si="37"/>
        <v>2355</v>
      </c>
      <c r="E2357" s="423">
        <v>2</v>
      </c>
      <c r="F2357" s="424">
        <f t="shared" si="38"/>
        <v>4699</v>
      </c>
      <c r="G2357" s="221">
        <f t="shared" si="40"/>
        <v>14098</v>
      </c>
      <c r="H2357" s="220">
        <f>H2355+6</f>
        <v>7049</v>
      </c>
      <c r="I2357" s="201">
        <v>2</v>
      </c>
      <c r="J2357" s="236">
        <f t="shared" si="39"/>
        <v>1</v>
      </c>
      <c r="L2357" s="204"/>
    </row>
    <row r="2358" spans="2:12" ht="14.25" customHeight="1">
      <c r="B2358" s="54"/>
      <c r="C2358" s="413">
        <f t="shared" si="37"/>
        <v>2356</v>
      </c>
      <c r="E2358" s="423">
        <v>8</v>
      </c>
      <c r="F2358" s="424">
        <f t="shared" si="38"/>
        <v>4701</v>
      </c>
      <c r="G2358" s="221">
        <f t="shared" si="40"/>
        <v>14104</v>
      </c>
      <c r="H2358" s="269">
        <f>G2358/I2358</f>
        <v>1763</v>
      </c>
      <c r="I2358" s="201">
        <v>8</v>
      </c>
      <c r="J2358" s="236">
        <f t="shared" si="39"/>
        <v>3</v>
      </c>
      <c r="L2358" s="204"/>
    </row>
    <row r="2359" spans="2:12" ht="14.25" customHeight="1">
      <c r="B2359" s="54"/>
      <c r="C2359" s="413">
        <f t="shared" si="37"/>
        <v>2357</v>
      </c>
      <c r="E2359" s="423">
        <v>2</v>
      </c>
      <c r="F2359" s="424">
        <f t="shared" si="38"/>
        <v>4703</v>
      </c>
      <c r="G2359" s="221">
        <f t="shared" si="40"/>
        <v>14110</v>
      </c>
      <c r="H2359" s="220">
        <f>H2357+6</f>
        <v>7055</v>
      </c>
      <c r="I2359" s="201">
        <v>2</v>
      </c>
      <c r="J2359" s="236">
        <f t="shared" si="39"/>
        <v>1</v>
      </c>
      <c r="L2359" s="204"/>
    </row>
    <row r="2360" spans="2:12" ht="14.25" customHeight="1">
      <c r="B2360" s="54"/>
      <c r="C2360" s="413">
        <f t="shared" si="37"/>
        <v>2358</v>
      </c>
      <c r="E2360" s="423">
        <v>4</v>
      </c>
      <c r="F2360" s="424">
        <f t="shared" si="38"/>
        <v>4705</v>
      </c>
      <c r="G2360" s="221">
        <f t="shared" si="40"/>
        <v>14116</v>
      </c>
      <c r="H2360" s="240">
        <f>G2360/4</f>
        <v>3529</v>
      </c>
      <c r="I2360" s="201">
        <v>4</v>
      </c>
      <c r="J2360" s="236">
        <f t="shared" si="39"/>
        <v>2</v>
      </c>
      <c r="L2360" s="204"/>
    </row>
    <row r="2361" spans="2:12" ht="14.25" customHeight="1">
      <c r="B2361" s="54"/>
      <c r="C2361" s="413">
        <f t="shared" si="37"/>
        <v>2359</v>
      </c>
      <c r="E2361" s="423">
        <v>2</v>
      </c>
      <c r="F2361" s="424">
        <f t="shared" si="38"/>
        <v>4707</v>
      </c>
      <c r="G2361" s="221">
        <f t="shared" si="40"/>
        <v>14122</v>
      </c>
      <c r="H2361" s="220">
        <f>H2359+6</f>
        <v>7061</v>
      </c>
      <c r="I2361" s="201">
        <v>2</v>
      </c>
      <c r="J2361" s="236">
        <f t="shared" si="39"/>
        <v>1</v>
      </c>
      <c r="L2361" s="204"/>
    </row>
    <row r="2362" spans="2:12" ht="14.25" customHeight="1">
      <c r="B2362" s="54"/>
      <c r="C2362" s="413">
        <f t="shared" si="37"/>
        <v>2360</v>
      </c>
      <c r="E2362" s="423">
        <v>16</v>
      </c>
      <c r="F2362" s="424">
        <f t="shared" si="38"/>
        <v>4709</v>
      </c>
      <c r="G2362" s="221">
        <f t="shared" si="40"/>
        <v>14128</v>
      </c>
      <c r="H2362" s="269">
        <f>G2362/I2362</f>
        <v>883</v>
      </c>
      <c r="I2362" s="201">
        <v>16</v>
      </c>
      <c r="J2362" s="236">
        <f t="shared" si="39"/>
        <v>4</v>
      </c>
      <c r="L2362" s="204"/>
    </row>
    <row r="2363" spans="2:12" ht="14.25" customHeight="1">
      <c r="B2363" s="54"/>
      <c r="C2363" s="413">
        <f t="shared" si="37"/>
        <v>2361</v>
      </c>
      <c r="E2363" s="423">
        <v>2</v>
      </c>
      <c r="F2363" s="424">
        <f t="shared" si="38"/>
        <v>4711</v>
      </c>
      <c r="G2363" s="221">
        <f t="shared" si="40"/>
        <v>14134</v>
      </c>
      <c r="H2363" s="220">
        <f>H2361+6</f>
        <v>7067</v>
      </c>
      <c r="I2363" s="201">
        <v>2</v>
      </c>
      <c r="J2363" s="236">
        <f t="shared" si="39"/>
        <v>1</v>
      </c>
      <c r="L2363" s="204"/>
    </row>
    <row r="2364" spans="2:12" ht="14.25" customHeight="1">
      <c r="B2364" s="54"/>
      <c r="C2364" s="413">
        <f t="shared" si="37"/>
        <v>2362</v>
      </c>
      <c r="E2364" s="423">
        <v>4</v>
      </c>
      <c r="F2364" s="424">
        <f t="shared" si="38"/>
        <v>4713</v>
      </c>
      <c r="G2364" s="221">
        <f t="shared" si="40"/>
        <v>14140</v>
      </c>
      <c r="H2364" s="240">
        <f>G2364/4</f>
        <v>3535</v>
      </c>
      <c r="I2364" s="201">
        <v>4</v>
      </c>
      <c r="J2364" s="236">
        <f t="shared" si="39"/>
        <v>2</v>
      </c>
      <c r="L2364" s="204"/>
    </row>
    <row r="2365" spans="2:12" ht="14.25" customHeight="1">
      <c r="B2365" s="54"/>
      <c r="C2365" s="413">
        <f t="shared" si="37"/>
        <v>2363</v>
      </c>
      <c r="E2365" s="423">
        <v>2</v>
      </c>
      <c r="F2365" s="424">
        <f t="shared" si="38"/>
        <v>4715</v>
      </c>
      <c r="G2365" s="221">
        <f t="shared" si="40"/>
        <v>14146</v>
      </c>
      <c r="H2365" s="220">
        <f>H2363+6</f>
        <v>7073</v>
      </c>
      <c r="I2365" s="201">
        <v>2</v>
      </c>
      <c r="J2365" s="236">
        <f t="shared" si="39"/>
        <v>1</v>
      </c>
      <c r="L2365" s="204"/>
    </row>
    <row r="2366" spans="2:12" ht="14.25" customHeight="1">
      <c r="B2366" s="54"/>
      <c r="C2366" s="413">
        <f t="shared" si="37"/>
        <v>2364</v>
      </c>
      <c r="E2366" s="423">
        <v>8</v>
      </c>
      <c r="F2366" s="424">
        <f t="shared" si="38"/>
        <v>4717</v>
      </c>
      <c r="G2366" s="221">
        <f t="shared" si="40"/>
        <v>14152</v>
      </c>
      <c r="H2366" s="269">
        <f>G2366/I2366</f>
        <v>1769</v>
      </c>
      <c r="I2366" s="201">
        <v>8</v>
      </c>
      <c r="J2366" s="236">
        <f t="shared" si="39"/>
        <v>3</v>
      </c>
      <c r="L2366" s="204"/>
    </row>
    <row r="2367" spans="2:12" ht="14.25" customHeight="1">
      <c r="B2367" s="54"/>
      <c r="C2367" s="413">
        <f t="shared" si="37"/>
        <v>2365</v>
      </c>
      <c r="E2367" s="423">
        <v>2</v>
      </c>
      <c r="F2367" s="424">
        <f t="shared" si="38"/>
        <v>4719</v>
      </c>
      <c r="G2367" s="221">
        <f t="shared" si="40"/>
        <v>14158</v>
      </c>
      <c r="H2367" s="220">
        <f>H2365+6</f>
        <v>7079</v>
      </c>
      <c r="I2367" s="201">
        <v>2</v>
      </c>
      <c r="J2367" s="236">
        <f t="shared" si="39"/>
        <v>1</v>
      </c>
      <c r="L2367" s="204"/>
    </row>
    <row r="2368" spans="2:12" ht="14.25" customHeight="1">
      <c r="B2368" s="54"/>
      <c r="C2368" s="413">
        <f t="shared" si="37"/>
        <v>2366</v>
      </c>
      <c r="E2368" s="423">
        <v>4</v>
      </c>
      <c r="F2368" s="424">
        <f t="shared" si="38"/>
        <v>4721</v>
      </c>
      <c r="G2368" s="221">
        <f t="shared" si="40"/>
        <v>14164</v>
      </c>
      <c r="H2368" s="240">
        <f>G2368/4</f>
        <v>3541</v>
      </c>
      <c r="I2368" s="201">
        <v>4</v>
      </c>
      <c r="J2368" s="236">
        <f t="shared" si="39"/>
        <v>2</v>
      </c>
      <c r="L2368" s="204"/>
    </row>
    <row r="2369" spans="2:12" ht="14.25" customHeight="1">
      <c r="B2369" s="54"/>
      <c r="C2369" s="413">
        <f t="shared" si="37"/>
        <v>2367</v>
      </c>
      <c r="E2369" s="423">
        <v>2</v>
      </c>
      <c r="F2369" s="424">
        <f t="shared" si="38"/>
        <v>4723</v>
      </c>
      <c r="G2369" s="221">
        <f t="shared" si="40"/>
        <v>14170</v>
      </c>
      <c r="H2369" s="220">
        <f>H2367+6</f>
        <v>7085</v>
      </c>
      <c r="I2369" s="201">
        <v>2</v>
      </c>
      <c r="J2369" s="236">
        <f t="shared" si="39"/>
        <v>1</v>
      </c>
      <c r="L2369" s="204"/>
    </row>
    <row r="2370" spans="2:12" ht="14.25" customHeight="1">
      <c r="B2370" s="54"/>
      <c r="C2370" s="413">
        <f t="shared" si="37"/>
        <v>2368</v>
      </c>
      <c r="E2370" s="423">
        <v>32</v>
      </c>
      <c r="F2370" s="424">
        <f t="shared" si="38"/>
        <v>4725</v>
      </c>
      <c r="G2370" s="221">
        <f t="shared" si="40"/>
        <v>14176</v>
      </c>
      <c r="H2370" s="269">
        <f>G2370/I2370</f>
        <v>443</v>
      </c>
      <c r="I2370" s="201">
        <v>32</v>
      </c>
      <c r="J2370" s="236">
        <f t="shared" si="39"/>
        <v>5</v>
      </c>
      <c r="L2370" s="204"/>
    </row>
    <row r="2371" spans="2:12" ht="14.25" customHeight="1">
      <c r="B2371" s="54"/>
      <c r="C2371" s="413">
        <f t="shared" si="37"/>
        <v>2369</v>
      </c>
      <c r="E2371" s="423">
        <v>2</v>
      </c>
      <c r="F2371" s="424">
        <f t="shared" si="38"/>
        <v>4727</v>
      </c>
      <c r="G2371" s="221">
        <f t="shared" si="40"/>
        <v>14182</v>
      </c>
      <c r="H2371" s="220">
        <f>H2369+6</f>
        <v>7091</v>
      </c>
      <c r="I2371" s="201">
        <v>2</v>
      </c>
      <c r="J2371" s="236">
        <f t="shared" si="39"/>
        <v>1</v>
      </c>
      <c r="L2371" s="204"/>
    </row>
    <row r="2372" spans="2:12" ht="14.25" customHeight="1">
      <c r="B2372" s="54"/>
      <c r="C2372" s="413">
        <f t="shared" si="37"/>
        <v>2370</v>
      </c>
      <c r="E2372" s="423">
        <v>4</v>
      </c>
      <c r="F2372" s="424">
        <f t="shared" si="38"/>
        <v>4729</v>
      </c>
      <c r="G2372" s="221">
        <f t="shared" si="40"/>
        <v>14188</v>
      </c>
      <c r="H2372" s="240">
        <f>G2372/4</f>
        <v>3547</v>
      </c>
      <c r="I2372" s="201">
        <v>4</v>
      </c>
      <c r="J2372" s="236">
        <f t="shared" si="39"/>
        <v>2</v>
      </c>
      <c r="L2372" s="204"/>
    </row>
    <row r="2373" spans="2:12" ht="14.25" customHeight="1">
      <c r="B2373" s="54"/>
      <c r="C2373" s="413">
        <f t="shared" si="37"/>
        <v>2371</v>
      </c>
      <c r="E2373" s="423">
        <v>2</v>
      </c>
      <c r="F2373" s="424">
        <f t="shared" si="38"/>
        <v>4731</v>
      </c>
      <c r="G2373" s="221">
        <f t="shared" si="40"/>
        <v>14194</v>
      </c>
      <c r="H2373" s="220">
        <f>H2371+6</f>
        <v>7097</v>
      </c>
      <c r="I2373" s="201">
        <v>2</v>
      </c>
      <c r="J2373" s="236">
        <f t="shared" si="39"/>
        <v>1</v>
      </c>
      <c r="L2373" s="204"/>
    </row>
    <row r="2374" spans="2:12" ht="14.25" customHeight="1">
      <c r="B2374" s="54"/>
      <c r="C2374" s="413">
        <f t="shared" si="37"/>
        <v>2372</v>
      </c>
      <c r="E2374" s="423">
        <v>8</v>
      </c>
      <c r="F2374" s="424">
        <f t="shared" si="38"/>
        <v>4733</v>
      </c>
      <c r="G2374" s="221">
        <f t="shared" si="40"/>
        <v>14200</v>
      </c>
      <c r="H2374" s="269">
        <f>G2374/I2374</f>
        <v>1775</v>
      </c>
      <c r="I2374" s="201">
        <v>8</v>
      </c>
      <c r="J2374" s="236">
        <f t="shared" si="39"/>
        <v>3</v>
      </c>
      <c r="L2374" s="204"/>
    </row>
    <row r="2375" spans="2:12" ht="14.25" customHeight="1">
      <c r="B2375" s="54"/>
      <c r="C2375" s="413">
        <f t="shared" si="37"/>
        <v>2373</v>
      </c>
      <c r="E2375" s="423">
        <v>2</v>
      </c>
      <c r="F2375" s="424">
        <f t="shared" si="38"/>
        <v>4735</v>
      </c>
      <c r="G2375" s="221">
        <f t="shared" si="40"/>
        <v>14206</v>
      </c>
      <c r="H2375" s="220">
        <f>H2373+6</f>
        <v>7103</v>
      </c>
      <c r="I2375" s="201">
        <v>2</v>
      </c>
      <c r="J2375" s="236">
        <f t="shared" si="39"/>
        <v>1</v>
      </c>
      <c r="L2375" s="204"/>
    </row>
    <row r="2376" spans="2:12" ht="14.25" customHeight="1">
      <c r="B2376" s="54"/>
      <c r="C2376" s="413">
        <f t="shared" si="37"/>
        <v>2374</v>
      </c>
      <c r="E2376" s="423">
        <v>4</v>
      </c>
      <c r="F2376" s="424">
        <f t="shared" si="38"/>
        <v>4737</v>
      </c>
      <c r="G2376" s="221">
        <f t="shared" si="40"/>
        <v>14212</v>
      </c>
      <c r="H2376" s="240">
        <f>G2376/4</f>
        <v>3553</v>
      </c>
      <c r="I2376" s="201">
        <v>4</v>
      </c>
      <c r="J2376" s="236">
        <f t="shared" si="39"/>
        <v>2</v>
      </c>
      <c r="L2376" s="204"/>
    </row>
    <row r="2377" spans="2:12" ht="14.25" customHeight="1">
      <c r="B2377" s="54"/>
      <c r="C2377" s="413">
        <f t="shared" si="37"/>
        <v>2375</v>
      </c>
      <c r="E2377" s="423">
        <v>2</v>
      </c>
      <c r="F2377" s="424">
        <f t="shared" si="38"/>
        <v>4739</v>
      </c>
      <c r="G2377" s="221">
        <f t="shared" si="40"/>
        <v>14218</v>
      </c>
      <c r="H2377" s="220">
        <f>H2375+6</f>
        <v>7109</v>
      </c>
      <c r="I2377" s="201">
        <v>2</v>
      </c>
      <c r="J2377" s="236">
        <f t="shared" si="39"/>
        <v>1</v>
      </c>
      <c r="L2377" s="204"/>
    </row>
    <row r="2378" spans="2:12" ht="14.25" customHeight="1">
      <c r="B2378" s="54"/>
      <c r="C2378" s="413">
        <f t="shared" si="37"/>
        <v>2376</v>
      </c>
      <c r="E2378" s="423">
        <v>16</v>
      </c>
      <c r="F2378" s="424">
        <f t="shared" si="38"/>
        <v>4741</v>
      </c>
      <c r="G2378" s="221">
        <f t="shared" si="40"/>
        <v>14224</v>
      </c>
      <c r="H2378" s="269">
        <f>G2378/I2378</f>
        <v>889</v>
      </c>
      <c r="I2378" s="201">
        <v>16</v>
      </c>
      <c r="J2378" s="236">
        <f t="shared" si="39"/>
        <v>4</v>
      </c>
      <c r="L2378" s="204"/>
    </row>
    <row r="2379" spans="2:12" ht="14.25" customHeight="1">
      <c r="B2379" s="54"/>
      <c r="C2379" s="413">
        <f t="shared" si="37"/>
        <v>2377</v>
      </c>
      <c r="E2379" s="423">
        <v>2</v>
      </c>
      <c r="F2379" s="424">
        <f t="shared" si="38"/>
        <v>4743</v>
      </c>
      <c r="G2379" s="221">
        <f t="shared" si="40"/>
        <v>14230</v>
      </c>
      <c r="H2379" s="220">
        <f>H2377+6</f>
        <v>7115</v>
      </c>
      <c r="I2379" s="201">
        <v>2</v>
      </c>
      <c r="J2379" s="236">
        <f t="shared" si="39"/>
        <v>1</v>
      </c>
      <c r="L2379" s="204"/>
    </row>
    <row r="2380" spans="2:12" ht="14.25" customHeight="1">
      <c r="B2380" s="54"/>
      <c r="C2380" s="413">
        <f t="shared" si="37"/>
        <v>2378</v>
      </c>
      <c r="E2380" s="423">
        <v>4</v>
      </c>
      <c r="F2380" s="424">
        <f t="shared" si="38"/>
        <v>4745</v>
      </c>
      <c r="G2380" s="221">
        <f t="shared" si="40"/>
        <v>14236</v>
      </c>
      <c r="H2380" s="240">
        <f>G2380/4</f>
        <v>3559</v>
      </c>
      <c r="I2380" s="201">
        <v>4</v>
      </c>
      <c r="J2380" s="236">
        <f t="shared" si="39"/>
        <v>2</v>
      </c>
      <c r="L2380" s="204"/>
    </row>
    <row r="2381" spans="2:12" ht="14.25" customHeight="1">
      <c r="B2381" s="54"/>
      <c r="C2381" s="413">
        <f t="shared" si="37"/>
        <v>2379</v>
      </c>
      <c r="E2381" s="423">
        <v>2</v>
      </c>
      <c r="F2381" s="424">
        <f t="shared" si="38"/>
        <v>4747</v>
      </c>
      <c r="G2381" s="221">
        <f t="shared" si="40"/>
        <v>14242</v>
      </c>
      <c r="H2381" s="220">
        <f>H2379+6</f>
        <v>7121</v>
      </c>
      <c r="I2381" s="201">
        <v>2</v>
      </c>
      <c r="J2381" s="236">
        <f t="shared" si="39"/>
        <v>1</v>
      </c>
      <c r="L2381" s="204"/>
    </row>
    <row r="2382" spans="2:12" ht="14.25" customHeight="1">
      <c r="B2382" s="54"/>
      <c r="C2382" s="413">
        <f t="shared" si="37"/>
        <v>2380</v>
      </c>
      <c r="E2382" s="423">
        <v>8</v>
      </c>
      <c r="F2382" s="424">
        <f t="shared" si="38"/>
        <v>4749</v>
      </c>
      <c r="G2382" s="221">
        <f t="shared" si="40"/>
        <v>14248</v>
      </c>
      <c r="H2382" s="269">
        <f>G2382/I2382</f>
        <v>1781</v>
      </c>
      <c r="I2382" s="201">
        <v>8</v>
      </c>
      <c r="J2382" s="236">
        <f t="shared" si="39"/>
        <v>3</v>
      </c>
      <c r="L2382" s="204"/>
    </row>
    <row r="2383" spans="2:12" ht="14.25" customHeight="1">
      <c r="B2383" s="54"/>
      <c r="C2383" s="413">
        <f t="shared" si="37"/>
        <v>2381</v>
      </c>
      <c r="E2383" s="423">
        <v>2</v>
      </c>
      <c r="F2383" s="424">
        <f t="shared" si="38"/>
        <v>4751</v>
      </c>
      <c r="G2383" s="221">
        <f t="shared" si="40"/>
        <v>14254</v>
      </c>
      <c r="H2383" s="220">
        <f>H2381+6</f>
        <v>7127</v>
      </c>
      <c r="I2383" s="201">
        <v>2</v>
      </c>
      <c r="J2383" s="236">
        <f t="shared" si="39"/>
        <v>1</v>
      </c>
      <c r="L2383" s="204"/>
    </row>
    <row r="2384" spans="2:12" ht="14.25" customHeight="1">
      <c r="B2384" s="54"/>
      <c r="C2384" s="413">
        <f t="shared" si="37"/>
        <v>2382</v>
      </c>
      <c r="E2384" s="423">
        <v>4</v>
      </c>
      <c r="F2384" s="424">
        <f t="shared" si="38"/>
        <v>4753</v>
      </c>
      <c r="G2384" s="221">
        <f t="shared" si="40"/>
        <v>14260</v>
      </c>
      <c r="H2384" s="240">
        <f>G2384/4</f>
        <v>3565</v>
      </c>
      <c r="I2384" s="201">
        <v>4</v>
      </c>
      <c r="J2384" s="236">
        <f t="shared" si="39"/>
        <v>2</v>
      </c>
      <c r="L2384" s="204"/>
    </row>
    <row r="2385" spans="2:12" ht="14.25" customHeight="1">
      <c r="B2385" s="54"/>
      <c r="C2385" s="413">
        <f t="shared" si="37"/>
        <v>2383</v>
      </c>
      <c r="E2385" s="423">
        <v>2</v>
      </c>
      <c r="F2385" s="424">
        <f t="shared" si="38"/>
        <v>4755</v>
      </c>
      <c r="G2385" s="221">
        <f t="shared" si="40"/>
        <v>14266</v>
      </c>
      <c r="H2385" s="220">
        <f>H2383+6</f>
        <v>7133</v>
      </c>
      <c r="I2385" s="201">
        <v>2</v>
      </c>
      <c r="J2385" s="236">
        <f t="shared" si="39"/>
        <v>1</v>
      </c>
      <c r="L2385" s="204"/>
    </row>
    <row r="2386" spans="2:12" ht="14.25" customHeight="1">
      <c r="B2386" s="54"/>
      <c r="C2386" s="413">
        <f t="shared" si="37"/>
        <v>2384</v>
      </c>
      <c r="E2386" s="423">
        <v>64</v>
      </c>
      <c r="F2386" s="424">
        <f t="shared" si="38"/>
        <v>4757</v>
      </c>
      <c r="G2386" s="221">
        <f t="shared" si="40"/>
        <v>14272</v>
      </c>
      <c r="H2386" s="269">
        <f>G2386/I2386</f>
        <v>223</v>
      </c>
      <c r="I2386" s="201">
        <v>64</v>
      </c>
      <c r="J2386" s="236">
        <f t="shared" si="39"/>
        <v>6</v>
      </c>
      <c r="L2386" s="204"/>
    </row>
    <row r="2387" spans="2:12" ht="14.25" customHeight="1">
      <c r="B2387" s="54"/>
      <c r="C2387" s="413">
        <f t="shared" si="37"/>
        <v>2385</v>
      </c>
      <c r="E2387" s="423">
        <v>2</v>
      </c>
      <c r="F2387" s="424">
        <f t="shared" si="38"/>
        <v>4759</v>
      </c>
      <c r="G2387" s="221">
        <f t="shared" si="40"/>
        <v>14278</v>
      </c>
      <c r="H2387" s="220">
        <f>H2385+6</f>
        <v>7139</v>
      </c>
      <c r="I2387" s="201">
        <v>2</v>
      </c>
      <c r="J2387" s="236">
        <f t="shared" si="39"/>
        <v>1</v>
      </c>
      <c r="L2387" s="204"/>
    </row>
    <row r="2388" spans="2:12" ht="14.25" customHeight="1">
      <c r="B2388" s="54"/>
      <c r="C2388" s="413">
        <f t="shared" si="37"/>
        <v>2386</v>
      </c>
      <c r="E2388" s="423">
        <v>4</v>
      </c>
      <c r="F2388" s="424">
        <f t="shared" si="38"/>
        <v>4761</v>
      </c>
      <c r="G2388" s="221">
        <f t="shared" si="40"/>
        <v>14284</v>
      </c>
      <c r="H2388" s="240">
        <f>G2388/4</f>
        <v>3571</v>
      </c>
      <c r="I2388" s="201">
        <v>4</v>
      </c>
      <c r="J2388" s="236">
        <f t="shared" si="39"/>
        <v>2</v>
      </c>
      <c r="L2388" s="204"/>
    </row>
    <row r="2389" spans="2:12" ht="14.25" customHeight="1">
      <c r="B2389" s="54"/>
      <c r="C2389" s="413">
        <f t="shared" si="37"/>
        <v>2387</v>
      </c>
      <c r="E2389" s="423">
        <v>2</v>
      </c>
      <c r="F2389" s="424">
        <f t="shared" si="38"/>
        <v>4763</v>
      </c>
      <c r="G2389" s="221">
        <f t="shared" si="40"/>
        <v>14290</v>
      </c>
      <c r="H2389" s="220">
        <f>H2387+6</f>
        <v>7145</v>
      </c>
      <c r="I2389" s="201">
        <v>2</v>
      </c>
      <c r="J2389" s="236">
        <f t="shared" si="39"/>
        <v>1</v>
      </c>
      <c r="L2389" s="204"/>
    </row>
    <row r="2390" spans="2:12" ht="14.25" customHeight="1">
      <c r="B2390" s="54"/>
      <c r="C2390" s="413">
        <f t="shared" si="37"/>
        <v>2388</v>
      </c>
      <c r="E2390" s="423">
        <v>8</v>
      </c>
      <c r="F2390" s="424">
        <f t="shared" si="38"/>
        <v>4765</v>
      </c>
      <c r="G2390" s="221">
        <f t="shared" si="40"/>
        <v>14296</v>
      </c>
      <c r="H2390" s="269">
        <f>G2390/I2390</f>
        <v>1787</v>
      </c>
      <c r="I2390" s="201">
        <v>8</v>
      </c>
      <c r="J2390" s="236">
        <f t="shared" si="39"/>
        <v>3</v>
      </c>
      <c r="L2390" s="204"/>
    </row>
    <row r="2391" spans="2:12" ht="14.25" customHeight="1">
      <c r="B2391" s="54"/>
      <c r="C2391" s="413">
        <f t="shared" si="37"/>
        <v>2389</v>
      </c>
      <c r="E2391" s="423">
        <v>2</v>
      </c>
      <c r="F2391" s="424">
        <f t="shared" si="38"/>
        <v>4767</v>
      </c>
      <c r="G2391" s="221">
        <f t="shared" si="40"/>
        <v>14302</v>
      </c>
      <c r="H2391" s="220">
        <f>H2389+6</f>
        <v>7151</v>
      </c>
      <c r="I2391" s="201">
        <v>2</v>
      </c>
      <c r="J2391" s="236">
        <f t="shared" si="39"/>
        <v>1</v>
      </c>
      <c r="L2391" s="204"/>
    </row>
    <row r="2392" spans="2:12" ht="14.25" customHeight="1">
      <c r="B2392" s="54"/>
      <c r="C2392" s="413">
        <f t="shared" si="37"/>
        <v>2390</v>
      </c>
      <c r="E2392" s="423">
        <v>4</v>
      </c>
      <c r="F2392" s="424">
        <f t="shared" si="38"/>
        <v>4769</v>
      </c>
      <c r="G2392" s="221">
        <f t="shared" si="40"/>
        <v>14308</v>
      </c>
      <c r="H2392" s="240">
        <f>G2392/4</f>
        <v>3577</v>
      </c>
      <c r="I2392" s="201">
        <v>4</v>
      </c>
      <c r="J2392" s="236">
        <f t="shared" si="39"/>
        <v>2</v>
      </c>
      <c r="L2392" s="204"/>
    </row>
    <row r="2393" spans="2:12" ht="14.25" customHeight="1">
      <c r="B2393" s="54"/>
      <c r="C2393" s="413">
        <f t="shared" si="37"/>
        <v>2391</v>
      </c>
      <c r="E2393" s="423">
        <v>2</v>
      </c>
      <c r="F2393" s="424">
        <f t="shared" si="38"/>
        <v>4771</v>
      </c>
      <c r="G2393" s="221">
        <f t="shared" si="40"/>
        <v>14314</v>
      </c>
      <c r="H2393" s="220">
        <f>H2391+6</f>
        <v>7157</v>
      </c>
      <c r="I2393" s="201">
        <v>2</v>
      </c>
      <c r="J2393" s="236">
        <f t="shared" si="39"/>
        <v>1</v>
      </c>
      <c r="L2393" s="204"/>
    </row>
    <row r="2394" spans="2:12" ht="14.25" customHeight="1">
      <c r="B2394" s="54"/>
      <c r="C2394" s="413">
        <f t="shared" si="37"/>
        <v>2392</v>
      </c>
      <c r="E2394" s="423">
        <v>16</v>
      </c>
      <c r="F2394" s="424">
        <f t="shared" si="38"/>
        <v>4773</v>
      </c>
      <c r="G2394" s="221">
        <f t="shared" si="40"/>
        <v>14320</v>
      </c>
      <c r="H2394" s="269">
        <f>G2394/I2394</f>
        <v>895</v>
      </c>
      <c r="I2394" s="201">
        <v>16</v>
      </c>
      <c r="J2394" s="236">
        <f t="shared" si="39"/>
        <v>4</v>
      </c>
      <c r="L2394" s="204"/>
    </row>
    <row r="2395" spans="2:12" ht="14.25" customHeight="1">
      <c r="B2395" s="54"/>
      <c r="C2395" s="413">
        <f t="shared" si="37"/>
        <v>2393</v>
      </c>
      <c r="E2395" s="423">
        <v>2</v>
      </c>
      <c r="F2395" s="424">
        <f t="shared" si="38"/>
        <v>4775</v>
      </c>
      <c r="G2395" s="221">
        <f t="shared" si="40"/>
        <v>14326</v>
      </c>
      <c r="H2395" s="220">
        <f>H2393+6</f>
        <v>7163</v>
      </c>
      <c r="I2395" s="201">
        <v>2</v>
      </c>
      <c r="J2395" s="236">
        <f t="shared" si="39"/>
        <v>1</v>
      </c>
      <c r="L2395" s="204"/>
    </row>
    <row r="2396" spans="2:12" ht="14.25" customHeight="1">
      <c r="B2396" s="54"/>
      <c r="C2396" s="413">
        <f t="shared" si="37"/>
        <v>2394</v>
      </c>
      <c r="E2396" s="423">
        <v>4</v>
      </c>
      <c r="F2396" s="424">
        <f t="shared" si="38"/>
        <v>4777</v>
      </c>
      <c r="G2396" s="221">
        <f t="shared" si="40"/>
        <v>14332</v>
      </c>
      <c r="H2396" s="240">
        <f>G2396/4</f>
        <v>3583</v>
      </c>
      <c r="I2396" s="201">
        <v>4</v>
      </c>
      <c r="J2396" s="236">
        <f t="shared" si="39"/>
        <v>2</v>
      </c>
      <c r="L2396" s="204"/>
    </row>
    <row r="2397" spans="2:12" ht="14.25" customHeight="1">
      <c r="B2397" s="54"/>
      <c r="C2397" s="413">
        <f t="shared" si="37"/>
        <v>2395</v>
      </c>
      <c r="E2397" s="423">
        <v>2</v>
      </c>
      <c r="F2397" s="424">
        <f t="shared" si="38"/>
        <v>4779</v>
      </c>
      <c r="G2397" s="221">
        <f t="shared" si="40"/>
        <v>14338</v>
      </c>
      <c r="H2397" s="220">
        <f>H2395+6</f>
        <v>7169</v>
      </c>
      <c r="I2397" s="201">
        <v>2</v>
      </c>
      <c r="J2397" s="236">
        <f t="shared" si="39"/>
        <v>1</v>
      </c>
      <c r="L2397" s="204"/>
    </row>
    <row r="2398" spans="2:12" ht="14.25" customHeight="1">
      <c r="B2398" s="54"/>
      <c r="C2398" s="413">
        <f t="shared" si="37"/>
        <v>2396</v>
      </c>
      <c r="E2398" s="423">
        <v>8</v>
      </c>
      <c r="F2398" s="424">
        <f t="shared" si="38"/>
        <v>4781</v>
      </c>
      <c r="G2398" s="221">
        <f t="shared" si="40"/>
        <v>14344</v>
      </c>
      <c r="H2398" s="269">
        <f>G2398/I2398</f>
        <v>1793</v>
      </c>
      <c r="I2398" s="201">
        <v>8</v>
      </c>
      <c r="J2398" s="236">
        <f t="shared" si="39"/>
        <v>3</v>
      </c>
      <c r="L2398" s="204"/>
    </row>
    <row r="2399" spans="2:12" ht="14.25" customHeight="1">
      <c r="B2399" s="54"/>
      <c r="C2399" s="413">
        <f t="shared" si="37"/>
        <v>2397</v>
      </c>
      <c r="E2399" s="423">
        <v>2</v>
      </c>
      <c r="F2399" s="424">
        <f t="shared" si="38"/>
        <v>4783</v>
      </c>
      <c r="G2399" s="221">
        <f t="shared" si="40"/>
        <v>14350</v>
      </c>
      <c r="H2399" s="220">
        <f>H2397+6</f>
        <v>7175</v>
      </c>
      <c r="I2399" s="201">
        <v>2</v>
      </c>
      <c r="J2399" s="236">
        <f t="shared" si="39"/>
        <v>1</v>
      </c>
    </row>
    <row r="2400" spans="2:12" ht="14.25" customHeight="1">
      <c r="B2400" s="54"/>
      <c r="C2400" s="413">
        <f t="shared" si="37"/>
        <v>2398</v>
      </c>
      <c r="E2400" s="423">
        <v>4</v>
      </c>
      <c r="F2400" s="424">
        <f t="shared" si="38"/>
        <v>4785</v>
      </c>
      <c r="G2400" s="221">
        <f t="shared" si="40"/>
        <v>14356</v>
      </c>
      <c r="H2400" s="240">
        <f>G2400/4</f>
        <v>3589</v>
      </c>
      <c r="I2400" s="201">
        <v>4</v>
      </c>
      <c r="J2400" s="236">
        <f t="shared" si="39"/>
        <v>2</v>
      </c>
    </row>
    <row r="2401" spans="2:10" ht="14.25" customHeight="1">
      <c r="B2401" s="54"/>
      <c r="C2401" s="413">
        <f t="shared" si="37"/>
        <v>2399</v>
      </c>
      <c r="E2401" s="423">
        <v>2</v>
      </c>
      <c r="F2401" s="424">
        <f t="shared" si="38"/>
        <v>4787</v>
      </c>
      <c r="G2401" s="221">
        <f t="shared" si="40"/>
        <v>14362</v>
      </c>
      <c r="H2401" s="220">
        <f>H2399+6</f>
        <v>7181</v>
      </c>
      <c r="I2401" s="201">
        <v>2</v>
      </c>
      <c r="J2401" s="236">
        <f t="shared" si="39"/>
        <v>1</v>
      </c>
    </row>
    <row r="2402" spans="2:10" ht="14.25" customHeight="1">
      <c r="B2402" s="54"/>
      <c r="C2402" s="413">
        <f t="shared" si="37"/>
        <v>2400</v>
      </c>
      <c r="E2402" s="423">
        <v>32</v>
      </c>
      <c r="F2402" s="424">
        <f t="shared" si="38"/>
        <v>4789</v>
      </c>
      <c r="G2402" s="221">
        <f t="shared" si="40"/>
        <v>14368</v>
      </c>
      <c r="H2402" s="269">
        <f>G2402/I2402</f>
        <v>449</v>
      </c>
      <c r="I2402" s="201">
        <v>32</v>
      </c>
      <c r="J2402" s="236">
        <f t="shared" si="39"/>
        <v>5</v>
      </c>
    </row>
    <row r="2403" spans="2:10" ht="14.25" customHeight="1">
      <c r="B2403" s="54"/>
      <c r="C2403" s="413">
        <f t="shared" si="37"/>
        <v>2401</v>
      </c>
      <c r="E2403" s="423">
        <v>2</v>
      </c>
      <c r="F2403" s="424">
        <f t="shared" si="38"/>
        <v>4791</v>
      </c>
      <c r="G2403" s="221">
        <f t="shared" si="40"/>
        <v>14374</v>
      </c>
      <c r="H2403" s="220">
        <f>H2401+6</f>
        <v>7187</v>
      </c>
      <c r="I2403" s="201">
        <v>2</v>
      </c>
      <c r="J2403" s="236">
        <f t="shared" si="39"/>
        <v>1</v>
      </c>
    </row>
    <row r="2404" spans="2:10" ht="14.25" customHeight="1">
      <c r="B2404" s="54"/>
      <c r="C2404" s="413">
        <f t="shared" si="37"/>
        <v>2402</v>
      </c>
      <c r="E2404" s="423">
        <v>4</v>
      </c>
      <c r="F2404" s="424">
        <f t="shared" si="38"/>
        <v>4793</v>
      </c>
      <c r="G2404" s="221">
        <f t="shared" si="40"/>
        <v>14380</v>
      </c>
      <c r="H2404" s="240">
        <f>G2404/4</f>
        <v>3595</v>
      </c>
      <c r="I2404" s="201">
        <v>4</v>
      </c>
      <c r="J2404" s="236">
        <f t="shared" si="39"/>
        <v>2</v>
      </c>
    </row>
    <row r="2405" spans="2:10" ht="14.25" customHeight="1">
      <c r="B2405" s="54"/>
      <c r="C2405" s="413">
        <f t="shared" si="37"/>
        <v>2403</v>
      </c>
      <c r="E2405" s="423">
        <v>2</v>
      </c>
      <c r="F2405" s="424">
        <f t="shared" si="38"/>
        <v>4795</v>
      </c>
      <c r="G2405" s="221">
        <f t="shared" si="40"/>
        <v>14386</v>
      </c>
      <c r="H2405" s="220">
        <f>H2403+6</f>
        <v>7193</v>
      </c>
      <c r="I2405" s="201">
        <v>2</v>
      </c>
      <c r="J2405" s="236">
        <f t="shared" si="39"/>
        <v>1</v>
      </c>
    </row>
    <row r="2406" spans="2:10" ht="14.25" customHeight="1">
      <c r="B2406" s="54"/>
      <c r="C2406" s="413">
        <f t="shared" si="37"/>
        <v>2404</v>
      </c>
      <c r="E2406" s="423">
        <v>8</v>
      </c>
      <c r="F2406" s="424">
        <f t="shared" si="38"/>
        <v>4797</v>
      </c>
      <c r="G2406" s="221">
        <f t="shared" si="40"/>
        <v>14392</v>
      </c>
      <c r="H2406" s="269">
        <f>G2406/I2406</f>
        <v>1799</v>
      </c>
      <c r="I2406" s="201">
        <v>8</v>
      </c>
      <c r="J2406" s="236">
        <f t="shared" si="39"/>
        <v>3</v>
      </c>
    </row>
    <row r="2407" spans="2:10" ht="14.25" customHeight="1">
      <c r="B2407" s="54"/>
      <c r="C2407" s="413">
        <f t="shared" si="37"/>
        <v>2405</v>
      </c>
      <c r="E2407" s="423">
        <v>2</v>
      </c>
      <c r="F2407" s="424">
        <f t="shared" si="38"/>
        <v>4799</v>
      </c>
      <c r="G2407" s="221">
        <f t="shared" si="40"/>
        <v>14398</v>
      </c>
      <c r="H2407" s="220">
        <f>H2405+6</f>
        <v>7199</v>
      </c>
      <c r="I2407" s="201">
        <v>2</v>
      </c>
      <c r="J2407" s="236">
        <f t="shared" si="39"/>
        <v>1</v>
      </c>
    </row>
    <row r="2408" spans="2:10" ht="14.25" customHeight="1">
      <c r="B2408" s="54"/>
      <c r="C2408" s="413">
        <f t="shared" si="37"/>
        <v>2406</v>
      </c>
      <c r="E2408" s="423">
        <v>4</v>
      </c>
      <c r="F2408" s="424">
        <f t="shared" si="38"/>
        <v>4801</v>
      </c>
      <c r="G2408" s="221">
        <f t="shared" si="40"/>
        <v>14404</v>
      </c>
      <c r="H2408" s="240">
        <f>G2408/4</f>
        <v>3601</v>
      </c>
      <c r="I2408" s="201">
        <v>4</v>
      </c>
      <c r="J2408" s="236">
        <f t="shared" si="39"/>
        <v>2</v>
      </c>
    </row>
    <row r="2409" spans="2:10" ht="14.25" customHeight="1">
      <c r="B2409" s="54"/>
      <c r="C2409" s="413">
        <f t="shared" si="37"/>
        <v>2407</v>
      </c>
      <c r="E2409" s="423">
        <v>2</v>
      </c>
      <c r="F2409" s="424">
        <f t="shared" si="38"/>
        <v>4803</v>
      </c>
      <c r="G2409" s="221">
        <f t="shared" si="40"/>
        <v>14410</v>
      </c>
      <c r="H2409" s="220">
        <f>H2407+6</f>
        <v>7205</v>
      </c>
      <c r="I2409" s="201">
        <v>2</v>
      </c>
      <c r="J2409" s="236">
        <f t="shared" si="39"/>
        <v>1</v>
      </c>
    </row>
    <row r="2410" spans="2:10" ht="14.25" customHeight="1">
      <c r="B2410" s="54"/>
      <c r="C2410" s="413">
        <f t="shared" si="37"/>
        <v>2408</v>
      </c>
      <c r="E2410" s="423">
        <v>16</v>
      </c>
      <c r="F2410" s="424">
        <f t="shared" si="38"/>
        <v>4805</v>
      </c>
      <c r="G2410" s="221">
        <f t="shared" si="40"/>
        <v>14416</v>
      </c>
      <c r="H2410" s="269">
        <f>G2410/I2410</f>
        <v>901</v>
      </c>
      <c r="I2410" s="201">
        <v>16</v>
      </c>
      <c r="J2410" s="236">
        <f t="shared" si="39"/>
        <v>4</v>
      </c>
    </row>
    <row r="2411" spans="2:10" ht="14.25" customHeight="1">
      <c r="B2411" s="54"/>
      <c r="C2411" s="413">
        <f t="shared" si="37"/>
        <v>2409</v>
      </c>
      <c r="E2411" s="423">
        <v>2</v>
      </c>
      <c r="F2411" s="424">
        <f t="shared" si="38"/>
        <v>4807</v>
      </c>
      <c r="G2411" s="221">
        <f t="shared" si="40"/>
        <v>14422</v>
      </c>
      <c r="H2411" s="220">
        <f>H2409+6</f>
        <v>7211</v>
      </c>
      <c r="I2411" s="201">
        <v>2</v>
      </c>
      <c r="J2411" s="236">
        <f t="shared" si="39"/>
        <v>1</v>
      </c>
    </row>
    <row r="2412" spans="2:10" ht="14.25" customHeight="1">
      <c r="B2412" s="54"/>
      <c r="C2412" s="413">
        <f t="shared" si="37"/>
        <v>2410</v>
      </c>
      <c r="E2412" s="423">
        <v>4</v>
      </c>
      <c r="F2412" s="424">
        <f t="shared" si="38"/>
        <v>4809</v>
      </c>
      <c r="G2412" s="221">
        <f t="shared" si="40"/>
        <v>14428</v>
      </c>
      <c r="H2412" s="240">
        <f>G2412/4</f>
        <v>3607</v>
      </c>
      <c r="I2412" s="201">
        <v>4</v>
      </c>
      <c r="J2412" s="236">
        <f t="shared" si="39"/>
        <v>2</v>
      </c>
    </row>
    <row r="2413" spans="2:10" ht="14.25" customHeight="1">
      <c r="B2413" s="54"/>
      <c r="C2413" s="413">
        <f t="shared" si="37"/>
        <v>2411</v>
      </c>
      <c r="E2413" s="423">
        <v>2</v>
      </c>
      <c r="F2413" s="424">
        <f t="shared" si="38"/>
        <v>4811</v>
      </c>
      <c r="G2413" s="221">
        <f t="shared" si="40"/>
        <v>14434</v>
      </c>
      <c r="H2413" s="220">
        <f>H2411+6</f>
        <v>7217</v>
      </c>
      <c r="I2413" s="201">
        <v>2</v>
      </c>
      <c r="J2413" s="236">
        <f t="shared" si="39"/>
        <v>1</v>
      </c>
    </row>
    <row r="2414" spans="2:10" ht="14.25" customHeight="1">
      <c r="B2414" s="54"/>
      <c r="C2414" s="413">
        <f t="shared" si="37"/>
        <v>2412</v>
      </c>
      <c r="E2414" s="423">
        <v>8</v>
      </c>
      <c r="F2414" s="424">
        <f t="shared" si="38"/>
        <v>4813</v>
      </c>
      <c r="G2414" s="221">
        <f t="shared" si="40"/>
        <v>14440</v>
      </c>
      <c r="H2414" s="269">
        <f>G2414/I2414</f>
        <v>1805</v>
      </c>
      <c r="I2414" s="201">
        <v>8</v>
      </c>
      <c r="J2414" s="236">
        <f t="shared" si="39"/>
        <v>3</v>
      </c>
    </row>
    <row r="2415" spans="2:10" ht="14.25" customHeight="1">
      <c r="B2415" s="54"/>
      <c r="C2415" s="413">
        <f t="shared" si="37"/>
        <v>2413</v>
      </c>
      <c r="E2415" s="423">
        <v>2</v>
      </c>
      <c r="F2415" s="424">
        <f t="shared" si="38"/>
        <v>4815</v>
      </c>
      <c r="G2415" s="221">
        <f t="shared" si="40"/>
        <v>14446</v>
      </c>
      <c r="H2415" s="220">
        <f>H2413+6</f>
        <v>7223</v>
      </c>
      <c r="I2415" s="201">
        <v>2</v>
      </c>
      <c r="J2415" s="236">
        <f t="shared" si="39"/>
        <v>1</v>
      </c>
    </row>
    <row r="2416" spans="2:10" ht="14.25" customHeight="1">
      <c r="B2416" s="54"/>
      <c r="C2416" s="413">
        <f t="shared" si="37"/>
        <v>2414</v>
      </c>
      <c r="E2416" s="423">
        <v>4</v>
      </c>
      <c r="F2416" s="424">
        <f t="shared" si="38"/>
        <v>4817</v>
      </c>
      <c r="G2416" s="221">
        <f t="shared" si="40"/>
        <v>14452</v>
      </c>
      <c r="H2416" s="240">
        <f>G2416/4</f>
        <v>3613</v>
      </c>
      <c r="I2416" s="201">
        <v>4</v>
      </c>
      <c r="J2416" s="236">
        <f t="shared" si="39"/>
        <v>2</v>
      </c>
    </row>
    <row r="2417" spans="2:10" ht="14.25" customHeight="1">
      <c r="B2417" s="54"/>
      <c r="C2417" s="413">
        <f t="shared" si="37"/>
        <v>2415</v>
      </c>
      <c r="E2417" s="423">
        <v>2</v>
      </c>
      <c r="F2417" s="424">
        <f t="shared" si="38"/>
        <v>4819</v>
      </c>
      <c r="G2417" s="221">
        <f t="shared" si="40"/>
        <v>14458</v>
      </c>
      <c r="H2417" s="220">
        <f>H2415+6</f>
        <v>7229</v>
      </c>
      <c r="I2417" s="201">
        <v>2</v>
      </c>
      <c r="J2417" s="236">
        <f t="shared" si="39"/>
        <v>1</v>
      </c>
    </row>
    <row r="2418" spans="2:10" ht="14.25" customHeight="1">
      <c r="B2418" s="54"/>
      <c r="C2418" s="413">
        <f t="shared" si="37"/>
        <v>2416</v>
      </c>
      <c r="E2418" s="423">
        <v>128</v>
      </c>
      <c r="F2418" s="424">
        <f t="shared" si="38"/>
        <v>4821</v>
      </c>
      <c r="G2418" s="221">
        <f t="shared" si="40"/>
        <v>14464</v>
      </c>
      <c r="H2418" s="269">
        <f>G2418/I2418</f>
        <v>113</v>
      </c>
      <c r="I2418" s="201">
        <v>128</v>
      </c>
      <c r="J2418" s="236">
        <f t="shared" si="39"/>
        <v>7</v>
      </c>
    </row>
    <row r="2419" spans="2:10" ht="14.25" customHeight="1">
      <c r="B2419" s="54"/>
      <c r="C2419" s="413">
        <f t="shared" si="37"/>
        <v>2417</v>
      </c>
      <c r="E2419" s="423">
        <v>2</v>
      </c>
      <c r="F2419" s="424">
        <f t="shared" si="38"/>
        <v>4823</v>
      </c>
      <c r="G2419" s="221">
        <f t="shared" si="40"/>
        <v>14470</v>
      </c>
      <c r="H2419" s="220">
        <f>H2417+6</f>
        <v>7235</v>
      </c>
      <c r="I2419" s="201">
        <v>2</v>
      </c>
      <c r="J2419" s="236">
        <f t="shared" si="39"/>
        <v>1</v>
      </c>
    </row>
    <row r="2420" spans="2:10" ht="14.25" customHeight="1">
      <c r="B2420" s="54"/>
      <c r="C2420" s="413">
        <f t="shared" si="37"/>
        <v>2418</v>
      </c>
      <c r="E2420" s="423">
        <v>4</v>
      </c>
      <c r="F2420" s="424">
        <f t="shared" si="38"/>
        <v>4825</v>
      </c>
      <c r="G2420" s="221">
        <f t="shared" si="40"/>
        <v>14476</v>
      </c>
      <c r="H2420" s="240">
        <f>G2420/4</f>
        <v>3619</v>
      </c>
      <c r="I2420" s="201">
        <v>4</v>
      </c>
      <c r="J2420" s="236">
        <f t="shared" si="39"/>
        <v>2</v>
      </c>
    </row>
    <row r="2421" spans="2:10" ht="14.25" customHeight="1">
      <c r="B2421" s="54"/>
      <c r="C2421" s="413">
        <f t="shared" si="37"/>
        <v>2419</v>
      </c>
      <c r="E2421" s="423">
        <v>2</v>
      </c>
      <c r="F2421" s="424">
        <f t="shared" si="38"/>
        <v>4827</v>
      </c>
      <c r="G2421" s="221">
        <f t="shared" si="40"/>
        <v>14482</v>
      </c>
      <c r="H2421" s="220">
        <f>H2419+6</f>
        <v>7241</v>
      </c>
      <c r="I2421" s="201">
        <v>2</v>
      </c>
      <c r="J2421" s="236">
        <f t="shared" si="39"/>
        <v>1</v>
      </c>
    </row>
    <row r="2422" spans="2:10" ht="14.25" customHeight="1">
      <c r="B2422" s="54"/>
      <c r="C2422" s="413">
        <f t="shared" si="37"/>
        <v>2420</v>
      </c>
      <c r="E2422" s="423">
        <v>8</v>
      </c>
      <c r="F2422" s="424">
        <f t="shared" si="38"/>
        <v>4829</v>
      </c>
      <c r="G2422" s="221">
        <f t="shared" si="40"/>
        <v>14488</v>
      </c>
      <c r="H2422" s="269">
        <f>G2422/I2422</f>
        <v>1811</v>
      </c>
      <c r="I2422" s="201">
        <v>8</v>
      </c>
      <c r="J2422" s="236">
        <f t="shared" si="39"/>
        <v>3</v>
      </c>
    </row>
    <row r="2423" spans="2:10" ht="14.25" customHeight="1">
      <c r="B2423" s="54"/>
      <c r="C2423" s="413">
        <f t="shared" si="37"/>
        <v>2421</v>
      </c>
      <c r="E2423" s="423">
        <v>2</v>
      </c>
      <c r="F2423" s="424">
        <f t="shared" si="38"/>
        <v>4831</v>
      </c>
      <c r="G2423" s="221">
        <f t="shared" si="40"/>
        <v>14494</v>
      </c>
      <c r="H2423" s="220">
        <f>H2421+6</f>
        <v>7247</v>
      </c>
      <c r="I2423" s="201">
        <v>2</v>
      </c>
      <c r="J2423" s="236">
        <f t="shared" si="39"/>
        <v>1</v>
      </c>
    </row>
    <row r="2424" spans="2:10" ht="14.25" customHeight="1">
      <c r="B2424" s="54"/>
      <c r="C2424" s="413">
        <f t="shared" si="37"/>
        <v>2422</v>
      </c>
      <c r="E2424" s="423">
        <v>4</v>
      </c>
      <c r="F2424" s="424">
        <f t="shared" si="38"/>
        <v>4833</v>
      </c>
      <c r="G2424" s="221">
        <f t="shared" si="40"/>
        <v>14500</v>
      </c>
      <c r="H2424" s="240">
        <f>G2424/4</f>
        <v>3625</v>
      </c>
      <c r="I2424" s="201">
        <v>4</v>
      </c>
      <c r="J2424" s="236">
        <f t="shared" si="39"/>
        <v>2</v>
      </c>
    </row>
    <row r="2425" spans="2:10" ht="14.25" customHeight="1">
      <c r="B2425" s="54"/>
      <c r="C2425" s="413">
        <f t="shared" si="37"/>
        <v>2423</v>
      </c>
      <c r="E2425" s="423">
        <v>2</v>
      </c>
      <c r="F2425" s="424">
        <f t="shared" si="38"/>
        <v>4835</v>
      </c>
      <c r="G2425" s="221">
        <f t="shared" si="40"/>
        <v>14506</v>
      </c>
      <c r="H2425" s="220">
        <f>H2423+6</f>
        <v>7253</v>
      </c>
      <c r="I2425" s="201">
        <v>2</v>
      </c>
      <c r="J2425" s="236">
        <f t="shared" si="39"/>
        <v>1</v>
      </c>
    </row>
    <row r="2426" spans="2:10" ht="14.25" customHeight="1">
      <c r="B2426" s="54"/>
      <c r="C2426" s="413">
        <f t="shared" si="37"/>
        <v>2424</v>
      </c>
      <c r="E2426" s="423">
        <v>16</v>
      </c>
      <c r="F2426" s="424">
        <f t="shared" si="38"/>
        <v>4837</v>
      </c>
      <c r="G2426" s="221">
        <f t="shared" si="40"/>
        <v>14512</v>
      </c>
      <c r="H2426" s="269">
        <f>G2426/I2426</f>
        <v>907</v>
      </c>
      <c r="I2426" s="201">
        <v>16</v>
      </c>
      <c r="J2426" s="236">
        <f t="shared" si="39"/>
        <v>4</v>
      </c>
    </row>
    <row r="2427" spans="2:10" ht="14.25" customHeight="1">
      <c r="B2427" s="54"/>
      <c r="C2427" s="413">
        <f t="shared" si="37"/>
        <v>2425</v>
      </c>
      <c r="E2427" s="423">
        <v>2</v>
      </c>
      <c r="F2427" s="424">
        <f t="shared" si="38"/>
        <v>4839</v>
      </c>
      <c r="G2427" s="221">
        <f t="shared" si="40"/>
        <v>14518</v>
      </c>
      <c r="H2427" s="220">
        <f>H2425+6</f>
        <v>7259</v>
      </c>
      <c r="I2427" s="201">
        <v>2</v>
      </c>
      <c r="J2427" s="236">
        <f t="shared" si="39"/>
        <v>1</v>
      </c>
    </row>
    <row r="2428" spans="2:10" ht="14.25" customHeight="1">
      <c r="B2428" s="54"/>
      <c r="C2428" s="413">
        <f t="shared" si="37"/>
        <v>2426</v>
      </c>
      <c r="E2428" s="423">
        <v>4</v>
      </c>
      <c r="F2428" s="424">
        <f t="shared" si="38"/>
        <v>4841</v>
      </c>
      <c r="G2428" s="221">
        <f t="shared" si="40"/>
        <v>14524</v>
      </c>
      <c r="H2428" s="240">
        <f>G2428/4</f>
        <v>3631</v>
      </c>
      <c r="I2428" s="201">
        <v>4</v>
      </c>
      <c r="J2428" s="236">
        <f t="shared" si="39"/>
        <v>2</v>
      </c>
    </row>
    <row r="2429" spans="2:10" ht="14.25" customHeight="1">
      <c r="B2429" s="54"/>
      <c r="C2429" s="413">
        <f t="shared" si="37"/>
        <v>2427</v>
      </c>
      <c r="E2429" s="423">
        <v>2</v>
      </c>
      <c r="F2429" s="424">
        <f t="shared" si="38"/>
        <v>4843</v>
      </c>
      <c r="G2429" s="221">
        <f t="shared" si="40"/>
        <v>14530</v>
      </c>
      <c r="H2429" s="220">
        <f>H2427+6</f>
        <v>7265</v>
      </c>
      <c r="I2429" s="201">
        <v>2</v>
      </c>
      <c r="J2429" s="236">
        <f t="shared" si="39"/>
        <v>1</v>
      </c>
    </row>
    <row r="2430" spans="2:10" ht="14.25" customHeight="1">
      <c r="B2430" s="54"/>
      <c r="C2430" s="413">
        <f t="shared" si="37"/>
        <v>2428</v>
      </c>
      <c r="E2430" s="423">
        <v>8</v>
      </c>
      <c r="F2430" s="424">
        <f t="shared" si="38"/>
        <v>4845</v>
      </c>
      <c r="G2430" s="221">
        <f t="shared" si="40"/>
        <v>14536</v>
      </c>
      <c r="H2430" s="269">
        <f>G2430/I2430</f>
        <v>1817</v>
      </c>
      <c r="I2430" s="201">
        <v>8</v>
      </c>
      <c r="J2430" s="236">
        <f t="shared" si="39"/>
        <v>3</v>
      </c>
    </row>
    <row r="2431" spans="2:10" ht="14.25" customHeight="1">
      <c r="B2431" s="54"/>
      <c r="C2431" s="413">
        <f t="shared" si="37"/>
        <v>2429</v>
      </c>
      <c r="E2431" s="423">
        <v>2</v>
      </c>
      <c r="F2431" s="424">
        <f t="shared" si="38"/>
        <v>4847</v>
      </c>
      <c r="G2431" s="221">
        <f t="shared" si="40"/>
        <v>14542</v>
      </c>
      <c r="H2431" s="220">
        <f>H2429+6</f>
        <v>7271</v>
      </c>
      <c r="I2431" s="201">
        <v>2</v>
      </c>
      <c r="J2431" s="236">
        <f t="shared" si="39"/>
        <v>1</v>
      </c>
    </row>
    <row r="2432" spans="2:10" ht="14.25" customHeight="1">
      <c r="B2432" s="54"/>
      <c r="C2432" s="413">
        <f t="shared" si="37"/>
        <v>2430</v>
      </c>
      <c r="E2432" s="423">
        <v>4</v>
      </c>
      <c r="F2432" s="424">
        <f t="shared" si="38"/>
        <v>4849</v>
      </c>
      <c r="G2432" s="221">
        <f t="shared" si="40"/>
        <v>14548</v>
      </c>
      <c r="H2432" s="240">
        <f>G2432/4</f>
        <v>3637</v>
      </c>
      <c r="I2432" s="201">
        <v>4</v>
      </c>
      <c r="J2432" s="236">
        <f t="shared" si="39"/>
        <v>2</v>
      </c>
    </row>
    <row r="2433" spans="2:10" ht="14.25" customHeight="1">
      <c r="B2433" s="54"/>
      <c r="C2433" s="413">
        <f t="shared" si="37"/>
        <v>2431</v>
      </c>
      <c r="E2433" s="423">
        <v>2</v>
      </c>
      <c r="F2433" s="424">
        <f t="shared" si="38"/>
        <v>4851</v>
      </c>
      <c r="G2433" s="221">
        <f t="shared" si="40"/>
        <v>14554</v>
      </c>
      <c r="H2433" s="220">
        <f>H2431+6</f>
        <v>7277</v>
      </c>
      <c r="I2433" s="201">
        <v>2</v>
      </c>
      <c r="J2433" s="236">
        <f t="shared" si="39"/>
        <v>1</v>
      </c>
    </row>
    <row r="2434" spans="2:10" ht="14.25" customHeight="1">
      <c r="B2434" s="54"/>
      <c r="C2434" s="413">
        <f t="shared" si="37"/>
        <v>2432</v>
      </c>
      <c r="E2434" s="423">
        <v>32</v>
      </c>
      <c r="F2434" s="424">
        <f t="shared" si="38"/>
        <v>4853</v>
      </c>
      <c r="G2434" s="221">
        <f t="shared" si="40"/>
        <v>14560</v>
      </c>
      <c r="H2434" s="269">
        <f>G2434/I2434</f>
        <v>455</v>
      </c>
      <c r="I2434" s="201">
        <v>32</v>
      </c>
      <c r="J2434" s="236">
        <f t="shared" si="39"/>
        <v>5</v>
      </c>
    </row>
    <row r="2435" spans="2:10" ht="14.25" customHeight="1">
      <c r="B2435" s="54"/>
      <c r="C2435" s="413">
        <f t="shared" si="37"/>
        <v>2433</v>
      </c>
      <c r="E2435" s="423">
        <v>2</v>
      </c>
      <c r="F2435" s="424">
        <f t="shared" si="38"/>
        <v>4855</v>
      </c>
      <c r="G2435" s="221">
        <f t="shared" si="40"/>
        <v>14566</v>
      </c>
      <c r="H2435" s="220">
        <f>H2433+6</f>
        <v>7283</v>
      </c>
      <c r="I2435" s="201">
        <v>2</v>
      </c>
      <c r="J2435" s="236">
        <f t="shared" si="39"/>
        <v>1</v>
      </c>
    </row>
    <row r="2436" spans="2:10" ht="14.25" customHeight="1">
      <c r="B2436" s="54"/>
      <c r="C2436" s="413">
        <f t="shared" si="37"/>
        <v>2434</v>
      </c>
      <c r="E2436" s="423">
        <v>4</v>
      </c>
      <c r="F2436" s="424">
        <f t="shared" si="38"/>
        <v>4857</v>
      </c>
      <c r="G2436" s="221">
        <f t="shared" si="40"/>
        <v>14572</v>
      </c>
      <c r="H2436" s="240">
        <f>G2436/4</f>
        <v>3643</v>
      </c>
      <c r="I2436" s="201">
        <v>4</v>
      </c>
      <c r="J2436" s="236">
        <f t="shared" si="39"/>
        <v>2</v>
      </c>
    </row>
    <row r="2437" spans="2:10" ht="14.25" customHeight="1">
      <c r="B2437" s="54"/>
      <c r="C2437" s="413">
        <f t="shared" si="37"/>
        <v>2435</v>
      </c>
      <c r="E2437" s="423">
        <v>2</v>
      </c>
      <c r="F2437" s="424">
        <f t="shared" si="38"/>
        <v>4859</v>
      </c>
      <c r="G2437" s="221">
        <f t="shared" si="40"/>
        <v>14578</v>
      </c>
      <c r="H2437" s="220">
        <f>H2435+6</f>
        <v>7289</v>
      </c>
      <c r="I2437" s="201">
        <v>2</v>
      </c>
      <c r="J2437" s="236">
        <f t="shared" si="39"/>
        <v>1</v>
      </c>
    </row>
    <row r="2438" spans="2:10" ht="14.25" customHeight="1">
      <c r="B2438" s="54"/>
      <c r="C2438" s="413">
        <f t="shared" si="37"/>
        <v>2436</v>
      </c>
      <c r="E2438" s="423">
        <v>8</v>
      </c>
      <c r="F2438" s="424">
        <f t="shared" si="38"/>
        <v>4861</v>
      </c>
      <c r="G2438" s="221">
        <f t="shared" si="40"/>
        <v>14584</v>
      </c>
      <c r="H2438" s="269">
        <f>G2438/I2438</f>
        <v>1823</v>
      </c>
      <c r="I2438" s="201">
        <v>8</v>
      </c>
      <c r="J2438" s="236">
        <f t="shared" si="39"/>
        <v>3</v>
      </c>
    </row>
    <row r="2439" spans="2:10" ht="14.25" customHeight="1">
      <c r="B2439" s="54"/>
      <c r="C2439" s="413">
        <f t="shared" si="37"/>
        <v>2437</v>
      </c>
      <c r="E2439" s="423">
        <v>2</v>
      </c>
      <c r="F2439" s="424">
        <f t="shared" si="38"/>
        <v>4863</v>
      </c>
      <c r="G2439" s="221">
        <f t="shared" si="40"/>
        <v>14590</v>
      </c>
      <c r="H2439" s="220">
        <f>H2437+6</f>
        <v>7295</v>
      </c>
      <c r="I2439" s="201">
        <v>2</v>
      </c>
      <c r="J2439" s="236">
        <f t="shared" si="39"/>
        <v>1</v>
      </c>
    </row>
    <row r="2440" spans="2:10" ht="14.25" customHeight="1">
      <c r="B2440" s="54"/>
      <c r="C2440" s="413">
        <f t="shared" si="37"/>
        <v>2438</v>
      </c>
      <c r="E2440" s="423">
        <v>4</v>
      </c>
      <c r="F2440" s="424">
        <f t="shared" si="38"/>
        <v>4865</v>
      </c>
      <c r="G2440" s="221">
        <f t="shared" si="40"/>
        <v>14596</v>
      </c>
      <c r="H2440" s="240">
        <f>G2440/4</f>
        <v>3649</v>
      </c>
      <c r="I2440" s="201">
        <v>4</v>
      </c>
      <c r="J2440" s="236">
        <f t="shared" si="39"/>
        <v>2</v>
      </c>
    </row>
    <row r="2441" spans="2:10" ht="14.25" customHeight="1">
      <c r="B2441" s="54"/>
      <c r="C2441" s="413">
        <f t="shared" si="37"/>
        <v>2439</v>
      </c>
      <c r="E2441" s="423">
        <v>2</v>
      </c>
      <c r="F2441" s="424">
        <f t="shared" si="38"/>
        <v>4867</v>
      </c>
      <c r="G2441" s="221">
        <f t="shared" si="40"/>
        <v>14602</v>
      </c>
      <c r="H2441" s="220">
        <f>H2439+6</f>
        <v>7301</v>
      </c>
      <c r="I2441" s="201">
        <v>2</v>
      </c>
      <c r="J2441" s="236">
        <f t="shared" si="39"/>
        <v>1</v>
      </c>
    </row>
    <row r="2442" spans="2:10" ht="14.25" customHeight="1">
      <c r="B2442" s="54"/>
      <c r="C2442" s="413">
        <f t="shared" si="37"/>
        <v>2440</v>
      </c>
      <c r="E2442" s="423">
        <v>16</v>
      </c>
      <c r="F2442" s="424">
        <f t="shared" si="38"/>
        <v>4869</v>
      </c>
      <c r="G2442" s="221">
        <f t="shared" si="40"/>
        <v>14608</v>
      </c>
      <c r="H2442" s="269">
        <f>G2442/I2442</f>
        <v>913</v>
      </c>
      <c r="I2442" s="201">
        <v>16</v>
      </c>
      <c r="J2442" s="236">
        <f t="shared" si="39"/>
        <v>4</v>
      </c>
    </row>
    <row r="2443" spans="2:10" ht="14.25" customHeight="1">
      <c r="B2443" s="54"/>
      <c r="C2443" s="413">
        <f t="shared" si="37"/>
        <v>2441</v>
      </c>
      <c r="E2443" s="423">
        <v>2</v>
      </c>
      <c r="F2443" s="424">
        <f t="shared" si="38"/>
        <v>4871</v>
      </c>
      <c r="G2443" s="221">
        <f t="shared" si="40"/>
        <v>14614</v>
      </c>
      <c r="H2443" s="220">
        <f>H2441+6</f>
        <v>7307</v>
      </c>
      <c r="I2443" s="201">
        <v>2</v>
      </c>
      <c r="J2443" s="236">
        <f t="shared" si="39"/>
        <v>1</v>
      </c>
    </row>
    <row r="2444" spans="2:10" ht="14.25" customHeight="1">
      <c r="B2444" s="54"/>
      <c r="C2444" s="413">
        <f t="shared" si="37"/>
        <v>2442</v>
      </c>
      <c r="E2444" s="423">
        <v>4</v>
      </c>
      <c r="F2444" s="424">
        <f t="shared" si="38"/>
        <v>4873</v>
      </c>
      <c r="G2444" s="221">
        <f t="shared" si="40"/>
        <v>14620</v>
      </c>
      <c r="H2444" s="240">
        <f>G2444/4</f>
        <v>3655</v>
      </c>
      <c r="I2444" s="201">
        <v>4</v>
      </c>
      <c r="J2444" s="236">
        <f t="shared" si="39"/>
        <v>2</v>
      </c>
    </row>
    <row r="2445" spans="2:10" ht="14.25" customHeight="1">
      <c r="B2445" s="54"/>
      <c r="C2445" s="413">
        <f t="shared" si="37"/>
        <v>2443</v>
      </c>
      <c r="E2445" s="423">
        <v>2</v>
      </c>
      <c r="F2445" s="424">
        <f t="shared" si="38"/>
        <v>4875</v>
      </c>
      <c r="G2445" s="221">
        <f t="shared" si="40"/>
        <v>14626</v>
      </c>
      <c r="H2445" s="220">
        <f>H2443+6</f>
        <v>7313</v>
      </c>
      <c r="I2445" s="201">
        <v>2</v>
      </c>
      <c r="J2445" s="236">
        <f t="shared" si="39"/>
        <v>1</v>
      </c>
    </row>
    <row r="2446" spans="2:10" ht="14.25" customHeight="1">
      <c r="B2446" s="54"/>
      <c r="C2446" s="413">
        <f t="shared" si="37"/>
        <v>2444</v>
      </c>
      <c r="E2446" s="423">
        <v>8</v>
      </c>
      <c r="F2446" s="424">
        <f t="shared" si="38"/>
        <v>4877</v>
      </c>
      <c r="G2446" s="221">
        <f t="shared" si="40"/>
        <v>14632</v>
      </c>
      <c r="H2446" s="269">
        <f>G2446/I2446</f>
        <v>1829</v>
      </c>
      <c r="I2446" s="201">
        <v>8</v>
      </c>
      <c r="J2446" s="236">
        <f t="shared" si="39"/>
        <v>3</v>
      </c>
    </row>
    <row r="2447" spans="2:10" ht="14.25" customHeight="1">
      <c r="B2447" s="54"/>
      <c r="C2447" s="413">
        <f t="shared" si="37"/>
        <v>2445</v>
      </c>
      <c r="E2447" s="423">
        <v>2</v>
      </c>
      <c r="F2447" s="424">
        <f t="shared" si="38"/>
        <v>4879</v>
      </c>
      <c r="G2447" s="221">
        <f t="shared" si="40"/>
        <v>14638</v>
      </c>
      <c r="H2447" s="220">
        <f>H2445+6</f>
        <v>7319</v>
      </c>
      <c r="I2447" s="201">
        <v>2</v>
      </c>
      <c r="J2447" s="236">
        <f t="shared" si="39"/>
        <v>1</v>
      </c>
    </row>
    <row r="2448" spans="2:10" ht="14.25" customHeight="1">
      <c r="B2448" s="54"/>
      <c r="C2448" s="413">
        <f t="shared" si="37"/>
        <v>2446</v>
      </c>
      <c r="E2448" s="423">
        <v>4</v>
      </c>
      <c r="F2448" s="424">
        <f t="shared" si="38"/>
        <v>4881</v>
      </c>
      <c r="G2448" s="221">
        <f t="shared" si="40"/>
        <v>14644</v>
      </c>
      <c r="H2448" s="240">
        <f>G2448/4</f>
        <v>3661</v>
      </c>
      <c r="I2448" s="201">
        <v>4</v>
      </c>
      <c r="J2448" s="236">
        <f t="shared" si="39"/>
        <v>2</v>
      </c>
    </row>
    <row r="2449" spans="2:10" ht="14.25" customHeight="1">
      <c r="B2449" s="54"/>
      <c r="C2449" s="413">
        <f t="shared" si="37"/>
        <v>2447</v>
      </c>
      <c r="E2449" s="423">
        <v>2</v>
      </c>
      <c r="F2449" s="424">
        <f t="shared" si="38"/>
        <v>4883</v>
      </c>
      <c r="G2449" s="221">
        <f t="shared" si="40"/>
        <v>14650</v>
      </c>
      <c r="H2449" s="220">
        <f>H2447+6</f>
        <v>7325</v>
      </c>
      <c r="I2449" s="201">
        <v>2</v>
      </c>
      <c r="J2449" s="236">
        <f t="shared" si="39"/>
        <v>1</v>
      </c>
    </row>
    <row r="2450" spans="2:10" ht="14.25" customHeight="1">
      <c r="B2450" s="54"/>
      <c r="C2450" s="413">
        <f t="shared" si="37"/>
        <v>2448</v>
      </c>
      <c r="E2450" s="423">
        <v>64</v>
      </c>
      <c r="F2450" s="424">
        <f t="shared" si="38"/>
        <v>4885</v>
      </c>
      <c r="G2450" s="221">
        <f t="shared" si="40"/>
        <v>14656</v>
      </c>
      <c r="H2450" s="269">
        <f>G2450/I2450</f>
        <v>229</v>
      </c>
      <c r="I2450" s="201">
        <v>64</v>
      </c>
      <c r="J2450" s="236">
        <f t="shared" si="39"/>
        <v>6</v>
      </c>
    </row>
    <row r="2451" spans="2:10" ht="14.25" customHeight="1">
      <c r="B2451" s="54"/>
      <c r="C2451" s="413">
        <f t="shared" si="37"/>
        <v>2449</v>
      </c>
      <c r="E2451" s="423">
        <v>2</v>
      </c>
      <c r="F2451" s="424">
        <f t="shared" si="38"/>
        <v>4887</v>
      </c>
      <c r="G2451" s="221">
        <f t="shared" si="40"/>
        <v>14662</v>
      </c>
      <c r="H2451" s="220">
        <f>H2449+6</f>
        <v>7331</v>
      </c>
      <c r="I2451" s="201">
        <v>2</v>
      </c>
      <c r="J2451" s="236">
        <f t="shared" si="39"/>
        <v>1</v>
      </c>
    </row>
    <row r="2452" spans="2:10" ht="14.25" customHeight="1">
      <c r="B2452" s="54"/>
      <c r="C2452" s="413">
        <f t="shared" si="37"/>
        <v>2450</v>
      </c>
      <c r="E2452" s="423">
        <v>4</v>
      </c>
      <c r="F2452" s="424">
        <f t="shared" si="38"/>
        <v>4889</v>
      </c>
      <c r="G2452" s="221">
        <f t="shared" si="40"/>
        <v>14668</v>
      </c>
      <c r="H2452" s="240">
        <f>G2452/4</f>
        <v>3667</v>
      </c>
      <c r="I2452" s="201">
        <v>4</v>
      </c>
      <c r="J2452" s="236">
        <f t="shared" si="39"/>
        <v>2</v>
      </c>
    </row>
    <row r="2453" spans="2:10" ht="14.25" customHeight="1">
      <c r="B2453" s="54"/>
      <c r="C2453" s="413">
        <f t="shared" si="37"/>
        <v>2451</v>
      </c>
      <c r="E2453" s="423">
        <v>2</v>
      </c>
      <c r="F2453" s="424">
        <f t="shared" si="38"/>
        <v>4891</v>
      </c>
      <c r="G2453" s="221">
        <f t="shared" si="40"/>
        <v>14674</v>
      </c>
      <c r="H2453" s="220">
        <f>H2451+6</f>
        <v>7337</v>
      </c>
      <c r="I2453" s="201">
        <v>2</v>
      </c>
      <c r="J2453" s="236">
        <f t="shared" si="39"/>
        <v>1</v>
      </c>
    </row>
    <row r="2454" spans="2:10" ht="14.25" customHeight="1">
      <c r="B2454" s="54"/>
      <c r="C2454" s="413">
        <f t="shared" si="37"/>
        <v>2452</v>
      </c>
      <c r="E2454" s="423">
        <v>8</v>
      </c>
      <c r="F2454" s="424">
        <f t="shared" si="38"/>
        <v>4893</v>
      </c>
      <c r="G2454" s="221">
        <f t="shared" si="40"/>
        <v>14680</v>
      </c>
      <c r="H2454" s="269">
        <f>G2454/I2454</f>
        <v>1835</v>
      </c>
      <c r="I2454" s="201">
        <v>8</v>
      </c>
      <c r="J2454" s="236">
        <f t="shared" si="39"/>
        <v>3</v>
      </c>
    </row>
    <row r="2455" spans="2:10" ht="14.25" customHeight="1">
      <c r="B2455" s="54"/>
      <c r="C2455" s="413">
        <f t="shared" si="37"/>
        <v>2453</v>
      </c>
      <c r="E2455" s="423">
        <v>2</v>
      </c>
      <c r="F2455" s="424">
        <f t="shared" si="38"/>
        <v>4895</v>
      </c>
      <c r="G2455" s="221">
        <f t="shared" si="40"/>
        <v>14686</v>
      </c>
      <c r="H2455" s="220">
        <f>H2453+6</f>
        <v>7343</v>
      </c>
      <c r="I2455" s="201">
        <v>2</v>
      </c>
      <c r="J2455" s="236">
        <f t="shared" si="39"/>
        <v>1</v>
      </c>
    </row>
    <row r="2456" spans="2:10" ht="14.25" customHeight="1">
      <c r="B2456" s="54"/>
      <c r="C2456" s="413">
        <f t="shared" si="37"/>
        <v>2454</v>
      </c>
      <c r="E2456" s="423">
        <v>4</v>
      </c>
      <c r="F2456" s="424">
        <f t="shared" si="38"/>
        <v>4897</v>
      </c>
      <c r="G2456" s="221">
        <f t="shared" si="40"/>
        <v>14692</v>
      </c>
      <c r="H2456" s="240">
        <f>G2456/4</f>
        <v>3673</v>
      </c>
      <c r="I2456" s="201">
        <v>4</v>
      </c>
      <c r="J2456" s="236">
        <f t="shared" si="39"/>
        <v>2</v>
      </c>
    </row>
    <row r="2457" spans="2:10" ht="14.25" customHeight="1">
      <c r="B2457" s="54"/>
      <c r="C2457" s="413">
        <f t="shared" si="37"/>
        <v>2455</v>
      </c>
      <c r="E2457" s="423">
        <v>2</v>
      </c>
      <c r="F2457" s="424">
        <f t="shared" si="38"/>
        <v>4899</v>
      </c>
      <c r="G2457" s="221">
        <f t="shared" si="40"/>
        <v>14698</v>
      </c>
      <c r="H2457" s="220">
        <f>H2455+6</f>
        <v>7349</v>
      </c>
      <c r="I2457" s="201">
        <v>2</v>
      </c>
      <c r="J2457" s="236">
        <f t="shared" si="39"/>
        <v>1</v>
      </c>
    </row>
    <row r="2458" spans="2:10" ht="14.25" customHeight="1">
      <c r="B2458" s="54"/>
      <c r="C2458" s="413">
        <f t="shared" si="37"/>
        <v>2456</v>
      </c>
      <c r="E2458" s="423">
        <v>16</v>
      </c>
      <c r="F2458" s="424">
        <f t="shared" si="38"/>
        <v>4901</v>
      </c>
      <c r="G2458" s="221">
        <f t="shared" si="40"/>
        <v>14704</v>
      </c>
      <c r="H2458" s="269">
        <f>G2458/I2458</f>
        <v>919</v>
      </c>
      <c r="I2458" s="201">
        <v>16</v>
      </c>
      <c r="J2458" s="236">
        <f t="shared" si="39"/>
        <v>4</v>
      </c>
    </row>
    <row r="2459" spans="2:10" ht="14.25" customHeight="1">
      <c r="B2459" s="54"/>
      <c r="C2459" s="413">
        <f t="shared" si="37"/>
        <v>2457</v>
      </c>
      <c r="E2459" s="423">
        <v>2</v>
      </c>
      <c r="F2459" s="424">
        <f t="shared" si="38"/>
        <v>4903</v>
      </c>
      <c r="G2459" s="221">
        <f t="shared" si="40"/>
        <v>14710</v>
      </c>
      <c r="H2459" s="220">
        <f>H2457+6</f>
        <v>7355</v>
      </c>
      <c r="I2459" s="201">
        <v>2</v>
      </c>
      <c r="J2459" s="236">
        <f t="shared" si="39"/>
        <v>1</v>
      </c>
    </row>
    <row r="2460" spans="2:10" ht="14.25" customHeight="1">
      <c r="B2460" s="54"/>
      <c r="C2460" s="413">
        <f t="shared" si="37"/>
        <v>2458</v>
      </c>
      <c r="E2460" s="423">
        <v>4</v>
      </c>
      <c r="F2460" s="424">
        <f t="shared" si="38"/>
        <v>4905</v>
      </c>
      <c r="G2460" s="221">
        <f t="shared" si="40"/>
        <v>14716</v>
      </c>
      <c r="H2460" s="240">
        <f>G2460/4</f>
        <v>3679</v>
      </c>
      <c r="I2460" s="201">
        <v>4</v>
      </c>
      <c r="J2460" s="236">
        <f t="shared" si="39"/>
        <v>2</v>
      </c>
    </row>
    <row r="2461" spans="2:10" ht="14.25" customHeight="1">
      <c r="B2461" s="54"/>
      <c r="C2461" s="413">
        <f t="shared" si="37"/>
        <v>2459</v>
      </c>
      <c r="E2461" s="423">
        <v>2</v>
      </c>
      <c r="F2461" s="424">
        <f t="shared" si="38"/>
        <v>4907</v>
      </c>
      <c r="G2461" s="221">
        <f t="shared" si="40"/>
        <v>14722</v>
      </c>
      <c r="H2461" s="220">
        <f>H2459+6</f>
        <v>7361</v>
      </c>
      <c r="I2461" s="201">
        <v>2</v>
      </c>
      <c r="J2461" s="236">
        <f t="shared" si="39"/>
        <v>1</v>
      </c>
    </row>
    <row r="2462" spans="2:10" ht="14.25" customHeight="1">
      <c r="B2462" s="54"/>
      <c r="C2462" s="413">
        <f t="shared" si="37"/>
        <v>2460</v>
      </c>
      <c r="E2462" s="423">
        <v>8</v>
      </c>
      <c r="F2462" s="424">
        <f t="shared" si="38"/>
        <v>4909</v>
      </c>
      <c r="G2462" s="221">
        <f t="shared" si="40"/>
        <v>14728</v>
      </c>
      <c r="H2462" s="269">
        <f>G2462/I2462</f>
        <v>1841</v>
      </c>
      <c r="I2462" s="201">
        <v>8</v>
      </c>
      <c r="J2462" s="236">
        <f t="shared" si="39"/>
        <v>3</v>
      </c>
    </row>
    <row r="2463" spans="2:10" ht="14.25" customHeight="1">
      <c r="B2463" s="54"/>
      <c r="C2463" s="413">
        <f t="shared" si="37"/>
        <v>2461</v>
      </c>
      <c r="E2463" s="423">
        <v>2</v>
      </c>
      <c r="F2463" s="424">
        <f t="shared" si="38"/>
        <v>4911</v>
      </c>
      <c r="G2463" s="221">
        <f t="shared" si="40"/>
        <v>14734</v>
      </c>
      <c r="H2463" s="220">
        <f>H2461+6</f>
        <v>7367</v>
      </c>
      <c r="I2463" s="201">
        <v>2</v>
      </c>
      <c r="J2463" s="236">
        <f t="shared" si="39"/>
        <v>1</v>
      </c>
    </row>
    <row r="2464" spans="2:10" ht="14.25" customHeight="1">
      <c r="B2464" s="54"/>
      <c r="C2464" s="413">
        <f t="shared" si="37"/>
        <v>2462</v>
      </c>
      <c r="E2464" s="423">
        <v>4</v>
      </c>
      <c r="F2464" s="424">
        <f t="shared" si="38"/>
        <v>4913</v>
      </c>
      <c r="G2464" s="221">
        <f t="shared" si="40"/>
        <v>14740</v>
      </c>
      <c r="H2464" s="240">
        <f>G2464/4</f>
        <v>3685</v>
      </c>
      <c r="I2464" s="201">
        <v>4</v>
      </c>
      <c r="J2464" s="236">
        <f t="shared" si="39"/>
        <v>2</v>
      </c>
    </row>
    <row r="2465" spans="2:10" ht="14.25" customHeight="1">
      <c r="B2465" s="54"/>
      <c r="C2465" s="413">
        <f t="shared" si="37"/>
        <v>2463</v>
      </c>
      <c r="E2465" s="423">
        <v>2</v>
      </c>
      <c r="F2465" s="424">
        <f t="shared" si="38"/>
        <v>4915</v>
      </c>
      <c r="G2465" s="221">
        <f t="shared" si="40"/>
        <v>14746</v>
      </c>
      <c r="H2465" s="220">
        <f>H2463+6</f>
        <v>7373</v>
      </c>
      <c r="I2465" s="201">
        <v>2</v>
      </c>
      <c r="J2465" s="236">
        <f t="shared" si="39"/>
        <v>1</v>
      </c>
    </row>
    <row r="2466" spans="2:10" ht="14.25" customHeight="1">
      <c r="B2466" s="54"/>
      <c r="C2466" s="413">
        <f t="shared" si="37"/>
        <v>2464</v>
      </c>
      <c r="E2466" s="423">
        <v>32</v>
      </c>
      <c r="F2466" s="424">
        <f t="shared" si="38"/>
        <v>4917</v>
      </c>
      <c r="G2466" s="221">
        <f t="shared" si="40"/>
        <v>14752</v>
      </c>
      <c r="H2466" s="269">
        <f>G2466/I2466</f>
        <v>461</v>
      </c>
      <c r="I2466" s="201">
        <v>32</v>
      </c>
      <c r="J2466" s="236">
        <f t="shared" si="39"/>
        <v>5</v>
      </c>
    </row>
    <row r="2467" spans="2:10" ht="14.25" customHeight="1">
      <c r="B2467" s="54"/>
      <c r="C2467" s="413">
        <f t="shared" si="37"/>
        <v>2465</v>
      </c>
      <c r="E2467" s="423">
        <v>2</v>
      </c>
      <c r="F2467" s="424">
        <f t="shared" si="38"/>
        <v>4919</v>
      </c>
      <c r="G2467" s="221">
        <f t="shared" si="40"/>
        <v>14758</v>
      </c>
      <c r="H2467" s="220">
        <f>H2465+6</f>
        <v>7379</v>
      </c>
      <c r="I2467" s="201">
        <v>2</v>
      </c>
      <c r="J2467" s="236">
        <f t="shared" si="39"/>
        <v>1</v>
      </c>
    </row>
    <row r="2468" spans="2:10" ht="14.25" customHeight="1">
      <c r="B2468" s="54"/>
      <c r="C2468" s="413">
        <f t="shared" si="37"/>
        <v>2466</v>
      </c>
      <c r="E2468" s="423">
        <v>4</v>
      </c>
      <c r="F2468" s="424">
        <f t="shared" si="38"/>
        <v>4921</v>
      </c>
      <c r="G2468" s="221">
        <f t="shared" si="40"/>
        <v>14764</v>
      </c>
      <c r="H2468" s="240">
        <f>G2468/4</f>
        <v>3691</v>
      </c>
      <c r="I2468" s="201">
        <v>4</v>
      </c>
      <c r="J2468" s="236">
        <f t="shared" si="39"/>
        <v>2</v>
      </c>
    </row>
    <row r="2469" spans="2:10" ht="14.25" customHeight="1">
      <c r="B2469" s="54"/>
      <c r="C2469" s="413">
        <f t="shared" si="37"/>
        <v>2467</v>
      </c>
      <c r="E2469" s="423">
        <v>2</v>
      </c>
      <c r="F2469" s="424">
        <f t="shared" si="38"/>
        <v>4923</v>
      </c>
      <c r="G2469" s="221">
        <f t="shared" si="40"/>
        <v>14770</v>
      </c>
      <c r="H2469" s="220">
        <f>H2467+6</f>
        <v>7385</v>
      </c>
      <c r="I2469" s="201">
        <v>2</v>
      </c>
      <c r="J2469" s="236">
        <f t="shared" si="39"/>
        <v>1</v>
      </c>
    </row>
    <row r="2470" spans="2:10" ht="14.25" customHeight="1">
      <c r="B2470" s="54"/>
      <c r="C2470" s="413">
        <f t="shared" si="37"/>
        <v>2468</v>
      </c>
      <c r="E2470" s="423">
        <v>8</v>
      </c>
      <c r="F2470" s="424">
        <f t="shared" si="38"/>
        <v>4925</v>
      </c>
      <c r="G2470" s="221">
        <f t="shared" si="40"/>
        <v>14776</v>
      </c>
      <c r="H2470" s="269">
        <f>G2470/I2470</f>
        <v>1847</v>
      </c>
      <c r="I2470" s="201">
        <v>8</v>
      </c>
      <c r="J2470" s="236">
        <f t="shared" si="39"/>
        <v>3</v>
      </c>
    </row>
    <row r="2471" spans="2:10" ht="14.25" customHeight="1">
      <c r="B2471" s="54"/>
      <c r="C2471" s="413">
        <f t="shared" si="37"/>
        <v>2469</v>
      </c>
      <c r="E2471" s="423">
        <v>2</v>
      </c>
      <c r="F2471" s="424">
        <f t="shared" si="38"/>
        <v>4927</v>
      </c>
      <c r="G2471" s="221">
        <f t="shared" si="40"/>
        <v>14782</v>
      </c>
      <c r="H2471" s="220">
        <f>H2469+6</f>
        <v>7391</v>
      </c>
      <c r="I2471" s="201">
        <v>2</v>
      </c>
      <c r="J2471" s="236">
        <f t="shared" si="39"/>
        <v>1</v>
      </c>
    </row>
    <row r="2472" spans="2:10" ht="14.25" customHeight="1">
      <c r="B2472" s="54"/>
      <c r="C2472" s="413">
        <f t="shared" si="37"/>
        <v>2470</v>
      </c>
      <c r="E2472" s="423">
        <v>4</v>
      </c>
      <c r="F2472" s="424">
        <f t="shared" si="38"/>
        <v>4929</v>
      </c>
      <c r="G2472" s="221">
        <f t="shared" si="40"/>
        <v>14788</v>
      </c>
      <c r="H2472" s="240">
        <f>G2472/4</f>
        <v>3697</v>
      </c>
      <c r="I2472" s="201">
        <v>4</v>
      </c>
      <c r="J2472" s="236">
        <f t="shared" si="39"/>
        <v>2</v>
      </c>
    </row>
    <row r="2473" spans="2:10" ht="14.25" customHeight="1">
      <c r="B2473" s="54"/>
      <c r="C2473" s="413">
        <f t="shared" si="37"/>
        <v>2471</v>
      </c>
      <c r="E2473" s="423">
        <v>2</v>
      </c>
      <c r="F2473" s="424">
        <f t="shared" si="38"/>
        <v>4931</v>
      </c>
      <c r="G2473" s="221">
        <f t="shared" si="40"/>
        <v>14794</v>
      </c>
      <c r="H2473" s="220">
        <f>H2471+6</f>
        <v>7397</v>
      </c>
      <c r="I2473" s="201">
        <v>2</v>
      </c>
      <c r="J2473" s="236">
        <f t="shared" si="39"/>
        <v>1</v>
      </c>
    </row>
    <row r="2474" spans="2:10" ht="14.25" customHeight="1">
      <c r="B2474" s="54"/>
      <c r="C2474" s="413">
        <f t="shared" si="37"/>
        <v>2472</v>
      </c>
      <c r="E2474" s="423">
        <v>16</v>
      </c>
      <c r="F2474" s="424">
        <f t="shared" si="38"/>
        <v>4933</v>
      </c>
      <c r="G2474" s="221">
        <f t="shared" si="40"/>
        <v>14800</v>
      </c>
      <c r="H2474" s="269">
        <f>G2474/I2474</f>
        <v>925</v>
      </c>
      <c r="I2474" s="201">
        <v>16</v>
      </c>
      <c r="J2474" s="236">
        <f t="shared" si="39"/>
        <v>4</v>
      </c>
    </row>
    <row r="2475" spans="2:10" ht="14.25" customHeight="1">
      <c r="B2475" s="54"/>
      <c r="C2475" s="413">
        <f t="shared" si="37"/>
        <v>2473</v>
      </c>
      <c r="E2475" s="423">
        <v>2</v>
      </c>
      <c r="F2475" s="424">
        <f t="shared" si="38"/>
        <v>4935</v>
      </c>
      <c r="G2475" s="221">
        <f t="shared" si="40"/>
        <v>14806</v>
      </c>
      <c r="H2475" s="220">
        <f>H2473+6</f>
        <v>7403</v>
      </c>
      <c r="I2475" s="201">
        <v>2</v>
      </c>
      <c r="J2475" s="236">
        <f t="shared" si="39"/>
        <v>1</v>
      </c>
    </row>
    <row r="2476" spans="2:10" ht="14.25" customHeight="1">
      <c r="B2476" s="54"/>
      <c r="C2476" s="413">
        <f t="shared" si="37"/>
        <v>2474</v>
      </c>
      <c r="E2476" s="423">
        <v>4</v>
      </c>
      <c r="F2476" s="424">
        <f t="shared" si="38"/>
        <v>4937</v>
      </c>
      <c r="G2476" s="221">
        <f t="shared" si="40"/>
        <v>14812</v>
      </c>
      <c r="H2476" s="240">
        <f>G2476/4</f>
        <v>3703</v>
      </c>
      <c r="I2476" s="201">
        <v>4</v>
      </c>
      <c r="J2476" s="236">
        <f t="shared" si="39"/>
        <v>2</v>
      </c>
    </row>
    <row r="2477" spans="2:10" ht="14.25" customHeight="1">
      <c r="B2477" s="54"/>
      <c r="C2477" s="413">
        <f t="shared" si="37"/>
        <v>2475</v>
      </c>
      <c r="E2477" s="423">
        <v>2</v>
      </c>
      <c r="F2477" s="424">
        <f t="shared" si="38"/>
        <v>4939</v>
      </c>
      <c r="G2477" s="221">
        <f t="shared" si="40"/>
        <v>14818</v>
      </c>
      <c r="H2477" s="220">
        <f>H2475+6</f>
        <v>7409</v>
      </c>
      <c r="I2477" s="201">
        <v>2</v>
      </c>
      <c r="J2477" s="236">
        <f t="shared" si="39"/>
        <v>1</v>
      </c>
    </row>
    <row r="2478" spans="2:10" ht="14.25" customHeight="1">
      <c r="B2478" s="54"/>
      <c r="C2478" s="413">
        <f t="shared" si="37"/>
        <v>2476</v>
      </c>
      <c r="E2478" s="423">
        <v>8</v>
      </c>
      <c r="F2478" s="424">
        <f t="shared" si="38"/>
        <v>4941</v>
      </c>
      <c r="G2478" s="221">
        <f t="shared" si="40"/>
        <v>14824</v>
      </c>
      <c r="H2478" s="269">
        <f>G2478/I2478</f>
        <v>1853</v>
      </c>
      <c r="I2478" s="201">
        <v>8</v>
      </c>
      <c r="J2478" s="236">
        <f t="shared" si="39"/>
        <v>3</v>
      </c>
    </row>
    <row r="2479" spans="2:10" ht="14.25" customHeight="1">
      <c r="B2479" s="54"/>
      <c r="C2479" s="413">
        <f t="shared" si="37"/>
        <v>2477</v>
      </c>
      <c r="E2479" s="423">
        <v>2</v>
      </c>
      <c r="F2479" s="424">
        <f t="shared" si="38"/>
        <v>4943</v>
      </c>
      <c r="G2479" s="221">
        <f t="shared" si="40"/>
        <v>14830</v>
      </c>
      <c r="H2479" s="220">
        <f>H2477+6</f>
        <v>7415</v>
      </c>
      <c r="I2479" s="201">
        <v>2</v>
      </c>
      <c r="J2479" s="236">
        <f t="shared" si="39"/>
        <v>1</v>
      </c>
    </row>
    <row r="2480" spans="2:10" ht="14.25" customHeight="1">
      <c r="B2480" s="54"/>
      <c r="C2480" s="413">
        <f t="shared" si="37"/>
        <v>2478</v>
      </c>
      <c r="E2480" s="423">
        <v>4</v>
      </c>
      <c r="F2480" s="424">
        <f t="shared" si="38"/>
        <v>4945</v>
      </c>
      <c r="G2480" s="221">
        <f t="shared" si="40"/>
        <v>14836</v>
      </c>
      <c r="H2480" s="240">
        <f>G2480/4</f>
        <v>3709</v>
      </c>
      <c r="I2480" s="201">
        <v>4</v>
      </c>
      <c r="J2480" s="236">
        <f t="shared" si="39"/>
        <v>2</v>
      </c>
    </row>
    <row r="2481" spans="2:10" ht="14.25" customHeight="1">
      <c r="B2481" s="54"/>
      <c r="C2481" s="413">
        <f t="shared" si="37"/>
        <v>2479</v>
      </c>
      <c r="E2481" s="423">
        <v>2</v>
      </c>
      <c r="F2481" s="424">
        <f t="shared" si="38"/>
        <v>4947</v>
      </c>
      <c r="G2481" s="221">
        <f t="shared" si="40"/>
        <v>14842</v>
      </c>
      <c r="H2481" s="220">
        <f>H2479+6</f>
        <v>7421</v>
      </c>
      <c r="I2481" s="201">
        <v>2</v>
      </c>
      <c r="J2481" s="236">
        <f t="shared" si="39"/>
        <v>1</v>
      </c>
    </row>
    <row r="2482" spans="2:10" ht="14.25" customHeight="1">
      <c r="B2482" s="54"/>
      <c r="C2482" s="413">
        <f t="shared" si="37"/>
        <v>2480</v>
      </c>
      <c r="E2482" s="423">
        <v>512</v>
      </c>
      <c r="F2482" s="424">
        <f t="shared" si="38"/>
        <v>4949</v>
      </c>
      <c r="G2482" s="221">
        <f t="shared" si="40"/>
        <v>14848</v>
      </c>
      <c r="H2482" s="269">
        <f>G2482/I2482</f>
        <v>29</v>
      </c>
      <c r="I2482" s="201">
        <v>512</v>
      </c>
      <c r="J2482" s="236">
        <f t="shared" si="39"/>
        <v>9</v>
      </c>
    </row>
    <row r="2483" spans="2:10" ht="14.25" customHeight="1">
      <c r="B2483" s="54"/>
      <c r="C2483" s="413">
        <f t="shared" si="37"/>
        <v>2481</v>
      </c>
      <c r="E2483" s="423">
        <v>2</v>
      </c>
      <c r="F2483" s="424">
        <f t="shared" si="38"/>
        <v>4951</v>
      </c>
      <c r="G2483" s="221">
        <f t="shared" si="40"/>
        <v>14854</v>
      </c>
      <c r="H2483" s="220">
        <f>H2481+6</f>
        <v>7427</v>
      </c>
      <c r="I2483" s="201">
        <v>2</v>
      </c>
      <c r="J2483" s="236">
        <f t="shared" si="39"/>
        <v>1</v>
      </c>
    </row>
    <row r="2484" spans="2:10" ht="14.25" customHeight="1">
      <c r="B2484" s="54"/>
      <c r="C2484" s="413">
        <f t="shared" si="37"/>
        <v>2482</v>
      </c>
      <c r="E2484" s="423">
        <v>4</v>
      </c>
      <c r="F2484" s="424">
        <f t="shared" si="38"/>
        <v>4953</v>
      </c>
      <c r="G2484" s="221">
        <f t="shared" si="40"/>
        <v>14860</v>
      </c>
      <c r="H2484" s="240">
        <f>G2484/4</f>
        <v>3715</v>
      </c>
      <c r="I2484" s="201">
        <v>4</v>
      </c>
      <c r="J2484" s="236">
        <f t="shared" si="39"/>
        <v>2</v>
      </c>
    </row>
    <row r="2485" spans="2:10" ht="14.25" customHeight="1">
      <c r="B2485" s="54"/>
      <c r="C2485" s="413">
        <f t="shared" si="37"/>
        <v>2483</v>
      </c>
      <c r="E2485" s="423">
        <v>2</v>
      </c>
      <c r="F2485" s="424">
        <f t="shared" si="38"/>
        <v>4955</v>
      </c>
      <c r="G2485" s="221">
        <f t="shared" si="40"/>
        <v>14866</v>
      </c>
      <c r="H2485" s="220">
        <f>H2483+6</f>
        <v>7433</v>
      </c>
      <c r="I2485" s="201">
        <v>2</v>
      </c>
      <c r="J2485" s="236">
        <f t="shared" si="39"/>
        <v>1</v>
      </c>
    </row>
    <row r="2486" spans="2:10" ht="14.25" customHeight="1">
      <c r="B2486" s="54"/>
      <c r="C2486" s="413">
        <f t="shared" si="37"/>
        <v>2484</v>
      </c>
      <c r="E2486" s="423">
        <v>8</v>
      </c>
      <c r="F2486" s="424">
        <f t="shared" si="38"/>
        <v>4957</v>
      </c>
      <c r="G2486" s="221">
        <f t="shared" si="40"/>
        <v>14872</v>
      </c>
      <c r="H2486" s="269">
        <f>G2486/I2486</f>
        <v>1859</v>
      </c>
      <c r="I2486" s="201">
        <v>8</v>
      </c>
      <c r="J2486" s="236">
        <f t="shared" si="39"/>
        <v>3</v>
      </c>
    </row>
    <row r="2487" spans="2:10" ht="14.25" customHeight="1">
      <c r="B2487" s="54"/>
      <c r="C2487" s="413">
        <f t="shared" si="37"/>
        <v>2485</v>
      </c>
      <c r="E2487" s="423">
        <v>2</v>
      </c>
      <c r="F2487" s="424">
        <f t="shared" si="38"/>
        <v>4959</v>
      </c>
      <c r="G2487" s="221">
        <f t="shared" si="40"/>
        <v>14878</v>
      </c>
      <c r="H2487" s="220">
        <f>H2485+6</f>
        <v>7439</v>
      </c>
      <c r="I2487" s="201">
        <v>2</v>
      </c>
      <c r="J2487" s="236">
        <f t="shared" si="39"/>
        <v>1</v>
      </c>
    </row>
    <row r="2488" spans="2:10" ht="14.25" customHeight="1">
      <c r="B2488" s="54"/>
      <c r="C2488" s="413">
        <f t="shared" si="37"/>
        <v>2486</v>
      </c>
      <c r="E2488" s="423">
        <v>4</v>
      </c>
      <c r="F2488" s="424">
        <f t="shared" si="38"/>
        <v>4961</v>
      </c>
      <c r="G2488" s="221">
        <f t="shared" si="40"/>
        <v>14884</v>
      </c>
      <c r="H2488" s="240">
        <f>G2488/4</f>
        <v>3721</v>
      </c>
      <c r="I2488" s="201">
        <v>4</v>
      </c>
      <c r="J2488" s="236">
        <f t="shared" si="39"/>
        <v>2</v>
      </c>
    </row>
    <row r="2489" spans="2:10" ht="14.25" customHeight="1">
      <c r="B2489" s="54"/>
      <c r="C2489" s="413">
        <f t="shared" si="37"/>
        <v>2487</v>
      </c>
      <c r="E2489" s="423">
        <v>2</v>
      </c>
      <c r="F2489" s="424">
        <f t="shared" si="38"/>
        <v>4963</v>
      </c>
      <c r="G2489" s="221">
        <f t="shared" si="40"/>
        <v>14890</v>
      </c>
      <c r="H2489" s="220">
        <f>H2487+6</f>
        <v>7445</v>
      </c>
      <c r="I2489" s="201">
        <v>2</v>
      </c>
      <c r="J2489" s="236">
        <f t="shared" si="39"/>
        <v>1</v>
      </c>
    </row>
    <row r="2490" spans="2:10" ht="14.25" customHeight="1">
      <c r="B2490" s="54"/>
      <c r="C2490" s="413">
        <f t="shared" si="37"/>
        <v>2488</v>
      </c>
      <c r="E2490" s="423">
        <v>16</v>
      </c>
      <c r="F2490" s="424">
        <f t="shared" si="38"/>
        <v>4965</v>
      </c>
      <c r="G2490" s="221">
        <f t="shared" si="40"/>
        <v>14896</v>
      </c>
      <c r="H2490" s="269">
        <f>G2490/I2490</f>
        <v>931</v>
      </c>
      <c r="I2490" s="201">
        <v>16</v>
      </c>
      <c r="J2490" s="236">
        <f t="shared" si="39"/>
        <v>4</v>
      </c>
    </row>
    <row r="2491" spans="2:10" ht="14.25" customHeight="1">
      <c r="B2491" s="54"/>
      <c r="C2491" s="413">
        <f t="shared" si="37"/>
        <v>2489</v>
      </c>
      <c r="E2491" s="423">
        <v>2</v>
      </c>
      <c r="F2491" s="424">
        <f t="shared" si="38"/>
        <v>4967</v>
      </c>
      <c r="G2491" s="221">
        <f t="shared" si="40"/>
        <v>14902</v>
      </c>
      <c r="H2491" s="220">
        <f>H2489+6</f>
        <v>7451</v>
      </c>
      <c r="I2491" s="201">
        <v>2</v>
      </c>
      <c r="J2491" s="236">
        <f t="shared" si="39"/>
        <v>1</v>
      </c>
    </row>
    <row r="2492" spans="2:10" ht="14.25" customHeight="1">
      <c r="B2492" s="54"/>
      <c r="C2492" s="413">
        <f t="shared" si="37"/>
        <v>2490</v>
      </c>
      <c r="E2492" s="423">
        <v>4</v>
      </c>
      <c r="F2492" s="424">
        <f t="shared" si="38"/>
        <v>4969</v>
      </c>
      <c r="G2492" s="221">
        <f t="shared" si="40"/>
        <v>14908</v>
      </c>
      <c r="H2492" s="240">
        <f>G2492/4</f>
        <v>3727</v>
      </c>
      <c r="I2492" s="201">
        <v>4</v>
      </c>
      <c r="J2492" s="236">
        <f t="shared" si="39"/>
        <v>2</v>
      </c>
    </row>
    <row r="2493" spans="2:10" ht="14.25" customHeight="1">
      <c r="B2493" s="54"/>
      <c r="C2493" s="413">
        <f t="shared" si="37"/>
        <v>2491</v>
      </c>
      <c r="E2493" s="423">
        <v>2</v>
      </c>
      <c r="F2493" s="424">
        <f t="shared" si="38"/>
        <v>4971</v>
      </c>
      <c r="G2493" s="221">
        <f t="shared" si="40"/>
        <v>14914</v>
      </c>
      <c r="H2493" s="220">
        <f>H2491+6</f>
        <v>7457</v>
      </c>
      <c r="I2493" s="201">
        <v>2</v>
      </c>
      <c r="J2493" s="236">
        <f t="shared" si="39"/>
        <v>1</v>
      </c>
    </row>
    <row r="2494" spans="2:10" ht="14.25" customHeight="1">
      <c r="B2494" s="54"/>
      <c r="C2494" s="413">
        <f t="shared" si="37"/>
        <v>2492</v>
      </c>
      <c r="E2494" s="423">
        <v>8</v>
      </c>
      <c r="F2494" s="424">
        <f t="shared" si="38"/>
        <v>4973</v>
      </c>
      <c r="G2494" s="221">
        <f t="shared" si="40"/>
        <v>14920</v>
      </c>
      <c r="H2494" s="269">
        <f>G2494/I2494</f>
        <v>1865</v>
      </c>
      <c r="I2494" s="201">
        <v>8</v>
      </c>
      <c r="J2494" s="236">
        <f t="shared" si="39"/>
        <v>3</v>
      </c>
    </row>
    <row r="2495" spans="2:10" ht="14.25" customHeight="1">
      <c r="B2495" s="54"/>
      <c r="C2495" s="413">
        <f t="shared" si="37"/>
        <v>2493</v>
      </c>
      <c r="E2495" s="423">
        <v>2</v>
      </c>
      <c r="F2495" s="424">
        <f t="shared" si="38"/>
        <v>4975</v>
      </c>
      <c r="G2495" s="221">
        <f t="shared" si="40"/>
        <v>14926</v>
      </c>
      <c r="H2495" s="220">
        <f>H2493+6</f>
        <v>7463</v>
      </c>
      <c r="I2495" s="201">
        <v>2</v>
      </c>
      <c r="J2495" s="236">
        <f t="shared" si="39"/>
        <v>1</v>
      </c>
    </row>
    <row r="2496" spans="2:10" ht="14.25" customHeight="1">
      <c r="B2496" s="54"/>
      <c r="C2496" s="413">
        <f t="shared" si="37"/>
        <v>2494</v>
      </c>
      <c r="E2496" s="423">
        <v>4</v>
      </c>
      <c r="F2496" s="424">
        <f t="shared" si="38"/>
        <v>4977</v>
      </c>
      <c r="G2496" s="221">
        <f t="shared" si="40"/>
        <v>14932</v>
      </c>
      <c r="H2496" s="240">
        <f>G2496/4</f>
        <v>3733</v>
      </c>
      <c r="I2496" s="201">
        <v>4</v>
      </c>
      <c r="J2496" s="236">
        <f t="shared" si="39"/>
        <v>2</v>
      </c>
    </row>
    <row r="2497" spans="2:10" ht="14.25" customHeight="1">
      <c r="B2497" s="54"/>
      <c r="C2497" s="413">
        <f t="shared" si="37"/>
        <v>2495</v>
      </c>
      <c r="E2497" s="423">
        <v>2</v>
      </c>
      <c r="F2497" s="424">
        <f t="shared" si="38"/>
        <v>4979</v>
      </c>
      <c r="G2497" s="221">
        <f t="shared" si="40"/>
        <v>14938</v>
      </c>
      <c r="H2497" s="220">
        <f>H2495+6</f>
        <v>7469</v>
      </c>
      <c r="I2497" s="201">
        <v>2</v>
      </c>
      <c r="J2497" s="236">
        <f t="shared" si="39"/>
        <v>1</v>
      </c>
    </row>
    <row r="2498" spans="2:10" ht="14.25" customHeight="1">
      <c r="B2498" s="54"/>
      <c r="C2498" s="413">
        <f t="shared" si="37"/>
        <v>2496</v>
      </c>
      <c r="E2498" s="423">
        <v>32</v>
      </c>
      <c r="F2498" s="424">
        <f t="shared" si="38"/>
        <v>4981</v>
      </c>
      <c r="G2498" s="221">
        <f t="shared" si="40"/>
        <v>14944</v>
      </c>
      <c r="H2498" s="269">
        <f>G2498/I2498</f>
        <v>467</v>
      </c>
      <c r="I2498" s="201">
        <v>32</v>
      </c>
      <c r="J2498" s="236">
        <f t="shared" si="39"/>
        <v>5</v>
      </c>
    </row>
    <row r="2499" spans="2:10" ht="14.25" customHeight="1">
      <c r="B2499" s="54"/>
      <c r="C2499" s="413">
        <f t="shared" si="37"/>
        <v>2497</v>
      </c>
      <c r="E2499" s="423">
        <v>2</v>
      </c>
      <c r="F2499" s="424">
        <f t="shared" si="38"/>
        <v>4983</v>
      </c>
      <c r="G2499" s="221">
        <f t="shared" si="40"/>
        <v>14950</v>
      </c>
      <c r="H2499" s="220">
        <f>H2497+6</f>
        <v>7475</v>
      </c>
      <c r="I2499" s="201">
        <v>2</v>
      </c>
      <c r="J2499" s="236">
        <f t="shared" si="39"/>
        <v>1</v>
      </c>
    </row>
    <row r="2500" spans="2:10" ht="14.25" customHeight="1">
      <c r="B2500" s="54"/>
      <c r="C2500" s="413">
        <f t="shared" si="37"/>
        <v>2498</v>
      </c>
      <c r="E2500" s="423">
        <v>4</v>
      </c>
      <c r="F2500" s="424">
        <f t="shared" si="38"/>
        <v>4985</v>
      </c>
      <c r="G2500" s="221">
        <f t="shared" si="40"/>
        <v>14956</v>
      </c>
      <c r="H2500" s="240">
        <f>G2500/4</f>
        <v>3739</v>
      </c>
      <c r="I2500" s="201">
        <v>4</v>
      </c>
      <c r="J2500" s="236">
        <f t="shared" si="39"/>
        <v>2</v>
      </c>
    </row>
    <row r="2501" spans="2:10" ht="14.25" customHeight="1">
      <c r="B2501" s="54"/>
      <c r="C2501" s="413">
        <f t="shared" si="37"/>
        <v>2499</v>
      </c>
      <c r="E2501" s="423">
        <v>2</v>
      </c>
      <c r="F2501" s="424">
        <f t="shared" si="38"/>
        <v>4987</v>
      </c>
      <c r="G2501" s="221">
        <f t="shared" si="40"/>
        <v>14962</v>
      </c>
      <c r="H2501" s="220">
        <f>H2499+6</f>
        <v>7481</v>
      </c>
      <c r="I2501" s="201">
        <v>2</v>
      </c>
      <c r="J2501" s="236">
        <f t="shared" si="39"/>
        <v>1</v>
      </c>
    </row>
    <row r="2502" spans="2:10" ht="14.25" customHeight="1">
      <c r="B2502" s="54"/>
      <c r="C2502" s="413">
        <f t="shared" si="37"/>
        <v>2500</v>
      </c>
      <c r="E2502" s="423">
        <v>8</v>
      </c>
      <c r="F2502" s="424">
        <f t="shared" si="38"/>
        <v>4989</v>
      </c>
      <c r="G2502" s="221">
        <f t="shared" si="40"/>
        <v>14968</v>
      </c>
      <c r="H2502" s="269">
        <f>G2502/I2502</f>
        <v>1871</v>
      </c>
      <c r="I2502" s="201">
        <v>8</v>
      </c>
      <c r="J2502" s="236">
        <f t="shared" si="39"/>
        <v>3</v>
      </c>
    </row>
    <row r="2503" spans="2:10" ht="14.25" customHeight="1">
      <c r="B2503" s="54"/>
      <c r="C2503" s="413">
        <f t="shared" si="37"/>
        <v>2501</v>
      </c>
      <c r="E2503" s="423">
        <v>2</v>
      </c>
      <c r="F2503" s="424">
        <f t="shared" si="38"/>
        <v>4991</v>
      </c>
      <c r="G2503" s="221">
        <f t="shared" si="40"/>
        <v>14974</v>
      </c>
      <c r="H2503" s="220">
        <f>H2501+6</f>
        <v>7487</v>
      </c>
      <c r="I2503" s="201">
        <v>2</v>
      </c>
      <c r="J2503" s="236">
        <f t="shared" si="39"/>
        <v>1</v>
      </c>
    </row>
    <row r="2504" spans="2:10" ht="14.25" customHeight="1">
      <c r="B2504" s="54"/>
      <c r="C2504" s="413">
        <f t="shared" si="37"/>
        <v>2502</v>
      </c>
      <c r="E2504" s="423">
        <v>4</v>
      </c>
      <c r="F2504" s="424">
        <f t="shared" si="38"/>
        <v>4993</v>
      </c>
      <c r="G2504" s="221">
        <f t="shared" si="40"/>
        <v>14980</v>
      </c>
      <c r="H2504" s="240">
        <f>G2504/4</f>
        <v>3745</v>
      </c>
      <c r="I2504" s="201">
        <v>4</v>
      </c>
      <c r="J2504" s="236">
        <f t="shared" si="39"/>
        <v>2</v>
      </c>
    </row>
    <row r="2505" spans="2:10" ht="14.25" customHeight="1">
      <c r="B2505" s="54"/>
      <c r="C2505" s="413">
        <f t="shared" si="37"/>
        <v>2503</v>
      </c>
      <c r="E2505" s="423">
        <v>2</v>
      </c>
      <c r="F2505" s="424">
        <f t="shared" si="38"/>
        <v>4995</v>
      </c>
      <c r="G2505" s="221">
        <f t="shared" si="40"/>
        <v>14986</v>
      </c>
      <c r="H2505" s="220">
        <f>H2503+6</f>
        <v>7493</v>
      </c>
      <c r="I2505" s="201">
        <v>2</v>
      </c>
      <c r="J2505" s="236">
        <f t="shared" si="39"/>
        <v>1</v>
      </c>
    </row>
    <row r="2506" spans="2:10" ht="14.25" customHeight="1">
      <c r="B2506" s="54"/>
      <c r="C2506" s="413">
        <f t="shared" si="37"/>
        <v>2504</v>
      </c>
      <c r="E2506" s="423">
        <v>16</v>
      </c>
      <c r="F2506" s="424">
        <f t="shared" si="38"/>
        <v>4997</v>
      </c>
      <c r="G2506" s="221">
        <f t="shared" si="40"/>
        <v>14992</v>
      </c>
      <c r="H2506" s="269">
        <f>G2506/I2506</f>
        <v>937</v>
      </c>
      <c r="I2506" s="201">
        <v>16</v>
      </c>
      <c r="J2506" s="236">
        <f t="shared" si="39"/>
        <v>4</v>
      </c>
    </row>
    <row r="2507" spans="2:10" ht="14.25" customHeight="1">
      <c r="B2507" s="54"/>
      <c r="C2507" s="413">
        <f t="shared" si="37"/>
        <v>2505</v>
      </c>
      <c r="E2507" s="423">
        <v>2</v>
      </c>
      <c r="F2507" s="424">
        <f t="shared" si="38"/>
        <v>4999</v>
      </c>
      <c r="G2507" s="221">
        <f t="shared" si="40"/>
        <v>14998</v>
      </c>
      <c r="H2507" s="220">
        <f>H2505+6</f>
        <v>7499</v>
      </c>
      <c r="I2507" s="201">
        <v>2</v>
      </c>
      <c r="J2507" s="236">
        <f t="shared" si="39"/>
        <v>1</v>
      </c>
    </row>
    <row r="2508" spans="2:10" ht="14.25" customHeight="1">
      <c r="B2508" s="54"/>
      <c r="C2508" s="413">
        <f t="shared" si="37"/>
        <v>2506</v>
      </c>
      <c r="E2508" s="423">
        <v>4</v>
      </c>
      <c r="F2508" s="424">
        <f t="shared" si="38"/>
        <v>5001</v>
      </c>
      <c r="G2508" s="221">
        <f t="shared" si="40"/>
        <v>15004</v>
      </c>
      <c r="H2508" s="240">
        <f>G2508/4</f>
        <v>3751</v>
      </c>
      <c r="I2508" s="201">
        <v>4</v>
      </c>
      <c r="J2508" s="236">
        <f t="shared" si="39"/>
        <v>2</v>
      </c>
    </row>
    <row r="2509" spans="2:10" ht="14.25" customHeight="1">
      <c r="B2509" s="54"/>
      <c r="C2509" s="413">
        <f t="shared" si="37"/>
        <v>2507</v>
      </c>
      <c r="E2509" s="423">
        <v>2</v>
      </c>
      <c r="F2509" s="424">
        <f t="shared" si="38"/>
        <v>5003</v>
      </c>
      <c r="G2509" s="221">
        <f t="shared" si="40"/>
        <v>15010</v>
      </c>
      <c r="H2509" s="220">
        <f>H2507+6</f>
        <v>7505</v>
      </c>
      <c r="I2509" s="201">
        <v>2</v>
      </c>
      <c r="J2509" s="236">
        <f t="shared" si="39"/>
        <v>1</v>
      </c>
    </row>
    <row r="2510" spans="2:10" ht="14.25" customHeight="1">
      <c r="B2510" s="54"/>
      <c r="C2510" s="413">
        <f t="shared" si="37"/>
        <v>2508</v>
      </c>
      <c r="E2510" s="423">
        <v>8</v>
      </c>
      <c r="F2510" s="424">
        <f t="shared" si="38"/>
        <v>5005</v>
      </c>
      <c r="G2510" s="221">
        <f t="shared" si="40"/>
        <v>15016</v>
      </c>
      <c r="H2510" s="269">
        <f>G2510/I2510</f>
        <v>1877</v>
      </c>
      <c r="I2510" s="201">
        <v>8</v>
      </c>
      <c r="J2510" s="236">
        <f t="shared" si="39"/>
        <v>3</v>
      </c>
    </row>
    <row r="2511" spans="2:10" ht="14.25" customHeight="1">
      <c r="B2511" s="54"/>
      <c r="C2511" s="413">
        <f t="shared" si="37"/>
        <v>2509</v>
      </c>
      <c r="E2511" s="423">
        <v>2</v>
      </c>
      <c r="F2511" s="424">
        <f t="shared" si="38"/>
        <v>5007</v>
      </c>
      <c r="G2511" s="221">
        <f t="shared" si="40"/>
        <v>15022</v>
      </c>
      <c r="H2511" s="220">
        <f>H2509+6</f>
        <v>7511</v>
      </c>
      <c r="I2511" s="201">
        <v>2</v>
      </c>
      <c r="J2511" s="236">
        <f t="shared" si="39"/>
        <v>1</v>
      </c>
    </row>
    <row r="2512" spans="2:10" ht="14.25" customHeight="1">
      <c r="B2512" s="54"/>
      <c r="C2512" s="413">
        <f t="shared" si="37"/>
        <v>2510</v>
      </c>
      <c r="E2512" s="423">
        <v>4</v>
      </c>
      <c r="F2512" s="424">
        <f t="shared" si="38"/>
        <v>5009</v>
      </c>
      <c r="G2512" s="221">
        <f t="shared" si="40"/>
        <v>15028</v>
      </c>
      <c r="H2512" s="240">
        <f>G2512/4</f>
        <v>3757</v>
      </c>
      <c r="I2512" s="201">
        <v>4</v>
      </c>
      <c r="J2512" s="236">
        <f t="shared" si="39"/>
        <v>2</v>
      </c>
    </row>
    <row r="2513" spans="2:10" ht="14.25" customHeight="1">
      <c r="B2513" s="54"/>
      <c r="C2513" s="413">
        <f t="shared" si="37"/>
        <v>2511</v>
      </c>
      <c r="E2513" s="423">
        <v>2</v>
      </c>
      <c r="F2513" s="424">
        <f t="shared" si="38"/>
        <v>5011</v>
      </c>
      <c r="G2513" s="221">
        <f t="shared" si="40"/>
        <v>15034</v>
      </c>
      <c r="H2513" s="220">
        <f>H2511+6</f>
        <v>7517</v>
      </c>
      <c r="I2513" s="201">
        <v>2</v>
      </c>
      <c r="J2513" s="236">
        <f t="shared" si="39"/>
        <v>1</v>
      </c>
    </row>
    <row r="2514" spans="2:10" ht="14.25" customHeight="1">
      <c r="B2514" s="54"/>
      <c r="C2514" s="413">
        <f t="shared" si="37"/>
        <v>2512</v>
      </c>
      <c r="E2514" s="423">
        <v>64</v>
      </c>
      <c r="F2514" s="424">
        <f t="shared" si="38"/>
        <v>5013</v>
      </c>
      <c r="G2514" s="221">
        <f t="shared" si="40"/>
        <v>15040</v>
      </c>
      <c r="H2514" s="269">
        <f>G2514/I2514</f>
        <v>235</v>
      </c>
      <c r="I2514" s="201">
        <v>64</v>
      </c>
      <c r="J2514" s="236">
        <f t="shared" si="39"/>
        <v>6</v>
      </c>
    </row>
    <row r="2515" spans="2:10" ht="14.25" customHeight="1">
      <c r="B2515" s="54"/>
      <c r="C2515" s="413">
        <f t="shared" si="37"/>
        <v>2513</v>
      </c>
      <c r="E2515" s="423">
        <v>2</v>
      </c>
      <c r="F2515" s="424">
        <f t="shared" si="38"/>
        <v>5015</v>
      </c>
      <c r="G2515" s="221">
        <f t="shared" si="40"/>
        <v>15046</v>
      </c>
      <c r="H2515" s="220">
        <f>H2513+6</f>
        <v>7523</v>
      </c>
      <c r="I2515" s="201">
        <v>2</v>
      </c>
      <c r="J2515" s="236">
        <f t="shared" si="39"/>
        <v>1</v>
      </c>
    </row>
    <row r="2516" spans="2:10" ht="14.25" customHeight="1">
      <c r="B2516" s="54"/>
      <c r="C2516" s="413">
        <f t="shared" si="37"/>
        <v>2514</v>
      </c>
      <c r="E2516" s="423">
        <v>4</v>
      </c>
      <c r="F2516" s="424">
        <f t="shared" si="38"/>
        <v>5017</v>
      </c>
      <c r="G2516" s="221">
        <f t="shared" si="40"/>
        <v>15052</v>
      </c>
      <c r="H2516" s="240">
        <f>G2516/4</f>
        <v>3763</v>
      </c>
      <c r="I2516" s="201">
        <v>4</v>
      </c>
      <c r="J2516" s="236">
        <f t="shared" si="39"/>
        <v>2</v>
      </c>
    </row>
    <row r="2517" spans="2:10" ht="14.25" customHeight="1">
      <c r="B2517" s="54"/>
      <c r="C2517" s="413">
        <f t="shared" si="37"/>
        <v>2515</v>
      </c>
      <c r="E2517" s="423">
        <v>2</v>
      </c>
      <c r="F2517" s="424">
        <f t="shared" si="38"/>
        <v>5019</v>
      </c>
      <c r="G2517" s="221">
        <f t="shared" si="40"/>
        <v>15058</v>
      </c>
      <c r="H2517" s="220">
        <f>H2515+6</f>
        <v>7529</v>
      </c>
      <c r="I2517" s="201">
        <v>2</v>
      </c>
      <c r="J2517" s="236">
        <f t="shared" si="39"/>
        <v>1</v>
      </c>
    </row>
    <row r="2518" spans="2:10" ht="14.25" customHeight="1">
      <c r="B2518" s="54"/>
      <c r="C2518" s="413">
        <f t="shared" si="37"/>
        <v>2516</v>
      </c>
      <c r="E2518" s="423">
        <v>8</v>
      </c>
      <c r="F2518" s="424">
        <f t="shared" si="38"/>
        <v>5021</v>
      </c>
      <c r="G2518" s="221">
        <f t="shared" si="40"/>
        <v>15064</v>
      </c>
      <c r="H2518" s="269">
        <f>G2518/I2518</f>
        <v>1883</v>
      </c>
      <c r="I2518" s="201">
        <v>8</v>
      </c>
      <c r="J2518" s="236">
        <f t="shared" si="39"/>
        <v>3</v>
      </c>
    </row>
    <row r="2519" spans="2:10" ht="14.25" customHeight="1">
      <c r="B2519" s="54"/>
      <c r="C2519" s="413">
        <f t="shared" si="37"/>
        <v>2517</v>
      </c>
      <c r="E2519" s="423">
        <v>2</v>
      </c>
      <c r="F2519" s="424">
        <f t="shared" si="38"/>
        <v>5023</v>
      </c>
      <c r="G2519" s="221">
        <f t="shared" si="40"/>
        <v>15070</v>
      </c>
      <c r="H2519" s="220">
        <f>H2517+6</f>
        <v>7535</v>
      </c>
      <c r="I2519" s="201">
        <v>2</v>
      </c>
      <c r="J2519" s="236">
        <f t="shared" si="39"/>
        <v>1</v>
      </c>
    </row>
    <row r="2520" spans="2:10" ht="14.25" customHeight="1">
      <c r="B2520" s="54"/>
      <c r="C2520" s="413">
        <f t="shared" si="37"/>
        <v>2518</v>
      </c>
      <c r="E2520" s="423">
        <v>4</v>
      </c>
      <c r="F2520" s="424">
        <f t="shared" si="38"/>
        <v>5025</v>
      </c>
      <c r="G2520" s="221">
        <f t="shared" si="40"/>
        <v>15076</v>
      </c>
      <c r="H2520" s="240">
        <f>G2520/4</f>
        <v>3769</v>
      </c>
      <c r="I2520" s="201">
        <v>4</v>
      </c>
      <c r="J2520" s="236">
        <f t="shared" si="39"/>
        <v>2</v>
      </c>
    </row>
    <row r="2521" spans="2:10" ht="14.25" customHeight="1">
      <c r="B2521" s="54"/>
      <c r="C2521" s="413">
        <f t="shared" si="37"/>
        <v>2519</v>
      </c>
      <c r="E2521" s="423">
        <v>2</v>
      </c>
      <c r="F2521" s="424">
        <f t="shared" si="38"/>
        <v>5027</v>
      </c>
      <c r="G2521" s="221">
        <f t="shared" si="40"/>
        <v>15082</v>
      </c>
      <c r="H2521" s="220">
        <f>H2519+6</f>
        <v>7541</v>
      </c>
      <c r="I2521" s="201">
        <v>2</v>
      </c>
      <c r="J2521" s="236">
        <f t="shared" si="39"/>
        <v>1</v>
      </c>
    </row>
    <row r="2522" spans="2:10" ht="14.25" customHeight="1">
      <c r="B2522" s="54"/>
      <c r="C2522" s="413">
        <f t="shared" si="37"/>
        <v>2520</v>
      </c>
      <c r="E2522" s="423">
        <v>16</v>
      </c>
      <c r="F2522" s="424">
        <f t="shared" si="38"/>
        <v>5029</v>
      </c>
      <c r="G2522" s="221">
        <f t="shared" si="40"/>
        <v>15088</v>
      </c>
      <c r="H2522" s="269">
        <f>G2522/I2522</f>
        <v>943</v>
      </c>
      <c r="I2522" s="201">
        <v>16</v>
      </c>
      <c r="J2522" s="236">
        <f t="shared" si="39"/>
        <v>4</v>
      </c>
    </row>
    <row r="2523" spans="2:10" ht="14.25" customHeight="1">
      <c r="B2523" s="54"/>
      <c r="C2523" s="413">
        <f t="shared" si="37"/>
        <v>2521</v>
      </c>
      <c r="E2523" s="423">
        <v>2</v>
      </c>
      <c r="F2523" s="424">
        <f t="shared" si="38"/>
        <v>5031</v>
      </c>
      <c r="G2523" s="221">
        <f t="shared" si="40"/>
        <v>15094</v>
      </c>
      <c r="H2523" s="220">
        <f>H2521+6</f>
        <v>7547</v>
      </c>
      <c r="I2523" s="201">
        <v>2</v>
      </c>
      <c r="J2523" s="236">
        <f t="shared" si="39"/>
        <v>1</v>
      </c>
    </row>
    <row r="2524" spans="2:10" ht="14.25" customHeight="1">
      <c r="B2524" s="54"/>
      <c r="C2524" s="413">
        <f t="shared" si="37"/>
        <v>2522</v>
      </c>
      <c r="E2524" s="423">
        <v>4</v>
      </c>
      <c r="F2524" s="424">
        <f t="shared" si="38"/>
        <v>5033</v>
      </c>
      <c r="G2524" s="221">
        <f t="shared" si="40"/>
        <v>15100</v>
      </c>
      <c r="H2524" s="240">
        <f>G2524/4</f>
        <v>3775</v>
      </c>
      <c r="I2524" s="201">
        <v>4</v>
      </c>
      <c r="J2524" s="236">
        <f t="shared" si="39"/>
        <v>2</v>
      </c>
    </row>
    <row r="2525" spans="2:10" ht="14.25" customHeight="1">
      <c r="B2525" s="54"/>
      <c r="C2525" s="413">
        <f t="shared" si="37"/>
        <v>2523</v>
      </c>
      <c r="E2525" s="423">
        <v>2</v>
      </c>
      <c r="F2525" s="424">
        <f t="shared" si="38"/>
        <v>5035</v>
      </c>
      <c r="G2525" s="221">
        <f t="shared" si="40"/>
        <v>15106</v>
      </c>
      <c r="H2525" s="220">
        <f>H2523+6</f>
        <v>7553</v>
      </c>
      <c r="I2525" s="201">
        <v>2</v>
      </c>
      <c r="J2525" s="236">
        <f t="shared" si="39"/>
        <v>1</v>
      </c>
    </row>
    <row r="2526" spans="2:10" ht="14.25" customHeight="1">
      <c r="B2526" s="54"/>
      <c r="C2526" s="413">
        <f t="shared" si="37"/>
        <v>2524</v>
      </c>
      <c r="E2526" s="423">
        <v>8</v>
      </c>
      <c r="F2526" s="424">
        <f t="shared" si="38"/>
        <v>5037</v>
      </c>
      <c r="G2526" s="221">
        <f t="shared" si="40"/>
        <v>15112</v>
      </c>
      <c r="H2526" s="269">
        <f>G2526/I2526</f>
        <v>1889</v>
      </c>
      <c r="I2526" s="201">
        <v>8</v>
      </c>
      <c r="J2526" s="236">
        <f t="shared" si="39"/>
        <v>3</v>
      </c>
    </row>
    <row r="2527" spans="2:10" ht="14.25" customHeight="1">
      <c r="B2527" s="54"/>
      <c r="C2527" s="413">
        <f t="shared" si="37"/>
        <v>2525</v>
      </c>
      <c r="E2527" s="423">
        <v>2</v>
      </c>
      <c r="F2527" s="424">
        <f t="shared" si="38"/>
        <v>5039</v>
      </c>
      <c r="G2527" s="221">
        <f t="shared" si="40"/>
        <v>15118</v>
      </c>
      <c r="H2527" s="220">
        <f>H2525+6</f>
        <v>7559</v>
      </c>
      <c r="I2527" s="201">
        <v>2</v>
      </c>
      <c r="J2527" s="236">
        <f t="shared" si="39"/>
        <v>1</v>
      </c>
    </row>
    <row r="2528" spans="2:10" ht="14.25" customHeight="1">
      <c r="B2528" s="54"/>
      <c r="C2528" s="413">
        <f t="shared" si="37"/>
        <v>2526</v>
      </c>
      <c r="E2528" s="423">
        <v>4</v>
      </c>
      <c r="F2528" s="424">
        <f t="shared" si="38"/>
        <v>5041</v>
      </c>
      <c r="G2528" s="221">
        <f t="shared" si="40"/>
        <v>15124</v>
      </c>
      <c r="H2528" s="240">
        <f>G2528/4</f>
        <v>3781</v>
      </c>
      <c r="I2528" s="201">
        <v>4</v>
      </c>
      <c r="J2528" s="236">
        <f t="shared" si="39"/>
        <v>2</v>
      </c>
    </row>
    <row r="2529" spans="2:10" ht="14.25" customHeight="1">
      <c r="B2529" s="54"/>
      <c r="C2529" s="413">
        <f t="shared" si="37"/>
        <v>2527</v>
      </c>
      <c r="E2529" s="423">
        <v>2</v>
      </c>
      <c r="F2529" s="424">
        <f t="shared" si="38"/>
        <v>5043</v>
      </c>
      <c r="G2529" s="221">
        <f t="shared" si="40"/>
        <v>15130</v>
      </c>
      <c r="H2529" s="220">
        <f>H2527+6</f>
        <v>7565</v>
      </c>
      <c r="I2529" s="201">
        <v>2</v>
      </c>
      <c r="J2529" s="236">
        <f t="shared" si="39"/>
        <v>1</v>
      </c>
    </row>
    <row r="2530" spans="2:10" ht="14.25" customHeight="1">
      <c r="B2530" s="54"/>
      <c r="C2530" s="413">
        <f t="shared" si="37"/>
        <v>2528</v>
      </c>
      <c r="E2530" s="423">
        <v>32</v>
      </c>
      <c r="F2530" s="424">
        <f t="shared" si="38"/>
        <v>5045</v>
      </c>
      <c r="G2530" s="221">
        <f t="shared" si="40"/>
        <v>15136</v>
      </c>
      <c r="H2530" s="269">
        <f>G2530/I2530</f>
        <v>473</v>
      </c>
      <c r="I2530" s="201">
        <v>32</v>
      </c>
      <c r="J2530" s="236">
        <f t="shared" si="39"/>
        <v>5</v>
      </c>
    </row>
    <row r="2531" spans="2:10" ht="14.25" customHeight="1">
      <c r="B2531" s="54"/>
      <c r="C2531" s="413">
        <f t="shared" si="37"/>
        <v>2529</v>
      </c>
      <c r="E2531" s="423">
        <v>2</v>
      </c>
      <c r="F2531" s="424">
        <f t="shared" si="38"/>
        <v>5047</v>
      </c>
      <c r="G2531" s="221">
        <f t="shared" si="40"/>
        <v>15142</v>
      </c>
      <c r="H2531" s="220">
        <f>H2529+6</f>
        <v>7571</v>
      </c>
      <c r="I2531" s="201">
        <v>2</v>
      </c>
      <c r="J2531" s="236">
        <f t="shared" si="39"/>
        <v>1</v>
      </c>
    </row>
    <row r="2532" spans="2:10" ht="14.25" customHeight="1">
      <c r="B2532" s="54"/>
      <c r="C2532" s="413">
        <f t="shared" si="37"/>
        <v>2530</v>
      </c>
      <c r="E2532" s="423">
        <v>4</v>
      </c>
      <c r="F2532" s="424">
        <f t="shared" si="38"/>
        <v>5049</v>
      </c>
      <c r="G2532" s="221">
        <f t="shared" si="40"/>
        <v>15148</v>
      </c>
      <c r="H2532" s="240">
        <f>G2532/4</f>
        <v>3787</v>
      </c>
      <c r="I2532" s="201">
        <v>4</v>
      </c>
      <c r="J2532" s="236">
        <f t="shared" si="39"/>
        <v>2</v>
      </c>
    </row>
    <row r="2533" spans="2:10" ht="14.25" customHeight="1">
      <c r="B2533" s="54"/>
      <c r="C2533" s="413">
        <f t="shared" si="37"/>
        <v>2531</v>
      </c>
      <c r="E2533" s="423">
        <v>2</v>
      </c>
      <c r="F2533" s="424">
        <f t="shared" si="38"/>
        <v>5051</v>
      </c>
      <c r="G2533" s="221">
        <f t="shared" si="40"/>
        <v>15154</v>
      </c>
      <c r="H2533" s="220">
        <f>H2531+6</f>
        <v>7577</v>
      </c>
      <c r="I2533" s="201">
        <v>2</v>
      </c>
      <c r="J2533" s="236">
        <f t="shared" si="39"/>
        <v>1</v>
      </c>
    </row>
    <row r="2534" spans="2:10" ht="14.25" customHeight="1">
      <c r="B2534" s="54"/>
      <c r="C2534" s="413">
        <f t="shared" si="37"/>
        <v>2532</v>
      </c>
      <c r="E2534" s="423">
        <v>8</v>
      </c>
      <c r="F2534" s="424">
        <f t="shared" si="38"/>
        <v>5053</v>
      </c>
      <c r="G2534" s="221">
        <f t="shared" si="40"/>
        <v>15160</v>
      </c>
      <c r="H2534" s="269">
        <f>G2534/I2534</f>
        <v>1895</v>
      </c>
      <c r="I2534" s="201">
        <v>8</v>
      </c>
      <c r="J2534" s="236">
        <f t="shared" si="39"/>
        <v>3</v>
      </c>
    </row>
    <row r="2535" spans="2:10" ht="14.25" customHeight="1">
      <c r="B2535" s="54"/>
      <c r="C2535" s="413">
        <f t="shared" si="37"/>
        <v>2533</v>
      </c>
      <c r="E2535" s="423">
        <v>2</v>
      </c>
      <c r="F2535" s="424">
        <f t="shared" si="38"/>
        <v>5055</v>
      </c>
      <c r="G2535" s="221">
        <f t="shared" si="40"/>
        <v>15166</v>
      </c>
      <c r="H2535" s="220">
        <f>H2533+6</f>
        <v>7583</v>
      </c>
      <c r="I2535" s="201">
        <v>2</v>
      </c>
      <c r="J2535" s="236">
        <f t="shared" si="39"/>
        <v>1</v>
      </c>
    </row>
    <row r="2536" spans="2:10" ht="14.25" customHeight="1">
      <c r="B2536" s="54"/>
      <c r="C2536" s="413">
        <f t="shared" si="37"/>
        <v>2534</v>
      </c>
      <c r="E2536" s="423">
        <v>4</v>
      </c>
      <c r="F2536" s="424">
        <f t="shared" si="38"/>
        <v>5057</v>
      </c>
      <c r="G2536" s="221">
        <f t="shared" si="40"/>
        <v>15172</v>
      </c>
      <c r="H2536" s="240">
        <f>G2536/4</f>
        <v>3793</v>
      </c>
      <c r="I2536" s="201">
        <v>4</v>
      </c>
      <c r="J2536" s="236">
        <f t="shared" si="39"/>
        <v>2</v>
      </c>
    </row>
    <row r="2537" spans="2:10" ht="14.25" customHeight="1">
      <c r="B2537" s="54"/>
      <c r="C2537" s="413">
        <f t="shared" si="37"/>
        <v>2535</v>
      </c>
      <c r="E2537" s="423">
        <v>2</v>
      </c>
      <c r="F2537" s="424">
        <f t="shared" si="38"/>
        <v>5059</v>
      </c>
      <c r="G2537" s="221">
        <f t="shared" si="40"/>
        <v>15178</v>
      </c>
      <c r="H2537" s="220">
        <f>H2535+6</f>
        <v>7589</v>
      </c>
      <c r="I2537" s="201">
        <v>2</v>
      </c>
      <c r="J2537" s="236">
        <f t="shared" si="39"/>
        <v>1</v>
      </c>
    </row>
    <row r="2538" spans="2:10" ht="14.25" customHeight="1">
      <c r="B2538" s="54"/>
      <c r="C2538" s="413">
        <f t="shared" si="37"/>
        <v>2536</v>
      </c>
      <c r="E2538" s="423">
        <v>16</v>
      </c>
      <c r="F2538" s="424">
        <f t="shared" si="38"/>
        <v>5061</v>
      </c>
      <c r="G2538" s="221">
        <f t="shared" si="40"/>
        <v>15184</v>
      </c>
      <c r="H2538" s="269">
        <f>G2538/I2538</f>
        <v>949</v>
      </c>
      <c r="I2538" s="201">
        <v>16</v>
      </c>
      <c r="J2538" s="236">
        <f t="shared" si="39"/>
        <v>4</v>
      </c>
    </row>
    <row r="2539" spans="2:10" ht="14.25" customHeight="1">
      <c r="B2539" s="54"/>
      <c r="C2539" s="413">
        <f t="shared" si="37"/>
        <v>2537</v>
      </c>
      <c r="E2539" s="423">
        <v>2</v>
      </c>
      <c r="F2539" s="424">
        <f t="shared" si="38"/>
        <v>5063</v>
      </c>
      <c r="G2539" s="221">
        <f t="shared" si="40"/>
        <v>15190</v>
      </c>
      <c r="H2539" s="220">
        <f>H2537+6</f>
        <v>7595</v>
      </c>
      <c r="I2539" s="201">
        <v>2</v>
      </c>
      <c r="J2539" s="236">
        <f t="shared" si="39"/>
        <v>1</v>
      </c>
    </row>
    <row r="2540" spans="2:10" ht="14.25" customHeight="1">
      <c r="B2540" s="54"/>
      <c r="C2540" s="413">
        <f t="shared" si="37"/>
        <v>2538</v>
      </c>
      <c r="E2540" s="423">
        <v>4</v>
      </c>
      <c r="F2540" s="424">
        <f t="shared" si="38"/>
        <v>5065</v>
      </c>
      <c r="G2540" s="221">
        <f t="shared" si="40"/>
        <v>15196</v>
      </c>
      <c r="H2540" s="240">
        <f>G2540/4</f>
        <v>3799</v>
      </c>
      <c r="I2540" s="201">
        <v>4</v>
      </c>
      <c r="J2540" s="236">
        <f t="shared" si="39"/>
        <v>2</v>
      </c>
    </row>
    <row r="2541" spans="2:10" ht="14.25" customHeight="1">
      <c r="B2541" s="54"/>
      <c r="C2541" s="413">
        <f t="shared" si="37"/>
        <v>2539</v>
      </c>
      <c r="E2541" s="423">
        <v>2</v>
      </c>
      <c r="F2541" s="424">
        <f t="shared" si="38"/>
        <v>5067</v>
      </c>
      <c r="G2541" s="221">
        <f t="shared" si="40"/>
        <v>15202</v>
      </c>
      <c r="H2541" s="220">
        <f>H2539+6</f>
        <v>7601</v>
      </c>
      <c r="I2541" s="201">
        <v>2</v>
      </c>
      <c r="J2541" s="236">
        <f t="shared" si="39"/>
        <v>1</v>
      </c>
    </row>
    <row r="2542" spans="2:10" ht="14.25" customHeight="1">
      <c r="B2542" s="54"/>
      <c r="C2542" s="413">
        <f t="shared" si="37"/>
        <v>2540</v>
      </c>
      <c r="E2542" s="423">
        <v>8</v>
      </c>
      <c r="F2542" s="424">
        <f t="shared" si="38"/>
        <v>5069</v>
      </c>
      <c r="G2542" s="221">
        <f t="shared" si="40"/>
        <v>15208</v>
      </c>
      <c r="H2542" s="269">
        <f>G2542/I2542</f>
        <v>1901</v>
      </c>
      <c r="I2542" s="201">
        <v>8</v>
      </c>
      <c r="J2542" s="236">
        <f t="shared" si="39"/>
        <v>3</v>
      </c>
    </row>
    <row r="2543" spans="2:10" ht="14.25" customHeight="1">
      <c r="B2543" s="54"/>
      <c r="C2543" s="413">
        <f t="shared" si="37"/>
        <v>2541</v>
      </c>
      <c r="E2543" s="423">
        <v>2</v>
      </c>
      <c r="F2543" s="424">
        <f t="shared" si="38"/>
        <v>5071</v>
      </c>
      <c r="G2543" s="221">
        <f t="shared" si="40"/>
        <v>15214</v>
      </c>
      <c r="H2543" s="220">
        <f>H2541+6</f>
        <v>7607</v>
      </c>
      <c r="I2543" s="201">
        <v>2</v>
      </c>
      <c r="J2543" s="236">
        <f t="shared" si="39"/>
        <v>1</v>
      </c>
    </row>
    <row r="2544" spans="2:10" ht="14.25" customHeight="1">
      <c r="B2544" s="54"/>
      <c r="C2544" s="413">
        <f t="shared" si="37"/>
        <v>2542</v>
      </c>
      <c r="E2544" s="423">
        <v>4</v>
      </c>
      <c r="F2544" s="424">
        <f t="shared" si="38"/>
        <v>5073</v>
      </c>
      <c r="G2544" s="221">
        <f t="shared" si="40"/>
        <v>15220</v>
      </c>
      <c r="H2544" s="240">
        <f>G2544/4</f>
        <v>3805</v>
      </c>
      <c r="I2544" s="201">
        <v>4</v>
      </c>
      <c r="J2544" s="236">
        <f t="shared" si="39"/>
        <v>2</v>
      </c>
    </row>
    <row r="2545" spans="2:10" ht="14.25" customHeight="1">
      <c r="B2545" s="54"/>
      <c r="C2545" s="413">
        <f t="shared" si="37"/>
        <v>2543</v>
      </c>
      <c r="E2545" s="423">
        <v>2</v>
      </c>
      <c r="F2545" s="424">
        <f t="shared" si="38"/>
        <v>5075</v>
      </c>
      <c r="G2545" s="221">
        <f t="shared" si="40"/>
        <v>15226</v>
      </c>
      <c r="H2545" s="220">
        <f>H2543+6</f>
        <v>7613</v>
      </c>
      <c r="I2545" s="201">
        <v>2</v>
      </c>
      <c r="J2545" s="236">
        <f t="shared" si="39"/>
        <v>1</v>
      </c>
    </row>
    <row r="2546" spans="2:10" ht="14.25" customHeight="1">
      <c r="B2546" s="54"/>
      <c r="C2546" s="413">
        <f t="shared" si="37"/>
        <v>2544</v>
      </c>
      <c r="E2546" s="423">
        <v>128</v>
      </c>
      <c r="F2546" s="424">
        <f t="shared" si="38"/>
        <v>5077</v>
      </c>
      <c r="G2546" s="221">
        <f t="shared" si="40"/>
        <v>15232</v>
      </c>
      <c r="H2546" s="269">
        <f>G2546/I2546</f>
        <v>119</v>
      </c>
      <c r="I2546" s="201">
        <v>128</v>
      </c>
      <c r="J2546" s="236">
        <f t="shared" si="39"/>
        <v>7</v>
      </c>
    </row>
    <row r="2547" spans="2:10" ht="14.25" customHeight="1">
      <c r="B2547" s="54"/>
      <c r="C2547" s="413">
        <f t="shared" si="37"/>
        <v>2545</v>
      </c>
      <c r="E2547" s="423">
        <v>2</v>
      </c>
      <c r="F2547" s="424">
        <f t="shared" si="38"/>
        <v>5079</v>
      </c>
      <c r="G2547" s="221">
        <f t="shared" si="40"/>
        <v>15238</v>
      </c>
      <c r="H2547" s="220">
        <f>H2545+6</f>
        <v>7619</v>
      </c>
      <c r="I2547" s="201">
        <v>2</v>
      </c>
      <c r="J2547" s="236">
        <f t="shared" si="39"/>
        <v>1</v>
      </c>
    </row>
    <row r="2548" spans="2:10" ht="14.25" customHeight="1">
      <c r="B2548" s="54"/>
      <c r="C2548" s="413">
        <f t="shared" si="37"/>
        <v>2546</v>
      </c>
      <c r="E2548" s="423">
        <v>4</v>
      </c>
      <c r="F2548" s="424">
        <f t="shared" si="38"/>
        <v>5081</v>
      </c>
      <c r="G2548" s="221">
        <f t="shared" si="40"/>
        <v>15244</v>
      </c>
      <c r="H2548" s="240">
        <f>G2548/4</f>
        <v>3811</v>
      </c>
      <c r="I2548" s="201">
        <v>4</v>
      </c>
      <c r="J2548" s="236">
        <f t="shared" si="39"/>
        <v>2</v>
      </c>
    </row>
    <row r="2549" spans="2:10" ht="14.25" customHeight="1">
      <c r="B2549" s="54"/>
      <c r="C2549" s="413">
        <f t="shared" si="37"/>
        <v>2547</v>
      </c>
      <c r="E2549" s="423">
        <v>2</v>
      </c>
      <c r="F2549" s="424">
        <f t="shared" si="38"/>
        <v>5083</v>
      </c>
      <c r="G2549" s="221">
        <f t="shared" si="40"/>
        <v>15250</v>
      </c>
      <c r="H2549" s="220">
        <f>H2547+6</f>
        <v>7625</v>
      </c>
      <c r="I2549" s="201">
        <v>2</v>
      </c>
      <c r="J2549" s="236">
        <f t="shared" si="39"/>
        <v>1</v>
      </c>
    </row>
    <row r="2550" spans="2:10" ht="14.25" customHeight="1">
      <c r="B2550" s="54"/>
      <c r="C2550" s="413">
        <f t="shared" si="37"/>
        <v>2548</v>
      </c>
      <c r="E2550" s="423">
        <v>8</v>
      </c>
      <c r="F2550" s="424">
        <f t="shared" si="38"/>
        <v>5085</v>
      </c>
      <c r="G2550" s="221">
        <f t="shared" si="40"/>
        <v>15256</v>
      </c>
      <c r="H2550" s="269">
        <f>G2550/I2550</f>
        <v>1907</v>
      </c>
      <c r="I2550" s="201">
        <v>8</v>
      </c>
      <c r="J2550" s="236">
        <f t="shared" si="39"/>
        <v>3</v>
      </c>
    </row>
    <row r="2551" spans="2:10" ht="14.25" customHeight="1">
      <c r="B2551" s="54"/>
      <c r="C2551" s="413">
        <f t="shared" si="37"/>
        <v>2549</v>
      </c>
      <c r="E2551" s="423">
        <v>2</v>
      </c>
      <c r="F2551" s="424">
        <f t="shared" si="38"/>
        <v>5087</v>
      </c>
      <c r="G2551" s="221">
        <f t="shared" si="40"/>
        <v>15262</v>
      </c>
      <c r="H2551" s="220">
        <f>H2549+6</f>
        <v>7631</v>
      </c>
      <c r="I2551" s="201">
        <v>2</v>
      </c>
      <c r="J2551" s="236">
        <f t="shared" si="39"/>
        <v>1</v>
      </c>
    </row>
    <row r="2552" spans="2:10" ht="14.25" customHeight="1">
      <c r="B2552" s="54"/>
      <c r="C2552" s="413">
        <f t="shared" si="37"/>
        <v>2550</v>
      </c>
      <c r="E2552" s="423">
        <v>4</v>
      </c>
      <c r="F2552" s="424">
        <f t="shared" si="38"/>
        <v>5089</v>
      </c>
      <c r="G2552" s="221">
        <f t="shared" si="40"/>
        <v>15268</v>
      </c>
      <c r="H2552" s="240">
        <f>G2552/4</f>
        <v>3817</v>
      </c>
      <c r="I2552" s="201">
        <v>4</v>
      </c>
      <c r="J2552" s="236">
        <f t="shared" si="39"/>
        <v>2</v>
      </c>
    </row>
    <row r="2553" spans="2:10" ht="14.25" customHeight="1">
      <c r="B2553" s="54"/>
      <c r="C2553" s="413">
        <f t="shared" si="37"/>
        <v>2551</v>
      </c>
      <c r="E2553" s="423">
        <v>2</v>
      </c>
      <c r="F2553" s="424">
        <f t="shared" si="38"/>
        <v>5091</v>
      </c>
      <c r="G2553" s="221">
        <f t="shared" si="40"/>
        <v>15274</v>
      </c>
      <c r="H2553" s="220">
        <f>H2551+6</f>
        <v>7637</v>
      </c>
      <c r="I2553" s="201">
        <v>2</v>
      </c>
      <c r="J2553" s="236">
        <f t="shared" si="39"/>
        <v>1</v>
      </c>
    </row>
    <row r="2554" spans="2:10" ht="14.25" customHeight="1">
      <c r="B2554" s="54"/>
      <c r="C2554" s="413">
        <f t="shared" ref="C2554:C2738" si="41">C2553+1</f>
        <v>2552</v>
      </c>
      <c r="E2554" s="423">
        <v>16</v>
      </c>
      <c r="F2554" s="424">
        <f t="shared" si="38"/>
        <v>5093</v>
      </c>
      <c r="G2554" s="221">
        <f t="shared" si="40"/>
        <v>15280</v>
      </c>
      <c r="H2554" s="269">
        <f>G2554/I2554</f>
        <v>955</v>
      </c>
      <c r="I2554" s="201">
        <v>16</v>
      </c>
      <c r="J2554" s="236">
        <f t="shared" si="39"/>
        <v>4</v>
      </c>
    </row>
    <row r="2555" spans="2:10" ht="14.25" customHeight="1">
      <c r="B2555" s="54"/>
      <c r="C2555" s="413">
        <f t="shared" si="41"/>
        <v>2553</v>
      </c>
      <c r="E2555" s="423">
        <v>2</v>
      </c>
      <c r="F2555" s="424">
        <f t="shared" si="38"/>
        <v>5095</v>
      </c>
      <c r="G2555" s="221">
        <f t="shared" si="40"/>
        <v>15286</v>
      </c>
      <c r="H2555" s="220">
        <f>H2553+6</f>
        <v>7643</v>
      </c>
      <c r="I2555" s="201">
        <v>2</v>
      </c>
      <c r="J2555" s="236">
        <f t="shared" si="39"/>
        <v>1</v>
      </c>
    </row>
    <row r="2556" spans="2:10" ht="14.25" customHeight="1">
      <c r="B2556" s="54"/>
      <c r="C2556" s="413">
        <f t="shared" si="41"/>
        <v>2554</v>
      </c>
      <c r="E2556" s="423">
        <v>4</v>
      </c>
      <c r="F2556" s="424">
        <f t="shared" si="38"/>
        <v>5097</v>
      </c>
      <c r="G2556" s="221">
        <f t="shared" si="40"/>
        <v>15292</v>
      </c>
      <c r="H2556" s="240">
        <f>G2556/4</f>
        <v>3823</v>
      </c>
      <c r="I2556" s="201">
        <v>4</v>
      </c>
      <c r="J2556" s="236">
        <f t="shared" si="39"/>
        <v>2</v>
      </c>
    </row>
    <row r="2557" spans="2:10" ht="14.25" customHeight="1">
      <c r="B2557" s="54"/>
      <c r="C2557" s="413">
        <f t="shared" si="41"/>
        <v>2555</v>
      </c>
      <c r="E2557" s="423">
        <v>2</v>
      </c>
      <c r="F2557" s="424">
        <f t="shared" si="38"/>
        <v>5099</v>
      </c>
      <c r="G2557" s="221">
        <f t="shared" si="40"/>
        <v>15298</v>
      </c>
      <c r="H2557" s="220">
        <f>H2555+6</f>
        <v>7649</v>
      </c>
      <c r="I2557" s="201">
        <v>2</v>
      </c>
      <c r="J2557" s="236">
        <f t="shared" si="39"/>
        <v>1</v>
      </c>
    </row>
    <row r="2558" spans="2:10" ht="14.25" customHeight="1">
      <c r="B2558" s="54"/>
      <c r="C2558" s="413">
        <f t="shared" si="41"/>
        <v>2556</v>
      </c>
      <c r="E2558" s="423">
        <v>8</v>
      </c>
      <c r="F2558" s="424">
        <f t="shared" si="38"/>
        <v>5101</v>
      </c>
      <c r="G2558" s="221">
        <f t="shared" si="40"/>
        <v>15304</v>
      </c>
      <c r="H2558" s="269">
        <f>G2558/I2558</f>
        <v>1913</v>
      </c>
      <c r="I2558" s="201">
        <v>8</v>
      </c>
      <c r="J2558" s="236">
        <f t="shared" si="39"/>
        <v>3</v>
      </c>
    </row>
    <row r="2559" spans="2:10" ht="14.25" customHeight="1">
      <c r="B2559" s="54"/>
      <c r="C2559" s="413">
        <f t="shared" si="41"/>
        <v>2557</v>
      </c>
      <c r="E2559" s="423">
        <v>2</v>
      </c>
      <c r="F2559" s="424">
        <f t="shared" ref="F2559:F2738" si="42">(G2559-1)/3</f>
        <v>5103</v>
      </c>
      <c r="G2559" s="221">
        <f t="shared" si="40"/>
        <v>15310</v>
      </c>
      <c r="H2559" s="220">
        <f>H2557+6</f>
        <v>7655</v>
      </c>
      <c r="I2559" s="201">
        <v>2</v>
      </c>
      <c r="J2559" s="236">
        <f t="shared" ref="J2559:J2738" si="43">LOG(I2559,2)</f>
        <v>1</v>
      </c>
    </row>
    <row r="2560" spans="2:10" ht="14.25" customHeight="1">
      <c r="B2560" s="54"/>
      <c r="C2560" s="413">
        <f t="shared" si="41"/>
        <v>2558</v>
      </c>
      <c r="E2560" s="423">
        <v>4</v>
      </c>
      <c r="F2560" s="424">
        <f t="shared" si="42"/>
        <v>5105</v>
      </c>
      <c r="G2560" s="221">
        <f t="shared" ref="G2560:G2738" si="44">G2559+6</f>
        <v>15316</v>
      </c>
      <c r="H2560" s="240">
        <f>G2560/4</f>
        <v>3829</v>
      </c>
      <c r="I2560" s="201">
        <v>4</v>
      </c>
      <c r="J2560" s="236">
        <f t="shared" si="43"/>
        <v>2</v>
      </c>
    </row>
    <row r="2561" spans="2:10" ht="14.25" customHeight="1">
      <c r="B2561" s="54"/>
      <c r="C2561" s="413">
        <f t="shared" si="41"/>
        <v>2559</v>
      </c>
      <c r="E2561" s="423">
        <v>2</v>
      </c>
      <c r="F2561" s="424">
        <f t="shared" si="42"/>
        <v>5107</v>
      </c>
      <c r="G2561" s="221">
        <f t="shared" si="44"/>
        <v>15322</v>
      </c>
      <c r="H2561" s="220">
        <f>H2559+6</f>
        <v>7661</v>
      </c>
      <c r="I2561" s="201">
        <v>2</v>
      </c>
      <c r="J2561" s="236">
        <f t="shared" si="43"/>
        <v>1</v>
      </c>
    </row>
    <row r="2562" spans="2:10" ht="14.25" customHeight="1">
      <c r="B2562" s="54"/>
      <c r="C2562" s="413">
        <f t="shared" si="41"/>
        <v>2560</v>
      </c>
      <c r="E2562" s="423">
        <v>32</v>
      </c>
      <c r="F2562" s="424">
        <f t="shared" si="42"/>
        <v>5109</v>
      </c>
      <c r="G2562" s="221">
        <f t="shared" si="44"/>
        <v>15328</v>
      </c>
      <c r="H2562" s="269">
        <f>G2562/I2562</f>
        <v>479</v>
      </c>
      <c r="I2562" s="201">
        <v>32</v>
      </c>
      <c r="J2562" s="236">
        <f t="shared" si="43"/>
        <v>5</v>
      </c>
    </row>
    <row r="2563" spans="2:10" ht="14.25" customHeight="1">
      <c r="B2563" s="54"/>
      <c r="C2563" s="413">
        <f t="shared" si="41"/>
        <v>2561</v>
      </c>
      <c r="E2563" s="423">
        <v>2</v>
      </c>
      <c r="F2563" s="424">
        <f t="shared" si="42"/>
        <v>5111</v>
      </c>
      <c r="G2563" s="221">
        <f t="shared" si="44"/>
        <v>15334</v>
      </c>
      <c r="H2563" s="220">
        <f>H2561+6</f>
        <v>7667</v>
      </c>
      <c r="I2563" s="201">
        <v>2</v>
      </c>
      <c r="J2563" s="236">
        <f t="shared" si="43"/>
        <v>1</v>
      </c>
    </row>
    <row r="2564" spans="2:10" ht="14.25" customHeight="1">
      <c r="B2564" s="54"/>
      <c r="C2564" s="413">
        <f t="shared" si="41"/>
        <v>2562</v>
      </c>
      <c r="E2564" s="423">
        <v>4</v>
      </c>
      <c r="F2564" s="424">
        <f t="shared" si="42"/>
        <v>5113</v>
      </c>
      <c r="G2564" s="221">
        <f t="shared" si="44"/>
        <v>15340</v>
      </c>
      <c r="H2564" s="240">
        <f>G2564/4</f>
        <v>3835</v>
      </c>
      <c r="I2564" s="201">
        <v>4</v>
      </c>
      <c r="J2564" s="236">
        <f t="shared" si="43"/>
        <v>2</v>
      </c>
    </row>
    <row r="2565" spans="2:10" ht="14.25" customHeight="1">
      <c r="B2565" s="54"/>
      <c r="C2565" s="413">
        <f t="shared" si="41"/>
        <v>2563</v>
      </c>
      <c r="E2565" s="423">
        <v>2</v>
      </c>
      <c r="F2565" s="424">
        <f t="shared" si="42"/>
        <v>5115</v>
      </c>
      <c r="G2565" s="221">
        <f t="shared" si="44"/>
        <v>15346</v>
      </c>
      <c r="H2565" s="220">
        <f>H2563+6</f>
        <v>7673</v>
      </c>
      <c r="I2565" s="201">
        <v>2</v>
      </c>
      <c r="J2565" s="236">
        <f t="shared" si="43"/>
        <v>1</v>
      </c>
    </row>
    <row r="2566" spans="2:10" ht="14.25" customHeight="1">
      <c r="B2566" s="54"/>
      <c r="C2566" s="413">
        <f t="shared" si="41"/>
        <v>2564</v>
      </c>
      <c r="E2566" s="423">
        <v>8</v>
      </c>
      <c r="F2566" s="424">
        <f t="shared" si="42"/>
        <v>5117</v>
      </c>
      <c r="G2566" s="221">
        <f t="shared" si="44"/>
        <v>15352</v>
      </c>
      <c r="H2566" s="269">
        <f>G2566/I2566</f>
        <v>1919</v>
      </c>
      <c r="I2566" s="201">
        <v>8</v>
      </c>
      <c r="J2566" s="236">
        <f t="shared" si="43"/>
        <v>3</v>
      </c>
    </row>
    <row r="2567" spans="2:10" ht="14.25" customHeight="1">
      <c r="B2567" s="54"/>
      <c r="C2567" s="413">
        <f t="shared" si="41"/>
        <v>2565</v>
      </c>
      <c r="E2567" s="423">
        <v>2</v>
      </c>
      <c r="F2567" s="424">
        <f t="shared" si="42"/>
        <v>5119</v>
      </c>
      <c r="G2567" s="221">
        <f t="shared" si="44"/>
        <v>15358</v>
      </c>
      <c r="H2567" s="220">
        <f>H2565+6</f>
        <v>7679</v>
      </c>
      <c r="I2567" s="201">
        <v>2</v>
      </c>
      <c r="J2567" s="236">
        <f t="shared" si="43"/>
        <v>1</v>
      </c>
    </row>
    <row r="2568" spans="2:10" ht="14.25" customHeight="1">
      <c r="B2568" s="54"/>
      <c r="C2568" s="413">
        <f t="shared" si="41"/>
        <v>2566</v>
      </c>
      <c r="E2568" s="423">
        <v>4</v>
      </c>
      <c r="F2568" s="424">
        <f t="shared" si="42"/>
        <v>5121</v>
      </c>
      <c r="G2568" s="221">
        <f t="shared" si="44"/>
        <v>15364</v>
      </c>
      <c r="H2568" s="240">
        <f>G2568/4</f>
        <v>3841</v>
      </c>
      <c r="I2568" s="201">
        <v>4</v>
      </c>
      <c r="J2568" s="236">
        <f t="shared" si="43"/>
        <v>2</v>
      </c>
    </row>
    <row r="2569" spans="2:10" ht="14.25" customHeight="1">
      <c r="B2569" s="54"/>
      <c r="C2569" s="413">
        <f t="shared" si="41"/>
        <v>2567</v>
      </c>
      <c r="E2569" s="423">
        <v>2</v>
      </c>
      <c r="F2569" s="424">
        <f t="shared" si="42"/>
        <v>5123</v>
      </c>
      <c r="G2569" s="221">
        <f t="shared" si="44"/>
        <v>15370</v>
      </c>
      <c r="H2569" s="220">
        <f>H2567+6</f>
        <v>7685</v>
      </c>
      <c r="I2569" s="201">
        <v>2</v>
      </c>
      <c r="J2569" s="236">
        <f t="shared" si="43"/>
        <v>1</v>
      </c>
    </row>
    <row r="2570" spans="2:10" ht="14.25" customHeight="1">
      <c r="B2570" s="54"/>
      <c r="C2570" s="413">
        <f t="shared" si="41"/>
        <v>2568</v>
      </c>
      <c r="E2570" s="423">
        <v>16</v>
      </c>
      <c r="F2570" s="424">
        <f t="shared" si="42"/>
        <v>5125</v>
      </c>
      <c r="G2570" s="221">
        <f t="shared" si="44"/>
        <v>15376</v>
      </c>
      <c r="H2570" s="269">
        <f>G2570/I2570</f>
        <v>961</v>
      </c>
      <c r="I2570" s="201">
        <v>16</v>
      </c>
      <c r="J2570" s="236">
        <f t="shared" si="43"/>
        <v>4</v>
      </c>
    </row>
    <row r="2571" spans="2:10" ht="14.25" customHeight="1">
      <c r="B2571" s="54"/>
      <c r="C2571" s="413">
        <f t="shared" si="41"/>
        <v>2569</v>
      </c>
      <c r="E2571" s="423">
        <v>2</v>
      </c>
      <c r="F2571" s="424">
        <f t="shared" si="42"/>
        <v>5127</v>
      </c>
      <c r="G2571" s="221">
        <f t="shared" si="44"/>
        <v>15382</v>
      </c>
      <c r="H2571" s="220">
        <f>H2569+6</f>
        <v>7691</v>
      </c>
      <c r="I2571" s="201">
        <v>2</v>
      </c>
      <c r="J2571" s="236">
        <f t="shared" si="43"/>
        <v>1</v>
      </c>
    </row>
    <row r="2572" spans="2:10" ht="14.25" customHeight="1">
      <c r="B2572" s="54"/>
      <c r="C2572" s="413">
        <f t="shared" si="41"/>
        <v>2570</v>
      </c>
      <c r="E2572" s="423">
        <v>4</v>
      </c>
      <c r="F2572" s="424">
        <f t="shared" si="42"/>
        <v>5129</v>
      </c>
      <c r="G2572" s="221">
        <f t="shared" si="44"/>
        <v>15388</v>
      </c>
      <c r="H2572" s="240">
        <f>G2572/4</f>
        <v>3847</v>
      </c>
      <c r="I2572" s="201">
        <v>4</v>
      </c>
      <c r="J2572" s="236">
        <f t="shared" si="43"/>
        <v>2</v>
      </c>
    </row>
    <row r="2573" spans="2:10" ht="14.25" customHeight="1">
      <c r="B2573" s="54"/>
      <c r="C2573" s="413">
        <f t="shared" si="41"/>
        <v>2571</v>
      </c>
      <c r="E2573" s="423">
        <v>2</v>
      </c>
      <c r="F2573" s="424">
        <f t="shared" si="42"/>
        <v>5131</v>
      </c>
      <c r="G2573" s="221">
        <f t="shared" si="44"/>
        <v>15394</v>
      </c>
      <c r="H2573" s="220">
        <f>H2571+6</f>
        <v>7697</v>
      </c>
      <c r="I2573" s="201">
        <v>2</v>
      </c>
      <c r="J2573" s="236">
        <f t="shared" si="43"/>
        <v>1</v>
      </c>
    </row>
    <row r="2574" spans="2:10" ht="14.25" customHeight="1">
      <c r="B2574" s="54"/>
      <c r="C2574" s="413">
        <f t="shared" si="41"/>
        <v>2572</v>
      </c>
      <c r="E2574" s="423">
        <v>8</v>
      </c>
      <c r="F2574" s="424">
        <f t="shared" si="42"/>
        <v>5133</v>
      </c>
      <c r="G2574" s="221">
        <f t="shared" si="44"/>
        <v>15400</v>
      </c>
      <c r="H2574" s="269">
        <f>G2574/I2574</f>
        <v>1925</v>
      </c>
      <c r="I2574" s="201">
        <v>8</v>
      </c>
      <c r="J2574" s="236">
        <f t="shared" si="43"/>
        <v>3</v>
      </c>
    </row>
    <row r="2575" spans="2:10" ht="14.25" customHeight="1">
      <c r="B2575" s="54"/>
      <c r="C2575" s="413">
        <f t="shared" si="41"/>
        <v>2573</v>
      </c>
      <c r="E2575" s="423">
        <v>2</v>
      </c>
      <c r="F2575" s="424">
        <f t="shared" si="42"/>
        <v>5135</v>
      </c>
      <c r="G2575" s="221">
        <f t="shared" si="44"/>
        <v>15406</v>
      </c>
      <c r="H2575" s="220">
        <f>H2573+6</f>
        <v>7703</v>
      </c>
      <c r="I2575" s="201">
        <v>2</v>
      </c>
      <c r="J2575" s="236">
        <f t="shared" si="43"/>
        <v>1</v>
      </c>
    </row>
    <row r="2576" spans="2:10" ht="14.25" customHeight="1">
      <c r="B2576" s="54"/>
      <c r="C2576" s="413">
        <f t="shared" si="41"/>
        <v>2574</v>
      </c>
      <c r="E2576" s="423">
        <v>4</v>
      </c>
      <c r="F2576" s="424">
        <f t="shared" si="42"/>
        <v>5137</v>
      </c>
      <c r="G2576" s="221">
        <f t="shared" si="44"/>
        <v>15412</v>
      </c>
      <c r="H2576" s="240">
        <f>G2576/4</f>
        <v>3853</v>
      </c>
      <c r="I2576" s="201">
        <v>4</v>
      </c>
      <c r="J2576" s="236">
        <f t="shared" si="43"/>
        <v>2</v>
      </c>
    </row>
    <row r="2577" spans="2:10" ht="14.25" customHeight="1">
      <c r="B2577" s="54"/>
      <c r="C2577" s="413">
        <f t="shared" si="41"/>
        <v>2575</v>
      </c>
      <c r="E2577" s="423">
        <v>2</v>
      </c>
      <c r="F2577" s="424">
        <f t="shared" si="42"/>
        <v>5139</v>
      </c>
      <c r="G2577" s="221">
        <f t="shared" si="44"/>
        <v>15418</v>
      </c>
      <c r="H2577" s="220">
        <f>H2575+6</f>
        <v>7709</v>
      </c>
      <c r="I2577" s="201">
        <v>2</v>
      </c>
      <c r="J2577" s="236">
        <f t="shared" si="43"/>
        <v>1</v>
      </c>
    </row>
    <row r="2578" spans="2:10" ht="14.25" customHeight="1">
      <c r="B2578" s="54"/>
      <c r="C2578" s="413">
        <f t="shared" si="41"/>
        <v>2576</v>
      </c>
      <c r="E2578" s="423">
        <v>64</v>
      </c>
      <c r="F2578" s="424">
        <f t="shared" si="42"/>
        <v>5141</v>
      </c>
      <c r="G2578" s="221">
        <f t="shared" si="44"/>
        <v>15424</v>
      </c>
      <c r="H2578" s="269">
        <f>G2578/I2578</f>
        <v>241</v>
      </c>
      <c r="I2578" s="201">
        <v>64</v>
      </c>
      <c r="J2578" s="236">
        <f t="shared" si="43"/>
        <v>6</v>
      </c>
    </row>
    <row r="2579" spans="2:10" ht="14.25" customHeight="1">
      <c r="B2579" s="54"/>
      <c r="C2579" s="413">
        <f t="shared" si="41"/>
        <v>2577</v>
      </c>
      <c r="E2579" s="423">
        <v>2</v>
      </c>
      <c r="F2579" s="424">
        <f t="shared" si="42"/>
        <v>5143</v>
      </c>
      <c r="G2579" s="221">
        <f t="shared" si="44"/>
        <v>15430</v>
      </c>
      <c r="H2579" s="220">
        <f>H2577+6</f>
        <v>7715</v>
      </c>
      <c r="I2579" s="201">
        <v>2</v>
      </c>
      <c r="J2579" s="236">
        <f t="shared" si="43"/>
        <v>1</v>
      </c>
    </row>
    <row r="2580" spans="2:10" ht="14.25" customHeight="1">
      <c r="B2580" s="54"/>
      <c r="C2580" s="413">
        <f t="shared" si="41"/>
        <v>2578</v>
      </c>
      <c r="E2580" s="423">
        <v>4</v>
      </c>
      <c r="F2580" s="424">
        <f t="shared" si="42"/>
        <v>5145</v>
      </c>
      <c r="G2580" s="221">
        <f t="shared" si="44"/>
        <v>15436</v>
      </c>
      <c r="H2580" s="240">
        <f>G2580/4</f>
        <v>3859</v>
      </c>
      <c r="I2580" s="201">
        <v>4</v>
      </c>
      <c r="J2580" s="236">
        <f t="shared" si="43"/>
        <v>2</v>
      </c>
    </row>
    <row r="2581" spans="2:10" ht="14.25" customHeight="1">
      <c r="B2581" s="54"/>
      <c r="C2581" s="413">
        <f t="shared" si="41"/>
        <v>2579</v>
      </c>
      <c r="E2581" s="423">
        <v>2</v>
      </c>
      <c r="F2581" s="424">
        <f t="shared" si="42"/>
        <v>5147</v>
      </c>
      <c r="G2581" s="221">
        <f t="shared" si="44"/>
        <v>15442</v>
      </c>
      <c r="H2581" s="220">
        <f>H2579+6</f>
        <v>7721</v>
      </c>
      <c r="I2581" s="201">
        <v>2</v>
      </c>
      <c r="J2581" s="236">
        <f t="shared" si="43"/>
        <v>1</v>
      </c>
    </row>
    <row r="2582" spans="2:10" ht="14.25" customHeight="1">
      <c r="B2582" s="54"/>
      <c r="C2582" s="413">
        <f t="shared" si="41"/>
        <v>2580</v>
      </c>
      <c r="E2582" s="423">
        <v>8</v>
      </c>
      <c r="F2582" s="424">
        <f t="shared" si="42"/>
        <v>5149</v>
      </c>
      <c r="G2582" s="221">
        <f t="shared" si="44"/>
        <v>15448</v>
      </c>
      <c r="H2582" s="269">
        <f>G2582/I2582</f>
        <v>1931</v>
      </c>
      <c r="I2582" s="201">
        <v>8</v>
      </c>
      <c r="J2582" s="236">
        <f t="shared" si="43"/>
        <v>3</v>
      </c>
    </row>
    <row r="2583" spans="2:10" ht="14.25" customHeight="1">
      <c r="B2583" s="54"/>
      <c r="C2583" s="413">
        <f t="shared" si="41"/>
        <v>2581</v>
      </c>
      <c r="E2583" s="423">
        <v>2</v>
      </c>
      <c r="F2583" s="424">
        <f t="shared" si="42"/>
        <v>5151</v>
      </c>
      <c r="G2583" s="221">
        <f t="shared" si="44"/>
        <v>15454</v>
      </c>
      <c r="H2583" s="220">
        <f>H2581+6</f>
        <v>7727</v>
      </c>
      <c r="I2583" s="201">
        <v>2</v>
      </c>
      <c r="J2583" s="236">
        <f t="shared" si="43"/>
        <v>1</v>
      </c>
    </row>
    <row r="2584" spans="2:10" ht="14.25" customHeight="1">
      <c r="B2584" s="54"/>
      <c r="C2584" s="413">
        <f t="shared" si="41"/>
        <v>2582</v>
      </c>
      <c r="E2584" s="423">
        <v>4</v>
      </c>
      <c r="F2584" s="424">
        <f t="shared" si="42"/>
        <v>5153</v>
      </c>
      <c r="G2584" s="221">
        <f t="shared" si="44"/>
        <v>15460</v>
      </c>
      <c r="H2584" s="240">
        <f>G2584/4</f>
        <v>3865</v>
      </c>
      <c r="I2584" s="201">
        <v>4</v>
      </c>
      <c r="J2584" s="236">
        <f t="shared" si="43"/>
        <v>2</v>
      </c>
    </row>
    <row r="2585" spans="2:10" ht="14.25" customHeight="1">
      <c r="B2585" s="54"/>
      <c r="C2585" s="413">
        <f t="shared" si="41"/>
        <v>2583</v>
      </c>
      <c r="E2585" s="423">
        <v>2</v>
      </c>
      <c r="F2585" s="424">
        <f t="shared" si="42"/>
        <v>5155</v>
      </c>
      <c r="G2585" s="221">
        <f t="shared" si="44"/>
        <v>15466</v>
      </c>
      <c r="H2585" s="220">
        <f>H2583+6</f>
        <v>7733</v>
      </c>
      <c r="I2585" s="201">
        <v>2</v>
      </c>
      <c r="J2585" s="236">
        <f t="shared" si="43"/>
        <v>1</v>
      </c>
    </row>
    <row r="2586" spans="2:10" ht="14.25" customHeight="1">
      <c r="B2586" s="54"/>
      <c r="C2586" s="413">
        <f t="shared" si="41"/>
        <v>2584</v>
      </c>
      <c r="E2586" s="423">
        <v>16</v>
      </c>
      <c r="F2586" s="424">
        <f t="shared" si="42"/>
        <v>5157</v>
      </c>
      <c r="G2586" s="221">
        <f t="shared" si="44"/>
        <v>15472</v>
      </c>
      <c r="H2586" s="269">
        <f>G2586/I2586</f>
        <v>967</v>
      </c>
      <c r="I2586" s="201">
        <v>16</v>
      </c>
      <c r="J2586" s="236">
        <f t="shared" si="43"/>
        <v>4</v>
      </c>
    </row>
    <row r="2587" spans="2:10" ht="14.25" customHeight="1">
      <c r="B2587" s="54"/>
      <c r="C2587" s="413">
        <f t="shared" si="41"/>
        <v>2585</v>
      </c>
      <c r="E2587" s="423">
        <v>2</v>
      </c>
      <c r="F2587" s="424">
        <f t="shared" si="42"/>
        <v>5159</v>
      </c>
      <c r="G2587" s="221">
        <f t="shared" si="44"/>
        <v>15478</v>
      </c>
      <c r="H2587" s="220">
        <f>H2585+6</f>
        <v>7739</v>
      </c>
      <c r="I2587" s="201">
        <v>2</v>
      </c>
      <c r="J2587" s="236">
        <f t="shared" si="43"/>
        <v>1</v>
      </c>
    </row>
    <row r="2588" spans="2:10" ht="14.25" customHeight="1">
      <c r="B2588" s="54"/>
      <c r="C2588" s="413">
        <f t="shared" si="41"/>
        <v>2586</v>
      </c>
      <c r="E2588" s="423">
        <v>4</v>
      </c>
      <c r="F2588" s="424">
        <f t="shared" si="42"/>
        <v>5161</v>
      </c>
      <c r="G2588" s="221">
        <f t="shared" si="44"/>
        <v>15484</v>
      </c>
      <c r="H2588" s="240">
        <f>G2588/4</f>
        <v>3871</v>
      </c>
      <c r="I2588" s="201">
        <v>4</v>
      </c>
      <c r="J2588" s="236">
        <f t="shared" si="43"/>
        <v>2</v>
      </c>
    </row>
    <row r="2589" spans="2:10" ht="14.25" customHeight="1">
      <c r="B2589" s="54"/>
      <c r="C2589" s="413">
        <f t="shared" si="41"/>
        <v>2587</v>
      </c>
      <c r="E2589" s="423">
        <v>2</v>
      </c>
      <c r="F2589" s="424">
        <f t="shared" si="42"/>
        <v>5163</v>
      </c>
      <c r="G2589" s="221">
        <f t="shared" si="44"/>
        <v>15490</v>
      </c>
      <c r="H2589" s="220">
        <f>H2587+6</f>
        <v>7745</v>
      </c>
      <c r="I2589" s="201">
        <v>2</v>
      </c>
      <c r="J2589" s="236">
        <f t="shared" si="43"/>
        <v>1</v>
      </c>
    </row>
    <row r="2590" spans="2:10" ht="14.25" customHeight="1">
      <c r="B2590" s="54"/>
      <c r="C2590" s="413">
        <f t="shared" si="41"/>
        <v>2588</v>
      </c>
      <c r="E2590" s="423">
        <v>8</v>
      </c>
      <c r="F2590" s="424">
        <f t="shared" si="42"/>
        <v>5165</v>
      </c>
      <c r="G2590" s="221">
        <f t="shared" si="44"/>
        <v>15496</v>
      </c>
      <c r="H2590" s="269">
        <f>G2590/I2590</f>
        <v>1937</v>
      </c>
      <c r="I2590" s="201">
        <v>8</v>
      </c>
      <c r="J2590" s="236">
        <f t="shared" si="43"/>
        <v>3</v>
      </c>
    </row>
    <row r="2591" spans="2:10" ht="14.25" customHeight="1">
      <c r="B2591" s="54"/>
      <c r="C2591" s="413">
        <f t="shared" si="41"/>
        <v>2589</v>
      </c>
      <c r="E2591" s="423">
        <v>2</v>
      </c>
      <c r="F2591" s="424">
        <f t="shared" si="42"/>
        <v>5167</v>
      </c>
      <c r="G2591" s="221">
        <f t="shared" si="44"/>
        <v>15502</v>
      </c>
      <c r="H2591" s="220">
        <f>H2589+6</f>
        <v>7751</v>
      </c>
      <c r="I2591" s="201">
        <v>2</v>
      </c>
      <c r="J2591" s="236">
        <f t="shared" si="43"/>
        <v>1</v>
      </c>
    </row>
    <row r="2592" spans="2:10" ht="14.25" customHeight="1">
      <c r="B2592" s="54"/>
      <c r="C2592" s="413">
        <f t="shared" si="41"/>
        <v>2590</v>
      </c>
      <c r="E2592" s="423">
        <v>4</v>
      </c>
      <c r="F2592" s="424">
        <f t="shared" si="42"/>
        <v>5169</v>
      </c>
      <c r="G2592" s="221">
        <f t="shared" si="44"/>
        <v>15508</v>
      </c>
      <c r="H2592" s="240">
        <f>G2592/4</f>
        <v>3877</v>
      </c>
      <c r="I2592" s="201">
        <v>4</v>
      </c>
      <c r="J2592" s="236">
        <f t="shared" si="43"/>
        <v>2</v>
      </c>
    </row>
    <row r="2593" spans="2:10" ht="14.25" customHeight="1">
      <c r="B2593" s="54"/>
      <c r="C2593" s="413">
        <f t="shared" si="41"/>
        <v>2591</v>
      </c>
      <c r="E2593" s="423">
        <v>2</v>
      </c>
      <c r="F2593" s="424">
        <f t="shared" si="42"/>
        <v>5171</v>
      </c>
      <c r="G2593" s="221">
        <f t="shared" si="44"/>
        <v>15514</v>
      </c>
      <c r="H2593" s="220">
        <f>H2591+6</f>
        <v>7757</v>
      </c>
      <c r="I2593" s="201">
        <v>2</v>
      </c>
      <c r="J2593" s="236">
        <f t="shared" si="43"/>
        <v>1</v>
      </c>
    </row>
    <row r="2594" spans="2:10" ht="14.25" customHeight="1">
      <c r="B2594" s="54"/>
      <c r="C2594" s="413">
        <f t="shared" si="41"/>
        <v>2592</v>
      </c>
      <c r="E2594" s="423">
        <v>32</v>
      </c>
      <c r="F2594" s="424">
        <f t="shared" si="42"/>
        <v>5173</v>
      </c>
      <c r="G2594" s="221">
        <f t="shared" si="44"/>
        <v>15520</v>
      </c>
      <c r="H2594" s="269">
        <f>G2594/I2594</f>
        <v>485</v>
      </c>
      <c r="I2594" s="201">
        <v>32</v>
      </c>
      <c r="J2594" s="236">
        <f t="shared" si="43"/>
        <v>5</v>
      </c>
    </row>
    <row r="2595" spans="2:10" ht="14.25" customHeight="1">
      <c r="B2595" s="54"/>
      <c r="C2595" s="413">
        <f t="shared" si="41"/>
        <v>2593</v>
      </c>
      <c r="E2595" s="423">
        <v>2</v>
      </c>
      <c r="F2595" s="424">
        <f t="shared" si="42"/>
        <v>5175</v>
      </c>
      <c r="G2595" s="221">
        <f t="shared" si="44"/>
        <v>15526</v>
      </c>
      <c r="H2595" s="220">
        <f>H2593+6</f>
        <v>7763</v>
      </c>
      <c r="I2595" s="201">
        <v>2</v>
      </c>
      <c r="J2595" s="236">
        <f t="shared" si="43"/>
        <v>1</v>
      </c>
    </row>
    <row r="2596" spans="2:10" ht="14.25" customHeight="1">
      <c r="B2596" s="54"/>
      <c r="C2596" s="413">
        <f t="shared" si="41"/>
        <v>2594</v>
      </c>
      <c r="E2596" s="423">
        <v>4</v>
      </c>
      <c r="F2596" s="424">
        <f t="shared" si="42"/>
        <v>5177</v>
      </c>
      <c r="G2596" s="221">
        <f t="shared" si="44"/>
        <v>15532</v>
      </c>
      <c r="H2596" s="240">
        <f>G2596/4</f>
        <v>3883</v>
      </c>
      <c r="I2596" s="201">
        <v>4</v>
      </c>
      <c r="J2596" s="236">
        <f t="shared" si="43"/>
        <v>2</v>
      </c>
    </row>
    <row r="2597" spans="2:10" ht="14.25" customHeight="1">
      <c r="B2597" s="54"/>
      <c r="C2597" s="413">
        <f t="shared" si="41"/>
        <v>2595</v>
      </c>
      <c r="E2597" s="423">
        <v>2</v>
      </c>
      <c r="F2597" s="424">
        <f t="shared" si="42"/>
        <v>5179</v>
      </c>
      <c r="G2597" s="221">
        <f t="shared" si="44"/>
        <v>15538</v>
      </c>
      <c r="H2597" s="220">
        <f>H2595+6</f>
        <v>7769</v>
      </c>
      <c r="I2597" s="201">
        <v>2</v>
      </c>
      <c r="J2597" s="236">
        <f t="shared" si="43"/>
        <v>1</v>
      </c>
    </row>
    <row r="2598" spans="2:10" ht="14.25" customHeight="1">
      <c r="B2598" s="54"/>
      <c r="C2598" s="413">
        <f t="shared" si="41"/>
        <v>2596</v>
      </c>
      <c r="E2598" s="423">
        <v>8</v>
      </c>
      <c r="F2598" s="424">
        <f t="shared" si="42"/>
        <v>5181</v>
      </c>
      <c r="G2598" s="221">
        <f t="shared" si="44"/>
        <v>15544</v>
      </c>
      <c r="H2598" s="269">
        <f>G2598/I2598</f>
        <v>1943</v>
      </c>
      <c r="I2598" s="201">
        <v>8</v>
      </c>
      <c r="J2598" s="236">
        <f t="shared" si="43"/>
        <v>3</v>
      </c>
    </row>
    <row r="2599" spans="2:10" ht="14.25" customHeight="1">
      <c r="B2599" s="54"/>
      <c r="C2599" s="413">
        <f t="shared" si="41"/>
        <v>2597</v>
      </c>
      <c r="E2599" s="423">
        <v>2</v>
      </c>
      <c r="F2599" s="424">
        <f t="shared" si="42"/>
        <v>5183</v>
      </c>
      <c r="G2599" s="221">
        <f t="shared" si="44"/>
        <v>15550</v>
      </c>
      <c r="H2599" s="220">
        <f>H2597+6</f>
        <v>7775</v>
      </c>
      <c r="I2599" s="201">
        <v>2</v>
      </c>
      <c r="J2599" s="236">
        <f t="shared" si="43"/>
        <v>1</v>
      </c>
    </row>
    <row r="2600" spans="2:10" ht="14.25" customHeight="1">
      <c r="B2600" s="54"/>
      <c r="C2600" s="413">
        <f t="shared" si="41"/>
        <v>2598</v>
      </c>
      <c r="E2600" s="423">
        <v>4</v>
      </c>
      <c r="F2600" s="424">
        <f t="shared" si="42"/>
        <v>5185</v>
      </c>
      <c r="G2600" s="221">
        <f t="shared" si="44"/>
        <v>15556</v>
      </c>
      <c r="H2600" s="240">
        <f>G2600/4</f>
        <v>3889</v>
      </c>
      <c r="I2600" s="201">
        <v>4</v>
      </c>
      <c r="J2600" s="236">
        <f t="shared" si="43"/>
        <v>2</v>
      </c>
    </row>
    <row r="2601" spans="2:10" ht="14.25" customHeight="1">
      <c r="B2601" s="54"/>
      <c r="C2601" s="413">
        <f t="shared" si="41"/>
        <v>2599</v>
      </c>
      <c r="E2601" s="423">
        <v>2</v>
      </c>
      <c r="F2601" s="424">
        <f t="shared" si="42"/>
        <v>5187</v>
      </c>
      <c r="G2601" s="221">
        <f t="shared" si="44"/>
        <v>15562</v>
      </c>
      <c r="H2601" s="220">
        <f>H2599+6</f>
        <v>7781</v>
      </c>
      <c r="I2601" s="201">
        <v>2</v>
      </c>
      <c r="J2601" s="236">
        <f t="shared" si="43"/>
        <v>1</v>
      </c>
    </row>
    <row r="2602" spans="2:10" ht="14.25" customHeight="1">
      <c r="B2602" s="54"/>
      <c r="C2602" s="413">
        <f t="shared" si="41"/>
        <v>2600</v>
      </c>
      <c r="E2602" s="423">
        <v>16</v>
      </c>
      <c r="F2602" s="424">
        <f t="shared" si="42"/>
        <v>5189</v>
      </c>
      <c r="G2602" s="221">
        <f t="shared" si="44"/>
        <v>15568</v>
      </c>
      <c r="H2602" s="269">
        <f>G2602/I2602</f>
        <v>973</v>
      </c>
      <c r="I2602" s="201">
        <v>16</v>
      </c>
      <c r="J2602" s="236">
        <f t="shared" si="43"/>
        <v>4</v>
      </c>
    </row>
    <row r="2603" spans="2:10" ht="14.25" customHeight="1">
      <c r="B2603" s="54"/>
      <c r="C2603" s="413">
        <f t="shared" si="41"/>
        <v>2601</v>
      </c>
      <c r="E2603" s="423">
        <v>2</v>
      </c>
      <c r="F2603" s="424">
        <f t="shared" si="42"/>
        <v>5191</v>
      </c>
      <c r="G2603" s="221">
        <f t="shared" si="44"/>
        <v>15574</v>
      </c>
      <c r="H2603" s="220">
        <f>H2601+6</f>
        <v>7787</v>
      </c>
      <c r="I2603" s="201">
        <v>2</v>
      </c>
      <c r="J2603" s="236">
        <f t="shared" si="43"/>
        <v>1</v>
      </c>
    </row>
    <row r="2604" spans="2:10" ht="14.25" customHeight="1">
      <c r="B2604" s="54"/>
      <c r="C2604" s="413">
        <f t="shared" si="41"/>
        <v>2602</v>
      </c>
      <c r="E2604" s="423">
        <v>4</v>
      </c>
      <c r="F2604" s="424">
        <f t="shared" si="42"/>
        <v>5193</v>
      </c>
      <c r="G2604" s="221">
        <f t="shared" si="44"/>
        <v>15580</v>
      </c>
      <c r="H2604" s="240">
        <f>G2604/4</f>
        <v>3895</v>
      </c>
      <c r="I2604" s="201">
        <v>4</v>
      </c>
      <c r="J2604" s="236">
        <f t="shared" si="43"/>
        <v>2</v>
      </c>
    </row>
    <row r="2605" spans="2:10" ht="14.25" customHeight="1">
      <c r="B2605" s="54"/>
      <c r="C2605" s="413">
        <f t="shared" si="41"/>
        <v>2603</v>
      </c>
      <c r="E2605" s="423">
        <v>2</v>
      </c>
      <c r="F2605" s="424">
        <f t="shared" si="42"/>
        <v>5195</v>
      </c>
      <c r="G2605" s="221">
        <f t="shared" si="44"/>
        <v>15586</v>
      </c>
      <c r="H2605" s="220">
        <f>H2603+6</f>
        <v>7793</v>
      </c>
      <c r="I2605" s="201">
        <v>2</v>
      </c>
      <c r="J2605" s="236">
        <f t="shared" si="43"/>
        <v>1</v>
      </c>
    </row>
    <row r="2606" spans="2:10" ht="14.25" customHeight="1">
      <c r="B2606" s="54"/>
      <c r="C2606" s="413">
        <f t="shared" si="41"/>
        <v>2604</v>
      </c>
      <c r="E2606" s="423">
        <v>8</v>
      </c>
      <c r="F2606" s="424">
        <f t="shared" si="42"/>
        <v>5197</v>
      </c>
      <c r="G2606" s="221">
        <f t="shared" si="44"/>
        <v>15592</v>
      </c>
      <c r="H2606" s="269">
        <f>G2606/I2606</f>
        <v>1949</v>
      </c>
      <c r="I2606" s="201">
        <v>8</v>
      </c>
      <c r="J2606" s="236">
        <f t="shared" si="43"/>
        <v>3</v>
      </c>
    </row>
    <row r="2607" spans="2:10" ht="14.25" customHeight="1">
      <c r="B2607" s="54"/>
      <c r="C2607" s="413">
        <f t="shared" si="41"/>
        <v>2605</v>
      </c>
      <c r="E2607" s="423">
        <v>2</v>
      </c>
      <c r="F2607" s="424">
        <f t="shared" si="42"/>
        <v>5199</v>
      </c>
      <c r="G2607" s="221">
        <f t="shared" si="44"/>
        <v>15598</v>
      </c>
      <c r="H2607" s="220">
        <f>H2605+6</f>
        <v>7799</v>
      </c>
      <c r="I2607" s="201">
        <v>2</v>
      </c>
      <c r="J2607" s="236">
        <f t="shared" si="43"/>
        <v>1</v>
      </c>
    </row>
    <row r="2608" spans="2:10" ht="14.25" customHeight="1">
      <c r="B2608" s="54"/>
      <c r="C2608" s="413">
        <f t="shared" si="41"/>
        <v>2606</v>
      </c>
      <c r="E2608" s="423">
        <v>4</v>
      </c>
      <c r="F2608" s="424">
        <f t="shared" si="42"/>
        <v>5201</v>
      </c>
      <c r="G2608" s="221">
        <f t="shared" si="44"/>
        <v>15604</v>
      </c>
      <c r="H2608" s="240">
        <f>G2608/4</f>
        <v>3901</v>
      </c>
      <c r="I2608" s="201">
        <v>4</v>
      </c>
      <c r="J2608" s="236">
        <f t="shared" si="43"/>
        <v>2</v>
      </c>
    </row>
    <row r="2609" spans="2:10" ht="14.25" customHeight="1">
      <c r="B2609" s="54"/>
      <c r="C2609" s="413">
        <f t="shared" si="41"/>
        <v>2607</v>
      </c>
      <c r="E2609" s="423">
        <v>2</v>
      </c>
      <c r="F2609" s="424">
        <f t="shared" si="42"/>
        <v>5203</v>
      </c>
      <c r="G2609" s="221">
        <f t="shared" si="44"/>
        <v>15610</v>
      </c>
      <c r="H2609" s="220">
        <f>H2607+6</f>
        <v>7805</v>
      </c>
      <c r="I2609" s="201">
        <v>2</v>
      </c>
      <c r="J2609" s="236">
        <f t="shared" si="43"/>
        <v>1</v>
      </c>
    </row>
    <row r="2610" spans="2:10" ht="14.25" customHeight="1">
      <c r="B2610" s="54"/>
      <c r="C2610" s="413">
        <f t="shared" si="41"/>
        <v>2608</v>
      </c>
      <c r="E2610" s="423">
        <v>256</v>
      </c>
      <c r="F2610" s="424">
        <f t="shared" si="42"/>
        <v>5205</v>
      </c>
      <c r="G2610" s="221">
        <f t="shared" si="44"/>
        <v>15616</v>
      </c>
      <c r="H2610" s="269">
        <f>G2610/I2610</f>
        <v>61</v>
      </c>
      <c r="I2610" s="201">
        <v>256</v>
      </c>
      <c r="J2610" s="236">
        <f t="shared" si="43"/>
        <v>8</v>
      </c>
    </row>
    <row r="2611" spans="2:10" ht="14.25" customHeight="1">
      <c r="B2611" s="54"/>
      <c r="C2611" s="413">
        <f t="shared" si="41"/>
        <v>2609</v>
      </c>
      <c r="E2611" s="423">
        <v>2</v>
      </c>
      <c r="F2611" s="424">
        <f t="shared" si="42"/>
        <v>5207</v>
      </c>
      <c r="G2611" s="221">
        <f t="shared" si="44"/>
        <v>15622</v>
      </c>
      <c r="H2611" s="220">
        <f>H2609+6</f>
        <v>7811</v>
      </c>
      <c r="I2611" s="201">
        <v>2</v>
      </c>
      <c r="J2611" s="236">
        <f t="shared" si="43"/>
        <v>1</v>
      </c>
    </row>
    <row r="2612" spans="2:10" ht="14.25" customHeight="1">
      <c r="B2612" s="54"/>
      <c r="C2612" s="413">
        <f t="shared" si="41"/>
        <v>2610</v>
      </c>
      <c r="E2612" s="423">
        <v>4</v>
      </c>
      <c r="F2612" s="424">
        <f t="shared" si="42"/>
        <v>5209</v>
      </c>
      <c r="G2612" s="221">
        <f t="shared" si="44"/>
        <v>15628</v>
      </c>
      <c r="H2612" s="240">
        <f>G2612/4</f>
        <v>3907</v>
      </c>
      <c r="I2612" s="201">
        <v>4</v>
      </c>
      <c r="J2612" s="236">
        <f t="shared" si="43"/>
        <v>2</v>
      </c>
    </row>
    <row r="2613" spans="2:10" ht="14.25" customHeight="1">
      <c r="B2613" s="54"/>
      <c r="C2613" s="413">
        <f t="shared" si="41"/>
        <v>2611</v>
      </c>
      <c r="E2613" s="423">
        <v>2</v>
      </c>
      <c r="F2613" s="424">
        <f t="shared" si="42"/>
        <v>5211</v>
      </c>
      <c r="G2613" s="221">
        <f t="shared" si="44"/>
        <v>15634</v>
      </c>
      <c r="H2613" s="220">
        <f>H2611+6</f>
        <v>7817</v>
      </c>
      <c r="I2613" s="201">
        <v>2</v>
      </c>
      <c r="J2613" s="236">
        <f t="shared" si="43"/>
        <v>1</v>
      </c>
    </row>
    <row r="2614" spans="2:10" ht="14.25" customHeight="1">
      <c r="B2614" s="54"/>
      <c r="C2614" s="413">
        <f t="shared" si="41"/>
        <v>2612</v>
      </c>
      <c r="E2614" s="423">
        <v>8</v>
      </c>
      <c r="F2614" s="424">
        <f t="shared" si="42"/>
        <v>5213</v>
      </c>
      <c r="G2614" s="221">
        <f t="shared" si="44"/>
        <v>15640</v>
      </c>
      <c r="H2614" s="269">
        <f>G2614/I2614</f>
        <v>1955</v>
      </c>
      <c r="I2614" s="201">
        <v>8</v>
      </c>
      <c r="J2614" s="236">
        <f t="shared" si="43"/>
        <v>3</v>
      </c>
    </row>
    <row r="2615" spans="2:10" ht="14.25" customHeight="1">
      <c r="B2615" s="54"/>
      <c r="C2615" s="413">
        <f t="shared" si="41"/>
        <v>2613</v>
      </c>
      <c r="E2615" s="423">
        <v>2</v>
      </c>
      <c r="F2615" s="424">
        <f t="shared" si="42"/>
        <v>5215</v>
      </c>
      <c r="G2615" s="221">
        <f t="shared" si="44"/>
        <v>15646</v>
      </c>
      <c r="H2615" s="220">
        <f>H2613+6</f>
        <v>7823</v>
      </c>
      <c r="I2615" s="201">
        <v>2</v>
      </c>
      <c r="J2615" s="236">
        <f t="shared" si="43"/>
        <v>1</v>
      </c>
    </row>
    <row r="2616" spans="2:10" ht="14.25" customHeight="1">
      <c r="B2616" s="54"/>
      <c r="C2616" s="413">
        <f t="shared" si="41"/>
        <v>2614</v>
      </c>
      <c r="E2616" s="423">
        <v>4</v>
      </c>
      <c r="F2616" s="424">
        <f t="shared" si="42"/>
        <v>5217</v>
      </c>
      <c r="G2616" s="221">
        <f t="shared" si="44"/>
        <v>15652</v>
      </c>
      <c r="H2616" s="240">
        <f>G2616/4</f>
        <v>3913</v>
      </c>
      <c r="I2616" s="201">
        <v>4</v>
      </c>
      <c r="J2616" s="236">
        <f t="shared" si="43"/>
        <v>2</v>
      </c>
    </row>
    <row r="2617" spans="2:10" ht="14.25" customHeight="1">
      <c r="B2617" s="54"/>
      <c r="C2617" s="413">
        <f t="shared" si="41"/>
        <v>2615</v>
      </c>
      <c r="E2617" s="423">
        <v>2</v>
      </c>
      <c r="F2617" s="424">
        <f t="shared" si="42"/>
        <v>5219</v>
      </c>
      <c r="G2617" s="221">
        <f t="shared" si="44"/>
        <v>15658</v>
      </c>
      <c r="H2617" s="220">
        <f>H2615+6</f>
        <v>7829</v>
      </c>
      <c r="I2617" s="201">
        <v>2</v>
      </c>
      <c r="J2617" s="236">
        <f t="shared" si="43"/>
        <v>1</v>
      </c>
    </row>
    <row r="2618" spans="2:10" ht="14.25" customHeight="1">
      <c r="B2618" s="54"/>
      <c r="C2618" s="413">
        <f t="shared" si="41"/>
        <v>2616</v>
      </c>
      <c r="E2618" s="423">
        <v>16</v>
      </c>
      <c r="F2618" s="424">
        <f t="shared" si="42"/>
        <v>5221</v>
      </c>
      <c r="G2618" s="221">
        <f t="shared" si="44"/>
        <v>15664</v>
      </c>
      <c r="H2618" s="269">
        <f>G2618/I2618</f>
        <v>979</v>
      </c>
      <c r="I2618" s="201">
        <v>16</v>
      </c>
      <c r="J2618" s="236">
        <f t="shared" si="43"/>
        <v>4</v>
      </c>
    </row>
    <row r="2619" spans="2:10" ht="14.25" customHeight="1">
      <c r="B2619" s="54"/>
      <c r="C2619" s="413">
        <f t="shared" si="41"/>
        <v>2617</v>
      </c>
      <c r="E2619" s="423">
        <v>2</v>
      </c>
      <c r="F2619" s="424">
        <f t="shared" si="42"/>
        <v>5223</v>
      </c>
      <c r="G2619" s="221">
        <f t="shared" si="44"/>
        <v>15670</v>
      </c>
      <c r="H2619" s="220">
        <f>H2617+6</f>
        <v>7835</v>
      </c>
      <c r="I2619" s="201">
        <v>2</v>
      </c>
      <c r="J2619" s="236">
        <f t="shared" si="43"/>
        <v>1</v>
      </c>
    </row>
    <row r="2620" spans="2:10" ht="14.25" customHeight="1">
      <c r="B2620" s="54"/>
      <c r="C2620" s="413">
        <f t="shared" si="41"/>
        <v>2618</v>
      </c>
      <c r="E2620" s="423">
        <v>4</v>
      </c>
      <c r="F2620" s="424">
        <f t="shared" si="42"/>
        <v>5225</v>
      </c>
      <c r="G2620" s="221">
        <f t="shared" si="44"/>
        <v>15676</v>
      </c>
      <c r="H2620" s="240">
        <f>G2620/4</f>
        <v>3919</v>
      </c>
      <c r="I2620" s="201">
        <v>4</v>
      </c>
      <c r="J2620" s="236">
        <f t="shared" si="43"/>
        <v>2</v>
      </c>
    </row>
    <row r="2621" spans="2:10" ht="14.25" customHeight="1">
      <c r="B2621" s="54"/>
      <c r="C2621" s="413">
        <f t="shared" si="41"/>
        <v>2619</v>
      </c>
      <c r="E2621" s="423">
        <v>2</v>
      </c>
      <c r="F2621" s="424">
        <f t="shared" si="42"/>
        <v>5227</v>
      </c>
      <c r="G2621" s="221">
        <f t="shared" si="44"/>
        <v>15682</v>
      </c>
      <c r="H2621" s="220">
        <f>H2619+6</f>
        <v>7841</v>
      </c>
      <c r="I2621" s="201">
        <v>2</v>
      </c>
      <c r="J2621" s="236">
        <f t="shared" si="43"/>
        <v>1</v>
      </c>
    </row>
    <row r="2622" spans="2:10" ht="14.25" customHeight="1">
      <c r="B2622" s="54"/>
      <c r="C2622" s="413">
        <f t="shared" si="41"/>
        <v>2620</v>
      </c>
      <c r="E2622" s="423">
        <v>8</v>
      </c>
      <c r="F2622" s="424">
        <f t="shared" si="42"/>
        <v>5229</v>
      </c>
      <c r="G2622" s="221">
        <f t="shared" si="44"/>
        <v>15688</v>
      </c>
      <c r="H2622" s="269">
        <f>G2622/I2622</f>
        <v>1961</v>
      </c>
      <c r="I2622" s="201">
        <v>8</v>
      </c>
      <c r="J2622" s="236">
        <f t="shared" si="43"/>
        <v>3</v>
      </c>
    </row>
    <row r="2623" spans="2:10" ht="14.25" customHeight="1">
      <c r="B2623" s="54"/>
      <c r="C2623" s="413">
        <f t="shared" si="41"/>
        <v>2621</v>
      </c>
      <c r="E2623" s="423">
        <v>2</v>
      </c>
      <c r="F2623" s="424">
        <f t="shared" si="42"/>
        <v>5231</v>
      </c>
      <c r="G2623" s="221">
        <f t="shared" si="44"/>
        <v>15694</v>
      </c>
      <c r="H2623" s="220">
        <f>H2621+6</f>
        <v>7847</v>
      </c>
      <c r="I2623" s="201">
        <v>2</v>
      </c>
      <c r="J2623" s="236">
        <f t="shared" si="43"/>
        <v>1</v>
      </c>
    </row>
    <row r="2624" spans="2:10" ht="14.25" customHeight="1">
      <c r="B2624" s="54"/>
      <c r="C2624" s="413">
        <f t="shared" si="41"/>
        <v>2622</v>
      </c>
      <c r="E2624" s="423">
        <v>4</v>
      </c>
      <c r="F2624" s="424">
        <f t="shared" si="42"/>
        <v>5233</v>
      </c>
      <c r="G2624" s="221">
        <f t="shared" si="44"/>
        <v>15700</v>
      </c>
      <c r="H2624" s="240">
        <f>G2624/4</f>
        <v>3925</v>
      </c>
      <c r="I2624" s="201">
        <v>4</v>
      </c>
      <c r="J2624" s="236">
        <f t="shared" si="43"/>
        <v>2</v>
      </c>
    </row>
    <row r="2625" spans="2:10" ht="14.25" customHeight="1">
      <c r="B2625" s="54"/>
      <c r="C2625" s="413">
        <f t="shared" si="41"/>
        <v>2623</v>
      </c>
      <c r="E2625" s="423">
        <v>2</v>
      </c>
      <c r="F2625" s="424">
        <f t="shared" si="42"/>
        <v>5235</v>
      </c>
      <c r="G2625" s="221">
        <f t="shared" si="44"/>
        <v>15706</v>
      </c>
      <c r="H2625" s="220">
        <f>H2623+6</f>
        <v>7853</v>
      </c>
      <c r="I2625" s="201">
        <v>2</v>
      </c>
      <c r="J2625" s="236">
        <f t="shared" si="43"/>
        <v>1</v>
      </c>
    </row>
    <row r="2626" spans="2:10" ht="14.25" customHeight="1">
      <c r="B2626" s="54"/>
      <c r="C2626" s="413">
        <f t="shared" si="41"/>
        <v>2624</v>
      </c>
      <c r="E2626" s="423">
        <v>32</v>
      </c>
      <c r="F2626" s="424">
        <f t="shared" si="42"/>
        <v>5237</v>
      </c>
      <c r="G2626" s="221">
        <f t="shared" si="44"/>
        <v>15712</v>
      </c>
      <c r="H2626" s="269">
        <f>G2626/I2626</f>
        <v>491</v>
      </c>
      <c r="I2626" s="201">
        <v>32</v>
      </c>
      <c r="J2626" s="236">
        <f t="shared" si="43"/>
        <v>5</v>
      </c>
    </row>
    <row r="2627" spans="2:10" ht="14.25" customHeight="1">
      <c r="B2627" s="54"/>
      <c r="C2627" s="413">
        <f t="shared" si="41"/>
        <v>2625</v>
      </c>
      <c r="E2627" s="423">
        <v>2</v>
      </c>
      <c r="F2627" s="424">
        <f t="shared" si="42"/>
        <v>5239</v>
      </c>
      <c r="G2627" s="221">
        <f t="shared" si="44"/>
        <v>15718</v>
      </c>
      <c r="H2627" s="220">
        <f>H2625+6</f>
        <v>7859</v>
      </c>
      <c r="I2627" s="201">
        <v>2</v>
      </c>
      <c r="J2627" s="236">
        <f t="shared" si="43"/>
        <v>1</v>
      </c>
    </row>
    <row r="2628" spans="2:10" ht="14.25" customHeight="1">
      <c r="B2628" s="54"/>
      <c r="C2628" s="413">
        <f t="shared" si="41"/>
        <v>2626</v>
      </c>
      <c r="E2628" s="423">
        <v>4</v>
      </c>
      <c r="F2628" s="424">
        <f t="shared" si="42"/>
        <v>5241</v>
      </c>
      <c r="G2628" s="221">
        <f t="shared" si="44"/>
        <v>15724</v>
      </c>
      <c r="H2628" s="240">
        <f>G2628/4</f>
        <v>3931</v>
      </c>
      <c r="I2628" s="201">
        <v>4</v>
      </c>
      <c r="J2628" s="236">
        <f t="shared" si="43"/>
        <v>2</v>
      </c>
    </row>
    <row r="2629" spans="2:10" ht="14.25" customHeight="1">
      <c r="B2629" s="54"/>
      <c r="C2629" s="413">
        <f t="shared" si="41"/>
        <v>2627</v>
      </c>
      <c r="E2629" s="423">
        <v>2</v>
      </c>
      <c r="F2629" s="424">
        <f t="shared" si="42"/>
        <v>5243</v>
      </c>
      <c r="G2629" s="221">
        <f t="shared" si="44"/>
        <v>15730</v>
      </c>
      <c r="H2629" s="220">
        <f>H2627+6</f>
        <v>7865</v>
      </c>
      <c r="I2629" s="201">
        <v>2</v>
      </c>
      <c r="J2629" s="236">
        <f t="shared" si="43"/>
        <v>1</v>
      </c>
    </row>
    <row r="2630" spans="2:10" ht="14.25" customHeight="1">
      <c r="B2630" s="54"/>
      <c r="C2630" s="413">
        <f t="shared" si="41"/>
        <v>2628</v>
      </c>
      <c r="E2630" s="423">
        <v>8</v>
      </c>
      <c r="F2630" s="424">
        <f t="shared" si="42"/>
        <v>5245</v>
      </c>
      <c r="G2630" s="221">
        <f t="shared" si="44"/>
        <v>15736</v>
      </c>
      <c r="H2630" s="269">
        <f>G2630/I2630</f>
        <v>1967</v>
      </c>
      <c r="I2630" s="201">
        <v>8</v>
      </c>
      <c r="J2630" s="236">
        <f t="shared" si="43"/>
        <v>3</v>
      </c>
    </row>
    <row r="2631" spans="2:10" ht="14.25" customHeight="1">
      <c r="B2631" s="54"/>
      <c r="C2631" s="413">
        <f t="shared" si="41"/>
        <v>2629</v>
      </c>
      <c r="E2631" s="423">
        <v>2</v>
      </c>
      <c r="F2631" s="424">
        <f t="shared" si="42"/>
        <v>5247</v>
      </c>
      <c r="G2631" s="221">
        <f t="shared" si="44"/>
        <v>15742</v>
      </c>
      <c r="H2631" s="220">
        <f>H2629+6</f>
        <v>7871</v>
      </c>
      <c r="I2631" s="201">
        <v>2</v>
      </c>
      <c r="J2631" s="236">
        <f t="shared" si="43"/>
        <v>1</v>
      </c>
    </row>
    <row r="2632" spans="2:10" ht="14.25" customHeight="1">
      <c r="B2632" s="54"/>
      <c r="C2632" s="413">
        <f t="shared" si="41"/>
        <v>2630</v>
      </c>
      <c r="E2632" s="423">
        <v>4</v>
      </c>
      <c r="F2632" s="424">
        <f t="shared" si="42"/>
        <v>5249</v>
      </c>
      <c r="G2632" s="221">
        <f t="shared" si="44"/>
        <v>15748</v>
      </c>
      <c r="H2632" s="240">
        <f>G2632/4</f>
        <v>3937</v>
      </c>
      <c r="I2632" s="201">
        <v>4</v>
      </c>
      <c r="J2632" s="236">
        <f t="shared" si="43"/>
        <v>2</v>
      </c>
    </row>
    <row r="2633" spans="2:10" ht="14.25" customHeight="1">
      <c r="B2633" s="54"/>
      <c r="C2633" s="413">
        <f t="shared" si="41"/>
        <v>2631</v>
      </c>
      <c r="E2633" s="423">
        <v>2</v>
      </c>
      <c r="F2633" s="424">
        <f t="shared" si="42"/>
        <v>5251</v>
      </c>
      <c r="G2633" s="221">
        <f t="shared" si="44"/>
        <v>15754</v>
      </c>
      <c r="H2633" s="220">
        <f>H2631+6</f>
        <v>7877</v>
      </c>
      <c r="I2633" s="201">
        <v>2</v>
      </c>
      <c r="J2633" s="236">
        <f t="shared" si="43"/>
        <v>1</v>
      </c>
    </row>
    <row r="2634" spans="2:10" ht="14.25" customHeight="1">
      <c r="B2634" s="54"/>
      <c r="C2634" s="413">
        <f t="shared" si="41"/>
        <v>2632</v>
      </c>
      <c r="E2634" s="423">
        <v>16</v>
      </c>
      <c r="F2634" s="424">
        <f t="shared" si="42"/>
        <v>5253</v>
      </c>
      <c r="G2634" s="221">
        <f t="shared" si="44"/>
        <v>15760</v>
      </c>
      <c r="H2634" s="269">
        <f>G2634/I2634</f>
        <v>985</v>
      </c>
      <c r="I2634" s="201">
        <v>16</v>
      </c>
      <c r="J2634" s="236">
        <f t="shared" si="43"/>
        <v>4</v>
      </c>
    </row>
    <row r="2635" spans="2:10" ht="14.25" customHeight="1">
      <c r="B2635" s="54"/>
      <c r="C2635" s="413">
        <f t="shared" si="41"/>
        <v>2633</v>
      </c>
      <c r="E2635" s="423">
        <v>2</v>
      </c>
      <c r="F2635" s="424">
        <f t="shared" si="42"/>
        <v>5255</v>
      </c>
      <c r="G2635" s="221">
        <f t="shared" si="44"/>
        <v>15766</v>
      </c>
      <c r="H2635" s="220">
        <f>H2633+6</f>
        <v>7883</v>
      </c>
      <c r="I2635" s="201">
        <v>2</v>
      </c>
      <c r="J2635" s="236">
        <f t="shared" si="43"/>
        <v>1</v>
      </c>
    </row>
    <row r="2636" spans="2:10" ht="14.25" customHeight="1">
      <c r="B2636" s="54"/>
      <c r="C2636" s="413">
        <f t="shared" si="41"/>
        <v>2634</v>
      </c>
      <c r="E2636" s="423">
        <v>4</v>
      </c>
      <c r="F2636" s="424">
        <f t="shared" si="42"/>
        <v>5257</v>
      </c>
      <c r="G2636" s="221">
        <f t="shared" si="44"/>
        <v>15772</v>
      </c>
      <c r="H2636" s="240">
        <f>G2636/4</f>
        <v>3943</v>
      </c>
      <c r="I2636" s="201">
        <v>4</v>
      </c>
      <c r="J2636" s="236">
        <f t="shared" si="43"/>
        <v>2</v>
      </c>
    </row>
    <row r="2637" spans="2:10" ht="14.25" customHeight="1">
      <c r="B2637" s="54"/>
      <c r="C2637" s="413">
        <f t="shared" si="41"/>
        <v>2635</v>
      </c>
      <c r="E2637" s="423">
        <v>2</v>
      </c>
      <c r="F2637" s="424">
        <f t="shared" si="42"/>
        <v>5259</v>
      </c>
      <c r="G2637" s="221">
        <f t="shared" si="44"/>
        <v>15778</v>
      </c>
      <c r="H2637" s="220">
        <f>H2635+6</f>
        <v>7889</v>
      </c>
      <c r="I2637" s="201">
        <v>2</v>
      </c>
      <c r="J2637" s="236">
        <f t="shared" si="43"/>
        <v>1</v>
      </c>
    </row>
    <row r="2638" spans="2:10" ht="14.25" customHeight="1">
      <c r="B2638" s="54"/>
      <c r="C2638" s="413">
        <f t="shared" si="41"/>
        <v>2636</v>
      </c>
      <c r="E2638" s="423">
        <v>8</v>
      </c>
      <c r="F2638" s="424">
        <f t="shared" si="42"/>
        <v>5261</v>
      </c>
      <c r="G2638" s="221">
        <f t="shared" si="44"/>
        <v>15784</v>
      </c>
      <c r="H2638" s="269">
        <f>G2638/I2638</f>
        <v>1973</v>
      </c>
      <c r="I2638" s="201">
        <v>8</v>
      </c>
      <c r="J2638" s="236">
        <f t="shared" si="43"/>
        <v>3</v>
      </c>
    </row>
    <row r="2639" spans="2:10" ht="14.25" customHeight="1">
      <c r="B2639" s="54"/>
      <c r="C2639" s="413">
        <f t="shared" si="41"/>
        <v>2637</v>
      </c>
      <c r="E2639" s="423">
        <v>2</v>
      </c>
      <c r="F2639" s="424">
        <f t="shared" si="42"/>
        <v>5263</v>
      </c>
      <c r="G2639" s="221">
        <f t="shared" si="44"/>
        <v>15790</v>
      </c>
      <c r="H2639" s="220">
        <f>H2637+6</f>
        <v>7895</v>
      </c>
      <c r="I2639" s="201">
        <v>2</v>
      </c>
      <c r="J2639" s="236">
        <f t="shared" si="43"/>
        <v>1</v>
      </c>
    </row>
    <row r="2640" spans="2:10" ht="14.25" customHeight="1">
      <c r="B2640" s="54"/>
      <c r="C2640" s="413">
        <f t="shared" si="41"/>
        <v>2638</v>
      </c>
      <c r="E2640" s="423">
        <v>4</v>
      </c>
      <c r="F2640" s="424">
        <f t="shared" si="42"/>
        <v>5265</v>
      </c>
      <c r="G2640" s="221">
        <f t="shared" si="44"/>
        <v>15796</v>
      </c>
      <c r="H2640" s="240">
        <f>G2640/4</f>
        <v>3949</v>
      </c>
      <c r="I2640" s="201">
        <v>4</v>
      </c>
      <c r="J2640" s="236">
        <f t="shared" si="43"/>
        <v>2</v>
      </c>
    </row>
    <row r="2641" spans="2:10" ht="14.25" customHeight="1">
      <c r="B2641" s="54"/>
      <c r="C2641" s="413">
        <f t="shared" si="41"/>
        <v>2639</v>
      </c>
      <c r="E2641" s="423">
        <v>2</v>
      </c>
      <c r="F2641" s="424">
        <f t="shared" si="42"/>
        <v>5267</v>
      </c>
      <c r="G2641" s="221">
        <f t="shared" si="44"/>
        <v>15802</v>
      </c>
      <c r="H2641" s="220">
        <f>H2639+6</f>
        <v>7901</v>
      </c>
      <c r="I2641" s="201">
        <v>2</v>
      </c>
      <c r="J2641" s="236">
        <f t="shared" si="43"/>
        <v>1</v>
      </c>
    </row>
    <row r="2642" spans="2:10" ht="14.25" customHeight="1">
      <c r="B2642" s="54"/>
      <c r="C2642" s="413">
        <f t="shared" si="41"/>
        <v>2640</v>
      </c>
      <c r="E2642" s="423">
        <v>64</v>
      </c>
      <c r="F2642" s="424">
        <f t="shared" si="42"/>
        <v>5269</v>
      </c>
      <c r="G2642" s="221">
        <f t="shared" si="44"/>
        <v>15808</v>
      </c>
      <c r="H2642" s="269">
        <f>G2642/I2642</f>
        <v>247</v>
      </c>
      <c r="I2642" s="201">
        <v>64</v>
      </c>
      <c r="J2642" s="236">
        <f t="shared" si="43"/>
        <v>6</v>
      </c>
    </row>
    <row r="2643" spans="2:10" ht="14.25" customHeight="1">
      <c r="B2643" s="54"/>
      <c r="C2643" s="413">
        <f t="shared" si="41"/>
        <v>2641</v>
      </c>
      <c r="E2643" s="423">
        <v>2</v>
      </c>
      <c r="F2643" s="424">
        <f t="shared" si="42"/>
        <v>5271</v>
      </c>
      <c r="G2643" s="221">
        <f t="shared" si="44"/>
        <v>15814</v>
      </c>
      <c r="H2643" s="220">
        <f>H2641+6</f>
        <v>7907</v>
      </c>
      <c r="I2643" s="201">
        <v>2</v>
      </c>
      <c r="J2643" s="236">
        <f t="shared" si="43"/>
        <v>1</v>
      </c>
    </row>
    <row r="2644" spans="2:10" ht="14.25" customHeight="1">
      <c r="B2644" s="54"/>
      <c r="C2644" s="413">
        <f t="shared" si="41"/>
        <v>2642</v>
      </c>
      <c r="E2644" s="423">
        <v>4</v>
      </c>
      <c r="F2644" s="424">
        <f t="shared" si="42"/>
        <v>5273</v>
      </c>
      <c r="G2644" s="221">
        <f t="shared" si="44"/>
        <v>15820</v>
      </c>
      <c r="H2644" s="240">
        <f>G2644/4</f>
        <v>3955</v>
      </c>
      <c r="I2644" s="201">
        <v>4</v>
      </c>
      <c r="J2644" s="236">
        <f t="shared" si="43"/>
        <v>2</v>
      </c>
    </row>
    <row r="2645" spans="2:10" ht="14.25" customHeight="1">
      <c r="B2645" s="54"/>
      <c r="C2645" s="413">
        <f t="shared" si="41"/>
        <v>2643</v>
      </c>
      <c r="E2645" s="423">
        <v>2</v>
      </c>
      <c r="F2645" s="424">
        <f t="shared" si="42"/>
        <v>5275</v>
      </c>
      <c r="G2645" s="221">
        <f t="shared" si="44"/>
        <v>15826</v>
      </c>
      <c r="H2645" s="220">
        <f>H2643+6</f>
        <v>7913</v>
      </c>
      <c r="I2645" s="201">
        <v>2</v>
      </c>
      <c r="J2645" s="236">
        <f t="shared" si="43"/>
        <v>1</v>
      </c>
    </row>
    <row r="2646" spans="2:10" ht="14.25" customHeight="1">
      <c r="B2646" s="54"/>
      <c r="C2646" s="413">
        <f t="shared" si="41"/>
        <v>2644</v>
      </c>
      <c r="E2646" s="423">
        <v>8</v>
      </c>
      <c r="F2646" s="424">
        <f t="shared" si="42"/>
        <v>5277</v>
      </c>
      <c r="G2646" s="221">
        <f t="shared" si="44"/>
        <v>15832</v>
      </c>
      <c r="H2646" s="269">
        <f>G2646/I2646</f>
        <v>1979</v>
      </c>
      <c r="I2646" s="201">
        <v>8</v>
      </c>
      <c r="J2646" s="236">
        <f t="shared" si="43"/>
        <v>3</v>
      </c>
    </row>
    <row r="2647" spans="2:10" ht="14.25" customHeight="1">
      <c r="B2647" s="54"/>
      <c r="C2647" s="413">
        <f t="shared" si="41"/>
        <v>2645</v>
      </c>
      <c r="E2647" s="423">
        <v>2</v>
      </c>
      <c r="F2647" s="424">
        <f t="shared" si="42"/>
        <v>5279</v>
      </c>
      <c r="G2647" s="221">
        <f t="shared" si="44"/>
        <v>15838</v>
      </c>
      <c r="H2647" s="220">
        <f>H2645+6</f>
        <v>7919</v>
      </c>
      <c r="I2647" s="201">
        <v>2</v>
      </c>
      <c r="J2647" s="236">
        <f t="shared" si="43"/>
        <v>1</v>
      </c>
    </row>
    <row r="2648" spans="2:10" ht="14.25" customHeight="1">
      <c r="B2648" s="54"/>
      <c r="C2648" s="413">
        <f t="shared" si="41"/>
        <v>2646</v>
      </c>
      <c r="E2648" s="423">
        <v>4</v>
      </c>
      <c r="F2648" s="424">
        <f t="shared" si="42"/>
        <v>5281</v>
      </c>
      <c r="G2648" s="221">
        <f t="shared" si="44"/>
        <v>15844</v>
      </c>
      <c r="H2648" s="240">
        <f>G2648/4</f>
        <v>3961</v>
      </c>
      <c r="I2648" s="201">
        <v>4</v>
      </c>
      <c r="J2648" s="236">
        <f t="shared" si="43"/>
        <v>2</v>
      </c>
    </row>
    <row r="2649" spans="2:10" ht="14.25" customHeight="1">
      <c r="B2649" s="54"/>
      <c r="C2649" s="413">
        <f t="shared" si="41"/>
        <v>2647</v>
      </c>
      <c r="E2649" s="423">
        <v>2</v>
      </c>
      <c r="F2649" s="424">
        <f t="shared" si="42"/>
        <v>5283</v>
      </c>
      <c r="G2649" s="221">
        <f t="shared" si="44"/>
        <v>15850</v>
      </c>
      <c r="H2649" s="220">
        <f>H2647+6</f>
        <v>7925</v>
      </c>
      <c r="I2649" s="201">
        <v>2</v>
      </c>
      <c r="J2649" s="236">
        <f t="shared" si="43"/>
        <v>1</v>
      </c>
    </row>
    <row r="2650" spans="2:10" ht="14.25" customHeight="1">
      <c r="B2650" s="54"/>
      <c r="C2650" s="413">
        <f t="shared" si="41"/>
        <v>2648</v>
      </c>
      <c r="E2650" s="423">
        <v>16</v>
      </c>
      <c r="F2650" s="424">
        <f t="shared" si="42"/>
        <v>5285</v>
      </c>
      <c r="G2650" s="221">
        <f t="shared" si="44"/>
        <v>15856</v>
      </c>
      <c r="H2650" s="269">
        <f>G2650/I2650</f>
        <v>991</v>
      </c>
      <c r="I2650" s="201">
        <v>16</v>
      </c>
      <c r="J2650" s="236">
        <f t="shared" si="43"/>
        <v>4</v>
      </c>
    </row>
    <row r="2651" spans="2:10" ht="14.25" customHeight="1">
      <c r="B2651" s="54"/>
      <c r="C2651" s="413">
        <f t="shared" si="41"/>
        <v>2649</v>
      </c>
      <c r="E2651" s="423">
        <v>2</v>
      </c>
      <c r="F2651" s="424">
        <f t="shared" si="42"/>
        <v>5287</v>
      </c>
      <c r="G2651" s="221">
        <f t="shared" si="44"/>
        <v>15862</v>
      </c>
      <c r="H2651" s="220">
        <f>H2649+6</f>
        <v>7931</v>
      </c>
      <c r="I2651" s="201">
        <v>2</v>
      </c>
      <c r="J2651" s="236">
        <f t="shared" si="43"/>
        <v>1</v>
      </c>
    </row>
    <row r="2652" spans="2:10" ht="14.25" customHeight="1">
      <c r="B2652" s="54"/>
      <c r="C2652" s="413">
        <f t="shared" si="41"/>
        <v>2650</v>
      </c>
      <c r="E2652" s="423">
        <v>4</v>
      </c>
      <c r="F2652" s="424">
        <f t="shared" si="42"/>
        <v>5289</v>
      </c>
      <c r="G2652" s="221">
        <f t="shared" si="44"/>
        <v>15868</v>
      </c>
      <c r="H2652" s="240">
        <f>G2652/4</f>
        <v>3967</v>
      </c>
      <c r="I2652" s="201">
        <v>4</v>
      </c>
      <c r="J2652" s="236">
        <f t="shared" si="43"/>
        <v>2</v>
      </c>
    </row>
    <row r="2653" spans="2:10" ht="14.25" customHeight="1">
      <c r="B2653" s="54"/>
      <c r="C2653" s="413">
        <f t="shared" si="41"/>
        <v>2651</v>
      </c>
      <c r="E2653" s="423">
        <v>2</v>
      </c>
      <c r="F2653" s="424">
        <f t="shared" si="42"/>
        <v>5291</v>
      </c>
      <c r="G2653" s="221">
        <f t="shared" si="44"/>
        <v>15874</v>
      </c>
      <c r="H2653" s="220">
        <f>H2651+6</f>
        <v>7937</v>
      </c>
      <c r="I2653" s="201">
        <v>2</v>
      </c>
      <c r="J2653" s="236">
        <f t="shared" si="43"/>
        <v>1</v>
      </c>
    </row>
    <row r="2654" spans="2:10" ht="14.25" customHeight="1">
      <c r="B2654" s="54"/>
      <c r="C2654" s="413">
        <f t="shared" si="41"/>
        <v>2652</v>
      </c>
      <c r="E2654" s="423">
        <v>8</v>
      </c>
      <c r="F2654" s="424">
        <f t="shared" si="42"/>
        <v>5293</v>
      </c>
      <c r="G2654" s="221">
        <f t="shared" si="44"/>
        <v>15880</v>
      </c>
      <c r="H2654" s="269">
        <f>G2654/I2654</f>
        <v>1985</v>
      </c>
      <c r="I2654" s="201">
        <v>8</v>
      </c>
      <c r="J2654" s="236">
        <f t="shared" si="43"/>
        <v>3</v>
      </c>
    </row>
    <row r="2655" spans="2:10" ht="14.25" customHeight="1">
      <c r="B2655" s="54"/>
      <c r="C2655" s="413">
        <f t="shared" si="41"/>
        <v>2653</v>
      </c>
      <c r="E2655" s="423">
        <v>2</v>
      </c>
      <c r="F2655" s="424">
        <f t="shared" si="42"/>
        <v>5295</v>
      </c>
      <c r="G2655" s="221">
        <f t="shared" si="44"/>
        <v>15886</v>
      </c>
      <c r="H2655" s="220">
        <f>H2653+6</f>
        <v>7943</v>
      </c>
      <c r="I2655" s="201">
        <v>2</v>
      </c>
      <c r="J2655" s="236">
        <f t="shared" si="43"/>
        <v>1</v>
      </c>
    </row>
    <row r="2656" spans="2:10" ht="14.25" customHeight="1">
      <c r="B2656" s="54"/>
      <c r="C2656" s="413">
        <f t="shared" si="41"/>
        <v>2654</v>
      </c>
      <c r="E2656" s="423">
        <v>4</v>
      </c>
      <c r="F2656" s="424">
        <f t="shared" si="42"/>
        <v>5297</v>
      </c>
      <c r="G2656" s="221">
        <f t="shared" si="44"/>
        <v>15892</v>
      </c>
      <c r="H2656" s="240">
        <f>G2656/4</f>
        <v>3973</v>
      </c>
      <c r="I2656" s="201">
        <v>4</v>
      </c>
      <c r="J2656" s="236">
        <f t="shared" si="43"/>
        <v>2</v>
      </c>
    </row>
    <row r="2657" spans="2:10" ht="14.25" customHeight="1">
      <c r="B2657" s="54"/>
      <c r="C2657" s="413">
        <f t="shared" si="41"/>
        <v>2655</v>
      </c>
      <c r="E2657" s="423">
        <v>2</v>
      </c>
      <c r="F2657" s="424">
        <f t="shared" si="42"/>
        <v>5299</v>
      </c>
      <c r="G2657" s="221">
        <f t="shared" si="44"/>
        <v>15898</v>
      </c>
      <c r="H2657" s="220">
        <f>H2655+6</f>
        <v>7949</v>
      </c>
      <c r="I2657" s="201">
        <v>2</v>
      </c>
      <c r="J2657" s="236">
        <f t="shared" si="43"/>
        <v>1</v>
      </c>
    </row>
    <row r="2658" spans="2:10" ht="14.25" customHeight="1">
      <c r="B2658" s="54"/>
      <c r="C2658" s="413">
        <f t="shared" si="41"/>
        <v>2656</v>
      </c>
      <c r="E2658" s="423">
        <v>32</v>
      </c>
      <c r="F2658" s="424">
        <f t="shared" si="42"/>
        <v>5301</v>
      </c>
      <c r="G2658" s="221">
        <f t="shared" si="44"/>
        <v>15904</v>
      </c>
      <c r="H2658" s="269">
        <f>G2658/I2658</f>
        <v>497</v>
      </c>
      <c r="I2658" s="201">
        <v>32</v>
      </c>
      <c r="J2658" s="236">
        <f t="shared" si="43"/>
        <v>5</v>
      </c>
    </row>
    <row r="2659" spans="2:10" ht="14.25" customHeight="1">
      <c r="B2659" s="54"/>
      <c r="C2659" s="413">
        <f t="shared" si="41"/>
        <v>2657</v>
      </c>
      <c r="E2659" s="423">
        <v>2</v>
      </c>
      <c r="F2659" s="424">
        <f t="shared" si="42"/>
        <v>5303</v>
      </c>
      <c r="G2659" s="221">
        <f t="shared" si="44"/>
        <v>15910</v>
      </c>
      <c r="H2659" s="220">
        <f>H2657+6</f>
        <v>7955</v>
      </c>
      <c r="I2659" s="201">
        <v>2</v>
      </c>
      <c r="J2659" s="236">
        <f t="shared" si="43"/>
        <v>1</v>
      </c>
    </row>
    <row r="2660" spans="2:10" ht="14.25" customHeight="1">
      <c r="B2660" s="54"/>
      <c r="C2660" s="413">
        <f t="shared" si="41"/>
        <v>2658</v>
      </c>
      <c r="E2660" s="423">
        <v>4</v>
      </c>
      <c r="F2660" s="424">
        <f t="shared" si="42"/>
        <v>5305</v>
      </c>
      <c r="G2660" s="221">
        <f t="shared" si="44"/>
        <v>15916</v>
      </c>
      <c r="H2660" s="240">
        <f>G2660/4</f>
        <v>3979</v>
      </c>
      <c r="I2660" s="201">
        <v>4</v>
      </c>
      <c r="J2660" s="236">
        <f t="shared" si="43"/>
        <v>2</v>
      </c>
    </row>
    <row r="2661" spans="2:10" ht="14.25" customHeight="1">
      <c r="B2661" s="54"/>
      <c r="C2661" s="413">
        <f t="shared" si="41"/>
        <v>2659</v>
      </c>
      <c r="E2661" s="423">
        <v>2</v>
      </c>
      <c r="F2661" s="424">
        <f t="shared" si="42"/>
        <v>5307</v>
      </c>
      <c r="G2661" s="221">
        <f t="shared" si="44"/>
        <v>15922</v>
      </c>
      <c r="H2661" s="220">
        <f>H2659+6</f>
        <v>7961</v>
      </c>
      <c r="I2661" s="201">
        <v>2</v>
      </c>
      <c r="J2661" s="236">
        <f t="shared" si="43"/>
        <v>1</v>
      </c>
    </row>
    <row r="2662" spans="2:10" ht="14.25" customHeight="1">
      <c r="B2662" s="54"/>
      <c r="C2662" s="413">
        <f t="shared" si="41"/>
        <v>2660</v>
      </c>
      <c r="E2662" s="423">
        <v>8</v>
      </c>
      <c r="F2662" s="424">
        <f t="shared" si="42"/>
        <v>5309</v>
      </c>
      <c r="G2662" s="221">
        <f t="shared" si="44"/>
        <v>15928</v>
      </c>
      <c r="H2662" s="269">
        <f>G2662/I2662</f>
        <v>1991</v>
      </c>
      <c r="I2662" s="201">
        <v>8</v>
      </c>
      <c r="J2662" s="236">
        <f t="shared" si="43"/>
        <v>3</v>
      </c>
    </row>
    <row r="2663" spans="2:10" ht="14.25" customHeight="1">
      <c r="B2663" s="54"/>
      <c r="C2663" s="413">
        <f t="shared" si="41"/>
        <v>2661</v>
      </c>
      <c r="E2663" s="423">
        <v>2</v>
      </c>
      <c r="F2663" s="424">
        <f t="shared" si="42"/>
        <v>5311</v>
      </c>
      <c r="G2663" s="221">
        <f t="shared" si="44"/>
        <v>15934</v>
      </c>
      <c r="H2663" s="220">
        <f>H2661+6</f>
        <v>7967</v>
      </c>
      <c r="I2663" s="201">
        <v>2</v>
      </c>
      <c r="J2663" s="236">
        <f t="shared" si="43"/>
        <v>1</v>
      </c>
    </row>
    <row r="2664" spans="2:10" ht="14.25" customHeight="1">
      <c r="B2664" s="54"/>
      <c r="C2664" s="413">
        <f t="shared" si="41"/>
        <v>2662</v>
      </c>
      <c r="E2664" s="423">
        <v>4</v>
      </c>
      <c r="F2664" s="424">
        <f t="shared" si="42"/>
        <v>5313</v>
      </c>
      <c r="G2664" s="221">
        <f t="shared" si="44"/>
        <v>15940</v>
      </c>
      <c r="H2664" s="240">
        <f>G2664/4</f>
        <v>3985</v>
      </c>
      <c r="I2664" s="201">
        <v>4</v>
      </c>
      <c r="J2664" s="236">
        <f t="shared" si="43"/>
        <v>2</v>
      </c>
    </row>
    <row r="2665" spans="2:10" ht="14.25" customHeight="1">
      <c r="B2665" s="54"/>
      <c r="C2665" s="413">
        <f t="shared" si="41"/>
        <v>2663</v>
      </c>
      <c r="E2665" s="423">
        <v>2</v>
      </c>
      <c r="F2665" s="424">
        <f t="shared" si="42"/>
        <v>5315</v>
      </c>
      <c r="G2665" s="221">
        <f t="shared" si="44"/>
        <v>15946</v>
      </c>
      <c r="H2665" s="220">
        <f>H2663+6</f>
        <v>7973</v>
      </c>
      <c r="I2665" s="201">
        <v>2</v>
      </c>
      <c r="J2665" s="236">
        <f t="shared" si="43"/>
        <v>1</v>
      </c>
    </row>
    <row r="2666" spans="2:10" ht="14.25" customHeight="1">
      <c r="B2666" s="54"/>
      <c r="C2666" s="413">
        <f t="shared" si="41"/>
        <v>2664</v>
      </c>
      <c r="E2666" s="423">
        <v>16</v>
      </c>
      <c r="F2666" s="424">
        <f t="shared" si="42"/>
        <v>5317</v>
      </c>
      <c r="G2666" s="221">
        <f t="shared" si="44"/>
        <v>15952</v>
      </c>
      <c r="H2666" s="269">
        <f>G2666/I2666</f>
        <v>997</v>
      </c>
      <c r="I2666" s="201">
        <v>16</v>
      </c>
      <c r="J2666" s="236">
        <f t="shared" si="43"/>
        <v>4</v>
      </c>
    </row>
    <row r="2667" spans="2:10" ht="14.25" customHeight="1">
      <c r="B2667" s="54"/>
      <c r="C2667" s="413">
        <f t="shared" si="41"/>
        <v>2665</v>
      </c>
      <c r="E2667" s="423">
        <v>2</v>
      </c>
      <c r="F2667" s="424">
        <f t="shared" si="42"/>
        <v>5319</v>
      </c>
      <c r="G2667" s="221">
        <f t="shared" si="44"/>
        <v>15958</v>
      </c>
      <c r="H2667" s="220">
        <f>H2665+6</f>
        <v>7979</v>
      </c>
      <c r="I2667" s="201">
        <v>2</v>
      </c>
      <c r="J2667" s="236">
        <f t="shared" si="43"/>
        <v>1</v>
      </c>
    </row>
    <row r="2668" spans="2:10" ht="14.25" customHeight="1">
      <c r="B2668" s="54"/>
      <c r="C2668" s="413">
        <f t="shared" si="41"/>
        <v>2666</v>
      </c>
      <c r="E2668" s="423">
        <v>4</v>
      </c>
      <c r="F2668" s="424">
        <f t="shared" si="42"/>
        <v>5321</v>
      </c>
      <c r="G2668" s="221">
        <f t="shared" si="44"/>
        <v>15964</v>
      </c>
      <c r="H2668" s="240">
        <f>G2668/4</f>
        <v>3991</v>
      </c>
      <c r="I2668" s="201">
        <v>4</v>
      </c>
      <c r="J2668" s="236">
        <f t="shared" si="43"/>
        <v>2</v>
      </c>
    </row>
    <row r="2669" spans="2:10" ht="14.25" customHeight="1">
      <c r="B2669" s="54"/>
      <c r="C2669" s="413">
        <f t="shared" si="41"/>
        <v>2667</v>
      </c>
      <c r="E2669" s="423">
        <v>2</v>
      </c>
      <c r="F2669" s="424">
        <f t="shared" si="42"/>
        <v>5323</v>
      </c>
      <c r="G2669" s="221">
        <f t="shared" si="44"/>
        <v>15970</v>
      </c>
      <c r="H2669" s="220">
        <f>H2667+6</f>
        <v>7985</v>
      </c>
      <c r="I2669" s="201">
        <v>2</v>
      </c>
      <c r="J2669" s="236">
        <f t="shared" si="43"/>
        <v>1</v>
      </c>
    </row>
    <row r="2670" spans="2:10" ht="14.25" customHeight="1">
      <c r="B2670" s="54"/>
      <c r="C2670" s="413">
        <f t="shared" si="41"/>
        <v>2668</v>
      </c>
      <c r="E2670" s="423">
        <v>8</v>
      </c>
      <c r="F2670" s="424">
        <f t="shared" si="42"/>
        <v>5325</v>
      </c>
      <c r="G2670" s="221">
        <f t="shared" si="44"/>
        <v>15976</v>
      </c>
      <c r="H2670" s="269">
        <f>G2670/I2670</f>
        <v>1997</v>
      </c>
      <c r="I2670" s="201">
        <v>8</v>
      </c>
      <c r="J2670" s="236">
        <f t="shared" si="43"/>
        <v>3</v>
      </c>
    </row>
    <row r="2671" spans="2:10" ht="14.25" customHeight="1">
      <c r="B2671" s="54"/>
      <c r="C2671" s="413">
        <f t="shared" si="41"/>
        <v>2669</v>
      </c>
      <c r="E2671" s="423">
        <v>2</v>
      </c>
      <c r="F2671" s="424">
        <f t="shared" si="42"/>
        <v>5327</v>
      </c>
      <c r="G2671" s="221">
        <f t="shared" si="44"/>
        <v>15982</v>
      </c>
      <c r="H2671" s="220">
        <f>H2669+6</f>
        <v>7991</v>
      </c>
      <c r="I2671" s="201">
        <v>2</v>
      </c>
      <c r="J2671" s="236">
        <f t="shared" si="43"/>
        <v>1</v>
      </c>
    </row>
    <row r="2672" spans="2:10" ht="14.25" customHeight="1">
      <c r="B2672" s="54"/>
      <c r="C2672" s="413">
        <f t="shared" si="41"/>
        <v>2670</v>
      </c>
      <c r="E2672" s="423">
        <v>4</v>
      </c>
      <c r="F2672" s="424">
        <f t="shared" si="42"/>
        <v>5329</v>
      </c>
      <c r="G2672" s="221">
        <f t="shared" si="44"/>
        <v>15988</v>
      </c>
      <c r="H2672" s="240">
        <f>G2672/4</f>
        <v>3997</v>
      </c>
      <c r="I2672" s="201">
        <v>4</v>
      </c>
      <c r="J2672" s="236">
        <f t="shared" si="43"/>
        <v>2</v>
      </c>
    </row>
    <row r="2673" spans="2:10" ht="14.25" customHeight="1">
      <c r="B2673" s="54"/>
      <c r="C2673" s="413">
        <f t="shared" si="41"/>
        <v>2671</v>
      </c>
      <c r="E2673" s="423">
        <v>2</v>
      </c>
      <c r="F2673" s="424">
        <f t="shared" si="42"/>
        <v>5331</v>
      </c>
      <c r="G2673" s="221">
        <f t="shared" si="44"/>
        <v>15994</v>
      </c>
      <c r="H2673" s="220">
        <f>H2671+6</f>
        <v>7997</v>
      </c>
      <c r="I2673" s="201">
        <v>2</v>
      </c>
      <c r="J2673" s="236">
        <f t="shared" si="43"/>
        <v>1</v>
      </c>
    </row>
    <row r="2674" spans="2:10" ht="14.25" customHeight="1">
      <c r="B2674" s="54"/>
      <c r="C2674" s="413">
        <f t="shared" si="41"/>
        <v>2672</v>
      </c>
      <c r="E2674" s="423">
        <v>128</v>
      </c>
      <c r="F2674" s="424">
        <f t="shared" si="42"/>
        <v>5333</v>
      </c>
      <c r="G2674" s="221">
        <f t="shared" si="44"/>
        <v>16000</v>
      </c>
      <c r="H2674" s="269">
        <f>G2674/I2674</f>
        <v>125</v>
      </c>
      <c r="I2674" s="201">
        <v>128</v>
      </c>
      <c r="J2674" s="236">
        <f t="shared" si="43"/>
        <v>7</v>
      </c>
    </row>
    <row r="2675" spans="2:10" ht="14.25" customHeight="1">
      <c r="B2675" s="54"/>
      <c r="C2675" s="413">
        <f t="shared" si="41"/>
        <v>2673</v>
      </c>
      <c r="E2675" s="423">
        <v>2</v>
      </c>
      <c r="F2675" s="424">
        <f t="shared" si="42"/>
        <v>5335</v>
      </c>
      <c r="G2675" s="221">
        <f t="shared" si="44"/>
        <v>16006</v>
      </c>
      <c r="H2675" s="220">
        <f>H2673+6</f>
        <v>8003</v>
      </c>
      <c r="I2675" s="201">
        <v>2</v>
      </c>
      <c r="J2675" s="236">
        <f t="shared" si="43"/>
        <v>1</v>
      </c>
    </row>
    <row r="2676" spans="2:10" ht="14.25" customHeight="1">
      <c r="B2676" s="54"/>
      <c r="C2676" s="413">
        <f t="shared" si="41"/>
        <v>2674</v>
      </c>
      <c r="E2676" s="423">
        <v>4</v>
      </c>
      <c r="F2676" s="424">
        <f t="shared" si="42"/>
        <v>5337</v>
      </c>
      <c r="G2676" s="221">
        <f t="shared" si="44"/>
        <v>16012</v>
      </c>
      <c r="H2676" s="240">
        <f>G2676/4</f>
        <v>4003</v>
      </c>
      <c r="I2676" s="201">
        <v>4</v>
      </c>
      <c r="J2676" s="236">
        <f t="shared" si="43"/>
        <v>2</v>
      </c>
    </row>
    <row r="2677" spans="2:10" ht="14.25" customHeight="1">
      <c r="B2677" s="54"/>
      <c r="C2677" s="413">
        <f t="shared" si="41"/>
        <v>2675</v>
      </c>
      <c r="E2677" s="423">
        <v>2</v>
      </c>
      <c r="F2677" s="424">
        <f t="shared" si="42"/>
        <v>5339</v>
      </c>
      <c r="G2677" s="221">
        <f t="shared" si="44"/>
        <v>16018</v>
      </c>
      <c r="H2677" s="220">
        <f>H2675+6</f>
        <v>8009</v>
      </c>
      <c r="I2677" s="201">
        <v>2</v>
      </c>
      <c r="J2677" s="236">
        <f t="shared" si="43"/>
        <v>1</v>
      </c>
    </row>
    <row r="2678" spans="2:10" ht="14.25" customHeight="1">
      <c r="B2678" s="54"/>
      <c r="C2678" s="413">
        <f t="shared" si="41"/>
        <v>2676</v>
      </c>
      <c r="E2678" s="423">
        <v>8</v>
      </c>
      <c r="F2678" s="424">
        <f t="shared" si="42"/>
        <v>5341</v>
      </c>
      <c r="G2678" s="221">
        <f t="shared" si="44"/>
        <v>16024</v>
      </c>
      <c r="H2678" s="269">
        <f>G2678/I2678</f>
        <v>2003</v>
      </c>
      <c r="I2678" s="201">
        <v>8</v>
      </c>
      <c r="J2678" s="236">
        <f t="shared" si="43"/>
        <v>3</v>
      </c>
    </row>
    <row r="2679" spans="2:10" ht="14.25" customHeight="1">
      <c r="B2679" s="54"/>
      <c r="C2679" s="413">
        <f t="shared" si="41"/>
        <v>2677</v>
      </c>
      <c r="E2679" s="423">
        <v>2</v>
      </c>
      <c r="F2679" s="424">
        <f t="shared" si="42"/>
        <v>5343</v>
      </c>
      <c r="G2679" s="221">
        <f t="shared" si="44"/>
        <v>16030</v>
      </c>
      <c r="H2679" s="220">
        <f>H2677+6</f>
        <v>8015</v>
      </c>
      <c r="I2679" s="201">
        <v>2</v>
      </c>
      <c r="J2679" s="236">
        <f t="shared" si="43"/>
        <v>1</v>
      </c>
    </row>
    <row r="2680" spans="2:10" ht="14.25" customHeight="1">
      <c r="B2680" s="54"/>
      <c r="C2680" s="413">
        <f t="shared" si="41"/>
        <v>2678</v>
      </c>
      <c r="E2680" s="423">
        <v>4</v>
      </c>
      <c r="F2680" s="424">
        <f t="shared" si="42"/>
        <v>5345</v>
      </c>
      <c r="G2680" s="221">
        <f t="shared" si="44"/>
        <v>16036</v>
      </c>
      <c r="H2680" s="240">
        <f>G2680/4</f>
        <v>4009</v>
      </c>
      <c r="I2680" s="201">
        <v>4</v>
      </c>
      <c r="J2680" s="236">
        <f t="shared" si="43"/>
        <v>2</v>
      </c>
    </row>
    <row r="2681" spans="2:10" ht="14.25" customHeight="1">
      <c r="B2681" s="54"/>
      <c r="C2681" s="413">
        <f t="shared" si="41"/>
        <v>2679</v>
      </c>
      <c r="E2681" s="423">
        <v>2</v>
      </c>
      <c r="F2681" s="424">
        <f t="shared" si="42"/>
        <v>5347</v>
      </c>
      <c r="G2681" s="221">
        <f t="shared" si="44"/>
        <v>16042</v>
      </c>
      <c r="H2681" s="220">
        <f>H2679+6</f>
        <v>8021</v>
      </c>
      <c r="I2681" s="201">
        <v>2</v>
      </c>
      <c r="J2681" s="236">
        <f t="shared" si="43"/>
        <v>1</v>
      </c>
    </row>
    <row r="2682" spans="2:10" ht="14.25" customHeight="1">
      <c r="B2682" s="54"/>
      <c r="C2682" s="413">
        <f t="shared" si="41"/>
        <v>2680</v>
      </c>
      <c r="E2682" s="423">
        <v>16</v>
      </c>
      <c r="F2682" s="424">
        <f t="shared" si="42"/>
        <v>5349</v>
      </c>
      <c r="G2682" s="221">
        <f t="shared" si="44"/>
        <v>16048</v>
      </c>
      <c r="H2682" s="269">
        <f>G2682/I2682</f>
        <v>1003</v>
      </c>
      <c r="I2682" s="201">
        <v>16</v>
      </c>
      <c r="J2682" s="236">
        <f t="shared" si="43"/>
        <v>4</v>
      </c>
    </row>
    <row r="2683" spans="2:10" ht="14.25" customHeight="1">
      <c r="B2683" s="54"/>
      <c r="C2683" s="413">
        <f t="shared" si="41"/>
        <v>2681</v>
      </c>
      <c r="E2683" s="423">
        <v>2</v>
      </c>
      <c r="F2683" s="424">
        <f t="shared" si="42"/>
        <v>5351</v>
      </c>
      <c r="G2683" s="221">
        <f t="shared" si="44"/>
        <v>16054</v>
      </c>
      <c r="H2683" s="220">
        <f>H2681+6</f>
        <v>8027</v>
      </c>
      <c r="I2683" s="201">
        <v>2</v>
      </c>
      <c r="J2683" s="236">
        <f t="shared" si="43"/>
        <v>1</v>
      </c>
    </row>
    <row r="2684" spans="2:10" ht="14.25" customHeight="1">
      <c r="B2684" s="54"/>
      <c r="C2684" s="413">
        <f t="shared" si="41"/>
        <v>2682</v>
      </c>
      <c r="E2684" s="423">
        <v>4</v>
      </c>
      <c r="F2684" s="424">
        <f t="shared" si="42"/>
        <v>5353</v>
      </c>
      <c r="G2684" s="221">
        <f t="shared" si="44"/>
        <v>16060</v>
      </c>
      <c r="H2684" s="240">
        <f>G2684/4</f>
        <v>4015</v>
      </c>
      <c r="I2684" s="201">
        <v>4</v>
      </c>
      <c r="J2684" s="236">
        <f t="shared" si="43"/>
        <v>2</v>
      </c>
    </row>
    <row r="2685" spans="2:10" ht="14.25" customHeight="1">
      <c r="B2685" s="54"/>
      <c r="C2685" s="413">
        <f t="shared" si="41"/>
        <v>2683</v>
      </c>
      <c r="E2685" s="423">
        <v>2</v>
      </c>
      <c r="F2685" s="424">
        <f t="shared" si="42"/>
        <v>5355</v>
      </c>
      <c r="G2685" s="221">
        <f t="shared" si="44"/>
        <v>16066</v>
      </c>
      <c r="H2685" s="220">
        <f>H2683+6</f>
        <v>8033</v>
      </c>
      <c r="I2685" s="201">
        <v>2</v>
      </c>
      <c r="J2685" s="236">
        <f t="shared" si="43"/>
        <v>1</v>
      </c>
    </row>
    <row r="2686" spans="2:10" ht="14.25" customHeight="1">
      <c r="B2686" s="54"/>
      <c r="C2686" s="413">
        <f t="shared" si="41"/>
        <v>2684</v>
      </c>
      <c r="E2686" s="423">
        <v>8</v>
      </c>
      <c r="F2686" s="424">
        <f t="shared" si="42"/>
        <v>5357</v>
      </c>
      <c r="G2686" s="221">
        <f t="shared" si="44"/>
        <v>16072</v>
      </c>
      <c r="H2686" s="269">
        <f>G2686/I2686</f>
        <v>2009</v>
      </c>
      <c r="I2686" s="201">
        <v>8</v>
      </c>
      <c r="J2686" s="236">
        <f t="shared" si="43"/>
        <v>3</v>
      </c>
    </row>
    <row r="2687" spans="2:10" ht="14.25" customHeight="1">
      <c r="B2687" s="54"/>
      <c r="C2687" s="413">
        <f t="shared" si="41"/>
        <v>2685</v>
      </c>
      <c r="E2687" s="423">
        <v>2</v>
      </c>
      <c r="F2687" s="424">
        <f t="shared" si="42"/>
        <v>5359</v>
      </c>
      <c r="G2687" s="221">
        <f t="shared" si="44"/>
        <v>16078</v>
      </c>
      <c r="H2687" s="220">
        <f>H2685+6</f>
        <v>8039</v>
      </c>
      <c r="I2687" s="201">
        <v>2</v>
      </c>
      <c r="J2687" s="236">
        <f t="shared" si="43"/>
        <v>1</v>
      </c>
    </row>
    <row r="2688" spans="2:10" ht="14.25" customHeight="1">
      <c r="B2688" s="54"/>
      <c r="C2688" s="413">
        <f t="shared" si="41"/>
        <v>2686</v>
      </c>
      <c r="E2688" s="423">
        <v>4</v>
      </c>
      <c r="F2688" s="424">
        <f t="shared" si="42"/>
        <v>5361</v>
      </c>
      <c r="G2688" s="221">
        <f t="shared" si="44"/>
        <v>16084</v>
      </c>
      <c r="H2688" s="240">
        <f>G2688/4</f>
        <v>4021</v>
      </c>
      <c r="I2688" s="201">
        <v>4</v>
      </c>
      <c r="J2688" s="236">
        <f t="shared" si="43"/>
        <v>2</v>
      </c>
    </row>
    <row r="2689" spans="2:10" ht="14.25" customHeight="1">
      <c r="B2689" s="54"/>
      <c r="C2689" s="413">
        <f t="shared" si="41"/>
        <v>2687</v>
      </c>
      <c r="E2689" s="423">
        <v>2</v>
      </c>
      <c r="F2689" s="424">
        <f t="shared" si="42"/>
        <v>5363</v>
      </c>
      <c r="G2689" s="221">
        <f t="shared" si="44"/>
        <v>16090</v>
      </c>
      <c r="H2689" s="220">
        <f>H2687+6</f>
        <v>8045</v>
      </c>
      <c r="I2689" s="201">
        <v>2</v>
      </c>
      <c r="J2689" s="236">
        <f t="shared" si="43"/>
        <v>1</v>
      </c>
    </row>
    <row r="2690" spans="2:10" ht="14.25" customHeight="1">
      <c r="B2690" s="54"/>
      <c r="C2690" s="413">
        <f t="shared" si="41"/>
        <v>2688</v>
      </c>
      <c r="E2690" s="423">
        <v>32</v>
      </c>
      <c r="F2690" s="424">
        <f t="shared" si="42"/>
        <v>5365</v>
      </c>
      <c r="G2690" s="221">
        <f t="shared" si="44"/>
        <v>16096</v>
      </c>
      <c r="H2690" s="269">
        <f>G2690/I2690</f>
        <v>503</v>
      </c>
      <c r="I2690" s="201">
        <v>32</v>
      </c>
      <c r="J2690" s="236">
        <f t="shared" si="43"/>
        <v>5</v>
      </c>
    </row>
    <row r="2691" spans="2:10" ht="14.25" customHeight="1">
      <c r="B2691" s="54"/>
      <c r="C2691" s="413">
        <f t="shared" si="41"/>
        <v>2689</v>
      </c>
      <c r="E2691" s="423">
        <v>2</v>
      </c>
      <c r="F2691" s="424">
        <f t="shared" si="42"/>
        <v>5367</v>
      </c>
      <c r="G2691" s="221">
        <f t="shared" si="44"/>
        <v>16102</v>
      </c>
      <c r="H2691" s="220">
        <f>H2689+6</f>
        <v>8051</v>
      </c>
      <c r="I2691" s="201">
        <v>2</v>
      </c>
      <c r="J2691" s="236">
        <f t="shared" si="43"/>
        <v>1</v>
      </c>
    </row>
    <row r="2692" spans="2:10" ht="14.25" customHeight="1">
      <c r="B2692" s="54"/>
      <c r="C2692" s="413">
        <f t="shared" si="41"/>
        <v>2690</v>
      </c>
      <c r="E2692" s="423">
        <v>4</v>
      </c>
      <c r="F2692" s="424">
        <f t="shared" si="42"/>
        <v>5369</v>
      </c>
      <c r="G2692" s="221">
        <f t="shared" si="44"/>
        <v>16108</v>
      </c>
      <c r="H2692" s="240">
        <f>G2692/4</f>
        <v>4027</v>
      </c>
      <c r="I2692" s="201">
        <v>4</v>
      </c>
      <c r="J2692" s="236">
        <f t="shared" si="43"/>
        <v>2</v>
      </c>
    </row>
    <row r="2693" spans="2:10" ht="14.25" customHeight="1">
      <c r="B2693" s="54"/>
      <c r="C2693" s="413">
        <f t="shared" si="41"/>
        <v>2691</v>
      </c>
      <c r="E2693" s="423">
        <v>2</v>
      </c>
      <c r="F2693" s="424">
        <f t="shared" si="42"/>
        <v>5371</v>
      </c>
      <c r="G2693" s="221">
        <f t="shared" si="44"/>
        <v>16114</v>
      </c>
      <c r="H2693" s="220">
        <f>H2691+6</f>
        <v>8057</v>
      </c>
      <c r="I2693" s="201">
        <v>2</v>
      </c>
      <c r="J2693" s="236">
        <f t="shared" si="43"/>
        <v>1</v>
      </c>
    </row>
    <row r="2694" spans="2:10" ht="14.25" customHeight="1">
      <c r="B2694" s="54"/>
      <c r="C2694" s="413">
        <f t="shared" si="41"/>
        <v>2692</v>
      </c>
      <c r="E2694" s="423">
        <v>8</v>
      </c>
      <c r="F2694" s="424">
        <f t="shared" si="42"/>
        <v>5373</v>
      </c>
      <c r="G2694" s="221">
        <f t="shared" si="44"/>
        <v>16120</v>
      </c>
      <c r="H2694" s="269">
        <f>G2694/I2694</f>
        <v>2015</v>
      </c>
      <c r="I2694" s="201">
        <v>8</v>
      </c>
      <c r="J2694" s="236">
        <f t="shared" si="43"/>
        <v>3</v>
      </c>
    </row>
    <row r="2695" spans="2:10" ht="14.25" customHeight="1">
      <c r="B2695" s="54"/>
      <c r="C2695" s="413">
        <f t="shared" si="41"/>
        <v>2693</v>
      </c>
      <c r="E2695" s="423">
        <v>2</v>
      </c>
      <c r="F2695" s="424">
        <f t="shared" si="42"/>
        <v>5375</v>
      </c>
      <c r="G2695" s="221">
        <f t="shared" si="44"/>
        <v>16126</v>
      </c>
      <c r="H2695" s="220">
        <f>H2693+6</f>
        <v>8063</v>
      </c>
      <c r="I2695" s="201">
        <v>2</v>
      </c>
      <c r="J2695" s="236">
        <f t="shared" si="43"/>
        <v>1</v>
      </c>
    </row>
    <row r="2696" spans="2:10" ht="14.25" customHeight="1">
      <c r="B2696" s="54"/>
      <c r="C2696" s="413">
        <f t="shared" si="41"/>
        <v>2694</v>
      </c>
      <c r="E2696" s="423">
        <v>4</v>
      </c>
      <c r="F2696" s="424">
        <f t="shared" si="42"/>
        <v>5377</v>
      </c>
      <c r="G2696" s="221">
        <f t="shared" si="44"/>
        <v>16132</v>
      </c>
      <c r="H2696" s="240">
        <f>G2696/4</f>
        <v>4033</v>
      </c>
      <c r="I2696" s="201">
        <v>4</v>
      </c>
      <c r="J2696" s="236">
        <f t="shared" si="43"/>
        <v>2</v>
      </c>
    </row>
    <row r="2697" spans="2:10" ht="14.25" customHeight="1">
      <c r="B2697" s="54"/>
      <c r="C2697" s="413">
        <f t="shared" si="41"/>
        <v>2695</v>
      </c>
      <c r="E2697" s="423">
        <v>2</v>
      </c>
      <c r="F2697" s="424">
        <f t="shared" si="42"/>
        <v>5379</v>
      </c>
      <c r="G2697" s="221">
        <f t="shared" si="44"/>
        <v>16138</v>
      </c>
      <c r="H2697" s="220">
        <f>H2695+6</f>
        <v>8069</v>
      </c>
      <c r="I2697" s="201">
        <v>2</v>
      </c>
      <c r="J2697" s="236">
        <f t="shared" si="43"/>
        <v>1</v>
      </c>
    </row>
    <row r="2698" spans="2:10" ht="14.25" customHeight="1">
      <c r="B2698" s="54"/>
      <c r="C2698" s="413">
        <f t="shared" si="41"/>
        <v>2696</v>
      </c>
      <c r="E2698" s="423">
        <v>16</v>
      </c>
      <c r="F2698" s="424">
        <f t="shared" si="42"/>
        <v>5381</v>
      </c>
      <c r="G2698" s="221">
        <f t="shared" si="44"/>
        <v>16144</v>
      </c>
      <c r="H2698" s="269">
        <f>G2698/I2698</f>
        <v>1009</v>
      </c>
      <c r="I2698" s="201">
        <v>16</v>
      </c>
      <c r="J2698" s="236">
        <f t="shared" si="43"/>
        <v>4</v>
      </c>
    </row>
    <row r="2699" spans="2:10" ht="14.25" customHeight="1">
      <c r="B2699" s="54"/>
      <c r="C2699" s="413">
        <f t="shared" si="41"/>
        <v>2697</v>
      </c>
      <c r="E2699" s="423">
        <v>2</v>
      </c>
      <c r="F2699" s="424">
        <f t="shared" si="42"/>
        <v>5383</v>
      </c>
      <c r="G2699" s="221">
        <f t="shared" si="44"/>
        <v>16150</v>
      </c>
      <c r="H2699" s="220">
        <f>H2697+6</f>
        <v>8075</v>
      </c>
      <c r="I2699" s="201">
        <v>2</v>
      </c>
      <c r="J2699" s="236">
        <f t="shared" si="43"/>
        <v>1</v>
      </c>
    </row>
    <row r="2700" spans="2:10" ht="14.25" customHeight="1">
      <c r="B2700" s="54"/>
      <c r="C2700" s="413">
        <f t="shared" si="41"/>
        <v>2698</v>
      </c>
      <c r="E2700" s="423">
        <v>4</v>
      </c>
      <c r="F2700" s="424">
        <f t="shared" si="42"/>
        <v>5385</v>
      </c>
      <c r="G2700" s="221">
        <f t="shared" si="44"/>
        <v>16156</v>
      </c>
      <c r="H2700" s="240">
        <f>G2700/4</f>
        <v>4039</v>
      </c>
      <c r="I2700" s="201">
        <v>4</v>
      </c>
      <c r="J2700" s="236">
        <f t="shared" si="43"/>
        <v>2</v>
      </c>
    </row>
    <row r="2701" spans="2:10" ht="14.25" customHeight="1">
      <c r="B2701" s="54"/>
      <c r="C2701" s="413">
        <f t="shared" si="41"/>
        <v>2699</v>
      </c>
      <c r="E2701" s="423">
        <v>2</v>
      </c>
      <c r="F2701" s="424">
        <f t="shared" si="42"/>
        <v>5387</v>
      </c>
      <c r="G2701" s="221">
        <f t="shared" si="44"/>
        <v>16162</v>
      </c>
      <c r="H2701" s="220">
        <f>H2699+6</f>
        <v>8081</v>
      </c>
      <c r="I2701" s="201">
        <v>2</v>
      </c>
      <c r="J2701" s="236">
        <f t="shared" si="43"/>
        <v>1</v>
      </c>
    </row>
    <row r="2702" spans="2:10" ht="14.25" customHeight="1">
      <c r="B2702" s="54"/>
      <c r="C2702" s="413">
        <f t="shared" si="41"/>
        <v>2700</v>
      </c>
      <c r="E2702" s="423">
        <v>8</v>
      </c>
      <c r="F2702" s="424">
        <f t="shared" si="42"/>
        <v>5389</v>
      </c>
      <c r="G2702" s="221">
        <f t="shared" si="44"/>
        <v>16168</v>
      </c>
      <c r="H2702" s="269">
        <f>G2702/I2702</f>
        <v>2021</v>
      </c>
      <c r="I2702" s="201">
        <v>8</v>
      </c>
      <c r="J2702" s="236">
        <f t="shared" si="43"/>
        <v>3</v>
      </c>
    </row>
    <row r="2703" spans="2:10" ht="14.25" customHeight="1">
      <c r="B2703" s="54"/>
      <c r="C2703" s="413">
        <f t="shared" si="41"/>
        <v>2701</v>
      </c>
      <c r="E2703" s="423">
        <v>2</v>
      </c>
      <c r="F2703" s="424">
        <f t="shared" si="42"/>
        <v>5391</v>
      </c>
      <c r="G2703" s="221">
        <f t="shared" si="44"/>
        <v>16174</v>
      </c>
      <c r="H2703" s="220">
        <f>H2701+6</f>
        <v>8087</v>
      </c>
      <c r="I2703" s="201">
        <v>2</v>
      </c>
      <c r="J2703" s="236">
        <f t="shared" si="43"/>
        <v>1</v>
      </c>
    </row>
    <row r="2704" spans="2:10" ht="14.25" customHeight="1">
      <c r="B2704" s="54"/>
      <c r="C2704" s="413">
        <f t="shared" si="41"/>
        <v>2702</v>
      </c>
      <c r="E2704" s="423">
        <v>4</v>
      </c>
      <c r="F2704" s="424">
        <f t="shared" si="42"/>
        <v>5393</v>
      </c>
      <c r="G2704" s="221">
        <f t="shared" si="44"/>
        <v>16180</v>
      </c>
      <c r="H2704" s="240">
        <f>G2704/4</f>
        <v>4045</v>
      </c>
      <c r="I2704" s="201">
        <v>4</v>
      </c>
      <c r="J2704" s="236">
        <f t="shared" si="43"/>
        <v>2</v>
      </c>
    </row>
    <row r="2705" spans="2:10" ht="14.25" customHeight="1">
      <c r="B2705" s="54"/>
      <c r="C2705" s="413">
        <f t="shared" si="41"/>
        <v>2703</v>
      </c>
      <c r="E2705" s="423">
        <v>2</v>
      </c>
      <c r="F2705" s="424">
        <f t="shared" si="42"/>
        <v>5395</v>
      </c>
      <c r="G2705" s="221">
        <f t="shared" si="44"/>
        <v>16186</v>
      </c>
      <c r="H2705" s="220">
        <f>H2703+6</f>
        <v>8093</v>
      </c>
      <c r="I2705" s="201">
        <v>2</v>
      </c>
      <c r="J2705" s="236">
        <f t="shared" si="43"/>
        <v>1</v>
      </c>
    </row>
    <row r="2706" spans="2:10" ht="14.25" customHeight="1">
      <c r="B2706" s="54"/>
      <c r="C2706" s="413">
        <f t="shared" si="41"/>
        <v>2704</v>
      </c>
      <c r="E2706" s="423">
        <v>64</v>
      </c>
      <c r="F2706" s="424">
        <f t="shared" si="42"/>
        <v>5397</v>
      </c>
      <c r="G2706" s="221">
        <f t="shared" si="44"/>
        <v>16192</v>
      </c>
      <c r="H2706" s="269">
        <f>G2706/I2706</f>
        <v>253</v>
      </c>
      <c r="I2706" s="201">
        <v>64</v>
      </c>
      <c r="J2706" s="236">
        <f t="shared" si="43"/>
        <v>6</v>
      </c>
    </row>
    <row r="2707" spans="2:10" ht="14.25" customHeight="1">
      <c r="B2707" s="54"/>
      <c r="C2707" s="413">
        <f t="shared" si="41"/>
        <v>2705</v>
      </c>
      <c r="E2707" s="423">
        <v>2</v>
      </c>
      <c r="F2707" s="424">
        <f t="shared" si="42"/>
        <v>5399</v>
      </c>
      <c r="G2707" s="221">
        <f t="shared" si="44"/>
        <v>16198</v>
      </c>
      <c r="H2707" s="220">
        <f>H2705+6</f>
        <v>8099</v>
      </c>
      <c r="I2707" s="201">
        <v>2</v>
      </c>
      <c r="J2707" s="236">
        <f t="shared" si="43"/>
        <v>1</v>
      </c>
    </row>
    <row r="2708" spans="2:10" ht="14.25" customHeight="1">
      <c r="B2708" s="54"/>
      <c r="C2708" s="413">
        <f t="shared" si="41"/>
        <v>2706</v>
      </c>
      <c r="E2708" s="423">
        <v>4</v>
      </c>
      <c r="F2708" s="424">
        <f t="shared" si="42"/>
        <v>5401</v>
      </c>
      <c r="G2708" s="221">
        <f t="shared" si="44"/>
        <v>16204</v>
      </c>
      <c r="H2708" s="240">
        <f>G2708/4</f>
        <v>4051</v>
      </c>
      <c r="I2708" s="201">
        <v>4</v>
      </c>
      <c r="J2708" s="236">
        <f t="shared" si="43"/>
        <v>2</v>
      </c>
    </row>
    <row r="2709" spans="2:10" ht="14.25" customHeight="1">
      <c r="B2709" s="54"/>
      <c r="C2709" s="413">
        <f t="shared" si="41"/>
        <v>2707</v>
      </c>
      <c r="E2709" s="423">
        <v>2</v>
      </c>
      <c r="F2709" s="424">
        <f t="shared" si="42"/>
        <v>5403</v>
      </c>
      <c r="G2709" s="221">
        <f t="shared" si="44"/>
        <v>16210</v>
      </c>
      <c r="H2709" s="220">
        <f>H2707+6</f>
        <v>8105</v>
      </c>
      <c r="I2709" s="201">
        <v>2</v>
      </c>
      <c r="J2709" s="236">
        <f t="shared" si="43"/>
        <v>1</v>
      </c>
    </row>
    <row r="2710" spans="2:10" ht="14.25" customHeight="1">
      <c r="B2710" s="54"/>
      <c r="C2710" s="413">
        <f t="shared" si="41"/>
        <v>2708</v>
      </c>
      <c r="E2710" s="423">
        <v>8</v>
      </c>
      <c r="F2710" s="424">
        <f t="shared" si="42"/>
        <v>5405</v>
      </c>
      <c r="G2710" s="221">
        <f t="shared" si="44"/>
        <v>16216</v>
      </c>
      <c r="H2710" s="269">
        <f>G2710/I2710</f>
        <v>2027</v>
      </c>
      <c r="I2710" s="201">
        <v>8</v>
      </c>
      <c r="J2710" s="236">
        <f t="shared" si="43"/>
        <v>3</v>
      </c>
    </row>
    <row r="2711" spans="2:10" ht="14.25" customHeight="1">
      <c r="B2711" s="54"/>
      <c r="C2711" s="413">
        <f t="shared" si="41"/>
        <v>2709</v>
      </c>
      <c r="E2711" s="423">
        <v>2</v>
      </c>
      <c r="F2711" s="424">
        <f t="shared" si="42"/>
        <v>5407</v>
      </c>
      <c r="G2711" s="221">
        <f t="shared" si="44"/>
        <v>16222</v>
      </c>
      <c r="H2711" s="220">
        <f>H2709+6</f>
        <v>8111</v>
      </c>
      <c r="I2711" s="201">
        <v>2</v>
      </c>
      <c r="J2711" s="236">
        <f t="shared" si="43"/>
        <v>1</v>
      </c>
    </row>
    <row r="2712" spans="2:10" ht="14.25" customHeight="1">
      <c r="B2712" s="54"/>
      <c r="C2712" s="413">
        <f t="shared" si="41"/>
        <v>2710</v>
      </c>
      <c r="E2712" s="423">
        <v>4</v>
      </c>
      <c r="F2712" s="424">
        <f t="shared" si="42"/>
        <v>5409</v>
      </c>
      <c r="G2712" s="221">
        <f t="shared" si="44"/>
        <v>16228</v>
      </c>
      <c r="H2712" s="240">
        <f>G2712/4</f>
        <v>4057</v>
      </c>
      <c r="I2712" s="201">
        <v>4</v>
      </c>
      <c r="J2712" s="236">
        <f t="shared" si="43"/>
        <v>2</v>
      </c>
    </row>
    <row r="2713" spans="2:10" ht="14.25" customHeight="1">
      <c r="B2713" s="54"/>
      <c r="C2713" s="413">
        <f t="shared" si="41"/>
        <v>2711</v>
      </c>
      <c r="E2713" s="423">
        <v>2</v>
      </c>
      <c r="F2713" s="424">
        <f t="shared" si="42"/>
        <v>5411</v>
      </c>
      <c r="G2713" s="221">
        <f t="shared" si="44"/>
        <v>16234</v>
      </c>
      <c r="H2713" s="220">
        <f>H2711+6</f>
        <v>8117</v>
      </c>
      <c r="I2713" s="201">
        <v>2</v>
      </c>
      <c r="J2713" s="236">
        <f t="shared" si="43"/>
        <v>1</v>
      </c>
    </row>
    <row r="2714" spans="2:10" ht="14.25" customHeight="1">
      <c r="B2714" s="54"/>
      <c r="C2714" s="413">
        <f t="shared" si="41"/>
        <v>2712</v>
      </c>
      <c r="E2714" s="423">
        <v>16</v>
      </c>
      <c r="F2714" s="424">
        <f t="shared" si="42"/>
        <v>5413</v>
      </c>
      <c r="G2714" s="221">
        <f t="shared" si="44"/>
        <v>16240</v>
      </c>
      <c r="H2714" s="269">
        <f>G2714/I2714</f>
        <v>1015</v>
      </c>
      <c r="I2714" s="201">
        <v>16</v>
      </c>
      <c r="J2714" s="236">
        <f t="shared" si="43"/>
        <v>4</v>
      </c>
    </row>
    <row r="2715" spans="2:10" ht="14.25" customHeight="1">
      <c r="B2715" s="54"/>
      <c r="C2715" s="413">
        <f t="shared" si="41"/>
        <v>2713</v>
      </c>
      <c r="E2715" s="423">
        <v>2</v>
      </c>
      <c r="F2715" s="424">
        <f t="shared" si="42"/>
        <v>5415</v>
      </c>
      <c r="G2715" s="221">
        <f t="shared" si="44"/>
        <v>16246</v>
      </c>
      <c r="H2715" s="220">
        <f>H2713+6</f>
        <v>8123</v>
      </c>
      <c r="I2715" s="201">
        <v>2</v>
      </c>
      <c r="J2715" s="236">
        <f t="shared" si="43"/>
        <v>1</v>
      </c>
    </row>
    <row r="2716" spans="2:10" ht="14.25" customHeight="1">
      <c r="B2716" s="54"/>
      <c r="C2716" s="413">
        <f t="shared" si="41"/>
        <v>2714</v>
      </c>
      <c r="E2716" s="423">
        <v>4</v>
      </c>
      <c r="F2716" s="424">
        <f t="shared" si="42"/>
        <v>5417</v>
      </c>
      <c r="G2716" s="221">
        <f t="shared" si="44"/>
        <v>16252</v>
      </c>
      <c r="H2716" s="240">
        <f>G2716/4</f>
        <v>4063</v>
      </c>
      <c r="I2716" s="201">
        <v>4</v>
      </c>
      <c r="J2716" s="236">
        <f t="shared" si="43"/>
        <v>2</v>
      </c>
    </row>
    <row r="2717" spans="2:10" ht="14.25" customHeight="1">
      <c r="B2717" s="54"/>
      <c r="C2717" s="413">
        <f t="shared" si="41"/>
        <v>2715</v>
      </c>
      <c r="E2717" s="423">
        <v>2</v>
      </c>
      <c r="F2717" s="424">
        <f t="shared" si="42"/>
        <v>5419</v>
      </c>
      <c r="G2717" s="221">
        <f t="shared" si="44"/>
        <v>16258</v>
      </c>
      <c r="H2717" s="220">
        <f>H2715+6</f>
        <v>8129</v>
      </c>
      <c r="I2717" s="201">
        <v>2</v>
      </c>
      <c r="J2717" s="236">
        <f t="shared" si="43"/>
        <v>1</v>
      </c>
    </row>
    <row r="2718" spans="2:10" ht="14.25" customHeight="1">
      <c r="B2718" s="54"/>
      <c r="C2718" s="413">
        <f t="shared" si="41"/>
        <v>2716</v>
      </c>
      <c r="E2718" s="423">
        <v>8</v>
      </c>
      <c r="F2718" s="424">
        <f t="shared" si="42"/>
        <v>5421</v>
      </c>
      <c r="G2718" s="221">
        <f t="shared" si="44"/>
        <v>16264</v>
      </c>
      <c r="H2718" s="269">
        <f>G2718/I2718</f>
        <v>2033</v>
      </c>
      <c r="I2718" s="201">
        <v>8</v>
      </c>
      <c r="J2718" s="236">
        <f t="shared" si="43"/>
        <v>3</v>
      </c>
    </row>
    <row r="2719" spans="2:10" ht="14.25" customHeight="1">
      <c r="B2719" s="54"/>
      <c r="C2719" s="413">
        <f t="shared" si="41"/>
        <v>2717</v>
      </c>
      <c r="E2719" s="423">
        <v>2</v>
      </c>
      <c r="F2719" s="424">
        <f t="shared" si="42"/>
        <v>5423</v>
      </c>
      <c r="G2719" s="221">
        <f t="shared" si="44"/>
        <v>16270</v>
      </c>
      <c r="H2719" s="220">
        <f>H2717+6</f>
        <v>8135</v>
      </c>
      <c r="I2719" s="201">
        <v>2</v>
      </c>
      <c r="J2719" s="236">
        <f t="shared" si="43"/>
        <v>1</v>
      </c>
    </row>
    <row r="2720" spans="2:10" ht="14.25" customHeight="1">
      <c r="B2720" s="54"/>
      <c r="C2720" s="413">
        <f t="shared" si="41"/>
        <v>2718</v>
      </c>
      <c r="E2720" s="423">
        <v>4</v>
      </c>
      <c r="F2720" s="424">
        <f t="shared" si="42"/>
        <v>5425</v>
      </c>
      <c r="G2720" s="221">
        <f t="shared" si="44"/>
        <v>16276</v>
      </c>
      <c r="H2720" s="240">
        <f>G2720/4</f>
        <v>4069</v>
      </c>
      <c r="I2720" s="201">
        <v>4</v>
      </c>
      <c r="J2720" s="236">
        <f t="shared" si="43"/>
        <v>2</v>
      </c>
    </row>
    <row r="2721" spans="2:10" ht="14.25" customHeight="1">
      <c r="B2721" s="54"/>
      <c r="C2721" s="413">
        <f t="shared" si="41"/>
        <v>2719</v>
      </c>
      <c r="E2721" s="423">
        <v>2</v>
      </c>
      <c r="F2721" s="424">
        <f t="shared" si="42"/>
        <v>5427</v>
      </c>
      <c r="G2721" s="221">
        <f t="shared" si="44"/>
        <v>16282</v>
      </c>
      <c r="H2721" s="220">
        <f>H2719+6</f>
        <v>8141</v>
      </c>
      <c r="I2721" s="201">
        <v>2</v>
      </c>
      <c r="J2721" s="236">
        <f t="shared" si="43"/>
        <v>1</v>
      </c>
    </row>
    <row r="2722" spans="2:10" ht="14.25" customHeight="1">
      <c r="B2722" s="54"/>
      <c r="C2722" s="413">
        <f t="shared" si="41"/>
        <v>2720</v>
      </c>
      <c r="E2722" s="423">
        <v>32</v>
      </c>
      <c r="F2722" s="424">
        <f t="shared" si="42"/>
        <v>5429</v>
      </c>
      <c r="G2722" s="221">
        <f t="shared" si="44"/>
        <v>16288</v>
      </c>
      <c r="H2722" s="269">
        <f>G2722/I2722</f>
        <v>509</v>
      </c>
      <c r="I2722" s="201">
        <v>32</v>
      </c>
      <c r="J2722" s="236">
        <f t="shared" si="43"/>
        <v>5</v>
      </c>
    </row>
    <row r="2723" spans="2:10" ht="14.25" customHeight="1">
      <c r="B2723" s="54"/>
      <c r="C2723" s="413">
        <f t="shared" si="41"/>
        <v>2721</v>
      </c>
      <c r="E2723" s="423">
        <v>2</v>
      </c>
      <c r="F2723" s="424">
        <f t="shared" si="42"/>
        <v>5431</v>
      </c>
      <c r="G2723" s="221">
        <f t="shared" si="44"/>
        <v>16294</v>
      </c>
      <c r="H2723" s="220">
        <f>H2721+6</f>
        <v>8147</v>
      </c>
      <c r="I2723" s="201">
        <v>2</v>
      </c>
      <c r="J2723" s="236">
        <f t="shared" si="43"/>
        <v>1</v>
      </c>
    </row>
    <row r="2724" spans="2:10" ht="14.25" customHeight="1">
      <c r="B2724" s="54"/>
      <c r="C2724" s="413">
        <f t="shared" si="41"/>
        <v>2722</v>
      </c>
      <c r="E2724" s="423">
        <v>4</v>
      </c>
      <c r="F2724" s="424">
        <f t="shared" si="42"/>
        <v>5433</v>
      </c>
      <c r="G2724" s="221">
        <f t="shared" si="44"/>
        <v>16300</v>
      </c>
      <c r="H2724" s="240">
        <f>G2724/4</f>
        <v>4075</v>
      </c>
      <c r="I2724" s="201">
        <v>4</v>
      </c>
      <c r="J2724" s="236">
        <f t="shared" si="43"/>
        <v>2</v>
      </c>
    </row>
    <row r="2725" spans="2:10" ht="14.25" customHeight="1">
      <c r="B2725" s="54"/>
      <c r="C2725" s="413">
        <f t="shared" si="41"/>
        <v>2723</v>
      </c>
      <c r="E2725" s="423">
        <v>2</v>
      </c>
      <c r="F2725" s="424">
        <f t="shared" si="42"/>
        <v>5435</v>
      </c>
      <c r="G2725" s="221">
        <f t="shared" si="44"/>
        <v>16306</v>
      </c>
      <c r="H2725" s="220">
        <f>H2723+6</f>
        <v>8153</v>
      </c>
      <c r="I2725" s="201">
        <v>2</v>
      </c>
      <c r="J2725" s="236">
        <f t="shared" si="43"/>
        <v>1</v>
      </c>
    </row>
    <row r="2726" spans="2:10" ht="14.25" customHeight="1">
      <c r="B2726" s="54"/>
      <c r="C2726" s="413">
        <f t="shared" si="41"/>
        <v>2724</v>
      </c>
      <c r="E2726" s="423">
        <v>8</v>
      </c>
      <c r="F2726" s="424">
        <f t="shared" si="42"/>
        <v>5437</v>
      </c>
      <c r="G2726" s="221">
        <f t="shared" si="44"/>
        <v>16312</v>
      </c>
      <c r="H2726" s="269">
        <f>G2726/I2726</f>
        <v>2039</v>
      </c>
      <c r="I2726" s="201">
        <v>8</v>
      </c>
      <c r="J2726" s="236">
        <f t="shared" si="43"/>
        <v>3</v>
      </c>
    </row>
    <row r="2727" spans="2:10" ht="14.25" customHeight="1">
      <c r="B2727" s="54"/>
      <c r="C2727" s="413">
        <f t="shared" si="41"/>
        <v>2725</v>
      </c>
      <c r="E2727" s="423">
        <v>2</v>
      </c>
      <c r="F2727" s="424">
        <f t="shared" si="42"/>
        <v>5439</v>
      </c>
      <c r="G2727" s="221">
        <f t="shared" si="44"/>
        <v>16318</v>
      </c>
      <c r="H2727" s="220">
        <f>H2725+6</f>
        <v>8159</v>
      </c>
      <c r="I2727" s="201">
        <v>2</v>
      </c>
      <c r="J2727" s="236">
        <f t="shared" si="43"/>
        <v>1</v>
      </c>
    </row>
    <row r="2728" spans="2:10" ht="14.25" customHeight="1">
      <c r="B2728" s="54"/>
      <c r="C2728" s="413">
        <f t="shared" si="41"/>
        <v>2726</v>
      </c>
      <c r="E2728" s="423">
        <v>4</v>
      </c>
      <c r="F2728" s="424">
        <f t="shared" si="42"/>
        <v>5441</v>
      </c>
      <c r="G2728" s="221">
        <f t="shared" si="44"/>
        <v>16324</v>
      </c>
      <c r="H2728" s="240">
        <f>G2728/4</f>
        <v>4081</v>
      </c>
      <c r="I2728" s="201">
        <v>4</v>
      </c>
      <c r="J2728" s="236">
        <f t="shared" si="43"/>
        <v>2</v>
      </c>
    </row>
    <row r="2729" spans="2:10" ht="14.25" customHeight="1">
      <c r="B2729" s="54"/>
      <c r="C2729" s="413">
        <f t="shared" si="41"/>
        <v>2727</v>
      </c>
      <c r="E2729" s="423">
        <v>2</v>
      </c>
      <c r="F2729" s="424">
        <f t="shared" si="42"/>
        <v>5443</v>
      </c>
      <c r="G2729" s="221">
        <f t="shared" si="44"/>
        <v>16330</v>
      </c>
      <c r="H2729" s="220">
        <f>H2727+6</f>
        <v>8165</v>
      </c>
      <c r="I2729" s="201">
        <v>2</v>
      </c>
      <c r="J2729" s="236">
        <f t="shared" si="43"/>
        <v>1</v>
      </c>
    </row>
    <row r="2730" spans="2:10" ht="14.25" customHeight="1">
      <c r="B2730" s="54"/>
      <c r="C2730" s="413">
        <f t="shared" si="41"/>
        <v>2728</v>
      </c>
      <c r="E2730" s="423">
        <v>16</v>
      </c>
      <c r="F2730" s="424">
        <f t="shared" si="42"/>
        <v>5445</v>
      </c>
      <c r="G2730" s="221">
        <f t="shared" si="44"/>
        <v>16336</v>
      </c>
      <c r="H2730" s="269">
        <f>G2730/I2730</f>
        <v>1021</v>
      </c>
      <c r="I2730" s="201">
        <v>16</v>
      </c>
      <c r="J2730" s="236">
        <f t="shared" si="43"/>
        <v>4</v>
      </c>
    </row>
    <row r="2731" spans="2:10" ht="14.25" customHeight="1">
      <c r="B2731" s="54"/>
      <c r="C2731" s="413">
        <f t="shared" si="41"/>
        <v>2729</v>
      </c>
      <c r="E2731" s="423">
        <v>2</v>
      </c>
      <c r="F2731" s="424">
        <f t="shared" si="42"/>
        <v>5447</v>
      </c>
      <c r="G2731" s="221">
        <f t="shared" si="44"/>
        <v>16342</v>
      </c>
      <c r="H2731" s="220">
        <f>H2729+6</f>
        <v>8171</v>
      </c>
      <c r="I2731" s="201">
        <v>2</v>
      </c>
      <c r="J2731" s="236">
        <f t="shared" si="43"/>
        <v>1</v>
      </c>
    </row>
    <row r="2732" spans="2:10" ht="14.25" customHeight="1">
      <c r="B2732" s="54"/>
      <c r="C2732" s="413">
        <f t="shared" si="41"/>
        <v>2730</v>
      </c>
      <c r="E2732" s="423">
        <v>4</v>
      </c>
      <c r="F2732" s="424">
        <f t="shared" si="42"/>
        <v>5449</v>
      </c>
      <c r="G2732" s="221">
        <f t="shared" si="44"/>
        <v>16348</v>
      </c>
      <c r="H2732" s="240">
        <f>G2732/4</f>
        <v>4087</v>
      </c>
      <c r="I2732" s="201">
        <v>4</v>
      </c>
      <c r="J2732" s="236">
        <f t="shared" si="43"/>
        <v>2</v>
      </c>
    </row>
    <row r="2733" spans="2:10" ht="14.25" customHeight="1">
      <c r="B2733" s="54"/>
      <c r="C2733" s="413">
        <f t="shared" si="41"/>
        <v>2731</v>
      </c>
      <c r="E2733" s="423">
        <v>2</v>
      </c>
      <c r="F2733" s="424">
        <f t="shared" si="42"/>
        <v>5451</v>
      </c>
      <c r="G2733" s="221">
        <f t="shared" si="44"/>
        <v>16354</v>
      </c>
      <c r="H2733" s="220">
        <f>H2731+6</f>
        <v>8177</v>
      </c>
      <c r="I2733" s="201">
        <v>2</v>
      </c>
      <c r="J2733" s="236">
        <f t="shared" si="43"/>
        <v>1</v>
      </c>
    </row>
    <row r="2734" spans="2:10" ht="14.25" customHeight="1">
      <c r="B2734" s="54"/>
      <c r="C2734" s="413">
        <f t="shared" si="41"/>
        <v>2732</v>
      </c>
      <c r="E2734" s="423">
        <v>8</v>
      </c>
      <c r="F2734" s="424">
        <f t="shared" si="42"/>
        <v>5453</v>
      </c>
      <c r="G2734" s="221">
        <f t="shared" si="44"/>
        <v>16360</v>
      </c>
      <c r="H2734" s="269">
        <f>G2734/I2734</f>
        <v>2045</v>
      </c>
      <c r="I2734" s="201">
        <v>8</v>
      </c>
      <c r="J2734" s="236">
        <f t="shared" si="43"/>
        <v>3</v>
      </c>
    </row>
    <row r="2735" spans="2:10" ht="14.25" customHeight="1">
      <c r="B2735" s="54"/>
      <c r="C2735" s="413">
        <f t="shared" si="41"/>
        <v>2733</v>
      </c>
      <c r="E2735" s="423">
        <v>2</v>
      </c>
      <c r="F2735" s="424">
        <f t="shared" si="42"/>
        <v>5455</v>
      </c>
      <c r="G2735" s="221">
        <f t="shared" si="44"/>
        <v>16366</v>
      </c>
      <c r="H2735" s="220">
        <f>H2733+6</f>
        <v>8183</v>
      </c>
      <c r="I2735" s="201">
        <v>2</v>
      </c>
      <c r="J2735" s="236">
        <f t="shared" si="43"/>
        <v>1</v>
      </c>
    </row>
    <row r="2736" spans="2:10" ht="14.25" customHeight="1">
      <c r="B2736" s="54"/>
      <c r="C2736" s="413">
        <f t="shared" si="41"/>
        <v>2734</v>
      </c>
      <c r="E2736" s="423">
        <v>4</v>
      </c>
      <c r="F2736" s="424">
        <f t="shared" si="42"/>
        <v>5457</v>
      </c>
      <c r="G2736" s="221">
        <f t="shared" si="44"/>
        <v>16372</v>
      </c>
      <c r="H2736" s="240">
        <f>G2736/4</f>
        <v>4093</v>
      </c>
      <c r="I2736" s="201">
        <v>4</v>
      </c>
      <c r="J2736" s="236">
        <f t="shared" si="43"/>
        <v>2</v>
      </c>
    </row>
    <row r="2737" spans="2:10" ht="14.25" customHeight="1">
      <c r="B2737" s="54"/>
      <c r="C2737" s="413">
        <f t="shared" si="41"/>
        <v>2735</v>
      </c>
      <c r="E2737" s="423">
        <v>2</v>
      </c>
      <c r="F2737" s="424">
        <f t="shared" si="42"/>
        <v>5459</v>
      </c>
      <c r="G2737" s="221">
        <f t="shared" si="44"/>
        <v>16378</v>
      </c>
      <c r="H2737" s="220">
        <f>H2735+6</f>
        <v>8189</v>
      </c>
      <c r="I2737" s="201">
        <v>2</v>
      </c>
      <c r="J2737" s="236">
        <f t="shared" si="43"/>
        <v>1</v>
      </c>
    </row>
    <row r="2738" spans="2:10" ht="14.25" customHeight="1">
      <c r="B2738" s="54"/>
      <c r="C2738" s="413">
        <f t="shared" si="41"/>
        <v>2736</v>
      </c>
      <c r="E2738" s="421">
        <v>16384</v>
      </c>
      <c r="F2738" s="418">
        <f t="shared" si="42"/>
        <v>5461</v>
      </c>
      <c r="G2738" s="221">
        <f t="shared" si="44"/>
        <v>16384</v>
      </c>
      <c r="H2738" s="422">
        <f>G2738/I2738</f>
        <v>1</v>
      </c>
      <c r="I2738" s="420">
        <v>16384</v>
      </c>
      <c r="J2738" s="236">
        <f t="shared" si="43"/>
        <v>14</v>
      </c>
    </row>
    <row r="2739" spans="2:10" ht="14.25" customHeight="1">
      <c r="C2739" s="413"/>
      <c r="E2739" s="53"/>
    </row>
    <row r="2740" spans="2:10" ht="14.25" customHeight="1">
      <c r="C2740" s="413"/>
      <c r="E2740" s="53"/>
    </row>
  </sheetData>
  <mergeCells count="2">
    <mergeCell ref="F2:J5"/>
    <mergeCell ref="G7:H7"/>
  </mergeCells>
  <pageMargins left="0.7" right="0.7" top="0.75" bottom="0.75" header="0" footer="0"/>
  <pageSetup orientation="landscape"/>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X1000"/>
  <sheetViews>
    <sheetView workbookViewId="0"/>
  </sheetViews>
  <sheetFormatPr defaultColWidth="12.64453125" defaultRowHeight="15" customHeight="1"/>
  <cols>
    <col min="1" max="1" width="4.64453125" customWidth="1"/>
    <col min="2" max="5" width="8.64453125" customWidth="1"/>
    <col min="6" max="7" width="3.64453125" customWidth="1"/>
    <col min="8" max="17" width="8.64453125" customWidth="1"/>
    <col min="18" max="18" width="3.64453125" customWidth="1"/>
    <col min="19" max="24" width="8.64453125" customWidth="1"/>
    <col min="25" max="25" width="10.87890625" customWidth="1"/>
    <col min="26" max="33" width="8.64453125" customWidth="1"/>
    <col min="34" max="36" width="12.64453125" customWidth="1"/>
    <col min="37" max="37" width="16.64453125" customWidth="1"/>
    <col min="38" max="39" width="12.64453125" customWidth="1"/>
    <col min="40" max="40" width="16.64453125" customWidth="1"/>
    <col min="41" max="45" width="12.64453125" customWidth="1"/>
    <col min="46" max="50" width="8.64453125" customWidth="1"/>
  </cols>
  <sheetData>
    <row r="1" spans="1:33" ht="19.5" customHeight="1">
      <c r="H1" s="433"/>
      <c r="I1" s="433"/>
      <c r="J1" s="433"/>
      <c r="K1" s="433"/>
      <c r="M1" s="433"/>
      <c r="N1" s="433"/>
    </row>
    <row r="2" spans="1:33" ht="19.5" customHeight="1">
      <c r="A2" s="434"/>
      <c r="G2" s="682" t="e">
        <v>#VALUE!</v>
      </c>
      <c r="H2" s="667"/>
      <c r="I2" s="667"/>
      <c r="J2" s="667"/>
      <c r="K2" s="667"/>
      <c r="R2" s="682" t="e">
        <v>#VALUE!</v>
      </c>
      <c r="S2" s="667"/>
      <c r="T2" s="667"/>
      <c r="U2" s="667"/>
      <c r="V2" s="667"/>
      <c r="W2" s="768" t="s">
        <v>507</v>
      </c>
      <c r="X2" s="660"/>
      <c r="Y2" s="660"/>
      <c r="Z2" s="660"/>
      <c r="AA2" s="660"/>
      <c r="AB2" s="660"/>
      <c r="AC2" s="660"/>
      <c r="AD2" s="660"/>
      <c r="AE2" s="660"/>
      <c r="AF2" s="660"/>
      <c r="AG2" s="661"/>
    </row>
    <row r="3" spans="1:33" ht="19.5" customHeight="1">
      <c r="A3" s="434"/>
      <c r="G3" s="667"/>
      <c r="H3" s="667"/>
      <c r="I3" s="667"/>
      <c r="J3" s="667"/>
      <c r="K3" s="667"/>
      <c r="R3" s="667"/>
      <c r="S3" s="667"/>
      <c r="T3" s="667"/>
      <c r="U3" s="667"/>
      <c r="V3" s="667"/>
      <c r="W3" s="666"/>
      <c r="X3" s="667"/>
      <c r="Y3" s="667"/>
      <c r="Z3" s="667"/>
      <c r="AA3" s="667"/>
      <c r="AB3" s="667"/>
      <c r="AC3" s="667"/>
      <c r="AD3" s="667"/>
      <c r="AE3" s="667"/>
      <c r="AF3" s="667"/>
      <c r="AG3" s="668"/>
    </row>
    <row r="4" spans="1:33" ht="19.5" customHeight="1">
      <c r="A4" s="434"/>
      <c r="G4" s="667"/>
      <c r="H4" s="667"/>
      <c r="I4" s="667"/>
      <c r="J4" s="667"/>
      <c r="K4" s="667"/>
      <c r="R4" s="667"/>
      <c r="S4" s="667"/>
      <c r="T4" s="667"/>
      <c r="U4" s="667"/>
      <c r="V4" s="667"/>
      <c r="W4" s="435"/>
      <c r="X4" s="436"/>
      <c r="Y4" s="436"/>
      <c r="Z4" s="436"/>
      <c r="AA4" s="44"/>
      <c r="AB4" s="900" t="s">
        <v>508</v>
      </c>
      <c r="AC4" s="667"/>
      <c r="AD4" s="667"/>
      <c r="AE4" s="667"/>
      <c r="AF4" s="436"/>
      <c r="AG4" s="437"/>
    </row>
    <row r="5" spans="1:33" ht="19.5" customHeight="1">
      <c r="A5" s="434"/>
      <c r="G5" s="667"/>
      <c r="H5" s="667"/>
      <c r="I5" s="667"/>
      <c r="J5" s="667"/>
      <c r="K5" s="667"/>
      <c r="R5" s="667"/>
      <c r="S5" s="667"/>
      <c r="T5" s="667"/>
      <c r="U5" s="667"/>
      <c r="V5" s="667"/>
      <c r="W5" s="898" t="s">
        <v>509</v>
      </c>
      <c r="X5" s="667"/>
      <c r="Y5" s="667"/>
      <c r="Z5" s="667"/>
      <c r="AA5" s="667"/>
      <c r="AB5" s="667"/>
      <c r="AC5" s="667"/>
      <c r="AD5" s="667"/>
      <c r="AE5" s="667"/>
      <c r="AF5" s="667"/>
      <c r="AG5" s="668"/>
    </row>
    <row r="6" spans="1:33" ht="19.5" customHeight="1">
      <c r="A6" s="434"/>
      <c r="G6" s="667"/>
      <c r="H6" s="667"/>
      <c r="I6" s="667"/>
      <c r="J6" s="667"/>
      <c r="K6" s="667"/>
      <c r="L6" s="697" t="s">
        <v>510</v>
      </c>
      <c r="M6" s="660"/>
      <c r="N6" s="660"/>
      <c r="O6" s="660"/>
      <c r="P6" s="661"/>
      <c r="R6" s="667"/>
      <c r="S6" s="667"/>
      <c r="T6" s="667"/>
      <c r="U6" s="667"/>
      <c r="V6" s="667"/>
      <c r="W6" s="672"/>
      <c r="X6" s="673"/>
      <c r="Y6" s="673"/>
      <c r="Z6" s="673"/>
      <c r="AA6" s="673"/>
      <c r="AB6" s="673"/>
      <c r="AC6" s="673"/>
      <c r="AD6" s="673"/>
      <c r="AE6" s="673"/>
      <c r="AF6" s="673"/>
      <c r="AG6" s="674"/>
    </row>
    <row r="7" spans="1:33" ht="19.5" customHeight="1">
      <c r="A7" s="434"/>
      <c r="G7" s="667"/>
      <c r="H7" s="667"/>
      <c r="I7" s="667"/>
      <c r="J7" s="667"/>
      <c r="K7" s="667"/>
      <c r="L7" s="666"/>
      <c r="M7" s="667"/>
      <c r="N7" s="667"/>
      <c r="O7" s="667"/>
      <c r="P7" s="668"/>
      <c r="R7" s="667"/>
      <c r="S7" s="667"/>
      <c r="T7" s="667"/>
      <c r="U7" s="667"/>
      <c r="V7" s="667"/>
      <c r="W7" s="768" t="s">
        <v>511</v>
      </c>
      <c r="X7" s="660"/>
      <c r="Y7" s="660"/>
      <c r="Z7" s="660"/>
      <c r="AA7" s="660"/>
      <c r="AB7" s="660"/>
      <c r="AC7" s="660"/>
      <c r="AD7" s="660"/>
      <c r="AE7" s="660"/>
      <c r="AF7" s="660"/>
      <c r="AG7" s="661"/>
    </row>
    <row r="8" spans="1:33" ht="19.5" customHeight="1">
      <c r="A8" s="434"/>
      <c r="B8" s="434"/>
      <c r="C8" s="434"/>
      <c r="D8" s="434"/>
      <c r="E8" s="434"/>
      <c r="G8" s="667"/>
      <c r="H8" s="667"/>
      <c r="I8" s="667"/>
      <c r="J8" s="667"/>
      <c r="K8" s="667"/>
      <c r="L8" s="666"/>
      <c r="M8" s="667"/>
      <c r="N8" s="667"/>
      <c r="O8" s="667"/>
      <c r="P8" s="668"/>
      <c r="R8" s="667"/>
      <c r="S8" s="667"/>
      <c r="T8" s="667"/>
      <c r="U8" s="667"/>
      <c r="V8" s="667"/>
      <c r="W8" s="666"/>
      <c r="X8" s="667"/>
      <c r="Y8" s="667"/>
      <c r="Z8" s="667"/>
      <c r="AA8" s="667"/>
      <c r="AB8" s="667"/>
      <c r="AC8" s="667"/>
      <c r="AD8" s="667"/>
      <c r="AE8" s="667"/>
      <c r="AF8" s="667"/>
      <c r="AG8" s="668"/>
    </row>
    <row r="9" spans="1:33" ht="19.5" customHeight="1">
      <c r="G9" s="667"/>
      <c r="H9" s="667"/>
      <c r="I9" s="667"/>
      <c r="J9" s="667"/>
      <c r="K9" s="667"/>
      <c r="L9" s="666"/>
      <c r="M9" s="667"/>
      <c r="N9" s="667"/>
      <c r="O9" s="667"/>
      <c r="P9" s="668"/>
      <c r="R9" s="667"/>
      <c r="S9" s="667"/>
      <c r="T9" s="667"/>
      <c r="U9" s="667"/>
      <c r="V9" s="667"/>
      <c r="W9" s="899" t="s">
        <v>512</v>
      </c>
      <c r="X9" s="667"/>
      <c r="Y9" s="667"/>
      <c r="Z9" s="667"/>
      <c r="AA9" s="667"/>
      <c r="AB9" s="667"/>
      <c r="AC9" s="667"/>
      <c r="AD9" s="667"/>
      <c r="AE9" s="667"/>
      <c r="AF9" s="667"/>
      <c r="AG9" s="668"/>
    </row>
    <row r="10" spans="1:33" ht="19.5" customHeight="1">
      <c r="A10" s="438"/>
      <c r="B10" s="768" t="s">
        <v>513</v>
      </c>
      <c r="C10" s="660"/>
      <c r="D10" s="660"/>
      <c r="E10" s="661"/>
      <c r="G10" s="667"/>
      <c r="H10" s="667"/>
      <c r="I10" s="667"/>
      <c r="J10" s="667"/>
      <c r="K10" s="667"/>
      <c r="L10" s="666"/>
      <c r="M10" s="667"/>
      <c r="N10" s="667"/>
      <c r="O10" s="667"/>
      <c r="P10" s="668"/>
      <c r="R10" s="667"/>
      <c r="S10" s="667"/>
      <c r="T10" s="667"/>
      <c r="U10" s="667"/>
      <c r="V10" s="667"/>
      <c r="W10" s="898" t="s">
        <v>514</v>
      </c>
      <c r="X10" s="667"/>
      <c r="Y10" s="667"/>
      <c r="Z10" s="667"/>
      <c r="AA10" s="667"/>
      <c r="AB10" s="667"/>
      <c r="AC10" s="667"/>
      <c r="AD10" s="667"/>
      <c r="AE10" s="667"/>
      <c r="AF10" s="667"/>
      <c r="AG10" s="668"/>
    </row>
    <row r="11" spans="1:33" ht="19.5" customHeight="1">
      <c r="A11" s="438"/>
      <c r="B11" s="666"/>
      <c r="C11" s="667"/>
      <c r="D11" s="667"/>
      <c r="E11" s="668"/>
      <c r="G11" s="667"/>
      <c r="H11" s="667"/>
      <c r="I11" s="667"/>
      <c r="J11" s="667"/>
      <c r="K11" s="667"/>
      <c r="L11" s="672"/>
      <c r="M11" s="673"/>
      <c r="N11" s="673"/>
      <c r="O11" s="673"/>
      <c r="P11" s="674"/>
      <c r="R11" s="667"/>
      <c r="S11" s="667"/>
      <c r="T11" s="667"/>
      <c r="U11" s="667"/>
      <c r="V11" s="667"/>
      <c r="W11" s="672"/>
      <c r="X11" s="673"/>
      <c r="Y11" s="673"/>
      <c r="Z11" s="673"/>
      <c r="AA11" s="673"/>
      <c r="AB11" s="673"/>
      <c r="AC11" s="673"/>
      <c r="AD11" s="673"/>
      <c r="AE11" s="673"/>
      <c r="AF11" s="673"/>
      <c r="AG11" s="674"/>
    </row>
    <row r="12" spans="1:33" ht="19.5" customHeight="1">
      <c r="A12" s="438"/>
      <c r="B12" s="666"/>
      <c r="C12" s="667"/>
      <c r="D12" s="667"/>
      <c r="E12" s="668"/>
      <c r="G12" s="667"/>
      <c r="H12" s="667"/>
      <c r="I12" s="667"/>
      <c r="J12" s="667"/>
      <c r="K12" s="667"/>
      <c r="R12" s="667"/>
      <c r="S12" s="667"/>
      <c r="T12" s="667"/>
      <c r="U12" s="667"/>
      <c r="V12" s="667"/>
      <c r="W12" s="768" t="s">
        <v>515</v>
      </c>
      <c r="X12" s="660"/>
      <c r="Y12" s="660"/>
      <c r="Z12" s="660"/>
      <c r="AA12" s="660"/>
      <c r="AB12" s="660"/>
      <c r="AC12" s="660"/>
      <c r="AD12" s="660"/>
      <c r="AE12" s="660"/>
      <c r="AF12" s="660"/>
      <c r="AG12" s="661"/>
    </row>
    <row r="13" spans="1:33" ht="19.5" customHeight="1">
      <c r="B13" s="672"/>
      <c r="C13" s="673"/>
      <c r="D13" s="673"/>
      <c r="E13" s="674"/>
      <c r="G13" s="667"/>
      <c r="H13" s="667"/>
      <c r="I13" s="667"/>
      <c r="J13" s="667"/>
      <c r="K13" s="667"/>
      <c r="R13" s="667"/>
      <c r="S13" s="667"/>
      <c r="T13" s="667"/>
      <c r="U13" s="667"/>
      <c r="V13" s="667"/>
      <c r="W13" s="666"/>
      <c r="X13" s="667"/>
      <c r="Y13" s="667"/>
      <c r="Z13" s="667"/>
      <c r="AA13" s="667"/>
      <c r="AB13" s="667"/>
      <c r="AC13" s="667"/>
      <c r="AD13" s="667"/>
      <c r="AE13" s="667"/>
      <c r="AF13" s="667"/>
      <c r="AG13" s="668"/>
    </row>
    <row r="14" spans="1:33" ht="19.5" customHeight="1">
      <c r="G14" s="667"/>
      <c r="H14" s="667"/>
      <c r="I14" s="667"/>
      <c r="J14" s="667"/>
      <c r="K14" s="667"/>
      <c r="L14" s="697" t="s">
        <v>516</v>
      </c>
      <c r="M14" s="660"/>
      <c r="N14" s="660"/>
      <c r="O14" s="660"/>
      <c r="P14" s="661"/>
      <c r="R14" s="667"/>
      <c r="S14" s="667"/>
      <c r="T14" s="667"/>
      <c r="U14" s="667"/>
      <c r="V14" s="667"/>
      <c r="W14" s="899" t="s">
        <v>517</v>
      </c>
      <c r="X14" s="667"/>
      <c r="Y14" s="667"/>
      <c r="Z14" s="667"/>
      <c r="AA14" s="667"/>
      <c r="AB14" s="667"/>
      <c r="AC14" s="667"/>
      <c r="AD14" s="667"/>
      <c r="AE14" s="667"/>
      <c r="AF14" s="667"/>
      <c r="AG14" s="668"/>
    </row>
    <row r="15" spans="1:33" ht="19.5" customHeight="1">
      <c r="G15" s="667"/>
      <c r="H15" s="667"/>
      <c r="I15" s="667"/>
      <c r="J15" s="667"/>
      <c r="K15" s="667"/>
      <c r="L15" s="666"/>
      <c r="M15" s="667"/>
      <c r="N15" s="667"/>
      <c r="O15" s="667"/>
      <c r="P15" s="668"/>
      <c r="R15" s="667"/>
      <c r="S15" s="667"/>
      <c r="T15" s="667"/>
      <c r="U15" s="667"/>
      <c r="V15" s="667"/>
      <c r="W15" s="898" t="s">
        <v>518</v>
      </c>
      <c r="X15" s="667"/>
      <c r="Y15" s="667"/>
      <c r="Z15" s="667"/>
      <c r="AA15" s="667"/>
      <c r="AB15" s="667"/>
      <c r="AC15" s="667"/>
      <c r="AD15" s="667"/>
      <c r="AE15" s="667"/>
      <c r="AF15" s="667"/>
      <c r="AG15" s="668"/>
    </row>
    <row r="16" spans="1:33" ht="19.5" customHeight="1">
      <c r="G16" s="667"/>
      <c r="H16" s="667"/>
      <c r="I16" s="667"/>
      <c r="J16" s="667"/>
      <c r="K16" s="667"/>
      <c r="L16" s="666"/>
      <c r="M16" s="667"/>
      <c r="N16" s="667"/>
      <c r="O16" s="667"/>
      <c r="P16" s="668"/>
      <c r="R16" s="667"/>
      <c r="S16" s="667"/>
      <c r="T16" s="667"/>
      <c r="U16" s="667"/>
      <c r="V16" s="667"/>
      <c r="W16" s="672"/>
      <c r="X16" s="673"/>
      <c r="Y16" s="673"/>
      <c r="Z16" s="673"/>
      <c r="AA16" s="673"/>
      <c r="AB16" s="673"/>
      <c r="AC16" s="673"/>
      <c r="AD16" s="673"/>
      <c r="AE16" s="673"/>
      <c r="AF16" s="673"/>
      <c r="AG16" s="674"/>
    </row>
    <row r="17" spans="2:49" ht="19.5" customHeight="1">
      <c r="B17" s="768" t="s">
        <v>519</v>
      </c>
      <c r="C17" s="660"/>
      <c r="D17" s="660"/>
      <c r="E17" s="661"/>
      <c r="G17" s="667"/>
      <c r="H17" s="667"/>
      <c r="I17" s="667"/>
      <c r="J17" s="667"/>
      <c r="K17" s="667"/>
      <c r="L17" s="666"/>
      <c r="M17" s="667"/>
      <c r="N17" s="667"/>
      <c r="O17" s="667"/>
      <c r="P17" s="668"/>
      <c r="R17" s="667"/>
      <c r="S17" s="667"/>
      <c r="T17" s="667"/>
      <c r="U17" s="667"/>
      <c r="V17" s="667"/>
      <c r="W17" s="768" t="s">
        <v>520</v>
      </c>
      <c r="X17" s="660"/>
      <c r="Y17" s="660"/>
      <c r="Z17" s="660"/>
      <c r="AA17" s="660"/>
      <c r="AB17" s="660"/>
      <c r="AC17" s="660"/>
      <c r="AD17" s="660"/>
      <c r="AE17" s="660"/>
      <c r="AF17" s="660"/>
      <c r="AG17" s="661"/>
    </row>
    <row r="18" spans="2:49" ht="19.5" customHeight="1">
      <c r="B18" s="666"/>
      <c r="C18" s="667"/>
      <c r="D18" s="667"/>
      <c r="E18" s="668"/>
      <c r="G18" s="667"/>
      <c r="H18" s="667"/>
      <c r="I18" s="667"/>
      <c r="J18" s="667"/>
      <c r="K18" s="667"/>
      <c r="L18" s="666"/>
      <c r="M18" s="667"/>
      <c r="N18" s="667"/>
      <c r="O18" s="667"/>
      <c r="P18" s="668"/>
      <c r="R18" s="667"/>
      <c r="S18" s="667"/>
      <c r="T18" s="667"/>
      <c r="U18" s="667"/>
      <c r="V18" s="667"/>
      <c r="W18" s="666"/>
      <c r="X18" s="667"/>
      <c r="Y18" s="667"/>
      <c r="Z18" s="667"/>
      <c r="AA18" s="667"/>
      <c r="AB18" s="667"/>
      <c r="AC18" s="667"/>
      <c r="AD18" s="667"/>
      <c r="AE18" s="667"/>
      <c r="AF18" s="667"/>
      <c r="AG18" s="668"/>
    </row>
    <row r="19" spans="2:49" ht="19.5" customHeight="1">
      <c r="B19" s="666"/>
      <c r="C19" s="667"/>
      <c r="D19" s="667"/>
      <c r="E19" s="668"/>
      <c r="G19" s="667"/>
      <c r="H19" s="667"/>
      <c r="I19" s="667"/>
      <c r="J19" s="667"/>
      <c r="K19" s="667"/>
      <c r="L19" s="666"/>
      <c r="M19" s="667"/>
      <c r="N19" s="667"/>
      <c r="O19" s="667"/>
      <c r="P19" s="668"/>
      <c r="R19" s="667"/>
      <c r="S19" s="667"/>
      <c r="T19" s="667"/>
      <c r="U19" s="667"/>
      <c r="V19" s="667"/>
      <c r="W19" s="899" t="s">
        <v>521</v>
      </c>
      <c r="X19" s="667"/>
      <c r="Y19" s="667"/>
      <c r="Z19" s="667"/>
      <c r="AA19" s="667"/>
      <c r="AB19" s="667"/>
      <c r="AC19" s="667"/>
      <c r="AD19" s="667"/>
      <c r="AE19" s="667"/>
      <c r="AF19" s="667"/>
      <c r="AG19" s="668"/>
    </row>
    <row r="20" spans="2:49" ht="19.5" customHeight="1">
      <c r="B20" s="666"/>
      <c r="C20" s="667"/>
      <c r="D20" s="667"/>
      <c r="E20" s="668"/>
      <c r="G20" s="667"/>
      <c r="H20" s="667"/>
      <c r="I20" s="667"/>
      <c r="J20" s="667"/>
      <c r="K20" s="667"/>
      <c r="L20" s="666"/>
      <c r="M20" s="667"/>
      <c r="N20" s="667"/>
      <c r="O20" s="667"/>
      <c r="P20" s="668"/>
      <c r="R20" s="667"/>
      <c r="S20" s="667"/>
      <c r="T20" s="667"/>
      <c r="U20" s="667"/>
      <c r="V20" s="667"/>
      <c r="W20" s="898" t="s">
        <v>522</v>
      </c>
      <c r="X20" s="667"/>
      <c r="Y20" s="667"/>
      <c r="Z20" s="667"/>
      <c r="AA20" s="667"/>
      <c r="AB20" s="667"/>
      <c r="AC20" s="667"/>
      <c r="AD20" s="667"/>
      <c r="AE20" s="667"/>
      <c r="AF20" s="667"/>
      <c r="AG20" s="668"/>
    </row>
    <row r="21" spans="2:49" ht="19.5" customHeight="1">
      <c r="B21" s="666"/>
      <c r="C21" s="667"/>
      <c r="D21" s="667"/>
      <c r="E21" s="668"/>
      <c r="G21" s="667"/>
      <c r="H21" s="667"/>
      <c r="I21" s="667"/>
      <c r="J21" s="667"/>
      <c r="K21" s="667"/>
      <c r="L21" s="672"/>
      <c r="M21" s="673"/>
      <c r="N21" s="673"/>
      <c r="O21" s="673"/>
      <c r="P21" s="674"/>
      <c r="R21" s="667"/>
      <c r="S21" s="667"/>
      <c r="T21" s="667"/>
      <c r="U21" s="667"/>
      <c r="V21" s="667"/>
      <c r="W21" s="672"/>
      <c r="X21" s="673"/>
      <c r="Y21" s="673"/>
      <c r="Z21" s="673"/>
      <c r="AA21" s="673"/>
      <c r="AB21" s="673"/>
      <c r="AC21" s="673"/>
      <c r="AD21" s="673"/>
      <c r="AE21" s="673"/>
      <c r="AF21" s="673"/>
      <c r="AG21" s="674"/>
    </row>
    <row r="22" spans="2:49" ht="19.5" customHeight="1">
      <c r="B22" s="666"/>
      <c r="C22" s="667"/>
      <c r="D22" s="667"/>
      <c r="E22" s="668"/>
      <c r="G22" s="667"/>
      <c r="H22" s="667"/>
      <c r="I22" s="667"/>
      <c r="J22" s="667"/>
      <c r="K22" s="667"/>
      <c r="R22" s="667"/>
      <c r="S22" s="667"/>
      <c r="T22" s="667"/>
      <c r="U22" s="667"/>
      <c r="V22" s="667"/>
      <c r="W22" s="44"/>
      <c r="X22" s="44"/>
      <c r="Y22" s="44"/>
      <c r="Z22" s="436"/>
      <c r="AA22" s="44"/>
      <c r="AB22" s="44"/>
      <c r="AC22" s="44"/>
      <c r="AD22" s="44"/>
      <c r="AE22" s="44"/>
      <c r="AF22" s="44"/>
    </row>
    <row r="23" spans="2:49" ht="19.5" customHeight="1">
      <c r="B23" s="672"/>
      <c r="C23" s="673"/>
      <c r="D23" s="673"/>
      <c r="E23" s="674"/>
      <c r="G23" s="667"/>
      <c r="H23" s="667"/>
      <c r="I23" s="667"/>
      <c r="J23" s="667"/>
      <c r="K23" s="667"/>
      <c r="R23" s="667"/>
      <c r="S23" s="667"/>
      <c r="T23" s="667"/>
      <c r="U23" s="667"/>
      <c r="V23" s="667"/>
    </row>
    <row r="24" spans="2:49" ht="19.5" customHeight="1">
      <c r="G24" s="667"/>
      <c r="H24" s="667"/>
      <c r="I24" s="667"/>
      <c r="J24" s="667"/>
      <c r="K24" s="667"/>
      <c r="R24" s="667"/>
      <c r="S24" s="667"/>
      <c r="T24" s="667"/>
      <c r="U24" s="667"/>
      <c r="V24" s="667"/>
    </row>
    <row r="25" spans="2:49" ht="19.5" customHeight="1">
      <c r="G25" s="667"/>
      <c r="H25" s="667"/>
      <c r="I25" s="667"/>
      <c r="J25" s="667"/>
      <c r="K25" s="667"/>
      <c r="R25" s="667"/>
      <c r="S25" s="667"/>
      <c r="T25" s="667"/>
      <c r="U25" s="667"/>
      <c r="V25" s="667"/>
      <c r="AF25" s="44"/>
    </row>
    <row r="26" spans="2:49" ht="19.5" customHeight="1">
      <c r="G26" s="667"/>
      <c r="H26" s="667"/>
      <c r="I26" s="667"/>
      <c r="J26" s="667"/>
      <c r="K26" s="667"/>
      <c r="R26" s="667"/>
      <c r="S26" s="667"/>
      <c r="T26" s="667"/>
      <c r="U26" s="667"/>
      <c r="V26" s="667"/>
    </row>
    <row r="27" spans="2:49" ht="19.5" customHeight="1">
      <c r="G27" s="667"/>
      <c r="H27" s="667"/>
      <c r="I27" s="667"/>
      <c r="J27" s="667"/>
      <c r="K27" s="667"/>
      <c r="R27" s="667"/>
      <c r="S27" s="667"/>
      <c r="T27" s="667"/>
      <c r="U27" s="667"/>
      <c r="V27" s="667"/>
    </row>
    <row r="28" spans="2:49" ht="19.5" customHeight="1">
      <c r="V28" s="19"/>
      <c r="AF28" s="19"/>
    </row>
    <row r="29" spans="2:49" ht="19.5" customHeight="1">
      <c r="B29" s="768" t="s">
        <v>523</v>
      </c>
      <c r="C29" s="660"/>
      <c r="D29" s="660"/>
      <c r="E29" s="660"/>
      <c r="F29" s="661"/>
      <c r="H29" s="40" t="s">
        <v>524</v>
      </c>
      <c r="I29" s="40" t="s">
        <v>525</v>
      </c>
      <c r="J29" s="40" t="s">
        <v>526</v>
      </c>
      <c r="K29" s="40" t="s">
        <v>527</v>
      </c>
      <c r="L29" s="40" t="s">
        <v>528</v>
      </c>
      <c r="M29" s="40" t="s">
        <v>529</v>
      </c>
      <c r="N29" s="40" t="s">
        <v>530</v>
      </c>
      <c r="O29" s="40" t="s">
        <v>531</v>
      </c>
      <c r="P29" s="40" t="s">
        <v>532</v>
      </c>
      <c r="Q29" s="40" t="s">
        <v>533</v>
      </c>
      <c r="S29" s="40" t="s">
        <v>534</v>
      </c>
      <c r="T29" s="40" t="s">
        <v>535</v>
      </c>
      <c r="U29" s="40" t="s">
        <v>536</v>
      </c>
      <c r="V29" s="40" t="s">
        <v>537</v>
      </c>
      <c r="W29" s="40" t="s">
        <v>538</v>
      </c>
      <c r="X29" s="40" t="s">
        <v>539</v>
      </c>
      <c r="Y29" s="40" t="s">
        <v>540</v>
      </c>
      <c r="Z29" s="40" t="s">
        <v>541</v>
      </c>
      <c r="AA29" s="40" t="s">
        <v>542</v>
      </c>
      <c r="AB29" s="40" t="s">
        <v>543</v>
      </c>
      <c r="AC29" s="40" t="s">
        <v>544</v>
      </c>
      <c r="AD29" s="40" t="s">
        <v>545</v>
      </c>
      <c r="AE29" s="40" t="s">
        <v>546</v>
      </c>
      <c r="AF29" s="40" t="s">
        <v>547</v>
      </c>
      <c r="AG29" s="40" t="s">
        <v>548</v>
      </c>
      <c r="AH29" s="40" t="s">
        <v>549</v>
      </c>
      <c r="AI29" s="40" t="s">
        <v>550</v>
      </c>
      <c r="AJ29" s="40" t="s">
        <v>551</v>
      </c>
      <c r="AK29" s="40" t="s">
        <v>552</v>
      </c>
      <c r="AL29" s="40" t="s">
        <v>553</v>
      </c>
      <c r="AM29" s="40" t="s">
        <v>554</v>
      </c>
      <c r="AN29" s="40" t="s">
        <v>555</v>
      </c>
      <c r="AO29" s="40" t="s">
        <v>556</v>
      </c>
      <c r="AP29" s="40" t="s">
        <v>557</v>
      </c>
      <c r="AQ29" s="40" t="s">
        <v>558</v>
      </c>
      <c r="AR29" s="40" t="s">
        <v>559</v>
      </c>
      <c r="AS29" s="40" t="s">
        <v>560</v>
      </c>
      <c r="AT29" s="40" t="s">
        <v>561</v>
      </c>
      <c r="AU29" s="40" t="s">
        <v>562</v>
      </c>
      <c r="AV29" s="40" t="s">
        <v>563</v>
      </c>
      <c r="AW29" s="40" t="s">
        <v>564</v>
      </c>
    </row>
    <row r="30" spans="2:49" ht="19.5" customHeight="1">
      <c r="B30" s="666"/>
      <c r="C30" s="667"/>
      <c r="D30" s="667"/>
      <c r="E30" s="667"/>
      <c r="F30" s="668"/>
    </row>
    <row r="31" spans="2:49" ht="19.5" customHeight="1">
      <c r="B31" s="672"/>
      <c r="C31" s="673"/>
      <c r="D31" s="673"/>
      <c r="E31" s="673"/>
      <c r="F31" s="674"/>
      <c r="H31" s="35" t="s">
        <v>565</v>
      </c>
      <c r="I31" s="35" t="s">
        <v>566</v>
      </c>
      <c r="J31" s="35" t="s">
        <v>567</v>
      </c>
      <c r="K31" s="35" t="s">
        <v>568</v>
      </c>
      <c r="L31" s="35" t="s">
        <v>569</v>
      </c>
      <c r="M31" s="35" t="s">
        <v>570</v>
      </c>
      <c r="N31" s="35" t="s">
        <v>571</v>
      </c>
      <c r="O31" s="35" t="s">
        <v>572</v>
      </c>
      <c r="P31" s="35" t="s">
        <v>573</v>
      </c>
      <c r="Q31" s="35" t="s">
        <v>574</v>
      </c>
      <c r="S31" s="35" t="s">
        <v>575</v>
      </c>
      <c r="T31" s="35" t="s">
        <v>576</v>
      </c>
      <c r="U31" s="35" t="s">
        <v>577</v>
      </c>
      <c r="V31" s="35" t="s">
        <v>578</v>
      </c>
      <c r="W31" s="35" t="s">
        <v>579</v>
      </c>
      <c r="X31" s="35" t="s">
        <v>580</v>
      </c>
      <c r="Y31" s="35" t="s">
        <v>581</v>
      </c>
      <c r="Z31" s="35" t="s">
        <v>582</v>
      </c>
      <c r="AA31" s="35" t="s">
        <v>583</v>
      </c>
      <c r="AB31" s="35" t="s">
        <v>584</v>
      </c>
      <c r="AC31" s="35" t="s">
        <v>585</v>
      </c>
      <c r="AD31" s="35" t="s">
        <v>586</v>
      </c>
      <c r="AE31" s="35" t="s">
        <v>587</v>
      </c>
      <c r="AF31" s="35" t="s">
        <v>588</v>
      </c>
      <c r="AG31" s="35" t="s">
        <v>589</v>
      </c>
      <c r="AH31" s="35" t="s">
        <v>590</v>
      </c>
      <c r="AI31" s="35">
        <v>1000011011</v>
      </c>
      <c r="AJ31" s="35">
        <v>1100101001</v>
      </c>
      <c r="AK31" s="35" t="s">
        <v>591</v>
      </c>
      <c r="AL31" s="35" t="s">
        <v>592</v>
      </c>
      <c r="AM31" s="35">
        <v>1010101011</v>
      </c>
      <c r="AN31" s="35">
        <v>10000000001</v>
      </c>
      <c r="AO31" s="35" t="s">
        <v>593</v>
      </c>
      <c r="AP31" s="35" t="s">
        <v>594</v>
      </c>
      <c r="AQ31" s="35" t="s">
        <v>595</v>
      </c>
      <c r="AR31" s="35" t="s">
        <v>596</v>
      </c>
      <c r="AS31" s="35" t="s">
        <v>597</v>
      </c>
      <c r="AT31" s="35" t="s">
        <v>598</v>
      </c>
      <c r="AU31" s="35" t="s">
        <v>599</v>
      </c>
      <c r="AV31" s="35">
        <v>1</v>
      </c>
      <c r="AW31" s="35" t="s">
        <v>600</v>
      </c>
    </row>
    <row r="32" spans="2:49" ht="19.5" customHeight="1">
      <c r="AL32" s="40"/>
    </row>
    <row r="33" spans="8:50" ht="19.5" customHeight="1">
      <c r="H33" s="439">
        <v>27</v>
      </c>
      <c r="I33" s="440">
        <v>41</v>
      </c>
      <c r="J33" s="440">
        <v>31</v>
      </c>
      <c r="K33" s="440">
        <v>47</v>
      </c>
      <c r="L33" s="440">
        <v>71</v>
      </c>
      <c r="M33" s="440">
        <v>107</v>
      </c>
      <c r="N33" s="440">
        <v>161</v>
      </c>
      <c r="O33" s="440">
        <v>121</v>
      </c>
      <c r="P33" s="440">
        <v>91</v>
      </c>
      <c r="Q33" s="440">
        <v>137</v>
      </c>
      <c r="S33" s="440">
        <v>103</v>
      </c>
      <c r="T33" s="440">
        <v>155</v>
      </c>
      <c r="U33" s="440">
        <v>233</v>
      </c>
      <c r="V33" s="440">
        <v>175</v>
      </c>
      <c r="W33" s="440">
        <v>263</v>
      </c>
      <c r="X33" s="440">
        <v>395</v>
      </c>
      <c r="Y33" s="440">
        <v>593</v>
      </c>
      <c r="Z33" s="440">
        <v>445</v>
      </c>
      <c r="AA33" s="440">
        <v>167</v>
      </c>
      <c r="AB33" s="440">
        <v>251</v>
      </c>
      <c r="AC33" s="440">
        <v>377</v>
      </c>
      <c r="AD33" s="440">
        <v>283</v>
      </c>
      <c r="AE33" s="440">
        <v>425</v>
      </c>
      <c r="AF33" s="440">
        <v>319</v>
      </c>
      <c r="AG33" s="440">
        <v>479</v>
      </c>
      <c r="AH33" s="440">
        <v>719</v>
      </c>
      <c r="AI33" s="440">
        <v>1079</v>
      </c>
      <c r="AJ33" s="440">
        <v>1619</v>
      </c>
      <c r="AK33" s="440">
        <v>2429</v>
      </c>
      <c r="AL33" s="440">
        <v>911</v>
      </c>
      <c r="AM33" s="440">
        <v>1367</v>
      </c>
      <c r="AN33" s="440">
        <v>2051</v>
      </c>
      <c r="AO33" s="440">
        <v>3077</v>
      </c>
      <c r="AP33" s="440">
        <v>577</v>
      </c>
      <c r="AQ33" s="440">
        <v>433</v>
      </c>
      <c r="AR33" s="440">
        <v>325</v>
      </c>
      <c r="AS33" s="440">
        <v>61</v>
      </c>
      <c r="AT33" s="440">
        <v>23</v>
      </c>
      <c r="AU33" s="440">
        <v>35</v>
      </c>
      <c r="AV33" s="440">
        <v>53</v>
      </c>
      <c r="AW33" s="440">
        <v>5</v>
      </c>
      <c r="AX33" s="441">
        <v>1</v>
      </c>
    </row>
    <row r="34" spans="8:50" ht="19.5" customHeight="1">
      <c r="AL34" s="40"/>
    </row>
    <row r="35" spans="8:50" ht="19.5" customHeight="1">
      <c r="H35" s="35" t="s">
        <v>601</v>
      </c>
      <c r="I35" s="35" t="s">
        <v>602</v>
      </c>
      <c r="J35" s="35" t="s">
        <v>603</v>
      </c>
      <c r="K35" s="35" t="s">
        <v>604</v>
      </c>
      <c r="L35" s="35" t="s">
        <v>605</v>
      </c>
      <c r="M35" s="35" t="s">
        <v>606</v>
      </c>
      <c r="N35" s="35" t="s">
        <v>607</v>
      </c>
      <c r="O35" s="35" t="s">
        <v>608</v>
      </c>
      <c r="P35" s="35" t="s">
        <v>609</v>
      </c>
      <c r="Q35" s="35" t="s">
        <v>610</v>
      </c>
      <c r="S35" s="35" t="s">
        <v>611</v>
      </c>
      <c r="T35" s="35" t="s">
        <v>612</v>
      </c>
      <c r="U35" s="35" t="s">
        <v>613</v>
      </c>
      <c r="V35" s="35" t="s">
        <v>614</v>
      </c>
      <c r="W35" s="35" t="s">
        <v>615</v>
      </c>
      <c r="X35" s="35" t="s">
        <v>616</v>
      </c>
      <c r="Y35" s="35">
        <v>1001010001</v>
      </c>
      <c r="Z35" s="35" t="s">
        <v>617</v>
      </c>
      <c r="AA35" s="35" t="s">
        <v>618</v>
      </c>
      <c r="AB35" s="35" t="s">
        <v>619</v>
      </c>
      <c r="AC35" s="35" t="s">
        <v>620</v>
      </c>
      <c r="AD35" s="35" t="s">
        <v>621</v>
      </c>
      <c r="AE35" s="35" t="s">
        <v>622</v>
      </c>
      <c r="AF35" s="35" t="s">
        <v>623</v>
      </c>
      <c r="AG35" s="35" t="s">
        <v>624</v>
      </c>
      <c r="AH35" s="35">
        <v>1011001111</v>
      </c>
      <c r="AI35" s="35">
        <v>10000110111</v>
      </c>
      <c r="AJ35" s="35">
        <v>11001010011</v>
      </c>
      <c r="AK35" s="18">
        <v>100101111101</v>
      </c>
      <c r="AL35" s="35">
        <v>1110001111</v>
      </c>
      <c r="AM35" s="35">
        <v>10101010111</v>
      </c>
      <c r="AN35" s="18">
        <v>100000000011</v>
      </c>
      <c r="AO35" s="35">
        <v>10000000101</v>
      </c>
      <c r="AP35" s="35">
        <v>1001000001</v>
      </c>
      <c r="AQ35" s="35" t="s">
        <v>625</v>
      </c>
      <c r="AR35" s="35">
        <v>101000101</v>
      </c>
      <c r="AS35" s="35" t="s">
        <v>626</v>
      </c>
      <c r="AT35" s="35" t="s">
        <v>568</v>
      </c>
      <c r="AU35" s="35" t="s">
        <v>569</v>
      </c>
      <c r="AV35" s="35" t="s">
        <v>570</v>
      </c>
      <c r="AW35" s="35" t="s">
        <v>491</v>
      </c>
      <c r="AX35" s="35" t="s">
        <v>489</v>
      </c>
    </row>
    <row r="36" spans="8:50" ht="19.5" customHeight="1">
      <c r="AL36" s="40"/>
    </row>
    <row r="37" spans="8:50" ht="19.5" customHeight="1">
      <c r="AI37" s="40"/>
    </row>
    <row r="38" spans="8:50" ht="19.5" customHeight="1">
      <c r="AL38" s="40"/>
    </row>
    <row r="39" spans="8:50" ht="19.5" customHeight="1">
      <c r="AI39" s="40"/>
    </row>
    <row r="40" spans="8:50" ht="19.5" customHeight="1">
      <c r="AL40" s="40"/>
    </row>
    <row r="41" spans="8:50" ht="19.5" customHeight="1">
      <c r="AI41" s="40"/>
    </row>
    <row r="42" spans="8:50" ht="19.5" customHeight="1">
      <c r="AL42" s="40"/>
    </row>
    <row r="43" spans="8:50" ht="19.5" customHeight="1">
      <c r="AI43" s="40"/>
    </row>
    <row r="44" spans="8:50" ht="19.5" customHeight="1">
      <c r="AL44" s="40"/>
    </row>
    <row r="45" spans="8:50" ht="19.5" customHeight="1">
      <c r="AI45" s="40"/>
    </row>
    <row r="46" spans="8:50" ht="15" customHeight="1">
      <c r="AL46" s="40"/>
    </row>
    <row r="47" spans="8:50" ht="14.25" customHeight="1">
      <c r="AI47" s="40"/>
    </row>
    <row r="48" spans="8:50" ht="14.25" customHeight="1">
      <c r="AL48" s="40"/>
    </row>
    <row r="49" spans="1:38" ht="14.25" customHeight="1">
      <c r="AI49" s="40"/>
    </row>
    <row r="50" spans="1:38" ht="14.25" customHeight="1">
      <c r="AL50" s="40"/>
    </row>
    <row r="51" spans="1:38" ht="15" customHeight="1">
      <c r="AI51" s="40"/>
    </row>
    <row r="52" spans="1:38" ht="14.25" customHeight="1"/>
    <row r="53" spans="1:38" ht="14.25" customHeight="1">
      <c r="AI53" s="40"/>
    </row>
    <row r="54" spans="1:38" ht="14.25" customHeight="1">
      <c r="A54" s="433"/>
    </row>
    <row r="55" spans="1:38" ht="14.25" customHeight="1">
      <c r="A55" s="433"/>
      <c r="AI55" s="40"/>
    </row>
    <row r="56" spans="1:38" ht="14.25" customHeight="1"/>
    <row r="57" spans="1:38" ht="14.25" customHeight="1">
      <c r="AI57" s="40"/>
    </row>
    <row r="58" spans="1:38" ht="14.25" customHeight="1"/>
    <row r="59" spans="1:38" ht="14.25" customHeight="1">
      <c r="AI59" s="40"/>
    </row>
    <row r="60" spans="1:38" ht="14.25" customHeight="1"/>
    <row r="61" spans="1:38" ht="14.25" customHeight="1">
      <c r="AI61" s="40"/>
    </row>
    <row r="62" spans="1:38" ht="14.25" customHeight="1"/>
    <row r="63" spans="1:38" ht="14.25" customHeight="1">
      <c r="AI63" s="40"/>
    </row>
    <row r="64" spans="1:38"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19">
    <mergeCell ref="W14:AG14"/>
    <mergeCell ref="L14:P21"/>
    <mergeCell ref="B17:E23"/>
    <mergeCell ref="B29:F31"/>
    <mergeCell ref="W17:AG18"/>
    <mergeCell ref="W19:AG19"/>
    <mergeCell ref="G2:K27"/>
    <mergeCell ref="R2:V27"/>
    <mergeCell ref="W2:AG3"/>
    <mergeCell ref="AB4:AE4"/>
    <mergeCell ref="W5:AG6"/>
    <mergeCell ref="W7:AG8"/>
    <mergeCell ref="W15:AG16"/>
    <mergeCell ref="W20:AG21"/>
    <mergeCell ref="L6:P11"/>
    <mergeCell ref="B10:E13"/>
    <mergeCell ref="W10:AG11"/>
    <mergeCell ref="W12:AG13"/>
    <mergeCell ref="W9:AG9"/>
  </mergeCells>
  <pageMargins left="0.7" right="0.7" top="0.75" bottom="0.75" header="0" footer="0"/>
  <pageSetup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DN298"/>
  <sheetViews>
    <sheetView workbookViewId="0"/>
  </sheetViews>
  <sheetFormatPr defaultColWidth="12.64453125" defaultRowHeight="15" customHeight="1"/>
  <cols>
    <col min="1" max="1" width="3.64453125" customWidth="1"/>
    <col min="2" max="2" width="5.64453125" customWidth="1"/>
    <col min="3" max="14" width="3.64453125" customWidth="1"/>
    <col min="15" max="15" width="4.64453125" customWidth="1"/>
    <col min="16" max="16" width="3.64453125" customWidth="1"/>
    <col min="17" max="17" width="5.64453125" customWidth="1"/>
    <col min="18" max="18" width="3.64453125" customWidth="1"/>
    <col min="19" max="19" width="5.64453125" customWidth="1"/>
    <col min="20" max="20" width="3.64453125" customWidth="1"/>
    <col min="21" max="21" width="4.64453125" customWidth="1"/>
    <col min="22" max="22" width="3.64453125" customWidth="1"/>
    <col min="23" max="24" width="5.64453125" customWidth="1"/>
    <col min="25" max="25" width="3.64453125" customWidth="1"/>
    <col min="26" max="26" width="4.64453125" customWidth="1"/>
    <col min="27" max="46" width="3.64453125" customWidth="1"/>
    <col min="47" max="47" width="4.64453125" customWidth="1"/>
    <col min="48" max="48" width="5.64453125" customWidth="1"/>
    <col min="49" max="49" width="3.64453125" customWidth="1"/>
    <col min="50" max="50" width="5.64453125" customWidth="1"/>
    <col min="51" max="51" width="3.64453125" customWidth="1"/>
    <col min="52" max="52" width="5.64453125" customWidth="1"/>
    <col min="53" max="53" width="3.64453125" customWidth="1"/>
    <col min="54" max="54" width="5.64453125" customWidth="1"/>
    <col min="55" max="55" width="3.64453125" customWidth="1"/>
    <col min="56" max="117" width="5.64453125" customWidth="1"/>
    <col min="118" max="128" width="8.64453125" customWidth="1"/>
  </cols>
  <sheetData>
    <row r="1" spans="2:118" ht="14.25" customHeight="1">
      <c r="C1" s="40"/>
      <c r="D1" s="272"/>
      <c r="E1" s="27"/>
      <c r="I1" s="21"/>
      <c r="AC1" s="21"/>
      <c r="AD1" s="21"/>
      <c r="AE1" s="21"/>
      <c r="AF1" s="21"/>
      <c r="AG1" s="21"/>
      <c r="AH1" s="21"/>
      <c r="AI1" s="21"/>
      <c r="AJ1" s="21"/>
      <c r="AK1" s="21"/>
      <c r="AU1" s="21"/>
      <c r="AV1" s="21"/>
    </row>
    <row r="2" spans="2:118" ht="14.25" customHeight="1">
      <c r="C2" s="40"/>
      <c r="D2" s="272"/>
      <c r="E2" s="27"/>
      <c r="I2" s="21"/>
      <c r="AC2" s="21"/>
      <c r="AD2" s="21"/>
      <c r="AE2" s="21"/>
      <c r="AF2" s="21"/>
      <c r="AG2" s="907" t="s">
        <v>627</v>
      </c>
      <c r="AH2" s="759"/>
      <c r="AI2" s="21"/>
      <c r="AJ2" s="21"/>
      <c r="AK2" s="21"/>
      <c r="AU2" s="21"/>
      <c r="AV2" s="21"/>
    </row>
    <row r="3" spans="2:118" ht="14.25" customHeight="1">
      <c r="B3" s="35" t="s">
        <v>628</v>
      </c>
      <c r="C3" s="40"/>
      <c r="D3" s="272"/>
      <c r="E3" s="27"/>
      <c r="I3" s="21"/>
      <c r="O3" s="908" t="s">
        <v>629</v>
      </c>
      <c r="P3" s="758"/>
      <c r="Q3" s="758"/>
      <c r="R3" s="758"/>
      <c r="S3" s="759"/>
      <c r="U3" s="908" t="s">
        <v>630</v>
      </c>
      <c r="V3" s="758"/>
      <c r="W3" s="758"/>
      <c r="X3" s="758"/>
      <c r="Y3" s="758"/>
      <c r="Z3" s="759"/>
      <c r="AC3" s="21"/>
      <c r="AD3" s="21"/>
      <c r="AE3" s="21"/>
      <c r="AF3" s="21"/>
      <c r="AG3" s="442" t="s">
        <v>243</v>
      </c>
      <c r="AH3" s="21"/>
      <c r="AI3" s="21"/>
      <c r="AJ3" s="21"/>
      <c r="AK3" s="21"/>
      <c r="AU3" s="21"/>
      <c r="AV3" s="21"/>
    </row>
    <row r="4" spans="2:118" ht="14.25" customHeight="1">
      <c r="B4" s="443">
        <v>0</v>
      </c>
      <c r="C4" s="40"/>
      <c r="D4" s="444">
        <v>0</v>
      </c>
      <c r="E4" s="27"/>
      <c r="F4" s="445">
        <v>0</v>
      </c>
      <c r="G4" s="446">
        <v>0</v>
      </c>
      <c r="H4" s="446">
        <v>0</v>
      </c>
      <c r="I4" s="446">
        <v>0</v>
      </c>
      <c r="J4" s="446">
        <v>0</v>
      </c>
      <c r="K4" s="446">
        <v>0</v>
      </c>
      <c r="L4" s="446">
        <v>0</v>
      </c>
      <c r="M4" s="446">
        <v>0</v>
      </c>
      <c r="S4" s="447"/>
      <c r="U4" s="448"/>
      <c r="AC4" s="21"/>
      <c r="AD4" s="21"/>
      <c r="AE4" s="21"/>
      <c r="AF4" s="21"/>
      <c r="AG4" s="169" t="s">
        <v>268</v>
      </c>
      <c r="AH4" s="21"/>
      <c r="AI4" s="21"/>
      <c r="AJ4" s="21"/>
      <c r="AK4" s="21"/>
      <c r="AU4" s="21"/>
      <c r="AV4" s="21"/>
    </row>
    <row r="5" spans="2:118" ht="14.25" customHeight="1">
      <c r="B5" s="443">
        <v>1</v>
      </c>
      <c r="C5" s="40"/>
      <c r="D5" s="449">
        <v>1</v>
      </c>
      <c r="E5" s="27"/>
      <c r="F5" s="445">
        <v>0</v>
      </c>
      <c r="G5" s="446">
        <v>0</v>
      </c>
      <c r="H5" s="446">
        <v>0</v>
      </c>
      <c r="I5" s="446">
        <v>0</v>
      </c>
      <c r="J5" s="446">
        <v>0</v>
      </c>
      <c r="K5" s="446">
        <v>0</v>
      </c>
      <c r="L5" s="446">
        <v>0</v>
      </c>
      <c r="M5" s="157">
        <v>1</v>
      </c>
      <c r="O5" s="21" t="s">
        <v>258</v>
      </c>
      <c r="Q5" s="671" t="s">
        <v>631</v>
      </c>
      <c r="R5" s="667"/>
      <c r="S5" s="450"/>
      <c r="U5" s="33"/>
      <c r="V5" s="40"/>
      <c r="W5" s="40"/>
      <c r="X5" s="40"/>
      <c r="Y5" s="307"/>
      <c r="AC5" s="21"/>
      <c r="AD5" s="21"/>
      <c r="AE5" s="21"/>
      <c r="AF5" s="21"/>
      <c r="AG5" s="21"/>
      <c r="AH5" s="21"/>
      <c r="AI5" s="21"/>
      <c r="AJ5" s="21"/>
      <c r="AK5" s="21"/>
      <c r="AU5" s="21"/>
      <c r="AV5" s="21"/>
    </row>
    <row r="6" spans="2:118" ht="14.25" customHeight="1">
      <c r="B6" s="443">
        <v>2</v>
      </c>
      <c r="C6" s="40"/>
      <c r="D6" s="449">
        <f t="shared" ref="D6:D34" si="0">D5+1</f>
        <v>2</v>
      </c>
      <c r="E6" s="27"/>
      <c r="F6" s="445">
        <v>0</v>
      </c>
      <c r="G6" s="446">
        <v>0</v>
      </c>
      <c r="H6" s="446">
        <v>0</v>
      </c>
      <c r="I6" s="446">
        <v>0</v>
      </c>
      <c r="J6" s="446">
        <v>0</v>
      </c>
      <c r="K6" s="446">
        <v>0</v>
      </c>
      <c r="L6" s="159">
        <v>1</v>
      </c>
      <c r="M6" s="159">
        <v>0</v>
      </c>
      <c r="O6" s="907" t="s">
        <v>627</v>
      </c>
      <c r="P6" s="759"/>
      <c r="S6" s="451" t="s">
        <v>464</v>
      </c>
      <c r="T6" s="21"/>
      <c r="U6" s="243"/>
      <c r="V6" s="27"/>
      <c r="W6" s="21" t="s">
        <v>628</v>
      </c>
      <c r="X6" s="21"/>
      <c r="Y6" s="45"/>
      <c r="Z6" s="907" t="s">
        <v>632</v>
      </c>
      <c r="AA6" s="758"/>
      <c r="AB6" s="758"/>
      <c r="AC6" s="759"/>
      <c r="AD6" s="21"/>
      <c r="AE6" s="21"/>
      <c r="AF6" s="21"/>
      <c r="AG6" s="21"/>
      <c r="AH6" s="21"/>
      <c r="AI6" s="21"/>
      <c r="AJ6" s="21"/>
      <c r="AK6" s="21"/>
      <c r="AU6" s="909" t="s">
        <v>633</v>
      </c>
      <c r="AV6" s="758"/>
      <c r="AW6" s="759"/>
      <c r="BB6" s="74"/>
      <c r="BC6" s="74"/>
      <c r="BD6" s="74"/>
      <c r="BE6" s="18"/>
      <c r="BF6" s="846" t="s">
        <v>168</v>
      </c>
      <c r="BG6" s="758"/>
      <c r="BH6" s="758"/>
      <c r="BI6" s="758"/>
      <c r="BJ6" s="758"/>
      <c r="BK6" s="758"/>
      <c r="BL6" s="758"/>
      <c r="BM6" s="758"/>
      <c r="BN6" s="759"/>
      <c r="BP6" s="78"/>
      <c r="BQ6" s="902" t="s">
        <v>634</v>
      </c>
      <c r="BR6" s="729"/>
      <c r="BS6" s="452">
        <v>0</v>
      </c>
      <c r="BT6" s="78"/>
      <c r="BU6" s="78"/>
      <c r="BV6" s="78"/>
      <c r="BW6" s="78"/>
      <c r="BX6" s="78"/>
      <c r="BY6" s="452">
        <f>BS6+2</f>
        <v>2</v>
      </c>
      <c r="BZ6" s="78"/>
      <c r="CA6" s="78"/>
      <c r="CB6" s="78"/>
      <c r="CC6" s="78" t="s">
        <v>635</v>
      </c>
      <c r="CD6" s="78"/>
      <c r="CE6" s="452">
        <f>BY6+2</f>
        <v>4</v>
      </c>
      <c r="CF6" s="78"/>
      <c r="CG6" s="78"/>
      <c r="CH6" s="78"/>
      <c r="CI6" s="78"/>
      <c r="CJ6" s="78"/>
      <c r="CK6" s="452">
        <f>CE6+2</f>
        <v>6</v>
      </c>
      <c r="CL6" s="78"/>
      <c r="CM6" s="78"/>
      <c r="CN6" s="78"/>
      <c r="CO6" s="78"/>
      <c r="CP6" s="78"/>
      <c r="CQ6" s="452">
        <f>CK6+2</f>
        <v>8</v>
      </c>
      <c r="CR6" s="78"/>
      <c r="CS6" s="78"/>
      <c r="CT6" s="78"/>
      <c r="CU6" s="78"/>
      <c r="CV6" s="78"/>
      <c r="CW6" s="452">
        <f>CQ6+2</f>
        <v>10</v>
      </c>
      <c r="CX6" s="78"/>
      <c r="CY6" s="78"/>
      <c r="CZ6" s="78"/>
      <c r="DA6" s="78"/>
      <c r="DB6" s="78"/>
      <c r="DC6" s="452">
        <f>CW6+2</f>
        <v>12</v>
      </c>
      <c r="DD6" s="78"/>
      <c r="DE6" s="78"/>
      <c r="DF6" s="78"/>
      <c r="DG6" s="78"/>
      <c r="DH6" s="78"/>
      <c r="DI6" s="452">
        <f>DC6+2</f>
        <v>14</v>
      </c>
      <c r="DJ6" s="78"/>
      <c r="DL6" s="78"/>
      <c r="DM6" s="78"/>
    </row>
    <row r="7" spans="2:118" ht="14.25" customHeight="1">
      <c r="B7" s="443">
        <v>3</v>
      </c>
      <c r="C7" s="40"/>
      <c r="D7" s="453">
        <f t="shared" si="0"/>
        <v>3</v>
      </c>
      <c r="E7" s="27"/>
      <c r="F7" s="445">
        <v>0</v>
      </c>
      <c r="G7" s="446">
        <v>0</v>
      </c>
      <c r="H7" s="446">
        <v>0</v>
      </c>
      <c r="I7" s="446">
        <v>0</v>
      </c>
      <c r="J7" s="445">
        <v>0</v>
      </c>
      <c r="K7" s="445">
        <v>0</v>
      </c>
      <c r="L7" s="174">
        <v>1</v>
      </c>
      <c r="M7" s="157">
        <v>1</v>
      </c>
      <c r="O7" s="35">
        <f t="shared" ref="O7:O8" si="1">F7*64+G7*32+H7*16+I7*8+J7*4+K7*2+L7</f>
        <v>1</v>
      </c>
      <c r="Q7" s="40">
        <f>O7*2+1</f>
        <v>3</v>
      </c>
      <c r="R7" s="40"/>
      <c r="S7" s="454">
        <v>0</v>
      </c>
      <c r="U7" s="33">
        <f>O7*3+2</f>
        <v>5</v>
      </c>
      <c r="W7" s="35">
        <v>1</v>
      </c>
      <c r="Y7" s="33"/>
      <c r="AC7" s="455">
        <v>0</v>
      </c>
      <c r="AD7" s="21"/>
      <c r="AE7" s="21"/>
      <c r="AF7" s="21"/>
      <c r="AG7" s="901">
        <v>1</v>
      </c>
      <c r="AH7" s="21"/>
      <c r="AI7" s="21"/>
      <c r="AJ7" s="21"/>
      <c r="AK7" s="21"/>
      <c r="AU7" s="21">
        <v>1</v>
      </c>
      <c r="AV7" s="21">
        <v>0</v>
      </c>
      <c r="AX7" s="35" t="s">
        <v>636</v>
      </c>
      <c r="BB7" s="30"/>
      <c r="BC7" s="456"/>
      <c r="BD7" s="82" t="s">
        <v>171</v>
      </c>
      <c r="BE7" s="27" t="s">
        <v>172</v>
      </c>
      <c r="BF7" s="83" t="s">
        <v>173</v>
      </c>
      <c r="BG7" s="84"/>
      <c r="BH7" s="84" t="s">
        <v>174</v>
      </c>
      <c r="BI7" s="84"/>
      <c r="BJ7" s="87" t="s">
        <v>175</v>
      </c>
      <c r="BK7" s="88"/>
      <c r="BL7" s="83" t="s">
        <v>176</v>
      </c>
      <c r="BM7" s="84"/>
      <c r="BN7" s="84" t="s">
        <v>177</v>
      </c>
      <c r="BO7" s="84"/>
      <c r="BP7" s="84" t="s">
        <v>178</v>
      </c>
      <c r="BQ7" s="88"/>
      <c r="BR7" s="457">
        <f>BS8-2</f>
        <v>3</v>
      </c>
      <c r="BS7" s="99"/>
      <c r="BT7" s="99">
        <f>BS8+2</f>
        <v>7</v>
      </c>
      <c r="BU7" s="99"/>
      <c r="BV7" s="99">
        <f>BS8+6</f>
        <v>11</v>
      </c>
      <c r="BW7" s="458"/>
      <c r="BX7" s="457">
        <f>BS8+10</f>
        <v>15</v>
      </c>
      <c r="BY7" s="99"/>
      <c r="BZ7" s="99">
        <f>BS8+14</f>
        <v>19</v>
      </c>
      <c r="CA7" s="99"/>
      <c r="CB7" s="99">
        <f>BS8+18</f>
        <v>23</v>
      </c>
      <c r="CC7" s="458"/>
      <c r="CD7" s="457">
        <f>CE8-2</f>
        <v>27</v>
      </c>
      <c r="CE7" s="99"/>
      <c r="CF7" s="99">
        <f>CE8+2</f>
        <v>31</v>
      </c>
      <c r="CG7" s="99"/>
      <c r="CH7" s="99">
        <f>CE8+6</f>
        <v>35</v>
      </c>
      <c r="CI7" s="458"/>
      <c r="CJ7" s="457">
        <f>CE8+10</f>
        <v>39</v>
      </c>
      <c r="CK7" s="99"/>
      <c r="CL7" s="99">
        <f>CE8+14</f>
        <v>43</v>
      </c>
      <c r="CM7" s="99"/>
      <c r="CN7" s="99">
        <f>CE8+18</f>
        <v>47</v>
      </c>
      <c r="CO7" s="458"/>
      <c r="CP7" s="457">
        <f>CQ8-2</f>
        <v>51</v>
      </c>
      <c r="CQ7" s="99"/>
      <c r="CR7" s="99">
        <f>CQ8+2</f>
        <v>55</v>
      </c>
      <c r="CS7" s="99"/>
      <c r="CT7" s="99">
        <f>CQ8+6</f>
        <v>59</v>
      </c>
      <c r="CU7" s="458"/>
      <c r="CV7" s="457">
        <f>CQ8+10</f>
        <v>63</v>
      </c>
      <c r="CW7" s="99"/>
      <c r="CX7" s="99">
        <f>CQ8+14</f>
        <v>67</v>
      </c>
      <c r="CY7" s="99"/>
      <c r="CZ7" s="99">
        <f>CQ8+18</f>
        <v>71</v>
      </c>
      <c r="DA7" s="458"/>
      <c r="DB7" s="457">
        <f>DC8-2</f>
        <v>75</v>
      </c>
      <c r="DC7" s="99"/>
      <c r="DD7" s="99">
        <f>DC8+2</f>
        <v>79</v>
      </c>
      <c r="DE7" s="99"/>
      <c r="DF7" s="99">
        <f>DC8+6</f>
        <v>83</v>
      </c>
      <c r="DG7" s="458"/>
      <c r="DH7" s="457">
        <f>DC8+10</f>
        <v>87</v>
      </c>
      <c r="DI7" s="99"/>
      <c r="DJ7" s="99">
        <f>DC8+14</f>
        <v>91</v>
      </c>
      <c r="DK7" s="99"/>
      <c r="DL7" s="99">
        <f>DC8+18</f>
        <v>95</v>
      </c>
      <c r="DM7" s="458"/>
      <c r="DN7" s="459"/>
    </row>
    <row r="8" spans="2:118" ht="14.25" customHeight="1">
      <c r="B8" s="187">
        <v>0</v>
      </c>
      <c r="C8" s="40"/>
      <c r="D8" s="449">
        <f t="shared" si="0"/>
        <v>4</v>
      </c>
      <c r="E8" s="27"/>
      <c r="F8" s="445">
        <v>0</v>
      </c>
      <c r="G8" s="446">
        <v>0</v>
      </c>
      <c r="H8" s="446">
        <v>0</v>
      </c>
      <c r="I8" s="446">
        <v>0</v>
      </c>
      <c r="J8" s="445">
        <v>0</v>
      </c>
      <c r="K8" s="174">
        <v>1</v>
      </c>
      <c r="L8" s="174">
        <v>0</v>
      </c>
      <c r="M8" s="157">
        <v>0</v>
      </c>
      <c r="O8" s="35">
        <f t="shared" si="1"/>
        <v>2</v>
      </c>
      <c r="Q8" s="40">
        <f>O8*4+1</f>
        <v>9</v>
      </c>
      <c r="R8" s="40"/>
      <c r="S8" s="460">
        <v>0</v>
      </c>
      <c r="U8" s="33">
        <f>O8*3+1</f>
        <v>7</v>
      </c>
      <c r="W8" s="35">
        <v>3</v>
      </c>
      <c r="Y8" s="33"/>
      <c r="Z8" s="35">
        <v>3</v>
      </c>
      <c r="AA8" s="40"/>
      <c r="AC8" s="21"/>
      <c r="AD8" s="21"/>
      <c r="AE8" s="21"/>
      <c r="AF8" s="21"/>
      <c r="AG8" s="751"/>
      <c r="AH8" s="21"/>
      <c r="AI8" s="21"/>
      <c r="AJ8" s="21"/>
      <c r="AK8" s="21"/>
      <c r="AU8" s="21">
        <v>2</v>
      </c>
      <c r="AV8" s="21">
        <v>3</v>
      </c>
      <c r="BB8" s="8"/>
      <c r="BC8" s="17"/>
      <c r="BD8" s="82" t="s">
        <v>183</v>
      </c>
      <c r="BE8" s="27" t="s">
        <v>184</v>
      </c>
      <c r="BF8" s="105"/>
      <c r="BG8" s="110" t="s">
        <v>24</v>
      </c>
      <c r="BH8" s="110"/>
      <c r="BI8" s="110"/>
      <c r="BJ8" s="461"/>
      <c r="BK8" s="462"/>
      <c r="BL8" s="463"/>
      <c r="BM8" s="110" t="s">
        <v>186</v>
      </c>
      <c r="BN8" s="110"/>
      <c r="BO8" s="110"/>
      <c r="BP8" s="110"/>
      <c r="BQ8" s="462"/>
      <c r="BR8" s="463"/>
      <c r="BS8" s="110">
        <f>6*BS6+5</f>
        <v>5</v>
      </c>
      <c r="BT8" s="110"/>
      <c r="BU8" s="110"/>
      <c r="BV8" s="110"/>
      <c r="BW8" s="462"/>
      <c r="BX8" s="463"/>
      <c r="BY8" s="110">
        <f>BS8+12</f>
        <v>17</v>
      </c>
      <c r="BZ8" s="110"/>
      <c r="CA8" s="110"/>
      <c r="CB8" s="110"/>
      <c r="CC8" s="462"/>
      <c r="CD8" s="463"/>
      <c r="CE8" s="110">
        <f>6*CE6+5</f>
        <v>29</v>
      </c>
      <c r="CF8" s="110"/>
      <c r="CG8" s="110"/>
      <c r="CH8" s="110"/>
      <c r="CI8" s="462"/>
      <c r="CJ8" s="463"/>
      <c r="CK8" s="110">
        <f>CE8+12</f>
        <v>41</v>
      </c>
      <c r="CL8" s="110"/>
      <c r="CM8" s="110"/>
      <c r="CN8" s="110"/>
      <c r="CO8" s="462"/>
      <c r="CP8" s="463"/>
      <c r="CQ8" s="110">
        <f>6*CQ6+5</f>
        <v>53</v>
      </c>
      <c r="CR8" s="110"/>
      <c r="CS8" s="110"/>
      <c r="CT8" s="110"/>
      <c r="CU8" s="462"/>
      <c r="CV8" s="463"/>
      <c r="CW8" s="110">
        <f>CQ8+12</f>
        <v>65</v>
      </c>
      <c r="CX8" s="110"/>
      <c r="CY8" s="110"/>
      <c r="CZ8" s="110"/>
      <c r="DA8" s="462"/>
      <c r="DB8" s="463"/>
      <c r="DC8" s="110">
        <f>6*DC6+5</f>
        <v>77</v>
      </c>
      <c r="DD8" s="110"/>
      <c r="DE8" s="110"/>
      <c r="DF8" s="110"/>
      <c r="DG8" s="462"/>
      <c r="DH8" s="463"/>
      <c r="DI8" s="110">
        <f>DC8+12</f>
        <v>89</v>
      </c>
      <c r="DJ8" s="110"/>
      <c r="DK8" s="107"/>
      <c r="DL8" s="111"/>
      <c r="DM8" s="112"/>
      <c r="DN8" s="459"/>
    </row>
    <row r="9" spans="2:118" ht="14.25" customHeight="1">
      <c r="B9" s="187">
        <v>1</v>
      </c>
      <c r="C9" s="40"/>
      <c r="D9" s="449">
        <f t="shared" si="0"/>
        <v>5</v>
      </c>
      <c r="E9" s="27"/>
      <c r="F9" s="445">
        <v>0</v>
      </c>
      <c r="G9" s="446">
        <v>0</v>
      </c>
      <c r="H9" s="446">
        <v>0</v>
      </c>
      <c r="I9" s="446">
        <v>0</v>
      </c>
      <c r="J9" s="445">
        <v>0</v>
      </c>
      <c r="K9" s="159">
        <v>1</v>
      </c>
      <c r="L9" s="159">
        <v>0</v>
      </c>
      <c r="M9" s="159">
        <v>1</v>
      </c>
      <c r="S9" s="450"/>
      <c r="U9" s="33"/>
      <c r="Y9" s="33"/>
      <c r="AA9" s="40"/>
      <c r="AC9" s="21"/>
      <c r="AD9" s="21"/>
      <c r="AE9" s="21"/>
      <c r="AF9" s="21"/>
      <c r="AG9" s="21"/>
      <c r="AH9" s="21"/>
      <c r="AI9" s="21"/>
      <c r="AJ9" s="21"/>
      <c r="AK9" s="21"/>
      <c r="AU9" s="21"/>
      <c r="AV9" s="21"/>
      <c r="BB9" s="30"/>
      <c r="BC9" s="17"/>
      <c r="BD9" s="82" t="s">
        <v>189</v>
      </c>
      <c r="BE9" s="27" t="s">
        <v>190</v>
      </c>
      <c r="BF9" s="120"/>
      <c r="BG9" s="122"/>
      <c r="BH9" s="122"/>
      <c r="BI9" s="122"/>
      <c r="BJ9" s="464"/>
      <c r="BK9" s="123" t="s">
        <v>192</v>
      </c>
      <c r="BL9" s="120"/>
      <c r="BM9" s="122"/>
      <c r="BN9" s="122"/>
      <c r="BO9" s="122"/>
      <c r="BP9" s="122"/>
      <c r="BQ9" s="123" t="s">
        <v>193</v>
      </c>
      <c r="BR9" s="405"/>
      <c r="BS9" s="125"/>
      <c r="BT9" s="125"/>
      <c r="BU9" s="125"/>
      <c r="BV9" s="125"/>
      <c r="BW9" s="127">
        <f>BS8+8</f>
        <v>13</v>
      </c>
      <c r="BX9" s="405"/>
      <c r="BY9" s="125"/>
      <c r="BZ9" s="125"/>
      <c r="CA9" s="125"/>
      <c r="CB9" s="125"/>
      <c r="CC9" s="127">
        <f>BS8+20</f>
        <v>25</v>
      </c>
      <c r="CD9" s="405"/>
      <c r="CE9" s="125"/>
      <c r="CF9" s="125"/>
      <c r="CG9" s="125"/>
      <c r="CH9" s="125"/>
      <c r="CI9" s="127">
        <f>CE8+8</f>
        <v>37</v>
      </c>
      <c r="CJ9" s="405"/>
      <c r="CK9" s="125"/>
      <c r="CL9" s="125"/>
      <c r="CM9" s="125"/>
      <c r="CN9" s="125"/>
      <c r="CO9" s="127">
        <f>CE8+20</f>
        <v>49</v>
      </c>
      <c r="CP9" s="405"/>
      <c r="CQ9" s="125"/>
      <c r="CR9" s="125"/>
      <c r="CS9" s="125"/>
      <c r="CT9" s="125"/>
      <c r="CU9" s="127">
        <f>CQ8+8</f>
        <v>61</v>
      </c>
      <c r="CV9" s="405"/>
      <c r="CW9" s="125"/>
      <c r="CX9" s="125"/>
      <c r="CY9" s="125"/>
      <c r="CZ9" s="125"/>
      <c r="DA9" s="127">
        <f>CQ8+20</f>
        <v>73</v>
      </c>
      <c r="DB9" s="405"/>
      <c r="DC9" s="125"/>
      <c r="DD9" s="125"/>
      <c r="DE9" s="125"/>
      <c r="DF9" s="125"/>
      <c r="DG9" s="127">
        <f>DC8+8</f>
        <v>85</v>
      </c>
      <c r="DH9" s="405"/>
      <c r="DI9" s="125"/>
      <c r="DJ9" s="125"/>
      <c r="DK9" s="125"/>
      <c r="DL9" s="125"/>
      <c r="DM9" s="127">
        <f>DC8+20</f>
        <v>97</v>
      </c>
      <c r="DN9" s="459"/>
    </row>
    <row r="10" spans="2:118" ht="14.25" customHeight="1">
      <c r="B10" s="187">
        <v>2</v>
      </c>
      <c r="C10" s="40"/>
      <c r="D10" s="449">
        <f t="shared" si="0"/>
        <v>6</v>
      </c>
      <c r="E10" s="27"/>
      <c r="F10" s="445">
        <v>0</v>
      </c>
      <c r="G10" s="446">
        <v>0</v>
      </c>
      <c r="H10" s="446">
        <v>0</v>
      </c>
      <c r="I10" s="446">
        <v>0</v>
      </c>
      <c r="J10" s="445">
        <v>0</v>
      </c>
      <c r="K10" s="159">
        <v>1</v>
      </c>
      <c r="L10" s="159">
        <v>1</v>
      </c>
      <c r="M10" s="159">
        <v>0</v>
      </c>
      <c r="S10" s="450"/>
      <c r="U10" s="33"/>
      <c r="Y10" s="33"/>
      <c r="AA10" s="40"/>
      <c r="AC10" s="21"/>
      <c r="AD10" s="21"/>
      <c r="AE10" s="21"/>
      <c r="AF10" s="21"/>
      <c r="AG10" s="21"/>
      <c r="AH10" s="21"/>
      <c r="AI10" s="21"/>
      <c r="AJ10" s="21"/>
      <c r="AK10" s="21"/>
      <c r="AU10" s="21"/>
      <c r="AV10" s="21"/>
      <c r="BB10" s="30"/>
      <c r="BC10" s="17"/>
      <c r="BD10" s="82" t="s">
        <v>196</v>
      </c>
      <c r="BE10" s="27" t="s">
        <v>197</v>
      </c>
      <c r="BF10" s="105"/>
      <c r="BG10" s="107"/>
      <c r="BH10" s="107"/>
      <c r="BI10" s="344" t="s">
        <v>198</v>
      </c>
      <c r="BJ10" s="465"/>
      <c r="BK10" s="106"/>
      <c r="BL10" s="105"/>
      <c r="BM10" s="107"/>
      <c r="BN10" s="107"/>
      <c r="BO10" s="107"/>
      <c r="BP10" s="107"/>
      <c r="BQ10" s="106"/>
      <c r="BR10" s="403"/>
      <c r="BS10" s="111"/>
      <c r="BT10" s="111"/>
      <c r="BU10" s="136">
        <f>BS8+4</f>
        <v>9</v>
      </c>
      <c r="BV10" s="111"/>
      <c r="BW10" s="112"/>
      <c r="BX10" s="403"/>
      <c r="BY10" s="111"/>
      <c r="BZ10" s="111"/>
      <c r="CA10" s="111"/>
      <c r="CB10" s="111"/>
      <c r="CC10" s="112"/>
      <c r="CD10" s="403"/>
      <c r="CE10" s="111"/>
      <c r="CF10" s="111"/>
      <c r="CG10" s="136">
        <f>CE8+4</f>
        <v>33</v>
      </c>
      <c r="CH10" s="111"/>
      <c r="CI10" s="112"/>
      <c r="CJ10" s="403"/>
      <c r="CK10" s="111"/>
      <c r="CL10" s="111"/>
      <c r="CM10" s="111"/>
      <c r="CN10" s="111"/>
      <c r="CO10" s="112"/>
      <c r="CP10" s="403"/>
      <c r="CQ10" s="111"/>
      <c r="CR10" s="111"/>
      <c r="CS10" s="136">
        <f>CQ8+4</f>
        <v>57</v>
      </c>
      <c r="CT10" s="111"/>
      <c r="CU10" s="112"/>
      <c r="CV10" s="403"/>
      <c r="CW10" s="111"/>
      <c r="CX10" s="111"/>
      <c r="CY10" s="111"/>
      <c r="CZ10" s="111"/>
      <c r="DA10" s="112"/>
      <c r="DB10" s="403"/>
      <c r="DC10" s="111"/>
      <c r="DD10" s="111"/>
      <c r="DE10" s="136">
        <f>DC8+4</f>
        <v>81</v>
      </c>
      <c r="DF10" s="111"/>
      <c r="DG10" s="112"/>
      <c r="DH10" s="403"/>
      <c r="DI10" s="111"/>
      <c r="DJ10" s="111"/>
      <c r="DK10" s="111"/>
      <c r="DL10" s="111"/>
      <c r="DM10" s="112"/>
      <c r="DN10" s="459"/>
    </row>
    <row r="11" spans="2:118" ht="14.25" customHeight="1">
      <c r="B11" s="187">
        <v>3</v>
      </c>
      <c r="C11" s="40"/>
      <c r="D11" s="466">
        <f t="shared" si="0"/>
        <v>7</v>
      </c>
      <c r="E11" s="27"/>
      <c r="F11" s="445">
        <v>0</v>
      </c>
      <c r="G11" s="446">
        <v>0</v>
      </c>
      <c r="H11" s="446">
        <v>0</v>
      </c>
      <c r="I11" s="446">
        <v>0</v>
      </c>
      <c r="J11" s="445">
        <v>0</v>
      </c>
      <c r="K11" s="174">
        <v>1</v>
      </c>
      <c r="L11" s="174">
        <v>1</v>
      </c>
      <c r="M11" s="157">
        <v>1</v>
      </c>
      <c r="O11" s="35">
        <f t="shared" ref="O11:O12" si="2">F11*64+G11*32+H11*16+I11*8+J11*4+K11*2+L11</f>
        <v>3</v>
      </c>
      <c r="Q11" s="35">
        <f>O11*2+1</f>
        <v>7</v>
      </c>
      <c r="S11" s="454">
        <v>1</v>
      </c>
      <c r="U11" s="33">
        <f>O11*3+2</f>
        <v>11</v>
      </c>
      <c r="W11" s="35">
        <v>3</v>
      </c>
      <c r="Y11" s="33"/>
      <c r="Z11" s="467">
        <f>Z8+2</f>
        <v>5</v>
      </c>
      <c r="AA11" s="40"/>
      <c r="AC11" s="21"/>
      <c r="AD11" s="21"/>
      <c r="AE11" s="21"/>
      <c r="AF11" s="21"/>
      <c r="AG11" s="901">
        <v>2</v>
      </c>
      <c r="AH11" s="21"/>
      <c r="AI11" s="21"/>
      <c r="AJ11" s="21"/>
      <c r="AK11" s="21"/>
      <c r="AU11" s="21">
        <v>3</v>
      </c>
      <c r="AV11" s="21">
        <v>5</v>
      </c>
      <c r="BB11" s="859" t="s">
        <v>201</v>
      </c>
      <c r="BC11" s="729"/>
      <c r="BD11" s="727" t="s">
        <v>202</v>
      </c>
      <c r="BE11" s="667"/>
      <c r="BF11" s="468"/>
      <c r="BG11" s="395"/>
      <c r="BH11" s="395"/>
      <c r="BI11" s="395"/>
      <c r="BJ11" s="469"/>
      <c r="BK11" s="393"/>
      <c r="BL11" s="468"/>
      <c r="BM11" s="395"/>
      <c r="BN11" s="395"/>
      <c r="BO11" s="470" t="s">
        <v>204</v>
      </c>
      <c r="BP11" s="395"/>
      <c r="BQ11" s="393"/>
      <c r="BR11" s="471"/>
      <c r="BS11" s="146"/>
      <c r="BT11" s="146"/>
      <c r="BU11" s="146"/>
      <c r="BV11" s="146"/>
      <c r="BW11" s="472"/>
      <c r="BX11" s="471"/>
      <c r="BY11" s="146"/>
      <c r="BZ11" s="146"/>
      <c r="CA11" s="147">
        <f>BS8+16</f>
        <v>21</v>
      </c>
      <c r="CB11" s="146"/>
      <c r="CC11" s="472"/>
      <c r="CD11" s="471"/>
      <c r="CE11" s="146"/>
      <c r="CF11" s="146"/>
      <c r="CG11" s="146"/>
      <c r="CH11" s="146"/>
      <c r="CI11" s="472"/>
      <c r="CJ11" s="471"/>
      <c r="CK11" s="146"/>
      <c r="CL11" s="146"/>
      <c r="CM11" s="147">
        <f>CE8+16</f>
        <v>45</v>
      </c>
      <c r="CN11" s="146"/>
      <c r="CO11" s="472"/>
      <c r="CP11" s="471"/>
      <c r="CQ11" s="146"/>
      <c r="CR11" s="146"/>
      <c r="CS11" s="146"/>
      <c r="CT11" s="146"/>
      <c r="CU11" s="472"/>
      <c r="CV11" s="471"/>
      <c r="CW11" s="146"/>
      <c r="CX11" s="146"/>
      <c r="CY11" s="147">
        <f>CQ8+16</f>
        <v>69</v>
      </c>
      <c r="CZ11" s="146"/>
      <c r="DA11" s="472"/>
      <c r="DB11" s="471"/>
      <c r="DC11" s="146"/>
      <c r="DD11" s="146"/>
      <c r="DE11" s="146"/>
      <c r="DF11" s="146"/>
      <c r="DG11" s="472"/>
      <c r="DH11" s="471"/>
      <c r="DI11" s="146"/>
      <c r="DJ11" s="146"/>
      <c r="DK11" s="147">
        <f>DC8+16</f>
        <v>93</v>
      </c>
      <c r="DL11" s="146"/>
      <c r="DM11" s="472"/>
      <c r="DN11" s="459"/>
    </row>
    <row r="12" spans="2:118" ht="14.25" customHeight="1">
      <c r="B12" s="443">
        <v>0</v>
      </c>
      <c r="C12" s="40">
        <v>5</v>
      </c>
      <c r="D12" s="473">
        <f t="shared" si="0"/>
        <v>8</v>
      </c>
      <c r="E12" s="27"/>
      <c r="F12" s="445">
        <v>0</v>
      </c>
      <c r="G12" s="446">
        <v>0</v>
      </c>
      <c r="H12" s="446">
        <v>0</v>
      </c>
      <c r="I12" s="446">
        <v>0</v>
      </c>
      <c r="J12" s="174">
        <v>1</v>
      </c>
      <c r="K12" s="174">
        <v>0</v>
      </c>
      <c r="L12" s="174">
        <v>0</v>
      </c>
      <c r="M12" s="157">
        <v>0</v>
      </c>
      <c r="O12" s="35">
        <f t="shared" si="2"/>
        <v>4</v>
      </c>
      <c r="Q12" s="35">
        <f>O12*4+1</f>
        <v>17</v>
      </c>
      <c r="S12" s="460">
        <v>2</v>
      </c>
      <c r="U12" s="33">
        <f>O12*3+1</f>
        <v>13</v>
      </c>
      <c r="W12" s="35">
        <v>1</v>
      </c>
      <c r="Y12" s="33"/>
      <c r="AA12" s="474">
        <v>1</v>
      </c>
      <c r="AC12" s="21"/>
      <c r="AD12" s="21"/>
      <c r="AE12" s="21"/>
      <c r="AF12" s="21"/>
      <c r="AG12" s="751"/>
      <c r="AH12" s="21"/>
      <c r="AI12" s="21"/>
      <c r="AJ12" s="21"/>
      <c r="AK12" s="21"/>
      <c r="AL12" s="475"/>
      <c r="AM12" s="476"/>
      <c r="AN12" s="477"/>
      <c r="AO12" s="478">
        <v>0</v>
      </c>
      <c r="AP12" s="479">
        <v>0</v>
      </c>
      <c r="AQ12" s="480"/>
      <c r="AU12" s="21">
        <v>4</v>
      </c>
      <c r="AV12" s="21">
        <v>1</v>
      </c>
      <c r="AZ12" s="35" t="s">
        <v>637</v>
      </c>
      <c r="BC12" s="17"/>
      <c r="BD12" s="903" t="s">
        <v>638</v>
      </c>
      <c r="BE12" s="667"/>
      <c r="BF12" s="667"/>
      <c r="BG12" s="667"/>
      <c r="BH12" s="667"/>
      <c r="BI12" s="667"/>
      <c r="BJ12" s="667"/>
      <c r="BK12" s="667"/>
      <c r="BL12" s="667"/>
      <c r="BM12" s="667"/>
      <c r="BN12" s="667"/>
      <c r="BO12" s="667"/>
      <c r="BP12" s="667"/>
      <c r="BQ12" s="667"/>
      <c r="BR12" s="27">
        <f t="shared" ref="BR12:DM12" si="3">SUM(BR7:BR11)</f>
        <v>3</v>
      </c>
      <c r="BS12" s="21">
        <f t="shared" si="3"/>
        <v>5</v>
      </c>
      <c r="BT12" s="21">
        <f t="shared" si="3"/>
        <v>7</v>
      </c>
      <c r="BU12" s="27">
        <f t="shared" si="3"/>
        <v>9</v>
      </c>
      <c r="BV12" s="21">
        <f t="shared" si="3"/>
        <v>11</v>
      </c>
      <c r="BW12" s="21">
        <f t="shared" si="3"/>
        <v>13</v>
      </c>
      <c r="BX12" s="27">
        <f t="shared" si="3"/>
        <v>15</v>
      </c>
      <c r="BY12" s="21">
        <f t="shared" si="3"/>
        <v>17</v>
      </c>
      <c r="BZ12" s="21">
        <f t="shared" si="3"/>
        <v>19</v>
      </c>
      <c r="CA12" s="27">
        <f t="shared" si="3"/>
        <v>21</v>
      </c>
      <c r="CB12" s="21">
        <f t="shared" si="3"/>
        <v>23</v>
      </c>
      <c r="CC12" s="21">
        <f t="shared" si="3"/>
        <v>25</v>
      </c>
      <c r="CD12" s="27">
        <f t="shared" si="3"/>
        <v>27</v>
      </c>
      <c r="CE12" s="21">
        <f t="shared" si="3"/>
        <v>29</v>
      </c>
      <c r="CF12" s="21">
        <f t="shared" si="3"/>
        <v>31</v>
      </c>
      <c r="CG12" s="27">
        <f t="shared" si="3"/>
        <v>33</v>
      </c>
      <c r="CH12" s="21">
        <f t="shared" si="3"/>
        <v>35</v>
      </c>
      <c r="CI12" s="21">
        <f t="shared" si="3"/>
        <v>37</v>
      </c>
      <c r="CJ12" s="27">
        <f t="shared" si="3"/>
        <v>39</v>
      </c>
      <c r="CK12" s="21">
        <f t="shared" si="3"/>
        <v>41</v>
      </c>
      <c r="CL12" s="21">
        <f t="shared" si="3"/>
        <v>43</v>
      </c>
      <c r="CM12" s="27">
        <f t="shared" si="3"/>
        <v>45</v>
      </c>
      <c r="CN12" s="21">
        <f t="shared" si="3"/>
        <v>47</v>
      </c>
      <c r="CO12" s="21">
        <f t="shared" si="3"/>
        <v>49</v>
      </c>
      <c r="CP12" s="27">
        <f t="shared" si="3"/>
        <v>51</v>
      </c>
      <c r="CQ12" s="21">
        <f t="shared" si="3"/>
        <v>53</v>
      </c>
      <c r="CR12" s="21">
        <f t="shared" si="3"/>
        <v>55</v>
      </c>
      <c r="CS12" s="27">
        <f t="shared" si="3"/>
        <v>57</v>
      </c>
      <c r="CT12" s="21">
        <f t="shared" si="3"/>
        <v>59</v>
      </c>
      <c r="CU12" s="21">
        <f t="shared" si="3"/>
        <v>61</v>
      </c>
      <c r="CV12" s="27">
        <f t="shared" si="3"/>
        <v>63</v>
      </c>
      <c r="CW12" s="21">
        <f t="shared" si="3"/>
        <v>65</v>
      </c>
      <c r="CX12" s="21">
        <f t="shared" si="3"/>
        <v>67</v>
      </c>
      <c r="CY12" s="27">
        <f t="shared" si="3"/>
        <v>69</v>
      </c>
      <c r="CZ12" s="21">
        <f t="shared" si="3"/>
        <v>71</v>
      </c>
      <c r="DA12" s="21">
        <f t="shared" si="3"/>
        <v>73</v>
      </c>
      <c r="DB12" s="27">
        <f t="shared" si="3"/>
        <v>75</v>
      </c>
      <c r="DC12" s="21">
        <f t="shared" si="3"/>
        <v>77</v>
      </c>
      <c r="DD12" s="21">
        <f t="shared" si="3"/>
        <v>79</v>
      </c>
      <c r="DE12" s="27">
        <f t="shared" si="3"/>
        <v>81</v>
      </c>
      <c r="DF12" s="21">
        <f t="shared" si="3"/>
        <v>83</v>
      </c>
      <c r="DG12" s="21">
        <f t="shared" si="3"/>
        <v>85</v>
      </c>
      <c r="DH12" s="27">
        <f t="shared" si="3"/>
        <v>87</v>
      </c>
      <c r="DI12" s="21">
        <f t="shared" si="3"/>
        <v>89</v>
      </c>
      <c r="DJ12" s="21">
        <f t="shared" si="3"/>
        <v>91</v>
      </c>
      <c r="DK12" s="27">
        <f t="shared" si="3"/>
        <v>93</v>
      </c>
      <c r="DL12" s="21">
        <f t="shared" si="3"/>
        <v>95</v>
      </c>
      <c r="DM12" s="21">
        <f t="shared" si="3"/>
        <v>97</v>
      </c>
    </row>
    <row r="13" spans="2:118" ht="14.25" customHeight="1">
      <c r="B13" s="443">
        <v>1</v>
      </c>
      <c r="C13" s="40"/>
      <c r="D13" s="449">
        <f t="shared" si="0"/>
        <v>9</v>
      </c>
      <c r="E13" s="27"/>
      <c r="F13" s="445">
        <v>0</v>
      </c>
      <c r="G13" s="446">
        <v>0</v>
      </c>
      <c r="H13" s="446">
        <v>0</v>
      </c>
      <c r="I13" s="446">
        <v>0</v>
      </c>
      <c r="J13" s="159">
        <v>1</v>
      </c>
      <c r="K13" s="159">
        <v>0</v>
      </c>
      <c r="L13" s="159">
        <v>0</v>
      </c>
      <c r="M13" s="159">
        <v>1</v>
      </c>
      <c r="S13" s="450"/>
      <c r="U13" s="33"/>
      <c r="Y13" s="33"/>
      <c r="AC13" s="21"/>
      <c r="AD13" s="21"/>
      <c r="AE13" s="21"/>
      <c r="AF13" s="21"/>
      <c r="AG13" s="21"/>
      <c r="AH13" s="21"/>
      <c r="AI13" s="481">
        <v>0</v>
      </c>
      <c r="AJ13" s="21"/>
      <c r="AK13" s="21"/>
      <c r="AL13" s="482"/>
      <c r="AM13" s="21"/>
      <c r="AO13" s="21">
        <f t="shared" ref="AO13:AP13" si="4">AO12+1</f>
        <v>1</v>
      </c>
      <c r="AP13" s="21">
        <f t="shared" si="4"/>
        <v>1</v>
      </c>
      <c r="AQ13" s="483"/>
      <c r="AU13" s="21"/>
      <c r="AV13" s="21"/>
    </row>
    <row r="14" spans="2:118" ht="14.25" customHeight="1">
      <c r="B14" s="443">
        <v>2</v>
      </c>
      <c r="C14" s="40"/>
      <c r="D14" s="449">
        <f t="shared" si="0"/>
        <v>10</v>
      </c>
      <c r="E14" s="27"/>
      <c r="F14" s="445">
        <v>0</v>
      </c>
      <c r="G14" s="446">
        <v>0</v>
      </c>
      <c r="H14" s="446">
        <v>0</v>
      </c>
      <c r="I14" s="446">
        <v>0</v>
      </c>
      <c r="J14" s="159">
        <v>1</v>
      </c>
      <c r="K14" s="159">
        <v>0</v>
      </c>
      <c r="L14" s="159">
        <v>1</v>
      </c>
      <c r="M14" s="159">
        <v>0</v>
      </c>
      <c r="S14" s="450"/>
      <c r="U14" s="33"/>
      <c r="Y14" s="33"/>
      <c r="AC14" s="21"/>
      <c r="AD14" s="21"/>
      <c r="AE14" s="21"/>
      <c r="AF14" s="21"/>
      <c r="AG14" s="21"/>
      <c r="AH14" s="21"/>
      <c r="AI14" s="484">
        <f t="shared" ref="AI14:AI44" si="5">AI13+1</f>
        <v>1</v>
      </c>
      <c r="AJ14" s="21"/>
      <c r="AK14" s="21"/>
      <c r="AL14" s="482"/>
      <c r="AM14" s="21"/>
      <c r="AO14" s="21">
        <f t="shared" ref="AO14:AP14" si="6">AO13+1</f>
        <v>2</v>
      </c>
      <c r="AP14" s="21">
        <f t="shared" si="6"/>
        <v>2</v>
      </c>
      <c r="AQ14" s="483"/>
      <c r="AU14" s="21"/>
      <c r="AV14" s="21"/>
      <c r="BH14" s="904" t="s">
        <v>639</v>
      </c>
      <c r="BI14" s="660"/>
      <c r="BJ14" s="660"/>
      <c r="BK14" s="660"/>
      <c r="BL14" s="660"/>
      <c r="BM14" s="660"/>
      <c r="BN14" s="660"/>
      <c r="BO14" s="660"/>
      <c r="BP14" s="660"/>
      <c r="BQ14" s="660"/>
      <c r="BR14" s="786"/>
      <c r="BS14" s="905" t="s">
        <v>640</v>
      </c>
      <c r="BT14" s="720"/>
      <c r="BU14" s="720"/>
      <c r="BV14" s="720"/>
      <c r="BW14" s="720"/>
      <c r="BX14" s="720"/>
      <c r="BY14" s="720"/>
      <c r="BZ14" s="720"/>
      <c r="CA14" s="720"/>
      <c r="CB14" s="720"/>
      <c r="CC14" s="720"/>
      <c r="CD14" s="720"/>
      <c r="CE14" s="720"/>
      <c r="CF14" s="720"/>
      <c r="CG14" s="720"/>
      <c r="CH14" s="801"/>
      <c r="CI14" s="906" t="s">
        <v>641</v>
      </c>
      <c r="CJ14" s="660"/>
      <c r="CK14" s="660"/>
      <c r="CL14" s="660"/>
      <c r="CM14" s="660"/>
      <c r="CN14" s="660"/>
      <c r="CO14" s="660"/>
      <c r="CP14" s="660"/>
      <c r="CQ14" s="660"/>
      <c r="CR14" s="660"/>
      <c r="CS14" s="660"/>
      <c r="CT14" s="660"/>
      <c r="CU14" s="660"/>
      <c r="CV14" s="660"/>
      <c r="CW14" s="660"/>
      <c r="CX14" s="660"/>
      <c r="CY14" s="660"/>
      <c r="CZ14" s="660"/>
      <c r="DA14" s="660"/>
      <c r="DB14" s="660"/>
      <c r="DC14" s="660"/>
      <c r="DD14" s="661"/>
    </row>
    <row r="15" spans="2:118" ht="14.25" customHeight="1">
      <c r="B15" s="443">
        <v>3</v>
      </c>
      <c r="C15" s="40"/>
      <c r="D15" s="449">
        <f t="shared" si="0"/>
        <v>11</v>
      </c>
      <c r="E15" s="27"/>
      <c r="F15" s="445">
        <v>0</v>
      </c>
      <c r="G15" s="446">
        <v>0</v>
      </c>
      <c r="H15" s="446">
        <v>0</v>
      </c>
      <c r="I15" s="446">
        <v>0</v>
      </c>
      <c r="J15" s="174">
        <v>1</v>
      </c>
      <c r="K15" s="174">
        <v>0</v>
      </c>
      <c r="L15" s="174">
        <v>1</v>
      </c>
      <c r="M15" s="157">
        <v>1</v>
      </c>
      <c r="O15" s="35">
        <f t="shared" ref="O15:O16" si="7">F15*64+G15*32+H15*16+I15*8+J15*4+K15*2+L15</f>
        <v>5</v>
      </c>
      <c r="Q15" s="35">
        <f>O15*2+1</f>
        <v>11</v>
      </c>
      <c r="S15" s="454">
        <v>2</v>
      </c>
      <c r="U15" s="33">
        <f>O15*3+2</f>
        <v>17</v>
      </c>
      <c r="W15" s="35">
        <v>1</v>
      </c>
      <c r="Y15" s="33"/>
      <c r="AB15" s="53">
        <v>4</v>
      </c>
      <c r="AC15" s="21"/>
      <c r="AD15" s="21"/>
      <c r="AE15" s="21"/>
      <c r="AF15" s="21"/>
      <c r="AG15" s="901">
        <v>3</v>
      </c>
      <c r="AH15" s="21"/>
      <c r="AI15" s="484">
        <f t="shared" si="5"/>
        <v>2</v>
      </c>
      <c r="AJ15" s="21"/>
      <c r="AK15" s="21"/>
      <c r="AL15" s="482"/>
      <c r="AM15" s="21"/>
      <c r="AO15" s="21">
        <f t="shared" ref="AO15:AP15" si="8">AO14+1</f>
        <v>3</v>
      </c>
      <c r="AP15" s="21">
        <f t="shared" si="8"/>
        <v>3</v>
      </c>
      <c r="AQ15" s="483"/>
      <c r="AU15" s="21">
        <v>5</v>
      </c>
      <c r="AV15" s="21">
        <v>4</v>
      </c>
      <c r="BB15" s="35" t="s">
        <v>642</v>
      </c>
      <c r="BH15" s="666"/>
      <c r="BI15" s="667"/>
      <c r="BJ15" s="667"/>
      <c r="BK15" s="667"/>
      <c r="BL15" s="667"/>
      <c r="BM15" s="667"/>
      <c r="BN15" s="667"/>
      <c r="BO15" s="667"/>
      <c r="BP15" s="667"/>
      <c r="BQ15" s="667"/>
      <c r="BR15" s="702"/>
      <c r="BS15" s="722"/>
      <c r="BT15" s="667"/>
      <c r="BU15" s="667"/>
      <c r="BV15" s="667"/>
      <c r="BW15" s="667"/>
      <c r="BX15" s="667"/>
      <c r="BY15" s="667"/>
      <c r="BZ15" s="667"/>
      <c r="CA15" s="667"/>
      <c r="CB15" s="667"/>
      <c r="CC15" s="667"/>
      <c r="CD15" s="667"/>
      <c r="CE15" s="667"/>
      <c r="CF15" s="667"/>
      <c r="CG15" s="667"/>
      <c r="CH15" s="702"/>
      <c r="CI15" s="666"/>
      <c r="CJ15" s="667"/>
      <c r="CK15" s="667"/>
      <c r="CL15" s="667"/>
      <c r="CM15" s="667"/>
      <c r="CN15" s="667"/>
      <c r="CO15" s="667"/>
      <c r="CP15" s="667"/>
      <c r="CQ15" s="667"/>
      <c r="CR15" s="667"/>
      <c r="CS15" s="667"/>
      <c r="CT15" s="667"/>
      <c r="CU15" s="667"/>
      <c r="CV15" s="667"/>
      <c r="CW15" s="667"/>
      <c r="CX15" s="667"/>
      <c r="CY15" s="667"/>
      <c r="CZ15" s="667"/>
      <c r="DA15" s="667"/>
      <c r="DB15" s="667"/>
      <c r="DC15" s="667"/>
      <c r="DD15" s="668"/>
    </row>
    <row r="16" spans="2:118" ht="14.25" customHeight="1">
      <c r="B16" s="187">
        <v>0</v>
      </c>
      <c r="C16" s="40"/>
      <c r="D16" s="449">
        <f t="shared" si="0"/>
        <v>12</v>
      </c>
      <c r="E16" s="27">
        <v>21</v>
      </c>
      <c r="F16" s="445">
        <v>0</v>
      </c>
      <c r="G16" s="446">
        <v>0</v>
      </c>
      <c r="H16" s="446">
        <v>0</v>
      </c>
      <c r="I16" s="446">
        <v>0</v>
      </c>
      <c r="J16" s="174">
        <v>1</v>
      </c>
      <c r="K16" s="174">
        <v>1</v>
      </c>
      <c r="L16" s="174">
        <v>0</v>
      </c>
      <c r="M16" s="157">
        <v>0</v>
      </c>
      <c r="O16" s="35">
        <f t="shared" si="7"/>
        <v>6</v>
      </c>
      <c r="Q16" s="35">
        <f>O16*4+1</f>
        <v>25</v>
      </c>
      <c r="S16" s="460">
        <v>1</v>
      </c>
      <c r="U16" s="33">
        <f>O16*3+1</f>
        <v>19</v>
      </c>
      <c r="W16" s="35">
        <v>3</v>
      </c>
      <c r="Y16" s="33"/>
      <c r="Z16" s="35">
        <f>Z11+4</f>
        <v>9</v>
      </c>
      <c r="AB16" s="53"/>
      <c r="AD16" s="21"/>
      <c r="AE16" s="21"/>
      <c r="AF16" s="21"/>
      <c r="AG16" s="751"/>
      <c r="AH16" s="21"/>
      <c r="AI16" s="484">
        <f t="shared" si="5"/>
        <v>3</v>
      </c>
      <c r="AJ16" s="21"/>
      <c r="AK16" s="21"/>
      <c r="AL16" s="482"/>
      <c r="AM16" s="21"/>
      <c r="AO16" s="21">
        <f t="shared" ref="AO16:AP16" si="9">AO15+1</f>
        <v>4</v>
      </c>
      <c r="AP16" s="21">
        <f t="shared" si="9"/>
        <v>4</v>
      </c>
      <c r="AQ16" s="483"/>
      <c r="AU16" s="21">
        <v>6</v>
      </c>
      <c r="AV16" s="21">
        <v>9</v>
      </c>
      <c r="BH16" s="666"/>
      <c r="BI16" s="667"/>
      <c r="BJ16" s="667"/>
      <c r="BK16" s="667"/>
      <c r="BL16" s="667"/>
      <c r="BM16" s="667"/>
      <c r="BN16" s="667"/>
      <c r="BO16" s="667"/>
      <c r="BP16" s="667"/>
      <c r="BQ16" s="667"/>
      <c r="BR16" s="702"/>
      <c r="BS16" s="722"/>
      <c r="BT16" s="667"/>
      <c r="BU16" s="667"/>
      <c r="BV16" s="667"/>
      <c r="BW16" s="667"/>
      <c r="BX16" s="667"/>
      <c r="BY16" s="667"/>
      <c r="BZ16" s="667"/>
      <c r="CA16" s="667"/>
      <c r="CB16" s="667"/>
      <c r="CC16" s="667"/>
      <c r="CD16" s="667"/>
      <c r="CE16" s="667"/>
      <c r="CF16" s="667"/>
      <c r="CG16" s="667"/>
      <c r="CH16" s="702"/>
      <c r="CI16" s="666"/>
      <c r="CJ16" s="667"/>
      <c r="CK16" s="667"/>
      <c r="CL16" s="667"/>
      <c r="CM16" s="667"/>
      <c r="CN16" s="667"/>
      <c r="CO16" s="667"/>
      <c r="CP16" s="667"/>
      <c r="CQ16" s="667"/>
      <c r="CR16" s="667"/>
      <c r="CS16" s="667"/>
      <c r="CT16" s="667"/>
      <c r="CU16" s="667"/>
      <c r="CV16" s="667"/>
      <c r="CW16" s="667"/>
      <c r="CX16" s="667"/>
      <c r="CY16" s="667"/>
      <c r="CZ16" s="667"/>
      <c r="DA16" s="667"/>
      <c r="DB16" s="667"/>
      <c r="DC16" s="667"/>
      <c r="DD16" s="668"/>
    </row>
    <row r="17" spans="2:108" ht="14.25" customHeight="1">
      <c r="B17" s="187">
        <v>1</v>
      </c>
      <c r="C17" s="40"/>
      <c r="D17" s="449">
        <f t="shared" si="0"/>
        <v>13</v>
      </c>
      <c r="E17" s="27"/>
      <c r="F17" s="445">
        <v>0</v>
      </c>
      <c r="G17" s="446">
        <v>0</v>
      </c>
      <c r="H17" s="446">
        <v>0</v>
      </c>
      <c r="I17" s="446">
        <v>0</v>
      </c>
      <c r="J17" s="159">
        <v>1</v>
      </c>
      <c r="K17" s="159">
        <v>1</v>
      </c>
      <c r="L17" s="159">
        <v>0</v>
      </c>
      <c r="M17" s="159">
        <v>1</v>
      </c>
      <c r="S17" s="450"/>
      <c r="U17" s="33"/>
      <c r="Y17" s="33"/>
      <c r="AB17" s="53"/>
      <c r="AD17" s="21"/>
      <c r="AE17" s="21"/>
      <c r="AF17" s="21"/>
      <c r="AG17" s="21"/>
      <c r="AH17" s="21"/>
      <c r="AI17" s="484">
        <f t="shared" si="5"/>
        <v>4</v>
      </c>
      <c r="AJ17" s="21"/>
      <c r="AK17" s="21"/>
      <c r="AL17" s="482"/>
      <c r="AM17" s="21"/>
      <c r="AO17" s="21">
        <f t="shared" ref="AO17:AP17" si="10">AO16+1</f>
        <v>5</v>
      </c>
      <c r="AP17" s="21">
        <f t="shared" si="10"/>
        <v>5</v>
      </c>
      <c r="AQ17" s="483"/>
      <c r="AU17" s="21"/>
      <c r="AV17" s="21"/>
      <c r="BH17" s="672"/>
      <c r="BI17" s="673"/>
      <c r="BJ17" s="673"/>
      <c r="BK17" s="673"/>
      <c r="BL17" s="673"/>
      <c r="BM17" s="673"/>
      <c r="BN17" s="673"/>
      <c r="BO17" s="673"/>
      <c r="BP17" s="673"/>
      <c r="BQ17" s="673"/>
      <c r="BR17" s="787"/>
      <c r="BS17" s="724"/>
      <c r="BT17" s="725"/>
      <c r="BU17" s="725"/>
      <c r="BV17" s="725"/>
      <c r="BW17" s="725"/>
      <c r="BX17" s="725"/>
      <c r="BY17" s="725"/>
      <c r="BZ17" s="725"/>
      <c r="CA17" s="725"/>
      <c r="CB17" s="725"/>
      <c r="CC17" s="725"/>
      <c r="CD17" s="725"/>
      <c r="CE17" s="725"/>
      <c r="CF17" s="725"/>
      <c r="CG17" s="725"/>
      <c r="CH17" s="802"/>
      <c r="CI17" s="672"/>
      <c r="CJ17" s="673"/>
      <c r="CK17" s="673"/>
      <c r="CL17" s="673"/>
      <c r="CM17" s="673"/>
      <c r="CN17" s="673"/>
      <c r="CO17" s="673"/>
      <c r="CP17" s="673"/>
      <c r="CQ17" s="673"/>
      <c r="CR17" s="673"/>
      <c r="CS17" s="673"/>
      <c r="CT17" s="673"/>
      <c r="CU17" s="673"/>
      <c r="CV17" s="673"/>
      <c r="CW17" s="673"/>
      <c r="CX17" s="673"/>
      <c r="CY17" s="673"/>
      <c r="CZ17" s="673"/>
      <c r="DA17" s="673"/>
      <c r="DB17" s="673"/>
      <c r="DC17" s="673"/>
      <c r="DD17" s="674"/>
    </row>
    <row r="18" spans="2:108" ht="14.25" customHeight="1">
      <c r="B18" s="187">
        <v>2</v>
      </c>
      <c r="C18" s="40"/>
      <c r="D18" s="449">
        <f t="shared" si="0"/>
        <v>14</v>
      </c>
      <c r="E18" s="27"/>
      <c r="F18" s="445">
        <v>0</v>
      </c>
      <c r="G18" s="446">
        <v>0</v>
      </c>
      <c r="H18" s="446">
        <v>0</v>
      </c>
      <c r="I18" s="446">
        <v>0</v>
      </c>
      <c r="J18" s="159">
        <v>1</v>
      </c>
      <c r="K18" s="159">
        <v>1</v>
      </c>
      <c r="L18" s="159">
        <v>1</v>
      </c>
      <c r="M18" s="159">
        <v>0</v>
      </c>
      <c r="S18" s="450"/>
      <c r="U18" s="33"/>
      <c r="Y18" s="33"/>
      <c r="AB18" s="53"/>
      <c r="AD18" s="21"/>
      <c r="AE18" s="21"/>
      <c r="AF18" s="21"/>
      <c r="AG18" s="21"/>
      <c r="AH18" s="21"/>
      <c r="AI18" s="484">
        <f t="shared" si="5"/>
        <v>5</v>
      </c>
      <c r="AJ18" s="21"/>
      <c r="AK18" s="21"/>
      <c r="AL18" s="482"/>
      <c r="AM18" s="21"/>
      <c r="AO18" s="21">
        <f t="shared" ref="AO18:AP18" si="11">AO17+1</f>
        <v>6</v>
      </c>
      <c r="AP18" s="21">
        <f t="shared" si="11"/>
        <v>6</v>
      </c>
      <c r="AQ18" s="483"/>
      <c r="AU18" s="21"/>
      <c r="AV18" s="21"/>
    </row>
    <row r="19" spans="2:108" ht="14.25" customHeight="1">
      <c r="B19" s="187">
        <v>3</v>
      </c>
      <c r="C19" s="40"/>
      <c r="D19" s="449">
        <f t="shared" si="0"/>
        <v>15</v>
      </c>
      <c r="E19" s="27"/>
      <c r="F19" s="445">
        <v>0</v>
      </c>
      <c r="G19" s="446">
        <v>0</v>
      </c>
      <c r="H19" s="446">
        <v>0</v>
      </c>
      <c r="I19" s="446">
        <v>0</v>
      </c>
      <c r="J19" s="174">
        <v>1</v>
      </c>
      <c r="K19" s="174">
        <v>1</v>
      </c>
      <c r="L19" s="174">
        <v>1</v>
      </c>
      <c r="M19" s="157">
        <v>1</v>
      </c>
      <c r="O19" s="35">
        <f t="shared" ref="O19:O20" si="12">F19*64+G19*32+H19*16+I19*8+J19*4+K19*2+L19</f>
        <v>7</v>
      </c>
      <c r="Q19" s="40">
        <f>O19*2+1</f>
        <v>15</v>
      </c>
      <c r="R19" s="40"/>
      <c r="S19" s="454">
        <v>0</v>
      </c>
      <c r="U19" s="33">
        <f>O19*3+2</f>
        <v>23</v>
      </c>
      <c r="W19" s="35">
        <v>3</v>
      </c>
      <c r="Y19" s="33"/>
      <c r="Z19" s="35">
        <f>Z16+2</f>
        <v>11</v>
      </c>
      <c r="AB19" s="53"/>
      <c r="AD19" s="21"/>
      <c r="AE19" s="21"/>
      <c r="AF19" s="21"/>
      <c r="AG19" s="901">
        <v>4</v>
      </c>
      <c r="AH19" s="21"/>
      <c r="AI19" s="484">
        <f t="shared" si="5"/>
        <v>6</v>
      </c>
      <c r="AJ19" s="21"/>
      <c r="AK19" s="21"/>
      <c r="AL19" s="482"/>
      <c r="AM19" s="21"/>
      <c r="AO19" s="21">
        <f t="shared" ref="AO19:AP19" si="13">AO18+1</f>
        <v>7</v>
      </c>
      <c r="AP19" s="21">
        <f t="shared" si="13"/>
        <v>7</v>
      </c>
      <c r="AQ19" s="483"/>
      <c r="AU19" s="21">
        <v>7</v>
      </c>
      <c r="AV19" s="21">
        <v>11</v>
      </c>
    </row>
    <row r="20" spans="2:108" ht="14.25" customHeight="1">
      <c r="B20" s="443">
        <v>0</v>
      </c>
      <c r="C20" s="40"/>
      <c r="D20" s="449">
        <f t="shared" si="0"/>
        <v>16</v>
      </c>
      <c r="E20" s="27"/>
      <c r="F20" s="445">
        <v>0</v>
      </c>
      <c r="G20" s="446">
        <v>0</v>
      </c>
      <c r="H20" s="446">
        <v>0</v>
      </c>
      <c r="I20" s="174">
        <v>1</v>
      </c>
      <c r="J20" s="174">
        <v>0</v>
      </c>
      <c r="K20" s="174">
        <v>0</v>
      </c>
      <c r="L20" s="174">
        <v>0</v>
      </c>
      <c r="M20" s="157">
        <v>0</v>
      </c>
      <c r="O20" s="35">
        <f t="shared" si="12"/>
        <v>8</v>
      </c>
      <c r="Q20" s="40">
        <f>O20*4+1</f>
        <v>33</v>
      </c>
      <c r="R20" s="40"/>
      <c r="S20" s="460">
        <v>0</v>
      </c>
      <c r="U20" s="33">
        <f>O20*3+1</f>
        <v>25</v>
      </c>
      <c r="W20" s="35">
        <v>1</v>
      </c>
      <c r="Y20" s="33"/>
      <c r="AB20" s="53">
        <v>6</v>
      </c>
      <c r="AD20" s="21"/>
      <c r="AE20" s="21"/>
      <c r="AF20" s="21"/>
      <c r="AG20" s="751"/>
      <c r="AH20" s="21"/>
      <c r="AI20" s="484">
        <f t="shared" si="5"/>
        <v>7</v>
      </c>
      <c r="AJ20" s="21"/>
      <c r="AK20" s="21"/>
      <c r="AL20" s="482"/>
      <c r="AM20" s="21"/>
      <c r="AO20" s="21">
        <f t="shared" ref="AO20:AP20" si="14">AO19+1</f>
        <v>8</v>
      </c>
      <c r="AP20" s="21">
        <f t="shared" si="14"/>
        <v>8</v>
      </c>
      <c r="AQ20" s="483"/>
      <c r="AU20" s="21">
        <v>8</v>
      </c>
      <c r="AV20" s="21">
        <v>6</v>
      </c>
      <c r="BD20" s="35" t="s">
        <v>643</v>
      </c>
    </row>
    <row r="21" spans="2:108" ht="14.25" customHeight="1">
      <c r="B21" s="443">
        <v>1</v>
      </c>
      <c r="C21" s="40"/>
      <c r="D21" s="449">
        <f t="shared" si="0"/>
        <v>17</v>
      </c>
      <c r="E21" s="27"/>
      <c r="F21" s="445">
        <v>0</v>
      </c>
      <c r="G21" s="446">
        <v>0</v>
      </c>
      <c r="H21" s="446">
        <v>0</v>
      </c>
      <c r="I21" s="159">
        <v>1</v>
      </c>
      <c r="J21" s="159">
        <v>0</v>
      </c>
      <c r="K21" s="159">
        <v>0</v>
      </c>
      <c r="L21" s="159">
        <v>0</v>
      </c>
      <c r="M21" s="159">
        <v>1</v>
      </c>
      <c r="S21" s="450"/>
      <c r="U21" s="33"/>
      <c r="Y21" s="33"/>
      <c r="AD21" s="21"/>
      <c r="AE21" s="21"/>
      <c r="AF21" s="21"/>
      <c r="AG21" s="21"/>
      <c r="AH21" s="21"/>
      <c r="AI21" s="484">
        <f t="shared" si="5"/>
        <v>8</v>
      </c>
      <c r="AJ21" s="21"/>
      <c r="AK21" s="21"/>
      <c r="AL21" s="482"/>
      <c r="AM21" s="21"/>
      <c r="AO21" s="21">
        <f t="shared" ref="AO21:AP21" si="15">AO20+1</f>
        <v>9</v>
      </c>
      <c r="AP21" s="21">
        <f t="shared" si="15"/>
        <v>9</v>
      </c>
      <c r="AQ21" s="483"/>
      <c r="AU21" s="21"/>
      <c r="AV21" s="21"/>
    </row>
    <row r="22" spans="2:108" ht="14.25" customHeight="1">
      <c r="B22" s="443">
        <v>2</v>
      </c>
      <c r="C22" s="40"/>
      <c r="D22" s="449">
        <f t="shared" si="0"/>
        <v>18</v>
      </c>
      <c r="E22" s="27"/>
      <c r="F22" s="445">
        <v>0</v>
      </c>
      <c r="G22" s="446">
        <v>0</v>
      </c>
      <c r="H22" s="446">
        <v>0</v>
      </c>
      <c r="I22" s="159">
        <v>1</v>
      </c>
      <c r="J22" s="159">
        <v>0</v>
      </c>
      <c r="K22" s="159">
        <v>0</v>
      </c>
      <c r="L22" s="159">
        <v>1</v>
      </c>
      <c r="M22" s="36">
        <v>0</v>
      </c>
      <c r="S22" s="450"/>
      <c r="U22" s="33"/>
      <c r="Y22" s="33"/>
      <c r="AD22" s="21"/>
      <c r="AE22" s="21"/>
      <c r="AF22" s="21"/>
      <c r="AG22" s="21"/>
      <c r="AH22" s="21"/>
      <c r="AI22" s="484">
        <f t="shared" si="5"/>
        <v>9</v>
      </c>
      <c r="AJ22" s="21"/>
      <c r="AK22" s="21"/>
      <c r="AL22" s="482"/>
      <c r="AM22" s="21"/>
      <c r="AO22" s="21">
        <f t="shared" ref="AO22:AP22" si="16">AO21+1</f>
        <v>10</v>
      </c>
      <c r="AP22" s="21">
        <f t="shared" si="16"/>
        <v>10</v>
      </c>
      <c r="AQ22" s="483"/>
      <c r="AU22" s="21"/>
      <c r="AV22" s="21"/>
    </row>
    <row r="23" spans="2:108" ht="14.25" customHeight="1">
      <c r="B23" s="443">
        <v>3</v>
      </c>
      <c r="C23" s="40"/>
      <c r="D23" s="449">
        <f t="shared" si="0"/>
        <v>19</v>
      </c>
      <c r="E23" s="27"/>
      <c r="F23" s="445">
        <v>0</v>
      </c>
      <c r="G23" s="446">
        <v>0</v>
      </c>
      <c r="H23" s="446">
        <v>0</v>
      </c>
      <c r="I23" s="174">
        <v>1</v>
      </c>
      <c r="J23" s="174">
        <v>0</v>
      </c>
      <c r="K23" s="174">
        <v>0</v>
      </c>
      <c r="L23" s="174">
        <v>1</v>
      </c>
      <c r="M23" s="157">
        <v>1</v>
      </c>
      <c r="O23" s="35">
        <f t="shared" ref="O23:O24" si="17">F23*64+G23*32+H23*16+I23*8+J23*4+K23*2+L23</f>
        <v>9</v>
      </c>
      <c r="Q23" s="35">
        <f>O23*2+1</f>
        <v>19</v>
      </c>
      <c r="S23" s="454">
        <v>1</v>
      </c>
      <c r="U23" s="33">
        <f>O23*3+2</f>
        <v>29</v>
      </c>
      <c r="W23" s="35">
        <v>1</v>
      </c>
      <c r="Y23" s="33"/>
      <c r="AA23" s="40">
        <v>3</v>
      </c>
      <c r="AD23" s="21"/>
      <c r="AE23" s="21"/>
      <c r="AF23" s="21"/>
      <c r="AG23" s="901">
        <f>AG19+1</f>
        <v>5</v>
      </c>
      <c r="AH23" s="21"/>
      <c r="AI23" s="485">
        <f t="shared" si="5"/>
        <v>10</v>
      </c>
      <c r="AJ23" s="21"/>
      <c r="AK23" s="21"/>
      <c r="AL23" s="482"/>
      <c r="AM23" s="21"/>
      <c r="AN23" s="478">
        <v>0</v>
      </c>
      <c r="AO23" s="486">
        <f t="shared" ref="AO23:AP23" si="18">AO22+1</f>
        <v>11</v>
      </c>
      <c r="AP23" s="479">
        <f t="shared" si="18"/>
        <v>11</v>
      </c>
      <c r="AQ23" s="483"/>
      <c r="AU23" s="21">
        <v>9</v>
      </c>
      <c r="AV23" s="21">
        <v>3</v>
      </c>
      <c r="AX23" s="35" t="s">
        <v>636</v>
      </c>
    </row>
    <row r="24" spans="2:108" ht="14.25" customHeight="1">
      <c r="B24" s="187">
        <v>0</v>
      </c>
      <c r="C24" s="40"/>
      <c r="D24" s="449">
        <f t="shared" si="0"/>
        <v>20</v>
      </c>
      <c r="E24" s="27"/>
      <c r="F24" s="445">
        <v>0</v>
      </c>
      <c r="G24" s="446">
        <v>0</v>
      </c>
      <c r="H24" s="446">
        <v>0</v>
      </c>
      <c r="I24" s="174">
        <v>1</v>
      </c>
      <c r="J24" s="174">
        <v>0</v>
      </c>
      <c r="K24" s="174">
        <v>1</v>
      </c>
      <c r="L24" s="174">
        <v>0</v>
      </c>
      <c r="M24" s="157">
        <v>0</v>
      </c>
      <c r="O24" s="35">
        <f t="shared" si="17"/>
        <v>10</v>
      </c>
      <c r="Q24" s="35">
        <f>O24*4+1</f>
        <v>41</v>
      </c>
      <c r="S24" s="460">
        <v>2</v>
      </c>
      <c r="U24" s="33">
        <f>O24*3+1</f>
        <v>31</v>
      </c>
      <c r="W24" s="35">
        <v>3</v>
      </c>
      <c r="Y24" s="33"/>
      <c r="Z24" s="35">
        <f>Z19+4</f>
        <v>15</v>
      </c>
      <c r="AA24" s="40"/>
      <c r="AD24" s="21"/>
      <c r="AE24" s="21"/>
      <c r="AF24" s="21"/>
      <c r="AG24" s="751"/>
      <c r="AH24" s="21"/>
      <c r="AI24" s="484">
        <f t="shared" si="5"/>
        <v>11</v>
      </c>
      <c r="AJ24" s="21"/>
      <c r="AK24" s="21"/>
      <c r="AL24" s="482"/>
      <c r="AM24" s="21"/>
      <c r="AN24" s="21">
        <f t="shared" ref="AN24:AN34" si="19">AN23+1</f>
        <v>1</v>
      </c>
      <c r="AO24" s="21"/>
      <c r="AP24" s="21">
        <f t="shared" ref="AP24:AP44" si="20">AP23+1</f>
        <v>12</v>
      </c>
      <c r="AQ24" s="483"/>
      <c r="AU24" s="21">
        <v>10</v>
      </c>
      <c r="AV24" s="21">
        <v>15</v>
      </c>
    </row>
    <row r="25" spans="2:108" ht="14.25" customHeight="1">
      <c r="B25" s="187">
        <v>1</v>
      </c>
      <c r="C25" s="40"/>
      <c r="D25" s="449">
        <f t="shared" si="0"/>
        <v>21</v>
      </c>
      <c r="E25" s="27"/>
      <c r="F25" s="445">
        <v>0</v>
      </c>
      <c r="G25" s="446">
        <v>0</v>
      </c>
      <c r="H25" s="446">
        <v>0</v>
      </c>
      <c r="I25" s="159">
        <v>1</v>
      </c>
      <c r="J25" s="159">
        <v>0</v>
      </c>
      <c r="K25" s="159">
        <v>1</v>
      </c>
      <c r="L25" s="159">
        <v>0</v>
      </c>
      <c r="M25" s="159">
        <v>1</v>
      </c>
      <c r="S25" s="450"/>
      <c r="U25" s="33"/>
      <c r="Y25" s="33"/>
      <c r="AA25" s="40"/>
      <c r="AD25" s="21"/>
      <c r="AE25" s="21"/>
      <c r="AF25" s="21"/>
      <c r="AG25" s="21"/>
      <c r="AH25" s="21"/>
      <c r="AI25" s="484">
        <f t="shared" si="5"/>
        <v>12</v>
      </c>
      <c r="AJ25" s="21"/>
      <c r="AK25" s="21"/>
      <c r="AL25" s="482"/>
      <c r="AM25" s="21"/>
      <c r="AN25" s="21">
        <f t="shared" si="19"/>
        <v>2</v>
      </c>
      <c r="AO25" s="21"/>
      <c r="AP25" s="21">
        <f t="shared" si="20"/>
        <v>13</v>
      </c>
      <c r="AQ25" s="483"/>
      <c r="AU25" s="21"/>
      <c r="AV25" s="21"/>
    </row>
    <row r="26" spans="2:108" ht="14.25" customHeight="1">
      <c r="B26" s="187">
        <v>2</v>
      </c>
      <c r="C26" s="40"/>
      <c r="D26" s="449">
        <f t="shared" si="0"/>
        <v>22</v>
      </c>
      <c r="E26" s="27"/>
      <c r="F26" s="445">
        <v>0</v>
      </c>
      <c r="G26" s="446">
        <v>0</v>
      </c>
      <c r="H26" s="446">
        <v>0</v>
      </c>
      <c r="I26" s="159">
        <v>1</v>
      </c>
      <c r="J26" s="159">
        <v>0</v>
      </c>
      <c r="K26" s="159">
        <v>1</v>
      </c>
      <c r="L26" s="159">
        <v>1</v>
      </c>
      <c r="M26" s="36">
        <v>0</v>
      </c>
      <c r="S26" s="450"/>
      <c r="U26" s="33"/>
      <c r="Y26" s="33"/>
      <c r="AA26" s="40"/>
      <c r="AD26" s="21"/>
      <c r="AE26" s="21"/>
      <c r="AF26" s="21"/>
      <c r="AG26" s="21"/>
      <c r="AH26" s="21"/>
      <c r="AI26" s="484">
        <f t="shared" si="5"/>
        <v>13</v>
      </c>
      <c r="AJ26" s="21"/>
      <c r="AK26" s="21"/>
      <c r="AL26" s="482"/>
      <c r="AM26" s="21"/>
      <c r="AN26" s="21">
        <f t="shared" si="19"/>
        <v>3</v>
      </c>
      <c r="AO26" s="21"/>
      <c r="AP26" s="21">
        <f t="shared" si="20"/>
        <v>14</v>
      </c>
      <c r="AQ26" s="483"/>
      <c r="AU26" s="21"/>
      <c r="AV26" s="21"/>
    </row>
    <row r="27" spans="2:108" ht="14.25" customHeight="1">
      <c r="B27" s="187">
        <v>3</v>
      </c>
      <c r="C27" s="40"/>
      <c r="D27" s="449">
        <f t="shared" si="0"/>
        <v>23</v>
      </c>
      <c r="E27" s="27"/>
      <c r="F27" s="445">
        <v>0</v>
      </c>
      <c r="G27" s="446">
        <v>0</v>
      </c>
      <c r="H27" s="446">
        <v>0</v>
      </c>
      <c r="I27" s="174">
        <v>1</v>
      </c>
      <c r="J27" s="174">
        <v>0</v>
      </c>
      <c r="K27" s="174">
        <v>1</v>
      </c>
      <c r="L27" s="174">
        <v>1</v>
      </c>
      <c r="M27" s="157">
        <v>1</v>
      </c>
      <c r="O27" s="35">
        <f t="shared" ref="O27:O28" si="21">F27*64+G27*32+H27*16+I27*8+J27*4+K27*2+L27</f>
        <v>11</v>
      </c>
      <c r="Q27" s="35">
        <f>O27*2+1</f>
        <v>23</v>
      </c>
      <c r="S27" s="454">
        <v>2</v>
      </c>
      <c r="U27" s="33">
        <f>O27*3+2</f>
        <v>35</v>
      </c>
      <c r="W27" s="35">
        <v>3</v>
      </c>
      <c r="Y27" s="33"/>
      <c r="Z27" s="35">
        <f>Z24+2</f>
        <v>17</v>
      </c>
      <c r="AA27" s="40"/>
      <c r="AD27" s="21"/>
      <c r="AE27" s="21"/>
      <c r="AF27" s="21"/>
      <c r="AG27" s="901">
        <f>AG23+1</f>
        <v>6</v>
      </c>
      <c r="AH27" s="21"/>
      <c r="AI27" s="484">
        <f t="shared" si="5"/>
        <v>14</v>
      </c>
      <c r="AJ27" s="21"/>
      <c r="AK27" s="21"/>
      <c r="AL27" s="482"/>
      <c r="AM27" s="21"/>
      <c r="AN27" s="21">
        <f t="shared" si="19"/>
        <v>4</v>
      </c>
      <c r="AO27" s="21"/>
      <c r="AP27" s="21">
        <f t="shared" si="20"/>
        <v>15</v>
      </c>
      <c r="AQ27" s="483"/>
      <c r="AU27" s="21">
        <v>11</v>
      </c>
      <c r="AV27" s="21">
        <v>17</v>
      </c>
    </row>
    <row r="28" spans="2:108" ht="14.25" customHeight="1">
      <c r="B28" s="443">
        <v>0</v>
      </c>
      <c r="C28" s="40">
        <v>16</v>
      </c>
      <c r="D28" s="487">
        <f t="shared" si="0"/>
        <v>24</v>
      </c>
      <c r="E28" s="27"/>
      <c r="F28" s="445">
        <v>0</v>
      </c>
      <c r="G28" s="446">
        <v>0</v>
      </c>
      <c r="H28" s="446">
        <v>0</v>
      </c>
      <c r="I28" s="174">
        <v>1</v>
      </c>
      <c r="J28" s="174">
        <v>1</v>
      </c>
      <c r="K28" s="174">
        <v>0</v>
      </c>
      <c r="L28" s="174">
        <v>0</v>
      </c>
      <c r="M28" s="157">
        <v>0</v>
      </c>
      <c r="O28" s="35">
        <f t="shared" si="21"/>
        <v>12</v>
      </c>
      <c r="Q28" s="35">
        <f>O28*4+1</f>
        <v>49</v>
      </c>
      <c r="S28" s="460">
        <v>1</v>
      </c>
      <c r="U28" s="33">
        <f>O28*3+1</f>
        <v>37</v>
      </c>
      <c r="W28" s="35">
        <v>1</v>
      </c>
      <c r="Y28" s="33"/>
      <c r="AC28" s="488">
        <v>2</v>
      </c>
      <c r="AD28" s="489">
        <v>0</v>
      </c>
      <c r="AE28" s="21"/>
      <c r="AF28" s="21"/>
      <c r="AG28" s="751"/>
      <c r="AH28" s="21"/>
      <c r="AI28" s="484">
        <f t="shared" si="5"/>
        <v>15</v>
      </c>
      <c r="AJ28" s="21"/>
      <c r="AK28" s="21"/>
      <c r="AL28" s="482"/>
      <c r="AM28" s="21"/>
      <c r="AN28" s="21">
        <f t="shared" si="19"/>
        <v>5</v>
      </c>
      <c r="AO28" s="21"/>
      <c r="AP28" s="21">
        <f t="shared" si="20"/>
        <v>16</v>
      </c>
      <c r="AQ28" s="483"/>
      <c r="AU28" s="21">
        <v>12</v>
      </c>
      <c r="AV28" s="21">
        <v>2</v>
      </c>
      <c r="BF28" s="35" t="s">
        <v>644</v>
      </c>
    </row>
    <row r="29" spans="2:108" ht="14.25" customHeight="1">
      <c r="B29" s="443">
        <v>1</v>
      </c>
      <c r="C29" s="40"/>
      <c r="D29" s="449">
        <f t="shared" si="0"/>
        <v>25</v>
      </c>
      <c r="E29" s="27"/>
      <c r="F29" s="445">
        <v>0</v>
      </c>
      <c r="G29" s="446">
        <v>0</v>
      </c>
      <c r="H29" s="446">
        <v>0</v>
      </c>
      <c r="I29" s="159">
        <v>1</v>
      </c>
      <c r="J29" s="159">
        <v>1</v>
      </c>
      <c r="K29" s="159">
        <v>0</v>
      </c>
      <c r="L29" s="159">
        <v>0</v>
      </c>
      <c r="M29" s="159">
        <v>1</v>
      </c>
      <c r="S29" s="450"/>
      <c r="U29" s="33"/>
      <c r="Y29" s="33"/>
      <c r="AD29" s="489">
        <f t="shared" ref="AD29:AD59" si="22">AD28+1</f>
        <v>1</v>
      </c>
      <c r="AE29" s="21"/>
      <c r="AF29" s="21"/>
      <c r="AG29" s="21"/>
      <c r="AH29" s="21"/>
      <c r="AI29" s="484">
        <f t="shared" si="5"/>
        <v>16</v>
      </c>
      <c r="AJ29" s="21"/>
      <c r="AK29" s="21"/>
      <c r="AL29" s="482"/>
      <c r="AM29" s="21"/>
      <c r="AN29" s="21">
        <f t="shared" si="19"/>
        <v>6</v>
      </c>
      <c r="AO29" s="21"/>
      <c r="AP29" s="21">
        <f t="shared" si="20"/>
        <v>17</v>
      </c>
      <c r="AQ29" s="483"/>
      <c r="AU29" s="21"/>
      <c r="AV29" s="21"/>
    </row>
    <row r="30" spans="2:108" ht="14.25" customHeight="1">
      <c r="B30" s="443">
        <v>2</v>
      </c>
      <c r="C30" s="40"/>
      <c r="D30" s="449">
        <f t="shared" si="0"/>
        <v>26</v>
      </c>
      <c r="E30" s="27"/>
      <c r="F30" s="445">
        <v>0</v>
      </c>
      <c r="G30" s="446">
        <v>0</v>
      </c>
      <c r="H30" s="446">
        <v>0</v>
      </c>
      <c r="I30" s="159">
        <v>1</v>
      </c>
      <c r="J30" s="159">
        <v>1</v>
      </c>
      <c r="K30" s="159">
        <v>0</v>
      </c>
      <c r="L30" s="159">
        <v>1</v>
      </c>
      <c r="M30" s="36">
        <v>0</v>
      </c>
      <c r="S30" s="450"/>
      <c r="U30" s="33"/>
      <c r="Y30" s="33"/>
      <c r="AC30" s="21"/>
      <c r="AD30" s="489">
        <f t="shared" si="22"/>
        <v>2</v>
      </c>
      <c r="AE30" s="21"/>
      <c r="AF30" s="21"/>
      <c r="AG30" s="21"/>
      <c r="AH30" s="21"/>
      <c r="AI30" s="484">
        <f t="shared" si="5"/>
        <v>17</v>
      </c>
      <c r="AJ30" s="21"/>
      <c r="AK30" s="21"/>
      <c r="AL30" s="482"/>
      <c r="AM30" s="21"/>
      <c r="AN30" s="21">
        <f t="shared" si="19"/>
        <v>7</v>
      </c>
      <c r="AO30" s="21"/>
      <c r="AP30" s="21">
        <f t="shared" si="20"/>
        <v>18</v>
      </c>
      <c r="AQ30" s="483"/>
      <c r="AU30" s="21"/>
      <c r="AV30" s="21"/>
    </row>
    <row r="31" spans="2:108" ht="14.25" customHeight="1">
      <c r="B31" s="443">
        <v>3</v>
      </c>
      <c r="C31" s="40"/>
      <c r="D31" s="449">
        <f t="shared" si="0"/>
        <v>27</v>
      </c>
      <c r="E31" s="27"/>
      <c r="F31" s="445">
        <v>0</v>
      </c>
      <c r="G31" s="446">
        <v>0</v>
      </c>
      <c r="H31" s="446">
        <v>0</v>
      </c>
      <c r="I31" s="174">
        <v>1</v>
      </c>
      <c r="J31" s="174">
        <v>1</v>
      </c>
      <c r="K31" s="174">
        <v>0</v>
      </c>
      <c r="L31" s="174">
        <v>1</v>
      </c>
      <c r="M31" s="157">
        <v>1</v>
      </c>
      <c r="O31" s="35">
        <f t="shared" ref="O31:O32" si="23">F31*64+G31*32+H31*16+I31*8+J31*4+K31*2+L31</f>
        <v>13</v>
      </c>
      <c r="Q31" s="40">
        <f>O31*2+1</f>
        <v>27</v>
      </c>
      <c r="S31" s="454">
        <v>0</v>
      </c>
      <c r="U31" s="33">
        <f>O31*3+2</f>
        <v>41</v>
      </c>
      <c r="W31" s="35">
        <v>1</v>
      </c>
      <c r="Y31" s="33"/>
      <c r="AB31" s="53">
        <v>10</v>
      </c>
      <c r="AC31" s="21"/>
      <c r="AD31" s="489">
        <f t="shared" si="22"/>
        <v>3</v>
      </c>
      <c r="AE31" s="21"/>
      <c r="AF31" s="21"/>
      <c r="AG31" s="901">
        <f>AG27+1</f>
        <v>7</v>
      </c>
      <c r="AH31" s="21"/>
      <c r="AI31" s="484">
        <f t="shared" si="5"/>
        <v>18</v>
      </c>
      <c r="AJ31" s="21"/>
      <c r="AK31" s="21"/>
      <c r="AL31" s="482"/>
      <c r="AM31" s="21"/>
      <c r="AN31" s="21">
        <f t="shared" si="19"/>
        <v>8</v>
      </c>
      <c r="AO31" s="21"/>
      <c r="AP31" s="21">
        <f t="shared" si="20"/>
        <v>19</v>
      </c>
      <c r="AQ31" s="483"/>
      <c r="AU31" s="21">
        <v>13</v>
      </c>
      <c r="AV31" s="21">
        <v>10</v>
      </c>
      <c r="BB31" s="35" t="s">
        <v>642</v>
      </c>
    </row>
    <row r="32" spans="2:108" ht="14.25" customHeight="1">
      <c r="B32" s="187">
        <v>0</v>
      </c>
      <c r="C32" s="40"/>
      <c r="D32" s="449">
        <f t="shared" si="0"/>
        <v>28</v>
      </c>
      <c r="E32" s="27"/>
      <c r="F32" s="445">
        <v>0</v>
      </c>
      <c r="G32" s="446">
        <v>0</v>
      </c>
      <c r="H32" s="174"/>
      <c r="I32" s="174">
        <v>1</v>
      </c>
      <c r="J32" s="174">
        <v>1</v>
      </c>
      <c r="K32" s="174">
        <v>1</v>
      </c>
      <c r="L32" s="174">
        <v>0</v>
      </c>
      <c r="M32" s="157">
        <v>0</v>
      </c>
      <c r="O32" s="35">
        <f t="shared" si="23"/>
        <v>14</v>
      </c>
      <c r="Q32" s="40">
        <f>O32*4+1</f>
        <v>57</v>
      </c>
      <c r="S32" s="460">
        <v>0</v>
      </c>
      <c r="U32" s="33">
        <f>O32*3+1</f>
        <v>43</v>
      </c>
      <c r="W32" s="35">
        <v>3</v>
      </c>
      <c r="Y32" s="33"/>
      <c r="Z32" s="35">
        <f>Z27+4</f>
        <v>21</v>
      </c>
      <c r="AB32" s="53"/>
      <c r="AC32" s="21"/>
      <c r="AD32" s="489">
        <f t="shared" si="22"/>
        <v>4</v>
      </c>
      <c r="AE32" s="21"/>
      <c r="AF32" s="21"/>
      <c r="AG32" s="751"/>
      <c r="AH32" s="21"/>
      <c r="AI32" s="484">
        <f t="shared" si="5"/>
        <v>19</v>
      </c>
      <c r="AJ32" s="21"/>
      <c r="AK32" s="21"/>
      <c r="AL32" s="482"/>
      <c r="AM32" s="21"/>
      <c r="AN32" s="21">
        <f t="shared" si="19"/>
        <v>9</v>
      </c>
      <c r="AO32" s="21"/>
      <c r="AP32" s="21">
        <f t="shared" si="20"/>
        <v>20</v>
      </c>
      <c r="AQ32" s="483"/>
      <c r="AU32" s="21">
        <v>14</v>
      </c>
      <c r="AV32" s="21">
        <v>21</v>
      </c>
    </row>
    <row r="33" spans="2:56" ht="14.25" customHeight="1">
      <c r="B33" s="187">
        <v>1</v>
      </c>
      <c r="C33" s="40"/>
      <c r="D33" s="449">
        <f t="shared" si="0"/>
        <v>29</v>
      </c>
      <c r="E33" s="27"/>
      <c r="F33" s="445">
        <v>0</v>
      </c>
      <c r="G33" s="446">
        <v>0</v>
      </c>
      <c r="H33" s="174"/>
      <c r="I33" s="159">
        <v>1</v>
      </c>
      <c r="J33" s="159">
        <v>1</v>
      </c>
      <c r="K33" s="159">
        <v>1</v>
      </c>
      <c r="L33" s="159">
        <v>0</v>
      </c>
      <c r="M33" s="159">
        <v>1</v>
      </c>
      <c r="S33" s="450"/>
      <c r="U33" s="33"/>
      <c r="Y33" s="33"/>
      <c r="AB33" s="53"/>
      <c r="AC33" s="21"/>
      <c r="AD33" s="489">
        <f t="shared" si="22"/>
        <v>5</v>
      </c>
      <c r="AE33" s="21"/>
      <c r="AF33" s="21"/>
      <c r="AG33" s="21"/>
      <c r="AH33" s="21"/>
      <c r="AI33" s="484">
        <f t="shared" si="5"/>
        <v>20</v>
      </c>
      <c r="AJ33" s="21"/>
      <c r="AK33" s="21"/>
      <c r="AL33" s="482"/>
      <c r="AM33" s="21"/>
      <c r="AN33" s="21">
        <f t="shared" si="19"/>
        <v>10</v>
      </c>
      <c r="AO33" s="21"/>
      <c r="AP33" s="21">
        <f t="shared" si="20"/>
        <v>21</v>
      </c>
      <c r="AQ33" s="483"/>
      <c r="AU33" s="21"/>
      <c r="AV33" s="21"/>
    </row>
    <row r="34" spans="2:56" ht="14.25" customHeight="1">
      <c r="B34" s="187">
        <v>2</v>
      </c>
      <c r="C34" s="40"/>
      <c r="D34" s="449">
        <f t="shared" si="0"/>
        <v>30</v>
      </c>
      <c r="E34" s="27">
        <v>11</v>
      </c>
      <c r="F34" s="445">
        <v>0</v>
      </c>
      <c r="G34" s="446">
        <v>0</v>
      </c>
      <c r="H34" s="159"/>
      <c r="I34" s="159">
        <v>1</v>
      </c>
      <c r="J34" s="159">
        <v>1</v>
      </c>
      <c r="K34" s="159">
        <v>1</v>
      </c>
      <c r="L34" s="159">
        <v>1</v>
      </c>
      <c r="M34" s="36">
        <v>0</v>
      </c>
      <c r="S34" s="450"/>
      <c r="U34" s="33"/>
      <c r="Y34" s="33"/>
      <c r="AB34" s="53"/>
      <c r="AC34" s="21"/>
      <c r="AD34" s="489">
        <f t="shared" si="22"/>
        <v>6</v>
      </c>
      <c r="AE34" s="21"/>
      <c r="AF34" s="21"/>
      <c r="AG34" s="21"/>
      <c r="AH34" s="21"/>
      <c r="AI34" s="485">
        <f t="shared" si="5"/>
        <v>21</v>
      </c>
      <c r="AJ34" s="21"/>
      <c r="AK34" s="21"/>
      <c r="AL34" s="482"/>
      <c r="AM34" s="478">
        <v>0</v>
      </c>
      <c r="AN34" s="486">
        <f t="shared" si="19"/>
        <v>11</v>
      </c>
      <c r="AO34" s="486"/>
      <c r="AP34" s="479">
        <f t="shared" si="20"/>
        <v>22</v>
      </c>
      <c r="AQ34" s="483"/>
      <c r="AU34" s="21"/>
      <c r="AV34" s="21"/>
    </row>
    <row r="35" spans="2:56" ht="14.25" customHeight="1">
      <c r="B35" s="187">
        <v>3</v>
      </c>
      <c r="C35" s="40"/>
      <c r="D35" s="449">
        <v>31</v>
      </c>
      <c r="E35" s="27"/>
      <c r="F35" s="445">
        <v>0</v>
      </c>
      <c r="G35" s="446">
        <v>0</v>
      </c>
      <c r="H35" s="174"/>
      <c r="I35" s="320">
        <v>1</v>
      </c>
      <c r="J35" s="174">
        <v>1</v>
      </c>
      <c r="K35" s="174">
        <v>1</v>
      </c>
      <c r="L35" s="174">
        <v>1</v>
      </c>
      <c r="M35" s="157">
        <v>1</v>
      </c>
      <c r="O35" s="35">
        <f t="shared" ref="O35:O36" si="24">F35*64+G35*32+H35*16+I35*8+J35*4+K35*2+L35</f>
        <v>15</v>
      </c>
      <c r="Q35" s="35">
        <f>O35*2+1</f>
        <v>31</v>
      </c>
      <c r="S35" s="454">
        <v>1</v>
      </c>
      <c r="U35" s="33">
        <f>O35*3+2</f>
        <v>47</v>
      </c>
      <c r="W35" s="35">
        <v>3</v>
      </c>
      <c r="Y35" s="33"/>
      <c r="Z35" s="35">
        <f>Z32+2</f>
        <v>23</v>
      </c>
      <c r="AB35" s="53"/>
      <c r="AC35" s="21"/>
      <c r="AD35" s="489">
        <f t="shared" si="22"/>
        <v>7</v>
      </c>
      <c r="AE35" s="21"/>
      <c r="AF35" s="21"/>
      <c r="AG35" s="901">
        <f>AG31+1</f>
        <v>8</v>
      </c>
      <c r="AH35" s="21"/>
      <c r="AI35" s="484">
        <f t="shared" si="5"/>
        <v>22</v>
      </c>
      <c r="AJ35" s="21"/>
      <c r="AK35" s="21"/>
      <c r="AL35" s="482"/>
      <c r="AM35" s="21">
        <f t="shared" ref="AM35:AN35" si="25">AM34+1</f>
        <v>1</v>
      </c>
      <c r="AN35" s="21">
        <f t="shared" si="25"/>
        <v>12</v>
      </c>
      <c r="AO35" s="21"/>
      <c r="AP35" s="21">
        <f t="shared" si="20"/>
        <v>23</v>
      </c>
      <c r="AQ35" s="483"/>
      <c r="AU35" s="21">
        <v>15</v>
      </c>
      <c r="AV35" s="21">
        <v>23</v>
      </c>
    </row>
    <row r="36" spans="2:56" ht="14.25" customHeight="1">
      <c r="B36" s="443">
        <v>0</v>
      </c>
      <c r="C36" s="40"/>
      <c r="D36" s="449">
        <f t="shared" ref="D36:D259" si="26">D35+1</f>
        <v>32</v>
      </c>
      <c r="E36" s="27"/>
      <c r="F36" s="445">
        <v>0</v>
      </c>
      <c r="G36" s="446">
        <v>0</v>
      </c>
      <c r="H36" s="174">
        <v>1</v>
      </c>
      <c r="I36" s="174">
        <v>0</v>
      </c>
      <c r="J36" s="174">
        <v>0</v>
      </c>
      <c r="K36" s="174">
        <v>0</v>
      </c>
      <c r="L36" s="174">
        <v>0</v>
      </c>
      <c r="M36" s="157">
        <v>0</v>
      </c>
      <c r="O36" s="35">
        <f t="shared" si="24"/>
        <v>16</v>
      </c>
      <c r="Q36" s="35">
        <f>O36*4+1</f>
        <v>65</v>
      </c>
      <c r="S36" s="460">
        <v>2</v>
      </c>
      <c r="U36" s="33">
        <f>O36*3+1</f>
        <v>49</v>
      </c>
      <c r="W36" s="35">
        <v>1</v>
      </c>
      <c r="Y36" s="33"/>
      <c r="AB36" s="53">
        <v>12</v>
      </c>
      <c r="AC36" s="21"/>
      <c r="AD36" s="489">
        <f t="shared" si="22"/>
        <v>8</v>
      </c>
      <c r="AE36" s="21"/>
      <c r="AF36" s="21"/>
      <c r="AG36" s="751"/>
      <c r="AH36" s="21"/>
      <c r="AI36" s="484">
        <f t="shared" si="5"/>
        <v>23</v>
      </c>
      <c r="AJ36" s="21"/>
      <c r="AK36" s="21"/>
      <c r="AL36" s="482"/>
      <c r="AM36" s="21">
        <f t="shared" ref="AM36:AN36" si="27">AM35+1</f>
        <v>2</v>
      </c>
      <c r="AN36" s="21">
        <f t="shared" si="27"/>
        <v>13</v>
      </c>
      <c r="AO36" s="21"/>
      <c r="AP36" s="21">
        <f t="shared" si="20"/>
        <v>24</v>
      </c>
      <c r="AQ36" s="483"/>
      <c r="AU36" s="21">
        <v>16</v>
      </c>
      <c r="AV36" s="21">
        <v>12</v>
      </c>
      <c r="BD36" s="35" t="s">
        <v>643</v>
      </c>
    </row>
    <row r="37" spans="2:56" ht="14.25" customHeight="1">
      <c r="B37" s="443">
        <v>1</v>
      </c>
      <c r="C37" s="40"/>
      <c r="D37" s="449">
        <f t="shared" si="26"/>
        <v>33</v>
      </c>
      <c r="E37" s="27"/>
      <c r="F37" s="445">
        <v>0</v>
      </c>
      <c r="G37" s="446">
        <v>0</v>
      </c>
      <c r="H37" s="159">
        <v>1</v>
      </c>
      <c r="I37" s="159">
        <v>0</v>
      </c>
      <c r="J37" s="159">
        <v>0</v>
      </c>
      <c r="K37" s="159">
        <v>0</v>
      </c>
      <c r="L37" s="159">
        <v>0</v>
      </c>
      <c r="M37" s="159">
        <v>1</v>
      </c>
      <c r="S37" s="450"/>
      <c r="U37" s="33"/>
      <c r="Y37" s="33"/>
      <c r="AC37" s="21"/>
      <c r="AD37" s="489">
        <f t="shared" si="22"/>
        <v>9</v>
      </c>
      <c r="AE37" s="21"/>
      <c r="AF37" s="21"/>
      <c r="AG37" s="21"/>
      <c r="AH37" s="21"/>
      <c r="AI37" s="484">
        <f t="shared" si="5"/>
        <v>24</v>
      </c>
      <c r="AJ37" s="21"/>
      <c r="AK37" s="21"/>
      <c r="AL37" s="482"/>
      <c r="AM37" s="21">
        <f t="shared" ref="AM37:AN37" si="28">AM36+1</f>
        <v>3</v>
      </c>
      <c r="AN37" s="21">
        <f t="shared" si="28"/>
        <v>14</v>
      </c>
      <c r="AO37" s="21"/>
      <c r="AP37" s="21">
        <f t="shared" si="20"/>
        <v>25</v>
      </c>
      <c r="AQ37" s="483"/>
      <c r="AU37" s="21"/>
      <c r="AV37" s="21"/>
    </row>
    <row r="38" spans="2:56" ht="14.25" customHeight="1">
      <c r="B38" s="443">
        <v>2</v>
      </c>
      <c r="C38" s="40"/>
      <c r="D38" s="449">
        <f t="shared" si="26"/>
        <v>34</v>
      </c>
      <c r="E38" s="27"/>
      <c r="F38" s="445">
        <v>0</v>
      </c>
      <c r="G38" s="446">
        <v>0</v>
      </c>
      <c r="H38" s="159">
        <v>1</v>
      </c>
      <c r="I38" s="159">
        <v>0</v>
      </c>
      <c r="J38" s="159">
        <v>0</v>
      </c>
      <c r="K38" s="159">
        <v>0</v>
      </c>
      <c r="L38" s="159">
        <v>1</v>
      </c>
      <c r="M38" s="36">
        <v>0</v>
      </c>
      <c r="S38" s="450"/>
      <c r="U38" s="33"/>
      <c r="Y38" s="33"/>
      <c r="AC38" s="21"/>
      <c r="AD38" s="489">
        <f t="shared" si="22"/>
        <v>10</v>
      </c>
      <c r="AE38" s="21"/>
      <c r="AF38" s="21"/>
      <c r="AG38" s="21"/>
      <c r="AH38" s="21"/>
      <c r="AI38" s="484">
        <f t="shared" si="5"/>
        <v>25</v>
      </c>
      <c r="AJ38" s="21"/>
      <c r="AK38" s="21"/>
      <c r="AL38" s="482"/>
      <c r="AM38" s="21">
        <f t="shared" ref="AM38:AN38" si="29">AM37+1</f>
        <v>4</v>
      </c>
      <c r="AN38" s="21">
        <f t="shared" si="29"/>
        <v>15</v>
      </c>
      <c r="AO38" s="21"/>
      <c r="AP38" s="21">
        <f t="shared" si="20"/>
        <v>26</v>
      </c>
      <c r="AQ38" s="483"/>
      <c r="AU38" s="21"/>
      <c r="AV38" s="21"/>
    </row>
    <row r="39" spans="2:56" ht="14.25" customHeight="1">
      <c r="B39" s="443">
        <v>3</v>
      </c>
      <c r="C39" s="40"/>
      <c r="D39" s="473">
        <f t="shared" si="26"/>
        <v>35</v>
      </c>
      <c r="E39" s="27"/>
      <c r="F39" s="445">
        <v>0</v>
      </c>
      <c r="G39" s="446">
        <v>0</v>
      </c>
      <c r="H39" s="174">
        <v>1</v>
      </c>
      <c r="I39" s="174">
        <v>0</v>
      </c>
      <c r="J39" s="174">
        <v>0</v>
      </c>
      <c r="K39" s="174">
        <v>0</v>
      </c>
      <c r="L39" s="174">
        <v>1</v>
      </c>
      <c r="M39" s="157">
        <v>1</v>
      </c>
      <c r="O39" s="35">
        <f t="shared" ref="O39:O40" si="30">F39*64+G39*32+H39*16+I39*8+J39*4+K39*2+L39</f>
        <v>17</v>
      </c>
      <c r="Q39" s="35">
        <f>O39*2+1</f>
        <v>35</v>
      </c>
      <c r="S39" s="454">
        <v>2</v>
      </c>
      <c r="U39" s="33">
        <f>O39*3+2</f>
        <v>53</v>
      </c>
      <c r="W39" s="35">
        <v>1</v>
      </c>
      <c r="Y39" s="33"/>
      <c r="AC39" s="490">
        <v>1</v>
      </c>
      <c r="AD39" s="489">
        <f t="shared" si="22"/>
        <v>11</v>
      </c>
      <c r="AE39" s="21"/>
      <c r="AF39" s="21"/>
      <c r="AG39" s="901">
        <f>AG35+1</f>
        <v>9</v>
      </c>
      <c r="AH39" s="21"/>
      <c r="AI39" s="484">
        <f t="shared" si="5"/>
        <v>26</v>
      </c>
      <c r="AJ39" s="21"/>
      <c r="AK39" s="21"/>
      <c r="AL39" s="482"/>
      <c r="AM39" s="21">
        <f t="shared" ref="AM39:AN39" si="31">AM38+1</f>
        <v>5</v>
      </c>
      <c r="AN39" s="21">
        <f t="shared" si="31"/>
        <v>16</v>
      </c>
      <c r="AO39" s="21"/>
      <c r="AP39" s="21">
        <f t="shared" si="20"/>
        <v>27</v>
      </c>
      <c r="AQ39" s="483"/>
      <c r="AU39" s="21">
        <v>17</v>
      </c>
      <c r="AV39" s="491">
        <v>1</v>
      </c>
    </row>
    <row r="40" spans="2:56" ht="14.25" customHeight="1">
      <c r="B40" s="187">
        <v>0</v>
      </c>
      <c r="C40" s="40"/>
      <c r="D40" s="449">
        <f t="shared" si="26"/>
        <v>36</v>
      </c>
      <c r="E40" s="27"/>
      <c r="F40" s="445">
        <v>0</v>
      </c>
      <c r="G40" s="446">
        <v>0</v>
      </c>
      <c r="H40" s="174">
        <v>1</v>
      </c>
      <c r="I40" s="174">
        <v>0</v>
      </c>
      <c r="J40" s="174">
        <v>0</v>
      </c>
      <c r="K40" s="174">
        <v>1</v>
      </c>
      <c r="L40" s="174">
        <v>0</v>
      </c>
      <c r="M40" s="157">
        <v>0</v>
      </c>
      <c r="O40" s="35">
        <f t="shared" si="30"/>
        <v>18</v>
      </c>
      <c r="Q40" s="35">
        <f>O40*4+1</f>
        <v>73</v>
      </c>
      <c r="S40" s="460">
        <v>1</v>
      </c>
      <c r="U40" s="33">
        <f>O40*3+1</f>
        <v>55</v>
      </c>
      <c r="W40" s="35">
        <v>3</v>
      </c>
      <c r="Y40" s="33"/>
      <c r="Z40" s="35">
        <f>Z35+4</f>
        <v>27</v>
      </c>
      <c r="AA40" s="40"/>
      <c r="AC40" s="21"/>
      <c r="AD40" s="489">
        <f t="shared" si="22"/>
        <v>12</v>
      </c>
      <c r="AE40" s="21"/>
      <c r="AF40" s="21"/>
      <c r="AG40" s="751"/>
      <c r="AH40" s="21"/>
      <c r="AI40" s="484">
        <f t="shared" si="5"/>
        <v>27</v>
      </c>
      <c r="AJ40" s="21"/>
      <c r="AK40" s="21"/>
      <c r="AL40" s="482"/>
      <c r="AM40" s="21">
        <f t="shared" ref="AM40:AN40" si="32">AM39+1</f>
        <v>6</v>
      </c>
      <c r="AN40" s="21">
        <f t="shared" si="32"/>
        <v>17</v>
      </c>
      <c r="AO40" s="21"/>
      <c r="AP40" s="21">
        <f t="shared" si="20"/>
        <v>28</v>
      </c>
      <c r="AQ40" s="483"/>
      <c r="AU40" s="21">
        <v>18</v>
      </c>
      <c r="AV40" s="335">
        <v>27</v>
      </c>
    </row>
    <row r="41" spans="2:56" ht="14.25" customHeight="1">
      <c r="B41" s="187">
        <v>1</v>
      </c>
      <c r="C41" s="40"/>
      <c r="D41" s="449">
        <f t="shared" si="26"/>
        <v>37</v>
      </c>
      <c r="E41" s="27"/>
      <c r="F41" s="445">
        <v>0</v>
      </c>
      <c r="G41" s="446">
        <v>0</v>
      </c>
      <c r="H41" s="159">
        <v>1</v>
      </c>
      <c r="I41" s="159">
        <v>0</v>
      </c>
      <c r="J41" s="159">
        <v>0</v>
      </c>
      <c r="K41" s="159">
        <v>1</v>
      </c>
      <c r="L41" s="159">
        <v>0</v>
      </c>
      <c r="M41" s="159">
        <v>1</v>
      </c>
      <c r="S41" s="450"/>
      <c r="U41" s="33"/>
      <c r="Y41" s="33"/>
      <c r="AA41" s="40"/>
      <c r="AC41" s="21"/>
      <c r="AD41" s="489">
        <f t="shared" si="22"/>
        <v>13</v>
      </c>
      <c r="AE41" s="21"/>
      <c r="AF41" s="21"/>
      <c r="AG41" s="21"/>
      <c r="AH41" s="21"/>
      <c r="AI41" s="484">
        <f t="shared" si="5"/>
        <v>28</v>
      </c>
      <c r="AJ41" s="21"/>
      <c r="AK41" s="21"/>
      <c r="AL41" s="482"/>
      <c r="AM41" s="21">
        <f t="shared" ref="AM41:AN41" si="33">AM40+1</f>
        <v>7</v>
      </c>
      <c r="AN41" s="21">
        <f t="shared" si="33"/>
        <v>18</v>
      </c>
      <c r="AO41" s="21"/>
      <c r="AP41" s="21">
        <f t="shared" si="20"/>
        <v>29</v>
      </c>
      <c r="AQ41" s="483"/>
      <c r="AU41" s="21"/>
      <c r="AV41" s="21"/>
    </row>
    <row r="42" spans="2:56" ht="14.25" customHeight="1">
      <c r="B42" s="187">
        <v>2</v>
      </c>
      <c r="C42" s="40"/>
      <c r="D42" s="449">
        <f t="shared" si="26"/>
        <v>38</v>
      </c>
      <c r="E42" s="27"/>
      <c r="F42" s="445">
        <v>0</v>
      </c>
      <c r="G42" s="446">
        <v>0</v>
      </c>
      <c r="H42" s="159">
        <v>1</v>
      </c>
      <c r="I42" s="159">
        <v>0</v>
      </c>
      <c r="J42" s="159">
        <v>0</v>
      </c>
      <c r="K42" s="159">
        <v>1</v>
      </c>
      <c r="L42" s="159">
        <v>1</v>
      </c>
      <c r="M42" s="36">
        <v>0</v>
      </c>
      <c r="S42" s="450"/>
      <c r="U42" s="33"/>
      <c r="Y42" s="33"/>
      <c r="AA42" s="40"/>
      <c r="AC42" s="21"/>
      <c r="AD42" s="489">
        <f t="shared" si="22"/>
        <v>14</v>
      </c>
      <c r="AE42" s="21"/>
      <c r="AF42" s="21"/>
      <c r="AG42" s="21"/>
      <c r="AH42" s="21"/>
      <c r="AI42" s="484">
        <f t="shared" si="5"/>
        <v>29</v>
      </c>
      <c r="AJ42" s="21"/>
      <c r="AK42" s="21"/>
      <c r="AL42" s="482"/>
      <c r="AM42" s="21">
        <f t="shared" ref="AM42:AN42" si="34">AM41+1</f>
        <v>8</v>
      </c>
      <c r="AN42" s="21">
        <f t="shared" si="34"/>
        <v>19</v>
      </c>
      <c r="AO42" s="21"/>
      <c r="AP42" s="21">
        <f t="shared" si="20"/>
        <v>30</v>
      </c>
      <c r="AQ42" s="483"/>
      <c r="AU42" s="21"/>
      <c r="AV42" s="21"/>
    </row>
    <row r="43" spans="2:56" ht="14.25" customHeight="1">
      <c r="B43" s="187">
        <v>3</v>
      </c>
      <c r="C43" s="40"/>
      <c r="D43" s="449">
        <f t="shared" si="26"/>
        <v>39</v>
      </c>
      <c r="E43" s="27"/>
      <c r="F43" s="445">
        <v>0</v>
      </c>
      <c r="G43" s="446">
        <v>0</v>
      </c>
      <c r="H43" s="174">
        <v>1</v>
      </c>
      <c r="I43" s="174">
        <v>0</v>
      </c>
      <c r="J43" s="174">
        <v>0</v>
      </c>
      <c r="K43" s="174">
        <v>1</v>
      </c>
      <c r="L43" s="174">
        <v>1</v>
      </c>
      <c r="M43" s="157">
        <v>1</v>
      </c>
      <c r="O43" s="35">
        <f t="shared" ref="O43:O44" si="35">F43*64+G43*32+H43*16+I43*8+J43*4+K43*2+L43</f>
        <v>19</v>
      </c>
      <c r="Q43" s="40">
        <f>O43*2+1</f>
        <v>39</v>
      </c>
      <c r="S43" s="454">
        <v>0</v>
      </c>
      <c r="U43" s="33">
        <f>O43*3+2</f>
        <v>59</v>
      </c>
      <c r="W43" s="35">
        <v>3</v>
      </c>
      <c r="Y43" s="33"/>
      <c r="Z43" s="35">
        <f>Z40+2</f>
        <v>29</v>
      </c>
      <c r="AA43" s="40"/>
      <c r="AC43" s="21"/>
      <c r="AD43" s="489">
        <f t="shared" si="22"/>
        <v>15</v>
      </c>
      <c r="AE43" s="21"/>
      <c r="AF43" s="21"/>
      <c r="AG43" s="901">
        <f>AG39+1</f>
        <v>10</v>
      </c>
      <c r="AH43" s="21"/>
      <c r="AI43" s="484">
        <f t="shared" si="5"/>
        <v>30</v>
      </c>
      <c r="AJ43" s="21"/>
      <c r="AK43" s="21"/>
      <c r="AL43" s="482"/>
      <c r="AM43" s="21">
        <f t="shared" ref="AM43:AN43" si="36">AM42+1</f>
        <v>9</v>
      </c>
      <c r="AN43" s="21">
        <f t="shared" si="36"/>
        <v>20</v>
      </c>
      <c r="AO43" s="21"/>
      <c r="AP43" s="21">
        <f t="shared" si="20"/>
        <v>31</v>
      </c>
      <c r="AQ43" s="483"/>
      <c r="AU43" s="21">
        <v>19</v>
      </c>
      <c r="AV43" s="21">
        <v>29</v>
      </c>
    </row>
    <row r="44" spans="2:56" ht="14.25" customHeight="1">
      <c r="B44" s="443">
        <v>0</v>
      </c>
      <c r="C44" s="40">
        <v>5</v>
      </c>
      <c r="D44" s="492">
        <f t="shared" si="26"/>
        <v>40</v>
      </c>
      <c r="E44" s="27"/>
      <c r="F44" s="445">
        <v>0</v>
      </c>
      <c r="G44" s="446">
        <v>0</v>
      </c>
      <c r="H44" s="174">
        <v>1</v>
      </c>
      <c r="I44" s="174">
        <v>0</v>
      </c>
      <c r="J44" s="174">
        <v>1</v>
      </c>
      <c r="K44" s="174">
        <v>0</v>
      </c>
      <c r="L44" s="174">
        <v>0</v>
      </c>
      <c r="M44" s="157">
        <v>0</v>
      </c>
      <c r="O44" s="35">
        <f t="shared" si="35"/>
        <v>20</v>
      </c>
      <c r="Q44" s="40">
        <f>O44*4+1</f>
        <v>81</v>
      </c>
      <c r="S44" s="460">
        <v>0</v>
      </c>
      <c r="U44" s="33">
        <f>O44*3+1</f>
        <v>61</v>
      </c>
      <c r="W44" s="35">
        <v>1</v>
      </c>
      <c r="Y44" s="33"/>
      <c r="AA44" s="474">
        <v>7</v>
      </c>
      <c r="AC44" s="21"/>
      <c r="AD44" s="489">
        <f t="shared" si="22"/>
        <v>16</v>
      </c>
      <c r="AE44" s="21"/>
      <c r="AG44" s="751"/>
      <c r="AH44" s="21"/>
      <c r="AI44" s="493">
        <f t="shared" si="5"/>
        <v>31</v>
      </c>
      <c r="AL44" s="494"/>
      <c r="AM44" s="495">
        <f t="shared" ref="AM44:AN44" si="37">AM43+1</f>
        <v>10</v>
      </c>
      <c r="AN44" s="495">
        <f t="shared" si="37"/>
        <v>21</v>
      </c>
      <c r="AO44" s="495"/>
      <c r="AP44" s="495">
        <f t="shared" si="20"/>
        <v>32</v>
      </c>
      <c r="AQ44" s="496"/>
      <c r="AU44" s="21">
        <v>20</v>
      </c>
      <c r="AV44" s="21">
        <v>7</v>
      </c>
      <c r="AZ44" s="35" t="s">
        <v>637</v>
      </c>
    </row>
    <row r="45" spans="2:56" ht="14.25" customHeight="1">
      <c r="B45" s="443">
        <v>1</v>
      </c>
      <c r="C45" s="40"/>
      <c r="D45" s="449">
        <f t="shared" si="26"/>
        <v>41</v>
      </c>
      <c r="E45" s="27"/>
      <c r="F45" s="445">
        <v>0</v>
      </c>
      <c r="G45" s="446">
        <v>0</v>
      </c>
      <c r="H45" s="159">
        <v>1</v>
      </c>
      <c r="I45" s="159">
        <v>0</v>
      </c>
      <c r="J45" s="159">
        <v>1</v>
      </c>
      <c r="K45" s="159">
        <v>0</v>
      </c>
      <c r="L45" s="159">
        <v>0</v>
      </c>
      <c r="M45" s="159">
        <v>1</v>
      </c>
      <c r="S45" s="450"/>
      <c r="U45" s="33"/>
      <c r="Y45" s="33"/>
      <c r="AC45" s="21"/>
      <c r="AD45" s="489">
        <f t="shared" si="22"/>
        <v>17</v>
      </c>
      <c r="AE45" s="21"/>
      <c r="AG45" s="21"/>
      <c r="AH45" s="21"/>
      <c r="AU45" s="21"/>
      <c r="AV45" s="21"/>
    </row>
    <row r="46" spans="2:56" ht="14.25" customHeight="1">
      <c r="B46" s="443">
        <v>2</v>
      </c>
      <c r="C46" s="40"/>
      <c r="D46" s="449">
        <f t="shared" si="26"/>
        <v>42</v>
      </c>
      <c r="E46" s="27"/>
      <c r="F46" s="445">
        <v>0</v>
      </c>
      <c r="G46" s="446">
        <v>0</v>
      </c>
      <c r="H46" s="159">
        <v>1</v>
      </c>
      <c r="I46" s="159">
        <v>0</v>
      </c>
      <c r="J46" s="159">
        <v>1</v>
      </c>
      <c r="K46" s="159">
        <v>0</v>
      </c>
      <c r="L46" s="159">
        <v>1</v>
      </c>
      <c r="M46" s="36">
        <v>0</v>
      </c>
      <c r="S46" s="450"/>
      <c r="U46" s="33"/>
      <c r="Y46" s="33"/>
      <c r="AC46" s="21"/>
      <c r="AD46" s="489">
        <f t="shared" si="22"/>
        <v>18</v>
      </c>
      <c r="AE46" s="21"/>
      <c r="AG46" s="21"/>
      <c r="AU46" s="21"/>
      <c r="AV46" s="21"/>
    </row>
    <row r="47" spans="2:56" ht="14.25" customHeight="1">
      <c r="B47" s="443">
        <v>3</v>
      </c>
      <c r="C47" s="40"/>
      <c r="D47" s="449">
        <f t="shared" si="26"/>
        <v>43</v>
      </c>
      <c r="E47" s="27"/>
      <c r="F47" s="445">
        <v>0</v>
      </c>
      <c r="G47" s="446">
        <v>0</v>
      </c>
      <c r="H47" s="174">
        <v>1</v>
      </c>
      <c r="I47" s="320">
        <v>0</v>
      </c>
      <c r="J47" s="174">
        <v>1</v>
      </c>
      <c r="K47" s="174">
        <v>0</v>
      </c>
      <c r="L47" s="174">
        <v>1</v>
      </c>
      <c r="M47" s="157">
        <v>1</v>
      </c>
      <c r="O47" s="35">
        <f t="shared" ref="O47:O48" si="38">F47*64+G47*32+H47*16+I47*8+J47*4+K47*2+L47</f>
        <v>21</v>
      </c>
      <c r="Q47" s="35">
        <f>O47*2+1</f>
        <v>43</v>
      </c>
      <c r="S47" s="454">
        <v>1</v>
      </c>
      <c r="U47" s="33">
        <f>O47*3+2</f>
        <v>65</v>
      </c>
      <c r="W47" s="35">
        <v>1</v>
      </c>
      <c r="Y47" s="33"/>
      <c r="AB47" s="53">
        <v>16</v>
      </c>
      <c r="AC47" s="21"/>
      <c r="AD47" s="489">
        <f t="shared" si="22"/>
        <v>19</v>
      </c>
      <c r="AE47" s="21"/>
      <c r="AG47" s="901">
        <f>AG43+1</f>
        <v>11</v>
      </c>
      <c r="AU47" s="21">
        <v>21</v>
      </c>
      <c r="AV47" s="21">
        <v>16</v>
      </c>
      <c r="BB47" s="35" t="s">
        <v>642</v>
      </c>
    </row>
    <row r="48" spans="2:56" ht="14.25" customHeight="1">
      <c r="B48" s="187">
        <v>0</v>
      </c>
      <c r="C48" s="40"/>
      <c r="D48" s="449">
        <f t="shared" si="26"/>
        <v>44</v>
      </c>
      <c r="E48" s="27"/>
      <c r="F48" s="445">
        <v>0</v>
      </c>
      <c r="G48" s="446">
        <v>0</v>
      </c>
      <c r="H48" s="174">
        <v>1</v>
      </c>
      <c r="I48" s="174">
        <v>0</v>
      </c>
      <c r="J48" s="174">
        <v>1</v>
      </c>
      <c r="K48" s="174">
        <v>1</v>
      </c>
      <c r="L48" s="174">
        <v>0</v>
      </c>
      <c r="M48" s="157">
        <v>0</v>
      </c>
      <c r="O48" s="35">
        <f t="shared" si="38"/>
        <v>22</v>
      </c>
      <c r="Q48" s="35">
        <f>O48*4+1</f>
        <v>89</v>
      </c>
      <c r="S48" s="460">
        <v>2</v>
      </c>
      <c r="U48" s="33">
        <f>O48*3+1</f>
        <v>67</v>
      </c>
      <c r="W48" s="35">
        <v>3</v>
      </c>
      <c r="Y48" s="33"/>
      <c r="Z48" s="35">
        <f>Z43+4</f>
        <v>33</v>
      </c>
      <c r="AB48" s="53"/>
      <c r="AC48" s="21"/>
      <c r="AD48" s="489">
        <f t="shared" si="22"/>
        <v>20</v>
      </c>
      <c r="AE48" s="21"/>
      <c r="AG48" s="751"/>
      <c r="AU48" s="21">
        <v>22</v>
      </c>
      <c r="AV48" s="21">
        <v>33</v>
      </c>
    </row>
    <row r="49" spans="2:56" ht="14.25" customHeight="1">
      <c r="B49" s="187">
        <v>1</v>
      </c>
      <c r="C49" s="40"/>
      <c r="D49" s="449">
        <f t="shared" si="26"/>
        <v>45</v>
      </c>
      <c r="E49" s="27">
        <v>21</v>
      </c>
      <c r="F49" s="445">
        <v>0</v>
      </c>
      <c r="G49" s="446">
        <v>0</v>
      </c>
      <c r="H49" s="159">
        <v>1</v>
      </c>
      <c r="I49" s="159">
        <v>0</v>
      </c>
      <c r="J49" s="159">
        <v>1</v>
      </c>
      <c r="K49" s="159">
        <v>1</v>
      </c>
      <c r="L49" s="159">
        <v>0</v>
      </c>
      <c r="M49" s="159">
        <v>1</v>
      </c>
      <c r="S49" s="450"/>
      <c r="U49" s="33"/>
      <c r="Y49" s="33"/>
      <c r="AB49" s="53"/>
      <c r="AC49" s="21"/>
      <c r="AD49" s="489">
        <f t="shared" si="22"/>
        <v>21</v>
      </c>
      <c r="AE49" s="21"/>
      <c r="AG49" s="21"/>
      <c r="AU49" s="21"/>
      <c r="AV49" s="21"/>
    </row>
    <row r="50" spans="2:56" ht="14.25" customHeight="1">
      <c r="B50" s="187">
        <v>2</v>
      </c>
      <c r="C50" s="40"/>
      <c r="D50" s="449">
        <f t="shared" si="26"/>
        <v>46</v>
      </c>
      <c r="E50" s="27"/>
      <c r="F50" s="445">
        <v>0</v>
      </c>
      <c r="G50" s="446">
        <v>0</v>
      </c>
      <c r="H50" s="159">
        <v>1</v>
      </c>
      <c r="I50" s="159">
        <v>0</v>
      </c>
      <c r="J50" s="159">
        <v>1</v>
      </c>
      <c r="K50" s="159">
        <v>1</v>
      </c>
      <c r="L50" s="159">
        <v>1</v>
      </c>
      <c r="M50" s="36">
        <v>0</v>
      </c>
      <c r="S50" s="450"/>
      <c r="U50" s="33"/>
      <c r="Y50" s="33"/>
      <c r="AB50" s="53"/>
      <c r="AC50" s="21"/>
      <c r="AD50" s="489">
        <f t="shared" si="22"/>
        <v>22</v>
      </c>
      <c r="AE50" s="21"/>
      <c r="AG50" s="21"/>
      <c r="AU50" s="21"/>
      <c r="AV50" s="21"/>
    </row>
    <row r="51" spans="2:56" ht="14.25" customHeight="1">
      <c r="B51" s="187">
        <v>3</v>
      </c>
      <c r="C51" s="40"/>
      <c r="D51" s="449">
        <f t="shared" si="26"/>
        <v>47</v>
      </c>
      <c r="E51" s="27"/>
      <c r="F51" s="445">
        <v>0</v>
      </c>
      <c r="G51" s="446">
        <v>0</v>
      </c>
      <c r="H51" s="174">
        <v>1</v>
      </c>
      <c r="I51" s="174">
        <v>0</v>
      </c>
      <c r="J51" s="174">
        <v>1</v>
      </c>
      <c r="K51" s="174">
        <v>1</v>
      </c>
      <c r="L51" s="174">
        <v>1</v>
      </c>
      <c r="M51" s="157">
        <v>1</v>
      </c>
      <c r="O51" s="35">
        <f t="shared" ref="O51:O52" si="39">F51*64+G51*32+H51*16+I51*8+J51*4+K51*2+L51</f>
        <v>23</v>
      </c>
      <c r="Q51" s="35">
        <f>O51*2+1</f>
        <v>47</v>
      </c>
      <c r="S51" s="454">
        <v>2</v>
      </c>
      <c r="U51" s="33">
        <f>O51*3+2</f>
        <v>71</v>
      </c>
      <c r="W51" s="35">
        <v>3</v>
      </c>
      <c r="Y51" s="33"/>
      <c r="Z51" s="35">
        <f>Z48+2</f>
        <v>35</v>
      </c>
      <c r="AB51" s="53"/>
      <c r="AC51" s="21"/>
      <c r="AD51" s="489">
        <f t="shared" si="22"/>
        <v>23</v>
      </c>
      <c r="AE51" s="21"/>
      <c r="AG51" s="901">
        <f>AG47+1</f>
        <v>12</v>
      </c>
      <c r="AU51" s="21">
        <v>23</v>
      </c>
      <c r="AV51" s="21">
        <v>35</v>
      </c>
    </row>
    <row r="52" spans="2:56" ht="14.25" customHeight="1">
      <c r="B52" s="443">
        <v>0</v>
      </c>
      <c r="C52" s="40"/>
      <c r="D52" s="449">
        <f t="shared" si="26"/>
        <v>48</v>
      </c>
      <c r="E52" s="27"/>
      <c r="F52" s="445">
        <v>0</v>
      </c>
      <c r="G52" s="446">
        <v>0</v>
      </c>
      <c r="H52" s="174">
        <v>1</v>
      </c>
      <c r="I52" s="174">
        <v>1</v>
      </c>
      <c r="J52" s="174">
        <v>0</v>
      </c>
      <c r="K52" s="174">
        <v>0</v>
      </c>
      <c r="L52" s="174">
        <v>0</v>
      </c>
      <c r="M52" s="157">
        <v>0</v>
      </c>
      <c r="O52" s="35">
        <f t="shared" si="39"/>
        <v>24</v>
      </c>
      <c r="Q52" s="35">
        <f>O52*4+1</f>
        <v>97</v>
      </c>
      <c r="S52" s="460">
        <v>1</v>
      </c>
      <c r="U52" s="33">
        <f>O52*3+1</f>
        <v>73</v>
      </c>
      <c r="W52" s="35">
        <v>1</v>
      </c>
      <c r="Y52" s="33"/>
      <c r="AB52" s="53">
        <v>18</v>
      </c>
      <c r="AC52" s="21"/>
      <c r="AD52" s="489">
        <f t="shared" si="22"/>
        <v>24</v>
      </c>
      <c r="AE52" s="21"/>
      <c r="AG52" s="751"/>
      <c r="AU52" s="21">
        <v>24</v>
      </c>
      <c r="AV52" s="21">
        <v>18</v>
      </c>
      <c r="BD52" s="35" t="s">
        <v>643</v>
      </c>
    </row>
    <row r="53" spans="2:56" ht="14.25" customHeight="1">
      <c r="B53" s="443">
        <v>1</v>
      </c>
      <c r="C53" s="40"/>
      <c r="D53" s="449">
        <f t="shared" si="26"/>
        <v>49</v>
      </c>
      <c r="E53" s="27"/>
      <c r="F53" s="445">
        <v>0</v>
      </c>
      <c r="G53" s="446">
        <v>0</v>
      </c>
      <c r="H53" s="159">
        <v>1</v>
      </c>
      <c r="I53" s="159">
        <v>1</v>
      </c>
      <c r="J53" s="159">
        <v>0</v>
      </c>
      <c r="K53" s="159">
        <v>0</v>
      </c>
      <c r="L53" s="159">
        <v>0</v>
      </c>
      <c r="M53" s="159">
        <v>1</v>
      </c>
      <c r="S53" s="450"/>
      <c r="U53" s="33"/>
      <c r="Y53" s="33"/>
      <c r="AC53" s="21"/>
      <c r="AD53" s="489">
        <f t="shared" si="22"/>
        <v>25</v>
      </c>
      <c r="AE53" s="21"/>
      <c r="AG53" s="21"/>
      <c r="AU53" s="21"/>
      <c r="AV53" s="21"/>
    </row>
    <row r="54" spans="2:56" ht="14.25" customHeight="1">
      <c r="B54" s="443">
        <v>2</v>
      </c>
      <c r="C54" s="40"/>
      <c r="D54" s="449">
        <f t="shared" si="26"/>
        <v>50</v>
      </c>
      <c r="E54" s="27"/>
      <c r="F54" s="445">
        <v>0</v>
      </c>
      <c r="G54" s="446">
        <v>0</v>
      </c>
      <c r="H54" s="159">
        <v>1</v>
      </c>
      <c r="I54" s="159">
        <v>1</v>
      </c>
      <c r="J54" s="159">
        <v>0</v>
      </c>
      <c r="K54" s="159">
        <v>0</v>
      </c>
      <c r="L54" s="159">
        <v>1</v>
      </c>
      <c r="M54" s="36">
        <v>0</v>
      </c>
      <c r="S54" s="450"/>
      <c r="U54" s="33"/>
      <c r="Y54" s="33"/>
      <c r="AC54" s="21"/>
      <c r="AD54" s="489">
        <f t="shared" si="22"/>
        <v>26</v>
      </c>
      <c r="AE54" s="21"/>
      <c r="AG54" s="21"/>
      <c r="AU54" s="21"/>
      <c r="AV54" s="21"/>
    </row>
    <row r="55" spans="2:56" ht="14.25" customHeight="1">
      <c r="B55" s="443">
        <v>3</v>
      </c>
      <c r="C55" s="40"/>
      <c r="D55" s="449">
        <f t="shared" si="26"/>
        <v>51</v>
      </c>
      <c r="E55" s="27"/>
      <c r="F55" s="445">
        <v>0</v>
      </c>
      <c r="G55" s="446">
        <v>0</v>
      </c>
      <c r="H55" s="174">
        <v>1</v>
      </c>
      <c r="I55" s="174">
        <v>1</v>
      </c>
      <c r="J55" s="174">
        <v>0</v>
      </c>
      <c r="K55" s="174">
        <v>0</v>
      </c>
      <c r="L55" s="174">
        <v>1</v>
      </c>
      <c r="M55" s="157">
        <v>1</v>
      </c>
      <c r="O55" s="35">
        <f t="shared" ref="O55:O56" si="40">F55*64+G55*32+H55*16+I55*8+J55*4+K55*2+L55</f>
        <v>25</v>
      </c>
      <c r="Q55" s="40">
        <f>O55*2+1</f>
        <v>51</v>
      </c>
      <c r="S55" s="454">
        <v>0</v>
      </c>
      <c r="U55" s="33">
        <f>O55*3+2</f>
        <v>77</v>
      </c>
      <c r="W55" s="35">
        <v>1</v>
      </c>
      <c r="Y55" s="33"/>
      <c r="AA55" s="40">
        <v>9</v>
      </c>
      <c r="AC55" s="21"/>
      <c r="AD55" s="489">
        <f t="shared" si="22"/>
        <v>27</v>
      </c>
      <c r="AE55" s="21"/>
      <c r="AG55" s="901">
        <f>AG51+1</f>
        <v>13</v>
      </c>
      <c r="AU55" s="21">
        <v>25</v>
      </c>
      <c r="AV55" s="21">
        <v>9</v>
      </c>
      <c r="AX55" s="35" t="s">
        <v>636</v>
      </c>
    </row>
    <row r="56" spans="2:56" ht="14.25" customHeight="1">
      <c r="B56" s="187">
        <v>0</v>
      </c>
      <c r="C56" s="40"/>
      <c r="D56" s="449">
        <f t="shared" si="26"/>
        <v>52</v>
      </c>
      <c r="E56" s="27"/>
      <c r="F56" s="445">
        <v>0</v>
      </c>
      <c r="G56" s="446">
        <v>0</v>
      </c>
      <c r="H56" s="174">
        <v>1</v>
      </c>
      <c r="I56" s="174">
        <v>1</v>
      </c>
      <c r="J56" s="174">
        <v>0</v>
      </c>
      <c r="K56" s="174">
        <v>1</v>
      </c>
      <c r="L56" s="174">
        <v>0</v>
      </c>
      <c r="M56" s="157">
        <v>0</v>
      </c>
      <c r="O56" s="35">
        <f t="shared" si="40"/>
        <v>26</v>
      </c>
      <c r="Q56" s="40">
        <f>O56*4+1</f>
        <v>105</v>
      </c>
      <c r="S56" s="460">
        <v>0</v>
      </c>
      <c r="U56" s="33">
        <f>O56*3+1</f>
        <v>79</v>
      </c>
      <c r="W56" s="35">
        <v>3</v>
      </c>
      <c r="Y56" s="33"/>
      <c r="Z56" s="35">
        <f>Z51+4</f>
        <v>39</v>
      </c>
      <c r="AA56" s="40"/>
      <c r="AC56" s="21"/>
      <c r="AD56" s="489">
        <f t="shared" si="22"/>
        <v>28</v>
      </c>
      <c r="AE56" s="21"/>
      <c r="AG56" s="751"/>
      <c r="AU56" s="21">
        <v>26</v>
      </c>
      <c r="AV56" s="21">
        <v>39</v>
      </c>
    </row>
    <row r="57" spans="2:56" ht="14.25" customHeight="1">
      <c r="B57" s="187">
        <v>1</v>
      </c>
      <c r="C57" s="40"/>
      <c r="D57" s="449">
        <f t="shared" si="26"/>
        <v>53</v>
      </c>
      <c r="E57" s="27"/>
      <c r="F57" s="445">
        <v>0</v>
      </c>
      <c r="G57" s="446">
        <v>0</v>
      </c>
      <c r="H57" s="159">
        <v>1</v>
      </c>
      <c r="I57" s="159">
        <v>1</v>
      </c>
      <c r="J57" s="159">
        <v>0</v>
      </c>
      <c r="K57" s="159">
        <v>1</v>
      </c>
      <c r="L57" s="159">
        <v>0</v>
      </c>
      <c r="M57" s="159">
        <v>1</v>
      </c>
      <c r="S57" s="450"/>
      <c r="U57" s="33"/>
      <c r="Y57" s="33"/>
      <c r="AA57" s="40"/>
      <c r="AC57" s="21"/>
      <c r="AD57" s="489">
        <f t="shared" si="22"/>
        <v>29</v>
      </c>
      <c r="AE57" s="21"/>
      <c r="AG57" s="21"/>
      <c r="AU57" s="21"/>
      <c r="AV57" s="21"/>
    </row>
    <row r="58" spans="2:56" ht="14.25" customHeight="1">
      <c r="B58" s="187">
        <v>2</v>
      </c>
      <c r="C58" s="40"/>
      <c r="D58" s="449">
        <f t="shared" si="26"/>
        <v>54</v>
      </c>
      <c r="E58" s="27"/>
      <c r="F58" s="445">
        <v>0</v>
      </c>
      <c r="G58" s="446">
        <v>0</v>
      </c>
      <c r="H58" s="159">
        <v>1</v>
      </c>
      <c r="I58" s="159">
        <v>1</v>
      </c>
      <c r="J58" s="159">
        <v>0</v>
      </c>
      <c r="K58" s="159">
        <v>1</v>
      </c>
      <c r="L58" s="159">
        <v>1</v>
      </c>
      <c r="M58" s="36">
        <v>0</v>
      </c>
      <c r="S58" s="450"/>
      <c r="U58" s="33"/>
      <c r="Y58" s="33"/>
      <c r="AA58" s="40"/>
      <c r="AC58" s="21"/>
      <c r="AD58" s="489">
        <f t="shared" si="22"/>
        <v>30</v>
      </c>
      <c r="AE58" s="21"/>
      <c r="AG58" s="21"/>
      <c r="AU58" s="21"/>
      <c r="AV58" s="21"/>
    </row>
    <row r="59" spans="2:56" ht="14.25" customHeight="1">
      <c r="B59" s="187">
        <v>3</v>
      </c>
      <c r="C59" s="40"/>
      <c r="D59" s="449">
        <f t="shared" si="26"/>
        <v>55</v>
      </c>
      <c r="E59" s="27"/>
      <c r="F59" s="445">
        <v>0</v>
      </c>
      <c r="G59" s="446">
        <v>0</v>
      </c>
      <c r="H59" s="174">
        <v>1</v>
      </c>
      <c r="I59" s="320">
        <v>1</v>
      </c>
      <c r="J59" s="174">
        <v>0</v>
      </c>
      <c r="K59" s="174">
        <v>1</v>
      </c>
      <c r="L59" s="174">
        <v>1</v>
      </c>
      <c r="M59" s="157">
        <v>1</v>
      </c>
      <c r="O59" s="35">
        <f t="shared" ref="O59:O60" si="41">F59*64+G59*32+H59*16+I59*8+J59*4+K59*2+L59</f>
        <v>27</v>
      </c>
      <c r="Q59" s="35">
        <f>O59*2+1</f>
        <v>55</v>
      </c>
      <c r="S59" s="454">
        <v>1</v>
      </c>
      <c r="U59" s="33">
        <f>O59*3+2</f>
        <v>83</v>
      </c>
      <c r="W59" s="35">
        <v>3</v>
      </c>
      <c r="Y59" s="33"/>
      <c r="Z59" s="35">
        <f>Z56+2</f>
        <v>41</v>
      </c>
      <c r="AA59" s="40"/>
      <c r="AC59" s="21"/>
      <c r="AD59" s="489">
        <f t="shared" si="22"/>
        <v>31</v>
      </c>
      <c r="AE59" s="21"/>
      <c r="AF59" s="21"/>
      <c r="AG59" s="901">
        <f>AG55+1</f>
        <v>14</v>
      </c>
      <c r="AH59" s="21"/>
      <c r="AI59" s="21"/>
      <c r="AJ59" s="21"/>
      <c r="AK59" s="21"/>
      <c r="AL59" s="21"/>
      <c r="AM59" s="21"/>
      <c r="AU59" s="21">
        <v>27</v>
      </c>
      <c r="AV59" s="335">
        <v>41</v>
      </c>
    </row>
    <row r="60" spans="2:56" ht="14.25" customHeight="1">
      <c r="B60" s="443">
        <v>0</v>
      </c>
      <c r="C60" s="40">
        <v>16</v>
      </c>
      <c r="D60" s="453">
        <f t="shared" si="26"/>
        <v>56</v>
      </c>
      <c r="E60" s="27"/>
      <c r="F60" s="445">
        <v>0</v>
      </c>
      <c r="G60" s="446">
        <v>0</v>
      </c>
      <c r="H60" s="174">
        <v>1</v>
      </c>
      <c r="I60" s="174">
        <v>1</v>
      </c>
      <c r="J60" s="174">
        <v>1</v>
      </c>
      <c r="K60" s="174">
        <v>0</v>
      </c>
      <c r="L60" s="174">
        <v>0</v>
      </c>
      <c r="M60" s="157">
        <v>0</v>
      </c>
      <c r="O60" s="35">
        <f t="shared" si="41"/>
        <v>28</v>
      </c>
      <c r="Q60" s="35">
        <f>O60*4+1</f>
        <v>113</v>
      </c>
      <c r="S60" s="460">
        <v>2</v>
      </c>
      <c r="U60" s="33">
        <f>O60*3+1</f>
        <v>85</v>
      </c>
      <c r="W60" s="35">
        <v>1</v>
      </c>
      <c r="Y60" s="33"/>
      <c r="AC60" s="490">
        <v>0</v>
      </c>
      <c r="AD60" s="489">
        <v>0</v>
      </c>
      <c r="AE60" s="21"/>
      <c r="AG60" s="751"/>
      <c r="AU60" s="21">
        <v>28</v>
      </c>
      <c r="AV60" s="491">
        <v>0</v>
      </c>
    </row>
    <row r="61" spans="2:56" ht="14.25" customHeight="1">
      <c r="B61" s="443">
        <v>1</v>
      </c>
      <c r="C61" s="40"/>
      <c r="D61" s="449">
        <f t="shared" si="26"/>
        <v>57</v>
      </c>
      <c r="E61" s="27"/>
      <c r="F61" s="445">
        <v>0</v>
      </c>
      <c r="G61" s="446">
        <v>0</v>
      </c>
      <c r="H61" s="159">
        <v>1</v>
      </c>
      <c r="I61" s="159">
        <v>1</v>
      </c>
      <c r="J61" s="159">
        <v>1</v>
      </c>
      <c r="K61" s="159">
        <v>0</v>
      </c>
      <c r="L61" s="159">
        <v>0</v>
      </c>
      <c r="M61" s="159">
        <v>1</v>
      </c>
      <c r="S61" s="450"/>
      <c r="U61" s="33"/>
      <c r="Y61" s="33"/>
      <c r="AC61" s="21"/>
      <c r="AD61" s="489">
        <f t="shared" ref="AD61:AD91" si="42">AD60+1</f>
        <v>1</v>
      </c>
      <c r="AE61" s="21"/>
      <c r="AG61" s="21"/>
      <c r="AU61" s="21"/>
      <c r="AV61" s="21"/>
    </row>
    <row r="62" spans="2:56" ht="14.25" customHeight="1">
      <c r="B62" s="443">
        <v>2</v>
      </c>
      <c r="C62" s="40"/>
      <c r="D62" s="449">
        <f t="shared" si="26"/>
        <v>58</v>
      </c>
      <c r="E62" s="27"/>
      <c r="F62" s="445">
        <v>0</v>
      </c>
      <c r="G62" s="446">
        <v>0</v>
      </c>
      <c r="H62" s="159">
        <v>1</v>
      </c>
      <c r="I62" s="159">
        <v>1</v>
      </c>
      <c r="J62" s="159">
        <v>1</v>
      </c>
      <c r="K62" s="159">
        <v>0</v>
      </c>
      <c r="L62" s="159">
        <v>1</v>
      </c>
      <c r="M62" s="36">
        <v>0</v>
      </c>
      <c r="S62" s="450"/>
      <c r="U62" s="33"/>
      <c r="Y62" s="33"/>
      <c r="AC62" s="21"/>
      <c r="AD62" s="489">
        <f t="shared" si="42"/>
        <v>2</v>
      </c>
      <c r="AE62" s="21"/>
      <c r="AG62" s="21"/>
      <c r="AU62" s="21"/>
      <c r="AV62" s="21"/>
    </row>
    <row r="63" spans="2:56" ht="14.25" customHeight="1">
      <c r="B63" s="443">
        <v>3</v>
      </c>
      <c r="C63" s="40"/>
      <c r="D63" s="449">
        <f t="shared" si="26"/>
        <v>59</v>
      </c>
      <c r="E63" s="27"/>
      <c r="F63" s="445">
        <v>0</v>
      </c>
      <c r="G63" s="446">
        <v>0</v>
      </c>
      <c r="H63" s="174">
        <v>1</v>
      </c>
      <c r="I63" s="174">
        <v>1</v>
      </c>
      <c r="J63" s="174">
        <v>1</v>
      </c>
      <c r="K63" s="174">
        <v>0</v>
      </c>
      <c r="L63" s="174">
        <v>1</v>
      </c>
      <c r="M63" s="157">
        <v>1</v>
      </c>
      <c r="O63" s="35">
        <f t="shared" ref="O63:O64" si="43">F63*64+G63*32+H63*16+I63*8+J63*4+K63*2+L63</f>
        <v>29</v>
      </c>
      <c r="Q63" s="35">
        <f>O63*2+1</f>
        <v>59</v>
      </c>
      <c r="S63" s="454">
        <v>2</v>
      </c>
      <c r="U63" s="33">
        <f>O63*3+2</f>
        <v>89</v>
      </c>
      <c r="W63" s="35">
        <v>1</v>
      </c>
      <c r="Y63" s="33"/>
      <c r="AB63" s="53">
        <v>22</v>
      </c>
      <c r="AC63" s="21"/>
      <c r="AD63" s="489">
        <f t="shared" si="42"/>
        <v>3</v>
      </c>
      <c r="AE63" s="21"/>
      <c r="AG63" s="901">
        <f>AG59+1</f>
        <v>15</v>
      </c>
      <c r="AU63" s="21">
        <v>29</v>
      </c>
      <c r="AV63" s="21">
        <v>22</v>
      </c>
      <c r="BB63" s="35" t="s">
        <v>642</v>
      </c>
    </row>
    <row r="64" spans="2:56" ht="14.25" customHeight="1">
      <c r="B64" s="187">
        <v>0</v>
      </c>
      <c r="C64" s="40"/>
      <c r="D64" s="449">
        <f t="shared" si="26"/>
        <v>60</v>
      </c>
      <c r="E64" s="27"/>
      <c r="F64" s="445">
        <v>0</v>
      </c>
      <c r="G64" s="446">
        <v>0</v>
      </c>
      <c r="H64" s="174">
        <v>1</v>
      </c>
      <c r="I64" s="174">
        <v>1</v>
      </c>
      <c r="J64" s="174">
        <v>1</v>
      </c>
      <c r="K64" s="174">
        <v>1</v>
      </c>
      <c r="L64" s="174">
        <v>0</v>
      </c>
      <c r="M64" s="157">
        <v>0</v>
      </c>
      <c r="O64" s="35">
        <f t="shared" si="43"/>
        <v>30</v>
      </c>
      <c r="Q64" s="35">
        <f>O64*4+1</f>
        <v>121</v>
      </c>
      <c r="S64" s="460">
        <v>1</v>
      </c>
      <c r="U64" s="33">
        <f>O64*3+1</f>
        <v>91</v>
      </c>
      <c r="W64" s="35">
        <v>3</v>
      </c>
      <c r="Y64" s="33"/>
      <c r="Z64" s="35">
        <f>Z59+4</f>
        <v>45</v>
      </c>
      <c r="AB64" s="53"/>
      <c r="AC64" s="21"/>
      <c r="AD64" s="489">
        <f t="shared" si="42"/>
        <v>4</v>
      </c>
      <c r="AE64" s="21"/>
      <c r="AG64" s="751"/>
      <c r="AU64" s="21">
        <v>30</v>
      </c>
      <c r="AV64" s="21">
        <v>45</v>
      </c>
    </row>
    <row r="65" spans="2:58" ht="14.25" customHeight="1">
      <c r="B65" s="187">
        <v>1</v>
      </c>
      <c r="C65" s="40"/>
      <c r="D65" s="449">
        <f t="shared" si="26"/>
        <v>61</v>
      </c>
      <c r="E65" s="27">
        <v>11</v>
      </c>
      <c r="F65" s="445">
        <v>0</v>
      </c>
      <c r="G65" s="446">
        <v>0</v>
      </c>
      <c r="H65" s="159">
        <v>1</v>
      </c>
      <c r="I65" s="159">
        <v>1</v>
      </c>
      <c r="J65" s="159">
        <v>1</v>
      </c>
      <c r="K65" s="159">
        <v>1</v>
      </c>
      <c r="L65" s="159">
        <v>0</v>
      </c>
      <c r="M65" s="159">
        <v>1</v>
      </c>
      <c r="S65" s="450"/>
      <c r="U65" s="33"/>
      <c r="Y65" s="33"/>
      <c r="AB65" s="53"/>
      <c r="AC65" s="21"/>
      <c r="AD65" s="489">
        <f t="shared" si="42"/>
        <v>5</v>
      </c>
      <c r="AE65" s="21"/>
      <c r="AG65" s="21"/>
      <c r="AU65" s="21"/>
      <c r="AV65" s="21"/>
    </row>
    <row r="66" spans="2:58" ht="14.25" customHeight="1">
      <c r="B66" s="187">
        <v>2</v>
      </c>
      <c r="C66" s="40"/>
      <c r="D66" s="449">
        <f t="shared" si="26"/>
        <v>62</v>
      </c>
      <c r="E66" s="27"/>
      <c r="F66" s="445">
        <v>0</v>
      </c>
      <c r="G66" s="446">
        <v>0</v>
      </c>
      <c r="H66" s="159">
        <v>1</v>
      </c>
      <c r="I66" s="159">
        <v>1</v>
      </c>
      <c r="J66" s="159">
        <v>1</v>
      </c>
      <c r="K66" s="159">
        <v>1</v>
      </c>
      <c r="L66" s="159">
        <v>1</v>
      </c>
      <c r="M66" s="36">
        <v>0</v>
      </c>
      <c r="S66" s="450"/>
      <c r="U66" s="33"/>
      <c r="Y66" s="33"/>
      <c r="AB66" s="53"/>
      <c r="AC66" s="21"/>
      <c r="AD66" s="489">
        <f t="shared" si="42"/>
        <v>6</v>
      </c>
      <c r="AE66" s="21"/>
      <c r="AG66" s="21"/>
      <c r="AU66" s="21"/>
      <c r="AV66" s="21"/>
    </row>
    <row r="67" spans="2:58" ht="14.25" customHeight="1">
      <c r="B67" s="187">
        <v>3</v>
      </c>
      <c r="C67" s="40"/>
      <c r="D67" s="449">
        <f t="shared" si="26"/>
        <v>63</v>
      </c>
      <c r="E67" s="27"/>
      <c r="F67" s="445">
        <v>0</v>
      </c>
      <c r="G67" s="446">
        <v>0</v>
      </c>
      <c r="H67" s="174">
        <v>1</v>
      </c>
      <c r="I67" s="174">
        <v>1</v>
      </c>
      <c r="J67" s="174">
        <v>1</v>
      </c>
      <c r="K67" s="174">
        <v>1</v>
      </c>
      <c r="L67" s="174">
        <v>1</v>
      </c>
      <c r="M67" s="157">
        <v>1</v>
      </c>
      <c r="O67" s="35">
        <f t="shared" ref="O67:O68" si="44">F67*64+G67*32+H67*16+I67*8+J67*4+K67*2+L67</f>
        <v>31</v>
      </c>
      <c r="Q67" s="40">
        <f>O67*2+1</f>
        <v>63</v>
      </c>
      <c r="S67" s="454">
        <v>0</v>
      </c>
      <c r="U67" s="33">
        <f>O67*3+2</f>
        <v>95</v>
      </c>
      <c r="W67" s="35">
        <v>3</v>
      </c>
      <c r="Y67" s="33"/>
      <c r="Z67" s="35">
        <f>Z64+2</f>
        <v>47</v>
      </c>
      <c r="AB67" s="53"/>
      <c r="AC67" s="21"/>
      <c r="AD67" s="489">
        <f t="shared" si="42"/>
        <v>7</v>
      </c>
      <c r="AE67" s="21"/>
      <c r="AG67" s="901">
        <f>AG63+1</f>
        <v>16</v>
      </c>
      <c r="AU67" s="21">
        <v>31</v>
      </c>
      <c r="AV67" s="21">
        <v>47</v>
      </c>
    </row>
    <row r="68" spans="2:58" ht="14.25" customHeight="1">
      <c r="B68" s="443">
        <v>0</v>
      </c>
      <c r="C68" s="40"/>
      <c r="D68" s="449">
        <f t="shared" si="26"/>
        <v>64</v>
      </c>
      <c r="E68" s="27"/>
      <c r="F68" s="445">
        <v>0</v>
      </c>
      <c r="G68" s="174">
        <v>1</v>
      </c>
      <c r="H68" s="174">
        <v>0</v>
      </c>
      <c r="I68" s="174">
        <v>0</v>
      </c>
      <c r="J68" s="174">
        <v>0</v>
      </c>
      <c r="K68" s="174">
        <v>0</v>
      </c>
      <c r="L68" s="174">
        <v>0</v>
      </c>
      <c r="M68" s="157">
        <v>0</v>
      </c>
      <c r="O68" s="35">
        <f t="shared" si="44"/>
        <v>32</v>
      </c>
      <c r="Q68" s="40">
        <f>O68*4+1</f>
        <v>129</v>
      </c>
      <c r="S68" s="460">
        <v>0</v>
      </c>
      <c r="U68" s="33">
        <f>O68*3+1</f>
        <v>97</v>
      </c>
      <c r="W68" s="35">
        <v>1</v>
      </c>
      <c r="Y68" s="33"/>
      <c r="AB68" s="53">
        <v>24</v>
      </c>
      <c r="AC68" s="21"/>
      <c r="AD68" s="489">
        <f t="shared" si="42"/>
        <v>8</v>
      </c>
      <c r="AE68" s="21"/>
      <c r="AG68" s="751"/>
      <c r="AU68" s="21">
        <v>32</v>
      </c>
      <c r="AV68" s="21">
        <v>24</v>
      </c>
      <c r="BD68" s="35" t="s">
        <v>643</v>
      </c>
    </row>
    <row r="69" spans="2:58" ht="14.25" customHeight="1">
      <c r="B69" s="443">
        <v>1</v>
      </c>
      <c r="C69" s="40"/>
      <c r="D69" s="449">
        <f t="shared" si="26"/>
        <v>65</v>
      </c>
      <c r="E69" s="27"/>
      <c r="F69" s="445">
        <v>0</v>
      </c>
      <c r="G69" s="283">
        <v>1</v>
      </c>
      <c r="H69" s="159">
        <v>0</v>
      </c>
      <c r="I69" s="159">
        <v>0</v>
      </c>
      <c r="J69" s="159">
        <v>0</v>
      </c>
      <c r="K69" s="159">
        <v>0</v>
      </c>
      <c r="L69" s="159">
        <v>0</v>
      </c>
      <c r="M69" s="159">
        <v>1</v>
      </c>
      <c r="S69" s="450"/>
      <c r="U69" s="33"/>
      <c r="Y69" s="33"/>
      <c r="AC69" s="21"/>
      <c r="AD69" s="489">
        <f t="shared" si="42"/>
        <v>9</v>
      </c>
      <c r="AE69" s="21"/>
      <c r="AG69" s="21"/>
      <c r="AU69" s="21"/>
      <c r="AV69" s="21"/>
    </row>
    <row r="70" spans="2:58" ht="14.25" customHeight="1">
      <c r="B70" s="443">
        <v>2</v>
      </c>
      <c r="C70" s="40"/>
      <c r="D70" s="449">
        <f t="shared" si="26"/>
        <v>66</v>
      </c>
      <c r="E70" s="27"/>
      <c r="F70" s="445">
        <v>0</v>
      </c>
      <c r="G70" s="283">
        <v>1</v>
      </c>
      <c r="H70" s="159">
        <v>0</v>
      </c>
      <c r="I70" s="159">
        <v>0</v>
      </c>
      <c r="J70" s="159">
        <v>0</v>
      </c>
      <c r="K70" s="159">
        <v>0</v>
      </c>
      <c r="L70" s="159">
        <v>1</v>
      </c>
      <c r="M70" s="36">
        <v>0</v>
      </c>
      <c r="S70" s="450"/>
      <c r="U70" s="33"/>
      <c r="Y70" s="33"/>
      <c r="AC70" s="21"/>
      <c r="AD70" s="489">
        <f t="shared" si="42"/>
        <v>10</v>
      </c>
      <c r="AE70" s="21"/>
      <c r="AG70" s="21"/>
      <c r="AU70" s="21"/>
      <c r="AV70" s="21"/>
    </row>
    <row r="71" spans="2:58" ht="14.25" customHeight="1">
      <c r="B71" s="443">
        <v>3</v>
      </c>
      <c r="C71" s="40"/>
      <c r="D71" s="497">
        <f t="shared" si="26"/>
        <v>67</v>
      </c>
      <c r="E71" s="27"/>
      <c r="F71" s="445">
        <v>0</v>
      </c>
      <c r="G71" s="174">
        <v>1</v>
      </c>
      <c r="H71" s="174">
        <v>0</v>
      </c>
      <c r="I71" s="320">
        <v>0</v>
      </c>
      <c r="J71" s="174">
        <v>0</v>
      </c>
      <c r="K71" s="174">
        <v>0</v>
      </c>
      <c r="L71" s="174">
        <v>1</v>
      </c>
      <c r="M71" s="157">
        <v>1</v>
      </c>
      <c r="O71" s="35">
        <f t="shared" ref="O71:O72" si="45">F71*64+G71*32+H71*16+I71*8+J71*4+K71*2+L71</f>
        <v>33</v>
      </c>
      <c r="Q71" s="35">
        <f>O71*2+1</f>
        <v>67</v>
      </c>
      <c r="S71" s="454">
        <v>1</v>
      </c>
      <c r="U71" s="33">
        <f>O71*3+2</f>
        <v>101</v>
      </c>
      <c r="W71" s="35">
        <v>1</v>
      </c>
      <c r="Y71" s="33"/>
      <c r="AC71" s="488">
        <v>6</v>
      </c>
      <c r="AD71" s="489">
        <f t="shared" si="42"/>
        <v>11</v>
      </c>
      <c r="AE71" s="21"/>
      <c r="AG71" s="901">
        <f>AG67+1</f>
        <v>17</v>
      </c>
      <c r="AU71" s="21">
        <v>33</v>
      </c>
      <c r="AV71" s="21">
        <v>6</v>
      </c>
      <c r="BF71" s="35" t="s">
        <v>645</v>
      </c>
    </row>
    <row r="72" spans="2:58" ht="14.25" customHeight="1">
      <c r="B72" s="187">
        <v>0</v>
      </c>
      <c r="C72" s="40"/>
      <c r="D72" s="449">
        <f t="shared" si="26"/>
        <v>68</v>
      </c>
      <c r="E72" s="27"/>
      <c r="F72" s="445">
        <v>0</v>
      </c>
      <c r="G72" s="174">
        <v>1</v>
      </c>
      <c r="H72" s="174">
        <v>0</v>
      </c>
      <c r="I72" s="174">
        <v>0</v>
      </c>
      <c r="J72" s="174">
        <v>0</v>
      </c>
      <c r="K72" s="174">
        <v>1</v>
      </c>
      <c r="L72" s="174">
        <v>0</v>
      </c>
      <c r="M72" s="157">
        <v>0</v>
      </c>
      <c r="O72" s="35">
        <f t="shared" si="45"/>
        <v>34</v>
      </c>
      <c r="Q72" s="35">
        <f>O72*4+1</f>
        <v>137</v>
      </c>
      <c r="S72" s="460">
        <v>2</v>
      </c>
      <c r="U72" s="33">
        <f>O72*3+1</f>
        <v>103</v>
      </c>
      <c r="W72" s="35">
        <v>3</v>
      </c>
      <c r="Y72" s="33"/>
      <c r="Z72" s="35">
        <f>Z67+4</f>
        <v>51</v>
      </c>
      <c r="AA72" s="40"/>
      <c r="AC72" s="21"/>
      <c r="AD72" s="489">
        <f t="shared" si="42"/>
        <v>12</v>
      </c>
      <c r="AE72" s="21"/>
      <c r="AF72" s="21"/>
      <c r="AG72" s="751"/>
      <c r="AH72" s="21"/>
      <c r="AI72" s="21"/>
      <c r="AJ72" s="21"/>
      <c r="AK72" s="21"/>
      <c r="AU72" s="21">
        <v>34</v>
      </c>
      <c r="AV72" s="21">
        <v>51</v>
      </c>
    </row>
    <row r="73" spans="2:58" ht="14.25" customHeight="1">
      <c r="B73" s="187">
        <v>1</v>
      </c>
      <c r="C73" s="40"/>
      <c r="D73" s="449">
        <f t="shared" si="26"/>
        <v>69</v>
      </c>
      <c r="E73" s="27"/>
      <c r="F73" s="445">
        <v>0</v>
      </c>
      <c r="G73" s="159">
        <v>1</v>
      </c>
      <c r="H73" s="159">
        <v>0</v>
      </c>
      <c r="I73" s="159">
        <v>0</v>
      </c>
      <c r="J73" s="159">
        <v>0</v>
      </c>
      <c r="K73" s="159">
        <v>1</v>
      </c>
      <c r="L73" s="159">
        <v>0</v>
      </c>
      <c r="M73" s="159">
        <v>1</v>
      </c>
      <c r="S73" s="450"/>
      <c r="U73" s="33"/>
      <c r="Y73" s="33"/>
      <c r="AA73" s="40"/>
      <c r="AC73" s="21"/>
      <c r="AD73" s="489">
        <f t="shared" si="42"/>
        <v>13</v>
      </c>
      <c r="AE73" s="21"/>
      <c r="AF73" s="21"/>
      <c r="AG73" s="21"/>
      <c r="AH73" s="21"/>
      <c r="AI73" s="21"/>
      <c r="AJ73" s="21"/>
      <c r="AK73" s="21"/>
      <c r="AU73" s="21"/>
      <c r="AV73" s="21"/>
    </row>
    <row r="74" spans="2:58" ht="14.25" customHeight="1">
      <c r="B74" s="187">
        <v>2</v>
      </c>
      <c r="C74" s="40"/>
      <c r="D74" s="449">
        <f t="shared" si="26"/>
        <v>70</v>
      </c>
      <c r="E74" s="27"/>
      <c r="F74" s="445">
        <v>0</v>
      </c>
      <c r="G74" s="159">
        <v>1</v>
      </c>
      <c r="H74" s="159">
        <v>0</v>
      </c>
      <c r="I74" s="159">
        <v>0</v>
      </c>
      <c r="J74" s="159">
        <v>0</v>
      </c>
      <c r="K74" s="159">
        <v>1</v>
      </c>
      <c r="L74" s="159">
        <v>1</v>
      </c>
      <c r="M74" s="36">
        <v>0</v>
      </c>
      <c r="S74" s="450"/>
      <c r="U74" s="33"/>
      <c r="Y74" s="33"/>
      <c r="AA74" s="40"/>
      <c r="AC74" s="21"/>
      <c r="AD74" s="489">
        <f t="shared" si="42"/>
        <v>14</v>
      </c>
      <c r="AE74" s="21"/>
      <c r="AF74" s="21"/>
      <c r="AG74" s="21"/>
      <c r="AH74" s="21"/>
      <c r="AI74" s="21"/>
      <c r="AJ74" s="21"/>
      <c r="AK74" s="21"/>
      <c r="AU74" s="21"/>
      <c r="AV74" s="21"/>
    </row>
    <row r="75" spans="2:58" ht="14.25" customHeight="1">
      <c r="B75" s="187">
        <v>3</v>
      </c>
      <c r="C75" s="40"/>
      <c r="D75" s="449">
        <f t="shared" si="26"/>
        <v>71</v>
      </c>
      <c r="E75" s="27"/>
      <c r="F75" s="445">
        <v>0</v>
      </c>
      <c r="G75" s="174">
        <v>1</v>
      </c>
      <c r="H75" s="174">
        <v>0</v>
      </c>
      <c r="I75" s="174">
        <v>0</v>
      </c>
      <c r="J75" s="174">
        <v>0</v>
      </c>
      <c r="K75" s="174">
        <v>1</v>
      </c>
      <c r="L75" s="174">
        <v>1</v>
      </c>
      <c r="M75" s="157">
        <v>1</v>
      </c>
      <c r="O75" s="35">
        <f t="shared" ref="O75:O76" si="46">F75*64+G75*32+H75*16+I75*8+J75*4+K75*2+L75</f>
        <v>35</v>
      </c>
      <c r="Q75" s="35">
        <f>O75*2+1</f>
        <v>71</v>
      </c>
      <c r="S75" s="454">
        <v>2</v>
      </c>
      <c r="U75" s="33">
        <f>O75*3+2</f>
        <v>107</v>
      </c>
      <c r="W75" s="35">
        <v>3</v>
      </c>
      <c r="Y75" s="33"/>
      <c r="Z75" s="35">
        <f>Z72+2</f>
        <v>53</v>
      </c>
      <c r="AA75" s="40"/>
      <c r="AC75" s="21"/>
      <c r="AD75" s="489">
        <f t="shared" si="42"/>
        <v>15</v>
      </c>
      <c r="AE75" s="21"/>
      <c r="AF75" s="21"/>
      <c r="AG75" s="901">
        <f>AG71+1</f>
        <v>18</v>
      </c>
      <c r="AH75" s="21"/>
      <c r="AI75" s="21"/>
      <c r="AJ75" s="21"/>
      <c r="AK75" s="21"/>
      <c r="AU75" s="21">
        <v>35</v>
      </c>
      <c r="AV75" s="21">
        <v>53</v>
      </c>
    </row>
    <row r="76" spans="2:58" ht="14.25" customHeight="1">
      <c r="B76" s="443">
        <v>0</v>
      </c>
      <c r="C76" s="40"/>
      <c r="D76" s="449">
        <f t="shared" si="26"/>
        <v>72</v>
      </c>
      <c r="E76" s="27"/>
      <c r="F76" s="445">
        <v>0</v>
      </c>
      <c r="G76" s="174">
        <v>1</v>
      </c>
      <c r="H76" s="174">
        <v>0</v>
      </c>
      <c r="I76" s="174">
        <v>0</v>
      </c>
      <c r="J76" s="174">
        <v>1</v>
      </c>
      <c r="K76" s="174">
        <v>0</v>
      </c>
      <c r="L76" s="174">
        <v>0</v>
      </c>
      <c r="M76" s="157">
        <v>0</v>
      </c>
      <c r="O76" s="35">
        <f t="shared" si="46"/>
        <v>36</v>
      </c>
      <c r="Q76" s="35">
        <f>O76*4+1</f>
        <v>145</v>
      </c>
      <c r="S76" s="460">
        <v>1</v>
      </c>
      <c r="U76" s="33">
        <f>O76*3+1</f>
        <v>109</v>
      </c>
      <c r="W76" s="35">
        <v>1</v>
      </c>
      <c r="Y76" s="33"/>
      <c r="AA76" s="40">
        <v>13</v>
      </c>
      <c r="AC76" s="21"/>
      <c r="AD76" s="489">
        <f t="shared" si="42"/>
        <v>16</v>
      </c>
      <c r="AE76" s="21"/>
      <c r="AF76" s="21"/>
      <c r="AG76" s="751"/>
      <c r="AH76" s="21"/>
      <c r="AI76" s="21"/>
      <c r="AJ76" s="21"/>
      <c r="AK76" s="21"/>
      <c r="AU76" s="21">
        <v>36</v>
      </c>
      <c r="AV76" s="21">
        <v>13</v>
      </c>
      <c r="AZ76" s="35" t="s">
        <v>637</v>
      </c>
    </row>
    <row r="77" spans="2:58" ht="14.25" customHeight="1">
      <c r="B77" s="443">
        <v>1</v>
      </c>
      <c r="C77" s="40"/>
      <c r="D77" s="449">
        <f t="shared" si="26"/>
        <v>73</v>
      </c>
      <c r="E77" s="27"/>
      <c r="F77" s="445">
        <v>0</v>
      </c>
      <c r="G77" s="159">
        <v>1</v>
      </c>
      <c r="H77" s="159">
        <v>0</v>
      </c>
      <c r="I77" s="159">
        <v>0</v>
      </c>
      <c r="J77" s="159">
        <v>1</v>
      </c>
      <c r="K77" s="159">
        <v>0</v>
      </c>
      <c r="L77" s="159">
        <v>0</v>
      </c>
      <c r="M77" s="159">
        <v>1</v>
      </c>
      <c r="S77" s="450"/>
      <c r="U77" s="33"/>
      <c r="Y77" s="33"/>
      <c r="AC77" s="21"/>
      <c r="AD77" s="489">
        <f t="shared" si="42"/>
        <v>17</v>
      </c>
      <c r="AE77" s="21"/>
      <c r="AF77" s="21"/>
      <c r="AG77" s="21"/>
      <c r="AH77" s="21"/>
      <c r="AI77" s="21"/>
      <c r="AJ77" s="21"/>
      <c r="AK77" s="21"/>
      <c r="AU77" s="21"/>
      <c r="AV77" s="21"/>
    </row>
    <row r="78" spans="2:58" ht="14.25" customHeight="1">
      <c r="B78" s="443">
        <v>2</v>
      </c>
      <c r="C78" s="40"/>
      <c r="D78" s="449">
        <f t="shared" si="26"/>
        <v>74</v>
      </c>
      <c r="E78" s="27"/>
      <c r="F78" s="445">
        <v>0</v>
      </c>
      <c r="G78" s="159">
        <v>1</v>
      </c>
      <c r="H78" s="159">
        <v>0</v>
      </c>
      <c r="I78" s="159">
        <v>0</v>
      </c>
      <c r="J78" s="159">
        <v>1</v>
      </c>
      <c r="K78" s="159">
        <v>0</v>
      </c>
      <c r="L78" s="159">
        <v>1</v>
      </c>
      <c r="M78" s="36">
        <v>0</v>
      </c>
      <c r="S78" s="450"/>
      <c r="U78" s="33"/>
      <c r="Y78" s="33"/>
      <c r="AC78" s="21"/>
      <c r="AD78" s="489">
        <f t="shared" si="42"/>
        <v>18</v>
      </c>
      <c r="AE78" s="21"/>
      <c r="AF78" s="21"/>
      <c r="AG78" s="21"/>
      <c r="AH78" s="21"/>
      <c r="AI78" s="21"/>
      <c r="AJ78" s="21"/>
      <c r="AK78" s="21"/>
      <c r="AU78" s="21"/>
      <c r="AV78" s="21"/>
    </row>
    <row r="79" spans="2:58" ht="14.25" customHeight="1">
      <c r="B79" s="443">
        <v>3</v>
      </c>
      <c r="C79" s="40"/>
      <c r="D79" s="449">
        <f t="shared" si="26"/>
        <v>75</v>
      </c>
      <c r="E79" s="27"/>
      <c r="F79" s="445">
        <v>0</v>
      </c>
      <c r="G79" s="174">
        <v>1</v>
      </c>
      <c r="H79" s="174">
        <v>0</v>
      </c>
      <c r="I79" s="174">
        <v>0</v>
      </c>
      <c r="J79" s="174">
        <v>1</v>
      </c>
      <c r="K79" s="174">
        <v>0</v>
      </c>
      <c r="L79" s="174">
        <v>1</v>
      </c>
      <c r="M79" s="157">
        <v>1</v>
      </c>
      <c r="O79" s="35">
        <f t="shared" ref="O79:O80" si="47">F79*64+G79*32+H79*16+I79*8+J79*4+K79*2+L79</f>
        <v>37</v>
      </c>
      <c r="Q79" s="40">
        <f>O79*2+1</f>
        <v>75</v>
      </c>
      <c r="S79" s="454">
        <v>0</v>
      </c>
      <c r="U79" s="33">
        <f>O79*3+2</f>
        <v>113</v>
      </c>
      <c r="W79" s="35">
        <v>1</v>
      </c>
      <c r="Y79" s="33"/>
      <c r="AB79" s="53">
        <v>28</v>
      </c>
      <c r="AC79" s="21"/>
      <c r="AD79" s="489">
        <f t="shared" si="42"/>
        <v>19</v>
      </c>
      <c r="AE79" s="21"/>
      <c r="AF79" s="21"/>
      <c r="AG79" s="901">
        <f>AG75+1</f>
        <v>19</v>
      </c>
      <c r="AH79" s="21"/>
      <c r="AI79" s="21"/>
      <c r="AJ79" s="21"/>
      <c r="AK79" s="21"/>
      <c r="AU79" s="21">
        <v>37</v>
      </c>
      <c r="AV79" s="21">
        <v>28</v>
      </c>
      <c r="BB79" s="35" t="s">
        <v>642</v>
      </c>
    </row>
    <row r="80" spans="2:58" ht="14.25" customHeight="1">
      <c r="B80" s="187">
        <v>0</v>
      </c>
      <c r="C80" s="40"/>
      <c r="D80" s="449">
        <f t="shared" si="26"/>
        <v>76</v>
      </c>
      <c r="E80" s="27"/>
      <c r="F80" s="445">
        <v>0</v>
      </c>
      <c r="G80" s="174">
        <v>1</v>
      </c>
      <c r="H80" s="174">
        <v>0</v>
      </c>
      <c r="I80" s="174">
        <v>0</v>
      </c>
      <c r="J80" s="174">
        <v>1</v>
      </c>
      <c r="K80" s="174">
        <v>1</v>
      </c>
      <c r="L80" s="174">
        <v>0</v>
      </c>
      <c r="M80" s="157">
        <v>0</v>
      </c>
      <c r="O80" s="35">
        <f t="shared" si="47"/>
        <v>38</v>
      </c>
      <c r="Q80" s="40">
        <f>O80*4+1</f>
        <v>153</v>
      </c>
      <c r="S80" s="460">
        <v>0</v>
      </c>
      <c r="U80" s="33">
        <f>O80*3+1</f>
        <v>115</v>
      </c>
      <c r="W80" s="35">
        <v>3</v>
      </c>
      <c r="Y80" s="33"/>
      <c r="Z80" s="35">
        <f>Z75+4</f>
        <v>57</v>
      </c>
      <c r="AB80" s="53"/>
      <c r="AC80" s="21"/>
      <c r="AD80" s="489">
        <f t="shared" si="42"/>
        <v>20</v>
      </c>
      <c r="AE80" s="21"/>
      <c r="AF80" s="21"/>
      <c r="AG80" s="751"/>
      <c r="AH80" s="21"/>
      <c r="AI80" s="21"/>
      <c r="AJ80" s="21"/>
      <c r="AK80" s="21"/>
      <c r="AU80" s="21">
        <v>38</v>
      </c>
      <c r="AV80" s="21">
        <v>57</v>
      </c>
    </row>
    <row r="81" spans="2:58" ht="14.25" customHeight="1">
      <c r="B81" s="187">
        <v>1</v>
      </c>
      <c r="C81" s="40"/>
      <c r="D81" s="449">
        <f t="shared" si="26"/>
        <v>77</v>
      </c>
      <c r="E81" s="27">
        <v>21</v>
      </c>
      <c r="F81" s="445">
        <v>0</v>
      </c>
      <c r="G81" s="283">
        <v>1</v>
      </c>
      <c r="H81" s="159">
        <v>0</v>
      </c>
      <c r="I81" s="159">
        <v>0</v>
      </c>
      <c r="J81" s="159">
        <v>1</v>
      </c>
      <c r="K81" s="159">
        <v>1</v>
      </c>
      <c r="L81" s="159">
        <v>0</v>
      </c>
      <c r="M81" s="159">
        <v>1</v>
      </c>
      <c r="S81" s="450"/>
      <c r="U81" s="33"/>
      <c r="Y81" s="33"/>
      <c r="AB81" s="53"/>
      <c r="AC81" s="21"/>
      <c r="AD81" s="489">
        <f t="shared" si="42"/>
        <v>21</v>
      </c>
      <c r="AE81" s="21"/>
      <c r="AF81" s="21"/>
      <c r="AG81" s="21"/>
      <c r="AH81" s="21"/>
      <c r="AI81" s="21"/>
      <c r="AJ81" s="21"/>
      <c r="AK81" s="21"/>
      <c r="AU81" s="21"/>
      <c r="AV81" s="21"/>
    </row>
    <row r="82" spans="2:58" ht="14.25" customHeight="1">
      <c r="B82" s="187">
        <v>2</v>
      </c>
      <c r="C82" s="40"/>
      <c r="D82" s="449">
        <f t="shared" si="26"/>
        <v>78</v>
      </c>
      <c r="E82" s="27"/>
      <c r="F82" s="445">
        <v>0</v>
      </c>
      <c r="G82" s="283">
        <v>1</v>
      </c>
      <c r="H82" s="159">
        <v>0</v>
      </c>
      <c r="I82" s="159">
        <v>0</v>
      </c>
      <c r="J82" s="159">
        <v>1</v>
      </c>
      <c r="K82" s="159">
        <v>1</v>
      </c>
      <c r="L82" s="159">
        <v>1</v>
      </c>
      <c r="M82" s="36">
        <v>0</v>
      </c>
      <c r="S82" s="450"/>
      <c r="U82" s="33"/>
      <c r="Y82" s="33"/>
      <c r="AB82" s="53"/>
      <c r="AC82" s="21"/>
      <c r="AD82" s="489">
        <f t="shared" si="42"/>
        <v>22</v>
      </c>
      <c r="AE82" s="21"/>
      <c r="AF82" s="21"/>
      <c r="AG82" s="21"/>
      <c r="AH82" s="21"/>
      <c r="AI82" s="21"/>
      <c r="AJ82" s="21"/>
      <c r="AK82" s="21"/>
      <c r="AU82" s="21"/>
      <c r="AV82" s="21"/>
    </row>
    <row r="83" spans="2:58" ht="14.25" customHeight="1">
      <c r="B83" s="187">
        <v>3</v>
      </c>
      <c r="C83" s="40"/>
      <c r="D83" s="449">
        <f t="shared" si="26"/>
        <v>79</v>
      </c>
      <c r="E83" s="27"/>
      <c r="F83" s="445">
        <v>0</v>
      </c>
      <c r="G83" s="174">
        <v>1</v>
      </c>
      <c r="H83" s="174">
        <v>0</v>
      </c>
      <c r="I83" s="320">
        <v>0</v>
      </c>
      <c r="J83" s="174">
        <v>1</v>
      </c>
      <c r="K83" s="174">
        <v>1</v>
      </c>
      <c r="L83" s="174">
        <v>1</v>
      </c>
      <c r="M83" s="157">
        <v>1</v>
      </c>
      <c r="O83" s="35">
        <f t="shared" ref="O83:O84" si="48">F83*64+G83*32+H83*16+I83*8+J83*4+K83*2+L83</f>
        <v>39</v>
      </c>
      <c r="Q83" s="35">
        <f>O83*2+1</f>
        <v>79</v>
      </c>
      <c r="S83" s="454">
        <v>1</v>
      </c>
      <c r="U83" s="33">
        <f>O83*3+2</f>
        <v>119</v>
      </c>
      <c r="W83" s="35">
        <v>3</v>
      </c>
      <c r="Y83" s="33"/>
      <c r="Z83" s="35">
        <f>Z80+2</f>
        <v>59</v>
      </c>
      <c r="AB83" s="53"/>
      <c r="AC83" s="21"/>
      <c r="AD83" s="489">
        <f t="shared" si="42"/>
        <v>23</v>
      </c>
      <c r="AE83" s="21"/>
      <c r="AF83" s="21"/>
      <c r="AG83" s="901">
        <f>AG79+1</f>
        <v>20</v>
      </c>
      <c r="AH83" s="21"/>
      <c r="AI83" s="21"/>
      <c r="AJ83" s="21"/>
      <c r="AK83" s="21"/>
      <c r="AU83" s="21">
        <v>39</v>
      </c>
      <c r="AV83" s="21">
        <v>59</v>
      </c>
    </row>
    <row r="84" spans="2:58" ht="14.25" customHeight="1">
      <c r="B84" s="443">
        <v>0</v>
      </c>
      <c r="C84" s="40"/>
      <c r="D84" s="449">
        <f t="shared" si="26"/>
        <v>80</v>
      </c>
      <c r="E84" s="27"/>
      <c r="F84" s="445">
        <v>0</v>
      </c>
      <c r="G84" s="174">
        <v>1</v>
      </c>
      <c r="H84" s="174">
        <v>0</v>
      </c>
      <c r="I84" s="174">
        <v>1</v>
      </c>
      <c r="J84" s="174">
        <v>0</v>
      </c>
      <c r="K84" s="174">
        <v>0</v>
      </c>
      <c r="L84" s="174">
        <v>0</v>
      </c>
      <c r="M84" s="157">
        <v>0</v>
      </c>
      <c r="O84" s="35">
        <f t="shared" si="48"/>
        <v>40</v>
      </c>
      <c r="Q84" s="35">
        <f>O84*4+1</f>
        <v>161</v>
      </c>
      <c r="S84" s="460">
        <v>2</v>
      </c>
      <c r="U84" s="33">
        <f>O84*3+1</f>
        <v>121</v>
      </c>
      <c r="W84" s="35">
        <v>1</v>
      </c>
      <c r="Y84" s="33"/>
      <c r="AB84" s="53">
        <v>30</v>
      </c>
      <c r="AC84" s="21"/>
      <c r="AD84" s="489">
        <f t="shared" si="42"/>
        <v>24</v>
      </c>
      <c r="AE84" s="21"/>
      <c r="AF84" s="21"/>
      <c r="AG84" s="751"/>
      <c r="AH84" s="21"/>
      <c r="AI84" s="21"/>
      <c r="AJ84" s="21"/>
      <c r="AK84" s="21"/>
      <c r="AU84" s="21">
        <v>40</v>
      </c>
      <c r="AV84" s="21">
        <v>30</v>
      </c>
      <c r="BD84" s="35" t="s">
        <v>643</v>
      </c>
    </row>
    <row r="85" spans="2:58" ht="14.25" customHeight="1">
      <c r="B85" s="443">
        <v>1</v>
      </c>
      <c r="C85" s="40"/>
      <c r="D85" s="449">
        <f t="shared" si="26"/>
        <v>81</v>
      </c>
      <c r="E85" s="27"/>
      <c r="F85" s="445">
        <v>0</v>
      </c>
      <c r="G85" s="159">
        <v>1</v>
      </c>
      <c r="H85" s="159">
        <v>0</v>
      </c>
      <c r="I85" s="159">
        <v>1</v>
      </c>
      <c r="J85" s="159">
        <v>0</v>
      </c>
      <c r="K85" s="159">
        <v>0</v>
      </c>
      <c r="L85" s="159">
        <v>0</v>
      </c>
      <c r="M85" s="159">
        <v>1</v>
      </c>
      <c r="S85" s="450"/>
      <c r="U85" s="33"/>
      <c r="Y85" s="33"/>
      <c r="AC85" s="21"/>
      <c r="AD85" s="489">
        <f t="shared" si="42"/>
        <v>25</v>
      </c>
      <c r="AE85" s="21"/>
      <c r="AF85" s="21"/>
      <c r="AG85" s="21"/>
      <c r="AH85" s="21"/>
      <c r="AI85" s="21"/>
      <c r="AJ85" s="21"/>
      <c r="AK85" s="21"/>
      <c r="AU85" s="21"/>
      <c r="AV85" s="21"/>
    </row>
    <row r="86" spans="2:58" ht="14.25" customHeight="1">
      <c r="B86" s="443">
        <v>2</v>
      </c>
      <c r="C86" s="40"/>
      <c r="D86" s="449">
        <f t="shared" si="26"/>
        <v>82</v>
      </c>
      <c r="E86" s="27"/>
      <c r="F86" s="445">
        <v>0</v>
      </c>
      <c r="G86" s="159">
        <v>1</v>
      </c>
      <c r="H86" s="159">
        <v>0</v>
      </c>
      <c r="I86" s="159">
        <v>1</v>
      </c>
      <c r="J86" s="159">
        <v>0</v>
      </c>
      <c r="K86" s="159">
        <v>0</v>
      </c>
      <c r="L86" s="159">
        <v>1</v>
      </c>
      <c r="M86" s="36">
        <v>0</v>
      </c>
      <c r="S86" s="450"/>
      <c r="U86" s="33"/>
      <c r="Y86" s="33"/>
      <c r="AC86" s="21"/>
      <c r="AD86" s="489">
        <f t="shared" si="42"/>
        <v>26</v>
      </c>
      <c r="AE86" s="21"/>
      <c r="AF86" s="21"/>
      <c r="AG86" s="21"/>
      <c r="AH86" s="21"/>
      <c r="AI86" s="21"/>
      <c r="AJ86" s="21"/>
      <c r="AK86" s="21"/>
      <c r="AU86" s="21"/>
      <c r="AV86" s="21"/>
    </row>
    <row r="87" spans="2:58" ht="14.25" customHeight="1">
      <c r="B87" s="443">
        <v>3</v>
      </c>
      <c r="C87" s="40"/>
      <c r="D87" s="449">
        <f t="shared" si="26"/>
        <v>83</v>
      </c>
      <c r="E87" s="27"/>
      <c r="F87" s="445">
        <v>0</v>
      </c>
      <c r="G87" s="174">
        <v>1</v>
      </c>
      <c r="H87" s="174">
        <v>0</v>
      </c>
      <c r="I87" s="174">
        <v>1</v>
      </c>
      <c r="J87" s="174">
        <v>0</v>
      </c>
      <c r="K87" s="174">
        <v>0</v>
      </c>
      <c r="L87" s="174">
        <v>1</v>
      </c>
      <c r="M87" s="157">
        <v>1</v>
      </c>
      <c r="O87" s="35">
        <f t="shared" ref="O87:O88" si="49">F87*64+G87*32+H87*16+I87*8+J87*4+K87*2+L87</f>
        <v>41</v>
      </c>
      <c r="Q87" s="35">
        <f>O87*2+1</f>
        <v>83</v>
      </c>
      <c r="S87" s="454">
        <v>2</v>
      </c>
      <c r="U87" s="33">
        <f>O87*3+2</f>
        <v>125</v>
      </c>
      <c r="W87" s="35">
        <v>1</v>
      </c>
      <c r="Y87" s="33"/>
      <c r="AA87" s="40">
        <v>15</v>
      </c>
      <c r="AC87" s="21"/>
      <c r="AD87" s="489">
        <f t="shared" si="42"/>
        <v>27</v>
      </c>
      <c r="AE87" s="21"/>
      <c r="AF87" s="21"/>
      <c r="AG87" s="901">
        <f>AG83+1</f>
        <v>21</v>
      </c>
      <c r="AH87" s="21"/>
      <c r="AI87" s="21"/>
      <c r="AJ87" s="21"/>
      <c r="AK87" s="21"/>
      <c r="AU87" s="21">
        <v>41</v>
      </c>
      <c r="AV87" s="21">
        <v>15</v>
      </c>
      <c r="AX87" s="35" t="s">
        <v>636</v>
      </c>
    </row>
    <row r="88" spans="2:58" ht="14.25" customHeight="1">
      <c r="B88" s="187">
        <v>0</v>
      </c>
      <c r="C88" s="40"/>
      <c r="D88" s="449">
        <f t="shared" si="26"/>
        <v>84</v>
      </c>
      <c r="E88" s="27"/>
      <c r="F88" s="445">
        <v>0</v>
      </c>
      <c r="G88" s="174">
        <v>1</v>
      </c>
      <c r="H88" s="174">
        <v>0</v>
      </c>
      <c r="I88" s="174">
        <v>1</v>
      </c>
      <c r="J88" s="174">
        <v>0</v>
      </c>
      <c r="K88" s="174">
        <v>1</v>
      </c>
      <c r="L88" s="174">
        <v>0</v>
      </c>
      <c r="M88" s="157">
        <v>0</v>
      </c>
      <c r="O88" s="35">
        <f t="shared" si="49"/>
        <v>42</v>
      </c>
      <c r="Q88" s="35">
        <f>O88*4+1</f>
        <v>169</v>
      </c>
      <c r="S88" s="460">
        <v>1</v>
      </c>
      <c r="U88" s="33">
        <f>O88*3+1</f>
        <v>127</v>
      </c>
      <c r="W88" s="35">
        <v>3</v>
      </c>
      <c r="Y88" s="33"/>
      <c r="Z88" s="35">
        <f>Z83+4</f>
        <v>63</v>
      </c>
      <c r="AA88" s="40"/>
      <c r="AC88" s="21"/>
      <c r="AD88" s="489">
        <f t="shared" si="42"/>
        <v>28</v>
      </c>
      <c r="AE88" s="21"/>
      <c r="AF88" s="21"/>
      <c r="AG88" s="751"/>
      <c r="AH88" s="21"/>
      <c r="AI88" s="21"/>
      <c r="AJ88" s="21"/>
      <c r="AK88" s="21"/>
      <c r="AU88" s="21">
        <v>42</v>
      </c>
      <c r="AV88" s="21">
        <v>63</v>
      </c>
    </row>
    <row r="89" spans="2:58" ht="14.25" customHeight="1">
      <c r="B89" s="187">
        <v>1</v>
      </c>
      <c r="C89" s="40"/>
      <c r="D89" s="449">
        <f t="shared" si="26"/>
        <v>85</v>
      </c>
      <c r="E89" s="27"/>
      <c r="F89" s="445">
        <v>0</v>
      </c>
      <c r="G89" s="159">
        <v>1</v>
      </c>
      <c r="H89" s="159">
        <v>0</v>
      </c>
      <c r="I89" s="159">
        <v>1</v>
      </c>
      <c r="J89" s="159">
        <v>0</v>
      </c>
      <c r="K89" s="159">
        <v>1</v>
      </c>
      <c r="L89" s="159">
        <v>0</v>
      </c>
      <c r="M89" s="159">
        <v>1</v>
      </c>
      <c r="S89" s="450"/>
      <c r="U89" s="33"/>
      <c r="Y89" s="33"/>
      <c r="AA89" s="40"/>
      <c r="AC89" s="21"/>
      <c r="AD89" s="489">
        <f t="shared" si="42"/>
        <v>29</v>
      </c>
      <c r="AE89" s="21"/>
      <c r="AF89" s="21"/>
      <c r="AG89" s="21"/>
      <c r="AH89" s="21"/>
      <c r="AI89" s="21"/>
      <c r="AJ89" s="21"/>
      <c r="AK89" s="21"/>
      <c r="AU89" s="21"/>
      <c r="AV89" s="21"/>
    </row>
    <row r="90" spans="2:58" ht="14.25" customHeight="1">
      <c r="B90" s="187">
        <v>2</v>
      </c>
      <c r="C90" s="40"/>
      <c r="D90" s="449">
        <f t="shared" si="26"/>
        <v>86</v>
      </c>
      <c r="E90" s="27"/>
      <c r="F90" s="445">
        <v>0</v>
      </c>
      <c r="G90" s="159">
        <v>1</v>
      </c>
      <c r="H90" s="159">
        <v>0</v>
      </c>
      <c r="I90" s="159">
        <v>1</v>
      </c>
      <c r="J90" s="159">
        <v>0</v>
      </c>
      <c r="K90" s="159">
        <v>1</v>
      </c>
      <c r="L90" s="159">
        <v>1</v>
      </c>
      <c r="M90" s="36">
        <v>0</v>
      </c>
      <c r="S90" s="450"/>
      <c r="U90" s="33"/>
      <c r="Y90" s="33"/>
      <c r="AA90" s="40"/>
      <c r="AC90" s="21"/>
      <c r="AD90" s="489">
        <f t="shared" si="42"/>
        <v>30</v>
      </c>
      <c r="AE90" s="21"/>
      <c r="AF90" s="21"/>
      <c r="AG90" s="21"/>
      <c r="AH90" s="21"/>
      <c r="AI90" s="21"/>
      <c r="AJ90" s="21"/>
      <c r="AK90" s="21"/>
      <c r="AU90" s="21"/>
      <c r="AV90" s="21"/>
    </row>
    <row r="91" spans="2:58" ht="14.25" customHeight="1">
      <c r="B91" s="187">
        <v>3</v>
      </c>
      <c r="C91" s="40"/>
      <c r="D91" s="449">
        <f t="shared" si="26"/>
        <v>87</v>
      </c>
      <c r="E91" s="27"/>
      <c r="F91" s="445">
        <v>0</v>
      </c>
      <c r="G91" s="174">
        <v>1</v>
      </c>
      <c r="H91" s="174">
        <v>0</v>
      </c>
      <c r="I91" s="174">
        <v>1</v>
      </c>
      <c r="J91" s="174">
        <v>0</v>
      </c>
      <c r="K91" s="174">
        <v>1</v>
      </c>
      <c r="L91" s="174">
        <v>1</v>
      </c>
      <c r="M91" s="157">
        <v>1</v>
      </c>
      <c r="O91" s="35">
        <f t="shared" ref="O91:O92" si="50">F91*64+G91*32+H91*16+I91*8+J91*4+K91*2+L91</f>
        <v>43</v>
      </c>
      <c r="Q91" s="40">
        <f>O91*2+1</f>
        <v>87</v>
      </c>
      <c r="S91" s="454">
        <v>0</v>
      </c>
      <c r="U91" s="33">
        <f>O91*3+2</f>
        <v>131</v>
      </c>
      <c r="W91" s="35">
        <v>3</v>
      </c>
      <c r="Y91" s="33"/>
      <c r="Z91" s="35">
        <f>Z88+2</f>
        <v>65</v>
      </c>
      <c r="AA91" s="40"/>
      <c r="AC91" s="21"/>
      <c r="AD91" s="489">
        <f t="shared" si="42"/>
        <v>31</v>
      </c>
      <c r="AE91" s="21"/>
      <c r="AF91" s="21"/>
      <c r="AG91" s="901">
        <f>AG87+1</f>
        <v>22</v>
      </c>
      <c r="AH91" s="21"/>
      <c r="AI91" s="21"/>
      <c r="AJ91" s="21"/>
      <c r="AK91" s="21"/>
      <c r="AU91" s="21">
        <v>43</v>
      </c>
      <c r="AV91" s="21">
        <v>65</v>
      </c>
    </row>
    <row r="92" spans="2:58" ht="14.25" customHeight="1">
      <c r="B92" s="443">
        <v>0</v>
      </c>
      <c r="C92" s="40"/>
      <c r="D92" s="497">
        <f t="shared" si="26"/>
        <v>88</v>
      </c>
      <c r="E92" s="27"/>
      <c r="F92" s="445">
        <v>0</v>
      </c>
      <c r="G92" s="174">
        <v>1</v>
      </c>
      <c r="H92" s="174">
        <v>0</v>
      </c>
      <c r="I92" s="174">
        <v>1</v>
      </c>
      <c r="J92" s="174">
        <v>1</v>
      </c>
      <c r="K92" s="174">
        <v>0</v>
      </c>
      <c r="L92" s="174">
        <v>0</v>
      </c>
      <c r="M92" s="157">
        <v>0</v>
      </c>
      <c r="O92" s="35">
        <f t="shared" si="50"/>
        <v>44</v>
      </c>
      <c r="Q92" s="40">
        <f>O92*4+1</f>
        <v>177</v>
      </c>
      <c r="S92" s="460">
        <v>0</v>
      </c>
      <c r="U92" s="33">
        <f>O92*3+1</f>
        <v>133</v>
      </c>
      <c r="W92" s="35">
        <v>1</v>
      </c>
      <c r="Y92" s="33"/>
      <c r="AC92" s="488">
        <v>8</v>
      </c>
      <c r="AD92" s="489">
        <v>0</v>
      </c>
      <c r="AE92" s="21"/>
      <c r="AF92" s="21"/>
      <c r="AG92" s="751"/>
      <c r="AH92" s="21"/>
      <c r="AI92" s="21"/>
      <c r="AJ92" s="21"/>
      <c r="AK92" s="21"/>
      <c r="AU92" s="21">
        <v>44</v>
      </c>
      <c r="AV92" s="21">
        <v>8</v>
      </c>
      <c r="BF92" s="35" t="s">
        <v>644</v>
      </c>
    </row>
    <row r="93" spans="2:58" ht="14.25" customHeight="1">
      <c r="B93" s="443">
        <v>1</v>
      </c>
      <c r="C93" s="40"/>
      <c r="D93" s="449">
        <f t="shared" si="26"/>
        <v>89</v>
      </c>
      <c r="E93" s="27"/>
      <c r="F93" s="445">
        <v>0</v>
      </c>
      <c r="G93" s="283">
        <v>1</v>
      </c>
      <c r="H93" s="159">
        <v>0</v>
      </c>
      <c r="I93" s="159">
        <v>1</v>
      </c>
      <c r="J93" s="159">
        <v>1</v>
      </c>
      <c r="K93" s="159">
        <v>0</v>
      </c>
      <c r="L93" s="159">
        <v>0</v>
      </c>
      <c r="M93" s="159">
        <v>1</v>
      </c>
      <c r="S93" s="450"/>
      <c r="U93" s="33"/>
      <c r="Y93" s="33"/>
      <c r="AC93" s="21"/>
      <c r="AD93" s="489">
        <f t="shared" ref="AD93:AD123" si="51">AD92+1</f>
        <v>1</v>
      </c>
      <c r="AE93" s="21"/>
      <c r="AF93" s="21"/>
      <c r="AG93" s="21"/>
      <c r="AH93" s="21"/>
      <c r="AI93" s="21"/>
      <c r="AJ93" s="21"/>
      <c r="AK93" s="21"/>
      <c r="AU93" s="21"/>
      <c r="AV93" s="21"/>
    </row>
    <row r="94" spans="2:58" ht="14.25" customHeight="1">
      <c r="B94" s="443">
        <v>2</v>
      </c>
      <c r="C94" s="40"/>
      <c r="D94" s="449">
        <f t="shared" si="26"/>
        <v>90</v>
      </c>
      <c r="E94" s="27"/>
      <c r="F94" s="445">
        <v>0</v>
      </c>
      <c r="G94" s="283">
        <v>1</v>
      </c>
      <c r="H94" s="159">
        <v>0</v>
      </c>
      <c r="I94" s="159">
        <v>1</v>
      </c>
      <c r="J94" s="159">
        <v>1</v>
      </c>
      <c r="K94" s="159">
        <v>0</v>
      </c>
      <c r="L94" s="159">
        <v>1</v>
      </c>
      <c r="M94" s="36">
        <v>0</v>
      </c>
      <c r="S94" s="450"/>
      <c r="U94" s="33"/>
      <c r="Y94" s="33"/>
      <c r="AC94" s="21"/>
      <c r="AD94" s="489">
        <f t="shared" si="51"/>
        <v>2</v>
      </c>
      <c r="AE94" s="21"/>
      <c r="AF94" s="21"/>
      <c r="AG94" s="21"/>
      <c r="AH94" s="21"/>
      <c r="AI94" s="21"/>
      <c r="AJ94" s="21"/>
      <c r="AK94" s="21"/>
      <c r="AU94" s="21"/>
      <c r="AV94" s="21"/>
    </row>
    <row r="95" spans="2:58" ht="14.25" customHeight="1">
      <c r="B95" s="443">
        <v>3</v>
      </c>
      <c r="C95" s="40"/>
      <c r="D95" s="449">
        <f t="shared" si="26"/>
        <v>91</v>
      </c>
      <c r="E95" s="27"/>
      <c r="F95" s="445">
        <v>0</v>
      </c>
      <c r="G95" s="174">
        <v>1</v>
      </c>
      <c r="H95" s="174">
        <v>0</v>
      </c>
      <c r="I95" s="320">
        <v>1</v>
      </c>
      <c r="J95" s="174">
        <v>1</v>
      </c>
      <c r="K95" s="174">
        <v>0</v>
      </c>
      <c r="L95" s="174">
        <v>1</v>
      </c>
      <c r="M95" s="157">
        <v>1</v>
      </c>
      <c r="O95" s="35">
        <f t="shared" ref="O95:O96" si="52">F95*64+G95*32+H95*16+I95*8+J95*4+K95*2+L95</f>
        <v>45</v>
      </c>
      <c r="Q95" s="35">
        <f>O95*2+1</f>
        <v>91</v>
      </c>
      <c r="S95" s="454">
        <v>1</v>
      </c>
      <c r="U95" s="33">
        <f>O95*3+2</f>
        <v>137</v>
      </c>
      <c r="W95" s="35">
        <v>1</v>
      </c>
      <c r="Y95" s="33"/>
      <c r="AB95" s="53">
        <v>34</v>
      </c>
      <c r="AC95" s="21"/>
      <c r="AD95" s="489">
        <f t="shared" si="51"/>
        <v>3</v>
      </c>
      <c r="AE95" s="21"/>
      <c r="AF95" s="21"/>
      <c r="AG95" s="901">
        <f>AG91+1</f>
        <v>23</v>
      </c>
      <c r="AH95" s="21"/>
      <c r="AI95" s="21"/>
      <c r="AJ95" s="21"/>
      <c r="AK95" s="21"/>
      <c r="AU95" s="21">
        <v>45</v>
      </c>
      <c r="AV95" s="21">
        <v>34</v>
      </c>
      <c r="BB95" s="35" t="s">
        <v>642</v>
      </c>
    </row>
    <row r="96" spans="2:58" ht="14.25" customHeight="1">
      <c r="B96" s="187">
        <v>0</v>
      </c>
      <c r="C96" s="40"/>
      <c r="D96" s="449">
        <f t="shared" si="26"/>
        <v>92</v>
      </c>
      <c r="E96" s="27"/>
      <c r="F96" s="445">
        <v>0</v>
      </c>
      <c r="G96" s="174">
        <v>1</v>
      </c>
      <c r="H96" s="174">
        <v>0</v>
      </c>
      <c r="I96" s="174">
        <v>1</v>
      </c>
      <c r="J96" s="174">
        <v>1</v>
      </c>
      <c r="K96" s="174">
        <v>1</v>
      </c>
      <c r="L96" s="174">
        <v>0</v>
      </c>
      <c r="M96" s="157">
        <v>0</v>
      </c>
      <c r="O96" s="35">
        <f t="shared" si="52"/>
        <v>46</v>
      </c>
      <c r="Q96" s="35">
        <f>O96*4+1</f>
        <v>185</v>
      </c>
      <c r="S96" s="460">
        <v>2</v>
      </c>
      <c r="U96" s="33">
        <f>O96*3+1</f>
        <v>139</v>
      </c>
      <c r="W96" s="35">
        <v>3</v>
      </c>
      <c r="Y96" s="33"/>
      <c r="Z96" s="35">
        <f>Z91+4</f>
        <v>69</v>
      </c>
      <c r="AB96" s="53"/>
      <c r="AC96" s="21"/>
      <c r="AD96" s="489">
        <f t="shared" si="51"/>
        <v>4</v>
      </c>
      <c r="AE96" s="21"/>
      <c r="AF96" s="21"/>
      <c r="AG96" s="751"/>
      <c r="AH96" s="21"/>
      <c r="AI96" s="21"/>
      <c r="AJ96" s="21"/>
      <c r="AK96" s="21"/>
      <c r="AU96" s="21">
        <v>46</v>
      </c>
      <c r="AV96" s="21">
        <v>69</v>
      </c>
    </row>
    <row r="97" spans="2:56" ht="14.25" customHeight="1">
      <c r="B97" s="187">
        <v>1</v>
      </c>
      <c r="C97" s="40"/>
      <c r="D97" s="449">
        <f t="shared" si="26"/>
        <v>93</v>
      </c>
      <c r="E97" s="27"/>
      <c r="F97" s="445">
        <v>0</v>
      </c>
      <c r="G97" s="159">
        <v>1</v>
      </c>
      <c r="H97" s="159">
        <v>0</v>
      </c>
      <c r="I97" s="159">
        <v>1</v>
      </c>
      <c r="J97" s="159">
        <v>1</v>
      </c>
      <c r="K97" s="159">
        <v>1</v>
      </c>
      <c r="L97" s="159">
        <v>0</v>
      </c>
      <c r="M97" s="159">
        <v>1</v>
      </c>
      <c r="S97" s="450"/>
      <c r="U97" s="33"/>
      <c r="Y97" s="33"/>
      <c r="AB97" s="53"/>
      <c r="AC97" s="21"/>
      <c r="AD97" s="489">
        <f t="shared" si="51"/>
        <v>5</v>
      </c>
      <c r="AE97" s="21"/>
      <c r="AF97" s="21"/>
      <c r="AG97" s="21"/>
      <c r="AH97" s="21"/>
      <c r="AI97" s="21"/>
      <c r="AJ97" s="21"/>
      <c r="AK97" s="21"/>
      <c r="AU97" s="21"/>
      <c r="AV97" s="21"/>
    </row>
    <row r="98" spans="2:56" ht="14.25" customHeight="1">
      <c r="B98" s="187">
        <v>2</v>
      </c>
      <c r="C98" s="40"/>
      <c r="D98" s="449">
        <f t="shared" si="26"/>
        <v>94</v>
      </c>
      <c r="E98" s="27">
        <v>11</v>
      </c>
      <c r="F98" s="445">
        <v>0</v>
      </c>
      <c r="G98" s="159">
        <v>1</v>
      </c>
      <c r="H98" s="159">
        <v>0</v>
      </c>
      <c r="I98" s="159">
        <v>1</v>
      </c>
      <c r="J98" s="159">
        <v>1</v>
      </c>
      <c r="K98" s="159">
        <v>1</v>
      </c>
      <c r="L98" s="159">
        <v>1</v>
      </c>
      <c r="M98" s="36">
        <v>0</v>
      </c>
      <c r="S98" s="450"/>
      <c r="U98" s="33"/>
      <c r="Y98" s="33"/>
      <c r="AB98" s="53"/>
      <c r="AC98" s="21"/>
      <c r="AD98" s="489">
        <f t="shared" si="51"/>
        <v>6</v>
      </c>
      <c r="AE98" s="21"/>
      <c r="AF98" s="21"/>
      <c r="AG98" s="21"/>
      <c r="AH98" s="21"/>
      <c r="AI98" s="21"/>
      <c r="AJ98" s="21"/>
      <c r="AK98" s="21"/>
      <c r="AU98" s="21"/>
      <c r="AV98" s="21"/>
    </row>
    <row r="99" spans="2:56" ht="14.25" customHeight="1">
      <c r="B99" s="187">
        <v>3</v>
      </c>
      <c r="C99" s="40"/>
      <c r="D99" s="449">
        <f t="shared" si="26"/>
        <v>95</v>
      </c>
      <c r="E99" s="27"/>
      <c r="F99" s="445">
        <v>0</v>
      </c>
      <c r="G99" s="174">
        <v>1</v>
      </c>
      <c r="H99" s="174">
        <v>0</v>
      </c>
      <c r="I99" s="174">
        <v>1</v>
      </c>
      <c r="J99" s="174">
        <v>1</v>
      </c>
      <c r="K99" s="174">
        <v>1</v>
      </c>
      <c r="L99" s="174">
        <v>1</v>
      </c>
      <c r="M99" s="157">
        <v>1</v>
      </c>
      <c r="O99" s="35">
        <f t="shared" ref="O99:O100" si="53">F99*64+G99*32+H99*16+I99*8+J99*4+K99*2+L99</f>
        <v>47</v>
      </c>
      <c r="Q99" s="35">
        <f>O99*2+1</f>
        <v>95</v>
      </c>
      <c r="S99" s="454">
        <v>2</v>
      </c>
      <c r="U99" s="33">
        <f>O99*3+2</f>
        <v>143</v>
      </c>
      <c r="W99" s="35">
        <v>3</v>
      </c>
      <c r="Y99" s="33"/>
      <c r="Z99" s="35">
        <f>Z96+2</f>
        <v>71</v>
      </c>
      <c r="AB99" s="53"/>
      <c r="AC99" s="21"/>
      <c r="AD99" s="489">
        <f t="shared" si="51"/>
        <v>7</v>
      </c>
      <c r="AE99" s="21"/>
      <c r="AF99" s="21"/>
      <c r="AG99" s="901">
        <f>AG95+1</f>
        <v>24</v>
      </c>
      <c r="AH99" s="21"/>
      <c r="AI99" s="21"/>
      <c r="AJ99" s="21"/>
      <c r="AK99" s="21"/>
      <c r="AU99" s="21">
        <v>47</v>
      </c>
      <c r="AV99" s="21">
        <v>71</v>
      </c>
    </row>
    <row r="100" spans="2:56" ht="14.25" customHeight="1">
      <c r="B100" s="443">
        <v>0</v>
      </c>
      <c r="C100" s="40"/>
      <c r="D100" s="449">
        <f t="shared" si="26"/>
        <v>96</v>
      </c>
      <c r="E100" s="27"/>
      <c r="F100" s="445">
        <v>0</v>
      </c>
      <c r="G100" s="174">
        <v>1</v>
      </c>
      <c r="H100" s="174">
        <v>1</v>
      </c>
      <c r="I100" s="174">
        <v>0</v>
      </c>
      <c r="J100" s="174">
        <v>0</v>
      </c>
      <c r="K100" s="174">
        <v>0</v>
      </c>
      <c r="L100" s="174">
        <v>0</v>
      </c>
      <c r="M100" s="157">
        <v>0</v>
      </c>
      <c r="O100" s="35">
        <f t="shared" si="53"/>
        <v>48</v>
      </c>
      <c r="Q100" s="35">
        <f>O100*4+1</f>
        <v>193</v>
      </c>
      <c r="S100" s="460">
        <v>1</v>
      </c>
      <c r="U100" s="33">
        <f>O100*3+1</f>
        <v>145</v>
      </c>
      <c r="W100" s="35">
        <v>1</v>
      </c>
      <c r="Y100" s="33"/>
      <c r="AB100" s="53">
        <v>36</v>
      </c>
      <c r="AC100" s="21"/>
      <c r="AD100" s="489">
        <f t="shared" si="51"/>
        <v>8</v>
      </c>
      <c r="AE100" s="21"/>
      <c r="AF100" s="21"/>
      <c r="AG100" s="751"/>
      <c r="AH100" s="21"/>
      <c r="AI100" s="21"/>
      <c r="AJ100" s="21"/>
      <c r="AK100" s="21"/>
      <c r="AU100" s="21">
        <v>48</v>
      </c>
      <c r="AV100" s="21">
        <v>36</v>
      </c>
      <c r="BD100" s="35" t="s">
        <v>643</v>
      </c>
    </row>
    <row r="101" spans="2:56" ht="14.25" customHeight="1">
      <c r="B101" s="443">
        <v>1</v>
      </c>
      <c r="C101" s="40"/>
      <c r="D101" s="449">
        <f t="shared" si="26"/>
        <v>97</v>
      </c>
      <c r="E101" s="27"/>
      <c r="F101" s="445">
        <v>0</v>
      </c>
      <c r="G101" s="159">
        <v>1</v>
      </c>
      <c r="H101" s="159">
        <v>1</v>
      </c>
      <c r="I101" s="159">
        <v>0</v>
      </c>
      <c r="J101" s="159">
        <v>0</v>
      </c>
      <c r="K101" s="159">
        <v>0</v>
      </c>
      <c r="L101" s="159">
        <v>0</v>
      </c>
      <c r="M101" s="159">
        <v>1</v>
      </c>
      <c r="S101" s="450"/>
      <c r="U101" s="33"/>
      <c r="Y101" s="33"/>
      <c r="AC101" s="21"/>
      <c r="AD101" s="489">
        <f t="shared" si="51"/>
        <v>9</v>
      </c>
      <c r="AE101" s="21"/>
      <c r="AF101" s="21"/>
      <c r="AG101" s="21"/>
      <c r="AH101" s="21"/>
      <c r="AI101" s="21"/>
      <c r="AJ101" s="21"/>
      <c r="AK101" s="21"/>
      <c r="AU101" s="21"/>
      <c r="AV101" s="21"/>
    </row>
    <row r="102" spans="2:56" ht="14.25" customHeight="1">
      <c r="B102" s="443">
        <v>2</v>
      </c>
      <c r="C102" s="40"/>
      <c r="D102" s="449">
        <f t="shared" si="26"/>
        <v>98</v>
      </c>
      <c r="E102" s="27"/>
      <c r="F102" s="445">
        <v>0</v>
      </c>
      <c r="G102" s="159">
        <v>1</v>
      </c>
      <c r="H102" s="159">
        <v>1</v>
      </c>
      <c r="I102" s="159">
        <v>0</v>
      </c>
      <c r="J102" s="159">
        <v>0</v>
      </c>
      <c r="K102" s="159">
        <v>0</v>
      </c>
      <c r="L102" s="159">
        <v>1</v>
      </c>
      <c r="M102" s="36">
        <v>0</v>
      </c>
      <c r="S102" s="450"/>
      <c r="U102" s="33"/>
      <c r="Y102" s="33"/>
      <c r="AC102" s="21"/>
      <c r="AD102" s="489">
        <f t="shared" si="51"/>
        <v>10</v>
      </c>
      <c r="AE102" s="21"/>
      <c r="AF102" s="21"/>
      <c r="AG102" s="21"/>
      <c r="AH102" s="21"/>
      <c r="AI102" s="21"/>
      <c r="AJ102" s="21"/>
      <c r="AK102" s="21"/>
      <c r="AU102" s="21"/>
      <c r="AV102" s="21"/>
    </row>
    <row r="103" spans="2:56" ht="14.25" customHeight="1">
      <c r="B103" s="443">
        <v>3</v>
      </c>
      <c r="C103" s="40"/>
      <c r="D103" s="487">
        <f t="shared" si="26"/>
        <v>99</v>
      </c>
      <c r="E103" s="27"/>
      <c r="F103" s="445">
        <v>0</v>
      </c>
      <c r="G103" s="174">
        <v>1</v>
      </c>
      <c r="H103" s="174">
        <v>1</v>
      </c>
      <c r="I103" s="174">
        <v>0</v>
      </c>
      <c r="J103" s="174">
        <v>0</v>
      </c>
      <c r="K103" s="174">
        <v>0</v>
      </c>
      <c r="L103" s="174">
        <v>1</v>
      </c>
      <c r="M103" s="157">
        <v>1</v>
      </c>
      <c r="O103" s="35">
        <f t="shared" ref="O103:O104" si="54">F103*64+G103*32+H103*16+I103*8+J103*4+K103*2+L103</f>
        <v>49</v>
      </c>
      <c r="Q103" s="40">
        <f>O103*2+1</f>
        <v>99</v>
      </c>
      <c r="S103" s="454">
        <v>0</v>
      </c>
      <c r="U103" s="33">
        <f>O103*3+2</f>
        <v>149</v>
      </c>
      <c r="W103" s="35">
        <v>1</v>
      </c>
      <c r="Y103" s="33"/>
      <c r="AC103" s="490">
        <v>2</v>
      </c>
      <c r="AD103" s="489">
        <f t="shared" si="51"/>
        <v>11</v>
      </c>
      <c r="AE103" s="21"/>
      <c r="AF103" s="21"/>
      <c r="AG103" s="901">
        <f>AG99+1</f>
        <v>25</v>
      </c>
      <c r="AH103" s="21"/>
      <c r="AI103" s="21"/>
      <c r="AJ103" s="21"/>
      <c r="AK103" s="21"/>
      <c r="AU103" s="21">
        <v>49</v>
      </c>
      <c r="AV103" s="491">
        <v>2</v>
      </c>
    </row>
    <row r="104" spans="2:56" ht="14.25" customHeight="1">
      <c r="B104" s="187">
        <v>0</v>
      </c>
      <c r="C104" s="40"/>
      <c r="D104" s="449">
        <f t="shared" si="26"/>
        <v>100</v>
      </c>
      <c r="E104" s="27"/>
      <c r="F104" s="445">
        <v>0</v>
      </c>
      <c r="G104" s="174">
        <v>1</v>
      </c>
      <c r="H104" s="174">
        <v>1</v>
      </c>
      <c r="I104" s="174">
        <v>0</v>
      </c>
      <c r="J104" s="174">
        <v>0</v>
      </c>
      <c r="K104" s="174">
        <v>1</v>
      </c>
      <c r="L104" s="174">
        <v>0</v>
      </c>
      <c r="M104" s="157">
        <v>0</v>
      </c>
      <c r="O104" s="35">
        <f t="shared" si="54"/>
        <v>50</v>
      </c>
      <c r="Q104" s="40">
        <f>O104*4+1</f>
        <v>201</v>
      </c>
      <c r="S104" s="460">
        <v>0</v>
      </c>
      <c r="U104" s="33">
        <f>O104*3+1</f>
        <v>151</v>
      </c>
      <c r="W104" s="35">
        <v>3</v>
      </c>
      <c r="Y104" s="33"/>
      <c r="Z104" s="35">
        <f>Z99+4</f>
        <v>75</v>
      </c>
      <c r="AA104" s="40"/>
      <c r="AC104" s="21"/>
      <c r="AD104" s="489">
        <f t="shared" si="51"/>
        <v>12</v>
      </c>
      <c r="AE104" s="21"/>
      <c r="AF104" s="21"/>
      <c r="AG104" s="751"/>
      <c r="AH104" s="21"/>
      <c r="AI104" s="21"/>
      <c r="AJ104" s="21"/>
      <c r="AK104" s="21"/>
      <c r="AU104" s="21">
        <v>50</v>
      </c>
      <c r="AV104" s="21">
        <v>75</v>
      </c>
    </row>
    <row r="105" spans="2:56" ht="14.25" customHeight="1">
      <c r="B105" s="187">
        <v>1</v>
      </c>
      <c r="C105" s="40"/>
      <c r="D105" s="449">
        <f t="shared" si="26"/>
        <v>101</v>
      </c>
      <c r="E105" s="27"/>
      <c r="F105" s="445">
        <v>0</v>
      </c>
      <c r="G105" s="283">
        <v>1</v>
      </c>
      <c r="H105" s="159">
        <v>1</v>
      </c>
      <c r="I105" s="159">
        <v>0</v>
      </c>
      <c r="J105" s="159">
        <v>0</v>
      </c>
      <c r="K105" s="159">
        <v>1</v>
      </c>
      <c r="L105" s="159">
        <v>0</v>
      </c>
      <c r="M105" s="159">
        <v>1</v>
      </c>
      <c r="S105" s="450"/>
      <c r="U105" s="33"/>
      <c r="Y105" s="33"/>
      <c r="AA105" s="40"/>
      <c r="AC105" s="21"/>
      <c r="AD105" s="489">
        <f t="shared" si="51"/>
        <v>13</v>
      </c>
      <c r="AE105" s="21"/>
      <c r="AF105" s="21"/>
      <c r="AG105" s="21"/>
      <c r="AH105" s="21"/>
      <c r="AI105" s="21"/>
      <c r="AJ105" s="21"/>
      <c r="AK105" s="21"/>
      <c r="AU105" s="21"/>
      <c r="AV105" s="21"/>
    </row>
    <row r="106" spans="2:56" ht="14.25" customHeight="1">
      <c r="B106" s="187">
        <v>2</v>
      </c>
      <c r="C106" s="40"/>
      <c r="D106" s="449">
        <f t="shared" si="26"/>
        <v>102</v>
      </c>
      <c r="E106" s="27"/>
      <c r="F106" s="445">
        <v>0</v>
      </c>
      <c r="G106" s="283">
        <v>1</v>
      </c>
      <c r="H106" s="159">
        <v>1</v>
      </c>
      <c r="I106" s="159">
        <v>0</v>
      </c>
      <c r="J106" s="159">
        <v>0</v>
      </c>
      <c r="K106" s="159">
        <v>1</v>
      </c>
      <c r="L106" s="159">
        <v>1</v>
      </c>
      <c r="M106" s="36">
        <v>0</v>
      </c>
      <c r="S106" s="450"/>
      <c r="U106" s="33"/>
      <c r="Y106" s="33"/>
      <c r="AA106" s="40"/>
      <c r="AC106" s="21"/>
      <c r="AD106" s="489">
        <f t="shared" si="51"/>
        <v>14</v>
      </c>
      <c r="AE106" s="21"/>
      <c r="AF106" s="21"/>
      <c r="AG106" s="21"/>
      <c r="AH106" s="21"/>
      <c r="AI106" s="21"/>
      <c r="AJ106" s="21"/>
      <c r="AK106" s="21"/>
      <c r="AU106" s="21"/>
      <c r="AV106" s="21"/>
    </row>
    <row r="107" spans="2:56" ht="14.25" customHeight="1">
      <c r="B107" s="187">
        <v>3</v>
      </c>
      <c r="C107" s="40"/>
      <c r="D107" s="449">
        <f t="shared" si="26"/>
        <v>103</v>
      </c>
      <c r="E107" s="27"/>
      <c r="F107" s="445">
        <v>0</v>
      </c>
      <c r="G107" s="174">
        <v>1</v>
      </c>
      <c r="H107" s="174">
        <v>1</v>
      </c>
      <c r="I107" s="320">
        <v>0</v>
      </c>
      <c r="J107" s="174">
        <v>0</v>
      </c>
      <c r="K107" s="174">
        <v>1</v>
      </c>
      <c r="L107" s="174">
        <v>1</v>
      </c>
      <c r="M107" s="157">
        <v>1</v>
      </c>
      <c r="O107" s="35">
        <f t="shared" ref="O107:O108" si="55">F107*64+G107*32+H107*16+I107*8+J107*4+K107*2+L107</f>
        <v>51</v>
      </c>
      <c r="Q107" s="35">
        <f>O107*2+1</f>
        <v>103</v>
      </c>
      <c r="S107" s="454">
        <v>1</v>
      </c>
      <c r="U107" s="33">
        <f>O107*3+2</f>
        <v>155</v>
      </c>
      <c r="W107" s="35">
        <v>3</v>
      </c>
      <c r="Y107" s="33"/>
      <c r="Z107" s="35">
        <f>Z104+2</f>
        <v>77</v>
      </c>
      <c r="AA107" s="40"/>
      <c r="AC107" s="21"/>
      <c r="AD107" s="489">
        <f t="shared" si="51"/>
        <v>15</v>
      </c>
      <c r="AE107" s="21"/>
      <c r="AF107" s="21"/>
      <c r="AG107" s="901">
        <f>AG103+1</f>
        <v>26</v>
      </c>
      <c r="AH107" s="21"/>
      <c r="AI107" s="21"/>
      <c r="AJ107" s="21"/>
      <c r="AK107" s="21"/>
      <c r="AU107" s="21">
        <v>51</v>
      </c>
      <c r="AV107" s="21">
        <v>77</v>
      </c>
    </row>
    <row r="108" spans="2:56" ht="14.25" customHeight="1">
      <c r="B108" s="443">
        <v>0</v>
      </c>
      <c r="C108" s="40"/>
      <c r="D108" s="449">
        <f t="shared" si="26"/>
        <v>104</v>
      </c>
      <c r="E108" s="27"/>
      <c r="F108" s="445">
        <v>0</v>
      </c>
      <c r="G108" s="174">
        <v>1</v>
      </c>
      <c r="H108" s="174">
        <v>1</v>
      </c>
      <c r="I108" s="174">
        <v>0</v>
      </c>
      <c r="J108" s="174">
        <v>1</v>
      </c>
      <c r="K108" s="174">
        <v>0</v>
      </c>
      <c r="L108" s="174">
        <v>0</v>
      </c>
      <c r="M108" s="157">
        <v>0</v>
      </c>
      <c r="O108" s="35">
        <f t="shared" si="55"/>
        <v>52</v>
      </c>
      <c r="Q108" s="35">
        <f>O108*4+1</f>
        <v>209</v>
      </c>
      <c r="S108" s="460">
        <v>2</v>
      </c>
      <c r="U108" s="33">
        <f>O108*3+1</f>
        <v>157</v>
      </c>
      <c r="W108" s="35">
        <v>1</v>
      </c>
      <c r="Y108" s="33"/>
      <c r="AA108" s="40">
        <v>19</v>
      </c>
      <c r="AC108" s="21"/>
      <c r="AD108" s="489">
        <f t="shared" si="51"/>
        <v>16</v>
      </c>
      <c r="AE108" s="21"/>
      <c r="AF108" s="21"/>
      <c r="AG108" s="751"/>
      <c r="AH108" s="21"/>
      <c r="AI108" s="21"/>
      <c r="AJ108" s="21"/>
      <c r="AK108" s="21"/>
      <c r="AU108" s="21">
        <v>52</v>
      </c>
      <c r="AV108" s="21">
        <v>19</v>
      </c>
      <c r="AZ108" s="35" t="s">
        <v>637</v>
      </c>
    </row>
    <row r="109" spans="2:56" ht="14.25" customHeight="1">
      <c r="B109" s="443">
        <v>1</v>
      </c>
      <c r="C109" s="40"/>
      <c r="D109" s="449">
        <f t="shared" si="26"/>
        <v>105</v>
      </c>
      <c r="E109" s="27"/>
      <c r="F109" s="445">
        <v>0</v>
      </c>
      <c r="G109" s="159">
        <v>1</v>
      </c>
      <c r="H109" s="159">
        <v>1</v>
      </c>
      <c r="I109" s="159">
        <v>0</v>
      </c>
      <c r="J109" s="159">
        <v>1</v>
      </c>
      <c r="K109" s="159">
        <v>0</v>
      </c>
      <c r="L109" s="159">
        <v>0</v>
      </c>
      <c r="M109" s="159">
        <v>1</v>
      </c>
      <c r="S109" s="450"/>
      <c r="U109" s="33"/>
      <c r="Y109" s="33"/>
      <c r="AC109" s="21"/>
      <c r="AD109" s="489">
        <f t="shared" si="51"/>
        <v>17</v>
      </c>
      <c r="AE109" s="21"/>
      <c r="AF109" s="21"/>
      <c r="AG109" s="21"/>
      <c r="AH109" s="21"/>
      <c r="AI109" s="21"/>
      <c r="AJ109" s="21"/>
      <c r="AK109" s="21"/>
      <c r="AU109" s="21"/>
      <c r="AV109" s="21"/>
    </row>
    <row r="110" spans="2:56" ht="14.25" customHeight="1">
      <c r="B110" s="443">
        <v>2</v>
      </c>
      <c r="C110" s="40"/>
      <c r="D110" s="449">
        <f t="shared" si="26"/>
        <v>106</v>
      </c>
      <c r="E110" s="27"/>
      <c r="F110" s="445">
        <v>0</v>
      </c>
      <c r="G110" s="159">
        <v>1</v>
      </c>
      <c r="H110" s="159">
        <v>1</v>
      </c>
      <c r="I110" s="159">
        <v>0</v>
      </c>
      <c r="J110" s="159">
        <v>1</v>
      </c>
      <c r="K110" s="159">
        <v>0</v>
      </c>
      <c r="L110" s="159">
        <v>1</v>
      </c>
      <c r="M110" s="36">
        <v>0</v>
      </c>
      <c r="S110" s="450"/>
      <c r="U110" s="33"/>
      <c r="Y110" s="33"/>
      <c r="AC110" s="21"/>
      <c r="AD110" s="489">
        <f t="shared" si="51"/>
        <v>18</v>
      </c>
      <c r="AE110" s="21"/>
      <c r="AF110" s="21"/>
      <c r="AG110" s="21"/>
      <c r="AH110" s="21"/>
      <c r="AI110" s="21"/>
      <c r="AJ110" s="21"/>
      <c r="AK110" s="21"/>
      <c r="AU110" s="21"/>
      <c r="AV110" s="21"/>
    </row>
    <row r="111" spans="2:56" ht="14.25" customHeight="1">
      <c r="B111" s="443">
        <v>3</v>
      </c>
      <c r="C111" s="40"/>
      <c r="D111" s="449">
        <f t="shared" si="26"/>
        <v>107</v>
      </c>
      <c r="E111" s="27"/>
      <c r="F111" s="445">
        <v>0</v>
      </c>
      <c r="G111" s="174">
        <v>1</v>
      </c>
      <c r="H111" s="174">
        <v>1</v>
      </c>
      <c r="I111" s="174">
        <v>0</v>
      </c>
      <c r="J111" s="174">
        <v>1</v>
      </c>
      <c r="K111" s="174">
        <v>0</v>
      </c>
      <c r="L111" s="174">
        <v>1</v>
      </c>
      <c r="M111" s="157">
        <v>1</v>
      </c>
      <c r="O111" s="35">
        <f t="shared" ref="O111:O112" si="56">F111*64+G111*32+H111*16+I111*8+J111*4+K111*2+L111</f>
        <v>53</v>
      </c>
      <c r="Q111" s="35">
        <f>O111*2+1</f>
        <v>107</v>
      </c>
      <c r="S111" s="454">
        <v>2</v>
      </c>
      <c r="U111" s="33">
        <f>O111*3+2</f>
        <v>161</v>
      </c>
      <c r="W111" s="35">
        <v>1</v>
      </c>
      <c r="Y111" s="33"/>
      <c r="AB111" s="53">
        <v>40</v>
      </c>
      <c r="AC111" s="21"/>
      <c r="AD111" s="489">
        <f t="shared" si="51"/>
        <v>19</v>
      </c>
      <c r="AE111" s="21"/>
      <c r="AF111" s="21"/>
      <c r="AG111" s="901">
        <f>AG107+1</f>
        <v>27</v>
      </c>
      <c r="AH111" s="21"/>
      <c r="AI111" s="21"/>
      <c r="AJ111" s="21"/>
      <c r="AK111" s="21"/>
      <c r="AU111" s="21">
        <v>53</v>
      </c>
      <c r="AV111" s="21">
        <v>40</v>
      </c>
      <c r="BB111" s="35" t="s">
        <v>642</v>
      </c>
    </row>
    <row r="112" spans="2:56" ht="14.25" customHeight="1">
      <c r="B112" s="187">
        <v>0</v>
      </c>
      <c r="C112" s="40"/>
      <c r="D112" s="449">
        <f t="shared" si="26"/>
        <v>108</v>
      </c>
      <c r="E112" s="27"/>
      <c r="F112" s="445">
        <v>0</v>
      </c>
      <c r="G112" s="174">
        <v>1</v>
      </c>
      <c r="H112" s="174">
        <v>1</v>
      </c>
      <c r="I112" s="174">
        <v>0</v>
      </c>
      <c r="J112" s="174">
        <v>1</v>
      </c>
      <c r="K112" s="174">
        <v>1</v>
      </c>
      <c r="L112" s="174">
        <v>0</v>
      </c>
      <c r="M112" s="157">
        <v>0</v>
      </c>
      <c r="O112" s="35">
        <f t="shared" si="56"/>
        <v>54</v>
      </c>
      <c r="Q112" s="35">
        <f>O112*4+1</f>
        <v>217</v>
      </c>
      <c r="S112" s="460">
        <v>1</v>
      </c>
      <c r="U112" s="33">
        <f>O112*3+1</f>
        <v>163</v>
      </c>
      <c r="W112" s="35">
        <v>3</v>
      </c>
      <c r="Y112" s="33"/>
      <c r="Z112" s="35">
        <f>Z107+4</f>
        <v>81</v>
      </c>
      <c r="AB112" s="53"/>
      <c r="AC112" s="21"/>
      <c r="AD112" s="489">
        <f t="shared" si="51"/>
        <v>20</v>
      </c>
      <c r="AE112" s="21"/>
      <c r="AF112" s="21"/>
      <c r="AG112" s="751"/>
      <c r="AH112" s="21"/>
      <c r="AI112" s="21"/>
      <c r="AJ112" s="21"/>
      <c r="AK112" s="21"/>
      <c r="AU112" s="21">
        <v>54</v>
      </c>
      <c r="AV112" s="21">
        <v>81</v>
      </c>
    </row>
    <row r="113" spans="2:56" ht="14.25" customHeight="1">
      <c r="B113" s="187">
        <v>1</v>
      </c>
      <c r="C113" s="40"/>
      <c r="D113" s="449">
        <f t="shared" si="26"/>
        <v>109</v>
      </c>
      <c r="E113" s="27"/>
      <c r="F113" s="445">
        <v>0</v>
      </c>
      <c r="G113" s="159">
        <v>1</v>
      </c>
      <c r="H113" s="159">
        <v>1</v>
      </c>
      <c r="I113" s="159">
        <v>0</v>
      </c>
      <c r="J113" s="159">
        <v>1</v>
      </c>
      <c r="K113" s="159">
        <v>1</v>
      </c>
      <c r="L113" s="159">
        <v>0</v>
      </c>
      <c r="M113" s="159">
        <v>1</v>
      </c>
      <c r="S113" s="450"/>
      <c r="U113" s="33"/>
      <c r="Y113" s="33"/>
      <c r="AB113" s="53"/>
      <c r="AC113" s="21"/>
      <c r="AD113" s="489">
        <f t="shared" si="51"/>
        <v>21</v>
      </c>
      <c r="AE113" s="21"/>
      <c r="AF113" s="21"/>
      <c r="AG113" s="21"/>
      <c r="AH113" s="21"/>
      <c r="AI113" s="21"/>
      <c r="AJ113" s="21"/>
      <c r="AK113" s="21"/>
      <c r="AU113" s="21"/>
      <c r="AV113" s="21"/>
    </row>
    <row r="114" spans="2:56" ht="14.25" customHeight="1">
      <c r="B114" s="187">
        <v>2</v>
      </c>
      <c r="C114" s="40"/>
      <c r="D114" s="449">
        <f t="shared" si="26"/>
        <v>110</v>
      </c>
      <c r="E114" s="27">
        <v>21</v>
      </c>
      <c r="F114" s="445">
        <v>0</v>
      </c>
      <c r="G114" s="159">
        <v>1</v>
      </c>
      <c r="H114" s="159">
        <v>1</v>
      </c>
      <c r="I114" s="159">
        <v>0</v>
      </c>
      <c r="J114" s="159">
        <v>1</v>
      </c>
      <c r="K114" s="159">
        <v>1</v>
      </c>
      <c r="L114" s="159">
        <v>1</v>
      </c>
      <c r="M114" s="36">
        <v>0</v>
      </c>
      <c r="S114" s="450"/>
      <c r="U114" s="33"/>
      <c r="Y114" s="33"/>
      <c r="AB114" s="53"/>
      <c r="AC114" s="21"/>
      <c r="AD114" s="489">
        <f t="shared" si="51"/>
        <v>22</v>
      </c>
      <c r="AE114" s="21"/>
      <c r="AF114" s="21"/>
      <c r="AG114" s="21"/>
      <c r="AH114" s="21"/>
      <c r="AI114" s="21"/>
      <c r="AJ114" s="21"/>
      <c r="AK114" s="21"/>
      <c r="AU114" s="21"/>
      <c r="AV114" s="21"/>
    </row>
    <row r="115" spans="2:56" ht="14.25" customHeight="1">
      <c r="B115" s="187">
        <v>3</v>
      </c>
      <c r="C115" s="40"/>
      <c r="D115" s="449">
        <f t="shared" si="26"/>
        <v>111</v>
      </c>
      <c r="E115" s="27"/>
      <c r="F115" s="445">
        <v>0</v>
      </c>
      <c r="G115" s="174">
        <v>1</v>
      </c>
      <c r="H115" s="174">
        <v>1</v>
      </c>
      <c r="I115" s="174">
        <v>0</v>
      </c>
      <c r="J115" s="174">
        <v>1</v>
      </c>
      <c r="K115" s="174">
        <v>1</v>
      </c>
      <c r="L115" s="174">
        <v>1</v>
      </c>
      <c r="M115" s="157">
        <v>1</v>
      </c>
      <c r="O115" s="35">
        <f t="shared" ref="O115:O116" si="57">F115*64+G115*32+H115*16+I115*8+J115*4+K115*2+L115</f>
        <v>55</v>
      </c>
      <c r="Q115" s="40">
        <f>O115*2+1</f>
        <v>111</v>
      </c>
      <c r="S115" s="454">
        <v>0</v>
      </c>
      <c r="U115" s="33">
        <f>O115*3+2</f>
        <v>167</v>
      </c>
      <c r="W115" s="35">
        <v>3</v>
      </c>
      <c r="Y115" s="33"/>
      <c r="Z115" s="35">
        <f>Z112+2</f>
        <v>83</v>
      </c>
      <c r="AB115" s="53"/>
      <c r="AC115" s="21"/>
      <c r="AD115" s="489">
        <f t="shared" si="51"/>
        <v>23</v>
      </c>
      <c r="AE115" s="21"/>
      <c r="AF115" s="21"/>
      <c r="AG115" s="901">
        <f>AG111+1</f>
        <v>28</v>
      </c>
      <c r="AH115" s="21"/>
      <c r="AI115" s="21"/>
      <c r="AJ115" s="21"/>
      <c r="AK115" s="21"/>
      <c r="AU115" s="21">
        <v>55</v>
      </c>
      <c r="AV115" s="21">
        <v>83</v>
      </c>
    </row>
    <row r="116" spans="2:56" ht="14.25" customHeight="1">
      <c r="B116" s="443">
        <v>0</v>
      </c>
      <c r="C116" s="40"/>
      <c r="D116" s="449">
        <f t="shared" si="26"/>
        <v>112</v>
      </c>
      <c r="E116" s="27"/>
      <c r="F116" s="445">
        <v>0</v>
      </c>
      <c r="G116" s="174">
        <v>1</v>
      </c>
      <c r="H116" s="174">
        <v>1</v>
      </c>
      <c r="I116" s="174">
        <v>1</v>
      </c>
      <c r="J116" s="174">
        <v>0</v>
      </c>
      <c r="K116" s="174">
        <v>0</v>
      </c>
      <c r="L116" s="174">
        <v>0</v>
      </c>
      <c r="M116" s="157">
        <v>0</v>
      </c>
      <c r="O116" s="35">
        <f t="shared" si="57"/>
        <v>56</v>
      </c>
      <c r="Q116" s="40">
        <f>O116*4+1</f>
        <v>225</v>
      </c>
      <c r="S116" s="460">
        <v>0</v>
      </c>
      <c r="U116" s="33">
        <f>O116*3+1</f>
        <v>169</v>
      </c>
      <c r="W116" s="35">
        <v>1</v>
      </c>
      <c r="Y116" s="33"/>
      <c r="AB116" s="53">
        <v>42</v>
      </c>
      <c r="AC116" s="21"/>
      <c r="AD116" s="489">
        <f t="shared" si="51"/>
        <v>24</v>
      </c>
      <c r="AE116" s="21"/>
      <c r="AF116" s="21"/>
      <c r="AG116" s="751"/>
      <c r="AH116" s="21"/>
      <c r="AI116" s="21"/>
      <c r="AJ116" s="21"/>
      <c r="AK116" s="21"/>
      <c r="AU116" s="21">
        <v>56</v>
      </c>
      <c r="AV116" s="21">
        <v>42</v>
      </c>
      <c r="BD116" s="35" t="s">
        <v>643</v>
      </c>
    </row>
    <row r="117" spans="2:56" ht="14.25" customHeight="1">
      <c r="B117" s="443">
        <v>1</v>
      </c>
      <c r="C117" s="40"/>
      <c r="D117" s="449">
        <f t="shared" si="26"/>
        <v>113</v>
      </c>
      <c r="E117" s="27"/>
      <c r="F117" s="445">
        <v>0</v>
      </c>
      <c r="G117" s="283">
        <v>1</v>
      </c>
      <c r="H117" s="159">
        <v>1</v>
      </c>
      <c r="I117" s="159">
        <v>1</v>
      </c>
      <c r="J117" s="159">
        <v>0</v>
      </c>
      <c r="K117" s="159">
        <v>0</v>
      </c>
      <c r="L117" s="159">
        <v>0</v>
      </c>
      <c r="M117" s="159">
        <v>1</v>
      </c>
      <c r="S117" s="450"/>
      <c r="U117" s="33"/>
      <c r="Y117" s="33"/>
      <c r="AC117" s="21"/>
      <c r="AD117" s="489">
        <f t="shared" si="51"/>
        <v>25</v>
      </c>
      <c r="AE117" s="21"/>
      <c r="AF117" s="21"/>
      <c r="AG117" s="21"/>
      <c r="AH117" s="21"/>
      <c r="AI117" s="21"/>
      <c r="AJ117" s="21"/>
      <c r="AK117" s="21"/>
      <c r="AU117" s="21"/>
      <c r="AV117" s="21"/>
    </row>
    <row r="118" spans="2:56" ht="14.25" customHeight="1">
      <c r="B118" s="443">
        <v>2</v>
      </c>
      <c r="C118" s="40"/>
      <c r="D118" s="449">
        <f t="shared" si="26"/>
        <v>114</v>
      </c>
      <c r="E118" s="27"/>
      <c r="F118" s="445">
        <v>0</v>
      </c>
      <c r="G118" s="283">
        <v>1</v>
      </c>
      <c r="H118" s="159">
        <v>1</v>
      </c>
      <c r="I118" s="159">
        <v>1</v>
      </c>
      <c r="J118" s="159">
        <v>0</v>
      </c>
      <c r="K118" s="159">
        <v>0</v>
      </c>
      <c r="L118" s="159">
        <v>1</v>
      </c>
      <c r="M118" s="36">
        <v>0</v>
      </c>
      <c r="S118" s="450"/>
      <c r="U118" s="33"/>
      <c r="Y118" s="33"/>
      <c r="AC118" s="21"/>
      <c r="AD118" s="489">
        <f t="shared" si="51"/>
        <v>26</v>
      </c>
      <c r="AE118" s="21"/>
      <c r="AF118" s="21"/>
      <c r="AG118" s="21"/>
      <c r="AH118" s="21"/>
      <c r="AI118" s="21"/>
      <c r="AJ118" s="21"/>
      <c r="AK118" s="21"/>
      <c r="AU118" s="21"/>
      <c r="AV118" s="21"/>
    </row>
    <row r="119" spans="2:56" ht="14.25" customHeight="1">
      <c r="B119" s="443">
        <v>3</v>
      </c>
      <c r="C119" s="40"/>
      <c r="D119" s="449">
        <f t="shared" si="26"/>
        <v>115</v>
      </c>
      <c r="E119" s="27"/>
      <c r="F119" s="445">
        <v>0</v>
      </c>
      <c r="G119" s="174">
        <v>1</v>
      </c>
      <c r="H119" s="174">
        <v>1</v>
      </c>
      <c r="I119" s="320">
        <v>1</v>
      </c>
      <c r="J119" s="174">
        <v>0</v>
      </c>
      <c r="K119" s="174">
        <v>0</v>
      </c>
      <c r="L119" s="174">
        <v>1</v>
      </c>
      <c r="M119" s="157">
        <v>1</v>
      </c>
      <c r="O119" s="35">
        <f t="shared" ref="O119:O120" si="58">F119*64+G119*32+H119*16+I119*8+J119*4+K119*2+L119</f>
        <v>57</v>
      </c>
      <c r="Q119" s="35">
        <f>O119*2+1</f>
        <v>115</v>
      </c>
      <c r="S119" s="454">
        <v>1</v>
      </c>
      <c r="U119" s="33">
        <f>O119*3+2</f>
        <v>173</v>
      </c>
      <c r="W119" s="35">
        <v>1</v>
      </c>
      <c r="Y119" s="33"/>
      <c r="AA119" s="40">
        <v>21</v>
      </c>
      <c r="AC119" s="21"/>
      <c r="AD119" s="489">
        <f t="shared" si="51"/>
        <v>27</v>
      </c>
      <c r="AE119" s="21"/>
      <c r="AF119" s="21"/>
      <c r="AG119" s="901">
        <f>AG115+1</f>
        <v>29</v>
      </c>
      <c r="AH119" s="21"/>
      <c r="AI119" s="21"/>
      <c r="AJ119" s="21"/>
      <c r="AK119" s="21"/>
      <c r="AU119" s="21">
        <v>57</v>
      </c>
      <c r="AV119" s="21">
        <v>21</v>
      </c>
      <c r="AX119" s="35" t="s">
        <v>636</v>
      </c>
    </row>
    <row r="120" spans="2:56" ht="14.25" customHeight="1">
      <c r="B120" s="187">
        <v>0</v>
      </c>
      <c r="C120" s="40"/>
      <c r="D120" s="449">
        <f t="shared" si="26"/>
        <v>116</v>
      </c>
      <c r="E120" s="27"/>
      <c r="F120" s="445">
        <v>0</v>
      </c>
      <c r="G120" s="174">
        <v>1</v>
      </c>
      <c r="H120" s="174">
        <v>1</v>
      </c>
      <c r="I120" s="174">
        <v>1</v>
      </c>
      <c r="J120" s="174">
        <v>0</v>
      </c>
      <c r="K120" s="174">
        <v>1</v>
      </c>
      <c r="L120" s="174">
        <v>0</v>
      </c>
      <c r="M120" s="157">
        <v>0</v>
      </c>
      <c r="O120" s="35">
        <f t="shared" si="58"/>
        <v>58</v>
      </c>
      <c r="Q120" s="35">
        <f>O120*4+1</f>
        <v>233</v>
      </c>
      <c r="S120" s="460">
        <v>2</v>
      </c>
      <c r="U120" s="33">
        <f>O120*3+1</f>
        <v>175</v>
      </c>
      <c r="W120" s="35">
        <v>3</v>
      </c>
      <c r="Y120" s="33"/>
      <c r="Z120" s="35">
        <f>Z115+4</f>
        <v>87</v>
      </c>
      <c r="AA120" s="40"/>
      <c r="AC120" s="21"/>
      <c r="AD120" s="489">
        <f t="shared" si="51"/>
        <v>28</v>
      </c>
      <c r="AE120" s="21"/>
      <c r="AF120" s="21"/>
      <c r="AG120" s="751"/>
      <c r="AH120" s="21"/>
      <c r="AI120" s="21"/>
      <c r="AJ120" s="21"/>
      <c r="AK120" s="21"/>
      <c r="AU120" s="21">
        <v>58</v>
      </c>
      <c r="AV120" s="21">
        <v>87</v>
      </c>
    </row>
    <row r="121" spans="2:56" ht="14.25" customHeight="1">
      <c r="B121" s="187">
        <v>1</v>
      </c>
      <c r="C121" s="40"/>
      <c r="D121" s="449">
        <f t="shared" si="26"/>
        <v>117</v>
      </c>
      <c r="E121" s="27"/>
      <c r="F121" s="445">
        <v>0</v>
      </c>
      <c r="G121" s="159">
        <v>1</v>
      </c>
      <c r="H121" s="159">
        <v>1</v>
      </c>
      <c r="I121" s="159">
        <v>1</v>
      </c>
      <c r="J121" s="159">
        <v>0</v>
      </c>
      <c r="K121" s="159">
        <v>1</v>
      </c>
      <c r="L121" s="159">
        <v>0</v>
      </c>
      <c r="M121" s="159">
        <v>1</v>
      </c>
      <c r="S121" s="450"/>
      <c r="U121" s="33"/>
      <c r="Y121" s="33"/>
      <c r="AA121" s="40"/>
      <c r="AC121" s="21"/>
      <c r="AD121" s="489">
        <f t="shared" si="51"/>
        <v>29</v>
      </c>
      <c r="AE121" s="21"/>
      <c r="AF121" s="21"/>
      <c r="AG121" s="21"/>
      <c r="AH121" s="21"/>
      <c r="AI121" s="21"/>
      <c r="AJ121" s="21"/>
      <c r="AK121" s="21"/>
      <c r="AU121" s="21"/>
      <c r="AV121" s="21"/>
    </row>
    <row r="122" spans="2:56" ht="14.25" customHeight="1">
      <c r="B122" s="187">
        <v>2</v>
      </c>
      <c r="C122" s="40"/>
      <c r="D122" s="449">
        <f t="shared" si="26"/>
        <v>118</v>
      </c>
      <c r="E122" s="27"/>
      <c r="F122" s="445">
        <v>0</v>
      </c>
      <c r="G122" s="159">
        <v>1</v>
      </c>
      <c r="H122" s="159">
        <v>1</v>
      </c>
      <c r="I122" s="159">
        <v>1</v>
      </c>
      <c r="J122" s="159">
        <v>0</v>
      </c>
      <c r="K122" s="159">
        <v>1</v>
      </c>
      <c r="L122" s="159">
        <v>1</v>
      </c>
      <c r="M122" s="36">
        <v>0</v>
      </c>
      <c r="S122" s="450"/>
      <c r="U122" s="33"/>
      <c r="Y122" s="33"/>
      <c r="AA122" s="40"/>
      <c r="AC122" s="21"/>
      <c r="AD122" s="489">
        <f t="shared" si="51"/>
        <v>30</v>
      </c>
      <c r="AE122" s="21"/>
      <c r="AF122" s="21"/>
      <c r="AG122" s="21"/>
      <c r="AH122" s="21"/>
      <c r="AI122" s="21"/>
      <c r="AJ122" s="21"/>
      <c r="AK122" s="21"/>
      <c r="AU122" s="21"/>
      <c r="AV122" s="21"/>
    </row>
    <row r="123" spans="2:56" ht="14.25" customHeight="1">
      <c r="B123" s="187">
        <v>3</v>
      </c>
      <c r="C123" s="40"/>
      <c r="D123" s="449">
        <f t="shared" si="26"/>
        <v>119</v>
      </c>
      <c r="E123" s="27"/>
      <c r="F123" s="445">
        <v>0</v>
      </c>
      <c r="G123" s="174">
        <v>1</v>
      </c>
      <c r="H123" s="174">
        <v>1</v>
      </c>
      <c r="I123" s="174">
        <v>1</v>
      </c>
      <c r="J123" s="174">
        <v>0</v>
      </c>
      <c r="K123" s="174">
        <v>1</v>
      </c>
      <c r="L123" s="174">
        <v>1</v>
      </c>
      <c r="M123" s="157">
        <v>1</v>
      </c>
      <c r="O123" s="35">
        <f t="shared" ref="O123:O124" si="59">F123*64+G123*32+H123*16+I123*8+J123*4+K123*2+L123</f>
        <v>59</v>
      </c>
      <c r="Q123" s="35">
        <f>O123*2+1</f>
        <v>119</v>
      </c>
      <c r="S123" s="454">
        <v>2</v>
      </c>
      <c r="U123" s="33">
        <f>O123*3+2</f>
        <v>179</v>
      </c>
      <c r="W123" s="35">
        <v>3</v>
      </c>
      <c r="Y123" s="33"/>
      <c r="Z123" s="35">
        <f>Z120+2</f>
        <v>89</v>
      </c>
      <c r="AA123" s="40"/>
      <c r="AC123" s="21"/>
      <c r="AD123" s="489">
        <f t="shared" si="51"/>
        <v>31</v>
      </c>
      <c r="AE123" s="21"/>
      <c r="AF123" s="21"/>
      <c r="AG123" s="901">
        <f>AG119+1</f>
        <v>30</v>
      </c>
      <c r="AH123" s="21"/>
      <c r="AI123" s="21"/>
      <c r="AJ123" s="21"/>
      <c r="AK123" s="21"/>
      <c r="AU123" s="21">
        <v>59</v>
      </c>
      <c r="AV123" s="335">
        <v>89</v>
      </c>
    </row>
    <row r="124" spans="2:56" ht="14.25" customHeight="1">
      <c r="B124" s="443">
        <v>0</v>
      </c>
      <c r="C124" s="40"/>
      <c r="D124" s="466">
        <f t="shared" si="26"/>
        <v>120</v>
      </c>
      <c r="E124" s="27"/>
      <c r="F124" s="445">
        <v>0</v>
      </c>
      <c r="G124" s="174">
        <v>1</v>
      </c>
      <c r="H124" s="174">
        <v>1</v>
      </c>
      <c r="I124" s="174">
        <v>1</v>
      </c>
      <c r="J124" s="174">
        <v>1</v>
      </c>
      <c r="K124" s="174">
        <v>0</v>
      </c>
      <c r="L124" s="174">
        <v>0</v>
      </c>
      <c r="M124" s="157">
        <v>0</v>
      </c>
      <c r="O124" s="35">
        <f t="shared" si="59"/>
        <v>60</v>
      </c>
      <c r="Q124" s="35">
        <f>O124*4+1</f>
        <v>241</v>
      </c>
      <c r="S124" s="460">
        <v>1</v>
      </c>
      <c r="U124" s="33">
        <f>O124*3+1</f>
        <v>181</v>
      </c>
      <c r="W124" s="35">
        <v>1</v>
      </c>
      <c r="Y124" s="33"/>
      <c r="AC124" s="490">
        <v>5</v>
      </c>
      <c r="AD124" s="489">
        <v>0</v>
      </c>
      <c r="AE124" s="21"/>
      <c r="AF124" s="21"/>
      <c r="AG124" s="751"/>
      <c r="AH124" s="21"/>
      <c r="AI124" s="21"/>
      <c r="AJ124" s="21"/>
      <c r="AK124" s="21"/>
      <c r="AU124" s="21">
        <v>60</v>
      </c>
      <c r="AV124" s="491">
        <v>5</v>
      </c>
    </row>
    <row r="125" spans="2:56" ht="14.25" customHeight="1">
      <c r="B125" s="443">
        <v>1</v>
      </c>
      <c r="C125" s="40"/>
      <c r="D125" s="449">
        <f t="shared" si="26"/>
        <v>121</v>
      </c>
      <c r="E125" s="27"/>
      <c r="F125" s="445">
        <v>0</v>
      </c>
      <c r="G125" s="159">
        <v>1</v>
      </c>
      <c r="H125" s="159">
        <v>1</v>
      </c>
      <c r="I125" s="159">
        <v>1</v>
      </c>
      <c r="J125" s="159">
        <v>1</v>
      </c>
      <c r="K125" s="159">
        <v>0</v>
      </c>
      <c r="L125" s="159">
        <v>0</v>
      </c>
      <c r="M125" s="159">
        <v>1</v>
      </c>
      <c r="S125" s="450"/>
      <c r="U125" s="33"/>
      <c r="Y125" s="33"/>
      <c r="AC125" s="21"/>
      <c r="AD125" s="489">
        <f t="shared" ref="AD125:AD155" si="60">AD124+1</f>
        <v>1</v>
      </c>
      <c r="AE125" s="21"/>
      <c r="AF125" s="21"/>
      <c r="AG125" s="21"/>
      <c r="AH125" s="21"/>
      <c r="AI125" s="21"/>
      <c r="AJ125" s="21"/>
      <c r="AK125" s="21"/>
      <c r="AU125" s="21"/>
      <c r="AV125" s="21"/>
    </row>
    <row r="126" spans="2:56" ht="14.25" customHeight="1">
      <c r="B126" s="443">
        <v>2</v>
      </c>
      <c r="C126" s="40"/>
      <c r="D126" s="449">
        <f t="shared" si="26"/>
        <v>122</v>
      </c>
      <c r="E126" s="27"/>
      <c r="F126" s="445">
        <v>0</v>
      </c>
      <c r="G126" s="159">
        <v>1</v>
      </c>
      <c r="H126" s="159">
        <v>1</v>
      </c>
      <c r="I126" s="159">
        <v>1</v>
      </c>
      <c r="J126" s="159">
        <v>1</v>
      </c>
      <c r="K126" s="159">
        <v>0</v>
      </c>
      <c r="L126" s="159">
        <v>1</v>
      </c>
      <c r="M126" s="36">
        <v>0</v>
      </c>
      <c r="S126" s="450"/>
      <c r="U126" s="33"/>
      <c r="Y126" s="33"/>
      <c r="AC126" s="21"/>
      <c r="AD126" s="489">
        <f t="shared" si="60"/>
        <v>2</v>
      </c>
      <c r="AE126" s="21"/>
      <c r="AF126" s="21"/>
      <c r="AG126" s="21"/>
      <c r="AH126" s="21"/>
      <c r="AI126" s="21"/>
      <c r="AJ126" s="21"/>
      <c r="AK126" s="21"/>
      <c r="AU126" s="21"/>
      <c r="AV126" s="21"/>
    </row>
    <row r="127" spans="2:56" ht="14.25" customHeight="1">
      <c r="B127" s="443">
        <v>3</v>
      </c>
      <c r="C127" s="40"/>
      <c r="D127" s="449">
        <f t="shared" si="26"/>
        <v>123</v>
      </c>
      <c r="E127" s="27"/>
      <c r="F127" s="445">
        <v>0</v>
      </c>
      <c r="G127" s="174">
        <v>1</v>
      </c>
      <c r="H127" s="174">
        <v>1</v>
      </c>
      <c r="I127" s="174">
        <v>1</v>
      </c>
      <c r="J127" s="174">
        <v>1</v>
      </c>
      <c r="K127" s="174">
        <v>0</v>
      </c>
      <c r="L127" s="174">
        <v>1</v>
      </c>
      <c r="M127" s="157">
        <v>1</v>
      </c>
      <c r="O127" s="35">
        <f t="shared" ref="O127:O128" si="61">F127*64+G127*32+H127*16+I127*8+J127*4+K127*2+L127</f>
        <v>61</v>
      </c>
      <c r="Q127" s="40">
        <f>O127*2+1</f>
        <v>123</v>
      </c>
      <c r="S127" s="454">
        <v>0</v>
      </c>
      <c r="U127" s="33">
        <f>O127*3+2</f>
        <v>185</v>
      </c>
      <c r="W127" s="35">
        <v>1</v>
      </c>
      <c r="Y127" s="33"/>
      <c r="AB127" s="53">
        <v>46</v>
      </c>
      <c r="AC127" s="21"/>
      <c r="AD127" s="489">
        <f t="shared" si="60"/>
        <v>3</v>
      </c>
      <c r="AE127" s="21"/>
      <c r="AF127" s="21"/>
      <c r="AG127" s="901">
        <f>AG123+1</f>
        <v>31</v>
      </c>
      <c r="AH127" s="21"/>
      <c r="AI127" s="21"/>
      <c r="AJ127" s="21"/>
      <c r="AK127" s="21"/>
      <c r="AS127" s="489"/>
      <c r="AT127" s="489"/>
      <c r="AU127" s="21">
        <v>61</v>
      </c>
      <c r="AV127" s="21">
        <v>46</v>
      </c>
      <c r="BB127" s="35" t="s">
        <v>642</v>
      </c>
    </row>
    <row r="128" spans="2:56" ht="14.25" customHeight="1">
      <c r="B128" s="187">
        <v>0</v>
      </c>
      <c r="C128" s="40"/>
      <c r="D128" s="449">
        <f t="shared" si="26"/>
        <v>124</v>
      </c>
      <c r="E128" s="27"/>
      <c r="F128" s="445">
        <v>0</v>
      </c>
      <c r="G128" s="174">
        <v>1</v>
      </c>
      <c r="H128" s="174">
        <v>1</v>
      </c>
      <c r="I128" s="174">
        <v>1</v>
      </c>
      <c r="J128" s="174">
        <v>1</v>
      </c>
      <c r="K128" s="174">
        <v>1</v>
      </c>
      <c r="L128" s="174">
        <v>0</v>
      </c>
      <c r="M128" s="157">
        <v>0</v>
      </c>
      <c r="O128" s="35">
        <f t="shared" si="61"/>
        <v>62</v>
      </c>
      <c r="Q128" s="40">
        <f>O128*4+1</f>
        <v>249</v>
      </c>
      <c r="S128" s="460">
        <v>0</v>
      </c>
      <c r="U128" s="33">
        <f>O128*3+1</f>
        <v>187</v>
      </c>
      <c r="W128" s="35">
        <v>3</v>
      </c>
      <c r="Y128" s="33"/>
      <c r="Z128" s="35">
        <f>Z123+4</f>
        <v>93</v>
      </c>
      <c r="AB128" s="53"/>
      <c r="AC128" s="21"/>
      <c r="AD128" s="489">
        <f t="shared" si="60"/>
        <v>4</v>
      </c>
      <c r="AE128" s="21"/>
      <c r="AF128" s="21"/>
      <c r="AG128" s="751"/>
      <c r="AH128" s="21"/>
      <c r="AI128" s="21"/>
      <c r="AJ128" s="21"/>
      <c r="AK128" s="21"/>
      <c r="AS128" s="489"/>
      <c r="AT128" s="489"/>
      <c r="AU128" s="21">
        <v>62</v>
      </c>
      <c r="AV128" s="21">
        <v>93</v>
      </c>
    </row>
    <row r="129" spans="2:58" ht="14.25" customHeight="1">
      <c r="B129" s="187">
        <v>1</v>
      </c>
      <c r="C129" s="40"/>
      <c r="D129" s="449">
        <f t="shared" si="26"/>
        <v>125</v>
      </c>
      <c r="E129" s="27"/>
      <c r="F129" s="445">
        <v>0</v>
      </c>
      <c r="G129" s="283">
        <v>1</v>
      </c>
      <c r="H129" s="159">
        <v>1</v>
      </c>
      <c r="I129" s="159">
        <v>1</v>
      </c>
      <c r="J129" s="159">
        <v>1</v>
      </c>
      <c r="K129" s="159">
        <v>1</v>
      </c>
      <c r="L129" s="159">
        <v>0</v>
      </c>
      <c r="M129" s="159">
        <v>1</v>
      </c>
      <c r="S129" s="450"/>
      <c r="U129" s="33"/>
      <c r="Y129" s="33"/>
      <c r="AB129" s="53"/>
      <c r="AC129" s="21"/>
      <c r="AD129" s="489">
        <f t="shared" si="60"/>
        <v>5</v>
      </c>
      <c r="AE129" s="21"/>
      <c r="AF129" s="21"/>
      <c r="AG129" s="21"/>
      <c r="AH129" s="21"/>
      <c r="AI129" s="21"/>
      <c r="AJ129" s="21"/>
      <c r="AK129" s="21"/>
      <c r="AS129" s="489"/>
      <c r="AT129" s="489"/>
      <c r="AU129" s="21"/>
      <c r="AV129" s="21"/>
    </row>
    <row r="130" spans="2:58" ht="14.25" customHeight="1">
      <c r="B130" s="187">
        <v>2</v>
      </c>
      <c r="C130" s="40"/>
      <c r="D130" s="449">
        <f t="shared" si="26"/>
        <v>126</v>
      </c>
      <c r="E130" s="27">
        <v>11</v>
      </c>
      <c r="F130" s="445">
        <v>0</v>
      </c>
      <c r="G130" s="283">
        <v>1</v>
      </c>
      <c r="H130" s="159">
        <v>1</v>
      </c>
      <c r="I130" s="159">
        <v>1</v>
      </c>
      <c r="J130" s="159">
        <v>1</v>
      </c>
      <c r="K130" s="159">
        <v>1</v>
      </c>
      <c r="L130" s="159">
        <v>1</v>
      </c>
      <c r="M130" s="36">
        <v>0</v>
      </c>
      <c r="S130" s="450"/>
      <c r="U130" s="33"/>
      <c r="Y130" s="33"/>
      <c r="AB130" s="53"/>
      <c r="AC130" s="21"/>
      <c r="AD130" s="489">
        <f t="shared" si="60"/>
        <v>6</v>
      </c>
      <c r="AE130" s="21"/>
      <c r="AF130" s="21"/>
      <c r="AG130" s="21"/>
      <c r="AH130" s="21"/>
      <c r="AI130" s="21"/>
      <c r="AJ130" s="21"/>
      <c r="AK130" s="21"/>
      <c r="AS130" s="489"/>
      <c r="AT130" s="489"/>
      <c r="AU130" s="21"/>
      <c r="AV130" s="21"/>
    </row>
    <row r="131" spans="2:58" ht="14.25" customHeight="1">
      <c r="B131" s="187">
        <v>3</v>
      </c>
      <c r="C131" s="40"/>
      <c r="D131" s="449">
        <f t="shared" si="26"/>
        <v>127</v>
      </c>
      <c r="E131" s="27"/>
      <c r="F131" s="445">
        <v>0</v>
      </c>
      <c r="G131" s="174">
        <v>1</v>
      </c>
      <c r="H131" s="174">
        <v>1</v>
      </c>
      <c r="I131" s="320">
        <v>1</v>
      </c>
      <c r="J131" s="174">
        <v>1</v>
      </c>
      <c r="K131" s="174">
        <v>1</v>
      </c>
      <c r="L131" s="174">
        <v>1</v>
      </c>
      <c r="M131" s="157">
        <v>1</v>
      </c>
      <c r="O131" s="35">
        <f t="shared" ref="O131:O132" si="62">F131*64+G131*32+H131*16+I131*8+J131*4+K131*2+L131</f>
        <v>63</v>
      </c>
      <c r="Q131" s="35">
        <f>O131*2+1</f>
        <v>127</v>
      </c>
      <c r="S131" s="454">
        <v>1</v>
      </c>
      <c r="U131" s="33">
        <f>O131*3+2</f>
        <v>191</v>
      </c>
      <c r="W131" s="35">
        <v>3</v>
      </c>
      <c r="Y131" s="33"/>
      <c r="Z131" s="35">
        <f>Z128+2</f>
        <v>95</v>
      </c>
      <c r="AB131" s="53"/>
      <c r="AC131" s="21"/>
      <c r="AD131" s="489">
        <f t="shared" si="60"/>
        <v>7</v>
      </c>
      <c r="AE131" s="21"/>
      <c r="AF131" s="21"/>
      <c r="AG131" s="901">
        <f>AG127+1</f>
        <v>32</v>
      </c>
      <c r="AH131" s="21"/>
      <c r="AI131" s="21"/>
      <c r="AJ131" s="21"/>
      <c r="AK131" s="21"/>
      <c r="AS131" s="489"/>
      <c r="AT131" s="489"/>
      <c r="AU131" s="21">
        <v>63</v>
      </c>
      <c r="AV131" s="21">
        <v>95</v>
      </c>
    </row>
    <row r="132" spans="2:58" ht="14.25" customHeight="1">
      <c r="B132" s="443">
        <v>0</v>
      </c>
      <c r="C132" s="40"/>
      <c r="D132" s="449">
        <f t="shared" si="26"/>
        <v>128</v>
      </c>
      <c r="E132" s="27"/>
      <c r="F132" s="278">
        <v>1</v>
      </c>
      <c r="G132" s="174">
        <v>0</v>
      </c>
      <c r="H132" s="174">
        <v>0</v>
      </c>
      <c r="I132" s="174">
        <v>0</v>
      </c>
      <c r="J132" s="174">
        <v>0</v>
      </c>
      <c r="K132" s="174">
        <v>0</v>
      </c>
      <c r="L132" s="174">
        <v>0</v>
      </c>
      <c r="M132" s="157">
        <v>0</v>
      </c>
      <c r="O132" s="35">
        <f t="shared" si="62"/>
        <v>64</v>
      </c>
      <c r="Q132" s="35">
        <f>O132*4+1</f>
        <v>257</v>
      </c>
      <c r="S132" s="460">
        <v>2</v>
      </c>
      <c r="U132" s="33">
        <f>O132*3+1</f>
        <v>193</v>
      </c>
      <c r="W132" s="35">
        <v>1</v>
      </c>
      <c r="Y132" s="33"/>
      <c r="AB132" s="53">
        <v>48</v>
      </c>
      <c r="AC132" s="21"/>
      <c r="AD132" s="489">
        <f t="shared" si="60"/>
        <v>8</v>
      </c>
      <c r="AE132" s="21"/>
      <c r="AF132" s="21"/>
      <c r="AG132" s="751"/>
      <c r="AH132" s="21"/>
      <c r="AI132" s="21"/>
      <c r="AJ132" s="21"/>
      <c r="AK132" s="21"/>
      <c r="AS132" s="489"/>
      <c r="AT132" s="489"/>
      <c r="AU132" s="21">
        <v>64</v>
      </c>
      <c r="AV132" s="21">
        <v>48</v>
      </c>
      <c r="BD132" s="35" t="s">
        <v>643</v>
      </c>
    </row>
    <row r="133" spans="2:58" ht="14.25" customHeight="1">
      <c r="B133" s="443">
        <v>1</v>
      </c>
      <c r="C133" s="40"/>
      <c r="D133" s="449">
        <f t="shared" si="26"/>
        <v>129</v>
      </c>
      <c r="E133" s="27"/>
      <c r="F133" s="283">
        <v>1</v>
      </c>
      <c r="G133" s="159">
        <v>0</v>
      </c>
      <c r="H133" s="159">
        <v>0</v>
      </c>
      <c r="I133" s="159">
        <v>0</v>
      </c>
      <c r="J133" s="159">
        <v>0</v>
      </c>
      <c r="K133" s="159">
        <v>0</v>
      </c>
      <c r="L133" s="159">
        <v>0</v>
      </c>
      <c r="M133" s="159">
        <v>1</v>
      </c>
      <c r="S133" s="450"/>
      <c r="U133" s="33"/>
      <c r="Y133" s="33"/>
      <c r="AC133" s="21"/>
      <c r="AD133" s="489">
        <f t="shared" si="60"/>
        <v>9</v>
      </c>
      <c r="AE133" s="21"/>
      <c r="AF133" s="21"/>
      <c r="AG133" s="21"/>
      <c r="AH133" s="21"/>
      <c r="AI133" s="21"/>
      <c r="AJ133" s="21"/>
      <c r="AK133" s="21"/>
      <c r="AS133" s="489"/>
      <c r="AT133" s="489"/>
      <c r="AU133" s="21"/>
      <c r="AV133" s="21"/>
    </row>
    <row r="134" spans="2:58" ht="14.25" customHeight="1">
      <c r="B134" s="443">
        <v>2</v>
      </c>
      <c r="C134" s="40"/>
      <c r="D134" s="449">
        <f t="shared" si="26"/>
        <v>130</v>
      </c>
      <c r="E134" s="27"/>
      <c r="F134" s="283">
        <v>1</v>
      </c>
      <c r="G134" s="159">
        <v>0</v>
      </c>
      <c r="H134" s="159">
        <v>0</v>
      </c>
      <c r="I134" s="159">
        <v>0</v>
      </c>
      <c r="J134" s="159">
        <v>0</v>
      </c>
      <c r="K134" s="159">
        <v>0</v>
      </c>
      <c r="L134" s="159">
        <v>1</v>
      </c>
      <c r="M134" s="36">
        <v>0</v>
      </c>
      <c r="S134" s="450"/>
      <c r="U134" s="33"/>
      <c r="Y134" s="33"/>
      <c r="AC134" s="21"/>
      <c r="AD134" s="489">
        <f t="shared" si="60"/>
        <v>10</v>
      </c>
      <c r="AE134" s="21"/>
      <c r="AF134" s="21"/>
      <c r="AG134" s="21"/>
      <c r="AH134" s="21"/>
      <c r="AI134" s="21"/>
      <c r="AJ134" s="21"/>
      <c r="AK134" s="21"/>
      <c r="AS134" s="489"/>
      <c r="AT134" s="489"/>
      <c r="AU134" s="21"/>
      <c r="AV134" s="21"/>
    </row>
    <row r="135" spans="2:58" ht="14.25" customHeight="1">
      <c r="B135" s="443">
        <v>3</v>
      </c>
      <c r="C135" s="40"/>
      <c r="D135" s="497">
        <f t="shared" si="26"/>
        <v>131</v>
      </c>
      <c r="E135" s="27"/>
      <c r="F135" s="278">
        <v>1</v>
      </c>
      <c r="G135" s="174">
        <v>0</v>
      </c>
      <c r="H135" s="174">
        <v>0</v>
      </c>
      <c r="I135" s="174">
        <v>0</v>
      </c>
      <c r="J135" s="174">
        <v>0</v>
      </c>
      <c r="K135" s="174">
        <v>0</v>
      </c>
      <c r="L135" s="174">
        <v>1</v>
      </c>
      <c r="M135" s="157">
        <v>1</v>
      </c>
      <c r="O135" s="35">
        <f t="shared" ref="O135:O136" si="63">F135*64+G135*32+H135*16+I135*8+J135*4+K135*2+L135</f>
        <v>65</v>
      </c>
      <c r="Q135" s="35">
        <f>O135*2+1</f>
        <v>131</v>
      </c>
      <c r="S135" s="454">
        <v>2</v>
      </c>
      <c r="U135" s="33">
        <f>O135*3+2</f>
        <v>197</v>
      </c>
      <c r="W135" s="35">
        <v>1</v>
      </c>
      <c r="Y135" s="33"/>
      <c r="AC135" s="488">
        <v>12</v>
      </c>
      <c r="AD135" s="489">
        <f t="shared" si="60"/>
        <v>11</v>
      </c>
      <c r="AE135" s="21"/>
      <c r="AF135" s="21"/>
      <c r="AG135" s="901">
        <f>AG131+1</f>
        <v>33</v>
      </c>
      <c r="AH135" s="21"/>
      <c r="AI135" s="21"/>
      <c r="AJ135" s="21"/>
      <c r="AK135" s="21"/>
      <c r="AS135" s="489"/>
      <c r="AT135" s="489"/>
      <c r="AU135" s="21">
        <v>65</v>
      </c>
      <c r="AV135" s="21">
        <v>12</v>
      </c>
    </row>
    <row r="136" spans="2:58" ht="14.25" customHeight="1">
      <c r="B136" s="187">
        <v>0</v>
      </c>
      <c r="C136" s="40"/>
      <c r="D136" s="449">
        <f t="shared" si="26"/>
        <v>132</v>
      </c>
      <c r="E136" s="27"/>
      <c r="F136" s="278">
        <v>1</v>
      </c>
      <c r="G136" s="174">
        <v>0</v>
      </c>
      <c r="H136" s="174">
        <v>0</v>
      </c>
      <c r="I136" s="174">
        <v>0</v>
      </c>
      <c r="J136" s="174">
        <v>0</v>
      </c>
      <c r="K136" s="174">
        <v>1</v>
      </c>
      <c r="L136" s="174">
        <v>0</v>
      </c>
      <c r="M136" s="157">
        <v>0</v>
      </c>
      <c r="O136" s="35">
        <f t="shared" si="63"/>
        <v>66</v>
      </c>
      <c r="Q136" s="35">
        <f>O136*4+1</f>
        <v>265</v>
      </c>
      <c r="S136" s="460">
        <v>1</v>
      </c>
      <c r="U136" s="33">
        <f>O136*3+1</f>
        <v>199</v>
      </c>
      <c r="W136" s="35">
        <v>3</v>
      </c>
      <c r="Y136" s="33"/>
      <c r="Z136" s="35">
        <f>Z131+4</f>
        <v>99</v>
      </c>
      <c r="AA136" s="40"/>
      <c r="AC136" s="21"/>
      <c r="AD136" s="489">
        <f t="shared" si="60"/>
        <v>12</v>
      </c>
      <c r="AE136" s="21"/>
      <c r="AF136" s="21"/>
      <c r="AG136" s="751"/>
      <c r="AH136" s="21"/>
      <c r="AI136" s="21"/>
      <c r="AJ136" s="21"/>
      <c r="AK136" s="21"/>
      <c r="AS136" s="489"/>
      <c r="AT136" s="489"/>
      <c r="AU136" s="21">
        <v>66</v>
      </c>
      <c r="AV136" s="21">
        <v>99</v>
      </c>
      <c r="BF136" s="35" t="s">
        <v>645</v>
      </c>
    </row>
    <row r="137" spans="2:58" ht="14.25" customHeight="1">
      <c r="B137" s="187">
        <v>1</v>
      </c>
      <c r="C137" s="40"/>
      <c r="D137" s="449">
        <f t="shared" si="26"/>
        <v>133</v>
      </c>
      <c r="E137" s="27"/>
      <c r="F137" s="283">
        <v>1</v>
      </c>
      <c r="G137" s="159">
        <v>0</v>
      </c>
      <c r="H137" s="159">
        <v>0</v>
      </c>
      <c r="I137" s="159">
        <v>0</v>
      </c>
      <c r="J137" s="159">
        <v>0</v>
      </c>
      <c r="K137" s="159">
        <v>1</v>
      </c>
      <c r="L137" s="159">
        <v>0</v>
      </c>
      <c r="M137" s="159">
        <v>1</v>
      </c>
      <c r="S137" s="450"/>
      <c r="U137" s="33"/>
      <c r="Y137" s="33"/>
      <c r="AA137" s="40"/>
      <c r="AC137" s="21"/>
      <c r="AD137" s="489">
        <f t="shared" si="60"/>
        <v>13</v>
      </c>
      <c r="AE137" s="21"/>
      <c r="AF137" s="21"/>
      <c r="AG137" s="21"/>
      <c r="AH137" s="21"/>
      <c r="AI137" s="21"/>
      <c r="AJ137" s="21"/>
      <c r="AK137" s="21"/>
      <c r="AS137" s="489"/>
      <c r="AT137" s="489"/>
      <c r="AU137" s="21"/>
      <c r="AV137" s="21"/>
    </row>
    <row r="138" spans="2:58" ht="14.25" customHeight="1">
      <c r="B138" s="187">
        <v>2</v>
      </c>
      <c r="C138" s="40"/>
      <c r="D138" s="449">
        <f t="shared" si="26"/>
        <v>134</v>
      </c>
      <c r="E138" s="27"/>
      <c r="F138" s="283">
        <v>1</v>
      </c>
      <c r="G138" s="159">
        <v>0</v>
      </c>
      <c r="H138" s="159">
        <v>0</v>
      </c>
      <c r="I138" s="159">
        <v>0</v>
      </c>
      <c r="J138" s="159">
        <v>0</v>
      </c>
      <c r="K138" s="159">
        <v>1</v>
      </c>
      <c r="L138" s="159">
        <v>1</v>
      </c>
      <c r="M138" s="36">
        <v>0</v>
      </c>
      <c r="S138" s="450"/>
      <c r="U138" s="33"/>
      <c r="Y138" s="33"/>
      <c r="AA138" s="40"/>
      <c r="AC138" s="21"/>
      <c r="AD138" s="489">
        <f t="shared" si="60"/>
        <v>14</v>
      </c>
      <c r="AE138" s="21"/>
      <c r="AF138" s="21"/>
      <c r="AG138" s="21"/>
      <c r="AH138" s="21"/>
      <c r="AI138" s="21"/>
      <c r="AJ138" s="21"/>
      <c r="AK138" s="21"/>
      <c r="AS138" s="489"/>
      <c r="AT138" s="489"/>
      <c r="AU138" s="21"/>
      <c r="AV138" s="21"/>
    </row>
    <row r="139" spans="2:58" ht="14.25" customHeight="1">
      <c r="B139" s="187">
        <v>3</v>
      </c>
      <c r="C139" s="40"/>
      <c r="D139" s="449">
        <f t="shared" si="26"/>
        <v>135</v>
      </c>
      <c r="E139" s="27"/>
      <c r="F139" s="278">
        <v>1</v>
      </c>
      <c r="G139" s="174">
        <v>0</v>
      </c>
      <c r="H139" s="174">
        <v>0</v>
      </c>
      <c r="I139" s="174">
        <v>0</v>
      </c>
      <c r="J139" s="174">
        <v>0</v>
      </c>
      <c r="K139" s="174">
        <v>1</v>
      </c>
      <c r="L139" s="174">
        <v>1</v>
      </c>
      <c r="M139" s="157">
        <v>1</v>
      </c>
      <c r="O139" s="35">
        <f t="shared" ref="O139:O140" si="64">F139*64+G139*32+H139*16+I139*8+J139*4+K139*2+L139</f>
        <v>67</v>
      </c>
      <c r="Q139" s="40">
        <f>O139*2+1</f>
        <v>135</v>
      </c>
      <c r="S139" s="454">
        <v>0</v>
      </c>
      <c r="U139" s="33">
        <f>O139*3+2</f>
        <v>203</v>
      </c>
      <c r="W139" s="35">
        <v>3</v>
      </c>
      <c r="Y139" s="33"/>
      <c r="Z139" s="35">
        <f>Z136+2</f>
        <v>101</v>
      </c>
      <c r="AA139" s="40"/>
      <c r="AC139" s="21"/>
      <c r="AD139" s="489">
        <f t="shared" si="60"/>
        <v>15</v>
      </c>
      <c r="AE139" s="21"/>
      <c r="AF139" s="21"/>
      <c r="AG139" s="901">
        <f>AG135+1</f>
        <v>34</v>
      </c>
      <c r="AH139" s="21"/>
      <c r="AI139" s="21"/>
      <c r="AJ139" s="21"/>
      <c r="AK139" s="21"/>
      <c r="AS139" s="489"/>
      <c r="AT139" s="489"/>
      <c r="AU139" s="21">
        <v>67</v>
      </c>
      <c r="AV139" s="21">
        <v>101</v>
      </c>
    </row>
    <row r="140" spans="2:58" ht="14.25" customHeight="1">
      <c r="B140" s="443">
        <v>0</v>
      </c>
      <c r="C140" s="40"/>
      <c r="D140" s="449">
        <f t="shared" si="26"/>
        <v>136</v>
      </c>
      <c r="E140" s="27"/>
      <c r="F140" s="278">
        <v>1</v>
      </c>
      <c r="G140" s="174">
        <v>0</v>
      </c>
      <c r="H140" s="174">
        <v>0</v>
      </c>
      <c r="I140" s="174">
        <v>0</v>
      </c>
      <c r="J140" s="174">
        <v>1</v>
      </c>
      <c r="K140" s="174">
        <v>0</v>
      </c>
      <c r="L140" s="174">
        <v>0</v>
      </c>
      <c r="M140" s="157">
        <v>0</v>
      </c>
      <c r="O140" s="35">
        <f t="shared" si="64"/>
        <v>68</v>
      </c>
      <c r="Q140" s="40">
        <f>O140*4+1</f>
        <v>273</v>
      </c>
      <c r="S140" s="460">
        <v>0</v>
      </c>
      <c r="U140" s="33">
        <f>O140*3+1</f>
        <v>205</v>
      </c>
      <c r="W140" s="35">
        <v>1</v>
      </c>
      <c r="Y140" s="33"/>
      <c r="AA140" s="40">
        <f>AA108+6</f>
        <v>25</v>
      </c>
      <c r="AC140" s="21"/>
      <c r="AD140" s="489">
        <f t="shared" si="60"/>
        <v>16</v>
      </c>
      <c r="AE140" s="21"/>
      <c r="AF140" s="21"/>
      <c r="AG140" s="751"/>
      <c r="AH140" s="21"/>
      <c r="AI140" s="21"/>
      <c r="AJ140" s="21"/>
      <c r="AK140" s="21"/>
      <c r="AS140" s="489"/>
      <c r="AT140" s="489"/>
      <c r="AU140" s="21">
        <v>68</v>
      </c>
      <c r="AV140" s="21">
        <v>25</v>
      </c>
      <c r="AZ140" s="35" t="s">
        <v>637</v>
      </c>
    </row>
    <row r="141" spans="2:58" ht="14.25" customHeight="1">
      <c r="B141" s="443">
        <v>1</v>
      </c>
      <c r="C141" s="40"/>
      <c r="D141" s="449">
        <f t="shared" si="26"/>
        <v>137</v>
      </c>
      <c r="E141" s="27"/>
      <c r="F141" s="283">
        <v>1</v>
      </c>
      <c r="G141" s="283">
        <v>0</v>
      </c>
      <c r="H141" s="159">
        <v>0</v>
      </c>
      <c r="I141" s="159">
        <v>0</v>
      </c>
      <c r="J141" s="159">
        <v>1</v>
      </c>
      <c r="K141" s="159">
        <v>0</v>
      </c>
      <c r="L141" s="159">
        <v>0</v>
      </c>
      <c r="M141" s="159">
        <v>1</v>
      </c>
      <c r="S141" s="450"/>
      <c r="U141" s="33"/>
      <c r="Y141" s="33"/>
      <c r="AC141" s="21"/>
      <c r="AD141" s="489">
        <f t="shared" si="60"/>
        <v>17</v>
      </c>
      <c r="AE141" s="21"/>
      <c r="AF141" s="21"/>
      <c r="AG141" s="21"/>
      <c r="AH141" s="21"/>
      <c r="AI141" s="21"/>
      <c r="AJ141" s="21"/>
      <c r="AK141" s="21"/>
      <c r="AS141" s="489"/>
      <c r="AT141" s="489"/>
      <c r="AU141" s="21"/>
      <c r="AV141" s="21"/>
    </row>
    <row r="142" spans="2:58" ht="14.25" customHeight="1">
      <c r="B142" s="443">
        <v>2</v>
      </c>
      <c r="C142" s="40"/>
      <c r="D142" s="449">
        <f t="shared" si="26"/>
        <v>138</v>
      </c>
      <c r="E142" s="27"/>
      <c r="F142" s="283">
        <v>1</v>
      </c>
      <c r="G142" s="283">
        <v>0</v>
      </c>
      <c r="H142" s="159">
        <v>0</v>
      </c>
      <c r="I142" s="159">
        <v>0</v>
      </c>
      <c r="J142" s="159">
        <v>1</v>
      </c>
      <c r="K142" s="159">
        <v>0</v>
      </c>
      <c r="L142" s="159">
        <v>1</v>
      </c>
      <c r="M142" s="36">
        <v>0</v>
      </c>
      <c r="S142" s="450"/>
      <c r="U142" s="33"/>
      <c r="Y142" s="33"/>
      <c r="AC142" s="21"/>
      <c r="AD142" s="489">
        <f t="shared" si="60"/>
        <v>18</v>
      </c>
      <c r="AE142" s="21"/>
      <c r="AF142" s="21"/>
      <c r="AG142" s="21"/>
      <c r="AH142" s="21"/>
      <c r="AI142" s="21"/>
      <c r="AJ142" s="21"/>
      <c r="AK142" s="21"/>
      <c r="AS142" s="489"/>
      <c r="AT142" s="489"/>
      <c r="AU142" s="21"/>
      <c r="AV142" s="21"/>
    </row>
    <row r="143" spans="2:58" ht="14.25" customHeight="1">
      <c r="B143" s="443">
        <v>3</v>
      </c>
      <c r="C143" s="40"/>
      <c r="D143" s="449">
        <f t="shared" si="26"/>
        <v>139</v>
      </c>
      <c r="E143" s="27"/>
      <c r="F143" s="278">
        <v>1</v>
      </c>
      <c r="G143" s="174">
        <v>0</v>
      </c>
      <c r="H143" s="174">
        <v>0</v>
      </c>
      <c r="I143" s="320">
        <v>0</v>
      </c>
      <c r="J143" s="174">
        <v>1</v>
      </c>
      <c r="K143" s="174">
        <v>0</v>
      </c>
      <c r="L143" s="174">
        <v>1</v>
      </c>
      <c r="M143" s="157">
        <v>1</v>
      </c>
      <c r="O143" s="35">
        <f t="shared" ref="O143:O144" si="65">F143*64+G143*32+H143*16+I143*8+J143*4+K143*2+L143</f>
        <v>69</v>
      </c>
      <c r="Q143" s="35">
        <f>O143*2+1</f>
        <v>139</v>
      </c>
      <c r="S143" s="454">
        <v>1</v>
      </c>
      <c r="U143" s="33">
        <f>O143*3+2</f>
        <v>209</v>
      </c>
      <c r="W143" s="35">
        <v>1</v>
      </c>
      <c r="Y143" s="33"/>
      <c r="AB143" s="53">
        <f>AB127+6</f>
        <v>52</v>
      </c>
      <c r="AC143" s="21"/>
      <c r="AD143" s="489">
        <f t="shared" si="60"/>
        <v>19</v>
      </c>
      <c r="AE143" s="21"/>
      <c r="AF143" s="21"/>
      <c r="AG143" s="901">
        <f>AG139+1</f>
        <v>35</v>
      </c>
      <c r="AH143" s="21"/>
      <c r="AI143" s="21"/>
      <c r="AJ143" s="21"/>
      <c r="AK143" s="21"/>
      <c r="AS143" s="489"/>
      <c r="AT143" s="489"/>
      <c r="AU143" s="21">
        <v>69</v>
      </c>
      <c r="AV143" s="21">
        <v>52</v>
      </c>
      <c r="BB143" s="35" t="s">
        <v>642</v>
      </c>
    </row>
    <row r="144" spans="2:58" ht="14.25" customHeight="1">
      <c r="B144" s="187">
        <v>0</v>
      </c>
      <c r="C144" s="40"/>
      <c r="D144" s="449">
        <f t="shared" si="26"/>
        <v>140</v>
      </c>
      <c r="E144" s="27"/>
      <c r="F144" s="278">
        <v>1</v>
      </c>
      <c r="G144" s="174">
        <v>0</v>
      </c>
      <c r="H144" s="174">
        <v>0</v>
      </c>
      <c r="I144" s="174">
        <v>0</v>
      </c>
      <c r="J144" s="174">
        <v>1</v>
      </c>
      <c r="K144" s="174">
        <v>1</v>
      </c>
      <c r="L144" s="174">
        <v>0</v>
      </c>
      <c r="M144" s="157">
        <v>0</v>
      </c>
      <c r="O144" s="35">
        <f t="shared" si="65"/>
        <v>70</v>
      </c>
      <c r="Q144" s="35">
        <f>O144*4+1</f>
        <v>281</v>
      </c>
      <c r="S144" s="460">
        <v>2</v>
      </c>
      <c r="U144" s="33">
        <f>O144*3+1</f>
        <v>211</v>
      </c>
      <c r="W144" s="35">
        <v>3</v>
      </c>
      <c r="Y144" s="33"/>
      <c r="Z144" s="35">
        <f>Z139+4</f>
        <v>105</v>
      </c>
      <c r="AC144" s="21"/>
      <c r="AD144" s="489">
        <f t="shared" si="60"/>
        <v>20</v>
      </c>
      <c r="AE144" s="21"/>
      <c r="AF144" s="21"/>
      <c r="AG144" s="751"/>
      <c r="AH144" s="21"/>
      <c r="AI144" s="21"/>
      <c r="AJ144" s="21"/>
      <c r="AK144" s="21"/>
      <c r="AS144" s="489"/>
      <c r="AT144" s="489"/>
      <c r="AU144" s="21">
        <v>70</v>
      </c>
      <c r="AV144" s="21">
        <v>105</v>
      </c>
    </row>
    <row r="145" spans="2:58" ht="14.25" customHeight="1">
      <c r="B145" s="187">
        <v>1</v>
      </c>
      <c r="C145" s="40"/>
      <c r="D145" s="449">
        <f t="shared" si="26"/>
        <v>141</v>
      </c>
      <c r="E145" s="27"/>
      <c r="F145" s="283">
        <v>1</v>
      </c>
      <c r="G145" s="159">
        <v>0</v>
      </c>
      <c r="H145" s="159">
        <v>0</v>
      </c>
      <c r="I145" s="159">
        <v>0</v>
      </c>
      <c r="J145" s="159">
        <v>1</v>
      </c>
      <c r="K145" s="159">
        <v>1</v>
      </c>
      <c r="L145" s="159">
        <v>0</v>
      </c>
      <c r="M145" s="159">
        <v>1</v>
      </c>
      <c r="S145" s="450"/>
      <c r="U145" s="33"/>
      <c r="Y145" s="33"/>
      <c r="AC145" s="21"/>
      <c r="AD145" s="489">
        <f t="shared" si="60"/>
        <v>21</v>
      </c>
      <c r="AE145" s="21"/>
      <c r="AF145" s="21"/>
      <c r="AG145" s="21"/>
      <c r="AH145" s="21"/>
      <c r="AI145" s="21"/>
      <c r="AJ145" s="21"/>
      <c r="AK145" s="21"/>
      <c r="AS145" s="489"/>
      <c r="AT145" s="489"/>
      <c r="AU145" s="21"/>
      <c r="AV145" s="21"/>
    </row>
    <row r="146" spans="2:58" ht="14.25" customHeight="1">
      <c r="B146" s="187">
        <v>2</v>
      </c>
      <c r="C146" s="40"/>
      <c r="D146" s="449">
        <f t="shared" si="26"/>
        <v>142</v>
      </c>
      <c r="E146" s="27">
        <v>21</v>
      </c>
      <c r="F146" s="283">
        <v>1</v>
      </c>
      <c r="G146" s="159">
        <v>0</v>
      </c>
      <c r="H146" s="159">
        <v>0</v>
      </c>
      <c r="I146" s="159">
        <v>0</v>
      </c>
      <c r="J146" s="159">
        <v>1</v>
      </c>
      <c r="K146" s="159">
        <v>1</v>
      </c>
      <c r="L146" s="159">
        <v>1</v>
      </c>
      <c r="M146" s="36">
        <v>0</v>
      </c>
      <c r="S146" s="450"/>
      <c r="U146" s="33"/>
      <c r="Y146" s="33"/>
      <c r="AC146" s="21"/>
      <c r="AD146" s="489">
        <f t="shared" si="60"/>
        <v>22</v>
      </c>
      <c r="AE146" s="21"/>
      <c r="AF146" s="21"/>
      <c r="AG146" s="21"/>
      <c r="AH146" s="21"/>
      <c r="AI146" s="21"/>
      <c r="AJ146" s="21"/>
      <c r="AK146" s="21"/>
      <c r="AS146" s="489"/>
      <c r="AT146" s="489"/>
      <c r="AU146" s="21"/>
      <c r="AV146" s="21"/>
    </row>
    <row r="147" spans="2:58" ht="14.25" customHeight="1">
      <c r="B147" s="187">
        <v>3</v>
      </c>
      <c r="C147" s="40"/>
      <c r="D147" s="449">
        <f t="shared" si="26"/>
        <v>143</v>
      </c>
      <c r="E147" s="27"/>
      <c r="F147" s="278">
        <v>1</v>
      </c>
      <c r="G147" s="174">
        <v>0</v>
      </c>
      <c r="H147" s="174">
        <v>0</v>
      </c>
      <c r="I147" s="174">
        <v>0</v>
      </c>
      <c r="J147" s="174">
        <v>1</v>
      </c>
      <c r="K147" s="174">
        <v>1</v>
      </c>
      <c r="L147" s="174">
        <v>1</v>
      </c>
      <c r="M147" s="157">
        <v>1</v>
      </c>
      <c r="O147" s="35">
        <f t="shared" ref="O147:O148" si="66">F147*64+G147*32+H147*16+I147*8+J147*4+K147*2+L147</f>
        <v>71</v>
      </c>
      <c r="Q147" s="35">
        <f>O147*2+1</f>
        <v>143</v>
      </c>
      <c r="S147" s="454">
        <v>2</v>
      </c>
      <c r="U147" s="33">
        <f>O147*3+2</f>
        <v>215</v>
      </c>
      <c r="W147" s="35">
        <v>3</v>
      </c>
      <c r="Y147" s="33"/>
      <c r="Z147" s="35">
        <f>Z144+2</f>
        <v>107</v>
      </c>
      <c r="AC147" s="21"/>
      <c r="AD147" s="489">
        <f t="shared" si="60"/>
        <v>23</v>
      </c>
      <c r="AE147" s="21"/>
      <c r="AF147" s="21"/>
      <c r="AG147" s="901">
        <f>AG143+1</f>
        <v>36</v>
      </c>
      <c r="AH147" s="21"/>
      <c r="AI147" s="21"/>
      <c r="AJ147" s="21"/>
      <c r="AK147" s="21"/>
      <c r="AS147" s="489"/>
      <c r="AT147" s="489"/>
      <c r="AU147" s="21">
        <v>71</v>
      </c>
      <c r="AV147" s="21">
        <v>107</v>
      </c>
    </row>
    <row r="148" spans="2:58" ht="14.25" customHeight="1">
      <c r="B148" s="443">
        <v>0</v>
      </c>
      <c r="C148" s="40"/>
      <c r="D148" s="449">
        <f t="shared" si="26"/>
        <v>144</v>
      </c>
      <c r="E148" s="27"/>
      <c r="F148" s="278">
        <v>1</v>
      </c>
      <c r="G148" s="174">
        <v>0</v>
      </c>
      <c r="H148" s="174">
        <v>0</v>
      </c>
      <c r="I148" s="174">
        <v>1</v>
      </c>
      <c r="J148" s="174">
        <v>0</v>
      </c>
      <c r="K148" s="174">
        <v>0</v>
      </c>
      <c r="L148" s="174">
        <v>0</v>
      </c>
      <c r="M148" s="157">
        <v>0</v>
      </c>
      <c r="O148" s="35">
        <f t="shared" si="66"/>
        <v>72</v>
      </c>
      <c r="Q148" s="35">
        <f>O148*4+1</f>
        <v>289</v>
      </c>
      <c r="S148" s="460">
        <v>1</v>
      </c>
      <c r="U148" s="33">
        <f>O148*3+1</f>
        <v>217</v>
      </c>
      <c r="W148" s="35">
        <v>1</v>
      </c>
      <c r="Y148" s="33"/>
      <c r="AB148" s="53">
        <f>AB132+6</f>
        <v>54</v>
      </c>
      <c r="AC148" s="21"/>
      <c r="AD148" s="489">
        <f t="shared" si="60"/>
        <v>24</v>
      </c>
      <c r="AE148" s="21"/>
      <c r="AF148" s="21"/>
      <c r="AG148" s="751"/>
      <c r="AH148" s="21"/>
      <c r="AI148" s="21"/>
      <c r="AJ148" s="21"/>
      <c r="AK148" s="21"/>
      <c r="AS148" s="489"/>
      <c r="AT148" s="489"/>
      <c r="AU148" s="21">
        <v>72</v>
      </c>
      <c r="AV148" s="21">
        <v>54</v>
      </c>
      <c r="BD148" s="35" t="s">
        <v>643</v>
      </c>
    </row>
    <row r="149" spans="2:58" ht="14.25" customHeight="1">
      <c r="B149" s="443">
        <v>1</v>
      </c>
      <c r="C149" s="40"/>
      <c r="D149" s="449">
        <f t="shared" si="26"/>
        <v>145</v>
      </c>
      <c r="E149" s="27"/>
      <c r="F149" s="283">
        <v>1</v>
      </c>
      <c r="G149" s="159">
        <v>0</v>
      </c>
      <c r="H149" s="159">
        <v>0</v>
      </c>
      <c r="I149" s="159">
        <v>1</v>
      </c>
      <c r="J149" s="159">
        <v>0</v>
      </c>
      <c r="K149" s="159">
        <v>0</v>
      </c>
      <c r="L149" s="159">
        <v>0</v>
      </c>
      <c r="M149" s="159">
        <v>1</v>
      </c>
      <c r="S149" s="450"/>
      <c r="U149" s="33"/>
      <c r="Y149" s="33"/>
      <c r="AC149" s="21"/>
      <c r="AD149" s="489">
        <f t="shared" si="60"/>
        <v>25</v>
      </c>
      <c r="AE149" s="21"/>
      <c r="AF149" s="21"/>
      <c r="AG149" s="21"/>
      <c r="AH149" s="21"/>
      <c r="AI149" s="21"/>
      <c r="AJ149" s="21"/>
      <c r="AK149" s="21"/>
      <c r="AS149" s="489"/>
      <c r="AT149" s="489"/>
      <c r="AU149" s="21"/>
      <c r="AV149" s="21"/>
    </row>
    <row r="150" spans="2:58" ht="14.25" customHeight="1">
      <c r="B150" s="443">
        <v>2</v>
      </c>
      <c r="C150" s="40"/>
      <c r="D150" s="449">
        <f t="shared" si="26"/>
        <v>146</v>
      </c>
      <c r="E150" s="27"/>
      <c r="F150" s="283">
        <v>1</v>
      </c>
      <c r="G150" s="159">
        <v>0</v>
      </c>
      <c r="H150" s="159">
        <v>0</v>
      </c>
      <c r="I150" s="159">
        <v>1</v>
      </c>
      <c r="J150" s="159">
        <v>0</v>
      </c>
      <c r="K150" s="159">
        <v>0</v>
      </c>
      <c r="L150" s="159">
        <v>1</v>
      </c>
      <c r="M150" s="36">
        <v>0</v>
      </c>
      <c r="S150" s="450"/>
      <c r="U150" s="33"/>
      <c r="Y150" s="33"/>
      <c r="AC150" s="21"/>
      <c r="AD150" s="489">
        <f t="shared" si="60"/>
        <v>26</v>
      </c>
      <c r="AE150" s="21"/>
      <c r="AF150" s="21"/>
      <c r="AG150" s="21"/>
      <c r="AH150" s="21"/>
      <c r="AI150" s="21"/>
      <c r="AJ150" s="21"/>
      <c r="AK150" s="21"/>
      <c r="AS150" s="489"/>
      <c r="AT150" s="489"/>
      <c r="AU150" s="21"/>
      <c r="AV150" s="21"/>
    </row>
    <row r="151" spans="2:58" ht="14.25" customHeight="1">
      <c r="B151" s="443">
        <v>3</v>
      </c>
      <c r="C151" s="40"/>
      <c r="D151" s="449">
        <f t="shared" si="26"/>
        <v>147</v>
      </c>
      <c r="E151" s="27"/>
      <c r="F151" s="278">
        <v>1</v>
      </c>
      <c r="G151" s="174">
        <v>0</v>
      </c>
      <c r="H151" s="174">
        <v>0</v>
      </c>
      <c r="I151" s="174">
        <v>1</v>
      </c>
      <c r="J151" s="174">
        <v>0</v>
      </c>
      <c r="K151" s="174">
        <v>0</v>
      </c>
      <c r="L151" s="174">
        <v>1</v>
      </c>
      <c r="M151" s="157">
        <v>1</v>
      </c>
      <c r="O151" s="35">
        <f t="shared" ref="O151:O152" si="67">F151*64+G151*32+H151*16+I151*8+J151*4+K151*2+L151</f>
        <v>73</v>
      </c>
      <c r="Q151" s="40">
        <f>O151*2+1</f>
        <v>147</v>
      </c>
      <c r="S151" s="454">
        <v>0</v>
      </c>
      <c r="U151" s="33">
        <f>O151*3+2</f>
        <v>221</v>
      </c>
      <c r="W151" s="35">
        <v>1</v>
      </c>
      <c r="Y151" s="33"/>
      <c r="AA151" s="40">
        <f>AA140+2</f>
        <v>27</v>
      </c>
      <c r="AC151" s="21"/>
      <c r="AD151" s="489">
        <f t="shared" si="60"/>
        <v>27</v>
      </c>
      <c r="AE151" s="21"/>
      <c r="AF151" s="21"/>
      <c r="AG151" s="901">
        <f>AG147+1</f>
        <v>37</v>
      </c>
      <c r="AH151" s="21"/>
      <c r="AI151" s="21"/>
      <c r="AJ151" s="21"/>
      <c r="AK151" s="21"/>
      <c r="AS151" s="489"/>
      <c r="AT151" s="489"/>
      <c r="AU151" s="21">
        <v>73</v>
      </c>
      <c r="AV151" s="21">
        <v>27</v>
      </c>
      <c r="AX151" s="35" t="s">
        <v>636</v>
      </c>
    </row>
    <row r="152" spans="2:58" ht="14.25" customHeight="1">
      <c r="B152" s="187">
        <v>0</v>
      </c>
      <c r="C152" s="40"/>
      <c r="D152" s="449">
        <f t="shared" si="26"/>
        <v>148</v>
      </c>
      <c r="E152" s="27"/>
      <c r="F152" s="278">
        <v>1</v>
      </c>
      <c r="G152" s="174">
        <v>0</v>
      </c>
      <c r="H152" s="174">
        <v>0</v>
      </c>
      <c r="I152" s="174">
        <v>1</v>
      </c>
      <c r="J152" s="174">
        <v>0</v>
      </c>
      <c r="K152" s="174">
        <v>1</v>
      </c>
      <c r="L152" s="174">
        <v>0</v>
      </c>
      <c r="M152" s="157">
        <v>0</v>
      </c>
      <c r="O152" s="35">
        <f t="shared" si="67"/>
        <v>74</v>
      </c>
      <c r="Q152" s="40">
        <f>O152*4+1</f>
        <v>297</v>
      </c>
      <c r="S152" s="460">
        <v>0</v>
      </c>
      <c r="U152" s="33">
        <f>O152*3+1</f>
        <v>223</v>
      </c>
      <c r="W152" s="35">
        <v>3</v>
      </c>
      <c r="Y152" s="33"/>
      <c r="Z152" s="35">
        <f>Z147+4</f>
        <v>111</v>
      </c>
      <c r="AA152" s="53"/>
      <c r="AC152" s="21"/>
      <c r="AD152" s="489">
        <f t="shared" si="60"/>
        <v>28</v>
      </c>
      <c r="AE152" s="21"/>
      <c r="AF152" s="21"/>
      <c r="AG152" s="751"/>
      <c r="AH152" s="21"/>
      <c r="AI152" s="21"/>
      <c r="AJ152" s="21"/>
      <c r="AK152" s="21"/>
      <c r="AS152" s="489"/>
      <c r="AT152" s="489"/>
      <c r="AU152" s="21">
        <v>74</v>
      </c>
      <c r="AV152" s="21">
        <v>111</v>
      </c>
    </row>
    <row r="153" spans="2:58" ht="14.25" customHeight="1">
      <c r="B153" s="187">
        <v>1</v>
      </c>
      <c r="C153" s="40"/>
      <c r="D153" s="449">
        <f t="shared" si="26"/>
        <v>149</v>
      </c>
      <c r="E153" s="27"/>
      <c r="F153" s="283">
        <v>1</v>
      </c>
      <c r="G153" s="283">
        <v>0</v>
      </c>
      <c r="H153" s="159">
        <v>0</v>
      </c>
      <c r="I153" s="159">
        <v>1</v>
      </c>
      <c r="J153" s="159">
        <v>0</v>
      </c>
      <c r="K153" s="159">
        <v>1</v>
      </c>
      <c r="L153" s="159">
        <v>0</v>
      </c>
      <c r="M153" s="159">
        <v>1</v>
      </c>
      <c r="S153" s="450"/>
      <c r="U153" s="33"/>
      <c r="Y153" s="33"/>
      <c r="AA153" s="53"/>
      <c r="AC153" s="21"/>
      <c r="AD153" s="489">
        <f t="shared" si="60"/>
        <v>29</v>
      </c>
      <c r="AE153" s="21"/>
      <c r="AF153" s="21"/>
      <c r="AG153" s="21"/>
      <c r="AH153" s="21"/>
      <c r="AI153" s="21"/>
      <c r="AJ153" s="21"/>
      <c r="AK153" s="21"/>
      <c r="AS153" s="489"/>
      <c r="AT153" s="489"/>
      <c r="AU153" s="21"/>
      <c r="AV153" s="21"/>
    </row>
    <row r="154" spans="2:58" ht="14.25" customHeight="1">
      <c r="B154" s="187">
        <v>2</v>
      </c>
      <c r="C154" s="40"/>
      <c r="D154" s="449">
        <f t="shared" si="26"/>
        <v>150</v>
      </c>
      <c r="E154" s="27"/>
      <c r="F154" s="283">
        <v>1</v>
      </c>
      <c r="G154" s="283">
        <v>0</v>
      </c>
      <c r="H154" s="159">
        <v>0</v>
      </c>
      <c r="I154" s="159">
        <v>1</v>
      </c>
      <c r="J154" s="159">
        <v>0</v>
      </c>
      <c r="K154" s="159">
        <v>1</v>
      </c>
      <c r="L154" s="159">
        <v>1</v>
      </c>
      <c r="M154" s="36">
        <v>0</v>
      </c>
      <c r="S154" s="450"/>
      <c r="U154" s="33"/>
      <c r="Y154" s="33"/>
      <c r="AA154" s="53"/>
      <c r="AC154" s="21"/>
      <c r="AD154" s="489">
        <f t="shared" si="60"/>
        <v>30</v>
      </c>
      <c r="AE154" s="21"/>
      <c r="AF154" s="21"/>
      <c r="AG154" s="21"/>
      <c r="AH154" s="21"/>
      <c r="AI154" s="21"/>
      <c r="AJ154" s="21"/>
      <c r="AK154" s="21"/>
      <c r="AS154" s="489"/>
      <c r="AT154" s="489"/>
      <c r="AU154" s="21"/>
      <c r="AV154" s="21"/>
    </row>
    <row r="155" spans="2:58" ht="14.25" customHeight="1">
      <c r="B155" s="187">
        <v>3</v>
      </c>
      <c r="C155" s="40"/>
      <c r="D155" s="449">
        <f t="shared" si="26"/>
        <v>151</v>
      </c>
      <c r="E155" s="27"/>
      <c r="F155" s="278">
        <v>1</v>
      </c>
      <c r="G155" s="174">
        <v>0</v>
      </c>
      <c r="H155" s="174">
        <v>0</v>
      </c>
      <c r="I155" s="320">
        <v>1</v>
      </c>
      <c r="J155" s="174">
        <v>0</v>
      </c>
      <c r="K155" s="174">
        <v>1</v>
      </c>
      <c r="L155" s="174">
        <v>1</v>
      </c>
      <c r="M155" s="157">
        <v>1</v>
      </c>
      <c r="O155" s="35">
        <f t="shared" ref="O155:O156" si="68">F155*64+G155*32+H155*16+I155*8+J155*4+K155*2+L155</f>
        <v>75</v>
      </c>
      <c r="Q155" s="35">
        <f>O155*2+1</f>
        <v>151</v>
      </c>
      <c r="S155" s="454">
        <v>1</v>
      </c>
      <c r="U155" s="33">
        <f>O155*3+2</f>
        <v>227</v>
      </c>
      <c r="W155" s="35">
        <v>3</v>
      </c>
      <c r="Y155" s="33"/>
      <c r="Z155" s="35">
        <f>Z152+2</f>
        <v>113</v>
      </c>
      <c r="AA155" s="53"/>
      <c r="AC155" s="21"/>
      <c r="AD155" s="489">
        <f t="shared" si="60"/>
        <v>31</v>
      </c>
      <c r="AE155" s="21"/>
      <c r="AF155" s="21"/>
      <c r="AG155" s="901">
        <f>AG151+1</f>
        <v>38</v>
      </c>
      <c r="AH155" s="21"/>
      <c r="AI155" s="21"/>
      <c r="AJ155" s="21"/>
      <c r="AK155" s="21"/>
      <c r="AS155" s="489"/>
      <c r="AT155" s="489"/>
      <c r="AU155" s="21">
        <v>75</v>
      </c>
      <c r="AV155" s="21">
        <v>113</v>
      </c>
      <c r="BF155" s="35" t="s">
        <v>644</v>
      </c>
    </row>
    <row r="156" spans="2:58" ht="14.25" customHeight="1">
      <c r="B156" s="443">
        <v>0</v>
      </c>
      <c r="C156" s="40"/>
      <c r="D156" s="497">
        <f t="shared" si="26"/>
        <v>152</v>
      </c>
      <c r="E156" s="27"/>
      <c r="F156" s="278">
        <v>1</v>
      </c>
      <c r="G156" s="174">
        <v>0</v>
      </c>
      <c r="H156" s="174">
        <v>0</v>
      </c>
      <c r="I156" s="174">
        <v>1</v>
      </c>
      <c r="J156" s="174">
        <v>1</v>
      </c>
      <c r="K156" s="174">
        <v>0</v>
      </c>
      <c r="L156" s="174">
        <v>0</v>
      </c>
      <c r="M156" s="157">
        <v>0</v>
      </c>
      <c r="O156" s="35">
        <f t="shared" si="68"/>
        <v>76</v>
      </c>
      <c r="Q156" s="35">
        <f>O156*4+1</f>
        <v>305</v>
      </c>
      <c r="S156" s="460">
        <v>2</v>
      </c>
      <c r="U156" s="33">
        <f>O156*3+1</f>
        <v>229</v>
      </c>
      <c r="W156" s="35">
        <v>1</v>
      </c>
      <c r="Y156" s="33"/>
      <c r="AC156" s="498">
        <v>14</v>
      </c>
      <c r="AD156" s="489">
        <v>0</v>
      </c>
      <c r="AE156" s="21"/>
      <c r="AF156" s="21"/>
      <c r="AG156" s="751"/>
      <c r="AH156" s="21"/>
      <c r="AI156" s="21"/>
      <c r="AJ156" s="21"/>
      <c r="AK156" s="21"/>
      <c r="AS156" s="489"/>
      <c r="AT156" s="489"/>
      <c r="AU156" s="21">
        <v>76</v>
      </c>
      <c r="AV156" s="21">
        <v>14</v>
      </c>
    </row>
    <row r="157" spans="2:58" ht="14.25" customHeight="1">
      <c r="B157" s="443">
        <v>1</v>
      </c>
      <c r="C157" s="40"/>
      <c r="D157" s="449">
        <f t="shared" si="26"/>
        <v>153</v>
      </c>
      <c r="E157" s="27"/>
      <c r="F157" s="283">
        <v>1</v>
      </c>
      <c r="G157" s="159">
        <v>0</v>
      </c>
      <c r="H157" s="159">
        <v>0</v>
      </c>
      <c r="I157" s="159">
        <v>1</v>
      </c>
      <c r="J157" s="159">
        <v>1</v>
      </c>
      <c r="K157" s="159">
        <v>0</v>
      </c>
      <c r="L157" s="159">
        <v>0</v>
      </c>
      <c r="M157" s="159">
        <v>1</v>
      </c>
      <c r="S157" s="450"/>
      <c r="U157" s="33"/>
      <c r="Y157" s="33"/>
      <c r="AC157" s="21"/>
      <c r="AD157" s="489">
        <f t="shared" ref="AD157:AD187" si="69">AD156+1</f>
        <v>1</v>
      </c>
      <c r="AE157" s="21"/>
      <c r="AF157" s="21"/>
      <c r="AG157" s="21"/>
      <c r="AH157" s="21"/>
      <c r="AI157" s="21"/>
      <c r="AJ157" s="21"/>
      <c r="AK157" s="21"/>
      <c r="AS157" s="489"/>
      <c r="AT157" s="489"/>
      <c r="AU157" s="21"/>
      <c r="AV157" s="21"/>
    </row>
    <row r="158" spans="2:58" ht="14.25" customHeight="1">
      <c r="B158" s="443">
        <v>2</v>
      </c>
      <c r="C158" s="40"/>
      <c r="D158" s="449">
        <f t="shared" si="26"/>
        <v>154</v>
      </c>
      <c r="E158" s="27"/>
      <c r="F158" s="283">
        <v>1</v>
      </c>
      <c r="G158" s="159">
        <v>0</v>
      </c>
      <c r="H158" s="159">
        <v>0</v>
      </c>
      <c r="I158" s="159">
        <v>1</v>
      </c>
      <c r="J158" s="159">
        <v>1</v>
      </c>
      <c r="K158" s="159">
        <v>0</v>
      </c>
      <c r="L158" s="159">
        <v>1</v>
      </c>
      <c r="M158" s="36">
        <v>0</v>
      </c>
      <c r="S158" s="450"/>
      <c r="U158" s="33"/>
      <c r="Y158" s="33"/>
      <c r="AC158" s="21"/>
      <c r="AD158" s="489">
        <f t="shared" si="69"/>
        <v>2</v>
      </c>
      <c r="AE158" s="21"/>
      <c r="AF158" s="21"/>
      <c r="AG158" s="21"/>
      <c r="AH158" s="21"/>
      <c r="AI158" s="21"/>
      <c r="AJ158" s="21"/>
      <c r="AK158" s="21"/>
      <c r="AS158" s="489"/>
      <c r="AT158" s="489"/>
      <c r="AU158" s="21"/>
      <c r="AV158" s="21"/>
    </row>
    <row r="159" spans="2:58" ht="14.25" customHeight="1">
      <c r="B159" s="443">
        <v>3</v>
      </c>
      <c r="C159" s="40"/>
      <c r="D159" s="449">
        <f t="shared" si="26"/>
        <v>155</v>
      </c>
      <c r="E159" s="27"/>
      <c r="F159" s="278">
        <v>1</v>
      </c>
      <c r="G159" s="174">
        <v>0</v>
      </c>
      <c r="H159" s="174">
        <v>0</v>
      </c>
      <c r="I159" s="174">
        <v>1</v>
      </c>
      <c r="J159" s="174">
        <v>1</v>
      </c>
      <c r="K159" s="174">
        <v>0</v>
      </c>
      <c r="L159" s="174">
        <v>1</v>
      </c>
      <c r="M159" s="157">
        <v>1</v>
      </c>
      <c r="O159" s="35">
        <f t="shared" ref="O159:O160" si="70">F159*64+G159*32+H159*16+I159*8+J159*4+K159*2+L159</f>
        <v>77</v>
      </c>
      <c r="Q159" s="35">
        <f>O159*2+1</f>
        <v>155</v>
      </c>
      <c r="S159" s="454">
        <v>2</v>
      </c>
      <c r="U159" s="33">
        <f>O159*3+2</f>
        <v>233</v>
      </c>
      <c r="W159" s="35">
        <v>1</v>
      </c>
      <c r="Y159" s="33"/>
      <c r="AB159" s="53">
        <f>AB143+6</f>
        <v>58</v>
      </c>
      <c r="AC159" s="21"/>
      <c r="AD159" s="489">
        <f t="shared" si="69"/>
        <v>3</v>
      </c>
      <c r="AE159" s="21"/>
      <c r="AF159" s="21"/>
      <c r="AG159" s="901">
        <f>AG155+1</f>
        <v>39</v>
      </c>
      <c r="AH159" s="21"/>
      <c r="AI159" s="21"/>
      <c r="AJ159" s="21"/>
      <c r="AK159" s="21"/>
      <c r="AS159" s="489"/>
      <c r="AT159" s="489"/>
      <c r="AU159" s="21">
        <v>77</v>
      </c>
      <c r="AV159" s="21">
        <v>58</v>
      </c>
      <c r="BB159" s="35" t="s">
        <v>642</v>
      </c>
    </row>
    <row r="160" spans="2:58" ht="14.25" customHeight="1">
      <c r="B160" s="187">
        <v>0</v>
      </c>
      <c r="C160" s="40"/>
      <c r="D160" s="449">
        <f t="shared" si="26"/>
        <v>156</v>
      </c>
      <c r="E160" s="27"/>
      <c r="F160" s="278">
        <v>1</v>
      </c>
      <c r="G160" s="174">
        <v>0</v>
      </c>
      <c r="H160" s="174">
        <v>0</v>
      </c>
      <c r="I160" s="174">
        <v>1</v>
      </c>
      <c r="J160" s="174">
        <v>1</v>
      </c>
      <c r="K160" s="174">
        <v>1</v>
      </c>
      <c r="L160" s="174">
        <v>0</v>
      </c>
      <c r="M160" s="157">
        <v>0</v>
      </c>
      <c r="O160" s="35">
        <f t="shared" si="70"/>
        <v>78</v>
      </c>
      <c r="Q160" s="35">
        <f>O160*4+1</f>
        <v>313</v>
      </c>
      <c r="S160" s="460">
        <v>1</v>
      </c>
      <c r="U160" s="33">
        <f>O160*3+1</f>
        <v>235</v>
      </c>
      <c r="W160" s="35">
        <v>3</v>
      </c>
      <c r="Y160" s="33"/>
      <c r="Z160" s="35">
        <f>Z155+4</f>
        <v>117</v>
      </c>
      <c r="AC160" s="21"/>
      <c r="AD160" s="489">
        <f t="shared" si="69"/>
        <v>4</v>
      </c>
      <c r="AE160" s="21"/>
      <c r="AF160" s="21"/>
      <c r="AG160" s="751"/>
      <c r="AH160" s="21"/>
      <c r="AI160" s="21"/>
      <c r="AJ160" s="21"/>
      <c r="AK160" s="21"/>
      <c r="AU160" s="21">
        <v>78</v>
      </c>
      <c r="AV160" s="21">
        <v>117</v>
      </c>
    </row>
    <row r="161" spans="2:56" ht="14.25" customHeight="1">
      <c r="B161" s="187">
        <v>1</v>
      </c>
      <c r="C161" s="40"/>
      <c r="D161" s="449">
        <f t="shared" si="26"/>
        <v>157</v>
      </c>
      <c r="E161" s="27"/>
      <c r="F161" s="283">
        <v>1</v>
      </c>
      <c r="G161" s="159">
        <v>0</v>
      </c>
      <c r="H161" s="159">
        <v>0</v>
      </c>
      <c r="I161" s="159">
        <v>1</v>
      </c>
      <c r="J161" s="159">
        <v>1</v>
      </c>
      <c r="K161" s="159">
        <v>1</v>
      </c>
      <c r="L161" s="159">
        <v>0</v>
      </c>
      <c r="M161" s="159">
        <v>1</v>
      </c>
      <c r="S161" s="450"/>
      <c r="U161" s="33"/>
      <c r="Y161" s="33"/>
      <c r="AC161" s="21"/>
      <c r="AD161" s="489">
        <f t="shared" si="69"/>
        <v>5</v>
      </c>
      <c r="AE161" s="21"/>
      <c r="AF161" s="21"/>
      <c r="AG161" s="21"/>
      <c r="AH161" s="21"/>
      <c r="AI161" s="21"/>
      <c r="AJ161" s="21"/>
      <c r="AK161" s="21"/>
      <c r="AU161" s="21"/>
      <c r="AV161" s="21"/>
    </row>
    <row r="162" spans="2:56" ht="14.25" customHeight="1">
      <c r="B162" s="187">
        <v>2</v>
      </c>
      <c r="C162" s="40"/>
      <c r="D162" s="449">
        <f t="shared" si="26"/>
        <v>158</v>
      </c>
      <c r="E162" s="27">
        <v>11</v>
      </c>
      <c r="F162" s="283">
        <v>1</v>
      </c>
      <c r="G162" s="159">
        <v>0</v>
      </c>
      <c r="H162" s="159">
        <v>0</v>
      </c>
      <c r="I162" s="159">
        <v>1</v>
      </c>
      <c r="J162" s="159">
        <v>1</v>
      </c>
      <c r="K162" s="159">
        <v>1</v>
      </c>
      <c r="L162" s="159">
        <v>1</v>
      </c>
      <c r="M162" s="36">
        <v>0</v>
      </c>
      <c r="S162" s="450"/>
      <c r="U162" s="33"/>
      <c r="Y162" s="33"/>
      <c r="AC162" s="21"/>
      <c r="AD162" s="489">
        <f t="shared" si="69"/>
        <v>6</v>
      </c>
      <c r="AE162" s="21"/>
      <c r="AF162" s="21"/>
      <c r="AG162" s="21"/>
      <c r="AH162" s="21"/>
      <c r="AI162" s="21"/>
      <c r="AJ162" s="21"/>
      <c r="AK162" s="21"/>
      <c r="AU162" s="21"/>
      <c r="AV162" s="21"/>
    </row>
    <row r="163" spans="2:56" ht="14.25" customHeight="1">
      <c r="B163" s="187">
        <v>3</v>
      </c>
      <c r="C163" s="40"/>
      <c r="D163" s="449">
        <f t="shared" si="26"/>
        <v>159</v>
      </c>
      <c r="E163" s="27"/>
      <c r="F163" s="278">
        <v>1</v>
      </c>
      <c r="G163" s="174">
        <v>0</v>
      </c>
      <c r="H163" s="174">
        <v>0</v>
      </c>
      <c r="I163" s="174">
        <v>1</v>
      </c>
      <c r="J163" s="174">
        <v>1</v>
      </c>
      <c r="K163" s="174">
        <v>1</v>
      </c>
      <c r="L163" s="174">
        <v>1</v>
      </c>
      <c r="M163" s="157">
        <v>1</v>
      </c>
      <c r="O163" s="35">
        <f t="shared" ref="O163:O164" si="71">F163*64+G163*32+H163*16+I163*8+J163*4+K163*2+L163</f>
        <v>79</v>
      </c>
      <c r="Q163" s="40">
        <f>O163*2+1</f>
        <v>159</v>
      </c>
      <c r="S163" s="454">
        <v>0</v>
      </c>
      <c r="U163" s="33">
        <f>O163*3+2</f>
        <v>239</v>
      </c>
      <c r="W163" s="35">
        <v>3</v>
      </c>
      <c r="Y163" s="33"/>
      <c r="Z163" s="35">
        <f>Z160+2</f>
        <v>119</v>
      </c>
      <c r="AC163" s="21"/>
      <c r="AD163" s="489">
        <f t="shared" si="69"/>
        <v>7</v>
      </c>
      <c r="AE163" s="21"/>
      <c r="AF163" s="21"/>
      <c r="AG163" s="901">
        <f>AG159+1</f>
        <v>40</v>
      </c>
      <c r="AH163" s="21"/>
      <c r="AI163" s="21"/>
      <c r="AJ163" s="21"/>
      <c r="AK163" s="21"/>
      <c r="AU163" s="21">
        <v>79</v>
      </c>
      <c r="AV163" s="21">
        <v>119</v>
      </c>
    </row>
    <row r="164" spans="2:56" ht="14.25" customHeight="1">
      <c r="B164" s="443">
        <v>0</v>
      </c>
      <c r="C164" s="40"/>
      <c r="D164" s="449">
        <f t="shared" si="26"/>
        <v>160</v>
      </c>
      <c r="E164" s="27"/>
      <c r="F164" s="278">
        <v>1</v>
      </c>
      <c r="G164" s="174">
        <v>0</v>
      </c>
      <c r="H164" s="174">
        <v>1</v>
      </c>
      <c r="I164" s="174">
        <v>0</v>
      </c>
      <c r="J164" s="174">
        <v>0</v>
      </c>
      <c r="K164" s="174">
        <v>0</v>
      </c>
      <c r="L164" s="174">
        <v>0</v>
      </c>
      <c r="M164" s="157">
        <v>0</v>
      </c>
      <c r="O164" s="35">
        <f t="shared" si="71"/>
        <v>80</v>
      </c>
      <c r="Q164" s="40">
        <f>O164*4+1</f>
        <v>321</v>
      </c>
      <c r="S164" s="460">
        <v>0</v>
      </c>
      <c r="U164" s="33">
        <f>O164*3+1</f>
        <v>241</v>
      </c>
      <c r="W164" s="35">
        <v>1</v>
      </c>
      <c r="Y164" s="33"/>
      <c r="AB164" s="53">
        <f>AB148+6</f>
        <v>60</v>
      </c>
      <c r="AC164" s="21"/>
      <c r="AD164" s="489">
        <f t="shared" si="69"/>
        <v>8</v>
      </c>
      <c r="AE164" s="21"/>
      <c r="AF164" s="21"/>
      <c r="AG164" s="751"/>
      <c r="AH164" s="21"/>
      <c r="AI164" s="21"/>
      <c r="AJ164" s="21"/>
      <c r="AK164" s="21"/>
      <c r="AU164" s="21">
        <v>80</v>
      </c>
      <c r="AV164" s="21">
        <v>60</v>
      </c>
      <c r="BD164" s="35" t="s">
        <v>643</v>
      </c>
    </row>
    <row r="165" spans="2:56" ht="14.25" customHeight="1">
      <c r="B165" s="443">
        <v>1</v>
      </c>
      <c r="C165" s="40"/>
      <c r="D165" s="449">
        <f t="shared" si="26"/>
        <v>161</v>
      </c>
      <c r="E165" s="27"/>
      <c r="F165" s="283">
        <v>1</v>
      </c>
      <c r="G165" s="283">
        <v>0</v>
      </c>
      <c r="H165" s="159">
        <v>1</v>
      </c>
      <c r="I165" s="159">
        <v>0</v>
      </c>
      <c r="J165" s="159">
        <v>0</v>
      </c>
      <c r="K165" s="159">
        <v>0</v>
      </c>
      <c r="L165" s="159">
        <v>0</v>
      </c>
      <c r="M165" s="159">
        <v>1</v>
      </c>
      <c r="S165" s="450"/>
      <c r="U165" s="33"/>
      <c r="Y165" s="33"/>
      <c r="AC165" s="21"/>
      <c r="AD165" s="489">
        <f t="shared" si="69"/>
        <v>9</v>
      </c>
      <c r="AE165" s="21"/>
      <c r="AF165" s="21"/>
      <c r="AG165" s="21"/>
      <c r="AH165" s="21"/>
      <c r="AI165" s="21"/>
      <c r="AJ165" s="21"/>
      <c r="AK165" s="21"/>
      <c r="AU165" s="21"/>
      <c r="AV165" s="21"/>
    </row>
    <row r="166" spans="2:56" ht="14.25" customHeight="1">
      <c r="B166" s="443">
        <v>2</v>
      </c>
      <c r="C166" s="40"/>
      <c r="D166" s="449">
        <f t="shared" si="26"/>
        <v>162</v>
      </c>
      <c r="E166" s="27"/>
      <c r="F166" s="283">
        <v>1</v>
      </c>
      <c r="G166" s="283">
        <v>0</v>
      </c>
      <c r="H166" s="159">
        <v>1</v>
      </c>
      <c r="I166" s="159">
        <v>0</v>
      </c>
      <c r="J166" s="159">
        <v>0</v>
      </c>
      <c r="K166" s="159">
        <v>0</v>
      </c>
      <c r="L166" s="159">
        <v>1</v>
      </c>
      <c r="M166" s="36">
        <v>0</v>
      </c>
      <c r="S166" s="450"/>
      <c r="U166" s="33"/>
      <c r="Y166" s="33"/>
      <c r="AC166" s="21"/>
      <c r="AD166" s="489">
        <f t="shared" si="69"/>
        <v>10</v>
      </c>
      <c r="AE166" s="21"/>
      <c r="AF166" s="21"/>
      <c r="AG166" s="21"/>
      <c r="AH166" s="21"/>
      <c r="AI166" s="21"/>
      <c r="AJ166" s="21"/>
      <c r="AK166" s="21"/>
      <c r="AU166" s="21"/>
      <c r="AV166" s="21"/>
    </row>
    <row r="167" spans="2:56" ht="14.25" customHeight="1">
      <c r="B167" s="443">
        <v>3</v>
      </c>
      <c r="C167" s="40"/>
      <c r="D167" s="492">
        <f t="shared" si="26"/>
        <v>163</v>
      </c>
      <c r="E167" s="27"/>
      <c r="F167" s="278">
        <v>1</v>
      </c>
      <c r="G167" s="174">
        <v>0</v>
      </c>
      <c r="H167" s="174">
        <v>1</v>
      </c>
      <c r="I167" s="320">
        <v>0</v>
      </c>
      <c r="J167" s="174">
        <v>0</v>
      </c>
      <c r="K167" s="174">
        <v>0</v>
      </c>
      <c r="L167" s="174">
        <v>1</v>
      </c>
      <c r="M167" s="157">
        <v>1</v>
      </c>
      <c r="O167" s="35">
        <f t="shared" ref="O167:O168" si="72">F167*64+G167*32+H167*16+I167*8+J167*4+K167*2+L167</f>
        <v>81</v>
      </c>
      <c r="Q167" s="35">
        <f>O167*2+1</f>
        <v>163</v>
      </c>
      <c r="S167" s="454">
        <v>1</v>
      </c>
      <c r="U167" s="33">
        <f>O167*3+2</f>
        <v>245</v>
      </c>
      <c r="W167" s="35">
        <v>1</v>
      </c>
      <c r="Y167" s="33"/>
      <c r="AC167" s="499">
        <v>7</v>
      </c>
      <c r="AD167" s="489">
        <f t="shared" si="69"/>
        <v>11</v>
      </c>
      <c r="AE167" s="21"/>
      <c r="AF167" s="21"/>
      <c r="AG167" s="901">
        <f>AG163+1</f>
        <v>41</v>
      </c>
      <c r="AH167" s="21"/>
      <c r="AI167" s="21"/>
      <c r="AJ167" s="21"/>
      <c r="AK167" s="21"/>
      <c r="AU167" s="21">
        <v>81</v>
      </c>
      <c r="AV167" s="491">
        <v>7</v>
      </c>
    </row>
    <row r="168" spans="2:56" ht="14.25" customHeight="1">
      <c r="B168" s="187">
        <v>0</v>
      </c>
      <c r="C168" s="40"/>
      <c r="D168" s="449">
        <f t="shared" si="26"/>
        <v>164</v>
      </c>
      <c r="E168" s="27"/>
      <c r="F168" s="278">
        <v>1</v>
      </c>
      <c r="G168" s="174">
        <v>0</v>
      </c>
      <c r="H168" s="174">
        <v>1</v>
      </c>
      <c r="I168" s="174">
        <v>0</v>
      </c>
      <c r="J168" s="174">
        <v>0</v>
      </c>
      <c r="K168" s="174">
        <v>1</v>
      </c>
      <c r="L168" s="174">
        <v>0</v>
      </c>
      <c r="M168" s="157">
        <v>0</v>
      </c>
      <c r="O168" s="35">
        <f t="shared" si="72"/>
        <v>82</v>
      </c>
      <c r="Q168" s="35">
        <f>O168*4+1</f>
        <v>329</v>
      </c>
      <c r="S168" s="460">
        <v>2</v>
      </c>
      <c r="U168" s="33">
        <f>O168*3+1</f>
        <v>247</v>
      </c>
      <c r="W168" s="35">
        <v>3</v>
      </c>
      <c r="Y168" s="33"/>
      <c r="Z168" s="35">
        <f>Z163+4</f>
        <v>123</v>
      </c>
      <c r="AC168" s="21"/>
      <c r="AD168" s="489">
        <f t="shared" si="69"/>
        <v>12</v>
      </c>
      <c r="AE168" s="21"/>
      <c r="AF168" s="21"/>
      <c r="AG168" s="751"/>
      <c r="AH168" s="21"/>
      <c r="AI168" s="21"/>
      <c r="AJ168" s="21"/>
      <c r="AK168" s="21"/>
      <c r="AU168" s="21">
        <v>82</v>
      </c>
      <c r="AV168" s="335">
        <v>123</v>
      </c>
    </row>
    <row r="169" spans="2:56" ht="14.25" customHeight="1">
      <c r="B169" s="187">
        <v>1</v>
      </c>
      <c r="C169" s="40"/>
      <c r="D169" s="449">
        <f t="shared" si="26"/>
        <v>165</v>
      </c>
      <c r="E169" s="27"/>
      <c r="F169" s="283">
        <v>1</v>
      </c>
      <c r="G169" s="159">
        <v>0</v>
      </c>
      <c r="H169" s="159">
        <v>1</v>
      </c>
      <c r="I169" s="159">
        <v>0</v>
      </c>
      <c r="J169" s="159">
        <v>0</v>
      </c>
      <c r="K169" s="159">
        <v>1</v>
      </c>
      <c r="L169" s="159">
        <v>0</v>
      </c>
      <c r="M169" s="159">
        <v>1</v>
      </c>
      <c r="S169" s="450"/>
      <c r="U169" s="33"/>
      <c r="Y169" s="33"/>
      <c r="AC169" s="21"/>
      <c r="AD169" s="489">
        <f t="shared" si="69"/>
        <v>13</v>
      </c>
      <c r="AE169" s="21"/>
      <c r="AF169" s="21"/>
      <c r="AG169" s="21"/>
      <c r="AH169" s="21"/>
      <c r="AI169" s="21"/>
      <c r="AJ169" s="21"/>
      <c r="AK169" s="21"/>
      <c r="AU169" s="21"/>
      <c r="AV169" s="21"/>
    </row>
    <row r="170" spans="2:56" ht="14.25" customHeight="1">
      <c r="B170" s="187">
        <v>2</v>
      </c>
      <c r="C170" s="40"/>
      <c r="D170" s="449">
        <f t="shared" si="26"/>
        <v>166</v>
      </c>
      <c r="E170" s="27"/>
      <c r="F170" s="283">
        <v>1</v>
      </c>
      <c r="G170" s="159">
        <v>0</v>
      </c>
      <c r="H170" s="159">
        <v>1</v>
      </c>
      <c r="I170" s="159">
        <v>0</v>
      </c>
      <c r="J170" s="159">
        <v>0</v>
      </c>
      <c r="K170" s="159">
        <v>1</v>
      </c>
      <c r="L170" s="159">
        <v>1</v>
      </c>
      <c r="M170" s="36">
        <v>0</v>
      </c>
      <c r="S170" s="450"/>
      <c r="U170" s="33"/>
      <c r="Y170" s="33"/>
      <c r="AC170" s="21"/>
      <c r="AD170" s="489">
        <f t="shared" si="69"/>
        <v>14</v>
      </c>
      <c r="AE170" s="21"/>
      <c r="AF170" s="21"/>
      <c r="AG170" s="21"/>
      <c r="AH170" s="21"/>
      <c r="AI170" s="21"/>
      <c r="AJ170" s="21"/>
      <c r="AK170" s="21"/>
      <c r="AU170" s="21"/>
      <c r="AV170" s="21"/>
    </row>
    <row r="171" spans="2:56" ht="14.25" customHeight="1">
      <c r="B171" s="187">
        <v>3</v>
      </c>
      <c r="C171" s="40"/>
      <c r="D171" s="449">
        <f t="shared" si="26"/>
        <v>167</v>
      </c>
      <c r="E171" s="27"/>
      <c r="F171" s="278">
        <v>1</v>
      </c>
      <c r="G171" s="174">
        <v>0</v>
      </c>
      <c r="H171" s="174">
        <v>1</v>
      </c>
      <c r="I171" s="174">
        <v>0</v>
      </c>
      <c r="J171" s="174">
        <v>0</v>
      </c>
      <c r="K171" s="174">
        <v>1</v>
      </c>
      <c r="L171" s="174">
        <v>1</v>
      </c>
      <c r="M171" s="157">
        <v>1</v>
      </c>
      <c r="O171" s="35">
        <f t="shared" ref="O171:O172" si="73">F171*64+G171*32+H171*16+I171*8+J171*4+K171*2+L171</f>
        <v>83</v>
      </c>
      <c r="Q171" s="35">
        <f>O171*2+1</f>
        <v>167</v>
      </c>
      <c r="S171" s="454">
        <v>2</v>
      </c>
      <c r="U171" s="33">
        <f>O171*3+2</f>
        <v>251</v>
      </c>
      <c r="W171" s="35">
        <v>3</v>
      </c>
      <c r="Y171" s="33"/>
      <c r="Z171" s="35">
        <f>Z168+2</f>
        <v>125</v>
      </c>
      <c r="AC171" s="21"/>
      <c r="AD171" s="489">
        <f t="shared" si="69"/>
        <v>15</v>
      </c>
      <c r="AE171" s="21"/>
      <c r="AF171" s="21"/>
      <c r="AG171" s="901">
        <f>AG167+1</f>
        <v>42</v>
      </c>
      <c r="AH171" s="21"/>
      <c r="AI171" s="21"/>
      <c r="AJ171" s="21"/>
      <c r="AK171" s="21"/>
      <c r="AU171" s="21">
        <v>83</v>
      </c>
      <c r="AV171" s="21">
        <v>125</v>
      </c>
    </row>
    <row r="172" spans="2:56" ht="14.25" customHeight="1">
      <c r="B172" s="443">
        <v>0</v>
      </c>
      <c r="C172" s="40"/>
      <c r="D172" s="449">
        <f t="shared" si="26"/>
        <v>168</v>
      </c>
      <c r="E172" s="27"/>
      <c r="F172" s="278">
        <v>1</v>
      </c>
      <c r="G172" s="174">
        <v>0</v>
      </c>
      <c r="H172" s="174">
        <v>1</v>
      </c>
      <c r="I172" s="174">
        <v>0</v>
      </c>
      <c r="J172" s="174">
        <v>1</v>
      </c>
      <c r="K172" s="174">
        <v>0</v>
      </c>
      <c r="L172" s="174">
        <v>0</v>
      </c>
      <c r="M172" s="157">
        <v>0</v>
      </c>
      <c r="O172" s="35">
        <f t="shared" si="73"/>
        <v>84</v>
      </c>
      <c r="Q172" s="35">
        <f>O172*4+1</f>
        <v>337</v>
      </c>
      <c r="S172" s="460">
        <v>1</v>
      </c>
      <c r="U172" s="33">
        <f>O172*3+1</f>
        <v>253</v>
      </c>
      <c r="W172" s="35">
        <v>1</v>
      </c>
      <c r="Y172" s="33"/>
      <c r="AA172" s="40">
        <v>31</v>
      </c>
      <c r="AC172" s="21"/>
      <c r="AD172" s="489">
        <f t="shared" si="69"/>
        <v>16</v>
      </c>
      <c r="AE172" s="21"/>
      <c r="AF172" s="21"/>
      <c r="AG172" s="751"/>
      <c r="AH172" s="21"/>
      <c r="AI172" s="21"/>
      <c r="AJ172" s="21"/>
      <c r="AK172" s="21"/>
      <c r="AU172" s="21">
        <v>84</v>
      </c>
      <c r="AV172" s="21">
        <v>31</v>
      </c>
      <c r="AZ172" s="35" t="s">
        <v>637</v>
      </c>
    </row>
    <row r="173" spans="2:56" ht="14.25" customHeight="1">
      <c r="B173" s="443">
        <v>1</v>
      </c>
      <c r="C173" s="40"/>
      <c r="D173" s="449">
        <f t="shared" si="26"/>
        <v>169</v>
      </c>
      <c r="E173" s="27"/>
      <c r="F173" s="283">
        <v>1</v>
      </c>
      <c r="G173" s="159">
        <v>0</v>
      </c>
      <c r="H173" s="159">
        <v>1</v>
      </c>
      <c r="I173" s="159">
        <v>0</v>
      </c>
      <c r="J173" s="159">
        <v>1</v>
      </c>
      <c r="K173" s="159">
        <v>0</v>
      </c>
      <c r="L173" s="159">
        <v>0</v>
      </c>
      <c r="M173" s="159">
        <v>1</v>
      </c>
      <c r="S173" s="450"/>
      <c r="U173" s="33"/>
      <c r="Y173" s="33"/>
      <c r="AC173" s="21"/>
      <c r="AD173" s="489">
        <f t="shared" si="69"/>
        <v>17</v>
      </c>
      <c r="AE173" s="21"/>
      <c r="AF173" s="21"/>
      <c r="AG173" s="21"/>
      <c r="AH173" s="21"/>
      <c r="AI173" s="21"/>
      <c r="AJ173" s="21"/>
      <c r="AK173" s="21"/>
      <c r="AU173" s="21"/>
      <c r="AV173" s="21"/>
    </row>
    <row r="174" spans="2:56" ht="14.25" customHeight="1">
      <c r="B174" s="443">
        <v>2</v>
      </c>
      <c r="C174" s="40"/>
      <c r="D174" s="449">
        <f t="shared" si="26"/>
        <v>170</v>
      </c>
      <c r="E174" s="27"/>
      <c r="F174" s="283">
        <v>1</v>
      </c>
      <c r="G174" s="159">
        <v>0</v>
      </c>
      <c r="H174" s="159">
        <v>1</v>
      </c>
      <c r="I174" s="159">
        <v>0</v>
      </c>
      <c r="J174" s="159">
        <v>1</v>
      </c>
      <c r="K174" s="159">
        <v>0</v>
      </c>
      <c r="L174" s="159">
        <v>1</v>
      </c>
      <c r="M174" s="36">
        <v>0</v>
      </c>
      <c r="S174" s="450"/>
      <c r="U174" s="33"/>
      <c r="Y174" s="33"/>
      <c r="AC174" s="21"/>
      <c r="AD174" s="489">
        <f t="shared" si="69"/>
        <v>18</v>
      </c>
      <c r="AE174" s="21"/>
      <c r="AF174" s="21"/>
      <c r="AG174" s="21"/>
      <c r="AH174" s="21"/>
      <c r="AI174" s="21"/>
      <c r="AJ174" s="21"/>
      <c r="AK174" s="21"/>
      <c r="AU174" s="21"/>
      <c r="AV174" s="21"/>
    </row>
    <row r="175" spans="2:56" ht="14.25" customHeight="1">
      <c r="B175" s="443">
        <v>3</v>
      </c>
      <c r="C175" s="40"/>
      <c r="D175" s="449">
        <f t="shared" si="26"/>
        <v>171</v>
      </c>
      <c r="E175" s="27"/>
      <c r="F175" s="278">
        <v>1</v>
      </c>
      <c r="G175" s="174">
        <v>0</v>
      </c>
      <c r="H175" s="174">
        <v>1</v>
      </c>
      <c r="I175" s="174">
        <v>0</v>
      </c>
      <c r="J175" s="174">
        <v>1</v>
      </c>
      <c r="K175" s="174">
        <v>0</v>
      </c>
      <c r="L175" s="174">
        <v>1</v>
      </c>
      <c r="M175" s="157">
        <v>1</v>
      </c>
      <c r="O175" s="35">
        <f t="shared" ref="O175:O176" si="74">F175*64+G175*32+H175*16+I175*8+J175*4+K175*2+L175</f>
        <v>85</v>
      </c>
      <c r="Q175" s="40">
        <f>O175*2+1</f>
        <v>171</v>
      </c>
      <c r="S175" s="454">
        <v>0</v>
      </c>
      <c r="U175" s="33">
        <f>O175*3+2</f>
        <v>257</v>
      </c>
      <c r="W175" s="35">
        <v>1</v>
      </c>
      <c r="Y175" s="33"/>
      <c r="AB175" s="53">
        <f>AB159+6</f>
        <v>64</v>
      </c>
      <c r="AC175" s="21"/>
      <c r="AD175" s="489">
        <f t="shared" si="69"/>
        <v>19</v>
      </c>
      <c r="AE175" s="21"/>
      <c r="AF175" s="21"/>
      <c r="AG175" s="901">
        <f>AG171+1</f>
        <v>43</v>
      </c>
      <c r="AH175" s="21"/>
      <c r="AI175" s="21"/>
      <c r="AJ175" s="21"/>
      <c r="AK175" s="21"/>
      <c r="AU175" s="21">
        <v>85</v>
      </c>
      <c r="AV175" s="21">
        <v>64</v>
      </c>
      <c r="BB175" s="35" t="s">
        <v>642</v>
      </c>
    </row>
    <row r="176" spans="2:56" ht="14.25" customHeight="1">
      <c r="B176" s="187">
        <v>0</v>
      </c>
      <c r="C176" s="40"/>
      <c r="D176" s="449">
        <f t="shared" si="26"/>
        <v>172</v>
      </c>
      <c r="E176" s="27"/>
      <c r="F176" s="278">
        <v>1</v>
      </c>
      <c r="G176" s="174">
        <v>0</v>
      </c>
      <c r="H176" s="174">
        <v>1</v>
      </c>
      <c r="I176" s="174">
        <v>0</v>
      </c>
      <c r="J176" s="174">
        <v>1</v>
      </c>
      <c r="K176" s="174">
        <v>1</v>
      </c>
      <c r="L176" s="174">
        <v>0</v>
      </c>
      <c r="M176" s="157">
        <v>0</v>
      </c>
      <c r="O176" s="35">
        <f t="shared" si="74"/>
        <v>86</v>
      </c>
      <c r="Q176" s="40">
        <f>O176*4+1</f>
        <v>345</v>
      </c>
      <c r="S176" s="460">
        <v>0</v>
      </c>
      <c r="U176" s="33">
        <f>O176*3+1</f>
        <v>259</v>
      </c>
      <c r="W176" s="35">
        <v>3</v>
      </c>
      <c r="Y176" s="33"/>
      <c r="Z176" s="35">
        <f>Z171+4</f>
        <v>129</v>
      </c>
      <c r="AC176" s="21"/>
      <c r="AD176" s="489">
        <f t="shared" si="69"/>
        <v>20</v>
      </c>
      <c r="AE176" s="21"/>
      <c r="AF176" s="21"/>
      <c r="AG176" s="751"/>
      <c r="AH176" s="21"/>
      <c r="AI176" s="21"/>
      <c r="AJ176" s="21"/>
      <c r="AK176" s="21"/>
      <c r="AU176" s="21">
        <v>86</v>
      </c>
      <c r="AV176" s="21">
        <v>129</v>
      </c>
    </row>
    <row r="177" spans="2:56" ht="14.25" customHeight="1">
      <c r="B177" s="187">
        <v>1</v>
      </c>
      <c r="C177" s="40"/>
      <c r="D177" s="449">
        <f t="shared" si="26"/>
        <v>173</v>
      </c>
      <c r="E177" s="27"/>
      <c r="F177" s="283">
        <v>1</v>
      </c>
      <c r="G177" s="283">
        <v>0</v>
      </c>
      <c r="H177" s="159">
        <v>1</v>
      </c>
      <c r="I177" s="159">
        <v>0</v>
      </c>
      <c r="J177" s="159">
        <v>1</v>
      </c>
      <c r="K177" s="159">
        <v>1</v>
      </c>
      <c r="L177" s="159">
        <v>0</v>
      </c>
      <c r="M177" s="159">
        <v>1</v>
      </c>
      <c r="S177" s="450"/>
      <c r="U177" s="33"/>
      <c r="Y177" s="33"/>
      <c r="AC177" s="21"/>
      <c r="AD177" s="489">
        <f t="shared" si="69"/>
        <v>21</v>
      </c>
      <c r="AE177" s="21"/>
      <c r="AF177" s="21"/>
      <c r="AG177" s="21"/>
      <c r="AH177" s="21"/>
      <c r="AI177" s="21"/>
      <c r="AJ177" s="21"/>
      <c r="AK177" s="21"/>
      <c r="AU177" s="21"/>
      <c r="AV177" s="21"/>
    </row>
    <row r="178" spans="2:56" ht="14.25" customHeight="1">
      <c r="B178" s="187">
        <v>2</v>
      </c>
      <c r="C178" s="40"/>
      <c r="D178" s="449">
        <f t="shared" si="26"/>
        <v>174</v>
      </c>
      <c r="E178" s="27">
        <v>21</v>
      </c>
      <c r="F178" s="283">
        <v>1</v>
      </c>
      <c r="G178" s="283">
        <v>0</v>
      </c>
      <c r="H178" s="159">
        <v>1</v>
      </c>
      <c r="I178" s="159">
        <v>0</v>
      </c>
      <c r="J178" s="159">
        <v>1</v>
      </c>
      <c r="K178" s="159">
        <v>1</v>
      </c>
      <c r="L178" s="159">
        <v>1</v>
      </c>
      <c r="M178" s="36">
        <v>0</v>
      </c>
      <c r="S178" s="450"/>
      <c r="U178" s="33"/>
      <c r="Y178" s="33"/>
      <c r="AC178" s="21"/>
      <c r="AD178" s="489">
        <f t="shared" si="69"/>
        <v>22</v>
      </c>
      <c r="AE178" s="21"/>
      <c r="AF178" s="21"/>
      <c r="AG178" s="21"/>
      <c r="AH178" s="21"/>
      <c r="AI178" s="21"/>
      <c r="AJ178" s="21"/>
      <c r="AK178" s="21"/>
      <c r="AU178" s="21"/>
      <c r="AV178" s="21"/>
    </row>
    <row r="179" spans="2:56" ht="14.25" customHeight="1">
      <c r="B179" s="187">
        <v>3</v>
      </c>
      <c r="C179" s="40"/>
      <c r="D179" s="449">
        <f t="shared" si="26"/>
        <v>175</v>
      </c>
      <c r="E179" s="27"/>
      <c r="F179" s="278">
        <v>1</v>
      </c>
      <c r="G179" s="174">
        <v>0</v>
      </c>
      <c r="H179" s="174">
        <v>1</v>
      </c>
      <c r="I179" s="320">
        <v>0</v>
      </c>
      <c r="J179" s="174">
        <v>1</v>
      </c>
      <c r="K179" s="174">
        <v>1</v>
      </c>
      <c r="L179" s="174">
        <v>1</v>
      </c>
      <c r="M179" s="157">
        <v>1</v>
      </c>
      <c r="O179" s="35">
        <f t="shared" ref="O179:O180" si="75">F179*64+G179*32+H179*16+I179*8+J179*4+K179*2+L179</f>
        <v>87</v>
      </c>
      <c r="Q179" s="35">
        <f>O179*2+1</f>
        <v>175</v>
      </c>
      <c r="S179" s="454">
        <v>1</v>
      </c>
      <c r="U179" s="33">
        <f>O179*3+2</f>
        <v>263</v>
      </c>
      <c r="W179" s="35">
        <v>3</v>
      </c>
      <c r="Y179" s="33"/>
      <c r="Z179" s="35">
        <f>Z176+2</f>
        <v>131</v>
      </c>
      <c r="AC179" s="21"/>
      <c r="AD179" s="489">
        <f t="shared" si="69"/>
        <v>23</v>
      </c>
      <c r="AE179" s="21"/>
      <c r="AF179" s="21"/>
      <c r="AG179" s="901">
        <f>AG175+1</f>
        <v>44</v>
      </c>
      <c r="AH179" s="21"/>
      <c r="AI179" s="21"/>
      <c r="AJ179" s="21"/>
      <c r="AK179" s="21"/>
      <c r="AU179" s="21">
        <v>87</v>
      </c>
      <c r="AV179" s="21">
        <v>131</v>
      </c>
    </row>
    <row r="180" spans="2:56" ht="14.25" customHeight="1">
      <c r="B180" s="443">
        <v>0</v>
      </c>
      <c r="C180" s="40"/>
      <c r="D180" s="449">
        <f t="shared" si="26"/>
        <v>176</v>
      </c>
      <c r="E180" s="27"/>
      <c r="F180" s="278">
        <v>1</v>
      </c>
      <c r="G180" s="174">
        <v>0</v>
      </c>
      <c r="H180" s="174">
        <v>1</v>
      </c>
      <c r="I180" s="174">
        <v>1</v>
      </c>
      <c r="J180" s="174">
        <v>0</v>
      </c>
      <c r="K180" s="174">
        <v>0</v>
      </c>
      <c r="L180" s="174">
        <v>0</v>
      </c>
      <c r="M180" s="157">
        <v>0</v>
      </c>
      <c r="O180" s="35">
        <f t="shared" si="75"/>
        <v>88</v>
      </c>
      <c r="Q180" s="35">
        <f>O180*4+1</f>
        <v>353</v>
      </c>
      <c r="S180" s="460">
        <v>2</v>
      </c>
      <c r="U180" s="33">
        <f>O180*3+1</f>
        <v>265</v>
      </c>
      <c r="W180" s="35">
        <v>1</v>
      </c>
      <c r="Y180" s="33"/>
      <c r="AB180" s="53">
        <f>AB164+6</f>
        <v>66</v>
      </c>
      <c r="AC180" s="21"/>
      <c r="AD180" s="489">
        <f t="shared" si="69"/>
        <v>24</v>
      </c>
      <c r="AE180" s="21"/>
      <c r="AF180" s="21"/>
      <c r="AG180" s="751"/>
      <c r="AH180" s="21"/>
      <c r="AI180" s="21"/>
      <c r="AJ180" s="21"/>
      <c r="AK180" s="21"/>
      <c r="AU180" s="21">
        <v>88</v>
      </c>
      <c r="AV180" s="21">
        <v>66</v>
      </c>
      <c r="BD180" s="35" t="s">
        <v>643</v>
      </c>
    </row>
    <row r="181" spans="2:56" ht="14.25" customHeight="1">
      <c r="B181" s="443">
        <v>1</v>
      </c>
      <c r="C181" s="40"/>
      <c r="D181" s="449">
        <f t="shared" si="26"/>
        <v>177</v>
      </c>
      <c r="E181" s="27"/>
      <c r="F181" s="283">
        <v>1</v>
      </c>
      <c r="G181" s="159">
        <v>0</v>
      </c>
      <c r="H181" s="159">
        <v>1</v>
      </c>
      <c r="I181" s="159">
        <v>1</v>
      </c>
      <c r="J181" s="159">
        <v>0</v>
      </c>
      <c r="K181" s="159">
        <v>0</v>
      </c>
      <c r="L181" s="159">
        <v>0</v>
      </c>
      <c r="M181" s="159">
        <v>1</v>
      </c>
      <c r="S181" s="450"/>
      <c r="U181" s="33"/>
      <c r="Y181" s="33"/>
      <c r="AC181" s="21"/>
      <c r="AD181" s="489">
        <f t="shared" si="69"/>
        <v>25</v>
      </c>
      <c r="AE181" s="21"/>
      <c r="AF181" s="21"/>
      <c r="AG181" s="21"/>
      <c r="AH181" s="21"/>
      <c r="AI181" s="21"/>
      <c r="AJ181" s="21"/>
      <c r="AK181" s="21"/>
      <c r="AU181" s="21"/>
      <c r="AV181" s="21"/>
    </row>
    <row r="182" spans="2:56" ht="14.25" customHeight="1">
      <c r="B182" s="443">
        <v>2</v>
      </c>
      <c r="C182" s="40"/>
      <c r="D182" s="449">
        <f t="shared" si="26"/>
        <v>178</v>
      </c>
      <c r="E182" s="27"/>
      <c r="F182" s="283">
        <v>1</v>
      </c>
      <c r="G182" s="159">
        <v>0</v>
      </c>
      <c r="H182" s="159">
        <v>1</v>
      </c>
      <c r="I182" s="159">
        <v>1</v>
      </c>
      <c r="J182" s="159">
        <v>0</v>
      </c>
      <c r="K182" s="159">
        <v>0</v>
      </c>
      <c r="L182" s="159">
        <v>1</v>
      </c>
      <c r="M182" s="36">
        <v>0</v>
      </c>
      <c r="S182" s="450"/>
      <c r="U182" s="33"/>
      <c r="Y182" s="33"/>
      <c r="AC182" s="21"/>
      <c r="AD182" s="489">
        <f t="shared" si="69"/>
        <v>26</v>
      </c>
      <c r="AE182" s="21"/>
      <c r="AF182" s="21"/>
      <c r="AG182" s="21"/>
      <c r="AH182" s="21"/>
      <c r="AI182" s="21"/>
      <c r="AJ182" s="21"/>
      <c r="AK182" s="21"/>
      <c r="AU182" s="21"/>
      <c r="AV182" s="21"/>
    </row>
    <row r="183" spans="2:56" ht="14.25" customHeight="1">
      <c r="B183" s="443">
        <v>3</v>
      </c>
      <c r="C183" s="40"/>
      <c r="D183" s="449">
        <f t="shared" si="26"/>
        <v>179</v>
      </c>
      <c r="E183" s="27"/>
      <c r="F183" s="278">
        <v>1</v>
      </c>
      <c r="G183" s="174">
        <v>0</v>
      </c>
      <c r="H183" s="174">
        <v>1</v>
      </c>
      <c r="I183" s="174">
        <v>1</v>
      </c>
      <c r="J183" s="174">
        <v>0</v>
      </c>
      <c r="K183" s="174">
        <v>0</v>
      </c>
      <c r="L183" s="174">
        <v>1</v>
      </c>
      <c r="M183" s="157">
        <v>1</v>
      </c>
      <c r="O183" s="35">
        <f t="shared" ref="O183:O184" si="76">F183*64+G183*32+H183*16+I183*8+J183*4+K183*2+L183</f>
        <v>89</v>
      </c>
      <c r="Q183" s="35">
        <f>O183*2+1</f>
        <v>179</v>
      </c>
      <c r="S183" s="454">
        <v>2</v>
      </c>
      <c r="U183" s="33">
        <f>O183*3+2</f>
        <v>269</v>
      </c>
      <c r="W183" s="35">
        <v>1</v>
      </c>
      <c r="Y183" s="33"/>
      <c r="AA183" s="40">
        <v>33</v>
      </c>
      <c r="AC183" s="21"/>
      <c r="AD183" s="489">
        <f t="shared" si="69"/>
        <v>27</v>
      </c>
      <c r="AE183" s="21"/>
      <c r="AF183" s="21"/>
      <c r="AG183" s="901">
        <f>AG179+1</f>
        <v>45</v>
      </c>
      <c r="AH183" s="21"/>
      <c r="AI183" s="21"/>
      <c r="AJ183" s="21"/>
      <c r="AK183" s="21"/>
      <c r="AU183" s="21">
        <v>89</v>
      </c>
      <c r="AV183" s="21">
        <v>33</v>
      </c>
      <c r="AX183" s="35" t="s">
        <v>636</v>
      </c>
    </row>
    <row r="184" spans="2:56" ht="14.25" customHeight="1">
      <c r="B184" s="187">
        <v>0</v>
      </c>
      <c r="C184" s="40"/>
      <c r="D184" s="449">
        <f t="shared" si="26"/>
        <v>180</v>
      </c>
      <c r="E184" s="27"/>
      <c r="F184" s="278">
        <v>1</v>
      </c>
      <c r="G184" s="174">
        <v>0</v>
      </c>
      <c r="H184" s="174">
        <v>1</v>
      </c>
      <c r="I184" s="174">
        <v>1</v>
      </c>
      <c r="J184" s="174">
        <v>0</v>
      </c>
      <c r="K184" s="174">
        <v>1</v>
      </c>
      <c r="L184" s="174">
        <v>0</v>
      </c>
      <c r="M184" s="157">
        <v>0</v>
      </c>
      <c r="O184" s="35">
        <f t="shared" si="76"/>
        <v>90</v>
      </c>
      <c r="Q184" s="35">
        <f>O184*4+1</f>
        <v>361</v>
      </c>
      <c r="S184" s="460">
        <v>1</v>
      </c>
      <c r="U184" s="33">
        <f>O184*3+1</f>
        <v>271</v>
      </c>
      <c r="W184" s="35">
        <v>3</v>
      </c>
      <c r="Y184" s="33"/>
      <c r="Z184" s="35">
        <f>Z179+4</f>
        <v>135</v>
      </c>
      <c r="AC184" s="21"/>
      <c r="AD184" s="489">
        <f t="shared" si="69"/>
        <v>28</v>
      </c>
      <c r="AE184" s="21"/>
      <c r="AF184" s="21"/>
      <c r="AG184" s="751"/>
      <c r="AH184" s="21"/>
      <c r="AI184" s="21"/>
      <c r="AJ184" s="21"/>
      <c r="AK184" s="21"/>
      <c r="AU184" s="21">
        <v>90</v>
      </c>
      <c r="AV184" s="21">
        <v>135</v>
      </c>
    </row>
    <row r="185" spans="2:56" ht="14.25" customHeight="1">
      <c r="B185" s="187">
        <v>1</v>
      </c>
      <c r="C185" s="40"/>
      <c r="D185" s="449">
        <f t="shared" si="26"/>
        <v>181</v>
      </c>
      <c r="E185" s="27"/>
      <c r="F185" s="283">
        <v>1</v>
      </c>
      <c r="G185" s="159">
        <v>0</v>
      </c>
      <c r="H185" s="159">
        <v>1</v>
      </c>
      <c r="I185" s="159">
        <v>1</v>
      </c>
      <c r="J185" s="159">
        <v>0</v>
      </c>
      <c r="K185" s="159">
        <v>1</v>
      </c>
      <c r="L185" s="159">
        <v>0</v>
      </c>
      <c r="M185" s="159">
        <v>1</v>
      </c>
      <c r="S185" s="450"/>
      <c r="U185" s="33"/>
      <c r="Y185" s="33"/>
      <c r="AC185" s="21"/>
      <c r="AD185" s="489">
        <f t="shared" si="69"/>
        <v>29</v>
      </c>
      <c r="AE185" s="21"/>
      <c r="AF185" s="21"/>
      <c r="AG185" s="21"/>
      <c r="AH185" s="21"/>
      <c r="AI185" s="21"/>
      <c r="AJ185" s="21"/>
      <c r="AK185" s="21"/>
      <c r="AU185" s="21"/>
      <c r="AV185" s="21"/>
    </row>
    <row r="186" spans="2:56" ht="14.25" customHeight="1">
      <c r="B186" s="187">
        <v>2</v>
      </c>
      <c r="C186" s="40"/>
      <c r="D186" s="449">
        <f t="shared" si="26"/>
        <v>182</v>
      </c>
      <c r="E186" s="27"/>
      <c r="F186" s="283">
        <v>1</v>
      </c>
      <c r="G186" s="159">
        <v>0</v>
      </c>
      <c r="H186" s="159">
        <v>1</v>
      </c>
      <c r="I186" s="159">
        <v>1</v>
      </c>
      <c r="J186" s="159">
        <v>0</v>
      </c>
      <c r="K186" s="159">
        <v>1</v>
      </c>
      <c r="L186" s="159">
        <v>1</v>
      </c>
      <c r="M186" s="36">
        <v>0</v>
      </c>
      <c r="S186" s="450"/>
      <c r="U186" s="33"/>
      <c r="Y186" s="33"/>
      <c r="AC186" s="21"/>
      <c r="AD186" s="489">
        <f t="shared" si="69"/>
        <v>30</v>
      </c>
      <c r="AE186" s="21"/>
      <c r="AF186" s="21"/>
      <c r="AG186" s="21"/>
      <c r="AH186" s="21"/>
      <c r="AI186" s="21"/>
      <c r="AJ186" s="21"/>
      <c r="AK186" s="21"/>
      <c r="AU186" s="21"/>
      <c r="AV186" s="21"/>
    </row>
    <row r="187" spans="2:56" ht="14.25" customHeight="1">
      <c r="B187" s="187">
        <v>3</v>
      </c>
      <c r="C187" s="40"/>
      <c r="D187" s="449">
        <f t="shared" si="26"/>
        <v>183</v>
      </c>
      <c r="E187" s="27"/>
      <c r="F187" s="278">
        <v>1</v>
      </c>
      <c r="G187" s="174">
        <v>0</v>
      </c>
      <c r="H187" s="174">
        <v>1</v>
      </c>
      <c r="I187" s="174">
        <v>1</v>
      </c>
      <c r="J187" s="174">
        <v>0</v>
      </c>
      <c r="K187" s="174">
        <v>1</v>
      </c>
      <c r="L187" s="174">
        <v>1</v>
      </c>
      <c r="M187" s="157">
        <v>1</v>
      </c>
      <c r="O187" s="35">
        <f t="shared" ref="O187:O188" si="77">F187*64+G187*32+H187*16+I187*8+J187*4+K187*2+L187</f>
        <v>91</v>
      </c>
      <c r="Q187" s="40">
        <f>O187*2+1</f>
        <v>183</v>
      </c>
      <c r="S187" s="454">
        <v>0</v>
      </c>
      <c r="U187" s="33">
        <f>O187*3+2</f>
        <v>275</v>
      </c>
      <c r="W187" s="35">
        <v>3</v>
      </c>
      <c r="Y187" s="33"/>
      <c r="Z187" s="35">
        <f>Z184+2</f>
        <v>137</v>
      </c>
      <c r="AC187" s="21"/>
      <c r="AD187" s="489">
        <f t="shared" si="69"/>
        <v>31</v>
      </c>
      <c r="AE187" s="21"/>
      <c r="AF187" s="21"/>
      <c r="AG187" s="901">
        <f>AG183+1</f>
        <v>46</v>
      </c>
      <c r="AH187" s="21"/>
      <c r="AI187" s="21"/>
      <c r="AJ187" s="21"/>
      <c r="AK187" s="21"/>
      <c r="AU187" s="21">
        <v>91</v>
      </c>
      <c r="AV187" s="335">
        <v>137</v>
      </c>
    </row>
    <row r="188" spans="2:56" ht="14.25" customHeight="1">
      <c r="B188" s="443">
        <v>0</v>
      </c>
      <c r="C188" s="40"/>
      <c r="D188" s="497">
        <f t="shared" si="26"/>
        <v>184</v>
      </c>
      <c r="E188" s="27"/>
      <c r="F188" s="278">
        <v>1</v>
      </c>
      <c r="G188" s="174">
        <v>0</v>
      </c>
      <c r="H188" s="174">
        <v>1</v>
      </c>
      <c r="I188" s="174">
        <v>1</v>
      </c>
      <c r="J188" s="174">
        <v>1</v>
      </c>
      <c r="K188" s="174">
        <v>0</v>
      </c>
      <c r="L188" s="174">
        <v>0</v>
      </c>
      <c r="M188" s="157">
        <v>0</v>
      </c>
      <c r="O188" s="35">
        <f t="shared" si="77"/>
        <v>92</v>
      </c>
      <c r="Q188" s="40">
        <f>O188*4+1</f>
        <v>369</v>
      </c>
      <c r="S188" s="460">
        <v>0</v>
      </c>
      <c r="U188" s="33">
        <f>O188*3+1</f>
        <v>277</v>
      </c>
      <c r="W188" s="35">
        <v>1</v>
      </c>
      <c r="Y188" s="33"/>
      <c r="AC188" s="499">
        <v>4</v>
      </c>
      <c r="AD188" s="489">
        <v>0</v>
      </c>
      <c r="AE188" s="21"/>
      <c r="AF188" s="21"/>
      <c r="AG188" s="751"/>
      <c r="AH188" s="21"/>
      <c r="AI188" s="21"/>
      <c r="AJ188" s="21"/>
      <c r="AK188" s="21"/>
      <c r="AU188" s="21">
        <v>92</v>
      </c>
      <c r="AV188" s="491">
        <v>4</v>
      </c>
    </row>
    <row r="189" spans="2:56" ht="14.25" customHeight="1">
      <c r="B189" s="443">
        <v>1</v>
      </c>
      <c r="C189" s="40"/>
      <c r="D189" s="449">
        <f t="shared" si="26"/>
        <v>185</v>
      </c>
      <c r="E189" s="27"/>
      <c r="F189" s="283">
        <v>1</v>
      </c>
      <c r="G189" s="283">
        <v>0</v>
      </c>
      <c r="H189" s="159">
        <v>1</v>
      </c>
      <c r="I189" s="159">
        <v>1</v>
      </c>
      <c r="J189" s="159">
        <v>1</v>
      </c>
      <c r="K189" s="159">
        <v>0</v>
      </c>
      <c r="L189" s="159">
        <v>0</v>
      </c>
      <c r="M189" s="159">
        <v>1</v>
      </c>
      <c r="S189" s="450"/>
      <c r="U189" s="33"/>
      <c r="Y189" s="33"/>
      <c r="AC189" s="21"/>
      <c r="AD189" s="489">
        <f t="shared" ref="AD189:AD219" si="78">AD188+1</f>
        <v>1</v>
      </c>
      <c r="AE189" s="21"/>
      <c r="AF189" s="21"/>
      <c r="AG189" s="21"/>
      <c r="AH189" s="21"/>
      <c r="AI189" s="21"/>
      <c r="AJ189" s="21"/>
      <c r="AK189" s="21"/>
      <c r="AU189" s="21"/>
      <c r="AV189" s="21"/>
    </row>
    <row r="190" spans="2:56" ht="14.25" customHeight="1">
      <c r="B190" s="443">
        <v>2</v>
      </c>
      <c r="C190" s="40"/>
      <c r="D190" s="449">
        <f t="shared" si="26"/>
        <v>186</v>
      </c>
      <c r="E190" s="27"/>
      <c r="F190" s="283">
        <v>1</v>
      </c>
      <c r="G190" s="283">
        <v>0</v>
      </c>
      <c r="H190" s="159">
        <v>1</v>
      </c>
      <c r="I190" s="159">
        <v>1</v>
      </c>
      <c r="J190" s="159">
        <v>1</v>
      </c>
      <c r="K190" s="159">
        <v>0</v>
      </c>
      <c r="L190" s="159">
        <v>1</v>
      </c>
      <c r="M190" s="36">
        <v>0</v>
      </c>
      <c r="S190" s="450"/>
      <c r="U190" s="33"/>
      <c r="Y190" s="33"/>
      <c r="AC190" s="21"/>
      <c r="AD190" s="489">
        <f t="shared" si="78"/>
        <v>2</v>
      </c>
      <c r="AE190" s="21"/>
      <c r="AF190" s="21"/>
      <c r="AG190" s="21"/>
      <c r="AH190" s="21"/>
      <c r="AI190" s="21"/>
      <c r="AJ190" s="21"/>
      <c r="AK190" s="21"/>
      <c r="AU190" s="21"/>
      <c r="AV190" s="21"/>
    </row>
    <row r="191" spans="2:56" ht="14.25" customHeight="1">
      <c r="B191" s="443">
        <v>3</v>
      </c>
      <c r="C191" s="40"/>
      <c r="D191" s="449">
        <f t="shared" si="26"/>
        <v>187</v>
      </c>
      <c r="E191" s="27"/>
      <c r="F191" s="278">
        <v>1</v>
      </c>
      <c r="G191" s="174">
        <v>0</v>
      </c>
      <c r="H191" s="174">
        <v>1</v>
      </c>
      <c r="I191" s="320">
        <v>1</v>
      </c>
      <c r="J191" s="174">
        <v>1</v>
      </c>
      <c r="K191" s="174">
        <v>0</v>
      </c>
      <c r="L191" s="174">
        <v>1</v>
      </c>
      <c r="M191" s="157">
        <v>1</v>
      </c>
      <c r="O191" s="35">
        <f t="shared" ref="O191:O192" si="79">F191*64+G191*32+H191*16+I191*8+J191*4+K191*2+L191</f>
        <v>93</v>
      </c>
      <c r="Q191" s="35">
        <f>O191*2+1</f>
        <v>187</v>
      </c>
      <c r="S191" s="454">
        <v>1</v>
      </c>
      <c r="U191" s="33">
        <f>O191*3+2</f>
        <v>281</v>
      </c>
      <c r="W191" s="35">
        <v>1</v>
      </c>
      <c r="Y191" s="33"/>
      <c r="AB191" s="53">
        <f>AB175+6</f>
        <v>70</v>
      </c>
      <c r="AC191" s="21"/>
      <c r="AD191" s="489">
        <f t="shared" si="78"/>
        <v>3</v>
      </c>
      <c r="AE191" s="21"/>
      <c r="AF191" s="21"/>
      <c r="AG191" s="901">
        <f>AG187+1</f>
        <v>47</v>
      </c>
      <c r="AH191" s="21"/>
      <c r="AI191" s="21"/>
      <c r="AJ191" s="21"/>
      <c r="AK191" s="21"/>
      <c r="AU191" s="21">
        <v>93</v>
      </c>
      <c r="AV191" s="21">
        <v>70</v>
      </c>
      <c r="BB191" s="35" t="s">
        <v>642</v>
      </c>
    </row>
    <row r="192" spans="2:56" ht="14.25" customHeight="1">
      <c r="B192" s="187">
        <v>0</v>
      </c>
      <c r="C192" s="40"/>
      <c r="D192" s="449">
        <f t="shared" si="26"/>
        <v>188</v>
      </c>
      <c r="E192" s="27"/>
      <c r="F192" s="278">
        <v>1</v>
      </c>
      <c r="G192" s="174">
        <v>0</v>
      </c>
      <c r="H192" s="174">
        <v>1</v>
      </c>
      <c r="I192" s="174">
        <v>1</v>
      </c>
      <c r="J192" s="174">
        <v>1</v>
      </c>
      <c r="K192" s="174">
        <v>1</v>
      </c>
      <c r="L192" s="174">
        <v>0</v>
      </c>
      <c r="M192" s="157">
        <v>0</v>
      </c>
      <c r="O192" s="35">
        <f t="shared" si="79"/>
        <v>94</v>
      </c>
      <c r="Q192" s="35">
        <f>O192*4+1</f>
        <v>377</v>
      </c>
      <c r="S192" s="460">
        <v>2</v>
      </c>
      <c r="U192" s="33">
        <f>O192*3+1</f>
        <v>283</v>
      </c>
      <c r="W192" s="35">
        <v>3</v>
      </c>
      <c r="Y192" s="33"/>
      <c r="Z192" s="35">
        <f>Z187+4</f>
        <v>141</v>
      </c>
      <c r="AC192" s="21"/>
      <c r="AD192" s="489">
        <f t="shared" si="78"/>
        <v>4</v>
      </c>
      <c r="AE192" s="21"/>
      <c r="AF192" s="21"/>
      <c r="AG192" s="751"/>
      <c r="AH192" s="21"/>
      <c r="AI192" s="21"/>
      <c r="AJ192" s="21"/>
      <c r="AK192" s="21"/>
      <c r="AU192" s="21">
        <v>94</v>
      </c>
      <c r="AV192" s="21">
        <v>141</v>
      </c>
    </row>
    <row r="193" spans="2:58" ht="14.25" customHeight="1">
      <c r="B193" s="187">
        <v>1</v>
      </c>
      <c r="C193" s="40"/>
      <c r="D193" s="449">
        <f t="shared" si="26"/>
        <v>189</v>
      </c>
      <c r="E193" s="27"/>
      <c r="F193" s="283">
        <v>1</v>
      </c>
      <c r="G193" s="159">
        <v>0</v>
      </c>
      <c r="H193" s="159">
        <v>1</v>
      </c>
      <c r="I193" s="159">
        <v>1</v>
      </c>
      <c r="J193" s="159">
        <v>1</v>
      </c>
      <c r="K193" s="159">
        <v>1</v>
      </c>
      <c r="L193" s="159">
        <v>0</v>
      </c>
      <c r="M193" s="159">
        <v>1</v>
      </c>
      <c r="S193" s="450"/>
      <c r="U193" s="33"/>
      <c r="Y193" s="33"/>
      <c r="AC193" s="21"/>
      <c r="AD193" s="489">
        <f t="shared" si="78"/>
        <v>5</v>
      </c>
      <c r="AE193" s="21"/>
      <c r="AF193" s="21"/>
      <c r="AG193" s="21"/>
      <c r="AH193" s="21"/>
      <c r="AI193" s="21"/>
      <c r="AJ193" s="21"/>
      <c r="AK193" s="21"/>
      <c r="AU193" s="21"/>
      <c r="AV193" s="21"/>
    </row>
    <row r="194" spans="2:58" ht="14.25" customHeight="1">
      <c r="B194" s="187">
        <v>2</v>
      </c>
      <c r="C194" s="40"/>
      <c r="D194" s="449">
        <f t="shared" si="26"/>
        <v>190</v>
      </c>
      <c r="E194" s="27"/>
      <c r="F194" s="283">
        <v>1</v>
      </c>
      <c r="G194" s="159">
        <v>0</v>
      </c>
      <c r="H194" s="159">
        <v>1</v>
      </c>
      <c r="I194" s="159">
        <v>1</v>
      </c>
      <c r="J194" s="159">
        <v>1</v>
      </c>
      <c r="K194" s="159">
        <v>1</v>
      </c>
      <c r="L194" s="159">
        <v>1</v>
      </c>
      <c r="M194" s="36">
        <v>0</v>
      </c>
      <c r="S194" s="450"/>
      <c r="U194" s="33"/>
      <c r="Y194" s="33"/>
      <c r="AC194" s="21"/>
      <c r="AD194" s="489">
        <f t="shared" si="78"/>
        <v>6</v>
      </c>
      <c r="AE194" s="21"/>
      <c r="AF194" s="21"/>
      <c r="AG194" s="21"/>
      <c r="AH194" s="21"/>
      <c r="AI194" s="21"/>
      <c r="AJ194" s="21"/>
      <c r="AK194" s="21"/>
      <c r="AU194" s="21"/>
      <c r="AV194" s="21"/>
    </row>
    <row r="195" spans="2:58" ht="14.25" customHeight="1">
      <c r="B195" s="187">
        <v>3</v>
      </c>
      <c r="C195" s="40"/>
      <c r="D195" s="449">
        <f t="shared" si="26"/>
        <v>191</v>
      </c>
      <c r="E195" s="27"/>
      <c r="F195" s="278">
        <v>1</v>
      </c>
      <c r="G195" s="174">
        <v>0</v>
      </c>
      <c r="H195" s="174">
        <v>1</v>
      </c>
      <c r="I195" s="174">
        <v>1</v>
      </c>
      <c r="J195" s="174">
        <v>1</v>
      </c>
      <c r="K195" s="174">
        <v>1</v>
      </c>
      <c r="L195" s="174">
        <v>1</v>
      </c>
      <c r="M195" s="157">
        <v>1</v>
      </c>
      <c r="O195" s="35">
        <f t="shared" ref="O195:O196" si="80">F195*64+G195*32+H195*16+I195*8+J195*4+K195*2+L195</f>
        <v>95</v>
      </c>
      <c r="Q195" s="35">
        <f>O195*2+1</f>
        <v>191</v>
      </c>
      <c r="S195" s="454">
        <v>2</v>
      </c>
      <c r="U195" s="33">
        <f>O195*3+2</f>
        <v>287</v>
      </c>
      <c r="W195" s="35">
        <v>3</v>
      </c>
      <c r="Y195" s="33"/>
      <c r="Z195" s="35">
        <f>Z192+2</f>
        <v>143</v>
      </c>
      <c r="AC195" s="21"/>
      <c r="AD195" s="489">
        <f t="shared" si="78"/>
        <v>7</v>
      </c>
      <c r="AE195" s="21"/>
      <c r="AF195" s="21"/>
      <c r="AG195" s="901">
        <f>AG191+1</f>
        <v>48</v>
      </c>
      <c r="AH195" s="21"/>
      <c r="AI195" s="21"/>
      <c r="AJ195" s="21"/>
      <c r="AK195" s="21"/>
      <c r="AU195" s="21">
        <v>95</v>
      </c>
      <c r="AV195" s="21">
        <v>143</v>
      </c>
    </row>
    <row r="196" spans="2:58" ht="14.25" customHeight="1">
      <c r="B196" s="443">
        <v>0</v>
      </c>
      <c r="C196" s="40"/>
      <c r="D196" s="449">
        <f t="shared" si="26"/>
        <v>192</v>
      </c>
      <c r="E196" s="27"/>
      <c r="F196" s="278">
        <v>1</v>
      </c>
      <c r="G196" s="174">
        <v>1</v>
      </c>
      <c r="H196" s="174">
        <v>0</v>
      </c>
      <c r="I196" s="174">
        <v>0</v>
      </c>
      <c r="J196" s="174">
        <v>0</v>
      </c>
      <c r="K196" s="174">
        <v>0</v>
      </c>
      <c r="L196" s="174">
        <v>0</v>
      </c>
      <c r="M196" s="157">
        <v>0</v>
      </c>
      <c r="O196" s="35">
        <f t="shared" si="80"/>
        <v>96</v>
      </c>
      <c r="Q196" s="35">
        <f>O196*4+1</f>
        <v>385</v>
      </c>
      <c r="S196" s="460">
        <v>1</v>
      </c>
      <c r="U196" s="33">
        <f>O196*3+1</f>
        <v>289</v>
      </c>
      <c r="W196" s="35">
        <v>1</v>
      </c>
      <c r="Y196" s="33"/>
      <c r="AB196" s="53">
        <f>AB180+6</f>
        <v>72</v>
      </c>
      <c r="AC196" s="21"/>
      <c r="AD196" s="489">
        <f t="shared" si="78"/>
        <v>8</v>
      </c>
      <c r="AE196" s="21"/>
      <c r="AF196" s="21"/>
      <c r="AG196" s="751"/>
      <c r="AH196" s="21"/>
      <c r="AI196" s="21"/>
      <c r="AJ196" s="21"/>
      <c r="AK196" s="21"/>
      <c r="AU196" s="21">
        <v>96</v>
      </c>
      <c r="AV196" s="21">
        <v>72</v>
      </c>
      <c r="BD196" s="35" t="s">
        <v>643</v>
      </c>
    </row>
    <row r="197" spans="2:58" ht="14.25" customHeight="1">
      <c r="B197" s="443">
        <v>1</v>
      </c>
      <c r="C197" s="40"/>
      <c r="D197" s="449">
        <f t="shared" si="26"/>
        <v>193</v>
      </c>
      <c r="E197" s="27"/>
      <c r="F197" s="283">
        <v>1</v>
      </c>
      <c r="G197" s="159">
        <v>1</v>
      </c>
      <c r="H197" s="159">
        <v>0</v>
      </c>
      <c r="I197" s="159">
        <v>0</v>
      </c>
      <c r="J197" s="159">
        <v>0</v>
      </c>
      <c r="K197" s="159">
        <v>0</v>
      </c>
      <c r="L197" s="159">
        <v>0</v>
      </c>
      <c r="M197" s="159">
        <v>1</v>
      </c>
      <c r="S197" s="450"/>
      <c r="U197" s="33"/>
      <c r="Y197" s="33"/>
      <c r="AC197" s="21"/>
      <c r="AD197" s="489">
        <f t="shared" si="78"/>
        <v>9</v>
      </c>
      <c r="AE197" s="21"/>
      <c r="AF197" s="21"/>
      <c r="AG197" s="21"/>
      <c r="AH197" s="21"/>
      <c r="AI197" s="21"/>
      <c r="AJ197" s="21"/>
      <c r="AK197" s="21"/>
      <c r="AU197" s="21"/>
      <c r="AV197" s="21"/>
    </row>
    <row r="198" spans="2:58" ht="14.25" customHeight="1">
      <c r="B198" s="443">
        <v>2</v>
      </c>
      <c r="C198" s="40"/>
      <c r="D198" s="449">
        <f t="shared" si="26"/>
        <v>194</v>
      </c>
      <c r="E198" s="27"/>
      <c r="F198" s="283">
        <v>1</v>
      </c>
      <c r="G198" s="159">
        <v>1</v>
      </c>
      <c r="H198" s="159">
        <v>0</v>
      </c>
      <c r="I198" s="159">
        <v>0</v>
      </c>
      <c r="J198" s="159">
        <v>0</v>
      </c>
      <c r="K198" s="159">
        <v>0</v>
      </c>
      <c r="L198" s="159">
        <v>1</v>
      </c>
      <c r="M198" s="36">
        <v>0</v>
      </c>
      <c r="S198" s="450"/>
      <c r="U198" s="33"/>
      <c r="Y198" s="33"/>
      <c r="AC198" s="21"/>
      <c r="AD198" s="489">
        <f t="shared" si="78"/>
        <v>10</v>
      </c>
      <c r="AE198" s="21"/>
      <c r="AF198" s="21"/>
      <c r="AG198" s="21"/>
      <c r="AH198" s="21"/>
      <c r="AI198" s="21"/>
      <c r="AJ198" s="21"/>
      <c r="AK198" s="21"/>
      <c r="AU198" s="21"/>
      <c r="AV198" s="21"/>
    </row>
    <row r="199" spans="2:58" ht="14.25" customHeight="1">
      <c r="B199" s="443">
        <v>3</v>
      </c>
      <c r="C199" s="40"/>
      <c r="D199" s="449">
        <f t="shared" si="26"/>
        <v>195</v>
      </c>
      <c r="E199" s="27"/>
      <c r="F199" s="278">
        <v>1</v>
      </c>
      <c r="G199" s="174">
        <v>1</v>
      </c>
      <c r="H199" s="174">
        <v>0</v>
      </c>
      <c r="I199" s="174">
        <v>0</v>
      </c>
      <c r="J199" s="174">
        <v>0</v>
      </c>
      <c r="K199" s="174">
        <v>0</v>
      </c>
      <c r="L199" s="174">
        <v>1</v>
      </c>
      <c r="M199" s="157">
        <v>1</v>
      </c>
      <c r="O199" s="35">
        <f t="shared" ref="O199:O200" si="81">F199*64+G199*32+H199*16+I199*8+J199*4+K199*2+L199</f>
        <v>97</v>
      </c>
      <c r="Q199" s="40">
        <f>O199*2+1</f>
        <v>195</v>
      </c>
      <c r="S199" s="454">
        <v>0</v>
      </c>
      <c r="U199" s="33">
        <f>O199*3+2</f>
        <v>293</v>
      </c>
      <c r="W199" s="35">
        <v>1</v>
      </c>
      <c r="Y199" s="33"/>
      <c r="AC199" s="498">
        <v>18</v>
      </c>
      <c r="AD199" s="489">
        <f t="shared" si="78"/>
        <v>11</v>
      </c>
      <c r="AE199" s="21"/>
      <c r="AF199" s="21"/>
      <c r="AG199" s="901">
        <f>AG195+1</f>
        <v>49</v>
      </c>
      <c r="AH199" s="21"/>
      <c r="AI199" s="21"/>
      <c r="AJ199" s="21"/>
      <c r="AK199" s="21"/>
      <c r="AU199" s="21">
        <v>97</v>
      </c>
      <c r="AV199" s="21">
        <v>18</v>
      </c>
      <c r="BF199" s="35" t="s">
        <v>645</v>
      </c>
    </row>
    <row r="200" spans="2:58" ht="14.25" customHeight="1">
      <c r="B200" s="187">
        <v>0</v>
      </c>
      <c r="C200" s="40"/>
      <c r="D200" s="449">
        <f t="shared" si="26"/>
        <v>196</v>
      </c>
      <c r="E200" s="27"/>
      <c r="F200" s="278">
        <v>1</v>
      </c>
      <c r="G200" s="174">
        <v>1</v>
      </c>
      <c r="H200" s="174">
        <v>0</v>
      </c>
      <c r="I200" s="174">
        <v>0</v>
      </c>
      <c r="J200" s="174">
        <v>0</v>
      </c>
      <c r="K200" s="174">
        <v>1</v>
      </c>
      <c r="L200" s="174">
        <v>0</v>
      </c>
      <c r="M200" s="157">
        <v>0</v>
      </c>
      <c r="O200" s="35">
        <f t="shared" si="81"/>
        <v>98</v>
      </c>
      <c r="Q200" s="40">
        <f>O200*4+1</f>
        <v>393</v>
      </c>
      <c r="S200" s="460">
        <v>0</v>
      </c>
      <c r="U200" s="33">
        <f>O200*3+1</f>
        <v>295</v>
      </c>
      <c r="W200" s="35">
        <v>3</v>
      </c>
      <c r="Y200" s="33"/>
      <c r="Z200" s="35">
        <f>Z195+4</f>
        <v>147</v>
      </c>
      <c r="AC200" s="21"/>
      <c r="AD200" s="489">
        <f t="shared" si="78"/>
        <v>12</v>
      </c>
      <c r="AE200" s="21"/>
      <c r="AF200" s="21"/>
      <c r="AG200" s="751"/>
      <c r="AH200" s="21"/>
      <c r="AI200" s="21"/>
      <c r="AJ200" s="21"/>
      <c r="AK200" s="21"/>
      <c r="AU200" s="21">
        <v>98</v>
      </c>
      <c r="AV200" s="21">
        <v>147</v>
      </c>
    </row>
    <row r="201" spans="2:58" ht="14.25" customHeight="1">
      <c r="B201" s="187">
        <v>1</v>
      </c>
      <c r="C201" s="40"/>
      <c r="D201" s="449">
        <f t="shared" si="26"/>
        <v>197</v>
      </c>
      <c r="E201" s="27"/>
      <c r="F201" s="283">
        <v>1</v>
      </c>
      <c r="G201" s="283">
        <v>1</v>
      </c>
      <c r="H201" s="159">
        <v>0</v>
      </c>
      <c r="I201" s="159">
        <v>0</v>
      </c>
      <c r="J201" s="159">
        <v>0</v>
      </c>
      <c r="K201" s="159">
        <v>1</v>
      </c>
      <c r="L201" s="159">
        <v>0</v>
      </c>
      <c r="M201" s="159">
        <v>1</v>
      </c>
      <c r="S201" s="450"/>
      <c r="U201" s="33"/>
      <c r="Y201" s="33"/>
      <c r="AC201" s="21"/>
      <c r="AD201" s="489">
        <f t="shared" si="78"/>
        <v>13</v>
      </c>
      <c r="AE201" s="21"/>
      <c r="AF201" s="21"/>
      <c r="AG201" s="21"/>
      <c r="AH201" s="21"/>
      <c r="AI201" s="21"/>
      <c r="AJ201" s="21"/>
      <c r="AK201" s="21"/>
      <c r="AU201" s="21"/>
      <c r="AV201" s="21"/>
    </row>
    <row r="202" spans="2:58" ht="14.25" customHeight="1">
      <c r="B202" s="187">
        <v>2</v>
      </c>
      <c r="C202" s="40"/>
      <c r="D202" s="449">
        <f t="shared" si="26"/>
        <v>198</v>
      </c>
      <c r="E202" s="27"/>
      <c r="F202" s="283">
        <v>1</v>
      </c>
      <c r="G202" s="283">
        <v>1</v>
      </c>
      <c r="H202" s="159">
        <v>0</v>
      </c>
      <c r="I202" s="159">
        <v>0</v>
      </c>
      <c r="J202" s="159">
        <v>0</v>
      </c>
      <c r="K202" s="159">
        <v>1</v>
      </c>
      <c r="L202" s="159">
        <v>1</v>
      </c>
      <c r="M202" s="36">
        <v>0</v>
      </c>
      <c r="S202" s="450"/>
      <c r="U202" s="33"/>
      <c r="Y202" s="33"/>
      <c r="AC202" s="21"/>
      <c r="AD202" s="489">
        <f t="shared" si="78"/>
        <v>14</v>
      </c>
      <c r="AE202" s="21"/>
      <c r="AF202" s="21"/>
      <c r="AG202" s="21"/>
      <c r="AH202" s="21"/>
      <c r="AI202" s="21"/>
      <c r="AJ202" s="21"/>
      <c r="AK202" s="21"/>
      <c r="AU202" s="21"/>
      <c r="AV202" s="21"/>
    </row>
    <row r="203" spans="2:58" ht="14.25" customHeight="1">
      <c r="B203" s="187">
        <v>3</v>
      </c>
      <c r="C203" s="40"/>
      <c r="D203" s="449">
        <f t="shared" si="26"/>
        <v>199</v>
      </c>
      <c r="E203" s="27"/>
      <c r="F203" s="278">
        <v>1</v>
      </c>
      <c r="G203" s="174">
        <v>1</v>
      </c>
      <c r="H203" s="174">
        <v>0</v>
      </c>
      <c r="I203" s="320">
        <v>0</v>
      </c>
      <c r="J203" s="174">
        <v>0</v>
      </c>
      <c r="K203" s="174">
        <v>1</v>
      </c>
      <c r="L203" s="174">
        <v>1</v>
      </c>
      <c r="M203" s="157">
        <v>1</v>
      </c>
      <c r="O203" s="35">
        <f t="shared" ref="O203:O204" si="82">F203*64+G203*32+H203*16+I203*8+J203*4+K203*2+L203</f>
        <v>99</v>
      </c>
      <c r="Q203" s="35">
        <f>O203*2+1</f>
        <v>199</v>
      </c>
      <c r="S203" s="454">
        <v>1</v>
      </c>
      <c r="U203" s="33">
        <f>O203*3+2</f>
        <v>299</v>
      </c>
      <c r="W203" s="35">
        <v>3</v>
      </c>
      <c r="Y203" s="33"/>
      <c r="Z203" s="35">
        <f>Z200+2</f>
        <v>149</v>
      </c>
      <c r="AC203" s="21"/>
      <c r="AD203" s="489">
        <f t="shared" si="78"/>
        <v>15</v>
      </c>
      <c r="AE203" s="21"/>
      <c r="AF203" s="21"/>
      <c r="AG203" s="901">
        <f>AG199+1</f>
        <v>50</v>
      </c>
      <c r="AH203" s="21"/>
      <c r="AI203" s="21"/>
      <c r="AJ203" s="21"/>
      <c r="AK203" s="21"/>
      <c r="AU203" s="21">
        <v>99</v>
      </c>
      <c r="AV203" s="21">
        <v>149</v>
      </c>
    </row>
    <row r="204" spans="2:58" ht="14.25" customHeight="1">
      <c r="B204" s="443">
        <v>0</v>
      </c>
      <c r="C204" s="40"/>
      <c r="D204" s="449">
        <f t="shared" si="26"/>
        <v>200</v>
      </c>
      <c r="E204" s="27"/>
      <c r="F204" s="278">
        <v>1</v>
      </c>
      <c r="G204" s="174">
        <v>1</v>
      </c>
      <c r="H204" s="174">
        <v>0</v>
      </c>
      <c r="I204" s="174">
        <v>0</v>
      </c>
      <c r="J204" s="174">
        <v>1</v>
      </c>
      <c r="K204" s="174">
        <v>0</v>
      </c>
      <c r="L204" s="174">
        <v>0</v>
      </c>
      <c r="M204" s="157">
        <v>0</v>
      </c>
      <c r="O204" s="35">
        <f t="shared" si="82"/>
        <v>100</v>
      </c>
      <c r="Q204" s="35">
        <f>O204*4+1</f>
        <v>401</v>
      </c>
      <c r="S204" s="460">
        <v>2</v>
      </c>
      <c r="U204" s="33">
        <f>O204*3+1</f>
        <v>301</v>
      </c>
      <c r="W204" s="35">
        <v>1</v>
      </c>
      <c r="Y204" s="33"/>
      <c r="AA204" s="40">
        <v>37</v>
      </c>
      <c r="AC204" s="21"/>
      <c r="AD204" s="489">
        <f t="shared" si="78"/>
        <v>16</v>
      </c>
      <c r="AE204" s="21"/>
      <c r="AF204" s="21"/>
      <c r="AG204" s="751"/>
      <c r="AH204" s="21"/>
      <c r="AI204" s="21"/>
      <c r="AJ204" s="21"/>
      <c r="AK204" s="21"/>
      <c r="AU204" s="21">
        <v>100</v>
      </c>
      <c r="AV204" s="21">
        <v>37</v>
      </c>
      <c r="AZ204" s="35" t="s">
        <v>637</v>
      </c>
    </row>
    <row r="205" spans="2:58" ht="14.25" customHeight="1">
      <c r="B205" s="443">
        <v>1</v>
      </c>
      <c r="C205" s="40"/>
      <c r="D205" s="449">
        <f t="shared" si="26"/>
        <v>201</v>
      </c>
      <c r="E205" s="27"/>
      <c r="F205" s="283">
        <v>1</v>
      </c>
      <c r="G205" s="159">
        <v>1</v>
      </c>
      <c r="H205" s="159">
        <v>0</v>
      </c>
      <c r="I205" s="159">
        <v>0</v>
      </c>
      <c r="J205" s="159">
        <v>1</v>
      </c>
      <c r="K205" s="159">
        <v>0</v>
      </c>
      <c r="L205" s="159">
        <v>0</v>
      </c>
      <c r="M205" s="159">
        <v>1</v>
      </c>
      <c r="S205" s="450"/>
      <c r="U205" s="33"/>
      <c r="Y205" s="33"/>
      <c r="AC205" s="21"/>
      <c r="AD205" s="489">
        <f t="shared" si="78"/>
        <v>17</v>
      </c>
      <c r="AE205" s="21"/>
      <c r="AF205" s="21"/>
      <c r="AG205" s="21"/>
      <c r="AH205" s="21"/>
      <c r="AI205" s="21"/>
      <c r="AJ205" s="21"/>
      <c r="AK205" s="21"/>
      <c r="AU205" s="21"/>
      <c r="AV205" s="21"/>
    </row>
    <row r="206" spans="2:58" ht="14.25" customHeight="1">
      <c r="B206" s="443">
        <v>2</v>
      </c>
      <c r="C206" s="40"/>
      <c r="D206" s="449">
        <f t="shared" si="26"/>
        <v>202</v>
      </c>
      <c r="E206" s="27"/>
      <c r="F206" s="283">
        <v>1</v>
      </c>
      <c r="G206" s="159">
        <v>1</v>
      </c>
      <c r="H206" s="159">
        <v>0</v>
      </c>
      <c r="I206" s="159">
        <v>0</v>
      </c>
      <c r="J206" s="159">
        <v>1</v>
      </c>
      <c r="K206" s="159">
        <v>0</v>
      </c>
      <c r="L206" s="159">
        <v>1</v>
      </c>
      <c r="M206" s="36">
        <v>0</v>
      </c>
      <c r="S206" s="450"/>
      <c r="U206" s="33"/>
      <c r="Y206" s="33"/>
      <c r="AC206" s="21"/>
      <c r="AD206" s="489">
        <f t="shared" si="78"/>
        <v>18</v>
      </c>
      <c r="AE206" s="21"/>
      <c r="AF206" s="21"/>
      <c r="AG206" s="21"/>
      <c r="AH206" s="21"/>
      <c r="AI206" s="21"/>
      <c r="AJ206" s="21"/>
      <c r="AK206" s="21"/>
      <c r="AU206" s="21"/>
      <c r="AV206" s="21"/>
    </row>
    <row r="207" spans="2:58" ht="14.25" customHeight="1">
      <c r="B207" s="443">
        <v>3</v>
      </c>
      <c r="C207" s="40"/>
      <c r="D207" s="449">
        <f t="shared" si="26"/>
        <v>203</v>
      </c>
      <c r="E207" s="27"/>
      <c r="F207" s="278">
        <v>1</v>
      </c>
      <c r="G207" s="174">
        <v>1</v>
      </c>
      <c r="H207" s="174">
        <v>0</v>
      </c>
      <c r="I207" s="174">
        <v>0</v>
      </c>
      <c r="J207" s="174">
        <v>1</v>
      </c>
      <c r="K207" s="174">
        <v>0</v>
      </c>
      <c r="L207" s="174">
        <v>1</v>
      </c>
      <c r="M207" s="157">
        <v>1</v>
      </c>
      <c r="O207" s="35">
        <f t="shared" ref="O207:O208" si="83">F207*64+G207*32+H207*16+I207*8+J207*4+K207*2+L207</f>
        <v>101</v>
      </c>
      <c r="Q207" s="35">
        <f>O207*2+1</f>
        <v>203</v>
      </c>
      <c r="S207" s="454">
        <v>2</v>
      </c>
      <c r="U207" s="33">
        <f>O207*3+2</f>
        <v>305</v>
      </c>
      <c r="W207" s="35">
        <v>1</v>
      </c>
      <c r="Y207" s="33"/>
      <c r="AB207" s="53">
        <f>AB191+6</f>
        <v>76</v>
      </c>
      <c r="AC207" s="21"/>
      <c r="AD207" s="489">
        <f t="shared" si="78"/>
        <v>19</v>
      </c>
      <c r="AE207" s="21"/>
      <c r="AF207" s="21"/>
      <c r="AG207" s="901">
        <f>AG203+1</f>
        <v>51</v>
      </c>
      <c r="AH207" s="21"/>
      <c r="AI207" s="21"/>
      <c r="AJ207" s="21"/>
      <c r="AK207" s="21"/>
      <c r="AU207" s="21">
        <v>101</v>
      </c>
      <c r="AV207" s="21">
        <v>76</v>
      </c>
      <c r="BB207" s="35" t="s">
        <v>642</v>
      </c>
    </row>
    <row r="208" spans="2:58" ht="14.25" customHeight="1">
      <c r="B208" s="187">
        <v>0</v>
      </c>
      <c r="C208" s="40"/>
      <c r="D208" s="449">
        <f t="shared" si="26"/>
        <v>204</v>
      </c>
      <c r="E208" s="27"/>
      <c r="F208" s="278">
        <v>1</v>
      </c>
      <c r="G208" s="174">
        <v>1</v>
      </c>
      <c r="H208" s="174">
        <v>0</v>
      </c>
      <c r="I208" s="174">
        <v>0</v>
      </c>
      <c r="J208" s="174">
        <v>1</v>
      </c>
      <c r="K208" s="174">
        <v>1</v>
      </c>
      <c r="L208" s="174">
        <v>0</v>
      </c>
      <c r="M208" s="157">
        <v>0</v>
      </c>
      <c r="O208" s="35">
        <f t="shared" si="83"/>
        <v>102</v>
      </c>
      <c r="Q208" s="35">
        <f>O208*4+1</f>
        <v>409</v>
      </c>
      <c r="S208" s="460">
        <v>1</v>
      </c>
      <c r="U208" s="33">
        <f>O208*3+1</f>
        <v>307</v>
      </c>
      <c r="W208" s="35">
        <v>3</v>
      </c>
      <c r="Y208" s="33"/>
      <c r="Z208" s="35">
        <f>Z203+4</f>
        <v>153</v>
      </c>
      <c r="AC208" s="21"/>
      <c r="AD208" s="489">
        <f t="shared" si="78"/>
        <v>20</v>
      </c>
      <c r="AE208" s="21"/>
      <c r="AF208" s="21"/>
      <c r="AG208" s="751"/>
      <c r="AH208" s="21"/>
      <c r="AI208" s="21"/>
      <c r="AJ208" s="21"/>
      <c r="AK208" s="21"/>
      <c r="AU208" s="21">
        <v>102</v>
      </c>
      <c r="AV208" s="21">
        <v>153</v>
      </c>
    </row>
    <row r="209" spans="2:58" ht="14.25" customHeight="1">
      <c r="B209" s="187">
        <v>1</v>
      </c>
      <c r="C209" s="40"/>
      <c r="D209" s="449">
        <f t="shared" si="26"/>
        <v>205</v>
      </c>
      <c r="E209" s="27"/>
      <c r="F209" s="283">
        <v>1</v>
      </c>
      <c r="G209" s="159">
        <v>1</v>
      </c>
      <c r="H209" s="159">
        <v>0</v>
      </c>
      <c r="I209" s="159">
        <v>0</v>
      </c>
      <c r="J209" s="159">
        <v>1</v>
      </c>
      <c r="K209" s="159">
        <v>1</v>
      </c>
      <c r="L209" s="159">
        <v>0</v>
      </c>
      <c r="M209" s="159">
        <v>1</v>
      </c>
      <c r="S209" s="450"/>
      <c r="U209" s="33"/>
      <c r="Y209" s="33"/>
      <c r="AC209" s="21"/>
      <c r="AD209" s="489">
        <f t="shared" si="78"/>
        <v>21</v>
      </c>
      <c r="AE209" s="21"/>
      <c r="AF209" s="21"/>
      <c r="AG209" s="21"/>
      <c r="AH209" s="21"/>
      <c r="AI209" s="21"/>
      <c r="AJ209" s="21"/>
      <c r="AK209" s="21"/>
      <c r="AU209" s="21"/>
      <c r="AV209" s="21"/>
    </row>
    <row r="210" spans="2:58" ht="14.25" customHeight="1">
      <c r="B210" s="187">
        <v>2</v>
      </c>
      <c r="C210" s="40"/>
      <c r="D210" s="449">
        <f t="shared" si="26"/>
        <v>206</v>
      </c>
      <c r="E210" s="27"/>
      <c r="F210" s="283">
        <v>1</v>
      </c>
      <c r="G210" s="159">
        <v>1</v>
      </c>
      <c r="H210" s="159">
        <v>0</v>
      </c>
      <c r="I210" s="159">
        <v>0</v>
      </c>
      <c r="J210" s="159">
        <v>1</v>
      </c>
      <c r="K210" s="159">
        <v>1</v>
      </c>
      <c r="L210" s="159">
        <v>1</v>
      </c>
      <c r="M210" s="36">
        <v>0</v>
      </c>
      <c r="S210" s="450"/>
      <c r="U210" s="33"/>
      <c r="Y210" s="33"/>
      <c r="AC210" s="21"/>
      <c r="AD210" s="489">
        <f t="shared" si="78"/>
        <v>22</v>
      </c>
      <c r="AE210" s="21"/>
      <c r="AF210" s="21"/>
      <c r="AG210" s="21"/>
      <c r="AH210" s="21"/>
      <c r="AI210" s="21"/>
      <c r="AJ210" s="21"/>
      <c r="AK210" s="21"/>
      <c r="AU210" s="21"/>
      <c r="AV210" s="21"/>
    </row>
    <row r="211" spans="2:58" ht="14.25" customHeight="1">
      <c r="B211" s="187">
        <v>3</v>
      </c>
      <c r="C211" s="40"/>
      <c r="D211" s="449">
        <f t="shared" si="26"/>
        <v>207</v>
      </c>
      <c r="E211" s="27"/>
      <c r="F211" s="278">
        <v>1</v>
      </c>
      <c r="G211" s="174">
        <v>1</v>
      </c>
      <c r="H211" s="174">
        <v>0</v>
      </c>
      <c r="I211" s="174">
        <v>0</v>
      </c>
      <c r="J211" s="174">
        <v>1</v>
      </c>
      <c r="K211" s="174">
        <v>1</v>
      </c>
      <c r="L211" s="174">
        <v>1</v>
      </c>
      <c r="M211" s="157">
        <v>1</v>
      </c>
      <c r="O211" s="35">
        <f t="shared" ref="O211:O212" si="84">F211*64+G211*32+H211*16+I211*8+J211*4+K211*2+L211</f>
        <v>103</v>
      </c>
      <c r="Q211" s="40">
        <f>O211*2+1</f>
        <v>207</v>
      </c>
      <c r="S211" s="454">
        <v>0</v>
      </c>
      <c r="U211" s="33">
        <f>O211*3+2</f>
        <v>311</v>
      </c>
      <c r="W211" s="35">
        <v>3</v>
      </c>
      <c r="Y211" s="33"/>
      <c r="Z211" s="35">
        <f>Z208+2</f>
        <v>155</v>
      </c>
      <c r="AC211" s="21"/>
      <c r="AD211" s="489">
        <f t="shared" si="78"/>
        <v>23</v>
      </c>
      <c r="AE211" s="21"/>
      <c r="AF211" s="21"/>
      <c r="AG211" s="901">
        <f>AG207+1</f>
        <v>52</v>
      </c>
      <c r="AH211" s="21"/>
      <c r="AI211" s="21"/>
      <c r="AJ211" s="21"/>
      <c r="AK211" s="21"/>
      <c r="AU211" s="21">
        <v>103</v>
      </c>
      <c r="AV211" s="21">
        <v>155</v>
      </c>
    </row>
    <row r="212" spans="2:58" ht="14.25" customHeight="1">
      <c r="B212" s="443">
        <v>0</v>
      </c>
      <c r="C212" s="40"/>
      <c r="D212" s="449">
        <f t="shared" si="26"/>
        <v>208</v>
      </c>
      <c r="E212" s="27"/>
      <c r="F212" s="278">
        <v>1</v>
      </c>
      <c r="G212" s="174">
        <v>1</v>
      </c>
      <c r="H212" s="174">
        <v>0</v>
      </c>
      <c r="I212" s="174">
        <v>1</v>
      </c>
      <c r="J212" s="174">
        <v>0</v>
      </c>
      <c r="K212" s="174">
        <v>0</v>
      </c>
      <c r="L212" s="174">
        <v>0</v>
      </c>
      <c r="M212" s="157">
        <v>0</v>
      </c>
      <c r="O212" s="35">
        <f t="shared" si="84"/>
        <v>104</v>
      </c>
      <c r="Q212" s="40">
        <f>O212*4+1</f>
        <v>417</v>
      </c>
      <c r="S212" s="460">
        <v>0</v>
      </c>
      <c r="U212" s="33">
        <f>O212*3+1</f>
        <v>313</v>
      </c>
      <c r="W212" s="35">
        <v>1</v>
      </c>
      <c r="Y212" s="33"/>
      <c r="AB212" s="53">
        <f>AB196+6</f>
        <v>78</v>
      </c>
      <c r="AC212" s="21"/>
      <c r="AD212" s="489">
        <f t="shared" si="78"/>
        <v>24</v>
      </c>
      <c r="AE212" s="21"/>
      <c r="AF212" s="21"/>
      <c r="AG212" s="751"/>
      <c r="AH212" s="21"/>
      <c r="AI212" s="21"/>
      <c r="AJ212" s="21"/>
      <c r="AK212" s="21"/>
      <c r="AU212" s="21">
        <v>104</v>
      </c>
      <c r="AV212" s="21">
        <v>78</v>
      </c>
      <c r="BD212" s="35" t="s">
        <v>643</v>
      </c>
    </row>
    <row r="213" spans="2:58" ht="14.25" customHeight="1">
      <c r="B213" s="443">
        <v>1</v>
      </c>
      <c r="C213" s="40"/>
      <c r="D213" s="449">
        <f t="shared" si="26"/>
        <v>209</v>
      </c>
      <c r="E213" s="27"/>
      <c r="F213" s="283">
        <v>1</v>
      </c>
      <c r="G213" s="283">
        <v>1</v>
      </c>
      <c r="H213" s="159">
        <v>0</v>
      </c>
      <c r="I213" s="159">
        <v>1</v>
      </c>
      <c r="J213" s="159">
        <v>0</v>
      </c>
      <c r="K213" s="159">
        <v>0</v>
      </c>
      <c r="L213" s="159">
        <v>0</v>
      </c>
      <c r="M213" s="159">
        <v>1</v>
      </c>
      <c r="S213" s="450"/>
      <c r="U213" s="33"/>
      <c r="Y213" s="33"/>
      <c r="AC213" s="21"/>
      <c r="AD213" s="489">
        <f t="shared" si="78"/>
        <v>25</v>
      </c>
      <c r="AE213" s="21"/>
      <c r="AF213" s="21"/>
      <c r="AG213" s="21"/>
      <c r="AH213" s="21"/>
      <c r="AI213" s="21"/>
      <c r="AJ213" s="21"/>
      <c r="AK213" s="21"/>
      <c r="AU213" s="21"/>
      <c r="AV213" s="21"/>
    </row>
    <row r="214" spans="2:58" ht="14.25" customHeight="1">
      <c r="B214" s="443">
        <v>2</v>
      </c>
      <c r="C214" s="40"/>
      <c r="D214" s="449">
        <f t="shared" si="26"/>
        <v>210</v>
      </c>
      <c r="E214" s="27"/>
      <c r="F214" s="283">
        <v>1</v>
      </c>
      <c r="G214" s="283">
        <v>1</v>
      </c>
      <c r="H214" s="159">
        <v>0</v>
      </c>
      <c r="I214" s="159">
        <v>1</v>
      </c>
      <c r="J214" s="159">
        <v>0</v>
      </c>
      <c r="K214" s="159">
        <v>0</v>
      </c>
      <c r="L214" s="159">
        <v>1</v>
      </c>
      <c r="M214" s="36">
        <v>0</v>
      </c>
      <c r="S214" s="450"/>
      <c r="U214" s="33"/>
      <c r="Y214" s="33"/>
      <c r="AC214" s="21"/>
      <c r="AD214" s="489">
        <f t="shared" si="78"/>
        <v>26</v>
      </c>
      <c r="AE214" s="21"/>
      <c r="AF214" s="21"/>
      <c r="AG214" s="21"/>
      <c r="AH214" s="21"/>
      <c r="AI214" s="21"/>
      <c r="AJ214" s="21"/>
      <c r="AK214" s="21"/>
      <c r="AU214" s="21"/>
      <c r="AV214" s="21"/>
    </row>
    <row r="215" spans="2:58" ht="14.25" customHeight="1">
      <c r="B215" s="443">
        <v>3</v>
      </c>
      <c r="C215" s="40"/>
      <c r="D215" s="449">
        <f t="shared" si="26"/>
        <v>211</v>
      </c>
      <c r="E215" s="27"/>
      <c r="F215" s="278">
        <v>1</v>
      </c>
      <c r="G215" s="174">
        <v>1</v>
      </c>
      <c r="H215" s="174">
        <v>0</v>
      </c>
      <c r="I215" s="320">
        <v>1</v>
      </c>
      <c r="J215" s="174">
        <v>0</v>
      </c>
      <c r="K215" s="174">
        <v>0</v>
      </c>
      <c r="L215" s="174">
        <v>1</v>
      </c>
      <c r="M215" s="157">
        <v>1</v>
      </c>
      <c r="O215" s="35">
        <f t="shared" ref="O215:O216" si="85">F215*64+G215*32+H215*16+I215*8+J215*4+K215*2+L215</f>
        <v>105</v>
      </c>
      <c r="Q215" s="35">
        <f>O215*2+1</f>
        <v>211</v>
      </c>
      <c r="S215" s="454">
        <v>1</v>
      </c>
      <c r="U215" s="33">
        <f>O215*3+2</f>
        <v>317</v>
      </c>
      <c r="W215" s="35">
        <v>1</v>
      </c>
      <c r="Y215" s="33"/>
      <c r="AA215" s="40">
        <v>39</v>
      </c>
      <c r="AC215" s="21"/>
      <c r="AD215" s="489">
        <f t="shared" si="78"/>
        <v>27</v>
      </c>
      <c r="AE215" s="21"/>
      <c r="AF215" s="21"/>
      <c r="AG215" s="21"/>
      <c r="AH215" s="21"/>
      <c r="AI215" s="21"/>
      <c r="AJ215" s="21"/>
      <c r="AK215" s="21"/>
      <c r="AU215" s="21">
        <v>105</v>
      </c>
      <c r="AV215" s="21">
        <v>39</v>
      </c>
      <c r="AX215" s="35" t="s">
        <v>636</v>
      </c>
    </row>
    <row r="216" spans="2:58" ht="14.25" customHeight="1">
      <c r="B216" s="187">
        <v>0</v>
      </c>
      <c r="C216" s="40"/>
      <c r="D216" s="449">
        <f t="shared" si="26"/>
        <v>212</v>
      </c>
      <c r="E216" s="27"/>
      <c r="F216" s="278">
        <v>1</v>
      </c>
      <c r="G216" s="174">
        <v>1</v>
      </c>
      <c r="H216" s="174">
        <v>0</v>
      </c>
      <c r="I216" s="174">
        <v>1</v>
      </c>
      <c r="J216" s="174">
        <v>0</v>
      </c>
      <c r="K216" s="174">
        <v>1</v>
      </c>
      <c r="L216" s="174">
        <v>0</v>
      </c>
      <c r="M216" s="157">
        <v>0</v>
      </c>
      <c r="O216" s="35">
        <f t="shared" si="85"/>
        <v>106</v>
      </c>
      <c r="Q216" s="35">
        <f>O216*4+1</f>
        <v>425</v>
      </c>
      <c r="S216" s="460">
        <v>2</v>
      </c>
      <c r="U216" s="33">
        <f>O216*3+1</f>
        <v>319</v>
      </c>
      <c r="W216" s="35">
        <v>3</v>
      </c>
      <c r="Y216" s="33"/>
      <c r="Z216" s="35">
        <f>Z211+4</f>
        <v>159</v>
      </c>
      <c r="AC216" s="21"/>
      <c r="AD216" s="489">
        <f t="shared" si="78"/>
        <v>28</v>
      </c>
      <c r="AE216" s="21"/>
      <c r="AF216" s="21"/>
      <c r="AG216" s="21"/>
      <c r="AH216" s="21"/>
      <c r="AI216" s="21"/>
      <c r="AJ216" s="21"/>
      <c r="AK216" s="21"/>
      <c r="AU216" s="21">
        <v>106</v>
      </c>
      <c r="AV216" s="21">
        <v>159</v>
      </c>
    </row>
    <row r="217" spans="2:58" ht="14.25" customHeight="1">
      <c r="B217" s="187">
        <v>1</v>
      </c>
      <c r="C217" s="40"/>
      <c r="D217" s="449">
        <f t="shared" si="26"/>
        <v>213</v>
      </c>
      <c r="E217" s="27"/>
      <c r="F217" s="159">
        <v>1</v>
      </c>
      <c r="G217" s="159">
        <v>1</v>
      </c>
      <c r="H217" s="159">
        <v>0</v>
      </c>
      <c r="I217" s="159">
        <v>1</v>
      </c>
      <c r="J217" s="159">
        <v>0</v>
      </c>
      <c r="K217" s="159">
        <v>1</v>
      </c>
      <c r="L217" s="159">
        <v>0</v>
      </c>
      <c r="M217" s="159">
        <v>1</v>
      </c>
      <c r="S217" s="450"/>
      <c r="U217" s="33"/>
      <c r="Y217" s="33"/>
      <c r="AC217" s="21"/>
      <c r="AD217" s="489">
        <f t="shared" si="78"/>
        <v>29</v>
      </c>
      <c r="AE217" s="21"/>
      <c r="AF217" s="21"/>
      <c r="AG217" s="21"/>
      <c r="AH217" s="21"/>
      <c r="AI217" s="21"/>
      <c r="AJ217" s="21"/>
      <c r="AK217" s="21"/>
      <c r="AU217" s="21"/>
      <c r="AV217" s="21"/>
    </row>
    <row r="218" spans="2:58" ht="14.25" customHeight="1">
      <c r="B218" s="187">
        <v>2</v>
      </c>
      <c r="C218" s="40"/>
      <c r="D218" s="449">
        <f t="shared" si="26"/>
        <v>214</v>
      </c>
      <c r="E218" s="27"/>
      <c r="F218" s="283">
        <v>1</v>
      </c>
      <c r="G218" s="159">
        <v>1</v>
      </c>
      <c r="H218" s="159">
        <v>0</v>
      </c>
      <c r="I218" s="159">
        <v>1</v>
      </c>
      <c r="J218" s="159">
        <v>0</v>
      </c>
      <c r="K218" s="159">
        <v>1</v>
      </c>
      <c r="L218" s="159">
        <v>1</v>
      </c>
      <c r="M218" s="36">
        <v>0</v>
      </c>
      <c r="S218" s="450"/>
      <c r="U218" s="33"/>
      <c r="Y218" s="33"/>
      <c r="AC218" s="21"/>
      <c r="AD218" s="489">
        <f t="shared" si="78"/>
        <v>30</v>
      </c>
      <c r="AE218" s="21"/>
      <c r="AF218" s="21"/>
      <c r="AG218" s="21"/>
      <c r="AH218" s="21"/>
      <c r="AI218" s="21"/>
      <c r="AJ218" s="21"/>
      <c r="AK218" s="21"/>
      <c r="AU218" s="21"/>
      <c r="AV218" s="21"/>
    </row>
    <row r="219" spans="2:58" ht="14.25" customHeight="1">
      <c r="B219" s="187">
        <v>3</v>
      </c>
      <c r="C219" s="40"/>
      <c r="D219" s="449">
        <f t="shared" si="26"/>
        <v>215</v>
      </c>
      <c r="E219" s="27"/>
      <c r="F219" s="278">
        <v>1</v>
      </c>
      <c r="G219" s="174">
        <v>1</v>
      </c>
      <c r="H219" s="174">
        <v>0</v>
      </c>
      <c r="I219" s="174">
        <v>1</v>
      </c>
      <c r="J219" s="174">
        <v>0</v>
      </c>
      <c r="K219" s="174">
        <v>1</v>
      </c>
      <c r="L219" s="174">
        <v>1</v>
      </c>
      <c r="M219" s="157">
        <v>1</v>
      </c>
      <c r="O219" s="35">
        <f t="shared" ref="O219:O220" si="86">F219*64+G219*32+H219*16+I219*8+J219*4+K219*2+L219</f>
        <v>107</v>
      </c>
      <c r="Q219" s="35">
        <f>O219*2+1</f>
        <v>215</v>
      </c>
      <c r="S219" s="454">
        <v>2</v>
      </c>
      <c r="U219" s="33">
        <f>O219*3+2</f>
        <v>323</v>
      </c>
      <c r="W219" s="35">
        <v>3</v>
      </c>
      <c r="Y219" s="33"/>
      <c r="Z219" s="35">
        <f>Z216+2</f>
        <v>161</v>
      </c>
      <c r="AC219" s="21"/>
      <c r="AD219" s="489">
        <f t="shared" si="78"/>
        <v>31</v>
      </c>
      <c r="AE219" s="21"/>
      <c r="AF219" s="21"/>
      <c r="AG219" s="21"/>
      <c r="AH219" s="21"/>
      <c r="AI219" s="21"/>
      <c r="AJ219" s="21"/>
      <c r="AK219" s="21"/>
      <c r="AU219" s="21">
        <v>107</v>
      </c>
      <c r="AV219" s="21">
        <v>161</v>
      </c>
    </row>
    <row r="220" spans="2:58" ht="14.25" customHeight="1">
      <c r="B220" s="443">
        <v>0</v>
      </c>
      <c r="C220" s="40"/>
      <c r="D220" s="449">
        <f t="shared" si="26"/>
        <v>216</v>
      </c>
      <c r="E220" s="27"/>
      <c r="F220" s="278">
        <v>1</v>
      </c>
      <c r="G220" s="174">
        <v>1</v>
      </c>
      <c r="H220" s="174">
        <v>0</v>
      </c>
      <c r="I220" s="174">
        <v>1</v>
      </c>
      <c r="J220" s="174">
        <v>1</v>
      </c>
      <c r="K220" s="174">
        <v>0</v>
      </c>
      <c r="L220" s="174">
        <v>0</v>
      </c>
      <c r="M220" s="157">
        <v>0</v>
      </c>
      <c r="O220" s="35">
        <f t="shared" si="86"/>
        <v>108</v>
      </c>
      <c r="Q220" s="35">
        <f>O220*4+1</f>
        <v>433</v>
      </c>
      <c r="S220" s="460">
        <v>1</v>
      </c>
      <c r="U220" s="33">
        <f>O220*3+1</f>
        <v>325</v>
      </c>
      <c r="W220" s="35">
        <v>1</v>
      </c>
      <c r="Y220" s="33"/>
      <c r="AC220" s="498">
        <v>20</v>
      </c>
      <c r="AD220" s="489">
        <v>0</v>
      </c>
      <c r="AE220" s="21"/>
      <c r="AF220" s="21"/>
      <c r="AG220" s="21"/>
      <c r="AH220" s="21"/>
      <c r="AI220" s="21"/>
      <c r="AJ220" s="21"/>
      <c r="AK220" s="21"/>
      <c r="AU220" s="21">
        <v>108</v>
      </c>
      <c r="AV220" s="21">
        <v>20</v>
      </c>
      <c r="BF220" s="35" t="s">
        <v>644</v>
      </c>
    </row>
    <row r="221" spans="2:58" ht="14.25" customHeight="1">
      <c r="B221" s="443">
        <v>1</v>
      </c>
      <c r="C221" s="40"/>
      <c r="D221" s="449">
        <f t="shared" si="26"/>
        <v>217</v>
      </c>
      <c r="E221" s="27"/>
      <c r="F221" s="283">
        <v>1</v>
      </c>
      <c r="G221" s="159">
        <v>1</v>
      </c>
      <c r="H221" s="159">
        <v>0</v>
      </c>
      <c r="I221" s="159">
        <v>1</v>
      </c>
      <c r="J221" s="159">
        <v>1</v>
      </c>
      <c r="K221" s="159">
        <v>0</v>
      </c>
      <c r="L221" s="159">
        <v>0</v>
      </c>
      <c r="M221" s="159">
        <v>1</v>
      </c>
      <c r="S221" s="450"/>
      <c r="U221" s="33"/>
      <c r="Y221" s="33"/>
      <c r="AC221" s="21"/>
      <c r="AD221" s="489">
        <f t="shared" ref="AD221:AD251" si="87">AD220+1</f>
        <v>1</v>
      </c>
      <c r="AE221" s="21"/>
      <c r="AF221" s="21"/>
      <c r="AG221" s="21"/>
      <c r="AH221" s="21"/>
      <c r="AI221" s="21"/>
      <c r="AJ221" s="21"/>
      <c r="AK221" s="21"/>
      <c r="AU221" s="21"/>
      <c r="AV221" s="21"/>
    </row>
    <row r="222" spans="2:58" ht="14.25" customHeight="1">
      <c r="B222" s="443">
        <v>2</v>
      </c>
      <c r="C222" s="40"/>
      <c r="D222" s="449">
        <f t="shared" si="26"/>
        <v>218</v>
      </c>
      <c r="E222" s="27"/>
      <c r="F222" s="283">
        <v>1</v>
      </c>
      <c r="G222" s="159">
        <v>1</v>
      </c>
      <c r="H222" s="159">
        <v>0</v>
      </c>
      <c r="I222" s="159">
        <v>1</v>
      </c>
      <c r="J222" s="159">
        <v>1</v>
      </c>
      <c r="K222" s="159">
        <v>0</v>
      </c>
      <c r="L222" s="159">
        <v>1</v>
      </c>
      <c r="M222" s="36">
        <v>0</v>
      </c>
      <c r="S222" s="450"/>
      <c r="U222" s="33"/>
      <c r="Y222" s="33"/>
      <c r="AC222" s="21"/>
      <c r="AD222" s="489">
        <f t="shared" si="87"/>
        <v>2</v>
      </c>
      <c r="AE222" s="21"/>
      <c r="AF222" s="21"/>
      <c r="AG222" s="21"/>
      <c r="AH222" s="21"/>
      <c r="AI222" s="21"/>
      <c r="AJ222" s="21"/>
      <c r="AK222" s="21"/>
      <c r="AU222" s="21"/>
      <c r="AV222" s="21"/>
    </row>
    <row r="223" spans="2:58" ht="14.25" customHeight="1">
      <c r="B223" s="443">
        <v>3</v>
      </c>
      <c r="C223" s="40"/>
      <c r="D223" s="449">
        <f t="shared" si="26"/>
        <v>219</v>
      </c>
      <c r="E223" s="27"/>
      <c r="F223" s="278">
        <v>1</v>
      </c>
      <c r="G223" s="174">
        <v>1</v>
      </c>
      <c r="H223" s="174">
        <v>0</v>
      </c>
      <c r="I223" s="174">
        <v>1</v>
      </c>
      <c r="J223" s="174">
        <v>1</v>
      </c>
      <c r="K223" s="174">
        <v>0</v>
      </c>
      <c r="L223" s="174">
        <v>1</v>
      </c>
      <c r="M223" s="157">
        <v>1</v>
      </c>
      <c r="O223" s="35">
        <f t="shared" ref="O223:O224" si="88">F223*64+G223*32+H223*16+I223*8+J223*4+K223*2+L223</f>
        <v>109</v>
      </c>
      <c r="Q223" s="40">
        <f>O223*2+1</f>
        <v>219</v>
      </c>
      <c r="S223" s="454">
        <v>0</v>
      </c>
      <c r="U223" s="33">
        <f>O223*3+2</f>
        <v>329</v>
      </c>
      <c r="W223" s="35">
        <v>1</v>
      </c>
      <c r="Y223" s="33"/>
      <c r="AB223" s="53">
        <f>AB207+6</f>
        <v>82</v>
      </c>
      <c r="AC223" s="21"/>
      <c r="AD223" s="489">
        <f t="shared" si="87"/>
        <v>3</v>
      </c>
      <c r="AE223" s="21"/>
      <c r="AF223" s="21"/>
      <c r="AG223" s="21"/>
      <c r="AH223" s="21"/>
      <c r="AI223" s="21"/>
      <c r="AJ223" s="21"/>
      <c r="AK223" s="21"/>
      <c r="AU223" s="21">
        <v>109</v>
      </c>
      <c r="AV223" s="21">
        <v>82</v>
      </c>
      <c r="BB223" s="35" t="s">
        <v>642</v>
      </c>
    </row>
    <row r="224" spans="2:58" ht="14.25" customHeight="1">
      <c r="B224" s="187">
        <v>0</v>
      </c>
      <c r="C224" s="40"/>
      <c r="D224" s="449">
        <f t="shared" si="26"/>
        <v>220</v>
      </c>
      <c r="E224" s="27"/>
      <c r="F224" s="278">
        <v>1</v>
      </c>
      <c r="G224" s="174">
        <v>1</v>
      </c>
      <c r="H224" s="174">
        <v>0</v>
      </c>
      <c r="I224" s="174">
        <v>1</v>
      </c>
      <c r="J224" s="174">
        <v>1</v>
      </c>
      <c r="K224" s="174">
        <v>1</v>
      </c>
      <c r="L224" s="174">
        <v>0</v>
      </c>
      <c r="M224" s="157">
        <v>0</v>
      </c>
      <c r="O224" s="35">
        <f t="shared" si="88"/>
        <v>110</v>
      </c>
      <c r="Q224" s="40">
        <f>O224*4+1</f>
        <v>441</v>
      </c>
      <c r="S224" s="460">
        <v>0</v>
      </c>
      <c r="U224" s="33">
        <f>O224*3+1</f>
        <v>331</v>
      </c>
      <c r="W224" s="35">
        <v>3</v>
      </c>
      <c r="Y224" s="33"/>
      <c r="Z224" s="35">
        <f>Z219+4</f>
        <v>165</v>
      </c>
      <c r="AC224" s="21"/>
      <c r="AD224" s="489">
        <f t="shared" si="87"/>
        <v>4</v>
      </c>
      <c r="AE224" s="21"/>
      <c r="AF224" s="21"/>
      <c r="AG224" s="21"/>
      <c r="AH224" s="21"/>
      <c r="AI224" s="21"/>
      <c r="AJ224" s="21"/>
      <c r="AK224" s="21"/>
      <c r="AU224" s="21">
        <v>110</v>
      </c>
      <c r="AV224" s="21">
        <v>165</v>
      </c>
    </row>
    <row r="225" spans="2:56" ht="14.25" customHeight="1">
      <c r="B225" s="187">
        <v>1</v>
      </c>
      <c r="C225" s="40"/>
      <c r="D225" s="449">
        <f t="shared" si="26"/>
        <v>221</v>
      </c>
      <c r="E225" s="27"/>
      <c r="F225" s="283">
        <v>1</v>
      </c>
      <c r="G225" s="283">
        <v>1</v>
      </c>
      <c r="H225" s="159">
        <v>0</v>
      </c>
      <c r="I225" s="159">
        <v>1</v>
      </c>
      <c r="J225" s="159">
        <v>1</v>
      </c>
      <c r="K225" s="159">
        <v>1</v>
      </c>
      <c r="L225" s="159">
        <v>0</v>
      </c>
      <c r="M225" s="159">
        <v>1</v>
      </c>
      <c r="S225" s="450"/>
      <c r="U225" s="33"/>
      <c r="Y225" s="33"/>
      <c r="AC225" s="21"/>
      <c r="AD225" s="489">
        <f t="shared" si="87"/>
        <v>5</v>
      </c>
      <c r="AE225" s="21"/>
      <c r="AF225" s="21"/>
      <c r="AG225" s="21"/>
      <c r="AH225" s="21"/>
      <c r="AI225" s="21"/>
      <c r="AJ225" s="21"/>
      <c r="AK225" s="21"/>
      <c r="AU225" s="21"/>
      <c r="AV225" s="21"/>
    </row>
    <row r="226" spans="2:56" ht="14.25" customHeight="1">
      <c r="B226" s="187">
        <v>2</v>
      </c>
      <c r="C226" s="40"/>
      <c r="D226" s="449">
        <f t="shared" si="26"/>
        <v>222</v>
      </c>
      <c r="E226" s="27"/>
      <c r="F226" s="283">
        <v>1</v>
      </c>
      <c r="G226" s="283">
        <v>1</v>
      </c>
      <c r="H226" s="159">
        <v>0</v>
      </c>
      <c r="I226" s="159">
        <v>1</v>
      </c>
      <c r="J226" s="159">
        <v>1</v>
      </c>
      <c r="K226" s="159">
        <v>1</v>
      </c>
      <c r="L226" s="159">
        <v>1</v>
      </c>
      <c r="M226" s="36">
        <v>0</v>
      </c>
      <c r="S226" s="450"/>
      <c r="U226" s="33"/>
      <c r="Y226" s="33"/>
      <c r="AC226" s="21"/>
      <c r="AD226" s="489">
        <f t="shared" si="87"/>
        <v>6</v>
      </c>
      <c r="AE226" s="21"/>
      <c r="AF226" s="21"/>
      <c r="AG226" s="21"/>
      <c r="AH226" s="21"/>
      <c r="AI226" s="21"/>
      <c r="AJ226" s="21"/>
      <c r="AK226" s="21"/>
      <c r="AU226" s="21"/>
      <c r="AV226" s="21"/>
    </row>
    <row r="227" spans="2:56" ht="14.25" customHeight="1">
      <c r="B227" s="187">
        <v>3</v>
      </c>
      <c r="C227" s="40"/>
      <c r="D227" s="449">
        <f t="shared" si="26"/>
        <v>223</v>
      </c>
      <c r="E227" s="27"/>
      <c r="F227" s="278">
        <v>1</v>
      </c>
      <c r="G227" s="174">
        <v>1</v>
      </c>
      <c r="H227" s="174">
        <v>0</v>
      </c>
      <c r="I227" s="320">
        <v>1</v>
      </c>
      <c r="J227" s="174">
        <v>1</v>
      </c>
      <c r="K227" s="174">
        <v>1</v>
      </c>
      <c r="L227" s="174">
        <v>1</v>
      </c>
      <c r="M227" s="157">
        <v>1</v>
      </c>
      <c r="O227" s="35">
        <f t="shared" ref="O227:O228" si="89">F227*64+G227*32+H227*16+I227*8+J227*4+K227*2+L227</f>
        <v>111</v>
      </c>
      <c r="Q227" s="35">
        <f>O227*2+1</f>
        <v>223</v>
      </c>
      <c r="S227" s="454">
        <v>1</v>
      </c>
      <c r="U227" s="33">
        <f>O227*3+2</f>
        <v>335</v>
      </c>
      <c r="W227" s="35">
        <v>3</v>
      </c>
      <c r="Y227" s="33"/>
      <c r="Z227" s="35">
        <f>Z224+2</f>
        <v>167</v>
      </c>
      <c r="AC227" s="21"/>
      <c r="AD227" s="489">
        <f t="shared" si="87"/>
        <v>7</v>
      </c>
      <c r="AE227" s="21"/>
      <c r="AF227" s="21"/>
      <c r="AG227" s="21"/>
      <c r="AH227" s="21"/>
      <c r="AI227" s="21"/>
      <c r="AJ227" s="21"/>
      <c r="AK227" s="21"/>
      <c r="AU227" s="21">
        <v>111</v>
      </c>
      <c r="AV227" s="21">
        <v>167</v>
      </c>
    </row>
    <row r="228" spans="2:56" ht="14.25" customHeight="1">
      <c r="B228" s="443">
        <v>0</v>
      </c>
      <c r="C228" s="40"/>
      <c r="D228" s="449">
        <f t="shared" si="26"/>
        <v>224</v>
      </c>
      <c r="E228" s="27"/>
      <c r="F228" s="278">
        <v>1</v>
      </c>
      <c r="G228" s="174">
        <v>1</v>
      </c>
      <c r="H228" s="174">
        <v>1</v>
      </c>
      <c r="I228" s="174">
        <v>0</v>
      </c>
      <c r="J228" s="174">
        <v>0</v>
      </c>
      <c r="K228" s="174">
        <v>0</v>
      </c>
      <c r="L228" s="174">
        <v>0</v>
      </c>
      <c r="M228" s="157">
        <v>0</v>
      </c>
      <c r="O228" s="35">
        <f t="shared" si="89"/>
        <v>112</v>
      </c>
      <c r="Q228" s="35">
        <f>O228*4+1</f>
        <v>449</v>
      </c>
      <c r="S228" s="460">
        <v>2</v>
      </c>
      <c r="U228" s="33">
        <f>O228*3+1</f>
        <v>337</v>
      </c>
      <c r="W228" s="35">
        <v>1</v>
      </c>
      <c r="Y228" s="33"/>
      <c r="AB228" s="53">
        <f>AB212+6</f>
        <v>84</v>
      </c>
      <c r="AC228" s="21"/>
      <c r="AD228" s="489">
        <f t="shared" si="87"/>
        <v>8</v>
      </c>
      <c r="AE228" s="21"/>
      <c r="AF228" s="21"/>
      <c r="AG228" s="21"/>
      <c r="AH228" s="21"/>
      <c r="AI228" s="21"/>
      <c r="AJ228" s="21"/>
      <c r="AK228" s="21"/>
      <c r="AU228" s="21">
        <v>112</v>
      </c>
      <c r="AV228" s="21">
        <v>84</v>
      </c>
      <c r="BD228" s="35" t="s">
        <v>643</v>
      </c>
    </row>
    <row r="229" spans="2:56" ht="14.25" customHeight="1">
      <c r="B229" s="443">
        <v>1</v>
      </c>
      <c r="C229" s="40"/>
      <c r="D229" s="449">
        <f t="shared" si="26"/>
        <v>225</v>
      </c>
      <c r="E229" s="27"/>
      <c r="F229" s="283">
        <v>1</v>
      </c>
      <c r="G229" s="159">
        <v>1</v>
      </c>
      <c r="H229" s="159">
        <v>1</v>
      </c>
      <c r="I229" s="159">
        <v>0</v>
      </c>
      <c r="J229" s="159">
        <v>0</v>
      </c>
      <c r="K229" s="159">
        <v>0</v>
      </c>
      <c r="L229" s="159">
        <v>0</v>
      </c>
      <c r="M229" s="159">
        <v>1</v>
      </c>
      <c r="S229" s="450"/>
      <c r="U229" s="33"/>
      <c r="Y229" s="33"/>
      <c r="AC229" s="21"/>
      <c r="AD229" s="489">
        <f t="shared" si="87"/>
        <v>9</v>
      </c>
      <c r="AE229" s="21"/>
      <c r="AF229" s="21"/>
      <c r="AG229" s="21"/>
      <c r="AH229" s="21"/>
      <c r="AI229" s="21"/>
      <c r="AJ229" s="21"/>
      <c r="AK229" s="21"/>
      <c r="AU229" s="21"/>
      <c r="AV229" s="21"/>
    </row>
    <row r="230" spans="2:56" ht="14.25" customHeight="1">
      <c r="B230" s="443">
        <v>2</v>
      </c>
      <c r="C230" s="40"/>
      <c r="D230" s="449">
        <f t="shared" si="26"/>
        <v>226</v>
      </c>
      <c r="E230" s="27"/>
      <c r="F230" s="283">
        <v>1</v>
      </c>
      <c r="G230" s="159">
        <v>1</v>
      </c>
      <c r="H230" s="159">
        <v>1</v>
      </c>
      <c r="I230" s="159">
        <v>0</v>
      </c>
      <c r="J230" s="159">
        <v>0</v>
      </c>
      <c r="K230" s="159">
        <v>0</v>
      </c>
      <c r="L230" s="159">
        <v>1</v>
      </c>
      <c r="M230" s="36">
        <v>0</v>
      </c>
      <c r="S230" s="450"/>
      <c r="U230" s="33"/>
      <c r="Y230" s="33"/>
      <c r="AC230" s="21"/>
      <c r="AD230" s="489">
        <f t="shared" si="87"/>
        <v>10</v>
      </c>
      <c r="AE230" s="21"/>
      <c r="AF230" s="21"/>
      <c r="AG230" s="21"/>
      <c r="AH230" s="21"/>
      <c r="AI230" s="21"/>
      <c r="AJ230" s="21"/>
      <c r="AK230" s="21"/>
      <c r="AU230" s="21"/>
      <c r="AV230" s="21"/>
    </row>
    <row r="231" spans="2:56" ht="14.25" customHeight="1">
      <c r="B231" s="443">
        <v>3</v>
      </c>
      <c r="C231" s="40"/>
      <c r="D231" s="453">
        <f t="shared" si="26"/>
        <v>227</v>
      </c>
      <c r="E231" s="27"/>
      <c r="F231" s="278">
        <v>1</v>
      </c>
      <c r="G231" s="174">
        <v>1</v>
      </c>
      <c r="H231" s="174">
        <v>1</v>
      </c>
      <c r="I231" s="174">
        <v>0</v>
      </c>
      <c r="J231" s="174">
        <v>0</v>
      </c>
      <c r="K231" s="174">
        <v>0</v>
      </c>
      <c r="L231" s="174">
        <v>1</v>
      </c>
      <c r="M231" s="157">
        <v>1</v>
      </c>
      <c r="O231" s="35">
        <f t="shared" ref="O231:O232" si="90">F231*64+G231*32+H231*16+I231*8+J231*4+K231*2+L231</f>
        <v>113</v>
      </c>
      <c r="Q231" s="35">
        <f>O231*2+1</f>
        <v>227</v>
      </c>
      <c r="S231" s="454">
        <v>2</v>
      </c>
      <c r="U231" s="33">
        <f>O231*3+2</f>
        <v>341</v>
      </c>
      <c r="W231" s="35">
        <v>1</v>
      </c>
      <c r="Y231" s="33"/>
      <c r="AC231" s="499">
        <v>0</v>
      </c>
      <c r="AD231" s="489">
        <f t="shared" si="87"/>
        <v>11</v>
      </c>
      <c r="AE231" s="21"/>
      <c r="AF231" s="21"/>
      <c r="AG231" s="21"/>
      <c r="AH231" s="21"/>
      <c r="AI231" s="21"/>
      <c r="AJ231" s="21"/>
      <c r="AK231" s="21"/>
      <c r="AU231" s="21">
        <v>113</v>
      </c>
      <c r="AV231" s="491">
        <v>0</v>
      </c>
    </row>
    <row r="232" spans="2:56" ht="14.25" customHeight="1">
      <c r="B232" s="187">
        <v>0</v>
      </c>
      <c r="C232" s="40"/>
      <c r="D232" s="449">
        <f t="shared" si="26"/>
        <v>228</v>
      </c>
      <c r="E232" s="27"/>
      <c r="F232" s="278">
        <v>1</v>
      </c>
      <c r="G232" s="174">
        <v>1</v>
      </c>
      <c r="H232" s="174">
        <v>1</v>
      </c>
      <c r="I232" s="174">
        <v>0</v>
      </c>
      <c r="J232" s="174">
        <v>0</v>
      </c>
      <c r="K232" s="174">
        <v>1</v>
      </c>
      <c r="L232" s="174">
        <v>0</v>
      </c>
      <c r="M232" s="157">
        <v>0</v>
      </c>
      <c r="O232" s="35">
        <f t="shared" si="90"/>
        <v>114</v>
      </c>
      <c r="Q232" s="35">
        <f>O232*4+1</f>
        <v>457</v>
      </c>
      <c r="S232" s="460">
        <v>1</v>
      </c>
      <c r="U232" s="33">
        <f>O232*3+1</f>
        <v>343</v>
      </c>
      <c r="W232" s="35">
        <v>3</v>
      </c>
      <c r="Y232" s="33"/>
      <c r="Z232" s="35">
        <f>Z227+4</f>
        <v>171</v>
      </c>
      <c r="AC232" s="21"/>
      <c r="AD232" s="489">
        <f t="shared" si="87"/>
        <v>12</v>
      </c>
      <c r="AE232" s="21"/>
      <c r="AF232" s="21"/>
      <c r="AG232" s="21"/>
      <c r="AH232" s="21"/>
      <c r="AI232" s="21"/>
      <c r="AJ232" s="21"/>
      <c r="AK232" s="21"/>
      <c r="AU232" s="335">
        <v>114</v>
      </c>
      <c r="AV232" s="335">
        <v>171</v>
      </c>
    </row>
    <row r="233" spans="2:56" ht="14.25" customHeight="1">
      <c r="B233" s="187">
        <v>1</v>
      </c>
      <c r="C233" s="40"/>
      <c r="D233" s="449">
        <f t="shared" si="26"/>
        <v>229</v>
      </c>
      <c r="E233" s="27"/>
      <c r="F233" s="283">
        <v>1</v>
      </c>
      <c r="G233" s="159">
        <v>1</v>
      </c>
      <c r="H233" s="159">
        <v>1</v>
      </c>
      <c r="I233" s="159">
        <v>0</v>
      </c>
      <c r="J233" s="159">
        <v>0</v>
      </c>
      <c r="K233" s="159">
        <v>1</v>
      </c>
      <c r="L233" s="159">
        <v>0</v>
      </c>
      <c r="M233" s="159">
        <v>1</v>
      </c>
      <c r="S233" s="450"/>
      <c r="U233" s="33"/>
      <c r="Y233" s="33"/>
      <c r="AC233" s="21"/>
      <c r="AD233" s="489">
        <f t="shared" si="87"/>
        <v>13</v>
      </c>
      <c r="AE233" s="21"/>
      <c r="AF233" s="21"/>
      <c r="AG233" s="21"/>
      <c r="AH233" s="21"/>
      <c r="AI233" s="21"/>
      <c r="AJ233" s="21"/>
      <c r="AK233" s="21"/>
      <c r="AU233" s="21"/>
      <c r="AV233" s="21"/>
    </row>
    <row r="234" spans="2:56" ht="14.25" customHeight="1">
      <c r="B234" s="187">
        <v>2</v>
      </c>
      <c r="C234" s="40"/>
      <c r="D234" s="449">
        <f t="shared" si="26"/>
        <v>230</v>
      </c>
      <c r="E234" s="27"/>
      <c r="F234" s="283">
        <v>1</v>
      </c>
      <c r="G234" s="159">
        <v>1</v>
      </c>
      <c r="H234" s="159">
        <v>1</v>
      </c>
      <c r="I234" s="159">
        <v>0</v>
      </c>
      <c r="J234" s="159">
        <v>0</v>
      </c>
      <c r="K234" s="159">
        <v>1</v>
      </c>
      <c r="L234" s="159">
        <v>1</v>
      </c>
      <c r="M234" s="36">
        <v>0</v>
      </c>
      <c r="S234" s="450"/>
      <c r="U234" s="33"/>
      <c r="Y234" s="33"/>
      <c r="AC234" s="21"/>
      <c r="AD234" s="489">
        <f t="shared" si="87"/>
        <v>14</v>
      </c>
      <c r="AE234" s="21"/>
      <c r="AF234" s="21"/>
      <c r="AG234" s="21"/>
      <c r="AH234" s="21"/>
      <c r="AI234" s="21"/>
      <c r="AJ234" s="21"/>
      <c r="AK234" s="21"/>
      <c r="AU234" s="21"/>
      <c r="AV234" s="21"/>
    </row>
    <row r="235" spans="2:56" ht="14.25" customHeight="1">
      <c r="B235" s="187">
        <v>3</v>
      </c>
      <c r="C235" s="40"/>
      <c r="D235" s="449">
        <f t="shared" si="26"/>
        <v>231</v>
      </c>
      <c r="E235" s="27"/>
      <c r="F235" s="278">
        <v>1</v>
      </c>
      <c r="G235" s="174">
        <v>1</v>
      </c>
      <c r="H235" s="174">
        <v>1</v>
      </c>
      <c r="I235" s="174">
        <v>0</v>
      </c>
      <c r="J235" s="174">
        <v>0</v>
      </c>
      <c r="K235" s="174">
        <v>1</v>
      </c>
      <c r="L235" s="174">
        <v>1</v>
      </c>
      <c r="M235" s="157">
        <v>1</v>
      </c>
      <c r="O235" s="35">
        <f t="shared" ref="O235:O236" si="91">F235*64+G235*32+H235*16+I235*8+J235*4+K235*2+L235</f>
        <v>115</v>
      </c>
      <c r="Q235" s="40">
        <f>O235*2+1</f>
        <v>231</v>
      </c>
      <c r="S235" s="454">
        <v>0</v>
      </c>
      <c r="U235" s="33">
        <f>O235*3+2</f>
        <v>347</v>
      </c>
      <c r="W235" s="35">
        <v>3</v>
      </c>
      <c r="Y235" s="33"/>
      <c r="Z235" s="35">
        <f>Z232+2</f>
        <v>173</v>
      </c>
      <c r="AC235" s="21"/>
      <c r="AD235" s="489">
        <f t="shared" si="87"/>
        <v>15</v>
      </c>
      <c r="AE235" s="21"/>
      <c r="AF235" s="21"/>
      <c r="AG235" s="21"/>
      <c r="AH235" s="21"/>
      <c r="AI235" s="21"/>
      <c r="AJ235" s="21"/>
      <c r="AK235" s="21"/>
      <c r="AU235" s="21">
        <v>115</v>
      </c>
      <c r="AV235" s="21">
        <v>173</v>
      </c>
    </row>
    <row r="236" spans="2:56" ht="14.25" customHeight="1">
      <c r="B236" s="443">
        <v>0</v>
      </c>
      <c r="C236" s="40"/>
      <c r="D236" s="449">
        <f t="shared" si="26"/>
        <v>232</v>
      </c>
      <c r="E236" s="27"/>
      <c r="F236" s="278">
        <v>1</v>
      </c>
      <c r="G236" s="174">
        <v>1</v>
      </c>
      <c r="H236" s="174">
        <v>1</v>
      </c>
      <c r="I236" s="174">
        <v>0</v>
      </c>
      <c r="J236" s="174">
        <v>1</v>
      </c>
      <c r="K236" s="174">
        <v>0</v>
      </c>
      <c r="L236" s="174">
        <v>0</v>
      </c>
      <c r="M236" s="157">
        <v>0</v>
      </c>
      <c r="O236" s="35">
        <f t="shared" si="91"/>
        <v>116</v>
      </c>
      <c r="Q236" s="40">
        <f>O236*4+1</f>
        <v>465</v>
      </c>
      <c r="S236" s="460">
        <v>0</v>
      </c>
      <c r="U236" s="33">
        <f>O236*3+1</f>
        <v>349</v>
      </c>
      <c r="W236" s="35">
        <v>1</v>
      </c>
      <c r="Y236" s="33"/>
      <c r="AA236" s="40">
        <v>43</v>
      </c>
      <c r="AC236" s="21"/>
      <c r="AD236" s="489">
        <f t="shared" si="87"/>
        <v>16</v>
      </c>
      <c r="AE236" s="21"/>
      <c r="AF236" s="21"/>
      <c r="AG236" s="21"/>
      <c r="AH236" s="21"/>
      <c r="AI236" s="21"/>
      <c r="AJ236" s="21"/>
      <c r="AK236" s="21"/>
      <c r="AU236" s="21">
        <v>116</v>
      </c>
      <c r="AV236" s="21">
        <v>43</v>
      </c>
      <c r="AZ236" s="35" t="s">
        <v>637</v>
      </c>
    </row>
    <row r="237" spans="2:56" ht="14.25" customHeight="1">
      <c r="B237" s="443">
        <v>1</v>
      </c>
      <c r="C237" s="40"/>
      <c r="D237" s="449">
        <f t="shared" si="26"/>
        <v>233</v>
      </c>
      <c r="E237" s="27"/>
      <c r="F237" s="283">
        <v>1</v>
      </c>
      <c r="G237" s="283">
        <v>1</v>
      </c>
      <c r="H237" s="159">
        <v>1</v>
      </c>
      <c r="I237" s="159">
        <v>0</v>
      </c>
      <c r="J237" s="159">
        <v>1</v>
      </c>
      <c r="K237" s="159">
        <v>0</v>
      </c>
      <c r="L237" s="159">
        <v>0</v>
      </c>
      <c r="M237" s="159">
        <v>1</v>
      </c>
      <c r="S237" s="450"/>
      <c r="U237" s="33"/>
      <c r="Y237" s="33"/>
      <c r="AC237" s="21"/>
      <c r="AD237" s="489">
        <f t="shared" si="87"/>
        <v>17</v>
      </c>
      <c r="AE237" s="21"/>
      <c r="AF237" s="21"/>
      <c r="AG237" s="21"/>
      <c r="AH237" s="21"/>
      <c r="AI237" s="21"/>
      <c r="AJ237" s="21"/>
      <c r="AK237" s="21"/>
      <c r="AU237" s="21"/>
      <c r="AV237" s="21"/>
    </row>
    <row r="238" spans="2:56" ht="14.25" customHeight="1">
      <c r="B238" s="443">
        <v>2</v>
      </c>
      <c r="C238" s="40"/>
      <c r="D238" s="449">
        <f t="shared" si="26"/>
        <v>234</v>
      </c>
      <c r="E238" s="27"/>
      <c r="F238" s="283">
        <v>1</v>
      </c>
      <c r="G238" s="283">
        <v>1</v>
      </c>
      <c r="H238" s="159">
        <v>1</v>
      </c>
      <c r="I238" s="159">
        <v>0</v>
      </c>
      <c r="J238" s="159">
        <v>1</v>
      </c>
      <c r="K238" s="159">
        <v>0</v>
      </c>
      <c r="L238" s="159">
        <v>1</v>
      </c>
      <c r="M238" s="36">
        <v>0</v>
      </c>
      <c r="S238" s="450"/>
      <c r="U238" s="33"/>
      <c r="Y238" s="33"/>
      <c r="AC238" s="21"/>
      <c r="AD238" s="489">
        <f t="shared" si="87"/>
        <v>18</v>
      </c>
      <c r="AE238" s="21"/>
      <c r="AF238" s="21"/>
      <c r="AG238" s="21"/>
      <c r="AH238" s="21"/>
      <c r="AI238" s="21"/>
      <c r="AJ238" s="21"/>
      <c r="AK238" s="21"/>
      <c r="AU238" s="21"/>
      <c r="AV238" s="21"/>
    </row>
    <row r="239" spans="2:56" ht="14.25" customHeight="1">
      <c r="B239" s="443">
        <v>3</v>
      </c>
      <c r="C239" s="40"/>
      <c r="D239" s="449">
        <f t="shared" si="26"/>
        <v>235</v>
      </c>
      <c r="E239" s="27"/>
      <c r="F239" s="278">
        <v>1</v>
      </c>
      <c r="G239" s="174">
        <v>1</v>
      </c>
      <c r="H239" s="174">
        <v>1</v>
      </c>
      <c r="I239" s="320">
        <v>0</v>
      </c>
      <c r="J239" s="174">
        <v>1</v>
      </c>
      <c r="K239" s="174">
        <v>0</v>
      </c>
      <c r="L239" s="174">
        <v>1</v>
      </c>
      <c r="M239" s="157">
        <v>1</v>
      </c>
      <c r="O239" s="35">
        <f t="shared" ref="O239:O240" si="92">F239*64+G239*32+H239*16+I239*8+J239*4+K239*2+L239</f>
        <v>117</v>
      </c>
      <c r="Q239" s="35">
        <f>O239*2+1</f>
        <v>235</v>
      </c>
      <c r="S239" s="454">
        <v>1</v>
      </c>
      <c r="U239" s="33">
        <f>O239*3+2</f>
        <v>353</v>
      </c>
      <c r="W239" s="35">
        <v>1</v>
      </c>
      <c r="Y239" s="33"/>
      <c r="AB239" s="53">
        <f>AB223+6</f>
        <v>88</v>
      </c>
      <c r="AC239" s="21"/>
      <c r="AD239" s="489">
        <f t="shared" si="87"/>
        <v>19</v>
      </c>
      <c r="AE239" s="21"/>
      <c r="AF239" s="21"/>
      <c r="AG239" s="21"/>
      <c r="AH239" s="21"/>
      <c r="AI239" s="21"/>
      <c r="AJ239" s="21"/>
      <c r="AK239" s="21"/>
      <c r="AU239" s="21">
        <v>117</v>
      </c>
      <c r="AV239" s="21">
        <v>88</v>
      </c>
      <c r="BB239" s="35" t="s">
        <v>642</v>
      </c>
    </row>
    <row r="240" spans="2:56" ht="14.25" customHeight="1">
      <c r="B240" s="187">
        <v>0</v>
      </c>
      <c r="C240" s="40"/>
      <c r="D240" s="449">
        <f t="shared" si="26"/>
        <v>236</v>
      </c>
      <c r="E240" s="27"/>
      <c r="F240" s="278">
        <v>1</v>
      </c>
      <c r="G240" s="174">
        <v>1</v>
      </c>
      <c r="H240" s="174">
        <v>1</v>
      </c>
      <c r="I240" s="174">
        <v>0</v>
      </c>
      <c r="J240" s="174">
        <v>1</v>
      </c>
      <c r="K240" s="174">
        <v>1</v>
      </c>
      <c r="L240" s="174">
        <v>0</v>
      </c>
      <c r="M240" s="157">
        <v>0</v>
      </c>
      <c r="O240" s="35">
        <f t="shared" si="92"/>
        <v>118</v>
      </c>
      <c r="Q240" s="35">
        <f>O240*4+1</f>
        <v>473</v>
      </c>
      <c r="S240" s="460">
        <v>2</v>
      </c>
      <c r="U240" s="33">
        <f>O240*3+1</f>
        <v>355</v>
      </c>
      <c r="W240" s="35">
        <v>3</v>
      </c>
      <c r="Y240" s="33"/>
      <c r="Z240" s="35">
        <f>Z235+4</f>
        <v>177</v>
      </c>
      <c r="AC240" s="21"/>
      <c r="AD240" s="489">
        <f t="shared" si="87"/>
        <v>20</v>
      </c>
      <c r="AE240" s="21"/>
      <c r="AF240" s="21"/>
      <c r="AG240" s="21"/>
      <c r="AH240" s="21"/>
      <c r="AI240" s="21"/>
      <c r="AJ240" s="21"/>
      <c r="AK240" s="21"/>
      <c r="AU240" s="21">
        <v>118</v>
      </c>
      <c r="AV240" s="21">
        <v>177</v>
      </c>
    </row>
    <row r="241" spans="2:56" ht="14.25" customHeight="1">
      <c r="B241" s="187">
        <v>1</v>
      </c>
      <c r="C241" s="40"/>
      <c r="D241" s="449">
        <f t="shared" si="26"/>
        <v>237</v>
      </c>
      <c r="E241" s="27"/>
      <c r="F241" s="283">
        <v>1</v>
      </c>
      <c r="G241" s="159">
        <v>1</v>
      </c>
      <c r="H241" s="159">
        <v>1</v>
      </c>
      <c r="I241" s="159">
        <v>0</v>
      </c>
      <c r="J241" s="159">
        <v>1</v>
      </c>
      <c r="K241" s="159">
        <v>1</v>
      </c>
      <c r="L241" s="159">
        <v>0</v>
      </c>
      <c r="M241" s="159">
        <v>1</v>
      </c>
      <c r="S241" s="450"/>
      <c r="U241" s="33"/>
      <c r="Y241" s="33"/>
      <c r="AC241" s="21"/>
      <c r="AD241" s="489">
        <f t="shared" si="87"/>
        <v>21</v>
      </c>
      <c r="AE241" s="21"/>
      <c r="AF241" s="21"/>
      <c r="AG241" s="21"/>
      <c r="AH241" s="21"/>
      <c r="AI241" s="21"/>
      <c r="AJ241" s="21"/>
      <c r="AK241" s="21"/>
      <c r="AU241" s="21"/>
      <c r="AV241" s="21"/>
    </row>
    <row r="242" spans="2:56" ht="14.25" customHeight="1">
      <c r="B242" s="187">
        <v>2</v>
      </c>
      <c r="C242" s="40"/>
      <c r="D242" s="449">
        <f t="shared" si="26"/>
        <v>238</v>
      </c>
      <c r="E242" s="27"/>
      <c r="F242" s="283">
        <v>1</v>
      </c>
      <c r="G242" s="159">
        <v>1</v>
      </c>
      <c r="H242" s="159">
        <v>1</v>
      </c>
      <c r="I242" s="159">
        <v>0</v>
      </c>
      <c r="J242" s="159">
        <v>1</v>
      </c>
      <c r="K242" s="159">
        <v>1</v>
      </c>
      <c r="L242" s="159">
        <v>1</v>
      </c>
      <c r="M242" s="36">
        <v>0</v>
      </c>
      <c r="S242" s="450"/>
      <c r="U242" s="33"/>
      <c r="Y242" s="33"/>
      <c r="AC242" s="21"/>
      <c r="AD242" s="489">
        <f t="shared" si="87"/>
        <v>22</v>
      </c>
      <c r="AE242" s="21"/>
      <c r="AF242" s="21"/>
      <c r="AG242" s="21"/>
      <c r="AH242" s="21"/>
      <c r="AI242" s="21"/>
      <c r="AJ242" s="21"/>
      <c r="AK242" s="21"/>
      <c r="AU242" s="21"/>
      <c r="AV242" s="21"/>
    </row>
    <row r="243" spans="2:56" ht="14.25" customHeight="1">
      <c r="B243" s="187">
        <v>3</v>
      </c>
      <c r="C243" s="40"/>
      <c r="D243" s="449">
        <f t="shared" si="26"/>
        <v>239</v>
      </c>
      <c r="E243" s="27"/>
      <c r="F243" s="278">
        <v>1</v>
      </c>
      <c r="G243" s="174">
        <v>1</v>
      </c>
      <c r="H243" s="174">
        <v>1</v>
      </c>
      <c r="I243" s="174">
        <v>0</v>
      </c>
      <c r="J243" s="174">
        <v>1</v>
      </c>
      <c r="K243" s="174">
        <v>1</v>
      </c>
      <c r="L243" s="174">
        <v>1</v>
      </c>
      <c r="M243" s="157">
        <v>1</v>
      </c>
      <c r="O243" s="35">
        <f t="shared" ref="O243:O244" si="93">F243*64+G243*32+H243*16+I243*8+J243*4+K243*2+L243</f>
        <v>119</v>
      </c>
      <c r="Q243" s="35">
        <f>O243*2+1</f>
        <v>239</v>
      </c>
      <c r="S243" s="454">
        <v>2</v>
      </c>
      <c r="U243" s="33">
        <f>O243*3+2</f>
        <v>359</v>
      </c>
      <c r="W243" s="35">
        <v>3</v>
      </c>
      <c r="Y243" s="33"/>
      <c r="Z243" s="35">
        <f>Z240+2</f>
        <v>179</v>
      </c>
      <c r="AC243" s="21"/>
      <c r="AD243" s="489">
        <f t="shared" si="87"/>
        <v>23</v>
      </c>
      <c r="AE243" s="21"/>
      <c r="AF243" s="21"/>
      <c r="AG243" s="21"/>
      <c r="AH243" s="21"/>
      <c r="AI243" s="21"/>
      <c r="AJ243" s="21"/>
      <c r="AK243" s="21"/>
      <c r="AU243" s="21">
        <v>119</v>
      </c>
      <c r="AV243" s="21">
        <v>179</v>
      </c>
    </row>
    <row r="244" spans="2:56" ht="14.25" customHeight="1">
      <c r="B244" s="443">
        <v>0</v>
      </c>
      <c r="C244" s="40"/>
      <c r="D244" s="449">
        <f t="shared" si="26"/>
        <v>240</v>
      </c>
      <c r="E244" s="27"/>
      <c r="F244" s="278">
        <v>1</v>
      </c>
      <c r="G244" s="174">
        <v>1</v>
      </c>
      <c r="H244" s="174">
        <v>1</v>
      </c>
      <c r="I244" s="174">
        <v>1</v>
      </c>
      <c r="J244" s="174">
        <v>0</v>
      </c>
      <c r="K244" s="174">
        <v>0</v>
      </c>
      <c r="L244" s="174">
        <v>0</v>
      </c>
      <c r="M244" s="157">
        <v>0</v>
      </c>
      <c r="O244" s="35">
        <f t="shared" si="93"/>
        <v>120</v>
      </c>
      <c r="Q244" s="35">
        <f>O244*4+1</f>
        <v>481</v>
      </c>
      <c r="S244" s="460">
        <v>1</v>
      </c>
      <c r="U244" s="33">
        <f>O244*3+1</f>
        <v>361</v>
      </c>
      <c r="W244" s="35">
        <v>1</v>
      </c>
      <c r="Y244" s="33"/>
      <c r="AB244" s="53">
        <f>AB228+6</f>
        <v>90</v>
      </c>
      <c r="AC244" s="21"/>
      <c r="AD244" s="489">
        <f t="shared" si="87"/>
        <v>24</v>
      </c>
      <c r="AE244" s="21"/>
      <c r="AF244" s="21"/>
      <c r="AG244" s="21"/>
      <c r="AH244" s="21"/>
      <c r="AI244" s="21"/>
      <c r="AJ244" s="21"/>
      <c r="AK244" s="21"/>
      <c r="AU244" s="21">
        <v>120</v>
      </c>
      <c r="AV244" s="21">
        <v>90</v>
      </c>
      <c r="BD244" s="35" t="s">
        <v>643</v>
      </c>
    </row>
    <row r="245" spans="2:56" ht="14.25" customHeight="1">
      <c r="B245" s="443">
        <v>1</v>
      </c>
      <c r="C245" s="40"/>
      <c r="D245" s="449">
        <f t="shared" si="26"/>
        <v>241</v>
      </c>
      <c r="E245" s="27"/>
      <c r="F245" s="283">
        <v>1</v>
      </c>
      <c r="G245" s="159">
        <v>1</v>
      </c>
      <c r="H245" s="159">
        <v>1</v>
      </c>
      <c r="I245" s="159">
        <v>1</v>
      </c>
      <c r="J245" s="159">
        <v>0</v>
      </c>
      <c r="K245" s="159">
        <v>0</v>
      </c>
      <c r="L245" s="159">
        <v>0</v>
      </c>
      <c r="M245" s="159">
        <v>1</v>
      </c>
      <c r="S245" s="450"/>
      <c r="U245" s="33"/>
      <c r="Y245" s="33"/>
      <c r="AC245" s="21"/>
      <c r="AD245" s="489">
        <f t="shared" si="87"/>
        <v>25</v>
      </c>
      <c r="AE245" s="21"/>
      <c r="AF245" s="21"/>
      <c r="AG245" s="21"/>
      <c r="AH245" s="21"/>
      <c r="AI245" s="21"/>
      <c r="AJ245" s="21"/>
      <c r="AK245" s="21"/>
      <c r="AU245" s="21"/>
      <c r="AV245" s="21"/>
    </row>
    <row r="246" spans="2:56" ht="14.25" customHeight="1">
      <c r="B246" s="443">
        <v>2</v>
      </c>
      <c r="C246" s="40"/>
      <c r="D246" s="449">
        <f t="shared" si="26"/>
        <v>242</v>
      </c>
      <c r="E246" s="27"/>
      <c r="F246" s="283">
        <v>1</v>
      </c>
      <c r="G246" s="159">
        <v>1</v>
      </c>
      <c r="H246" s="159">
        <v>1</v>
      </c>
      <c r="I246" s="159">
        <v>1</v>
      </c>
      <c r="J246" s="159">
        <v>0</v>
      </c>
      <c r="K246" s="159">
        <v>0</v>
      </c>
      <c r="L246" s="159">
        <v>1</v>
      </c>
      <c r="M246" s="36">
        <v>0</v>
      </c>
      <c r="S246" s="450"/>
      <c r="U246" s="33"/>
      <c r="Y246" s="33"/>
      <c r="AC246" s="21"/>
      <c r="AD246" s="489">
        <f t="shared" si="87"/>
        <v>26</v>
      </c>
      <c r="AE246" s="21"/>
      <c r="AF246" s="21"/>
      <c r="AG246" s="21"/>
      <c r="AH246" s="21"/>
      <c r="AI246" s="21"/>
      <c r="AJ246" s="21"/>
      <c r="AK246" s="21"/>
      <c r="AU246" s="21"/>
      <c r="AV246" s="21"/>
    </row>
    <row r="247" spans="2:56" ht="14.25" customHeight="1">
      <c r="B247" s="443">
        <v>3</v>
      </c>
      <c r="C247" s="40"/>
      <c r="D247" s="449">
        <f t="shared" si="26"/>
        <v>243</v>
      </c>
      <c r="E247" s="27"/>
      <c r="F247" s="278">
        <v>1</v>
      </c>
      <c r="G247" s="174">
        <v>1</v>
      </c>
      <c r="H247" s="174">
        <v>1</v>
      </c>
      <c r="I247" s="174">
        <v>1</v>
      </c>
      <c r="J247" s="174">
        <v>0</v>
      </c>
      <c r="K247" s="174">
        <v>0</v>
      </c>
      <c r="L247" s="174">
        <v>1</v>
      </c>
      <c r="M247" s="157">
        <v>1</v>
      </c>
      <c r="O247" s="35">
        <f t="shared" ref="O247:O248" si="94">F247*64+G247*32+H247*16+I247*8+J247*4+K247*2+L247</f>
        <v>121</v>
      </c>
      <c r="Q247" s="40">
        <f>O247*2+1</f>
        <v>243</v>
      </c>
      <c r="S247" s="454">
        <v>0</v>
      </c>
      <c r="U247" s="33">
        <f>O247*3+2</f>
        <v>365</v>
      </c>
      <c r="W247" s="35">
        <v>1</v>
      </c>
      <c r="Y247" s="33"/>
      <c r="AA247" s="40">
        <v>45</v>
      </c>
      <c r="AC247" s="21"/>
      <c r="AD247" s="489">
        <f t="shared" si="87"/>
        <v>27</v>
      </c>
      <c r="AE247" s="21"/>
      <c r="AF247" s="21"/>
      <c r="AG247" s="21"/>
      <c r="AH247" s="21"/>
      <c r="AI247" s="21"/>
      <c r="AJ247" s="21"/>
      <c r="AK247" s="21"/>
      <c r="AU247" s="21">
        <v>121</v>
      </c>
      <c r="AV247" s="21">
        <v>45</v>
      </c>
      <c r="AX247" s="35" t="s">
        <v>636</v>
      </c>
    </row>
    <row r="248" spans="2:56" ht="14.25" customHeight="1">
      <c r="B248" s="187">
        <v>0</v>
      </c>
      <c r="C248" s="40"/>
      <c r="D248" s="449">
        <f t="shared" si="26"/>
        <v>244</v>
      </c>
      <c r="E248" s="27"/>
      <c r="F248" s="278">
        <v>1</v>
      </c>
      <c r="G248" s="174">
        <v>1</v>
      </c>
      <c r="H248" s="174">
        <v>1</v>
      </c>
      <c r="I248" s="174">
        <v>1</v>
      </c>
      <c r="J248" s="174">
        <v>0</v>
      </c>
      <c r="K248" s="174">
        <v>1</v>
      </c>
      <c r="L248" s="174">
        <v>0</v>
      </c>
      <c r="M248" s="157">
        <v>0</v>
      </c>
      <c r="O248" s="35">
        <f t="shared" si="94"/>
        <v>122</v>
      </c>
      <c r="Q248" s="40">
        <f>O248*4+1</f>
        <v>489</v>
      </c>
      <c r="S248" s="460">
        <v>0</v>
      </c>
      <c r="U248" s="33">
        <f>O248*3+1</f>
        <v>367</v>
      </c>
      <c r="W248" s="35">
        <v>3</v>
      </c>
      <c r="Y248" s="33"/>
      <c r="Z248" s="35">
        <f>Z243+4</f>
        <v>183</v>
      </c>
      <c r="AC248" s="21"/>
      <c r="AD248" s="489">
        <f t="shared" si="87"/>
        <v>28</v>
      </c>
      <c r="AE248" s="21"/>
      <c r="AF248" s="21"/>
      <c r="AG248" s="21"/>
      <c r="AH248" s="21"/>
      <c r="AI248" s="21"/>
      <c r="AJ248" s="21"/>
      <c r="AK248" s="21"/>
      <c r="AU248" s="21">
        <v>122</v>
      </c>
      <c r="AV248" s="21">
        <v>183</v>
      </c>
    </row>
    <row r="249" spans="2:56" ht="14.25" customHeight="1">
      <c r="B249" s="187">
        <v>1</v>
      </c>
      <c r="C249" s="40"/>
      <c r="D249" s="449">
        <f t="shared" si="26"/>
        <v>245</v>
      </c>
      <c r="E249" s="27"/>
      <c r="F249" s="283">
        <v>1</v>
      </c>
      <c r="G249" s="283">
        <v>1</v>
      </c>
      <c r="H249" s="159">
        <v>1</v>
      </c>
      <c r="I249" s="159">
        <v>1</v>
      </c>
      <c r="J249" s="159">
        <v>0</v>
      </c>
      <c r="K249" s="159">
        <v>1</v>
      </c>
      <c r="L249" s="159">
        <v>0</v>
      </c>
      <c r="M249" s="159">
        <v>1</v>
      </c>
      <c r="S249" s="450"/>
      <c r="U249" s="33"/>
      <c r="Y249" s="33"/>
      <c r="AC249" s="21"/>
      <c r="AD249" s="489">
        <f t="shared" si="87"/>
        <v>29</v>
      </c>
      <c r="AE249" s="21"/>
      <c r="AF249" s="21"/>
      <c r="AG249" s="21"/>
      <c r="AH249" s="21"/>
      <c r="AI249" s="21"/>
      <c r="AJ249" s="21"/>
      <c r="AK249" s="21"/>
      <c r="AU249" s="21"/>
      <c r="AV249" s="21"/>
    </row>
    <row r="250" spans="2:56" ht="14.25" customHeight="1">
      <c r="B250" s="187">
        <v>2</v>
      </c>
      <c r="C250" s="40"/>
      <c r="D250" s="449">
        <f t="shared" si="26"/>
        <v>246</v>
      </c>
      <c r="E250" s="27"/>
      <c r="F250" s="283">
        <v>1</v>
      </c>
      <c r="G250" s="283">
        <v>1</v>
      </c>
      <c r="H250" s="159">
        <v>1</v>
      </c>
      <c r="I250" s="159">
        <v>1</v>
      </c>
      <c r="J250" s="159">
        <v>0</v>
      </c>
      <c r="K250" s="159">
        <v>1</v>
      </c>
      <c r="L250" s="159">
        <v>1</v>
      </c>
      <c r="M250" s="36">
        <v>0</v>
      </c>
      <c r="S250" s="450"/>
      <c r="U250" s="33"/>
      <c r="Y250" s="33"/>
      <c r="AC250" s="21"/>
      <c r="AD250" s="489">
        <f t="shared" si="87"/>
        <v>30</v>
      </c>
      <c r="AE250" s="21"/>
      <c r="AF250" s="21"/>
      <c r="AG250" s="21"/>
      <c r="AH250" s="21"/>
      <c r="AI250" s="21"/>
      <c r="AJ250" s="21"/>
      <c r="AK250" s="21"/>
      <c r="AU250" s="21"/>
      <c r="AV250" s="21"/>
    </row>
    <row r="251" spans="2:56" ht="14.25" customHeight="1">
      <c r="B251" s="187">
        <v>3</v>
      </c>
      <c r="C251" s="40"/>
      <c r="D251" s="449">
        <f t="shared" si="26"/>
        <v>247</v>
      </c>
      <c r="E251" s="27"/>
      <c r="F251" s="278">
        <v>1</v>
      </c>
      <c r="G251" s="174">
        <v>1</v>
      </c>
      <c r="H251" s="174">
        <v>1</v>
      </c>
      <c r="I251" s="320">
        <v>1</v>
      </c>
      <c r="J251" s="174">
        <v>0</v>
      </c>
      <c r="K251" s="174">
        <v>1</v>
      </c>
      <c r="L251" s="174">
        <v>1</v>
      </c>
      <c r="M251" s="157">
        <v>1</v>
      </c>
      <c r="O251" s="35">
        <f t="shared" ref="O251:O252" si="95">F251*64+G251*32+H251*16+I251*8+J251*4+K251*2+L251</f>
        <v>123</v>
      </c>
      <c r="Q251" s="35">
        <f>O251*2+1</f>
        <v>247</v>
      </c>
      <c r="S251" s="454">
        <v>1</v>
      </c>
      <c r="U251" s="33">
        <f>O251*3+2</f>
        <v>371</v>
      </c>
      <c r="W251" s="35">
        <v>3</v>
      </c>
      <c r="Y251" s="33"/>
      <c r="Z251" s="35">
        <f>Z248+2</f>
        <v>185</v>
      </c>
      <c r="AC251" s="21"/>
      <c r="AD251" s="489">
        <f t="shared" si="87"/>
        <v>31</v>
      </c>
      <c r="AE251" s="21"/>
      <c r="AF251" s="21"/>
      <c r="AG251" s="21"/>
      <c r="AH251" s="21"/>
      <c r="AI251" s="21"/>
      <c r="AJ251" s="21"/>
      <c r="AK251" s="21"/>
      <c r="AU251" s="21">
        <v>123</v>
      </c>
      <c r="AV251" s="335">
        <v>185</v>
      </c>
    </row>
    <row r="252" spans="2:56" ht="14.25" customHeight="1">
      <c r="B252" s="443">
        <v>0</v>
      </c>
      <c r="C252" s="40"/>
      <c r="D252" s="449">
        <f t="shared" si="26"/>
        <v>248</v>
      </c>
      <c r="E252" s="27"/>
      <c r="F252" s="278">
        <v>1</v>
      </c>
      <c r="G252" s="174">
        <v>1</v>
      </c>
      <c r="H252" s="174">
        <v>1</v>
      </c>
      <c r="I252" s="174">
        <v>1</v>
      </c>
      <c r="J252" s="174">
        <v>1</v>
      </c>
      <c r="K252" s="174">
        <v>0</v>
      </c>
      <c r="L252" s="174">
        <v>0</v>
      </c>
      <c r="M252" s="157">
        <v>0</v>
      </c>
      <c r="O252" s="35">
        <f t="shared" si="95"/>
        <v>124</v>
      </c>
      <c r="Q252" s="35">
        <f>O252*4+1</f>
        <v>497</v>
      </c>
      <c r="S252" s="460">
        <v>2</v>
      </c>
      <c r="U252" s="33">
        <f>O252*3+1</f>
        <v>373</v>
      </c>
      <c r="W252" s="35">
        <v>1</v>
      </c>
      <c r="Y252" s="33"/>
      <c r="AC252" s="499">
        <v>11</v>
      </c>
      <c r="AD252" s="489">
        <v>0</v>
      </c>
      <c r="AE252" s="21"/>
      <c r="AF252" s="21"/>
      <c r="AG252" s="21"/>
      <c r="AH252" s="21"/>
      <c r="AI252" s="21"/>
      <c r="AJ252" s="21"/>
      <c r="AK252" s="21"/>
      <c r="AU252" s="21">
        <v>124</v>
      </c>
      <c r="AV252" s="491">
        <v>11</v>
      </c>
    </row>
    <row r="253" spans="2:56" ht="14.25" customHeight="1">
      <c r="B253" s="443">
        <v>1</v>
      </c>
      <c r="C253" s="40"/>
      <c r="D253" s="449">
        <f t="shared" si="26"/>
        <v>249</v>
      </c>
      <c r="E253" s="27"/>
      <c r="F253" s="283">
        <v>1</v>
      </c>
      <c r="G253" s="159">
        <v>1</v>
      </c>
      <c r="H253" s="159">
        <v>1</v>
      </c>
      <c r="I253" s="159">
        <v>1</v>
      </c>
      <c r="J253" s="159">
        <v>1</v>
      </c>
      <c r="K253" s="159">
        <v>0</v>
      </c>
      <c r="L253" s="159">
        <v>0</v>
      </c>
      <c r="M253" s="159">
        <v>1</v>
      </c>
      <c r="S253" s="450"/>
      <c r="U253" s="33"/>
      <c r="Y253" s="33"/>
      <c r="AC253" s="21"/>
      <c r="AD253" s="489">
        <f t="shared" ref="AD253:AD283" si="96">AD252+1</f>
        <v>1</v>
      </c>
      <c r="AE253" s="21"/>
      <c r="AF253" s="21"/>
      <c r="AG253" s="21"/>
      <c r="AH253" s="21"/>
      <c r="AI253" s="21"/>
      <c r="AJ253" s="21"/>
      <c r="AK253" s="21"/>
      <c r="AU253" s="21"/>
      <c r="AV253" s="21"/>
    </row>
    <row r="254" spans="2:56" ht="14.25" customHeight="1">
      <c r="B254" s="443">
        <v>2</v>
      </c>
      <c r="C254" s="40"/>
      <c r="D254" s="449">
        <f t="shared" si="26"/>
        <v>250</v>
      </c>
      <c r="E254" s="27"/>
      <c r="F254" s="283">
        <v>1</v>
      </c>
      <c r="G254" s="159">
        <v>1</v>
      </c>
      <c r="H254" s="159">
        <v>1</v>
      </c>
      <c r="I254" s="159">
        <v>1</v>
      </c>
      <c r="J254" s="159">
        <v>1</v>
      </c>
      <c r="K254" s="159">
        <v>0</v>
      </c>
      <c r="L254" s="159">
        <v>1</v>
      </c>
      <c r="M254" s="36">
        <v>0</v>
      </c>
      <c r="S254" s="450"/>
      <c r="U254" s="33"/>
      <c r="Y254" s="33"/>
      <c r="AC254" s="21"/>
      <c r="AD254" s="489">
        <f t="shared" si="96"/>
        <v>2</v>
      </c>
      <c r="AE254" s="21"/>
      <c r="AF254" s="21"/>
      <c r="AG254" s="21"/>
      <c r="AH254" s="21"/>
      <c r="AI254" s="21"/>
      <c r="AJ254" s="21"/>
      <c r="AK254" s="21"/>
      <c r="AU254" s="21"/>
      <c r="AV254" s="21"/>
    </row>
    <row r="255" spans="2:56" ht="14.25" customHeight="1">
      <c r="B255" s="443">
        <v>3</v>
      </c>
      <c r="C255" s="40"/>
      <c r="D255" s="449">
        <f t="shared" si="26"/>
        <v>251</v>
      </c>
      <c r="E255" s="27"/>
      <c r="F255" s="278">
        <v>1</v>
      </c>
      <c r="G255" s="174">
        <v>1</v>
      </c>
      <c r="H255" s="174">
        <v>1</v>
      </c>
      <c r="I255" s="174">
        <v>1</v>
      </c>
      <c r="J255" s="174">
        <v>1</v>
      </c>
      <c r="K255" s="174">
        <v>0</v>
      </c>
      <c r="L255" s="174">
        <v>1</v>
      </c>
      <c r="M255" s="157">
        <v>1</v>
      </c>
      <c r="O255" s="35">
        <f t="shared" ref="O255:O256" si="97">F255*64+G255*32+H255*16+I255*8+J255*4+K255*2+L255</f>
        <v>125</v>
      </c>
      <c r="Q255" s="35">
        <f>O255*2+1</f>
        <v>251</v>
      </c>
      <c r="S255" s="454">
        <v>2</v>
      </c>
      <c r="U255" s="33">
        <f>O255*3+2</f>
        <v>377</v>
      </c>
      <c r="W255" s="35">
        <v>1</v>
      </c>
      <c r="Y255" s="33"/>
      <c r="AB255" s="53">
        <f>AB239+6</f>
        <v>94</v>
      </c>
      <c r="AC255" s="21"/>
      <c r="AD255" s="489">
        <f t="shared" si="96"/>
        <v>3</v>
      </c>
      <c r="AE255" s="21"/>
      <c r="AF255" s="21"/>
      <c r="AG255" s="21"/>
      <c r="AH255" s="21"/>
      <c r="AI255" s="21"/>
      <c r="AJ255" s="21"/>
      <c r="AK255" s="21"/>
      <c r="AU255" s="21">
        <v>125</v>
      </c>
      <c r="AV255" s="21">
        <v>84</v>
      </c>
      <c r="BB255" s="35" t="s">
        <v>642</v>
      </c>
    </row>
    <row r="256" spans="2:56" ht="14.25" customHeight="1">
      <c r="B256" s="187">
        <v>0</v>
      </c>
      <c r="C256" s="40"/>
      <c r="D256" s="449">
        <f t="shared" si="26"/>
        <v>252</v>
      </c>
      <c r="E256" s="27"/>
      <c r="F256" s="278">
        <v>1</v>
      </c>
      <c r="G256" s="174">
        <v>1</v>
      </c>
      <c r="H256" s="174">
        <v>1</v>
      </c>
      <c r="I256" s="174">
        <v>1</v>
      </c>
      <c r="J256" s="174">
        <v>1</v>
      </c>
      <c r="K256" s="174">
        <v>1</v>
      </c>
      <c r="L256" s="174">
        <v>0</v>
      </c>
      <c r="M256" s="157">
        <v>0</v>
      </c>
      <c r="O256" s="35">
        <f t="shared" si="97"/>
        <v>126</v>
      </c>
      <c r="Q256" s="35">
        <f>O256*4+1</f>
        <v>505</v>
      </c>
      <c r="S256" s="460">
        <v>1</v>
      </c>
      <c r="U256" s="33">
        <f>O256*3+1</f>
        <v>379</v>
      </c>
      <c r="W256" s="35">
        <v>3</v>
      </c>
      <c r="Y256" s="33"/>
      <c r="Z256" s="35">
        <f>Z251+4</f>
        <v>189</v>
      </c>
      <c r="AC256" s="21"/>
      <c r="AD256" s="489">
        <f t="shared" si="96"/>
        <v>4</v>
      </c>
      <c r="AE256" s="21"/>
      <c r="AF256" s="21"/>
      <c r="AG256" s="21"/>
      <c r="AH256" s="21"/>
      <c r="AI256" s="21"/>
      <c r="AJ256" s="21"/>
      <c r="AK256" s="21"/>
      <c r="AU256" s="21">
        <v>126</v>
      </c>
      <c r="AV256" s="21">
        <v>189</v>
      </c>
    </row>
    <row r="257" spans="2:48" ht="14.25" customHeight="1">
      <c r="B257" s="187">
        <v>1</v>
      </c>
      <c r="C257" s="40"/>
      <c r="D257" s="449">
        <f t="shared" si="26"/>
        <v>253</v>
      </c>
      <c r="E257" s="27"/>
      <c r="F257" s="283">
        <v>1</v>
      </c>
      <c r="G257" s="159">
        <v>1</v>
      </c>
      <c r="H257" s="159">
        <v>1</v>
      </c>
      <c r="I257" s="159">
        <v>1</v>
      </c>
      <c r="J257" s="159">
        <v>1</v>
      </c>
      <c r="K257" s="159">
        <v>1</v>
      </c>
      <c r="L257" s="159">
        <v>0</v>
      </c>
      <c r="M257" s="159">
        <v>1</v>
      </c>
      <c r="S257" s="450"/>
      <c r="U257" s="33"/>
      <c r="Y257" s="33"/>
      <c r="AC257" s="21"/>
      <c r="AD257" s="489">
        <f t="shared" si="96"/>
        <v>5</v>
      </c>
      <c r="AE257" s="21"/>
      <c r="AF257" s="21"/>
      <c r="AG257" s="21"/>
      <c r="AH257" s="21"/>
      <c r="AI257" s="21"/>
      <c r="AJ257" s="21"/>
      <c r="AK257" s="21"/>
      <c r="AU257" s="21"/>
      <c r="AV257" s="21"/>
    </row>
    <row r="258" spans="2:48" ht="14.25" customHeight="1">
      <c r="B258" s="187">
        <v>2</v>
      </c>
      <c r="C258" s="40"/>
      <c r="D258" s="449">
        <f t="shared" si="26"/>
        <v>254</v>
      </c>
      <c r="E258" s="27"/>
      <c r="F258" s="283">
        <v>1</v>
      </c>
      <c r="G258" s="159">
        <v>1</v>
      </c>
      <c r="H258" s="159">
        <v>1</v>
      </c>
      <c r="I258" s="159">
        <v>1</v>
      </c>
      <c r="J258" s="159">
        <v>1</v>
      </c>
      <c r="K258" s="159">
        <v>1</v>
      </c>
      <c r="L258" s="159">
        <v>1</v>
      </c>
      <c r="M258" s="36">
        <v>0</v>
      </c>
      <c r="S258" s="450"/>
      <c r="U258" s="33"/>
      <c r="Y258" s="33"/>
      <c r="AC258" s="21"/>
      <c r="AD258" s="489">
        <f t="shared" si="96"/>
        <v>6</v>
      </c>
      <c r="AE258" s="21"/>
      <c r="AF258" s="21"/>
      <c r="AG258" s="21"/>
      <c r="AH258" s="21"/>
      <c r="AI258" s="21"/>
      <c r="AJ258" s="21"/>
      <c r="AK258" s="21"/>
      <c r="AU258" s="21"/>
      <c r="AV258" s="21"/>
    </row>
    <row r="259" spans="2:48" ht="14.25" customHeight="1">
      <c r="B259" s="187">
        <v>3</v>
      </c>
      <c r="C259" s="40"/>
      <c r="D259" s="449">
        <f t="shared" si="26"/>
        <v>255</v>
      </c>
      <c r="E259" s="27"/>
      <c r="F259" s="278">
        <v>1</v>
      </c>
      <c r="G259" s="174">
        <v>1</v>
      </c>
      <c r="H259" s="174">
        <v>1</v>
      </c>
      <c r="I259" s="174">
        <v>1</v>
      </c>
      <c r="J259" s="174">
        <v>1</v>
      </c>
      <c r="K259" s="174">
        <v>1</v>
      </c>
      <c r="L259" s="174">
        <v>1</v>
      </c>
      <c r="M259" s="157">
        <v>1</v>
      </c>
      <c r="O259" s="35">
        <f>F259*64+G259*32+H259*16+I259*8+J259*4+K259*2+L259</f>
        <v>127</v>
      </c>
      <c r="Q259" s="40">
        <f>O259*2+1</f>
        <v>255</v>
      </c>
      <c r="S259" s="454">
        <v>0</v>
      </c>
      <c r="U259" s="33">
        <f>O259*3+2</f>
        <v>383</v>
      </c>
      <c r="W259" s="35">
        <v>3</v>
      </c>
      <c r="Y259" s="33"/>
      <c r="Z259" s="35">
        <f>Z256+2</f>
        <v>191</v>
      </c>
      <c r="AC259" s="21"/>
      <c r="AD259" s="489">
        <f t="shared" si="96"/>
        <v>7</v>
      </c>
      <c r="AE259" s="21"/>
      <c r="AF259" s="21"/>
      <c r="AG259" s="21"/>
      <c r="AH259" s="21"/>
      <c r="AI259" s="21"/>
      <c r="AJ259" s="21"/>
      <c r="AK259" s="21"/>
      <c r="AU259" s="21">
        <v>127</v>
      </c>
      <c r="AV259" s="21">
        <v>191</v>
      </c>
    </row>
    <row r="260" spans="2:48" ht="14.25" customHeight="1">
      <c r="B260" s="187"/>
      <c r="C260" s="40"/>
      <c r="D260" s="272"/>
      <c r="E260" s="27">
        <v>1</v>
      </c>
      <c r="F260" s="278">
        <v>0</v>
      </c>
      <c r="G260" s="278">
        <v>0</v>
      </c>
      <c r="H260" s="278">
        <v>0</v>
      </c>
      <c r="I260" s="278">
        <v>0</v>
      </c>
      <c r="J260" s="278">
        <v>0</v>
      </c>
      <c r="K260" s="278">
        <v>0</v>
      </c>
      <c r="L260" s="278">
        <v>0</v>
      </c>
      <c r="M260" s="500">
        <v>0</v>
      </c>
      <c r="O260" s="35">
        <v>128</v>
      </c>
      <c r="Q260" s="40">
        <f>O260*4+1</f>
        <v>513</v>
      </c>
      <c r="S260" s="39">
        <v>0</v>
      </c>
      <c r="U260" s="35">
        <f>O260*3+1</f>
        <v>385</v>
      </c>
      <c r="W260" s="35">
        <v>1</v>
      </c>
      <c r="AB260" s="53">
        <v>96</v>
      </c>
      <c r="AC260" s="21"/>
      <c r="AD260" s="489">
        <f t="shared" si="96"/>
        <v>8</v>
      </c>
      <c r="AE260" s="21"/>
      <c r="AF260" s="21"/>
      <c r="AG260" s="21"/>
      <c r="AH260" s="21"/>
      <c r="AI260" s="21"/>
      <c r="AJ260" s="21"/>
      <c r="AK260" s="21"/>
      <c r="AU260" s="21"/>
      <c r="AV260" s="21"/>
    </row>
    <row r="261" spans="2:48" ht="14.25" customHeight="1">
      <c r="C261" s="40"/>
      <c r="D261" s="272"/>
      <c r="E261" s="27"/>
      <c r="I261" s="21"/>
      <c r="AC261" s="21"/>
      <c r="AD261" s="489">
        <f t="shared" si="96"/>
        <v>9</v>
      </c>
      <c r="AE261" s="21"/>
      <c r="AF261" s="21"/>
      <c r="AG261" s="21"/>
      <c r="AH261" s="21"/>
      <c r="AI261" s="21"/>
      <c r="AJ261" s="21"/>
      <c r="AK261" s="21"/>
      <c r="AU261" s="21"/>
      <c r="AV261" s="21"/>
    </row>
    <row r="262" spans="2:48" ht="14.25" customHeight="1">
      <c r="C262" s="40"/>
      <c r="D262" s="272"/>
      <c r="E262" s="27"/>
      <c r="I262" s="21"/>
      <c r="O262" s="35">
        <v>140</v>
      </c>
      <c r="Q262" s="35">
        <v>561</v>
      </c>
      <c r="U262" s="35">
        <v>421</v>
      </c>
      <c r="Z262" s="35">
        <v>26</v>
      </c>
      <c r="AC262" s="21"/>
      <c r="AD262" s="489">
        <f t="shared" si="96"/>
        <v>10</v>
      </c>
      <c r="AE262" s="21"/>
      <c r="AF262" s="21"/>
      <c r="AG262" s="21"/>
      <c r="AH262" s="21"/>
      <c r="AI262" s="21"/>
      <c r="AJ262" s="21"/>
      <c r="AK262" s="21"/>
      <c r="AU262" s="21"/>
      <c r="AV262" s="21"/>
    </row>
    <row r="263" spans="2:48" ht="14.25" customHeight="1">
      <c r="C263" s="40"/>
      <c r="D263" s="272"/>
      <c r="E263" s="27"/>
      <c r="I263" s="21"/>
      <c r="N263" s="682" t="s">
        <v>646</v>
      </c>
      <c r="O263" s="667"/>
      <c r="P263" s="667"/>
      <c r="S263" s="40"/>
      <c r="Z263" s="682" t="s">
        <v>632</v>
      </c>
      <c r="AA263" s="667"/>
      <c r="AC263" s="21"/>
      <c r="AD263" s="489">
        <f t="shared" si="96"/>
        <v>11</v>
      </c>
      <c r="AE263" s="21"/>
      <c r="AF263" s="21"/>
      <c r="AG263" s="21"/>
      <c r="AH263" s="21"/>
      <c r="AI263" s="21"/>
      <c r="AJ263" s="21"/>
      <c r="AK263" s="21"/>
      <c r="AU263" s="21"/>
      <c r="AV263" s="21"/>
    </row>
    <row r="264" spans="2:48" ht="14.25" customHeight="1">
      <c r="C264" s="40"/>
      <c r="D264" s="272"/>
      <c r="E264" s="27"/>
      <c r="I264" s="21"/>
      <c r="O264" s="35">
        <v>145</v>
      </c>
      <c r="Q264" s="35">
        <f>2*O264+1</f>
        <v>291</v>
      </c>
      <c r="U264" s="35">
        <f>O264*3+2</f>
        <v>437</v>
      </c>
      <c r="Z264" s="35">
        <v>13</v>
      </c>
      <c r="AC264" s="21"/>
      <c r="AD264" s="489">
        <f t="shared" si="96"/>
        <v>12</v>
      </c>
      <c r="AE264" s="21"/>
      <c r="AF264" s="21"/>
      <c r="AG264" s="21"/>
      <c r="AH264" s="21"/>
      <c r="AI264" s="21"/>
      <c r="AJ264" s="21"/>
      <c r="AK264" s="21"/>
      <c r="AU264" s="21"/>
      <c r="AV264" s="21"/>
    </row>
    <row r="265" spans="2:48" ht="14.25" customHeight="1">
      <c r="C265" s="40"/>
      <c r="D265" s="272"/>
      <c r="E265" s="27"/>
      <c r="I265" s="21"/>
      <c r="AC265" s="21"/>
      <c r="AD265" s="489">
        <f t="shared" si="96"/>
        <v>13</v>
      </c>
      <c r="AE265" s="21"/>
      <c r="AF265" s="21"/>
      <c r="AG265" s="21"/>
      <c r="AH265" s="21"/>
      <c r="AI265" s="21"/>
      <c r="AJ265" s="21"/>
      <c r="AK265" s="21"/>
      <c r="AU265" s="21"/>
      <c r="AV265" s="21"/>
    </row>
    <row r="266" spans="2:48" ht="14.25" customHeight="1">
      <c r="C266" s="40"/>
      <c r="D266" s="272"/>
      <c r="E266" s="27"/>
      <c r="I266" s="21"/>
      <c r="O266" s="35">
        <v>156</v>
      </c>
      <c r="Q266" s="35">
        <f>4*O266+1</f>
        <v>625</v>
      </c>
      <c r="U266" s="35">
        <f>O266*3+1</f>
        <v>469</v>
      </c>
      <c r="Z266" s="35">
        <v>3</v>
      </c>
      <c r="AC266" s="21"/>
      <c r="AD266" s="489">
        <f t="shared" si="96"/>
        <v>14</v>
      </c>
      <c r="AE266" s="21"/>
      <c r="AF266" s="21"/>
      <c r="AG266" s="21"/>
      <c r="AH266" s="21"/>
      <c r="AI266" s="21"/>
      <c r="AJ266" s="21"/>
      <c r="AK266" s="21"/>
      <c r="AU266" s="21"/>
      <c r="AV266" s="21"/>
    </row>
    <row r="267" spans="2:48" ht="14.25" customHeight="1">
      <c r="C267" s="40"/>
      <c r="D267" s="272"/>
      <c r="E267" s="27"/>
      <c r="I267" s="21"/>
      <c r="AC267" s="21"/>
      <c r="AD267" s="489">
        <f t="shared" si="96"/>
        <v>15</v>
      </c>
      <c r="AE267" s="21"/>
      <c r="AF267" s="21"/>
      <c r="AG267" s="21"/>
      <c r="AH267" s="21"/>
      <c r="AI267" s="21"/>
      <c r="AJ267" s="21"/>
      <c r="AK267" s="21"/>
      <c r="AU267" s="21"/>
      <c r="AV267" s="21"/>
    </row>
    <row r="268" spans="2:48" ht="14.25" customHeight="1">
      <c r="C268" s="40"/>
      <c r="D268" s="272"/>
      <c r="E268" s="27"/>
      <c r="I268" s="21"/>
      <c r="O268" s="35">
        <v>177</v>
      </c>
      <c r="Q268" s="35">
        <f>2*O268+1</f>
        <v>355</v>
      </c>
      <c r="S268" s="40"/>
      <c r="U268" s="35">
        <f>O268*3+2</f>
        <v>533</v>
      </c>
      <c r="Z268" s="35">
        <v>8</v>
      </c>
      <c r="AC268" s="21"/>
      <c r="AD268" s="489">
        <f t="shared" si="96"/>
        <v>16</v>
      </c>
      <c r="AE268" s="21"/>
      <c r="AF268" s="21"/>
      <c r="AG268" s="21"/>
      <c r="AH268" s="21"/>
      <c r="AI268" s="21"/>
      <c r="AJ268" s="21"/>
      <c r="AK268" s="21"/>
      <c r="AU268" s="21"/>
      <c r="AV268" s="21"/>
    </row>
    <row r="269" spans="2:48" ht="14.25" customHeight="1">
      <c r="C269" s="40"/>
      <c r="D269" s="272"/>
      <c r="E269" s="27"/>
      <c r="I269" s="21"/>
      <c r="AC269" s="21"/>
      <c r="AD269" s="489">
        <f t="shared" si="96"/>
        <v>17</v>
      </c>
      <c r="AE269" s="21"/>
      <c r="AF269" s="21"/>
      <c r="AG269" s="21"/>
      <c r="AH269" s="21"/>
      <c r="AI269" s="21"/>
      <c r="AJ269" s="21"/>
      <c r="AK269" s="21"/>
      <c r="AU269" s="21"/>
      <c r="AV269" s="21"/>
    </row>
    <row r="270" spans="2:48" ht="14.25" customHeight="1">
      <c r="C270" s="40"/>
      <c r="D270" s="272"/>
      <c r="E270" s="27"/>
      <c r="I270" s="21"/>
      <c r="O270" s="35">
        <v>188</v>
      </c>
      <c r="Q270" s="35">
        <f>4*O270+1</f>
        <v>753</v>
      </c>
      <c r="S270" s="39"/>
      <c r="U270" s="35">
        <f>O270*3+1</f>
        <v>565</v>
      </c>
      <c r="Z270" s="35">
        <v>17</v>
      </c>
      <c r="AC270" s="21"/>
      <c r="AD270" s="489">
        <f t="shared" si="96"/>
        <v>18</v>
      </c>
      <c r="AE270" s="21"/>
      <c r="AF270" s="21"/>
      <c r="AG270" s="21"/>
      <c r="AH270" s="21"/>
      <c r="AI270" s="21"/>
      <c r="AJ270" s="21"/>
      <c r="AK270" s="21"/>
      <c r="AU270" s="21"/>
      <c r="AV270" s="21"/>
    </row>
    <row r="271" spans="2:48" ht="14.25" customHeight="1">
      <c r="C271" s="40"/>
      <c r="D271" s="272"/>
      <c r="E271" s="27"/>
      <c r="I271" s="21"/>
      <c r="AC271" s="21"/>
      <c r="AD271" s="489">
        <f t="shared" si="96"/>
        <v>19</v>
      </c>
      <c r="AE271" s="21"/>
      <c r="AF271" s="21"/>
      <c r="AG271" s="21"/>
      <c r="AH271" s="21"/>
      <c r="AI271" s="21"/>
      <c r="AJ271" s="21"/>
      <c r="AK271" s="21"/>
      <c r="AU271" s="21"/>
      <c r="AV271" s="21"/>
    </row>
    <row r="272" spans="2:48" ht="14.25" customHeight="1">
      <c r="C272" s="40"/>
      <c r="D272" s="272"/>
      <c r="E272" s="27"/>
      <c r="I272" s="21"/>
      <c r="O272" s="35">
        <v>220</v>
      </c>
      <c r="Q272" s="35">
        <f>2*O272+1</f>
        <v>441</v>
      </c>
      <c r="U272" s="35">
        <f>O272*3+1</f>
        <v>661</v>
      </c>
      <c r="Z272" s="35">
        <v>10</v>
      </c>
      <c r="AC272" s="21"/>
      <c r="AD272" s="489">
        <f t="shared" si="96"/>
        <v>20</v>
      </c>
      <c r="AE272" s="21"/>
      <c r="AF272" s="21"/>
      <c r="AG272" s="21"/>
      <c r="AH272" s="21"/>
      <c r="AI272" s="21"/>
      <c r="AJ272" s="21"/>
      <c r="AK272" s="21"/>
      <c r="AU272" s="21"/>
      <c r="AV272" s="21"/>
    </row>
    <row r="273" spans="3:48" ht="14.25" customHeight="1">
      <c r="C273" s="40"/>
      <c r="D273" s="272"/>
      <c r="E273" s="27"/>
      <c r="I273" s="21"/>
      <c r="O273" s="35">
        <v>113</v>
      </c>
      <c r="Q273" s="35">
        <f>O273*2+1</f>
        <v>227</v>
      </c>
      <c r="U273" s="35">
        <f t="shared" ref="U273:U274" si="98">O273*3+2</f>
        <v>341</v>
      </c>
      <c r="Z273" s="35">
        <v>0</v>
      </c>
      <c r="AC273" s="21"/>
      <c r="AD273" s="489">
        <f t="shared" si="96"/>
        <v>21</v>
      </c>
      <c r="AE273" s="21"/>
      <c r="AF273" s="21"/>
      <c r="AG273" s="21"/>
      <c r="AH273" s="21"/>
      <c r="AI273" s="21"/>
      <c r="AJ273" s="21"/>
      <c r="AK273" s="21"/>
      <c r="AU273" s="21"/>
      <c r="AV273" s="21"/>
    </row>
    <row r="274" spans="3:48" ht="14.25" customHeight="1">
      <c r="C274" s="40"/>
      <c r="D274" s="272"/>
      <c r="E274" s="27"/>
      <c r="I274" s="21"/>
      <c r="O274" s="35">
        <v>241</v>
      </c>
      <c r="Q274" s="35">
        <f>4*O274+1</f>
        <v>965</v>
      </c>
      <c r="U274" s="35">
        <f t="shared" si="98"/>
        <v>725</v>
      </c>
      <c r="Z274" s="35">
        <v>5</v>
      </c>
      <c r="AC274" s="21"/>
      <c r="AD274" s="489">
        <f t="shared" si="96"/>
        <v>22</v>
      </c>
      <c r="AE274" s="21"/>
      <c r="AF274" s="21"/>
      <c r="AG274" s="21"/>
      <c r="AH274" s="21"/>
      <c r="AI274" s="21"/>
      <c r="AJ274" s="21"/>
      <c r="AK274" s="21"/>
      <c r="AU274" s="21"/>
      <c r="AV274" s="21"/>
    </row>
    <row r="275" spans="3:48" ht="14.25" customHeight="1">
      <c r="C275" s="40"/>
      <c r="D275" s="272"/>
      <c r="E275" s="27"/>
      <c r="I275" s="21"/>
      <c r="S275" s="40"/>
      <c r="AC275" s="21"/>
      <c r="AD275" s="489">
        <f t="shared" si="96"/>
        <v>23</v>
      </c>
      <c r="AE275" s="21"/>
      <c r="AF275" s="21"/>
      <c r="AG275" s="21"/>
      <c r="AH275" s="21"/>
      <c r="AI275" s="21"/>
      <c r="AJ275" s="21"/>
      <c r="AK275" s="21"/>
      <c r="AU275" s="21"/>
      <c r="AV275" s="21"/>
    </row>
    <row r="276" spans="3:48" ht="14.25" customHeight="1">
      <c r="C276" s="40"/>
      <c r="D276" s="272"/>
      <c r="E276" s="27"/>
      <c r="I276" s="21"/>
      <c r="O276" s="35">
        <v>284</v>
      </c>
      <c r="Q276" s="35">
        <f>2*O276+1</f>
        <v>569</v>
      </c>
      <c r="S276" s="39"/>
      <c r="U276" s="35">
        <f>O276*3+1</f>
        <v>853</v>
      </c>
      <c r="Z276" s="35">
        <v>1</v>
      </c>
      <c r="AC276" s="21"/>
      <c r="AD276" s="489">
        <f t="shared" si="96"/>
        <v>24</v>
      </c>
      <c r="AE276" s="21"/>
      <c r="AF276" s="21"/>
      <c r="AG276" s="21"/>
      <c r="AH276" s="21"/>
      <c r="AI276" s="21"/>
      <c r="AJ276" s="21"/>
      <c r="AK276" s="21"/>
      <c r="AU276" s="21"/>
      <c r="AV276" s="21"/>
    </row>
    <row r="277" spans="3:48" ht="14.25" customHeight="1">
      <c r="C277" s="40"/>
      <c r="D277" s="272"/>
      <c r="E277" s="27"/>
      <c r="I277" s="21"/>
      <c r="AC277" s="21"/>
      <c r="AD277" s="489">
        <f t="shared" si="96"/>
        <v>25</v>
      </c>
      <c r="AE277" s="21"/>
      <c r="AF277" s="21"/>
      <c r="AG277" s="21"/>
      <c r="AH277" s="21"/>
      <c r="AI277" s="21"/>
      <c r="AJ277" s="21"/>
      <c r="AK277" s="21"/>
      <c r="AU277" s="21"/>
      <c r="AV277" s="21"/>
    </row>
    <row r="278" spans="3:48" ht="14.25" customHeight="1">
      <c r="C278" s="40"/>
      <c r="D278" s="272"/>
      <c r="E278" s="27"/>
      <c r="I278" s="21"/>
      <c r="O278" s="35">
        <v>305</v>
      </c>
      <c r="Q278" s="35">
        <f>4*O278+1</f>
        <v>1221</v>
      </c>
      <c r="U278" s="35">
        <f>O278*3+2</f>
        <v>917</v>
      </c>
      <c r="Z278" s="35">
        <v>14</v>
      </c>
      <c r="AC278" s="21"/>
      <c r="AD278" s="489">
        <f t="shared" si="96"/>
        <v>26</v>
      </c>
      <c r="AE278" s="21"/>
      <c r="AF278" s="21"/>
      <c r="AG278" s="21"/>
      <c r="AH278" s="21"/>
      <c r="AI278" s="21"/>
      <c r="AJ278" s="21"/>
      <c r="AK278" s="21"/>
      <c r="AU278" s="21"/>
      <c r="AV278" s="21"/>
    </row>
    <row r="279" spans="3:48" ht="14.25" customHeight="1">
      <c r="C279" s="40"/>
      <c r="D279" s="272"/>
      <c r="E279" s="27"/>
      <c r="I279" s="21"/>
      <c r="S279" s="39"/>
      <c r="AC279" s="21"/>
      <c r="AD279" s="489">
        <f t="shared" si="96"/>
        <v>27</v>
      </c>
      <c r="AE279" s="21"/>
      <c r="AF279" s="21"/>
      <c r="AG279" s="21"/>
      <c r="AH279" s="21"/>
      <c r="AI279" s="21"/>
      <c r="AJ279" s="21"/>
      <c r="AK279" s="21"/>
      <c r="AU279" s="21"/>
      <c r="AV279" s="21"/>
    </row>
    <row r="280" spans="3:48" ht="14.25" customHeight="1">
      <c r="C280" s="40"/>
      <c r="D280" s="272"/>
      <c r="E280" s="27"/>
      <c r="I280" s="21"/>
      <c r="O280" s="35">
        <v>348</v>
      </c>
      <c r="Q280" s="35">
        <f>2*O280+1</f>
        <v>697</v>
      </c>
      <c r="S280" s="40"/>
      <c r="U280" s="35">
        <f>O280*3+1</f>
        <v>1045</v>
      </c>
      <c r="Z280" s="35">
        <v>16</v>
      </c>
      <c r="AC280" s="21"/>
      <c r="AD280" s="489">
        <f t="shared" si="96"/>
        <v>28</v>
      </c>
      <c r="AE280" s="21"/>
      <c r="AF280" s="21"/>
      <c r="AG280" s="21"/>
      <c r="AH280" s="21"/>
      <c r="AI280" s="21"/>
      <c r="AJ280" s="21"/>
      <c r="AK280" s="21"/>
      <c r="AU280" s="21"/>
      <c r="AV280" s="21"/>
    </row>
    <row r="281" spans="3:48" ht="14.25" customHeight="1">
      <c r="C281" s="40"/>
      <c r="D281" s="272"/>
      <c r="E281" s="27"/>
      <c r="I281" s="21"/>
      <c r="AC281" s="21"/>
      <c r="AD281" s="489">
        <f t="shared" si="96"/>
        <v>29</v>
      </c>
      <c r="AE281" s="21"/>
      <c r="AF281" s="21"/>
      <c r="AG281" s="21"/>
      <c r="AH281" s="21"/>
      <c r="AI281" s="21"/>
      <c r="AJ281" s="21"/>
      <c r="AK281" s="21"/>
      <c r="AU281" s="21"/>
      <c r="AV281" s="21"/>
    </row>
    <row r="282" spans="3:48" ht="14.25" customHeight="1">
      <c r="C282" s="40"/>
      <c r="D282" s="272"/>
      <c r="E282" s="27"/>
      <c r="I282" s="21"/>
      <c r="O282" s="35">
        <v>369</v>
      </c>
      <c r="Q282" s="35">
        <f>4*O282+1</f>
        <v>1477</v>
      </c>
      <c r="U282" s="35">
        <f>O282*3+2</f>
        <v>1109</v>
      </c>
      <c r="Z282" s="35">
        <v>4</v>
      </c>
      <c r="AC282" s="21"/>
      <c r="AD282" s="489">
        <f t="shared" si="96"/>
        <v>30</v>
      </c>
      <c r="AE282" s="21"/>
      <c r="AF282" s="21"/>
      <c r="AG282" s="21"/>
      <c r="AH282" s="21"/>
      <c r="AI282" s="21"/>
      <c r="AJ282" s="21"/>
      <c r="AK282" s="21"/>
      <c r="AU282" s="21"/>
      <c r="AV282" s="21"/>
    </row>
    <row r="283" spans="3:48" ht="14.25" customHeight="1">
      <c r="C283" s="40"/>
      <c r="D283" s="272"/>
      <c r="E283" s="27"/>
      <c r="I283" s="21"/>
      <c r="AC283" s="21"/>
      <c r="AD283" s="489">
        <f t="shared" si="96"/>
        <v>31</v>
      </c>
      <c r="AE283" s="21"/>
      <c r="AF283" s="21"/>
      <c r="AG283" s="21"/>
      <c r="AH283" s="21"/>
      <c r="AI283" s="21"/>
      <c r="AJ283" s="21"/>
      <c r="AK283" s="21"/>
      <c r="AU283" s="21"/>
      <c r="AV283" s="21"/>
    </row>
    <row r="284" spans="3:48" ht="14.25" customHeight="1">
      <c r="C284" s="40"/>
      <c r="D284" s="272"/>
      <c r="E284" s="27"/>
      <c r="I284" s="21"/>
      <c r="O284" s="35">
        <v>412</v>
      </c>
      <c r="Q284" s="35">
        <f>2*O284+1</f>
        <v>825</v>
      </c>
      <c r="U284" s="35">
        <f>O284*3+1</f>
        <v>1237</v>
      </c>
      <c r="Z284" s="35">
        <v>9</v>
      </c>
      <c r="AC284" s="21"/>
      <c r="AD284" s="21"/>
      <c r="AE284" s="21"/>
      <c r="AF284" s="21"/>
      <c r="AG284" s="21"/>
      <c r="AH284" s="21"/>
      <c r="AI284" s="21"/>
      <c r="AJ284" s="21"/>
      <c r="AK284" s="21"/>
      <c r="AU284" s="21"/>
      <c r="AV284" s="21"/>
    </row>
    <row r="285" spans="3:48" ht="14.25" customHeight="1">
      <c r="C285" s="40"/>
      <c r="D285" s="272"/>
      <c r="E285" s="27"/>
      <c r="I285" s="21"/>
      <c r="AC285" s="21"/>
      <c r="AD285" s="21"/>
      <c r="AE285" s="21"/>
      <c r="AF285" s="21"/>
      <c r="AG285" s="21"/>
      <c r="AH285" s="21"/>
      <c r="AI285" s="21"/>
      <c r="AJ285" s="21"/>
      <c r="AK285" s="21"/>
      <c r="AU285" s="21"/>
      <c r="AV285" s="21"/>
    </row>
    <row r="286" spans="3:48" ht="14.25" customHeight="1">
      <c r="C286" s="40"/>
      <c r="D286" s="272"/>
      <c r="E286" s="27"/>
      <c r="I286" s="21"/>
      <c r="O286" s="35">
        <v>497</v>
      </c>
      <c r="Q286" s="35">
        <f>4*O286+1</f>
        <v>1989</v>
      </c>
      <c r="U286" s="35">
        <f>O286*3+2</f>
        <v>1493</v>
      </c>
      <c r="Z286" s="35">
        <v>11</v>
      </c>
      <c r="AC286" s="21"/>
      <c r="AD286" s="21"/>
      <c r="AE286" s="21"/>
      <c r="AF286" s="21"/>
      <c r="AG286" s="21"/>
      <c r="AH286" s="21"/>
      <c r="AI286" s="21"/>
      <c r="AJ286" s="21"/>
      <c r="AK286" s="21"/>
      <c r="AU286" s="21"/>
      <c r="AV286" s="21"/>
    </row>
    <row r="287" spans="3:48" ht="14.25" customHeight="1">
      <c r="C287" s="40"/>
      <c r="D287" s="272"/>
      <c r="E287" s="27"/>
      <c r="I287" s="21"/>
      <c r="S287" s="40"/>
      <c r="AC287" s="21"/>
      <c r="AD287" s="21"/>
      <c r="AE287" s="21"/>
      <c r="AF287" s="21"/>
      <c r="AG287" s="21"/>
      <c r="AH287" s="21"/>
      <c r="AI287" s="21"/>
      <c r="AJ287" s="21"/>
      <c r="AK287" s="21"/>
      <c r="AU287" s="21"/>
      <c r="AV287" s="21"/>
    </row>
    <row r="288" spans="3:48" ht="14.25" customHeight="1">
      <c r="C288" s="40"/>
      <c r="D288" s="272"/>
      <c r="E288" s="27"/>
      <c r="I288" s="21"/>
      <c r="O288" s="35">
        <v>540</v>
      </c>
      <c r="Q288" s="35">
        <f>2*O288+1</f>
        <v>1081</v>
      </c>
      <c r="S288" s="39"/>
      <c r="U288" s="35">
        <f>O288*3+1</f>
        <v>1621</v>
      </c>
      <c r="Z288" s="35">
        <v>6</v>
      </c>
      <c r="AC288" s="21"/>
      <c r="AD288" s="21"/>
      <c r="AE288" s="21"/>
      <c r="AF288" s="21"/>
      <c r="AG288" s="21"/>
      <c r="AH288" s="21"/>
      <c r="AI288" s="21"/>
      <c r="AJ288" s="21"/>
      <c r="AK288" s="21"/>
      <c r="AU288" s="21"/>
      <c r="AV288" s="21"/>
    </row>
    <row r="289" spans="3:48" ht="14.25" customHeight="1">
      <c r="C289" s="40"/>
      <c r="D289" s="272"/>
      <c r="E289" s="27"/>
      <c r="I289" s="21"/>
      <c r="AC289" s="21"/>
      <c r="AD289" s="21"/>
      <c r="AE289" s="21"/>
      <c r="AF289" s="21"/>
      <c r="AG289" s="21"/>
      <c r="AH289" s="21"/>
      <c r="AI289" s="21"/>
      <c r="AJ289" s="21"/>
      <c r="AK289" s="21"/>
      <c r="AU289" s="21"/>
      <c r="AV289" s="21"/>
    </row>
    <row r="290" spans="3:48" ht="14.25" customHeight="1">
      <c r="C290" s="40"/>
      <c r="D290" s="272"/>
      <c r="E290" s="27"/>
      <c r="I290" s="21"/>
      <c r="O290" s="35">
        <v>625</v>
      </c>
      <c r="Q290" s="35">
        <f>2*O290+1</f>
        <v>1251</v>
      </c>
      <c r="U290" s="35">
        <f>O290*3+2</f>
        <v>1877</v>
      </c>
      <c r="Z290" s="35">
        <v>3</v>
      </c>
      <c r="AC290" s="21"/>
      <c r="AD290" s="21"/>
      <c r="AE290" s="21"/>
      <c r="AF290" s="21"/>
      <c r="AG290" s="21"/>
      <c r="AH290" s="21"/>
      <c r="AI290" s="21"/>
      <c r="AJ290" s="21"/>
      <c r="AK290" s="21"/>
      <c r="AU290" s="21"/>
      <c r="AV290" s="21"/>
    </row>
    <row r="291" spans="3:48" ht="14.25" customHeight="1">
      <c r="C291" s="40"/>
      <c r="D291" s="272"/>
      <c r="E291" s="27"/>
      <c r="I291" s="21"/>
      <c r="S291" s="39"/>
      <c r="AC291" s="21"/>
      <c r="AD291" s="21"/>
      <c r="AE291" s="21"/>
      <c r="AF291" s="21"/>
      <c r="AG291" s="21"/>
      <c r="AH291" s="21"/>
      <c r="AI291" s="21"/>
      <c r="AJ291" s="21"/>
      <c r="AK291" s="21"/>
      <c r="AU291" s="21"/>
      <c r="AV291" s="21"/>
    </row>
    <row r="292" spans="3:48" ht="14.25" customHeight="1">
      <c r="C292" s="40"/>
      <c r="D292" s="272"/>
      <c r="E292" s="27"/>
      <c r="I292" s="21"/>
      <c r="O292" s="35">
        <v>668</v>
      </c>
      <c r="Q292" s="35">
        <f>4*O292+1</f>
        <v>2673</v>
      </c>
      <c r="S292" s="40"/>
      <c r="U292" s="35">
        <f>O292*3+1</f>
        <v>2005</v>
      </c>
      <c r="Z292" s="35">
        <v>15</v>
      </c>
      <c r="AC292" s="21"/>
      <c r="AD292" s="21"/>
      <c r="AE292" s="21"/>
      <c r="AF292" s="21"/>
      <c r="AG292" s="21"/>
      <c r="AH292" s="21"/>
      <c r="AI292" s="21"/>
      <c r="AJ292" s="21"/>
      <c r="AK292" s="21"/>
      <c r="AU292" s="21"/>
      <c r="AV292" s="21"/>
    </row>
    <row r="293" spans="3:48" ht="14.25" customHeight="1">
      <c r="C293" s="40"/>
      <c r="D293" s="272"/>
      <c r="E293" s="27"/>
      <c r="I293" s="21"/>
      <c r="AC293" s="21"/>
      <c r="AD293" s="21"/>
      <c r="AE293" s="21"/>
      <c r="AF293" s="21"/>
      <c r="AG293" s="21"/>
      <c r="AH293" s="21"/>
      <c r="AI293" s="21"/>
      <c r="AJ293" s="21"/>
      <c r="AK293" s="21"/>
      <c r="AU293" s="21"/>
      <c r="AV293" s="21"/>
    </row>
    <row r="294" spans="3:48" ht="14.25" customHeight="1">
      <c r="C294" s="40"/>
      <c r="D294" s="272"/>
      <c r="E294" s="27"/>
      <c r="I294" s="21"/>
      <c r="AC294" s="21"/>
      <c r="AD294" s="21"/>
      <c r="AE294" s="21"/>
      <c r="AF294" s="21"/>
      <c r="AG294" s="21"/>
      <c r="AH294" s="21"/>
      <c r="AI294" s="21"/>
      <c r="AJ294" s="21"/>
      <c r="AK294" s="21"/>
      <c r="AU294" s="21"/>
      <c r="AV294" s="21"/>
    </row>
    <row r="295" spans="3:48" ht="14.25" customHeight="1">
      <c r="C295" s="40"/>
      <c r="D295" s="272"/>
      <c r="E295" s="27"/>
      <c r="I295" s="21"/>
      <c r="AC295" s="21"/>
      <c r="AD295" s="21"/>
      <c r="AE295" s="21"/>
      <c r="AF295" s="21"/>
      <c r="AG295" s="21"/>
      <c r="AH295" s="21"/>
      <c r="AI295" s="21"/>
      <c r="AJ295" s="21"/>
      <c r="AK295" s="21"/>
      <c r="AU295" s="21"/>
      <c r="AV295" s="21"/>
    </row>
    <row r="296" spans="3:48" ht="14.25" customHeight="1">
      <c r="C296" s="40"/>
      <c r="D296" s="272"/>
      <c r="E296" s="27"/>
      <c r="I296" s="21"/>
      <c r="AC296" s="21"/>
      <c r="AD296" s="21"/>
      <c r="AE296" s="21"/>
      <c r="AF296" s="21"/>
      <c r="AG296" s="21"/>
      <c r="AH296" s="21"/>
      <c r="AI296" s="21"/>
      <c r="AJ296" s="21"/>
      <c r="AK296" s="21"/>
      <c r="AU296" s="21"/>
      <c r="AV296" s="21"/>
    </row>
    <row r="297" spans="3:48" ht="14.25" customHeight="1">
      <c r="C297" s="40"/>
      <c r="D297" s="272"/>
      <c r="E297" s="27"/>
      <c r="I297" s="21"/>
      <c r="AC297" s="21"/>
      <c r="AD297" s="21"/>
      <c r="AE297" s="21"/>
      <c r="AF297" s="21"/>
      <c r="AG297" s="21"/>
      <c r="AH297" s="21"/>
      <c r="AI297" s="21"/>
      <c r="AJ297" s="21"/>
      <c r="AK297" s="21"/>
      <c r="AU297" s="21"/>
      <c r="AV297" s="21"/>
    </row>
    <row r="298" spans="3:48" ht="14.25" customHeight="1">
      <c r="C298" s="40"/>
      <c r="D298" s="272"/>
      <c r="E298" s="27"/>
      <c r="I298" s="21"/>
      <c r="O298" s="35">
        <f>(Q298-1)/4</f>
        <v>1820</v>
      </c>
      <c r="Q298" s="35">
        <v>7281</v>
      </c>
      <c r="U298" s="35">
        <f>O298*3+1</f>
        <v>5461</v>
      </c>
      <c r="Z298" s="35">
        <v>0</v>
      </c>
      <c r="AC298" s="21"/>
      <c r="AD298" s="21"/>
      <c r="AE298" s="21"/>
      <c r="AF298" s="21"/>
      <c r="AG298" s="21"/>
      <c r="AH298" s="21"/>
      <c r="AI298" s="21"/>
      <c r="AJ298" s="21"/>
      <c r="AK298" s="21"/>
      <c r="AU298" s="21"/>
      <c r="AV298" s="21"/>
    </row>
  </sheetData>
  <mergeCells count="69">
    <mergeCell ref="AG139:AG140"/>
    <mergeCell ref="AG143:AG144"/>
    <mergeCell ref="AG119:AG120"/>
    <mergeCell ref="AG123:AG124"/>
    <mergeCell ref="AG127:AG128"/>
    <mergeCell ref="AG131:AG132"/>
    <mergeCell ref="AG135:AG136"/>
    <mergeCell ref="AG99:AG100"/>
    <mergeCell ref="AG103:AG104"/>
    <mergeCell ref="AG107:AG108"/>
    <mergeCell ref="AG111:AG112"/>
    <mergeCell ref="AG115:AG116"/>
    <mergeCell ref="AG79:AG80"/>
    <mergeCell ref="AG83:AG84"/>
    <mergeCell ref="AG87:AG88"/>
    <mergeCell ref="AG91:AG92"/>
    <mergeCell ref="AG95:AG96"/>
    <mergeCell ref="AG59:AG60"/>
    <mergeCell ref="AG63:AG64"/>
    <mergeCell ref="AG67:AG68"/>
    <mergeCell ref="AG71:AG72"/>
    <mergeCell ref="AG75:AG76"/>
    <mergeCell ref="AG39:AG40"/>
    <mergeCell ref="AG43:AG44"/>
    <mergeCell ref="AG47:AG48"/>
    <mergeCell ref="AG51:AG52"/>
    <mergeCell ref="AG55:AG56"/>
    <mergeCell ref="AG19:AG20"/>
    <mergeCell ref="AG23:AG24"/>
    <mergeCell ref="AG27:AG28"/>
    <mergeCell ref="AG31:AG32"/>
    <mergeCell ref="AG35:AG36"/>
    <mergeCell ref="BH14:BR17"/>
    <mergeCell ref="BS14:CH17"/>
    <mergeCell ref="CI14:DD17"/>
    <mergeCell ref="AG2:AH2"/>
    <mergeCell ref="O3:S3"/>
    <mergeCell ref="U3:Z3"/>
    <mergeCell ref="Q5:R5"/>
    <mergeCell ref="O6:P6"/>
    <mergeCell ref="Z6:AC6"/>
    <mergeCell ref="AU6:AW6"/>
    <mergeCell ref="AG7:AG8"/>
    <mergeCell ref="AG11:AG12"/>
    <mergeCell ref="AG15:AG16"/>
    <mergeCell ref="BF6:BN6"/>
    <mergeCell ref="BQ6:BR6"/>
    <mergeCell ref="BB11:BC11"/>
    <mergeCell ref="BD11:BE11"/>
    <mergeCell ref="BD12:BQ12"/>
    <mergeCell ref="N263:P263"/>
    <mergeCell ref="Z263:AA263"/>
    <mergeCell ref="AG175:AG176"/>
    <mergeCell ref="AG179:AG180"/>
    <mergeCell ref="AG183:AG184"/>
    <mergeCell ref="AG187:AG188"/>
    <mergeCell ref="AG191:AG192"/>
    <mergeCell ref="AG195:AG196"/>
    <mergeCell ref="AG199:AG200"/>
    <mergeCell ref="AG167:AG168"/>
    <mergeCell ref="AG171:AG172"/>
    <mergeCell ref="AG203:AG204"/>
    <mergeCell ref="AG207:AG208"/>
    <mergeCell ref="AG211:AG212"/>
    <mergeCell ref="AG147:AG148"/>
    <mergeCell ref="AG151:AG152"/>
    <mergeCell ref="AG155:AG156"/>
    <mergeCell ref="AG159:AG160"/>
    <mergeCell ref="AG163:AG164"/>
  </mergeCells>
  <conditionalFormatting sqref="G5:G67">
    <cfRule type="cellIs" dxfId="7" priority="1" operator="equal">
      <formula>1</formula>
    </cfRule>
  </conditionalFormatting>
  <conditionalFormatting sqref="G4:L4">
    <cfRule type="cellIs" dxfId="6" priority="2" operator="equal">
      <formula>0</formula>
    </cfRule>
    <cfRule type="cellIs" dxfId="5" priority="3" operator="equal">
      <formula>0</formula>
    </cfRule>
  </conditionalFormatting>
  <conditionalFormatting sqref="H20:H21">
    <cfRule type="cellIs" dxfId="4" priority="4" operator="equal">
      <formula>1</formula>
    </cfRule>
  </conditionalFormatting>
  <conditionalFormatting sqref="H22">
    <cfRule type="cellIs" dxfId="3" priority="5" operator="equal">
      <formula>0</formula>
    </cfRule>
    <cfRule type="cellIs" dxfId="2" priority="6" operator="equal">
      <formula>0</formula>
    </cfRule>
  </conditionalFormatting>
  <conditionalFormatting sqref="H23:H31">
    <cfRule type="cellIs" dxfId="1" priority="7" operator="equal">
      <formula>1</formula>
    </cfRule>
  </conditionalFormatting>
  <conditionalFormatting sqref="L5 K5:K7 J5:J11 H5:I19">
    <cfRule type="cellIs" dxfId="0" priority="8" operator="equal">
      <formula>1</formula>
    </cfRule>
  </conditionalFormatting>
  <pageMargins left="0.7" right="0.7" top="0.75" bottom="0.75" header="0" footer="0"/>
  <pageSetup orientation="landscape"/>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AY1000"/>
  <sheetViews>
    <sheetView workbookViewId="0"/>
  </sheetViews>
  <sheetFormatPr defaultColWidth="12.64453125" defaultRowHeight="15" customHeight="1"/>
  <cols>
    <col min="1" max="51" width="4.64453125" customWidth="1"/>
  </cols>
  <sheetData>
    <row r="1" spans="2:51" ht="14.25" customHeight="1"/>
    <row r="2" spans="2:51" ht="14.25" customHeight="1">
      <c r="B2" s="35" t="s">
        <v>387</v>
      </c>
    </row>
    <row r="3" spans="2:51" ht="14.25" customHeight="1">
      <c r="G3" s="682" t="s">
        <v>647</v>
      </c>
      <c r="H3" s="910"/>
      <c r="I3" s="911" t="s">
        <v>648</v>
      </c>
      <c r="J3" s="667"/>
      <c r="L3" s="912" t="s">
        <v>649</v>
      </c>
      <c r="M3" s="720"/>
      <c r="N3" s="720"/>
      <c r="O3" s="720"/>
      <c r="P3" s="720"/>
      <c r="Q3" s="720"/>
      <c r="R3" s="720"/>
      <c r="S3" s="720"/>
      <c r="T3" s="720"/>
      <c r="U3" s="720"/>
      <c r="V3" s="801"/>
      <c r="W3" s="913" t="s">
        <v>650</v>
      </c>
      <c r="X3" s="660"/>
      <c r="Y3" s="660"/>
      <c r="Z3" s="660"/>
      <c r="AA3" s="660"/>
      <c r="AB3" s="660"/>
      <c r="AC3" s="660"/>
      <c r="AD3" s="660"/>
      <c r="AE3" s="660"/>
      <c r="AF3" s="660"/>
      <c r="AG3" s="660"/>
      <c r="AH3" s="660"/>
      <c r="AI3" s="660"/>
      <c r="AJ3" s="660"/>
      <c r="AK3" s="660"/>
      <c r="AL3" s="660"/>
      <c r="AM3" s="660"/>
      <c r="AN3" s="660"/>
      <c r="AO3" s="660"/>
      <c r="AP3" s="660"/>
      <c r="AQ3" s="660"/>
      <c r="AR3" s="660"/>
      <c r="AS3" s="660"/>
      <c r="AT3" s="660"/>
      <c r="AU3" s="660"/>
      <c r="AV3" s="660"/>
      <c r="AW3" s="660"/>
      <c r="AX3" s="660"/>
      <c r="AY3" s="661"/>
    </row>
    <row r="4" spans="2:51" ht="14.25" customHeight="1">
      <c r="G4" s="671" t="s">
        <v>627</v>
      </c>
      <c r="H4" s="667"/>
      <c r="I4" s="911" t="s">
        <v>632</v>
      </c>
      <c r="J4" s="667"/>
      <c r="L4" s="722"/>
      <c r="M4" s="667"/>
      <c r="N4" s="667"/>
      <c r="O4" s="667"/>
      <c r="P4" s="667"/>
      <c r="Q4" s="667"/>
      <c r="R4" s="667"/>
      <c r="S4" s="667"/>
      <c r="T4" s="667"/>
      <c r="U4" s="667"/>
      <c r="V4" s="702"/>
      <c r="W4" s="666"/>
      <c r="X4" s="667"/>
      <c r="Y4" s="667"/>
      <c r="Z4" s="667"/>
      <c r="AA4" s="667"/>
      <c r="AB4" s="667"/>
      <c r="AC4" s="667"/>
      <c r="AD4" s="667"/>
      <c r="AE4" s="667"/>
      <c r="AF4" s="667"/>
      <c r="AG4" s="667"/>
      <c r="AH4" s="667"/>
      <c r="AI4" s="667"/>
      <c r="AJ4" s="667"/>
      <c r="AK4" s="667"/>
      <c r="AL4" s="667"/>
      <c r="AM4" s="667"/>
      <c r="AN4" s="667"/>
      <c r="AO4" s="667"/>
      <c r="AP4" s="667"/>
      <c r="AQ4" s="667"/>
      <c r="AR4" s="667"/>
      <c r="AS4" s="667"/>
      <c r="AT4" s="667"/>
      <c r="AU4" s="667"/>
      <c r="AV4" s="667"/>
      <c r="AW4" s="667"/>
      <c r="AX4" s="667"/>
      <c r="AY4" s="668"/>
    </row>
    <row r="5" spans="2:51" ht="14.25" customHeight="1">
      <c r="G5" s="35">
        <v>1</v>
      </c>
      <c r="I5" s="50">
        <v>0</v>
      </c>
      <c r="L5" s="724"/>
      <c r="M5" s="725"/>
      <c r="N5" s="725"/>
      <c r="O5" s="725"/>
      <c r="P5" s="725"/>
      <c r="Q5" s="725"/>
      <c r="R5" s="725"/>
      <c r="S5" s="725"/>
      <c r="T5" s="725"/>
      <c r="U5" s="725"/>
      <c r="V5" s="802"/>
      <c r="W5" s="672"/>
      <c r="X5" s="673"/>
      <c r="Y5" s="673"/>
      <c r="Z5" s="673"/>
      <c r="AA5" s="673"/>
      <c r="AB5" s="673"/>
      <c r="AC5" s="673"/>
      <c r="AD5" s="673"/>
      <c r="AE5" s="673"/>
      <c r="AF5" s="673"/>
      <c r="AG5" s="673"/>
      <c r="AH5" s="673"/>
      <c r="AI5" s="673"/>
      <c r="AJ5" s="673"/>
      <c r="AK5" s="673"/>
      <c r="AL5" s="673"/>
      <c r="AM5" s="673"/>
      <c r="AN5" s="673"/>
      <c r="AO5" s="673"/>
      <c r="AP5" s="673"/>
      <c r="AQ5" s="673"/>
      <c r="AR5" s="673"/>
      <c r="AS5" s="673"/>
      <c r="AT5" s="673"/>
      <c r="AU5" s="673"/>
      <c r="AV5" s="673"/>
      <c r="AW5" s="673"/>
      <c r="AX5" s="673"/>
      <c r="AY5" s="674"/>
    </row>
    <row r="6" spans="2:51" ht="14.25" customHeight="1">
      <c r="G6" s="35">
        <v>28</v>
      </c>
      <c r="I6" s="50">
        <v>0</v>
      </c>
    </row>
    <row r="7" spans="2:51" ht="14.25" customHeight="1">
      <c r="G7" s="35">
        <v>113</v>
      </c>
      <c r="I7" s="50">
        <v>0</v>
      </c>
    </row>
    <row r="8" spans="2:51" ht="14.25" customHeight="1">
      <c r="G8" s="501">
        <v>4</v>
      </c>
      <c r="H8" s="502"/>
      <c r="I8" s="503">
        <v>1</v>
      </c>
      <c r="J8" s="504"/>
    </row>
    <row r="9" spans="2:51" ht="14.25" customHeight="1">
      <c r="G9" s="35">
        <v>17</v>
      </c>
      <c r="I9" s="50">
        <v>1</v>
      </c>
    </row>
    <row r="10" spans="2:51" ht="14.25" customHeight="1">
      <c r="G10" s="35">
        <v>12</v>
      </c>
      <c r="I10" s="50">
        <v>2</v>
      </c>
      <c r="AX10" s="35">
        <v>1</v>
      </c>
      <c r="AY10" s="35">
        <v>0</v>
      </c>
    </row>
    <row r="11" spans="2:51" ht="14.25" customHeight="1">
      <c r="G11" s="35">
        <v>49</v>
      </c>
      <c r="I11" s="50">
        <v>2</v>
      </c>
      <c r="AX11" s="35">
        <v>28</v>
      </c>
      <c r="AY11" s="35">
        <v>0</v>
      </c>
    </row>
    <row r="12" spans="2:51" ht="14.25" customHeight="1">
      <c r="G12" s="505">
        <v>2</v>
      </c>
      <c r="H12" s="506"/>
      <c r="I12" s="507">
        <v>3</v>
      </c>
      <c r="J12" s="508"/>
      <c r="L12" s="682" t="s">
        <v>651</v>
      </c>
      <c r="M12" s="667"/>
      <c r="N12" s="667"/>
      <c r="AX12" s="35">
        <v>113</v>
      </c>
      <c r="AY12" s="35">
        <v>0</v>
      </c>
    </row>
    <row r="13" spans="2:51" ht="14.25" customHeight="1">
      <c r="G13" s="509">
        <v>9</v>
      </c>
      <c r="H13" s="510"/>
      <c r="I13" s="511">
        <v>3</v>
      </c>
      <c r="J13" s="512"/>
      <c r="AX13" s="35">
        <v>4</v>
      </c>
      <c r="AY13" s="35">
        <v>1</v>
      </c>
    </row>
    <row r="14" spans="2:51" ht="14.25" customHeight="1">
      <c r="G14" s="513">
        <v>5</v>
      </c>
      <c r="H14" s="514"/>
      <c r="I14" s="514">
        <v>4</v>
      </c>
      <c r="J14" s="515"/>
      <c r="AX14" s="35">
        <v>17</v>
      </c>
      <c r="AY14" s="35">
        <v>1</v>
      </c>
    </row>
    <row r="15" spans="2:51" ht="14.25" customHeight="1">
      <c r="C15" s="914" t="s">
        <v>652</v>
      </c>
      <c r="D15" s="667"/>
      <c r="E15" s="667"/>
      <c r="G15" s="35">
        <v>92</v>
      </c>
      <c r="I15" s="50">
        <v>4</v>
      </c>
      <c r="AX15" s="35">
        <v>12</v>
      </c>
      <c r="AY15" s="35">
        <v>2</v>
      </c>
    </row>
    <row r="16" spans="2:51" ht="14.25" customHeight="1">
      <c r="G16" s="505">
        <v>3</v>
      </c>
      <c r="H16" s="506"/>
      <c r="I16" s="507">
        <v>5</v>
      </c>
      <c r="J16" s="508"/>
      <c r="AX16" s="35">
        <v>49</v>
      </c>
      <c r="AY16" s="35">
        <v>2</v>
      </c>
    </row>
    <row r="17" spans="2:51" ht="14.25" customHeight="1">
      <c r="G17" s="35">
        <v>60</v>
      </c>
      <c r="I17" s="50">
        <v>5</v>
      </c>
      <c r="AX17" s="35">
        <v>2</v>
      </c>
      <c r="AY17" s="35">
        <v>3</v>
      </c>
    </row>
    <row r="18" spans="2:51" ht="14.25" customHeight="1">
      <c r="G18" s="516">
        <v>8</v>
      </c>
      <c r="H18" s="517"/>
      <c r="I18" s="518">
        <v>6</v>
      </c>
      <c r="J18" s="519"/>
      <c r="L18" s="915" t="s">
        <v>653</v>
      </c>
      <c r="M18" s="667"/>
      <c r="AX18" s="35">
        <v>9</v>
      </c>
      <c r="AY18" s="35">
        <v>3</v>
      </c>
    </row>
    <row r="19" spans="2:51" ht="14.25" customHeight="1">
      <c r="G19" s="35">
        <v>33</v>
      </c>
      <c r="I19" s="50">
        <v>6</v>
      </c>
      <c r="AX19" s="35">
        <v>5</v>
      </c>
      <c r="AY19" s="35">
        <v>4</v>
      </c>
    </row>
    <row r="20" spans="2:51" ht="14.25" customHeight="1">
      <c r="G20" s="501">
        <v>20</v>
      </c>
      <c r="H20" s="502"/>
      <c r="I20" s="503">
        <v>7</v>
      </c>
      <c r="J20" s="504"/>
      <c r="AX20" s="35">
        <v>92</v>
      </c>
      <c r="AY20" s="35">
        <v>4</v>
      </c>
    </row>
    <row r="21" spans="2:51" ht="14.25" customHeight="1">
      <c r="C21" s="916" t="s">
        <v>654</v>
      </c>
      <c r="D21" s="667"/>
      <c r="E21" s="667"/>
      <c r="G21" s="35">
        <v>81</v>
      </c>
      <c r="I21" s="50">
        <v>7</v>
      </c>
      <c r="AX21" s="35">
        <v>3</v>
      </c>
      <c r="AY21" s="35">
        <v>5</v>
      </c>
    </row>
    <row r="22" spans="2:51" ht="14.25" customHeight="1">
      <c r="G22" s="35">
        <v>44</v>
      </c>
      <c r="I22" s="35">
        <v>8</v>
      </c>
      <c r="AX22" s="35">
        <v>60</v>
      </c>
      <c r="AY22" s="35">
        <v>5</v>
      </c>
    </row>
    <row r="23" spans="2:51" ht="14.25" customHeight="1">
      <c r="G23" s="505">
        <v>6</v>
      </c>
      <c r="H23" s="506"/>
      <c r="I23" s="506">
        <v>9</v>
      </c>
      <c r="J23" s="508"/>
      <c r="AX23" s="35">
        <v>8</v>
      </c>
      <c r="AY23" s="35">
        <v>6</v>
      </c>
    </row>
    <row r="24" spans="2:51" ht="14.25" customHeight="1">
      <c r="G24" s="509">
        <v>25</v>
      </c>
      <c r="H24" s="510"/>
      <c r="I24" s="511">
        <v>9</v>
      </c>
      <c r="J24" s="512"/>
      <c r="AX24" s="35">
        <v>33</v>
      </c>
      <c r="AY24" s="35">
        <v>6</v>
      </c>
    </row>
    <row r="25" spans="2:51" ht="14.25" customHeight="1">
      <c r="G25" s="513">
        <v>13</v>
      </c>
      <c r="H25" s="514"/>
      <c r="I25" s="514">
        <v>10</v>
      </c>
      <c r="J25" s="917" t="s">
        <v>655</v>
      </c>
      <c r="K25" s="806"/>
      <c r="L25" s="888"/>
      <c r="AX25" s="35">
        <v>20</v>
      </c>
      <c r="AY25" s="35">
        <v>7</v>
      </c>
    </row>
    <row r="26" spans="2:51" ht="14.25" customHeight="1">
      <c r="G26" s="520">
        <v>7</v>
      </c>
      <c r="H26" s="521"/>
      <c r="I26" s="522">
        <v>11</v>
      </c>
      <c r="J26" s="523"/>
      <c r="AX26" s="35">
        <v>81</v>
      </c>
      <c r="AY26" s="35">
        <v>7</v>
      </c>
    </row>
    <row r="27" spans="2:51" ht="14.25" customHeight="1">
      <c r="G27" s="35">
        <v>124</v>
      </c>
      <c r="I27" s="50">
        <v>11</v>
      </c>
      <c r="AX27" s="35">
        <v>44</v>
      </c>
      <c r="AY27" s="35">
        <v>8</v>
      </c>
    </row>
    <row r="28" spans="2:51" ht="14.25" customHeight="1">
      <c r="B28" s="918" t="s">
        <v>656</v>
      </c>
      <c r="C28" s="660"/>
      <c r="D28" s="480"/>
      <c r="G28" s="516">
        <v>16</v>
      </c>
      <c r="H28" s="517"/>
      <c r="I28" s="518">
        <v>12</v>
      </c>
      <c r="J28" s="919" t="s">
        <v>657</v>
      </c>
      <c r="K28" s="920"/>
      <c r="L28" s="921"/>
      <c r="M28" s="40"/>
      <c r="AX28" s="35">
        <v>6</v>
      </c>
      <c r="AY28" s="35">
        <v>9</v>
      </c>
    </row>
    <row r="29" spans="2:51" ht="14.25" customHeight="1">
      <c r="B29" s="922" t="s">
        <v>658</v>
      </c>
      <c r="C29" s="667"/>
      <c r="D29" s="483"/>
      <c r="G29" s="35">
        <v>65</v>
      </c>
      <c r="I29" s="50">
        <v>12</v>
      </c>
      <c r="AX29" s="35">
        <v>25</v>
      </c>
      <c r="AY29" s="35">
        <v>9</v>
      </c>
    </row>
    <row r="30" spans="2:51" ht="14.25" customHeight="1">
      <c r="B30" s="922" t="s">
        <v>659</v>
      </c>
      <c r="C30" s="667"/>
      <c r="D30" s="668"/>
      <c r="G30" s="35">
        <v>36</v>
      </c>
      <c r="I30" s="50">
        <v>13</v>
      </c>
      <c r="AX30" s="35">
        <v>13</v>
      </c>
      <c r="AY30" s="35">
        <v>10</v>
      </c>
    </row>
    <row r="31" spans="2:51" ht="14.25" customHeight="1">
      <c r="B31" s="924" t="s">
        <v>660</v>
      </c>
      <c r="C31" s="673"/>
      <c r="D31" s="674"/>
      <c r="G31" s="35">
        <v>76</v>
      </c>
      <c r="I31" s="50">
        <v>14</v>
      </c>
      <c r="AX31" s="35">
        <v>7</v>
      </c>
      <c r="AY31" s="35">
        <v>11</v>
      </c>
    </row>
    <row r="32" spans="2:51" ht="14.25" customHeight="1">
      <c r="G32" s="35">
        <v>10</v>
      </c>
      <c r="I32" s="50">
        <v>15</v>
      </c>
      <c r="AX32" s="35">
        <v>124</v>
      </c>
      <c r="AY32" s="35">
        <v>11</v>
      </c>
    </row>
    <row r="33" spans="7:51" ht="14.25" customHeight="1">
      <c r="G33" s="35">
        <v>41</v>
      </c>
      <c r="I33" s="50">
        <v>15</v>
      </c>
      <c r="AX33" s="35">
        <v>16</v>
      </c>
      <c r="AY33" s="35">
        <v>12</v>
      </c>
    </row>
    <row r="34" spans="7:51" ht="14.25" customHeight="1">
      <c r="G34" s="35">
        <v>21</v>
      </c>
      <c r="I34" s="50">
        <v>16</v>
      </c>
      <c r="AX34" s="35">
        <v>65</v>
      </c>
      <c r="AY34" s="35">
        <v>12</v>
      </c>
    </row>
    <row r="35" spans="7:51" ht="14.25" customHeight="1">
      <c r="G35" s="35">
        <v>11</v>
      </c>
      <c r="I35" s="50">
        <v>17</v>
      </c>
      <c r="AX35" s="35">
        <v>36</v>
      </c>
      <c r="AY35" s="35">
        <v>13</v>
      </c>
    </row>
    <row r="36" spans="7:51" ht="14.25" customHeight="1">
      <c r="G36" s="35">
        <v>24</v>
      </c>
      <c r="I36" s="50">
        <v>18</v>
      </c>
      <c r="L36" s="918" t="s">
        <v>661</v>
      </c>
      <c r="M36" s="660"/>
      <c r="N36" s="480"/>
      <c r="T36" s="923" t="s">
        <v>662</v>
      </c>
      <c r="U36" s="667"/>
      <c r="V36" s="667"/>
      <c r="X36" s="524"/>
      <c r="Y36" s="524"/>
      <c r="Z36" s="524"/>
      <c r="AA36" s="525">
        <v>1</v>
      </c>
      <c r="AB36" s="925">
        <v>2</v>
      </c>
      <c r="AC36" s="729"/>
      <c r="AE36" s="926" t="s">
        <v>663</v>
      </c>
      <c r="AF36" s="667"/>
      <c r="AG36" s="667"/>
      <c r="AH36" s="667"/>
      <c r="AI36" s="667"/>
      <c r="AJ36" s="667"/>
      <c r="AK36" s="667"/>
      <c r="AL36" s="667"/>
      <c r="AM36" s="667"/>
      <c r="AN36" s="667"/>
      <c r="AO36" s="667"/>
      <c r="AP36" s="667"/>
      <c r="AQ36" s="667"/>
      <c r="AX36" s="35">
        <v>76</v>
      </c>
      <c r="AY36" s="35">
        <v>14</v>
      </c>
    </row>
    <row r="37" spans="7:51" ht="14.25" customHeight="1">
      <c r="G37" s="35">
        <v>97</v>
      </c>
      <c r="I37" s="50">
        <v>18</v>
      </c>
      <c r="L37" s="922" t="s">
        <v>664</v>
      </c>
      <c r="M37" s="667"/>
      <c r="N37" s="483"/>
      <c r="AX37" s="35">
        <v>10</v>
      </c>
      <c r="AY37" s="35">
        <v>15</v>
      </c>
    </row>
    <row r="38" spans="7:51" ht="26.25" customHeight="1">
      <c r="G38" s="35">
        <v>52</v>
      </c>
      <c r="I38" s="50">
        <v>19</v>
      </c>
      <c r="L38" s="922" t="s">
        <v>665</v>
      </c>
      <c r="M38" s="667"/>
      <c r="N38" s="668"/>
      <c r="S38" s="526" t="s">
        <v>666</v>
      </c>
      <c r="T38" s="923" t="s">
        <v>667</v>
      </c>
      <c r="U38" s="667"/>
      <c r="V38" s="667"/>
      <c r="X38" s="927">
        <v>4</v>
      </c>
      <c r="Y38" s="689"/>
      <c r="Z38" s="689"/>
      <c r="AA38" s="729"/>
      <c r="AB38" s="928">
        <v>2</v>
      </c>
      <c r="AC38" s="729"/>
      <c r="AE38" s="929" t="s">
        <v>668</v>
      </c>
      <c r="AF38" s="667"/>
      <c r="AG38" s="667"/>
      <c r="AH38" s="667"/>
      <c r="AI38" s="667"/>
      <c r="AJ38" s="667"/>
      <c r="AK38" s="667"/>
      <c r="AL38" s="667"/>
      <c r="AM38" s="667"/>
      <c r="AN38" s="667"/>
      <c r="AO38" s="667"/>
      <c r="AP38" s="667"/>
      <c r="AQ38" s="667"/>
      <c r="AR38" s="667"/>
      <c r="AS38" s="667"/>
      <c r="AT38" s="667"/>
      <c r="AU38" s="527"/>
      <c r="AV38" s="527"/>
      <c r="AX38" s="35">
        <v>41</v>
      </c>
      <c r="AY38" s="35">
        <v>15</v>
      </c>
    </row>
    <row r="39" spans="7:51" ht="26.25" customHeight="1">
      <c r="G39" s="35">
        <v>108</v>
      </c>
      <c r="I39" s="50">
        <v>20</v>
      </c>
      <c r="L39" s="924" t="s">
        <v>669</v>
      </c>
      <c r="M39" s="673"/>
      <c r="N39" s="674"/>
      <c r="AD39" s="21"/>
      <c r="AE39" s="667"/>
      <c r="AF39" s="667"/>
      <c r="AG39" s="667"/>
      <c r="AH39" s="667"/>
      <c r="AI39" s="667"/>
      <c r="AJ39" s="667"/>
      <c r="AK39" s="667"/>
      <c r="AL39" s="667"/>
      <c r="AM39" s="667"/>
      <c r="AN39" s="667"/>
      <c r="AO39" s="667"/>
      <c r="AP39" s="667"/>
      <c r="AQ39" s="667"/>
      <c r="AR39" s="667"/>
      <c r="AS39" s="667"/>
      <c r="AT39" s="667"/>
      <c r="AU39" s="527"/>
      <c r="AV39" s="527"/>
      <c r="AX39" s="35">
        <v>21</v>
      </c>
      <c r="AY39" s="35">
        <v>16</v>
      </c>
    </row>
    <row r="40" spans="7:51" ht="26.25" customHeight="1">
      <c r="G40" s="35">
        <v>14</v>
      </c>
      <c r="I40" s="50">
        <v>21</v>
      </c>
      <c r="L40" s="918" t="s">
        <v>670</v>
      </c>
      <c r="M40" s="660"/>
      <c r="N40" s="480"/>
      <c r="S40" s="526" t="s">
        <v>666</v>
      </c>
      <c r="T40" s="923" t="s">
        <v>671</v>
      </c>
      <c r="U40" s="667"/>
      <c r="V40" s="667"/>
      <c r="X40" s="930"/>
      <c r="Y40" s="689"/>
      <c r="Z40" s="689"/>
      <c r="AA40" s="689"/>
      <c r="AB40" s="689"/>
      <c r="AC40" s="729"/>
      <c r="AE40" s="931" t="s">
        <v>672</v>
      </c>
      <c r="AF40" s="660"/>
      <c r="AG40" s="660"/>
      <c r="AH40" s="660"/>
      <c r="AI40" s="660"/>
      <c r="AJ40" s="660"/>
      <c r="AK40" s="660"/>
      <c r="AL40" s="660"/>
      <c r="AM40" s="660"/>
      <c r="AN40" s="660"/>
      <c r="AO40" s="660"/>
      <c r="AP40" s="660"/>
      <c r="AQ40" s="660"/>
      <c r="AR40" s="660"/>
      <c r="AS40" s="660"/>
      <c r="AT40" s="661"/>
      <c r="AX40" s="35">
        <v>11</v>
      </c>
      <c r="AY40" s="35">
        <v>17</v>
      </c>
    </row>
    <row r="41" spans="7:51" ht="14.25" customHeight="1">
      <c r="G41" s="35">
        <v>57</v>
      </c>
      <c r="I41" s="50">
        <v>21</v>
      </c>
      <c r="L41" s="922" t="s">
        <v>673</v>
      </c>
      <c r="M41" s="667"/>
      <c r="N41" s="483"/>
      <c r="AA41" s="932"/>
      <c r="AB41" s="689"/>
      <c r="AC41" s="729"/>
      <c r="AE41" s="666"/>
      <c r="AF41" s="667"/>
      <c r="AG41" s="667"/>
      <c r="AH41" s="667"/>
      <c r="AI41" s="667"/>
      <c r="AJ41" s="667"/>
      <c r="AK41" s="667"/>
      <c r="AL41" s="667"/>
      <c r="AM41" s="667"/>
      <c r="AN41" s="667"/>
      <c r="AO41" s="667"/>
      <c r="AP41" s="667"/>
      <c r="AQ41" s="667"/>
      <c r="AR41" s="667"/>
      <c r="AS41" s="667"/>
      <c r="AT41" s="668"/>
      <c r="AX41" s="35">
        <v>24</v>
      </c>
      <c r="AY41" s="35">
        <v>18</v>
      </c>
    </row>
    <row r="42" spans="7:51" ht="14.25" customHeight="1">
      <c r="G42" s="35">
        <v>29</v>
      </c>
      <c r="I42" s="50">
        <v>22</v>
      </c>
      <c r="L42" s="528"/>
      <c r="N42" s="483"/>
      <c r="AE42" s="672"/>
      <c r="AF42" s="673"/>
      <c r="AG42" s="673"/>
      <c r="AH42" s="673"/>
      <c r="AI42" s="673"/>
      <c r="AJ42" s="673"/>
      <c r="AK42" s="673"/>
      <c r="AL42" s="673"/>
      <c r="AM42" s="673"/>
      <c r="AN42" s="673"/>
      <c r="AO42" s="673"/>
      <c r="AP42" s="673"/>
      <c r="AQ42" s="673"/>
      <c r="AR42" s="673"/>
      <c r="AS42" s="673"/>
      <c r="AT42" s="674"/>
      <c r="AX42" s="35">
        <v>97</v>
      </c>
      <c r="AY42" s="35">
        <v>18</v>
      </c>
    </row>
    <row r="43" spans="7:51" ht="14.25" customHeight="1">
      <c r="G43" s="35">
        <v>15</v>
      </c>
      <c r="I43" s="50">
        <v>23</v>
      </c>
      <c r="L43" s="924" t="s">
        <v>674</v>
      </c>
      <c r="M43" s="673"/>
      <c r="N43" s="674"/>
      <c r="AX43" s="35">
        <v>52</v>
      </c>
      <c r="AY43" s="35">
        <v>19</v>
      </c>
    </row>
    <row r="44" spans="7:51" ht="14.25" customHeight="1">
      <c r="G44" s="35">
        <v>32</v>
      </c>
      <c r="I44" s="50">
        <v>24</v>
      </c>
      <c r="AX44" s="35">
        <v>108</v>
      </c>
      <c r="AY44" s="35">
        <v>20</v>
      </c>
    </row>
    <row r="45" spans="7:51" ht="14.25" customHeight="1">
      <c r="G45" s="35">
        <v>68</v>
      </c>
      <c r="I45" s="50">
        <v>25</v>
      </c>
      <c r="AX45" s="35">
        <v>14</v>
      </c>
      <c r="AY45" s="35">
        <v>21</v>
      </c>
    </row>
    <row r="46" spans="7:51" ht="14.25" customHeight="1">
      <c r="G46" s="40">
        <v>140</v>
      </c>
      <c r="I46" s="529">
        <v>26</v>
      </c>
      <c r="AX46" s="35">
        <v>57</v>
      </c>
      <c r="AY46" s="35">
        <v>21</v>
      </c>
    </row>
    <row r="47" spans="7:51" ht="14.25" customHeight="1">
      <c r="G47" s="35">
        <v>18</v>
      </c>
      <c r="I47" s="50">
        <v>27</v>
      </c>
      <c r="AX47" s="35">
        <v>29</v>
      </c>
      <c r="AY47" s="35">
        <v>22</v>
      </c>
    </row>
    <row r="48" spans="7:51" ht="14.25" customHeight="1">
      <c r="G48" s="35">
        <v>73</v>
      </c>
      <c r="I48" s="50">
        <v>27</v>
      </c>
      <c r="AX48" s="35">
        <v>15</v>
      </c>
      <c r="AY48" s="35">
        <v>23</v>
      </c>
    </row>
    <row r="49" spans="7:51" ht="14.25" customHeight="1">
      <c r="G49" s="35">
        <v>37</v>
      </c>
      <c r="I49" s="50">
        <v>28</v>
      </c>
      <c r="AX49" s="35">
        <v>32</v>
      </c>
      <c r="AY49" s="35">
        <v>24</v>
      </c>
    </row>
    <row r="50" spans="7:51" ht="14.25" customHeight="1">
      <c r="G50" s="35">
        <v>19</v>
      </c>
      <c r="I50" s="50">
        <v>29</v>
      </c>
      <c r="AX50" s="35">
        <v>68</v>
      </c>
      <c r="AY50" s="35">
        <v>25</v>
      </c>
    </row>
    <row r="51" spans="7:51" ht="14.25" customHeight="1">
      <c r="G51" s="35">
        <v>40</v>
      </c>
      <c r="I51" s="50">
        <v>30</v>
      </c>
      <c r="AX51" s="35">
        <v>18</v>
      </c>
      <c r="AY51" s="35">
        <v>27</v>
      </c>
    </row>
    <row r="52" spans="7:51" ht="14.25" customHeight="1">
      <c r="G52" s="35">
        <v>84</v>
      </c>
      <c r="I52" s="50">
        <v>31</v>
      </c>
      <c r="AX52" s="35">
        <v>73</v>
      </c>
      <c r="AY52" s="35">
        <v>27</v>
      </c>
    </row>
    <row r="53" spans="7:51" ht="14.25" customHeight="1">
      <c r="G53" s="40">
        <v>172</v>
      </c>
      <c r="I53" s="529">
        <v>32</v>
      </c>
      <c r="AX53" s="35">
        <v>37</v>
      </c>
      <c r="AY53" s="35">
        <v>28</v>
      </c>
    </row>
    <row r="54" spans="7:51" ht="14.25" customHeight="1">
      <c r="G54" s="35">
        <v>22</v>
      </c>
      <c r="I54" s="50">
        <v>33</v>
      </c>
      <c r="AX54" s="35">
        <v>19</v>
      </c>
      <c r="AY54" s="35">
        <v>29</v>
      </c>
    </row>
    <row r="55" spans="7:51" ht="14.25" customHeight="1">
      <c r="G55" s="35">
        <v>89</v>
      </c>
      <c r="I55" s="50">
        <v>33</v>
      </c>
      <c r="AX55" s="35">
        <v>40</v>
      </c>
      <c r="AY55" s="35">
        <v>30</v>
      </c>
    </row>
    <row r="56" spans="7:51" ht="14.25" customHeight="1">
      <c r="G56" s="35">
        <v>45</v>
      </c>
      <c r="I56" s="50">
        <v>34</v>
      </c>
      <c r="AX56" s="35">
        <v>84</v>
      </c>
      <c r="AY56" s="35">
        <v>31</v>
      </c>
    </row>
    <row r="57" spans="7:51" ht="14.25" customHeight="1">
      <c r="G57" s="35">
        <v>23</v>
      </c>
      <c r="I57" s="50">
        <v>35</v>
      </c>
      <c r="AX57" s="35">
        <v>22</v>
      </c>
      <c r="AY57" s="35">
        <v>33</v>
      </c>
    </row>
    <row r="58" spans="7:51" ht="14.25" customHeight="1">
      <c r="G58" s="35">
        <v>48</v>
      </c>
      <c r="I58" s="50">
        <v>36</v>
      </c>
      <c r="AX58" s="35">
        <v>89</v>
      </c>
      <c r="AY58" s="35">
        <v>33</v>
      </c>
    </row>
    <row r="59" spans="7:51" ht="14.25" customHeight="1">
      <c r="G59" s="35">
        <v>100</v>
      </c>
      <c r="I59" s="50">
        <v>37</v>
      </c>
      <c r="AX59" s="35">
        <v>45</v>
      </c>
      <c r="AY59" s="35">
        <v>34</v>
      </c>
    </row>
    <row r="60" spans="7:51" ht="14.25" customHeight="1">
      <c r="G60" s="35">
        <v>26</v>
      </c>
      <c r="I60" s="50">
        <v>39</v>
      </c>
      <c r="AX60" s="35">
        <v>23</v>
      </c>
      <c r="AY60" s="35">
        <v>35</v>
      </c>
    </row>
    <row r="61" spans="7:51" ht="14.25" customHeight="1">
      <c r="G61" s="35">
        <v>105</v>
      </c>
      <c r="I61" s="50">
        <v>39</v>
      </c>
      <c r="AX61" s="35">
        <v>48</v>
      </c>
      <c r="AY61" s="35">
        <v>36</v>
      </c>
    </row>
    <row r="62" spans="7:51" ht="14.25" customHeight="1">
      <c r="G62" s="35">
        <v>53</v>
      </c>
      <c r="I62" s="50">
        <v>40</v>
      </c>
      <c r="AX62" s="35">
        <v>100</v>
      </c>
      <c r="AY62" s="35">
        <v>37</v>
      </c>
    </row>
    <row r="63" spans="7:51" ht="14.25" customHeight="1">
      <c r="G63" s="35">
        <v>27</v>
      </c>
      <c r="I63" s="50">
        <v>41</v>
      </c>
      <c r="AX63" s="35">
        <v>26</v>
      </c>
      <c r="AY63" s="35">
        <v>39</v>
      </c>
    </row>
    <row r="64" spans="7:51" ht="14.25" customHeight="1">
      <c r="G64" s="35">
        <v>56</v>
      </c>
      <c r="I64" s="50">
        <v>42</v>
      </c>
      <c r="AX64" s="35">
        <v>105</v>
      </c>
      <c r="AY64" s="35">
        <v>39</v>
      </c>
    </row>
    <row r="65" spans="7:51" ht="14.25" customHeight="1">
      <c r="G65" s="35">
        <v>116</v>
      </c>
      <c r="I65" s="50">
        <v>43</v>
      </c>
      <c r="AX65" s="35">
        <v>53</v>
      </c>
      <c r="AY65" s="35">
        <v>40</v>
      </c>
    </row>
    <row r="66" spans="7:51" ht="14.25" customHeight="1">
      <c r="G66" s="40">
        <v>236</v>
      </c>
      <c r="I66" s="529">
        <v>44</v>
      </c>
      <c r="AX66" s="35">
        <v>27</v>
      </c>
      <c r="AY66" s="35">
        <v>41</v>
      </c>
    </row>
    <row r="67" spans="7:51" ht="14.25" customHeight="1">
      <c r="G67" s="35">
        <v>30</v>
      </c>
      <c r="I67" s="50">
        <v>45</v>
      </c>
      <c r="AX67" s="35">
        <v>56</v>
      </c>
      <c r="AY67" s="35">
        <v>42</v>
      </c>
    </row>
    <row r="68" spans="7:51" ht="14.25" customHeight="1">
      <c r="G68" s="35">
        <v>121</v>
      </c>
      <c r="I68" s="50">
        <v>45</v>
      </c>
      <c r="AX68" s="35">
        <v>116</v>
      </c>
      <c r="AY68" s="35">
        <v>43</v>
      </c>
    </row>
    <row r="69" spans="7:51" ht="14.25" customHeight="1">
      <c r="G69" s="35">
        <v>61</v>
      </c>
      <c r="I69" s="50">
        <v>46</v>
      </c>
      <c r="AX69" s="35">
        <v>30</v>
      </c>
      <c r="AY69" s="35">
        <v>45</v>
      </c>
    </row>
    <row r="70" spans="7:51" ht="14.25" customHeight="1">
      <c r="G70" s="35">
        <v>31</v>
      </c>
      <c r="I70" s="50">
        <v>47</v>
      </c>
      <c r="AX70" s="35">
        <v>121</v>
      </c>
      <c r="AY70" s="35">
        <v>45</v>
      </c>
    </row>
    <row r="71" spans="7:51" ht="14.25" customHeight="1">
      <c r="G71" s="35">
        <v>64</v>
      </c>
      <c r="I71" s="50">
        <v>48</v>
      </c>
      <c r="AX71" s="35">
        <v>61</v>
      </c>
      <c r="AY71" s="35">
        <v>46</v>
      </c>
    </row>
    <row r="72" spans="7:51" ht="14.25" customHeight="1">
      <c r="G72" s="40">
        <v>529</v>
      </c>
      <c r="I72" s="529">
        <v>49</v>
      </c>
      <c r="AX72" s="35">
        <v>31</v>
      </c>
      <c r="AY72" s="35">
        <v>47</v>
      </c>
    </row>
    <row r="73" spans="7:51" ht="14.25" customHeight="1">
      <c r="G73" s="40">
        <v>268</v>
      </c>
      <c r="I73" s="529">
        <v>50</v>
      </c>
      <c r="AX73" s="35">
        <v>64</v>
      </c>
      <c r="AY73" s="35">
        <v>48</v>
      </c>
    </row>
    <row r="74" spans="7:51" ht="14.25" customHeight="1">
      <c r="G74" s="35">
        <v>34</v>
      </c>
      <c r="I74" s="50">
        <v>51</v>
      </c>
      <c r="AX74" s="35">
        <v>34</v>
      </c>
      <c r="AY74" s="35">
        <v>51</v>
      </c>
    </row>
    <row r="75" spans="7:51" ht="14.25" customHeight="1">
      <c r="G75" s="35">
        <v>69</v>
      </c>
      <c r="I75" s="50">
        <v>52</v>
      </c>
      <c r="AX75" s="35">
        <v>69</v>
      </c>
      <c r="AY75" s="35">
        <v>52</v>
      </c>
    </row>
    <row r="76" spans="7:51" ht="14.25" customHeight="1">
      <c r="G76" s="35">
        <v>35</v>
      </c>
      <c r="I76" s="50">
        <v>53</v>
      </c>
      <c r="AX76" s="35">
        <v>35</v>
      </c>
      <c r="AY76" s="35">
        <v>53</v>
      </c>
    </row>
    <row r="77" spans="7:51" ht="14.25" customHeight="1">
      <c r="G77" s="35">
        <v>72</v>
      </c>
      <c r="I77" s="50">
        <v>54</v>
      </c>
      <c r="AX77" s="35">
        <v>72</v>
      </c>
      <c r="AY77" s="35">
        <v>54</v>
      </c>
    </row>
    <row r="78" spans="7:51" ht="14.25" customHeight="1">
      <c r="I78" s="50"/>
      <c r="AX78" s="35">
        <v>38</v>
      </c>
      <c r="AY78" s="35">
        <v>57</v>
      </c>
    </row>
    <row r="79" spans="7:51" ht="14.25" customHeight="1">
      <c r="I79" s="50"/>
      <c r="AX79" s="35">
        <v>77</v>
      </c>
      <c r="AY79" s="35">
        <v>58</v>
      </c>
    </row>
    <row r="80" spans="7:51" ht="14.25" customHeight="1">
      <c r="G80" s="35">
        <v>38</v>
      </c>
      <c r="I80" s="50">
        <v>57</v>
      </c>
      <c r="AX80" s="35">
        <v>39</v>
      </c>
      <c r="AY80" s="35">
        <v>59</v>
      </c>
    </row>
    <row r="81" spans="7:51" ht="14.25" customHeight="1">
      <c r="G81" s="35">
        <v>77</v>
      </c>
      <c r="I81" s="50">
        <v>58</v>
      </c>
      <c r="AX81" s="35">
        <v>80</v>
      </c>
      <c r="AY81" s="35">
        <v>60</v>
      </c>
    </row>
    <row r="82" spans="7:51" ht="14.25" customHeight="1">
      <c r="G82" s="35">
        <v>39</v>
      </c>
      <c r="I82" s="50">
        <v>59</v>
      </c>
      <c r="AX82" s="35">
        <v>42</v>
      </c>
      <c r="AY82" s="35">
        <v>63</v>
      </c>
    </row>
    <row r="83" spans="7:51" ht="14.25" customHeight="1">
      <c r="G83" s="35">
        <v>80</v>
      </c>
      <c r="I83" s="50">
        <v>60</v>
      </c>
      <c r="AX83" s="35">
        <v>85</v>
      </c>
      <c r="AY83" s="35">
        <v>64</v>
      </c>
    </row>
    <row r="84" spans="7:51" ht="14.25" customHeight="1">
      <c r="I84" s="50"/>
      <c r="AX84" s="35">
        <v>43</v>
      </c>
      <c r="AY84" s="35">
        <v>65</v>
      </c>
    </row>
    <row r="85" spans="7:51" ht="14.25" customHeight="1">
      <c r="I85" s="50"/>
      <c r="AX85" s="35">
        <v>88</v>
      </c>
      <c r="AY85" s="35">
        <v>66</v>
      </c>
    </row>
    <row r="86" spans="7:51" ht="14.25" customHeight="1">
      <c r="G86" s="35">
        <v>42</v>
      </c>
      <c r="I86" s="50">
        <v>63</v>
      </c>
      <c r="AX86" s="35">
        <v>46</v>
      </c>
      <c r="AY86" s="35">
        <v>69</v>
      </c>
    </row>
    <row r="87" spans="7:51" ht="14.25" customHeight="1">
      <c r="G87" s="35">
        <v>85</v>
      </c>
      <c r="I87" s="50">
        <v>64</v>
      </c>
      <c r="AX87" s="35">
        <v>93</v>
      </c>
      <c r="AY87" s="35">
        <v>70</v>
      </c>
    </row>
    <row r="88" spans="7:51" ht="14.25" customHeight="1">
      <c r="G88" s="35">
        <v>43</v>
      </c>
      <c r="I88" s="50">
        <v>65</v>
      </c>
      <c r="AX88" s="35">
        <v>47</v>
      </c>
      <c r="AY88" s="35">
        <v>71</v>
      </c>
    </row>
    <row r="89" spans="7:51" ht="14.25" customHeight="1">
      <c r="G89" s="35">
        <v>88</v>
      </c>
      <c r="I89" s="50">
        <v>66</v>
      </c>
      <c r="AX89" s="35">
        <v>96</v>
      </c>
      <c r="AY89" s="35">
        <v>72</v>
      </c>
    </row>
    <row r="90" spans="7:51" ht="14.25" customHeight="1">
      <c r="I90" s="50"/>
      <c r="AX90" s="35">
        <v>50</v>
      </c>
      <c r="AY90" s="35">
        <v>75</v>
      </c>
    </row>
    <row r="91" spans="7:51" ht="14.25" customHeight="1">
      <c r="I91" s="50"/>
      <c r="AX91" s="35">
        <v>101</v>
      </c>
      <c r="AY91" s="35">
        <v>76</v>
      </c>
    </row>
    <row r="92" spans="7:51" ht="14.25" customHeight="1">
      <c r="G92" s="35">
        <v>46</v>
      </c>
      <c r="I92" s="50">
        <v>69</v>
      </c>
      <c r="AX92" s="35">
        <v>51</v>
      </c>
      <c r="AY92" s="35">
        <v>77</v>
      </c>
    </row>
    <row r="93" spans="7:51" ht="14.25" customHeight="1">
      <c r="G93" s="35">
        <v>93</v>
      </c>
      <c r="I93" s="50">
        <v>70</v>
      </c>
      <c r="AX93" s="35">
        <v>104</v>
      </c>
      <c r="AY93" s="35">
        <v>78</v>
      </c>
    </row>
    <row r="94" spans="7:51" ht="14.25" customHeight="1">
      <c r="G94" s="35">
        <v>47</v>
      </c>
      <c r="I94" s="50">
        <v>71</v>
      </c>
      <c r="AX94" s="35">
        <v>54</v>
      </c>
      <c r="AY94" s="35">
        <v>81</v>
      </c>
    </row>
    <row r="95" spans="7:51" ht="14.25" customHeight="1">
      <c r="G95" s="35">
        <v>96</v>
      </c>
      <c r="I95" s="50">
        <v>72</v>
      </c>
      <c r="AX95" s="35">
        <v>109</v>
      </c>
      <c r="AY95" s="35">
        <v>82</v>
      </c>
    </row>
    <row r="96" spans="7:51" ht="14.25" customHeight="1">
      <c r="I96" s="50"/>
      <c r="AX96" s="35">
        <v>55</v>
      </c>
      <c r="AY96" s="35">
        <v>83</v>
      </c>
    </row>
    <row r="97" spans="7:51" ht="14.25" customHeight="1">
      <c r="I97" s="50"/>
      <c r="AX97" s="35">
        <v>112</v>
      </c>
      <c r="AY97" s="35">
        <v>84</v>
      </c>
    </row>
    <row r="98" spans="7:51" ht="14.25" customHeight="1">
      <c r="G98" s="35">
        <v>50</v>
      </c>
      <c r="I98" s="50">
        <v>75</v>
      </c>
      <c r="AX98" s="35">
        <v>125</v>
      </c>
      <c r="AY98" s="35">
        <v>84</v>
      </c>
    </row>
    <row r="99" spans="7:51" ht="14.25" customHeight="1">
      <c r="G99" s="35">
        <v>101</v>
      </c>
      <c r="I99" s="50">
        <v>76</v>
      </c>
      <c r="AX99" s="35">
        <v>58</v>
      </c>
      <c r="AY99" s="35">
        <v>87</v>
      </c>
    </row>
    <row r="100" spans="7:51" ht="14.25" customHeight="1">
      <c r="G100" s="35">
        <v>51</v>
      </c>
      <c r="I100" s="50">
        <v>77</v>
      </c>
      <c r="AX100" s="35">
        <v>117</v>
      </c>
      <c r="AY100" s="35">
        <v>88</v>
      </c>
    </row>
    <row r="101" spans="7:51" ht="14.25" customHeight="1">
      <c r="G101" s="35">
        <v>104</v>
      </c>
      <c r="I101" s="50">
        <v>78</v>
      </c>
      <c r="AX101" s="35">
        <v>59</v>
      </c>
      <c r="AY101" s="35">
        <v>89</v>
      </c>
    </row>
    <row r="102" spans="7:51" ht="14.25" customHeight="1">
      <c r="I102" s="50"/>
      <c r="AX102" s="35">
        <v>120</v>
      </c>
      <c r="AY102" s="35">
        <v>90</v>
      </c>
    </row>
    <row r="103" spans="7:51" ht="14.25" customHeight="1">
      <c r="I103" s="50"/>
      <c r="AX103" s="35">
        <v>62</v>
      </c>
      <c r="AY103" s="35">
        <v>93</v>
      </c>
    </row>
    <row r="104" spans="7:51" ht="14.25" customHeight="1">
      <c r="G104" s="35">
        <v>54</v>
      </c>
      <c r="I104" s="50">
        <v>81</v>
      </c>
      <c r="AX104" s="35">
        <v>63</v>
      </c>
      <c r="AY104" s="35">
        <v>95</v>
      </c>
    </row>
    <row r="105" spans="7:51" ht="14.25" customHeight="1">
      <c r="G105" s="35">
        <v>109</v>
      </c>
      <c r="I105" s="50">
        <v>82</v>
      </c>
      <c r="AX105" s="35">
        <v>66</v>
      </c>
      <c r="AY105" s="35">
        <v>99</v>
      </c>
    </row>
    <row r="106" spans="7:51" ht="14.25" customHeight="1">
      <c r="G106" s="35">
        <v>55</v>
      </c>
      <c r="I106" s="50">
        <v>83</v>
      </c>
      <c r="AX106" s="35">
        <v>67</v>
      </c>
      <c r="AY106" s="35">
        <v>101</v>
      </c>
    </row>
    <row r="107" spans="7:51" ht="14.25" customHeight="1">
      <c r="G107" s="35">
        <v>112</v>
      </c>
      <c r="I107" s="50">
        <v>84</v>
      </c>
      <c r="AX107" s="35">
        <v>70</v>
      </c>
      <c r="AY107" s="35">
        <v>105</v>
      </c>
    </row>
    <row r="108" spans="7:51" ht="14.25" customHeight="1">
      <c r="G108" s="35">
        <v>125</v>
      </c>
      <c r="I108" s="50">
        <v>84</v>
      </c>
      <c r="AX108" s="35">
        <v>71</v>
      </c>
      <c r="AY108" s="35">
        <v>107</v>
      </c>
    </row>
    <row r="109" spans="7:51" ht="14.25" customHeight="1">
      <c r="I109" s="50"/>
      <c r="AX109" s="35">
        <v>74</v>
      </c>
      <c r="AY109" s="35">
        <v>111</v>
      </c>
    </row>
    <row r="110" spans="7:51" ht="14.25" customHeight="1">
      <c r="I110" s="50"/>
      <c r="AX110" s="35">
        <v>75</v>
      </c>
      <c r="AY110" s="35">
        <v>113</v>
      </c>
    </row>
    <row r="111" spans="7:51" ht="14.25" customHeight="1">
      <c r="G111" s="35">
        <v>58</v>
      </c>
      <c r="I111" s="50">
        <v>87</v>
      </c>
      <c r="AX111" s="35">
        <v>78</v>
      </c>
      <c r="AY111" s="35">
        <v>117</v>
      </c>
    </row>
    <row r="112" spans="7:51" ht="14.25" customHeight="1">
      <c r="G112" s="35">
        <v>117</v>
      </c>
      <c r="I112" s="50">
        <v>88</v>
      </c>
      <c r="AX112" s="35">
        <v>79</v>
      </c>
      <c r="AY112" s="35">
        <v>119</v>
      </c>
    </row>
    <row r="113" spans="7:51" ht="14.25" customHeight="1">
      <c r="G113" s="35">
        <v>59</v>
      </c>
      <c r="I113" s="50">
        <v>89</v>
      </c>
      <c r="AX113" s="35">
        <v>82</v>
      </c>
      <c r="AY113" s="35">
        <v>123</v>
      </c>
    </row>
    <row r="114" spans="7:51" ht="14.25" customHeight="1">
      <c r="G114" s="35">
        <v>120</v>
      </c>
      <c r="I114" s="50">
        <v>90</v>
      </c>
      <c r="AX114" s="35">
        <v>83</v>
      </c>
      <c r="AY114" s="35">
        <v>125</v>
      </c>
    </row>
    <row r="115" spans="7:51" ht="14.25" customHeight="1">
      <c r="I115" s="50"/>
      <c r="AX115" s="35">
        <v>86</v>
      </c>
      <c r="AY115" s="35">
        <v>129</v>
      </c>
    </row>
    <row r="116" spans="7:51" ht="14.25" customHeight="1">
      <c r="I116" s="50"/>
      <c r="AX116" s="35">
        <v>87</v>
      </c>
      <c r="AY116" s="35">
        <v>131</v>
      </c>
    </row>
    <row r="117" spans="7:51" ht="14.25" customHeight="1">
      <c r="G117" s="35">
        <v>62</v>
      </c>
      <c r="I117" s="50">
        <v>93</v>
      </c>
      <c r="AX117" s="35">
        <v>90</v>
      </c>
      <c r="AY117" s="35">
        <v>135</v>
      </c>
    </row>
    <row r="118" spans="7:51" ht="14.25" customHeight="1">
      <c r="I118" s="50"/>
      <c r="AX118" s="35">
        <v>91</v>
      </c>
      <c r="AY118" s="35">
        <v>137</v>
      </c>
    </row>
    <row r="119" spans="7:51" ht="14.25" customHeight="1">
      <c r="G119" s="35">
        <v>63</v>
      </c>
      <c r="I119" s="50">
        <v>95</v>
      </c>
      <c r="AX119" s="35">
        <v>94</v>
      </c>
      <c r="AY119" s="35">
        <v>141</v>
      </c>
    </row>
    <row r="120" spans="7:51" ht="14.25" customHeight="1">
      <c r="I120" s="50"/>
      <c r="AX120" s="35">
        <v>95</v>
      </c>
      <c r="AY120" s="35">
        <v>143</v>
      </c>
    </row>
    <row r="121" spans="7:51" ht="14.25" customHeight="1">
      <c r="I121" s="50"/>
      <c r="AX121" s="35">
        <v>98</v>
      </c>
      <c r="AY121" s="35">
        <v>147</v>
      </c>
    </row>
    <row r="122" spans="7:51" ht="14.25" customHeight="1">
      <c r="I122" s="50"/>
      <c r="AX122" s="35">
        <v>99</v>
      </c>
      <c r="AY122" s="35">
        <v>149</v>
      </c>
    </row>
    <row r="123" spans="7:51" ht="14.25" customHeight="1">
      <c r="G123" s="35">
        <v>66</v>
      </c>
      <c r="I123" s="50">
        <v>99</v>
      </c>
      <c r="AX123" s="35">
        <v>102</v>
      </c>
      <c r="AY123" s="35">
        <v>153</v>
      </c>
    </row>
    <row r="124" spans="7:51" ht="14.25" customHeight="1">
      <c r="I124" s="50"/>
      <c r="AX124" s="35">
        <v>103</v>
      </c>
      <c r="AY124" s="35">
        <v>155</v>
      </c>
    </row>
    <row r="125" spans="7:51" ht="14.25" customHeight="1">
      <c r="G125" s="35">
        <v>67</v>
      </c>
      <c r="I125" s="50">
        <v>101</v>
      </c>
      <c r="AX125" s="35">
        <v>106</v>
      </c>
      <c r="AY125" s="35">
        <v>159</v>
      </c>
    </row>
    <row r="126" spans="7:51" ht="14.25" customHeight="1">
      <c r="I126" s="50"/>
      <c r="AX126" s="35">
        <v>107</v>
      </c>
      <c r="AY126" s="35">
        <v>161</v>
      </c>
    </row>
    <row r="127" spans="7:51" ht="14.25" customHeight="1">
      <c r="I127" s="50"/>
      <c r="AX127" s="35">
        <v>110</v>
      </c>
      <c r="AY127" s="35">
        <v>165</v>
      </c>
    </row>
    <row r="128" spans="7:51" ht="14.25" customHeight="1">
      <c r="I128" s="50"/>
      <c r="AX128" s="35">
        <v>111</v>
      </c>
      <c r="AY128" s="35">
        <v>167</v>
      </c>
    </row>
    <row r="129" spans="7:51" ht="14.25" customHeight="1">
      <c r="G129" s="35">
        <v>70</v>
      </c>
      <c r="I129" s="50">
        <v>105</v>
      </c>
      <c r="AX129" s="35">
        <v>114</v>
      </c>
      <c r="AY129" s="35">
        <v>171</v>
      </c>
    </row>
    <row r="130" spans="7:51" ht="14.25" customHeight="1">
      <c r="I130" s="50"/>
      <c r="AX130" s="35">
        <v>115</v>
      </c>
      <c r="AY130" s="35">
        <v>173</v>
      </c>
    </row>
    <row r="131" spans="7:51" ht="14.25" customHeight="1">
      <c r="G131" s="35">
        <v>71</v>
      </c>
      <c r="I131" s="50">
        <v>107</v>
      </c>
      <c r="AX131" s="35">
        <v>118</v>
      </c>
      <c r="AY131" s="35">
        <v>177</v>
      </c>
    </row>
    <row r="132" spans="7:51" ht="14.25" customHeight="1">
      <c r="I132" s="50"/>
      <c r="AX132" s="35">
        <v>119</v>
      </c>
      <c r="AY132" s="35">
        <v>179</v>
      </c>
    </row>
    <row r="133" spans="7:51" ht="14.25" customHeight="1">
      <c r="I133" s="50"/>
      <c r="AX133" s="35">
        <v>122</v>
      </c>
      <c r="AY133" s="35">
        <v>183</v>
      </c>
    </row>
    <row r="134" spans="7:51" ht="14.25" customHeight="1">
      <c r="I134" s="50"/>
      <c r="AX134" s="35">
        <v>123</v>
      </c>
      <c r="AY134" s="35">
        <v>185</v>
      </c>
    </row>
    <row r="135" spans="7:51" ht="14.25" customHeight="1">
      <c r="G135" s="35">
        <v>74</v>
      </c>
      <c r="I135" s="50">
        <v>111</v>
      </c>
      <c r="AX135" s="35">
        <v>126</v>
      </c>
      <c r="AY135" s="35">
        <v>189</v>
      </c>
    </row>
    <row r="136" spans="7:51" ht="14.25" customHeight="1">
      <c r="I136" s="50"/>
      <c r="AX136" s="35">
        <v>127</v>
      </c>
      <c r="AY136" s="35">
        <v>191</v>
      </c>
    </row>
    <row r="137" spans="7:51" ht="14.25" customHeight="1">
      <c r="G137" s="35">
        <v>75</v>
      </c>
      <c r="I137" s="50">
        <v>113</v>
      </c>
    </row>
    <row r="138" spans="7:51" ht="14.25" customHeight="1">
      <c r="I138" s="50"/>
    </row>
    <row r="139" spans="7:51" ht="14.25" customHeight="1">
      <c r="I139" s="50"/>
    </row>
    <row r="140" spans="7:51" ht="14.25" customHeight="1">
      <c r="I140" s="50"/>
    </row>
    <row r="141" spans="7:51" ht="14.25" customHeight="1">
      <c r="G141" s="35">
        <v>78</v>
      </c>
      <c r="I141" s="50">
        <v>117</v>
      </c>
    </row>
    <row r="142" spans="7:51" ht="14.25" customHeight="1">
      <c r="I142" s="50"/>
    </row>
    <row r="143" spans="7:51" ht="14.25" customHeight="1">
      <c r="G143" s="35">
        <v>79</v>
      </c>
      <c r="I143" s="50">
        <v>119</v>
      </c>
    </row>
    <row r="144" spans="7:51" ht="14.25" customHeight="1">
      <c r="I144" s="50"/>
    </row>
    <row r="145" spans="7:9" ht="14.25" customHeight="1">
      <c r="I145" s="50"/>
    </row>
    <row r="146" spans="7:9" ht="14.25" customHeight="1">
      <c r="I146" s="50"/>
    </row>
    <row r="147" spans="7:9" ht="14.25" customHeight="1">
      <c r="G147" s="35">
        <v>82</v>
      </c>
      <c r="I147" s="50">
        <v>123</v>
      </c>
    </row>
    <row r="148" spans="7:9" ht="14.25" customHeight="1">
      <c r="I148" s="50"/>
    </row>
    <row r="149" spans="7:9" ht="14.25" customHeight="1">
      <c r="G149" s="35">
        <v>83</v>
      </c>
      <c r="I149" s="50">
        <v>125</v>
      </c>
    </row>
    <row r="150" spans="7:9" ht="14.25" customHeight="1">
      <c r="I150" s="50"/>
    </row>
    <row r="151" spans="7:9" ht="14.25" customHeight="1">
      <c r="I151" s="50"/>
    </row>
    <row r="152" spans="7:9" ht="14.25" customHeight="1">
      <c r="I152" s="50"/>
    </row>
    <row r="153" spans="7:9" ht="14.25" customHeight="1">
      <c r="G153" s="35">
        <v>86</v>
      </c>
      <c r="I153" s="50">
        <v>129</v>
      </c>
    </row>
    <row r="154" spans="7:9" ht="14.25" customHeight="1">
      <c r="I154" s="50"/>
    </row>
    <row r="155" spans="7:9" ht="14.25" customHeight="1">
      <c r="G155" s="35">
        <v>87</v>
      </c>
      <c r="I155" s="50">
        <v>131</v>
      </c>
    </row>
    <row r="156" spans="7:9" ht="14.25" customHeight="1">
      <c r="I156" s="50"/>
    </row>
    <row r="157" spans="7:9" ht="14.25" customHeight="1">
      <c r="I157" s="50"/>
    </row>
    <row r="158" spans="7:9" ht="14.25" customHeight="1">
      <c r="I158" s="50"/>
    </row>
    <row r="159" spans="7:9" ht="14.25" customHeight="1">
      <c r="G159" s="35">
        <v>90</v>
      </c>
      <c r="I159" s="50">
        <v>135</v>
      </c>
    </row>
    <row r="160" spans="7:9" ht="14.25" customHeight="1">
      <c r="I160" s="50"/>
    </row>
    <row r="161" spans="7:9" ht="14.25" customHeight="1">
      <c r="G161" s="35">
        <v>91</v>
      </c>
      <c r="I161" s="50">
        <v>137</v>
      </c>
    </row>
    <row r="162" spans="7:9" ht="14.25" customHeight="1">
      <c r="I162" s="50"/>
    </row>
    <row r="163" spans="7:9" ht="14.25" customHeight="1">
      <c r="I163" s="50"/>
    </row>
    <row r="164" spans="7:9" ht="14.25" customHeight="1">
      <c r="I164" s="50"/>
    </row>
    <row r="165" spans="7:9" ht="14.25" customHeight="1">
      <c r="G165" s="35">
        <v>94</v>
      </c>
      <c r="I165" s="50">
        <v>141</v>
      </c>
    </row>
    <row r="166" spans="7:9" ht="14.25" customHeight="1">
      <c r="I166" s="50"/>
    </row>
    <row r="167" spans="7:9" ht="14.25" customHeight="1">
      <c r="G167" s="35">
        <v>95</v>
      </c>
      <c r="I167" s="50">
        <v>143</v>
      </c>
    </row>
    <row r="168" spans="7:9" ht="14.25" customHeight="1">
      <c r="I168" s="50"/>
    </row>
    <row r="169" spans="7:9" ht="14.25" customHeight="1">
      <c r="I169" s="50"/>
    </row>
    <row r="170" spans="7:9" ht="14.25" customHeight="1">
      <c r="I170" s="50"/>
    </row>
    <row r="171" spans="7:9" ht="14.25" customHeight="1">
      <c r="G171" s="35">
        <v>98</v>
      </c>
      <c r="I171" s="50">
        <v>147</v>
      </c>
    </row>
    <row r="172" spans="7:9" ht="14.25" customHeight="1">
      <c r="I172" s="50"/>
    </row>
    <row r="173" spans="7:9" ht="14.25" customHeight="1">
      <c r="G173" s="35">
        <v>99</v>
      </c>
      <c r="I173" s="50">
        <v>149</v>
      </c>
    </row>
    <row r="174" spans="7:9" ht="14.25" customHeight="1">
      <c r="I174" s="50"/>
    </row>
    <row r="175" spans="7:9" ht="14.25" customHeight="1">
      <c r="I175" s="50"/>
    </row>
    <row r="176" spans="7:9" ht="14.25" customHeight="1">
      <c r="I176" s="50"/>
    </row>
    <row r="177" spans="7:9" ht="14.25" customHeight="1">
      <c r="G177" s="35">
        <v>102</v>
      </c>
      <c r="I177" s="50">
        <v>153</v>
      </c>
    </row>
    <row r="178" spans="7:9" ht="14.25" customHeight="1">
      <c r="I178" s="50"/>
    </row>
    <row r="179" spans="7:9" ht="14.25" customHeight="1">
      <c r="G179" s="35">
        <v>103</v>
      </c>
      <c r="I179" s="50">
        <v>155</v>
      </c>
    </row>
    <row r="180" spans="7:9" ht="14.25" customHeight="1">
      <c r="G180" s="35">
        <v>106</v>
      </c>
      <c r="I180" s="50">
        <v>159</v>
      </c>
    </row>
    <row r="181" spans="7:9" ht="14.25" customHeight="1">
      <c r="G181" s="35">
        <v>107</v>
      </c>
      <c r="I181" s="50">
        <v>161</v>
      </c>
    </row>
    <row r="182" spans="7:9" ht="14.25" customHeight="1">
      <c r="G182" s="35">
        <v>110</v>
      </c>
      <c r="I182" s="50">
        <v>165</v>
      </c>
    </row>
    <row r="183" spans="7:9" ht="14.25" customHeight="1">
      <c r="G183" s="35">
        <v>111</v>
      </c>
      <c r="I183" s="50">
        <v>167</v>
      </c>
    </row>
    <row r="184" spans="7:9" ht="14.25" customHeight="1">
      <c r="G184" s="35">
        <v>114</v>
      </c>
      <c r="I184" s="50">
        <v>171</v>
      </c>
    </row>
    <row r="185" spans="7:9" ht="14.25" customHeight="1">
      <c r="G185" s="35">
        <v>115</v>
      </c>
      <c r="I185" s="50">
        <v>173</v>
      </c>
    </row>
    <row r="186" spans="7:9" ht="14.25" customHeight="1">
      <c r="G186" s="35">
        <v>118</v>
      </c>
      <c r="I186" s="50">
        <v>177</v>
      </c>
    </row>
    <row r="187" spans="7:9" ht="14.25" customHeight="1">
      <c r="G187" s="35">
        <v>119</v>
      </c>
      <c r="I187" s="50">
        <v>179</v>
      </c>
    </row>
    <row r="188" spans="7:9" ht="14.25" customHeight="1">
      <c r="G188" s="35">
        <v>122</v>
      </c>
      <c r="I188" s="50">
        <v>183</v>
      </c>
    </row>
    <row r="189" spans="7:9" ht="14.25" customHeight="1">
      <c r="G189" s="35">
        <v>123</v>
      </c>
      <c r="I189" s="50">
        <v>185</v>
      </c>
    </row>
    <row r="190" spans="7:9" ht="14.25" customHeight="1">
      <c r="G190" s="35">
        <v>126</v>
      </c>
      <c r="I190" s="50">
        <v>189</v>
      </c>
    </row>
    <row r="191" spans="7:9" ht="14.25" customHeight="1">
      <c r="G191" s="35">
        <v>127</v>
      </c>
      <c r="I191" s="50">
        <v>191</v>
      </c>
    </row>
    <row r="192" spans="7:9" ht="14.25" customHeight="1">
      <c r="I192" s="50"/>
    </row>
    <row r="193" spans="9:9" ht="14.25" customHeight="1">
      <c r="I193" s="50"/>
    </row>
    <row r="194" spans="9:9" ht="14.25" customHeight="1"/>
    <row r="195" spans="9:9" ht="14.25" customHeight="1"/>
    <row r="196" spans="9:9" ht="14.25" customHeight="1"/>
    <row r="197" spans="9:9" ht="14.25" customHeight="1"/>
    <row r="198" spans="9:9" ht="14.25" customHeight="1"/>
    <row r="199" spans="9:9" ht="14.25" customHeight="1"/>
    <row r="200" spans="9:9" ht="14.25" customHeight="1"/>
    <row r="201" spans="9:9" ht="14.25" customHeight="1"/>
    <row r="202" spans="9:9" ht="14.25" customHeight="1"/>
    <row r="203" spans="9:9" ht="14.25" customHeight="1"/>
    <row r="204" spans="9:9" ht="14.25" customHeight="1"/>
    <row r="205" spans="9:9" ht="14.25" customHeight="1"/>
    <row r="206" spans="9:9" ht="14.25" customHeight="1"/>
    <row r="207" spans="9:9" ht="14.25" customHeight="1"/>
    <row r="208" spans="9:9"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34">
    <mergeCell ref="L41:M41"/>
    <mergeCell ref="L43:N43"/>
    <mergeCell ref="X38:AA38"/>
    <mergeCell ref="AB38:AC38"/>
    <mergeCell ref="AE38:AT39"/>
    <mergeCell ref="L39:N39"/>
    <mergeCell ref="T40:V40"/>
    <mergeCell ref="X40:AC40"/>
    <mergeCell ref="AE40:AT42"/>
    <mergeCell ref="AA41:AC41"/>
    <mergeCell ref="AB36:AC36"/>
    <mergeCell ref="AE36:AQ36"/>
    <mergeCell ref="L37:M37"/>
    <mergeCell ref="L38:N38"/>
    <mergeCell ref="L40:M40"/>
    <mergeCell ref="B28:C28"/>
    <mergeCell ref="J28:L28"/>
    <mergeCell ref="B29:C29"/>
    <mergeCell ref="T36:V36"/>
    <mergeCell ref="T38:V38"/>
    <mergeCell ref="B30:D30"/>
    <mergeCell ref="B31:D31"/>
    <mergeCell ref="L36:M36"/>
    <mergeCell ref="C15:E15"/>
    <mergeCell ref="L12:N12"/>
    <mergeCell ref="L18:M18"/>
    <mergeCell ref="C21:E21"/>
    <mergeCell ref="J25:L25"/>
    <mergeCell ref="G3:H3"/>
    <mergeCell ref="I3:J3"/>
    <mergeCell ref="L3:V5"/>
    <mergeCell ref="W3:AY5"/>
    <mergeCell ref="G4:H4"/>
    <mergeCell ref="I4:J4"/>
  </mergeCells>
  <pageMargins left="0.7" right="0.7" top="0.75" bottom="0.75" header="0" footer="0"/>
  <pageSetup orientation="landscape"/>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DR1000"/>
  <sheetViews>
    <sheetView workbookViewId="0"/>
  </sheetViews>
  <sheetFormatPr defaultColWidth="12.64453125" defaultRowHeight="15" customHeight="1"/>
  <cols>
    <col min="1" max="3" width="2.64453125" customWidth="1"/>
    <col min="4" max="4" width="4.64453125" customWidth="1"/>
    <col min="5" max="9" width="2.64453125" customWidth="1"/>
    <col min="10" max="10" width="3.64453125" customWidth="1"/>
    <col min="11" max="39" width="2.64453125" customWidth="1"/>
    <col min="40" max="40" width="3.64453125" customWidth="1"/>
    <col min="41" max="46" width="2.64453125" customWidth="1"/>
    <col min="47" max="55" width="3.64453125" customWidth="1"/>
    <col min="56" max="84" width="2.64453125" customWidth="1"/>
    <col min="85" max="85" width="3.64453125" customWidth="1"/>
    <col min="86" max="122" width="2.64453125" customWidth="1"/>
  </cols>
  <sheetData>
    <row r="1" spans="1:102" ht="15.75" customHeight="1">
      <c r="A1" s="201"/>
      <c r="B1" s="201"/>
      <c r="C1" s="201"/>
      <c r="D1" s="201"/>
      <c r="E1" s="201"/>
      <c r="F1" s="201"/>
      <c r="G1" s="201"/>
      <c r="H1" s="201"/>
      <c r="I1" s="530"/>
      <c r="J1" s="201"/>
      <c r="K1" s="201"/>
      <c r="L1" s="201"/>
      <c r="M1" s="201"/>
      <c r="N1" s="201"/>
      <c r="O1" s="201"/>
      <c r="P1" s="201"/>
      <c r="Q1" s="201"/>
      <c r="R1" s="201"/>
      <c r="S1" s="201"/>
      <c r="T1" s="201"/>
      <c r="U1" s="201"/>
      <c r="V1" s="204"/>
      <c r="W1" s="204"/>
      <c r="X1" s="204"/>
      <c r="Y1" s="204"/>
      <c r="Z1" s="204"/>
      <c r="AA1" s="204"/>
      <c r="AB1" s="204"/>
      <c r="AC1" s="204"/>
      <c r="AD1" s="204"/>
      <c r="AE1" s="204"/>
      <c r="AF1" s="201"/>
      <c r="AG1" s="201"/>
      <c r="AH1" s="201"/>
      <c r="CS1" s="201"/>
      <c r="CT1" s="201"/>
      <c r="CU1" s="201"/>
      <c r="CV1" s="201"/>
      <c r="CW1" s="201"/>
      <c r="CX1" s="201"/>
    </row>
    <row r="2" spans="1:102" ht="15.75" customHeight="1">
      <c r="A2" s="201"/>
      <c r="B2" s="201"/>
      <c r="C2" s="201"/>
      <c r="D2" s="706" t="s">
        <v>675</v>
      </c>
      <c r="E2" s="667"/>
      <c r="F2" s="667"/>
      <c r="G2" s="667"/>
      <c r="H2" s="667"/>
      <c r="I2" s="667"/>
      <c r="J2" s="667"/>
      <c r="K2" s="667"/>
      <c r="L2" s="667"/>
      <c r="M2" s="667"/>
      <c r="N2" s="667"/>
      <c r="O2" s="667"/>
      <c r="P2" s="667"/>
      <c r="Q2" s="667"/>
      <c r="R2" s="667"/>
      <c r="S2" s="667"/>
      <c r="T2" s="667"/>
      <c r="U2" s="667"/>
      <c r="V2" s="667"/>
      <c r="W2" s="667"/>
      <c r="X2" s="667"/>
      <c r="Y2" s="667"/>
      <c r="Z2" s="667"/>
      <c r="AA2" s="667"/>
      <c r="AB2" s="667"/>
      <c r="AC2" s="667"/>
      <c r="AD2" s="667"/>
      <c r="AE2" s="667"/>
      <c r="AF2" s="667"/>
      <c r="AG2" s="531"/>
      <c r="AH2" s="201"/>
      <c r="AI2" s="201"/>
      <c r="AJ2" s="201"/>
      <c r="AZ2" s="201"/>
      <c r="BA2" s="201"/>
      <c r="BB2" s="201"/>
      <c r="BC2" s="201"/>
      <c r="BD2" s="201"/>
      <c r="BE2" s="201"/>
      <c r="BF2" s="201"/>
      <c r="BG2" s="201"/>
      <c r="BH2" s="201"/>
      <c r="BI2" s="201"/>
      <c r="BJ2" s="201"/>
      <c r="BK2" s="201"/>
      <c r="BL2" s="201"/>
      <c r="BM2" s="201"/>
      <c r="BN2" s="201"/>
      <c r="BO2" s="201"/>
      <c r="BP2" s="201"/>
      <c r="BQ2" s="201"/>
      <c r="BR2" s="201"/>
      <c r="BS2" s="201"/>
      <c r="BT2" s="201"/>
      <c r="BU2" s="201"/>
      <c r="BV2" s="201"/>
      <c r="BW2" s="418"/>
      <c r="BX2" s="418"/>
      <c r="BY2" s="532"/>
      <c r="BZ2" s="335"/>
      <c r="CA2" s="335"/>
      <c r="CB2" s="335"/>
      <c r="CC2" s="335"/>
      <c r="CS2" s="201"/>
      <c r="CT2" s="201"/>
      <c r="CU2" s="201"/>
      <c r="CV2" s="201"/>
    </row>
    <row r="3" spans="1:102" ht="15.75" customHeight="1">
      <c r="A3" s="201"/>
      <c r="B3" s="201"/>
      <c r="C3" s="201"/>
      <c r="D3" s="667"/>
      <c r="E3" s="667"/>
      <c r="F3" s="667"/>
      <c r="G3" s="667"/>
      <c r="H3" s="667"/>
      <c r="I3" s="667"/>
      <c r="J3" s="667"/>
      <c r="K3" s="667"/>
      <c r="L3" s="667"/>
      <c r="M3" s="667"/>
      <c r="N3" s="667"/>
      <c r="O3" s="667"/>
      <c r="P3" s="667"/>
      <c r="Q3" s="667"/>
      <c r="R3" s="667"/>
      <c r="S3" s="667"/>
      <c r="T3" s="667"/>
      <c r="U3" s="667"/>
      <c r="V3" s="667"/>
      <c r="W3" s="667"/>
      <c r="X3" s="667"/>
      <c r="Y3" s="667"/>
      <c r="Z3" s="667"/>
      <c r="AA3" s="667"/>
      <c r="AB3" s="667"/>
      <c r="AC3" s="667"/>
      <c r="AD3" s="667"/>
      <c r="AE3" s="667"/>
      <c r="AF3" s="667"/>
      <c r="AG3" s="531"/>
      <c r="AH3" s="201"/>
      <c r="AI3" s="201"/>
      <c r="AJ3" s="533"/>
      <c r="AZ3" s="531"/>
      <c r="BA3" s="531"/>
      <c r="BB3" s="531"/>
      <c r="BC3" s="531"/>
      <c r="BD3" s="531"/>
      <c r="BE3" s="531"/>
      <c r="BF3" s="531"/>
      <c r="BG3" s="531"/>
      <c r="BH3" s="531"/>
      <c r="BI3" s="531"/>
      <c r="BJ3" s="531"/>
      <c r="BK3" s="531"/>
      <c r="BL3" s="531"/>
      <c r="BM3" s="531"/>
      <c r="BN3" s="201"/>
      <c r="BO3" s="201"/>
      <c r="BP3" s="201"/>
      <c r="BQ3" s="201"/>
      <c r="BR3" s="201"/>
      <c r="BS3" s="201"/>
      <c r="BT3" s="201"/>
      <c r="BU3" s="201"/>
      <c r="BV3" s="201"/>
      <c r="BW3" s="201"/>
      <c r="BX3" s="201"/>
      <c r="BY3" s="201"/>
      <c r="BZ3" s="201"/>
      <c r="CA3" s="532"/>
      <c r="CB3" s="532"/>
      <c r="CC3" s="532"/>
      <c r="CS3" s="201"/>
      <c r="CT3" s="201"/>
      <c r="CU3" s="201"/>
      <c r="CV3" s="201"/>
    </row>
    <row r="4" spans="1:102" ht="15.75" customHeight="1">
      <c r="A4" s="201"/>
      <c r="B4" s="201"/>
      <c r="C4" s="201"/>
      <c r="D4" s="201"/>
      <c r="E4" s="201"/>
      <c r="F4" s="201"/>
      <c r="G4" s="201"/>
      <c r="H4" s="201"/>
      <c r="I4" s="530"/>
      <c r="J4" s="201"/>
      <c r="K4" s="201"/>
      <c r="L4" s="201"/>
      <c r="M4" s="201"/>
      <c r="N4" s="201"/>
      <c r="O4" s="201"/>
      <c r="P4" s="201"/>
      <c r="Q4" s="201"/>
      <c r="R4" s="201"/>
      <c r="S4" s="201"/>
      <c r="T4" s="201"/>
      <c r="U4" s="201"/>
      <c r="V4" s="204"/>
      <c r="W4" s="204"/>
      <c r="X4" s="204"/>
      <c r="Y4" s="204"/>
      <c r="Z4" s="204"/>
      <c r="AA4" s="204"/>
      <c r="AB4" s="204"/>
      <c r="AC4" s="204"/>
      <c r="AD4" s="204"/>
      <c r="AE4" s="204"/>
      <c r="AF4" s="201"/>
      <c r="AG4" s="201"/>
      <c r="AH4" s="201"/>
      <c r="AI4" s="201"/>
      <c r="AJ4" s="201"/>
      <c r="AK4" s="201"/>
      <c r="AL4" s="201"/>
      <c r="AM4" s="201"/>
      <c r="AN4" s="201"/>
      <c r="AO4" s="201"/>
      <c r="BQ4" s="201"/>
      <c r="BR4" s="201"/>
      <c r="BS4" s="201"/>
      <c r="BT4" s="201"/>
      <c r="BU4" s="201"/>
      <c r="BV4" s="201"/>
      <c r="BW4" s="201"/>
      <c r="BX4" s="201"/>
      <c r="BY4" s="201"/>
      <c r="BZ4" s="201"/>
      <c r="CA4" s="335"/>
      <c r="CB4" s="335"/>
      <c r="CC4" s="335"/>
      <c r="CS4" s="201"/>
      <c r="CT4" s="201"/>
      <c r="CU4" s="201"/>
      <c r="CV4" s="201"/>
    </row>
    <row r="5" spans="1:102" ht="15.75" customHeight="1">
      <c r="A5" s="201"/>
      <c r="B5" s="201"/>
      <c r="C5" s="201"/>
      <c r="D5" s="418"/>
      <c r="E5" s="418"/>
      <c r="F5" s="418"/>
      <c r="G5" s="418"/>
      <c r="H5" s="418"/>
      <c r="I5" s="418">
        <f t="shared" ref="I5:T5" si="0">J5+1</f>
        <v>12</v>
      </c>
      <c r="J5" s="418">
        <f t="shared" si="0"/>
        <v>11</v>
      </c>
      <c r="K5" s="418">
        <f t="shared" si="0"/>
        <v>10</v>
      </c>
      <c r="L5" s="418">
        <f t="shared" si="0"/>
        <v>9</v>
      </c>
      <c r="M5" s="418">
        <f t="shared" si="0"/>
        <v>8</v>
      </c>
      <c r="N5" s="534">
        <f t="shared" si="0"/>
        <v>7</v>
      </c>
      <c r="O5" s="418">
        <f t="shared" si="0"/>
        <v>6</v>
      </c>
      <c r="P5" s="418">
        <f t="shared" si="0"/>
        <v>5</v>
      </c>
      <c r="Q5" s="418">
        <f t="shared" si="0"/>
        <v>4</v>
      </c>
      <c r="R5" s="418">
        <f t="shared" si="0"/>
        <v>3</v>
      </c>
      <c r="S5" s="418">
        <f t="shared" si="0"/>
        <v>2</v>
      </c>
      <c r="T5" s="418">
        <f t="shared" si="0"/>
        <v>1</v>
      </c>
      <c r="U5" s="535">
        <v>0</v>
      </c>
      <c r="V5" s="536"/>
      <c r="W5" s="174"/>
      <c r="X5" s="174"/>
      <c r="Y5" s="174"/>
      <c r="Z5" s="174"/>
      <c r="AA5" s="174"/>
      <c r="AB5" s="174"/>
      <c r="AC5" s="174"/>
      <c r="AD5" s="174"/>
      <c r="AE5" s="174"/>
      <c r="AF5" s="418"/>
      <c r="AG5" s="418"/>
      <c r="AH5" s="201"/>
      <c r="AI5" s="537"/>
      <c r="AJ5" s="538"/>
      <c r="AK5" s="538"/>
      <c r="AL5" s="538"/>
      <c r="AM5" s="538"/>
      <c r="AN5" s="477"/>
      <c r="AO5" s="477"/>
      <c r="AP5" s="477"/>
      <c r="AQ5" s="943" t="s">
        <v>676</v>
      </c>
      <c r="AR5" s="660"/>
      <c r="AS5" s="660"/>
      <c r="AT5" s="660"/>
      <c r="AU5" s="660"/>
      <c r="AV5" s="660"/>
      <c r="AW5" s="660"/>
      <c r="AX5" s="660"/>
      <c r="AY5" s="660"/>
      <c r="AZ5" s="660"/>
      <c r="BA5" s="660"/>
      <c r="BB5" s="660"/>
      <c r="BC5" s="660"/>
      <c r="BD5" s="660"/>
      <c r="BE5" s="660"/>
      <c r="BF5" s="660"/>
      <c r="BG5" s="660"/>
      <c r="BH5" s="660"/>
      <c r="BI5" s="660"/>
      <c r="BJ5" s="660"/>
      <c r="BK5" s="660"/>
      <c r="BL5" s="660"/>
      <c r="BM5" s="660"/>
      <c r="BN5" s="660"/>
      <c r="BO5" s="660"/>
      <c r="BP5" s="660"/>
      <c r="BQ5" s="660"/>
      <c r="BR5" s="538"/>
      <c r="BS5" s="538"/>
      <c r="BT5" s="538"/>
      <c r="BU5" s="538"/>
      <c r="BV5" s="538"/>
      <c r="BW5" s="538"/>
      <c r="BX5" s="538"/>
      <c r="BY5" s="538"/>
      <c r="BZ5" s="538"/>
      <c r="CA5" s="539"/>
      <c r="CB5" s="539"/>
      <c r="CC5" s="539"/>
      <c r="CD5" s="480"/>
      <c r="CF5" s="768" t="s">
        <v>677</v>
      </c>
      <c r="CG5" s="660"/>
      <c r="CH5" s="660"/>
      <c r="CI5" s="660"/>
      <c r="CJ5" s="660"/>
      <c r="CK5" s="660"/>
      <c r="CL5" s="661"/>
      <c r="CS5" s="201"/>
      <c r="CT5" s="201"/>
      <c r="CU5" s="201"/>
      <c r="CV5" s="201"/>
    </row>
    <row r="6" spans="1:102" ht="15.75" customHeight="1">
      <c r="A6" s="201"/>
      <c r="B6" s="201"/>
      <c r="C6" s="201"/>
      <c r="D6" s="201"/>
      <c r="E6" s="201"/>
      <c r="F6" s="201"/>
      <c r="G6" s="201"/>
      <c r="H6" s="201"/>
      <c r="I6" s="530"/>
      <c r="J6" s="201"/>
      <c r="K6" s="201"/>
      <c r="L6" s="201"/>
      <c r="M6" s="201"/>
      <c r="N6" s="540"/>
      <c r="O6" s="201"/>
      <c r="P6" s="201"/>
      <c r="Q6" s="418"/>
      <c r="R6" s="418"/>
      <c r="S6" s="418"/>
      <c r="T6" s="418"/>
      <c r="U6" s="535"/>
      <c r="V6" s="536"/>
      <c r="W6" s="174"/>
      <c r="X6" s="174"/>
      <c r="Y6" s="174"/>
      <c r="Z6" s="174"/>
      <c r="AA6" s="174"/>
      <c r="AB6" s="174"/>
      <c r="AC6" s="174"/>
      <c r="AD6" s="174"/>
      <c r="AE6" s="174"/>
      <c r="AF6" s="418"/>
      <c r="AG6" s="418"/>
      <c r="AH6" s="201"/>
      <c r="AI6" s="541"/>
      <c r="AJ6" s="201"/>
      <c r="AK6" s="201"/>
      <c r="AL6" s="201"/>
      <c r="AM6" s="201"/>
      <c r="AQ6" s="667"/>
      <c r="AR6" s="667"/>
      <c r="AS6" s="667"/>
      <c r="AT6" s="667"/>
      <c r="AU6" s="667"/>
      <c r="AV6" s="667"/>
      <c r="AW6" s="667"/>
      <c r="AX6" s="667"/>
      <c r="AY6" s="667"/>
      <c r="AZ6" s="667"/>
      <c r="BA6" s="667"/>
      <c r="BB6" s="667"/>
      <c r="BC6" s="667"/>
      <c r="BD6" s="667"/>
      <c r="BE6" s="667"/>
      <c r="BF6" s="667"/>
      <c r="BG6" s="667"/>
      <c r="BH6" s="667"/>
      <c r="BI6" s="667"/>
      <c r="BJ6" s="667"/>
      <c r="BK6" s="667"/>
      <c r="BL6" s="667"/>
      <c r="BM6" s="667"/>
      <c r="BN6" s="667"/>
      <c r="BO6" s="667"/>
      <c r="BP6" s="667"/>
      <c r="BQ6" s="667"/>
      <c r="BR6" s="201"/>
      <c r="BS6" s="201"/>
      <c r="BT6" s="201"/>
      <c r="BU6" s="201"/>
      <c r="BV6" s="201"/>
      <c r="BW6" s="201"/>
      <c r="BX6" s="201"/>
      <c r="BY6" s="201"/>
      <c r="BZ6" s="201"/>
      <c r="CA6" s="201"/>
      <c r="CB6" s="201"/>
      <c r="CC6" s="201"/>
      <c r="CD6" s="483"/>
      <c r="CF6" s="666"/>
      <c r="CG6" s="667"/>
      <c r="CH6" s="667"/>
      <c r="CI6" s="667"/>
      <c r="CJ6" s="667"/>
      <c r="CK6" s="667"/>
      <c r="CL6" s="668"/>
    </row>
    <row r="7" spans="1:102" ht="15.75" customHeight="1">
      <c r="A7" s="201"/>
      <c r="B7" s="201">
        <v>0</v>
      </c>
      <c r="C7" s="201"/>
      <c r="D7" s="439">
        <v>27</v>
      </c>
      <c r="E7" s="944" t="s">
        <v>678</v>
      </c>
      <c r="F7" s="945"/>
      <c r="G7" s="945"/>
      <c r="H7" s="945"/>
      <c r="I7" s="945"/>
      <c r="J7" s="542"/>
      <c r="L7" s="542"/>
      <c r="M7" s="542"/>
      <c r="N7" s="543"/>
      <c r="O7" s="542"/>
      <c r="P7" s="542"/>
      <c r="Q7" s="544">
        <v>1</v>
      </c>
      <c r="R7" s="544">
        <v>1</v>
      </c>
      <c r="S7" s="544">
        <v>0</v>
      </c>
      <c r="T7" s="544">
        <v>1</v>
      </c>
      <c r="U7" s="545">
        <v>1</v>
      </c>
      <c r="V7" s="546"/>
      <c r="W7" s="547"/>
      <c r="X7" s="547"/>
      <c r="Y7" s="547"/>
      <c r="Z7" s="547"/>
      <c r="AA7" s="547"/>
      <c r="AB7" s="547"/>
      <c r="AC7" s="547"/>
      <c r="AD7" s="547"/>
      <c r="AE7" s="548"/>
      <c r="AF7" s="418"/>
      <c r="AG7" s="418"/>
      <c r="AH7" s="530"/>
      <c r="AI7" s="549"/>
      <c r="AJ7" s="177"/>
      <c r="AK7" s="177"/>
      <c r="BQ7" s="532"/>
      <c r="BR7" s="532"/>
      <c r="BS7" s="532"/>
      <c r="BT7" s="532"/>
      <c r="BU7" s="201"/>
      <c r="BV7" s="201"/>
      <c r="BW7" s="201"/>
      <c r="BX7" s="201"/>
      <c r="BY7" s="201"/>
      <c r="BZ7" s="201"/>
      <c r="CA7" s="201"/>
      <c r="CB7" s="201"/>
      <c r="CC7" s="201"/>
      <c r="CD7" s="483"/>
      <c r="CF7" s="666"/>
      <c r="CG7" s="667"/>
      <c r="CH7" s="667"/>
      <c r="CI7" s="667"/>
      <c r="CJ7" s="667"/>
      <c r="CK7" s="667"/>
      <c r="CL7" s="668"/>
    </row>
    <row r="8" spans="1:102" ht="15.75" customHeight="1">
      <c r="A8" s="201"/>
      <c r="B8" s="201">
        <f t="shared" ref="B8:B89" si="1">B7+1</f>
        <v>1</v>
      </c>
      <c r="C8" s="201"/>
      <c r="D8" s="440"/>
      <c r="E8" s="423"/>
      <c r="F8" s="204">
        <v>13</v>
      </c>
      <c r="G8" s="204"/>
      <c r="H8" s="204"/>
      <c r="I8" s="204"/>
      <c r="J8" s="201"/>
      <c r="K8" s="201"/>
      <c r="L8" s="201"/>
      <c r="M8" s="201"/>
      <c r="N8" s="540"/>
      <c r="O8" s="201"/>
      <c r="P8" s="201"/>
      <c r="Q8" s="418">
        <v>1</v>
      </c>
      <c r="R8" s="418">
        <v>1</v>
      </c>
      <c r="S8" s="418">
        <v>0</v>
      </c>
      <c r="T8" s="418">
        <v>1</v>
      </c>
      <c r="U8" s="259">
        <v>1</v>
      </c>
      <c r="V8" s="550">
        <v>0</v>
      </c>
      <c r="W8" s="551">
        <v>1</v>
      </c>
      <c r="X8" s="551">
        <v>0</v>
      </c>
      <c r="Y8" s="551">
        <v>1</v>
      </c>
      <c r="Z8" s="551">
        <v>0</v>
      </c>
      <c r="AA8" s="551">
        <v>1</v>
      </c>
      <c r="AB8" s="551">
        <v>0</v>
      </c>
      <c r="AC8" s="551">
        <v>1</v>
      </c>
      <c r="AD8" s="551">
        <v>0</v>
      </c>
      <c r="AE8" s="552">
        <v>1</v>
      </c>
      <c r="AF8" s="418"/>
      <c r="AG8" s="418">
        <v>2</v>
      </c>
      <c r="AH8" s="530"/>
      <c r="AI8" s="549"/>
      <c r="AJ8" s="553"/>
      <c r="AK8" s="553"/>
      <c r="AL8" s="554"/>
      <c r="AM8" s="335">
        <v>1</v>
      </c>
      <c r="AN8" s="335">
        <v>1</v>
      </c>
      <c r="AO8" s="335">
        <v>0</v>
      </c>
      <c r="AP8" s="335">
        <v>1</v>
      </c>
      <c r="AQ8" s="278">
        <v>1</v>
      </c>
      <c r="AR8" s="278">
        <v>0</v>
      </c>
      <c r="AS8" s="278">
        <v>1</v>
      </c>
      <c r="AT8" s="278">
        <v>0</v>
      </c>
      <c r="AU8" s="278">
        <v>1</v>
      </c>
      <c r="AV8" s="278">
        <v>0</v>
      </c>
      <c r="AW8" s="278">
        <v>1</v>
      </c>
      <c r="AX8" s="278">
        <v>0</v>
      </c>
      <c r="AY8" s="278">
        <v>1</v>
      </c>
      <c r="AZ8" s="278">
        <v>0</v>
      </c>
      <c r="BA8" s="278">
        <v>1</v>
      </c>
      <c r="BB8" s="278">
        <v>0</v>
      </c>
      <c r="BC8" s="278">
        <v>1</v>
      </c>
      <c r="BD8" s="278">
        <v>0</v>
      </c>
      <c r="BE8" s="278">
        <v>1</v>
      </c>
      <c r="BF8" s="278">
        <v>0</v>
      </c>
      <c r="BG8" s="278">
        <v>1</v>
      </c>
      <c r="BH8" s="278">
        <v>0</v>
      </c>
      <c r="BI8" s="278">
        <v>1</v>
      </c>
      <c r="BJ8" s="278">
        <v>0</v>
      </c>
      <c r="BK8" s="278">
        <v>1</v>
      </c>
      <c r="BL8" s="278">
        <v>0</v>
      </c>
      <c r="BM8" s="278">
        <v>1</v>
      </c>
      <c r="BN8" s="278">
        <v>0</v>
      </c>
      <c r="BO8" s="278">
        <v>1</v>
      </c>
      <c r="BP8" s="278" t="s">
        <v>159</v>
      </c>
      <c r="BQ8" s="21"/>
      <c r="BR8" s="21"/>
      <c r="BS8" s="21"/>
      <c r="BT8" s="21"/>
      <c r="BU8" s="21"/>
      <c r="BV8" s="21"/>
      <c r="BW8" s="21"/>
      <c r="BX8" s="21"/>
      <c r="BY8" s="21"/>
      <c r="BZ8" s="532"/>
      <c r="CA8" s="532"/>
      <c r="CB8" s="532"/>
      <c r="CC8" s="532"/>
      <c r="CD8" s="483"/>
      <c r="CF8" s="672"/>
      <c r="CG8" s="673"/>
      <c r="CH8" s="673"/>
      <c r="CI8" s="673"/>
      <c r="CJ8" s="673"/>
      <c r="CK8" s="673"/>
      <c r="CL8" s="674"/>
    </row>
    <row r="9" spans="1:102" ht="15.75" customHeight="1">
      <c r="A9" s="201"/>
      <c r="B9" s="201">
        <f t="shared" si="1"/>
        <v>2</v>
      </c>
      <c r="C9" s="201"/>
      <c r="D9" s="440">
        <v>41</v>
      </c>
      <c r="E9" s="204"/>
      <c r="F9" s="204"/>
      <c r="G9" s="204"/>
      <c r="H9" s="555" t="s">
        <v>679</v>
      </c>
      <c r="I9" s="556"/>
      <c r="J9" s="201"/>
      <c r="K9" s="201"/>
      <c r="L9" s="201"/>
      <c r="M9" s="201"/>
      <c r="N9" s="540"/>
      <c r="O9" s="201"/>
      <c r="P9" s="557">
        <v>1</v>
      </c>
      <c r="Q9" s="557">
        <v>0</v>
      </c>
      <c r="R9" s="557">
        <v>1</v>
      </c>
      <c r="S9" s="557">
        <v>0</v>
      </c>
      <c r="T9" s="557">
        <v>0</v>
      </c>
      <c r="U9" s="558">
        <v>1</v>
      </c>
      <c r="V9" s="536"/>
      <c r="W9" s="174"/>
      <c r="X9" s="174"/>
      <c r="Y9" s="174"/>
      <c r="Z9" s="174"/>
      <c r="AA9" s="174"/>
      <c r="AB9" s="174"/>
      <c r="AC9" s="174"/>
      <c r="AD9" s="174"/>
      <c r="AE9" s="559"/>
      <c r="AF9" s="418"/>
      <c r="AG9" s="418"/>
      <c r="AH9" s="530"/>
      <c r="AI9" s="549"/>
      <c r="AJ9" s="177"/>
      <c r="AK9" s="177"/>
      <c r="BT9" s="21"/>
      <c r="BU9" s="21"/>
      <c r="BV9" s="21"/>
      <c r="BW9" s="278"/>
      <c r="BX9" s="21"/>
      <c r="BY9" s="21"/>
      <c r="BZ9" s="201"/>
      <c r="CA9" s="418"/>
      <c r="CB9" s="418"/>
      <c r="CC9" s="418"/>
      <c r="CD9" s="483"/>
      <c r="CG9" s="40">
        <v>13</v>
      </c>
    </row>
    <row r="10" spans="1:102" ht="15.75" customHeight="1">
      <c r="A10" s="201"/>
      <c r="B10" s="201">
        <f t="shared" si="1"/>
        <v>3</v>
      </c>
      <c r="C10" s="201"/>
      <c r="D10" s="440"/>
      <c r="E10" s="204"/>
      <c r="F10" s="204">
        <v>10</v>
      </c>
      <c r="G10" s="201"/>
      <c r="H10" s="201">
        <v>13</v>
      </c>
      <c r="I10" s="556"/>
      <c r="J10" s="201"/>
      <c r="K10" s="201"/>
      <c r="L10" s="201"/>
      <c r="M10" s="201"/>
      <c r="N10" s="540"/>
      <c r="O10" s="201"/>
      <c r="P10" s="418">
        <v>1</v>
      </c>
      <c r="Q10" s="418">
        <v>0</v>
      </c>
      <c r="R10" s="418">
        <v>1</v>
      </c>
      <c r="S10" s="418">
        <v>0</v>
      </c>
      <c r="T10" s="550">
        <v>0</v>
      </c>
      <c r="U10" s="259">
        <v>1</v>
      </c>
      <c r="V10" s="550">
        <v>0</v>
      </c>
      <c r="W10" s="551">
        <v>1</v>
      </c>
      <c r="X10" s="551">
        <v>0</v>
      </c>
      <c r="Y10" s="551">
        <v>1</v>
      </c>
      <c r="Z10" s="551">
        <v>0</v>
      </c>
      <c r="AA10" s="551">
        <v>1</v>
      </c>
      <c r="AB10" s="551">
        <v>0</v>
      </c>
      <c r="AC10" s="551">
        <v>1</v>
      </c>
      <c r="AD10" s="551">
        <v>0</v>
      </c>
      <c r="AE10" s="552">
        <v>1</v>
      </c>
      <c r="AF10" s="418"/>
      <c r="AG10" s="418">
        <v>4</v>
      </c>
      <c r="AH10" s="530"/>
      <c r="AI10" s="549"/>
      <c r="AJ10" s="52"/>
      <c r="AK10" s="52"/>
      <c r="AL10" s="201"/>
      <c r="AM10" s="335">
        <v>1</v>
      </c>
      <c r="AN10" s="335">
        <v>1</v>
      </c>
      <c r="AO10" s="335">
        <v>0</v>
      </c>
      <c r="AP10" s="335">
        <v>1</v>
      </c>
      <c r="AQ10" s="278" t="s">
        <v>680</v>
      </c>
      <c r="AR10" s="283">
        <v>1</v>
      </c>
      <c r="AS10" s="283">
        <v>0</v>
      </c>
      <c r="AT10" s="283">
        <v>1</v>
      </c>
      <c r="AU10" s="283">
        <v>0</v>
      </c>
      <c r="AV10" s="278">
        <v>0</v>
      </c>
      <c r="AW10" s="278">
        <v>1</v>
      </c>
      <c r="AX10" s="278">
        <v>0</v>
      </c>
      <c r="AY10" s="278">
        <v>1</v>
      </c>
      <c r="AZ10" s="278">
        <v>0</v>
      </c>
      <c r="BA10" s="278">
        <v>1</v>
      </c>
      <c r="BB10" s="278">
        <v>0</v>
      </c>
      <c r="BC10" s="278">
        <v>1</v>
      </c>
      <c r="BD10" s="278">
        <v>0</v>
      </c>
      <c r="BE10" s="278">
        <v>1</v>
      </c>
      <c r="BF10" s="278">
        <v>0</v>
      </c>
      <c r="BG10" s="278">
        <v>1</v>
      </c>
      <c r="BH10" s="278">
        <v>0</v>
      </c>
      <c r="BI10" s="278">
        <v>1</v>
      </c>
      <c r="BJ10" s="278">
        <v>0</v>
      </c>
      <c r="BK10" s="278">
        <v>1</v>
      </c>
      <c r="BL10" s="278">
        <v>0</v>
      </c>
      <c r="BM10" s="278">
        <v>1</v>
      </c>
      <c r="BN10" s="278">
        <v>0</v>
      </c>
      <c r="BO10" s="278">
        <v>1</v>
      </c>
      <c r="BP10" s="278">
        <v>0</v>
      </c>
      <c r="BQ10" s="278">
        <v>1</v>
      </c>
      <c r="BR10" s="278">
        <v>0</v>
      </c>
      <c r="BS10" s="278">
        <v>1</v>
      </c>
      <c r="BT10" s="278" t="s">
        <v>159</v>
      </c>
      <c r="BX10" s="278"/>
      <c r="BY10" s="278"/>
      <c r="BZ10" s="32"/>
      <c r="CA10" s="32"/>
      <c r="CB10" s="32"/>
      <c r="CC10" s="32"/>
      <c r="CD10" s="483"/>
      <c r="CG10" s="40"/>
    </row>
    <row r="11" spans="1:102" ht="15.75" customHeight="1">
      <c r="A11" s="201"/>
      <c r="B11" s="201">
        <f t="shared" si="1"/>
        <v>4</v>
      </c>
      <c r="C11" s="201"/>
      <c r="D11" s="440">
        <v>31</v>
      </c>
      <c r="E11" s="204"/>
      <c r="F11" s="204"/>
      <c r="G11" s="201"/>
      <c r="H11" s="201"/>
      <c r="I11" s="556"/>
      <c r="J11" s="201"/>
      <c r="K11" s="201"/>
      <c r="L11" s="201"/>
      <c r="M11" s="201"/>
      <c r="N11" s="540"/>
      <c r="O11" s="201"/>
      <c r="P11" s="201"/>
      <c r="Q11" s="557">
        <v>1</v>
      </c>
      <c r="R11" s="557">
        <v>1</v>
      </c>
      <c r="S11" s="557">
        <v>1</v>
      </c>
      <c r="T11" s="557">
        <v>1</v>
      </c>
      <c r="U11" s="558">
        <v>1</v>
      </c>
      <c r="V11" s="536"/>
      <c r="W11" s="174"/>
      <c r="X11" s="174"/>
      <c r="Y11" s="174"/>
      <c r="Z11" s="174"/>
      <c r="AA11" s="174"/>
      <c r="AB11" s="174"/>
      <c r="AC11" s="174"/>
      <c r="AD11" s="174"/>
      <c r="AE11" s="559"/>
      <c r="AF11" s="418"/>
      <c r="AG11" s="418"/>
      <c r="AH11" s="560"/>
      <c r="AI11" s="549"/>
      <c r="AJ11" s="530"/>
      <c r="AK11" s="530"/>
      <c r="AL11" s="201"/>
      <c r="AM11" s="21"/>
      <c r="AN11" s="21"/>
      <c r="AO11" s="21"/>
      <c r="AP11" s="21"/>
      <c r="AQ11" s="21"/>
      <c r="AR11" s="21"/>
      <c r="AS11" s="21"/>
      <c r="AT11" s="21"/>
      <c r="AU11" s="21"/>
      <c r="AV11" s="21"/>
      <c r="AW11" s="21"/>
      <c r="AX11" s="21"/>
      <c r="AY11" s="21"/>
      <c r="AZ11" s="21"/>
      <c r="BA11" s="21"/>
      <c r="BB11" s="21"/>
      <c r="BC11" s="21"/>
      <c r="BD11" s="21"/>
      <c r="BE11" s="21"/>
      <c r="BF11" s="21"/>
      <c r="BG11" s="21"/>
      <c r="BH11" s="21"/>
      <c r="BI11" s="21"/>
      <c r="BJ11" s="21"/>
      <c r="BK11" s="21"/>
      <c r="BL11" s="21"/>
      <c r="BM11" s="21"/>
      <c r="BN11" s="21"/>
      <c r="BO11" s="21"/>
      <c r="BP11" s="21"/>
      <c r="BQ11" s="21"/>
      <c r="BR11" s="21"/>
      <c r="BS11" s="21"/>
      <c r="BT11" s="21"/>
      <c r="BU11" s="21"/>
      <c r="BV11" s="21"/>
      <c r="BW11" s="335"/>
      <c r="BX11" s="335"/>
      <c r="BY11" s="278"/>
      <c r="BZ11" s="335"/>
      <c r="CA11" s="418"/>
      <c r="CB11" s="418"/>
      <c r="CC11" s="418"/>
      <c r="CD11" s="483"/>
      <c r="CG11" s="40">
        <v>10</v>
      </c>
    </row>
    <row r="12" spans="1:102" ht="15.75" customHeight="1">
      <c r="A12" s="201"/>
      <c r="B12" s="201">
        <f t="shared" si="1"/>
        <v>5</v>
      </c>
      <c r="C12" s="201"/>
      <c r="D12" s="440"/>
      <c r="E12" s="174"/>
      <c r="F12" s="174">
        <v>15</v>
      </c>
      <c r="G12" s="418"/>
      <c r="H12" s="418">
        <v>10</v>
      </c>
      <c r="I12" s="556"/>
      <c r="J12" s="418"/>
      <c r="K12" s="201"/>
      <c r="L12" s="201"/>
      <c r="M12" s="418"/>
      <c r="N12" s="534"/>
      <c r="O12" s="418"/>
      <c r="P12" s="418"/>
      <c r="Q12" s="418">
        <v>1</v>
      </c>
      <c r="R12" s="418">
        <v>1</v>
      </c>
      <c r="S12" s="418">
        <v>1</v>
      </c>
      <c r="T12" s="418">
        <v>1</v>
      </c>
      <c r="U12" s="259">
        <v>1</v>
      </c>
      <c r="V12" s="550">
        <v>0</v>
      </c>
      <c r="W12" s="551">
        <v>1</v>
      </c>
      <c r="X12" s="551">
        <v>0</v>
      </c>
      <c r="Y12" s="551">
        <v>1</v>
      </c>
      <c r="Z12" s="551">
        <v>0</v>
      </c>
      <c r="AA12" s="551">
        <v>1</v>
      </c>
      <c r="AB12" s="551">
        <v>0</v>
      </c>
      <c r="AC12" s="551">
        <v>1</v>
      </c>
      <c r="AD12" s="551">
        <v>0</v>
      </c>
      <c r="AE12" s="552">
        <v>1</v>
      </c>
      <c r="AF12" s="418"/>
      <c r="AG12" s="418">
        <v>2</v>
      </c>
      <c r="AH12" s="556"/>
      <c r="AI12" s="561"/>
      <c r="AJ12" s="52"/>
      <c r="AK12" s="52"/>
      <c r="AL12" s="201"/>
      <c r="AM12" s="335">
        <v>1</v>
      </c>
      <c r="AN12" s="335">
        <v>1</v>
      </c>
      <c r="AO12" s="335">
        <v>0</v>
      </c>
      <c r="AP12" s="335">
        <v>1</v>
      </c>
      <c r="AQ12" s="283">
        <v>1</v>
      </c>
      <c r="AR12" s="283">
        <v>0</v>
      </c>
      <c r="AS12" s="283">
        <v>1</v>
      </c>
      <c r="AT12" s="283">
        <v>0</v>
      </c>
      <c r="AU12" s="278" t="s">
        <v>680</v>
      </c>
      <c r="AV12" s="335">
        <v>1</v>
      </c>
      <c r="AW12" s="335">
        <v>1</v>
      </c>
      <c r="AX12" s="335">
        <v>1</v>
      </c>
      <c r="AY12" s="335">
        <v>1</v>
      </c>
      <c r="AZ12" s="278">
        <v>1</v>
      </c>
      <c r="BA12" s="278">
        <v>0</v>
      </c>
      <c r="BB12" s="278">
        <v>1</v>
      </c>
      <c r="BC12" s="278">
        <v>0</v>
      </c>
      <c r="BD12" s="278">
        <v>1</v>
      </c>
      <c r="BE12" s="278">
        <v>0</v>
      </c>
      <c r="BF12" s="278">
        <v>1</v>
      </c>
      <c r="BG12" s="278">
        <v>0</v>
      </c>
      <c r="BH12" s="278">
        <v>1</v>
      </c>
      <c r="BI12" s="278">
        <v>0</v>
      </c>
      <c r="BJ12" s="278">
        <v>1</v>
      </c>
      <c r="BK12" s="278">
        <v>0</v>
      </c>
      <c r="BL12" s="278">
        <v>1</v>
      </c>
      <c r="BM12" s="278">
        <v>0</v>
      </c>
      <c r="BN12" s="278">
        <v>1</v>
      </c>
      <c r="BO12" s="278">
        <v>0</v>
      </c>
      <c r="BP12" s="278">
        <v>1</v>
      </c>
      <c r="BQ12" s="278">
        <v>0</v>
      </c>
      <c r="BR12" s="278">
        <v>1</v>
      </c>
      <c r="BS12" s="278">
        <v>0</v>
      </c>
      <c r="BT12" s="278">
        <v>1</v>
      </c>
      <c r="BU12" s="278" t="s">
        <v>159</v>
      </c>
      <c r="BV12" s="21"/>
      <c r="BW12" s="278"/>
      <c r="BX12" s="278"/>
      <c r="BY12" s="278"/>
      <c r="BZ12" s="532"/>
      <c r="CA12" s="418"/>
      <c r="CB12" s="418"/>
      <c r="CC12" s="418"/>
      <c r="CD12" s="483"/>
      <c r="CG12" s="40"/>
    </row>
    <row r="13" spans="1:102" ht="15.75" customHeight="1">
      <c r="A13" s="201"/>
      <c r="B13" s="201">
        <f t="shared" si="1"/>
        <v>6</v>
      </c>
      <c r="C13" s="201"/>
      <c r="D13" s="440">
        <v>47</v>
      </c>
      <c r="E13" s="174"/>
      <c r="F13" s="174"/>
      <c r="G13" s="418"/>
      <c r="H13" s="418"/>
      <c r="I13" s="556"/>
      <c r="J13" s="418"/>
      <c r="K13" s="201"/>
      <c r="L13" s="201"/>
      <c r="M13" s="418"/>
      <c r="N13" s="534"/>
      <c r="O13" s="201"/>
      <c r="P13" s="557">
        <v>1</v>
      </c>
      <c r="Q13" s="557">
        <v>0</v>
      </c>
      <c r="R13" s="557">
        <v>1</v>
      </c>
      <c r="S13" s="557">
        <v>1</v>
      </c>
      <c r="T13" s="557">
        <v>1</v>
      </c>
      <c r="U13" s="558">
        <v>1</v>
      </c>
      <c r="V13" s="536"/>
      <c r="W13" s="174"/>
      <c r="X13" s="174"/>
      <c r="Y13" s="174"/>
      <c r="Z13" s="174"/>
      <c r="AA13" s="174"/>
      <c r="AB13" s="174"/>
      <c r="AC13" s="174"/>
      <c r="AD13" s="174"/>
      <c r="AE13" s="559"/>
      <c r="AF13" s="418"/>
      <c r="AG13" s="418"/>
      <c r="AH13" s="562"/>
      <c r="AI13" s="549"/>
      <c r="AJ13" s="177"/>
      <c r="AK13" s="177"/>
      <c r="BW13" s="21"/>
      <c r="BX13" s="21"/>
      <c r="BY13" s="21"/>
      <c r="BZ13" s="32"/>
      <c r="CA13" s="32"/>
      <c r="CB13" s="32"/>
      <c r="CC13" s="32"/>
      <c r="CD13" s="483"/>
      <c r="CG13" s="40">
        <v>15</v>
      </c>
    </row>
    <row r="14" spans="1:102" ht="15.75" customHeight="1">
      <c r="A14" s="201"/>
      <c r="B14" s="201">
        <f t="shared" si="1"/>
        <v>7</v>
      </c>
      <c r="C14" s="201"/>
      <c r="D14" s="440"/>
      <c r="E14" s="174"/>
      <c r="F14" s="174">
        <v>23</v>
      </c>
      <c r="G14" s="418"/>
      <c r="H14" s="418">
        <v>15</v>
      </c>
      <c r="I14" s="556"/>
      <c r="J14" s="418"/>
      <c r="K14" s="201"/>
      <c r="L14" s="201"/>
      <c r="M14" s="418"/>
      <c r="N14" s="534"/>
      <c r="O14" s="418"/>
      <c r="P14" s="418">
        <v>1</v>
      </c>
      <c r="Q14" s="418">
        <v>0</v>
      </c>
      <c r="R14" s="418">
        <v>1</v>
      </c>
      <c r="S14" s="418">
        <v>1</v>
      </c>
      <c r="T14" s="418">
        <v>1</v>
      </c>
      <c r="U14" s="259">
        <v>1</v>
      </c>
      <c r="V14" s="550">
        <v>0</v>
      </c>
      <c r="W14" s="551">
        <v>1</v>
      </c>
      <c r="X14" s="551">
        <v>0</v>
      </c>
      <c r="Y14" s="551">
        <v>1</v>
      </c>
      <c r="Z14" s="551">
        <v>0</v>
      </c>
      <c r="AA14" s="551">
        <v>1</v>
      </c>
      <c r="AB14" s="551">
        <v>0</v>
      </c>
      <c r="AC14" s="551">
        <v>1</v>
      </c>
      <c r="AD14" s="551">
        <v>0</v>
      </c>
      <c r="AE14" s="552">
        <v>1</v>
      </c>
      <c r="AF14" s="418"/>
      <c r="AG14" s="418">
        <v>2</v>
      </c>
      <c r="AH14" s="556"/>
      <c r="AI14" s="561"/>
      <c r="AJ14" s="52"/>
      <c r="AK14" s="52"/>
      <c r="AL14" s="201"/>
      <c r="AM14" s="335">
        <v>1</v>
      </c>
      <c r="AN14" s="335">
        <v>1</v>
      </c>
      <c r="AO14" s="335">
        <v>0</v>
      </c>
      <c r="AP14" s="335">
        <v>1</v>
      </c>
      <c r="AQ14" s="283">
        <v>1</v>
      </c>
      <c r="AR14" s="283">
        <v>0</v>
      </c>
      <c r="AS14" s="283">
        <v>1</v>
      </c>
      <c r="AT14" s="283">
        <v>0</v>
      </c>
      <c r="AU14" s="335">
        <v>1</v>
      </c>
      <c r="AV14" s="335">
        <v>1</v>
      </c>
      <c r="AW14" s="335">
        <v>1</v>
      </c>
      <c r="AX14" s="335">
        <v>1</v>
      </c>
      <c r="AY14" s="278" t="s">
        <v>680</v>
      </c>
      <c r="AZ14" s="283">
        <v>1</v>
      </c>
      <c r="BA14" s="283">
        <v>0</v>
      </c>
      <c r="BB14" s="283">
        <v>1</v>
      </c>
      <c r="BC14" s="283">
        <v>1</v>
      </c>
      <c r="BD14" s="283">
        <v>1</v>
      </c>
      <c r="BE14" s="278">
        <v>1</v>
      </c>
      <c r="BF14" s="278">
        <v>0</v>
      </c>
      <c r="BG14" s="278">
        <v>1</v>
      </c>
      <c r="BH14" s="278">
        <v>0</v>
      </c>
      <c r="BI14" s="278">
        <v>1</v>
      </c>
      <c r="BJ14" s="278">
        <v>0</v>
      </c>
      <c r="BK14" s="278">
        <v>1</v>
      </c>
      <c r="BL14" s="278">
        <v>0</v>
      </c>
      <c r="BM14" s="278">
        <v>1</v>
      </c>
      <c r="BN14" s="278">
        <v>0</v>
      </c>
      <c r="BO14" s="278">
        <v>1</v>
      </c>
      <c r="BP14" s="278">
        <v>0</v>
      </c>
      <c r="BQ14" s="278">
        <v>1</v>
      </c>
      <c r="BR14" s="278">
        <v>0</v>
      </c>
      <c r="BS14" s="278">
        <v>1</v>
      </c>
      <c r="BT14" s="278">
        <v>0</v>
      </c>
      <c r="BU14" s="278" t="s">
        <v>159</v>
      </c>
      <c r="BV14" s="335"/>
      <c r="BW14" s="278"/>
      <c r="BX14" s="278"/>
      <c r="BY14" s="278"/>
      <c r="BZ14" s="532"/>
      <c r="CA14" s="418"/>
      <c r="CB14" s="418"/>
      <c r="CC14" s="418"/>
      <c r="CD14" s="483"/>
      <c r="CG14" s="40"/>
    </row>
    <row r="15" spans="1:102" ht="15.75" customHeight="1">
      <c r="A15" s="201"/>
      <c r="B15" s="201">
        <f t="shared" si="1"/>
        <v>8</v>
      </c>
      <c r="C15" s="201"/>
      <c r="D15" s="440">
        <v>71</v>
      </c>
      <c r="E15" s="174"/>
      <c r="F15" s="174"/>
      <c r="G15" s="418"/>
      <c r="H15" s="418"/>
      <c r="I15" s="556"/>
      <c r="J15" s="418"/>
      <c r="K15" s="201"/>
      <c r="L15" s="201"/>
      <c r="M15" s="418"/>
      <c r="N15" s="534"/>
      <c r="O15" s="557">
        <v>1</v>
      </c>
      <c r="P15" s="557">
        <v>0</v>
      </c>
      <c r="Q15" s="557">
        <v>0</v>
      </c>
      <c r="R15" s="557">
        <v>0</v>
      </c>
      <c r="S15" s="557">
        <v>1</v>
      </c>
      <c r="T15" s="557">
        <v>1</v>
      </c>
      <c r="U15" s="558">
        <v>1</v>
      </c>
      <c r="V15" s="536"/>
      <c r="W15" s="174"/>
      <c r="X15" s="174"/>
      <c r="Y15" s="174"/>
      <c r="Z15" s="174"/>
      <c r="AA15" s="174"/>
      <c r="AB15" s="174"/>
      <c r="AC15" s="174"/>
      <c r="AD15" s="174"/>
      <c r="AE15" s="559"/>
      <c r="AF15" s="418"/>
      <c r="AG15" s="418"/>
      <c r="AH15" s="563"/>
      <c r="AI15" s="564"/>
      <c r="AJ15" s="530"/>
      <c r="AK15" s="530"/>
      <c r="AL15" s="20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78"/>
      <c r="BW15" s="335"/>
      <c r="BX15" s="335"/>
      <c r="BY15" s="278"/>
      <c r="BZ15" s="335"/>
      <c r="CA15" s="418"/>
      <c r="CB15" s="418"/>
      <c r="CC15" s="418"/>
      <c r="CD15" s="483"/>
      <c r="CG15" s="40">
        <v>23</v>
      </c>
    </row>
    <row r="16" spans="1:102" ht="15.75" customHeight="1">
      <c r="A16" s="201"/>
      <c r="B16" s="201">
        <f t="shared" si="1"/>
        <v>9</v>
      </c>
      <c r="C16" s="201"/>
      <c r="D16" s="440"/>
      <c r="E16" s="174"/>
      <c r="F16" s="174">
        <v>35</v>
      </c>
      <c r="G16" s="418"/>
      <c r="H16" s="418">
        <v>23</v>
      </c>
      <c r="I16" s="556"/>
      <c r="J16" s="418"/>
      <c r="K16" s="201"/>
      <c r="L16" s="201"/>
      <c r="M16" s="418"/>
      <c r="N16" s="534"/>
      <c r="O16" s="418">
        <v>1</v>
      </c>
      <c r="P16" s="418">
        <v>0</v>
      </c>
      <c r="Q16" s="418">
        <v>0</v>
      </c>
      <c r="R16" s="418">
        <v>0</v>
      </c>
      <c r="S16" s="418">
        <v>1</v>
      </c>
      <c r="T16" s="418">
        <v>1</v>
      </c>
      <c r="U16" s="259">
        <v>1</v>
      </c>
      <c r="V16" s="550">
        <v>0</v>
      </c>
      <c r="W16" s="551">
        <v>1</v>
      </c>
      <c r="X16" s="551">
        <v>0</v>
      </c>
      <c r="Y16" s="551">
        <v>1</v>
      </c>
      <c r="Z16" s="551">
        <v>0</v>
      </c>
      <c r="AA16" s="551">
        <v>1</v>
      </c>
      <c r="AB16" s="551">
        <v>0</v>
      </c>
      <c r="AC16" s="551">
        <v>1</v>
      </c>
      <c r="AD16" s="551">
        <v>0</v>
      </c>
      <c r="AE16" s="552">
        <v>1</v>
      </c>
      <c r="AF16" s="418"/>
      <c r="AG16" s="418">
        <v>2</v>
      </c>
      <c r="AH16" s="177"/>
      <c r="AI16" s="565"/>
      <c r="AJ16" s="201"/>
      <c r="AK16" s="566"/>
      <c r="AL16" s="201"/>
      <c r="AM16" s="201"/>
      <c r="AN16" s="201"/>
      <c r="AO16" s="201"/>
      <c r="AP16" s="201"/>
      <c r="AQ16" s="201"/>
      <c r="AR16" s="201"/>
      <c r="AS16" s="201"/>
      <c r="AT16" s="201"/>
      <c r="AU16" s="201"/>
      <c r="AV16" s="201"/>
      <c r="AW16" s="201"/>
      <c r="AX16" s="201"/>
      <c r="AY16" s="201"/>
      <c r="AZ16" s="201"/>
      <c r="BA16" s="201"/>
      <c r="BB16" s="201"/>
      <c r="BC16" s="201"/>
      <c r="BD16" s="201"/>
      <c r="BE16" s="566" t="s">
        <v>681</v>
      </c>
      <c r="BF16" s="201"/>
      <c r="BW16" s="201"/>
      <c r="BX16" s="201"/>
      <c r="BY16" s="201"/>
      <c r="BZ16" s="201"/>
      <c r="CA16" s="201"/>
      <c r="CB16" s="201"/>
      <c r="CC16" s="201"/>
      <c r="CD16" s="483"/>
      <c r="CG16" s="40"/>
    </row>
    <row r="17" spans="1:111" ht="15.75" customHeight="1">
      <c r="A17" s="201"/>
      <c r="B17" s="201">
        <f t="shared" si="1"/>
        <v>10</v>
      </c>
      <c r="C17" s="201"/>
      <c r="D17" s="440">
        <v>107</v>
      </c>
      <c r="E17" s="174"/>
      <c r="F17" s="174"/>
      <c r="G17" s="418"/>
      <c r="H17" s="418"/>
      <c r="I17" s="556"/>
      <c r="J17" s="418"/>
      <c r="K17" s="201"/>
      <c r="L17" s="201"/>
      <c r="M17" s="418"/>
      <c r="N17" s="534"/>
      <c r="O17" s="557">
        <v>1</v>
      </c>
      <c r="P17" s="557">
        <v>1</v>
      </c>
      <c r="Q17" s="557">
        <v>0</v>
      </c>
      <c r="R17" s="557">
        <v>1</v>
      </c>
      <c r="S17" s="557">
        <v>0</v>
      </c>
      <c r="T17" s="557">
        <v>1</v>
      </c>
      <c r="U17" s="558">
        <v>1</v>
      </c>
      <c r="V17" s="536"/>
      <c r="W17" s="174"/>
      <c r="X17" s="174"/>
      <c r="Y17" s="174"/>
      <c r="Z17" s="174"/>
      <c r="AA17" s="174"/>
      <c r="AB17" s="174"/>
      <c r="AC17" s="174"/>
      <c r="AD17" s="174"/>
      <c r="AE17" s="559"/>
      <c r="AF17" s="418"/>
      <c r="AG17" s="418"/>
      <c r="AH17" s="554"/>
      <c r="AI17" s="567"/>
      <c r="AJ17" s="201"/>
      <c r="AK17" s="566"/>
      <c r="AL17" s="201"/>
      <c r="AM17" s="554"/>
      <c r="AN17" s="554"/>
      <c r="AO17" s="554"/>
      <c r="AP17" s="554"/>
      <c r="AQ17" s="554"/>
      <c r="AR17" s="554"/>
      <c r="AS17" s="554"/>
      <c r="AT17" s="554"/>
      <c r="AU17" s="554"/>
      <c r="AV17" s="554"/>
      <c r="AW17" s="554"/>
      <c r="AX17" s="554"/>
      <c r="AY17" s="554"/>
      <c r="AZ17" s="554"/>
      <c r="BA17" s="554"/>
      <c r="BB17" s="554"/>
      <c r="BC17" s="554"/>
      <c r="BD17" s="554"/>
      <c r="BE17" s="566"/>
      <c r="BF17" s="554"/>
      <c r="BW17" s="418"/>
      <c r="BX17" s="418"/>
      <c r="BY17" s="418"/>
      <c r="BZ17" s="201"/>
      <c r="CA17" s="418"/>
      <c r="CB17" s="418"/>
      <c r="CC17" s="418"/>
      <c r="CD17" s="483"/>
      <c r="CG17" s="40">
        <v>35</v>
      </c>
    </row>
    <row r="18" spans="1:111" ht="15.75" customHeight="1">
      <c r="A18" s="201"/>
      <c r="B18" s="201">
        <f t="shared" si="1"/>
        <v>11</v>
      </c>
      <c r="C18" s="201"/>
      <c r="D18" s="440"/>
      <c r="E18" s="174"/>
      <c r="F18" s="174">
        <v>53</v>
      </c>
      <c r="G18" s="418"/>
      <c r="H18" s="418">
        <v>35</v>
      </c>
      <c r="I18" s="556"/>
      <c r="J18" s="418"/>
      <c r="K18" s="201"/>
      <c r="L18" s="201"/>
      <c r="M18" s="418"/>
      <c r="N18" s="534"/>
      <c r="O18" s="418">
        <v>1</v>
      </c>
      <c r="P18" s="418">
        <v>1</v>
      </c>
      <c r="Q18" s="418">
        <v>0</v>
      </c>
      <c r="R18" s="418">
        <v>1</v>
      </c>
      <c r="S18" s="418">
        <v>0</v>
      </c>
      <c r="T18" s="418">
        <v>1</v>
      </c>
      <c r="U18" s="259">
        <v>1</v>
      </c>
      <c r="V18" s="550">
        <v>0</v>
      </c>
      <c r="W18" s="551">
        <v>1</v>
      </c>
      <c r="X18" s="551">
        <v>0</v>
      </c>
      <c r="Y18" s="551">
        <v>1</v>
      </c>
      <c r="Z18" s="551">
        <v>0</v>
      </c>
      <c r="AA18" s="551">
        <v>1</v>
      </c>
      <c r="AB18" s="551">
        <v>0</v>
      </c>
      <c r="AC18" s="551">
        <v>1</v>
      </c>
      <c r="AD18" s="551">
        <v>0</v>
      </c>
      <c r="AE18" s="552">
        <v>1</v>
      </c>
      <c r="AF18" s="418"/>
      <c r="AG18" s="418">
        <v>2</v>
      </c>
      <c r="AH18" s="201"/>
      <c r="AI18" s="541"/>
      <c r="AJ18" s="52"/>
      <c r="AK18" s="566"/>
      <c r="AL18" s="201"/>
      <c r="AS18" s="568"/>
      <c r="AZ18" s="568"/>
      <c r="BE18" s="566" t="s">
        <v>681</v>
      </c>
      <c r="BF18" s="568"/>
      <c r="CC18" s="532"/>
      <c r="CD18" s="483"/>
      <c r="CG18" s="40"/>
    </row>
    <row r="19" spans="1:111" ht="15.75" customHeight="1">
      <c r="A19" s="201"/>
      <c r="B19" s="201">
        <f t="shared" si="1"/>
        <v>12</v>
      </c>
      <c r="C19" s="201"/>
      <c r="D19" s="440">
        <v>161</v>
      </c>
      <c r="E19" s="174"/>
      <c r="F19" s="174"/>
      <c r="G19" s="418"/>
      <c r="H19" s="418"/>
      <c r="I19" s="556"/>
      <c r="J19" s="418"/>
      <c r="K19" s="201"/>
      <c r="L19" s="201"/>
      <c r="M19" s="418"/>
      <c r="N19" s="569">
        <v>1</v>
      </c>
      <c r="O19" s="557">
        <v>0</v>
      </c>
      <c r="P19" s="557">
        <v>1</v>
      </c>
      <c r="Q19" s="557">
        <v>0</v>
      </c>
      <c r="R19" s="557">
        <v>0</v>
      </c>
      <c r="S19" s="557">
        <v>0</v>
      </c>
      <c r="T19" s="557">
        <v>0</v>
      </c>
      <c r="U19" s="558">
        <v>1</v>
      </c>
      <c r="V19" s="536"/>
      <c r="W19" s="174"/>
      <c r="X19" s="174"/>
      <c r="Y19" s="174"/>
      <c r="Z19" s="174"/>
      <c r="AA19" s="174"/>
      <c r="AB19" s="174"/>
      <c r="AC19" s="174"/>
      <c r="AD19" s="174"/>
      <c r="AE19" s="559"/>
      <c r="AF19" s="418"/>
      <c r="AG19" s="570"/>
      <c r="AI19" s="528"/>
      <c r="AK19" s="566"/>
      <c r="BE19" s="566"/>
      <c r="CD19" s="483"/>
      <c r="CG19" s="40">
        <v>53</v>
      </c>
    </row>
    <row r="20" spans="1:111" ht="15.75" customHeight="1">
      <c r="A20" s="201"/>
      <c r="B20" s="201">
        <f t="shared" si="1"/>
        <v>13</v>
      </c>
      <c r="C20" s="201"/>
      <c r="D20" s="440"/>
      <c r="E20" s="174"/>
      <c r="F20" s="174">
        <v>40</v>
      </c>
      <c r="G20" s="418"/>
      <c r="H20" s="418">
        <v>53</v>
      </c>
      <c r="I20" s="556"/>
      <c r="J20" s="418"/>
      <c r="K20" s="201"/>
      <c r="L20" s="201"/>
      <c r="M20" s="418"/>
      <c r="N20" s="534">
        <v>1</v>
      </c>
      <c r="O20" s="418">
        <v>0</v>
      </c>
      <c r="P20" s="418">
        <v>1</v>
      </c>
      <c r="Q20" s="418">
        <v>0</v>
      </c>
      <c r="R20" s="418">
        <v>0</v>
      </c>
      <c r="S20" s="418">
        <v>0</v>
      </c>
      <c r="T20" s="550">
        <v>0</v>
      </c>
      <c r="U20" s="259">
        <v>1</v>
      </c>
      <c r="V20" s="550">
        <v>0</v>
      </c>
      <c r="W20" s="551">
        <v>1</v>
      </c>
      <c r="X20" s="551">
        <v>0</v>
      </c>
      <c r="Y20" s="551">
        <v>1</v>
      </c>
      <c r="Z20" s="551">
        <v>0</v>
      </c>
      <c r="AA20" s="551">
        <v>1</v>
      </c>
      <c r="AB20" s="551">
        <v>0</v>
      </c>
      <c r="AC20" s="551">
        <v>1</v>
      </c>
      <c r="AD20" s="551">
        <v>0</v>
      </c>
      <c r="AE20" s="552">
        <v>1</v>
      </c>
      <c r="AF20" s="418"/>
      <c r="AG20" s="570">
        <v>4</v>
      </c>
      <c r="AH20" s="418"/>
      <c r="AI20" s="541"/>
      <c r="AJ20" s="570"/>
      <c r="AK20" s="566"/>
      <c r="BE20" s="566" t="s">
        <v>681</v>
      </c>
      <c r="CD20" s="483"/>
      <c r="CG20" s="40"/>
    </row>
    <row r="21" spans="1:111" ht="15.75" customHeight="1">
      <c r="A21" s="201"/>
      <c r="B21" s="201">
        <f t="shared" si="1"/>
        <v>14</v>
      </c>
      <c r="C21" s="201"/>
      <c r="D21" s="440">
        <v>121</v>
      </c>
      <c r="E21" s="174"/>
      <c r="F21" s="174"/>
      <c r="G21" s="418"/>
      <c r="H21" s="418"/>
      <c r="I21" s="556"/>
      <c r="J21" s="418"/>
      <c r="K21" s="201"/>
      <c r="L21" s="201"/>
      <c r="M21" s="418"/>
      <c r="N21" s="534"/>
      <c r="O21" s="557">
        <v>1</v>
      </c>
      <c r="P21" s="557">
        <v>1</v>
      </c>
      <c r="Q21" s="557">
        <v>1</v>
      </c>
      <c r="R21" s="557">
        <v>1</v>
      </c>
      <c r="S21" s="557">
        <v>0</v>
      </c>
      <c r="T21" s="557">
        <v>0</v>
      </c>
      <c r="U21" s="558">
        <v>1</v>
      </c>
      <c r="V21" s="536"/>
      <c r="W21" s="174"/>
      <c r="X21" s="174"/>
      <c r="Y21" s="174"/>
      <c r="Z21" s="174"/>
      <c r="AA21" s="174"/>
      <c r="AB21" s="174"/>
      <c r="AC21" s="174"/>
      <c r="AD21" s="174"/>
      <c r="AE21" s="559"/>
      <c r="AF21" s="418"/>
      <c r="AG21" s="570"/>
      <c r="AH21" s="201"/>
      <c r="AI21" s="541"/>
      <c r="AJ21" s="570"/>
      <c r="AK21" s="566"/>
      <c r="CD21" s="483"/>
      <c r="CG21" s="40">
        <v>40</v>
      </c>
    </row>
    <row r="22" spans="1:111" ht="15.75" customHeight="1">
      <c r="A22" s="201"/>
      <c r="B22" s="201">
        <f t="shared" si="1"/>
        <v>15</v>
      </c>
      <c r="C22" s="201"/>
      <c r="D22" s="440"/>
      <c r="E22" s="174"/>
      <c r="F22" s="174">
        <v>30</v>
      </c>
      <c r="G22" s="418"/>
      <c r="H22" s="418">
        <v>40</v>
      </c>
      <c r="I22" s="556"/>
      <c r="J22" s="418"/>
      <c r="K22" s="201"/>
      <c r="L22" s="201"/>
      <c r="M22" s="418"/>
      <c r="N22" s="534"/>
      <c r="O22" s="418">
        <v>1</v>
      </c>
      <c r="P22" s="418">
        <v>1</v>
      </c>
      <c r="Q22" s="418">
        <v>1</v>
      </c>
      <c r="R22" s="418">
        <v>1</v>
      </c>
      <c r="S22" s="418">
        <v>0</v>
      </c>
      <c r="T22" s="550">
        <v>0</v>
      </c>
      <c r="U22" s="259">
        <v>1</v>
      </c>
      <c r="V22" s="550">
        <v>0</v>
      </c>
      <c r="W22" s="551">
        <v>1</v>
      </c>
      <c r="X22" s="551">
        <v>0</v>
      </c>
      <c r="Y22" s="551">
        <v>1</v>
      </c>
      <c r="Z22" s="551">
        <v>0</v>
      </c>
      <c r="AA22" s="551">
        <v>1</v>
      </c>
      <c r="AB22" s="551">
        <v>0</v>
      </c>
      <c r="AC22" s="551">
        <v>1</v>
      </c>
      <c r="AD22" s="551">
        <v>0</v>
      </c>
      <c r="AE22" s="552">
        <v>1</v>
      </c>
      <c r="AF22" s="418"/>
      <c r="AG22" s="570">
        <v>4</v>
      </c>
      <c r="AI22" s="528"/>
      <c r="AJ22" s="570"/>
      <c r="AK22" s="566"/>
      <c r="AM22" s="335">
        <v>1</v>
      </c>
      <c r="AN22" s="335">
        <v>1</v>
      </c>
      <c r="AO22" s="335">
        <v>0</v>
      </c>
      <c r="AP22" s="335">
        <v>1</v>
      </c>
      <c r="AQ22" s="283">
        <v>1</v>
      </c>
      <c r="AR22" s="283">
        <v>0</v>
      </c>
      <c r="AS22" s="283">
        <v>1</v>
      </c>
      <c r="AT22" s="283">
        <v>0</v>
      </c>
      <c r="AU22" s="335">
        <v>1</v>
      </c>
      <c r="AV22" s="335">
        <v>1</v>
      </c>
      <c r="AW22" s="335">
        <v>1</v>
      </c>
      <c r="AX22" s="335">
        <v>1</v>
      </c>
      <c r="AY22" s="566" t="s">
        <v>681</v>
      </c>
      <c r="AZ22" s="566" t="s">
        <v>681</v>
      </c>
      <c r="BA22" s="566" t="s">
        <v>681</v>
      </c>
      <c r="BB22" s="566" t="s">
        <v>681</v>
      </c>
      <c r="BC22" s="566" t="s">
        <v>681</v>
      </c>
      <c r="BD22" s="566" t="s">
        <v>681</v>
      </c>
      <c r="BE22" s="566" t="s">
        <v>681</v>
      </c>
      <c r="BF22" s="566" t="s">
        <v>681</v>
      </c>
      <c r="BG22" s="335">
        <v>1</v>
      </c>
      <c r="BH22" s="335">
        <v>0</v>
      </c>
      <c r="BI22" s="335">
        <v>0</v>
      </c>
      <c r="BJ22" s="335">
        <v>0</v>
      </c>
      <c r="BK22" s="335">
        <v>1</v>
      </c>
      <c r="BL22" s="278" t="s">
        <v>680</v>
      </c>
      <c r="BM22" s="283">
        <v>1</v>
      </c>
      <c r="BN22" s="278">
        <v>1</v>
      </c>
      <c r="BO22" s="278">
        <v>0</v>
      </c>
      <c r="BP22" s="278">
        <v>1</v>
      </c>
      <c r="BQ22" s="278">
        <v>0</v>
      </c>
      <c r="BR22" s="278">
        <v>1</v>
      </c>
      <c r="BS22" s="278">
        <v>0</v>
      </c>
      <c r="BT22" s="278">
        <v>1</v>
      </c>
      <c r="BU22" s="278">
        <v>0</v>
      </c>
      <c r="BV22" s="278">
        <v>1</v>
      </c>
      <c r="BW22" s="278">
        <v>0</v>
      </c>
      <c r="BX22" s="278">
        <v>1</v>
      </c>
      <c r="CD22" s="483"/>
      <c r="CG22" s="40"/>
      <c r="CQ22" s="43"/>
    </row>
    <row r="23" spans="1:111" ht="15.75" customHeight="1">
      <c r="A23" s="201"/>
      <c r="B23" s="201">
        <f t="shared" si="1"/>
        <v>16</v>
      </c>
      <c r="C23" s="201"/>
      <c r="D23" s="440">
        <v>91</v>
      </c>
      <c r="E23" s="174"/>
      <c r="F23" s="174"/>
      <c r="G23" s="418"/>
      <c r="H23" s="418"/>
      <c r="I23" s="556"/>
      <c r="J23" s="418"/>
      <c r="K23" s="201"/>
      <c r="L23" s="201"/>
      <c r="M23" s="418"/>
      <c r="N23" s="534"/>
      <c r="O23" s="557">
        <v>1</v>
      </c>
      <c r="P23" s="557">
        <v>0</v>
      </c>
      <c r="Q23" s="557">
        <v>1</v>
      </c>
      <c r="R23" s="557">
        <v>1</v>
      </c>
      <c r="S23" s="557">
        <v>0</v>
      </c>
      <c r="T23" s="557">
        <v>1</v>
      </c>
      <c r="U23" s="558">
        <v>1</v>
      </c>
      <c r="V23" s="536"/>
      <c r="W23" s="174"/>
      <c r="X23" s="174"/>
      <c r="Y23" s="174"/>
      <c r="Z23" s="174"/>
      <c r="AA23" s="174"/>
      <c r="AB23" s="174"/>
      <c r="AC23" s="174"/>
      <c r="AD23" s="174"/>
      <c r="AE23" s="559"/>
      <c r="AF23" s="418"/>
      <c r="AG23" s="570"/>
      <c r="AH23" s="570"/>
      <c r="AI23" s="571"/>
      <c r="AJ23" s="570"/>
      <c r="AK23" s="566"/>
      <c r="BL23" s="671" t="s">
        <v>113</v>
      </c>
      <c r="BM23" s="667"/>
      <c r="BN23" s="667"/>
      <c r="BO23" s="667"/>
      <c r="BP23" s="667"/>
      <c r="CD23" s="483"/>
      <c r="CG23" s="40">
        <v>30</v>
      </c>
    </row>
    <row r="24" spans="1:111" ht="15.75" customHeight="1">
      <c r="A24" s="201"/>
      <c r="B24" s="201">
        <f t="shared" si="1"/>
        <v>17</v>
      </c>
      <c r="C24" s="201"/>
      <c r="D24" s="440"/>
      <c r="E24" s="174"/>
      <c r="F24" s="174">
        <v>45</v>
      </c>
      <c r="G24" s="418"/>
      <c r="H24" s="418">
        <v>30</v>
      </c>
      <c r="I24" s="556"/>
      <c r="J24" s="418"/>
      <c r="K24" s="201"/>
      <c r="L24" s="201"/>
      <c r="M24" s="418"/>
      <c r="N24" s="534"/>
      <c r="O24" s="418">
        <v>1</v>
      </c>
      <c r="P24" s="418">
        <v>0</v>
      </c>
      <c r="Q24" s="418">
        <v>1</v>
      </c>
      <c r="R24" s="418">
        <v>1</v>
      </c>
      <c r="S24" s="418">
        <v>0</v>
      </c>
      <c r="T24" s="418">
        <v>1</v>
      </c>
      <c r="U24" s="259">
        <v>1</v>
      </c>
      <c r="V24" s="550">
        <v>0</v>
      </c>
      <c r="W24" s="551">
        <v>1</v>
      </c>
      <c r="X24" s="551">
        <v>0</v>
      </c>
      <c r="Y24" s="551">
        <v>1</v>
      </c>
      <c r="Z24" s="551">
        <v>0</v>
      </c>
      <c r="AA24" s="551">
        <v>1</v>
      </c>
      <c r="AB24" s="551">
        <v>0</v>
      </c>
      <c r="AC24" s="551">
        <v>1</v>
      </c>
      <c r="AD24" s="551">
        <v>0</v>
      </c>
      <c r="AE24" s="552">
        <v>1</v>
      </c>
      <c r="AF24" s="418"/>
      <c r="AG24" s="570">
        <v>2</v>
      </c>
      <c r="AH24" s="570"/>
      <c r="AI24" s="571"/>
      <c r="AK24" s="566"/>
      <c r="AM24" s="335">
        <v>1</v>
      </c>
      <c r="AN24" s="335">
        <v>1</v>
      </c>
      <c r="AO24" s="335">
        <v>0</v>
      </c>
      <c r="AP24" s="335">
        <v>1</v>
      </c>
      <c r="AQ24" s="283">
        <v>1</v>
      </c>
      <c r="AR24" s="283">
        <v>0</v>
      </c>
      <c r="AS24" s="283">
        <v>1</v>
      </c>
      <c r="AT24" s="283">
        <v>0</v>
      </c>
      <c r="AU24" s="335">
        <v>1</v>
      </c>
      <c r="AV24" s="335">
        <v>1</v>
      </c>
      <c r="AW24" s="335">
        <v>1</v>
      </c>
      <c r="AX24" s="335">
        <v>1</v>
      </c>
      <c r="AY24" s="566" t="s">
        <v>681</v>
      </c>
      <c r="AZ24" s="566" t="s">
        <v>681</v>
      </c>
      <c r="BA24" s="566" t="s">
        <v>681</v>
      </c>
      <c r="BB24" s="566" t="s">
        <v>681</v>
      </c>
      <c r="BC24" s="566" t="s">
        <v>681</v>
      </c>
      <c r="BD24" s="566" t="s">
        <v>681</v>
      </c>
      <c r="BE24" s="566" t="s">
        <v>681</v>
      </c>
      <c r="BF24" s="566" t="s">
        <v>681</v>
      </c>
      <c r="BG24" s="335">
        <v>1</v>
      </c>
      <c r="BH24" s="335">
        <v>0</v>
      </c>
      <c r="BI24" s="335">
        <v>0</v>
      </c>
      <c r="BJ24" s="335">
        <v>0</v>
      </c>
      <c r="BK24" s="335">
        <v>1</v>
      </c>
      <c r="BL24" s="283">
        <v>1</v>
      </c>
      <c r="BM24" s="278" t="s">
        <v>680</v>
      </c>
      <c r="BN24" s="412"/>
      <c r="BO24" s="278">
        <v>1</v>
      </c>
      <c r="BP24" s="278">
        <v>0</v>
      </c>
      <c r="BQ24" s="278">
        <v>1</v>
      </c>
      <c r="BR24" s="278">
        <v>0</v>
      </c>
      <c r="BS24" s="278">
        <v>1</v>
      </c>
      <c r="BT24" s="278">
        <v>0</v>
      </c>
      <c r="BU24" s="278">
        <v>1</v>
      </c>
      <c r="BV24" s="278">
        <v>0</v>
      </c>
      <c r="BW24" s="278">
        <v>1</v>
      </c>
      <c r="BX24" s="278">
        <v>0</v>
      </c>
      <c r="BY24" s="278">
        <v>1</v>
      </c>
      <c r="BZ24" s="278">
        <v>0</v>
      </c>
      <c r="CA24" s="278">
        <v>1</v>
      </c>
      <c r="CB24" s="278">
        <v>0</v>
      </c>
      <c r="CC24" s="278">
        <v>1</v>
      </c>
      <c r="CD24" s="483"/>
      <c r="CF24" s="570"/>
      <c r="CG24" s="40"/>
    </row>
    <row r="25" spans="1:111" ht="15.75" customHeight="1">
      <c r="A25" s="201"/>
      <c r="B25" s="201">
        <f t="shared" si="1"/>
        <v>18</v>
      </c>
      <c r="C25" s="201"/>
      <c r="D25" s="440">
        <v>137</v>
      </c>
      <c r="E25" s="174"/>
      <c r="F25" s="174"/>
      <c r="G25" s="418"/>
      <c r="H25" s="418"/>
      <c r="I25" s="556"/>
      <c r="J25" s="418"/>
      <c r="K25" s="201"/>
      <c r="L25" s="201"/>
      <c r="M25" s="418"/>
      <c r="N25" s="569">
        <v>1</v>
      </c>
      <c r="O25" s="557">
        <v>0</v>
      </c>
      <c r="P25" s="557">
        <v>0</v>
      </c>
      <c r="Q25" s="557">
        <v>0</v>
      </c>
      <c r="R25" s="557">
        <v>1</v>
      </c>
      <c r="S25" s="557">
        <v>0</v>
      </c>
      <c r="T25" s="557">
        <v>0</v>
      </c>
      <c r="U25" s="558">
        <v>1</v>
      </c>
      <c r="V25" s="536"/>
      <c r="W25" s="174"/>
      <c r="X25" s="174"/>
      <c r="Y25" s="174"/>
      <c r="Z25" s="174"/>
      <c r="AA25" s="174"/>
      <c r="AB25" s="174"/>
      <c r="AC25" s="174"/>
      <c r="AD25" s="174"/>
      <c r="AE25" s="559"/>
      <c r="AF25" s="418"/>
      <c r="AG25" s="570"/>
      <c r="AH25" s="570"/>
      <c r="AI25" s="571"/>
      <c r="AJ25" s="418"/>
      <c r="CD25" s="483"/>
      <c r="CF25" s="570"/>
      <c r="CG25" s="40">
        <v>45</v>
      </c>
    </row>
    <row r="26" spans="1:111" ht="15.75" customHeight="1">
      <c r="A26" s="201"/>
      <c r="B26" s="201">
        <f t="shared" si="1"/>
        <v>19</v>
      </c>
      <c r="C26" s="201"/>
      <c r="D26" s="440"/>
      <c r="E26" s="174"/>
      <c r="F26" s="174">
        <v>34</v>
      </c>
      <c r="G26" s="418"/>
      <c r="H26" s="418">
        <v>45</v>
      </c>
      <c r="I26" s="556"/>
      <c r="J26" s="418"/>
      <c r="K26" s="201"/>
      <c r="L26" s="201"/>
      <c r="M26" s="418"/>
      <c r="N26" s="534">
        <v>1</v>
      </c>
      <c r="O26" s="418">
        <v>0</v>
      </c>
      <c r="P26" s="418">
        <v>0</v>
      </c>
      <c r="Q26" s="418">
        <v>0</v>
      </c>
      <c r="R26" s="418">
        <v>1</v>
      </c>
      <c r="S26" s="418">
        <v>0</v>
      </c>
      <c r="T26" s="550">
        <v>0</v>
      </c>
      <c r="U26" s="259">
        <v>1</v>
      </c>
      <c r="V26" s="550">
        <v>0</v>
      </c>
      <c r="W26" s="551">
        <v>1</v>
      </c>
      <c r="X26" s="551">
        <v>0</v>
      </c>
      <c r="Y26" s="551">
        <v>1</v>
      </c>
      <c r="Z26" s="551">
        <v>0</v>
      </c>
      <c r="AA26" s="551">
        <v>1</v>
      </c>
      <c r="AB26" s="551">
        <v>0</v>
      </c>
      <c r="AC26" s="551">
        <v>1</v>
      </c>
      <c r="AD26" s="551">
        <v>0</v>
      </c>
      <c r="AE26" s="552">
        <v>1</v>
      </c>
      <c r="AF26" s="418"/>
      <c r="AG26" s="570">
        <v>4</v>
      </c>
      <c r="AH26" s="570"/>
      <c r="AI26" s="571"/>
      <c r="AJ26" s="934" t="s">
        <v>682</v>
      </c>
      <c r="AK26" s="729"/>
      <c r="AM26" s="335">
        <v>1</v>
      </c>
      <c r="AN26" s="335">
        <v>1</v>
      </c>
      <c r="AO26" s="335">
        <v>0</v>
      </c>
      <c r="AP26" s="335">
        <v>1</v>
      </c>
      <c r="AQ26" s="283">
        <v>1</v>
      </c>
      <c r="AR26" s="283">
        <v>0</v>
      </c>
      <c r="AS26" s="283">
        <v>1</v>
      </c>
      <c r="AT26" s="283">
        <v>0</v>
      </c>
      <c r="AU26" s="335">
        <v>1</v>
      </c>
      <c r="AV26" s="335">
        <v>1</v>
      </c>
      <c r="AW26" s="335">
        <v>1</v>
      </c>
      <c r="AX26" s="335">
        <v>1</v>
      </c>
      <c r="AY26" s="566" t="s">
        <v>681</v>
      </c>
      <c r="AZ26" s="566" t="s">
        <v>681</v>
      </c>
      <c r="BA26" s="566" t="s">
        <v>681</v>
      </c>
      <c r="BB26" s="566" t="s">
        <v>681</v>
      </c>
      <c r="BC26" s="566" t="s">
        <v>681</v>
      </c>
      <c r="BD26" s="566" t="s">
        <v>681</v>
      </c>
      <c r="BE26" s="566" t="s">
        <v>681</v>
      </c>
      <c r="BF26" s="566" t="s">
        <v>681</v>
      </c>
      <c r="BG26" s="335">
        <v>1</v>
      </c>
      <c r="BH26" s="335">
        <v>0</v>
      </c>
      <c r="BI26" s="335">
        <v>0</v>
      </c>
      <c r="BJ26" s="335">
        <v>0</v>
      </c>
      <c r="BK26" s="335">
        <v>1</v>
      </c>
      <c r="BL26" s="283">
        <v>1</v>
      </c>
      <c r="BM26" s="278">
        <v>1</v>
      </c>
      <c r="BN26" s="278">
        <v>0</v>
      </c>
      <c r="BO26" s="278">
        <v>1</v>
      </c>
      <c r="BP26" s="278">
        <v>0</v>
      </c>
      <c r="BQ26" s="278">
        <v>1</v>
      </c>
      <c r="BR26" s="278">
        <v>0</v>
      </c>
      <c r="BS26" s="278">
        <v>1</v>
      </c>
      <c r="BT26" s="278">
        <v>0</v>
      </c>
      <c r="BU26" s="278">
        <v>1</v>
      </c>
      <c r="BV26" s="278">
        <v>0</v>
      </c>
      <c r="BW26" s="278">
        <v>1</v>
      </c>
      <c r="BX26" s="278">
        <v>0</v>
      </c>
      <c r="BY26" s="278">
        <v>1</v>
      </c>
      <c r="BZ26" s="278">
        <v>0</v>
      </c>
      <c r="CA26" s="278">
        <v>1</v>
      </c>
      <c r="CC26" s="418"/>
      <c r="CD26" s="483"/>
      <c r="CF26" s="570"/>
      <c r="CG26" s="40"/>
    </row>
    <row r="27" spans="1:111" ht="15.75" customHeight="1">
      <c r="A27" s="201"/>
      <c r="B27" s="201">
        <f t="shared" si="1"/>
        <v>20</v>
      </c>
      <c r="C27" s="201"/>
      <c r="D27" s="440">
        <v>103</v>
      </c>
      <c r="E27" s="174"/>
      <c r="F27" s="174"/>
      <c r="G27" s="418"/>
      <c r="H27" s="418"/>
      <c r="I27" s="556"/>
      <c r="J27" s="418"/>
      <c r="K27" s="201"/>
      <c r="L27" s="201"/>
      <c r="M27" s="418"/>
      <c r="N27" s="534"/>
      <c r="O27" s="557">
        <v>1</v>
      </c>
      <c r="P27" s="557">
        <v>1</v>
      </c>
      <c r="Q27" s="557">
        <v>0</v>
      </c>
      <c r="R27" s="557">
        <v>0</v>
      </c>
      <c r="S27" s="557">
        <v>1</v>
      </c>
      <c r="T27" s="557">
        <v>1</v>
      </c>
      <c r="U27" s="558">
        <v>1</v>
      </c>
      <c r="V27" s="536"/>
      <c r="W27" s="174"/>
      <c r="X27" s="174"/>
      <c r="Y27" s="174"/>
      <c r="Z27" s="174"/>
      <c r="AA27" s="174"/>
      <c r="AB27" s="174"/>
      <c r="AC27" s="174"/>
      <c r="AD27" s="174"/>
      <c r="AE27" s="559"/>
      <c r="AF27" s="418"/>
      <c r="AG27" s="570"/>
      <c r="AH27" s="570"/>
      <c r="AI27" s="572"/>
      <c r="AJ27" s="573"/>
      <c r="AK27" s="573"/>
      <c r="AL27" s="573"/>
      <c r="AM27" s="573"/>
      <c r="AN27" s="573"/>
      <c r="AO27" s="573"/>
      <c r="AP27" s="573"/>
      <c r="AQ27" s="573"/>
      <c r="AR27" s="573"/>
      <c r="AS27" s="573"/>
      <c r="AT27" s="573"/>
      <c r="AU27" s="573"/>
      <c r="AV27" s="573"/>
      <c r="AW27" s="573"/>
      <c r="AX27" s="573"/>
      <c r="AY27" s="573"/>
      <c r="AZ27" s="573"/>
      <c r="BA27" s="573"/>
      <c r="BB27" s="573"/>
      <c r="BC27" s="573"/>
      <c r="BD27" s="573"/>
      <c r="BE27" s="573"/>
      <c r="BF27" s="573"/>
      <c r="BG27" s="573"/>
      <c r="BH27" s="573"/>
      <c r="BI27" s="573"/>
      <c r="BJ27" s="573"/>
      <c r="BK27" s="573"/>
      <c r="BL27" s="573"/>
      <c r="BM27" s="573"/>
      <c r="BN27" s="573"/>
      <c r="BO27" s="573"/>
      <c r="BP27" s="573"/>
      <c r="BQ27" s="573"/>
      <c r="BR27" s="573"/>
      <c r="BS27" s="573"/>
      <c r="BT27" s="573"/>
      <c r="BU27" s="573"/>
      <c r="BV27" s="573"/>
      <c r="BW27" s="573"/>
      <c r="BX27" s="573"/>
      <c r="BY27" s="573"/>
      <c r="BZ27" s="573"/>
      <c r="CA27" s="573"/>
      <c r="CB27" s="573"/>
      <c r="CC27" s="573"/>
      <c r="CD27" s="496"/>
      <c r="CF27" s="570"/>
      <c r="CG27" s="40">
        <v>34</v>
      </c>
      <c r="CS27" s="418"/>
      <c r="CT27" s="418"/>
      <c r="CU27" s="418"/>
    </row>
    <row r="28" spans="1:111" ht="15.75" customHeight="1">
      <c r="A28" s="201"/>
      <c r="B28" s="201">
        <f t="shared" si="1"/>
        <v>21</v>
      </c>
      <c r="C28" s="201"/>
      <c r="D28" s="440"/>
      <c r="E28" s="174"/>
      <c r="F28" s="174">
        <v>51</v>
      </c>
      <c r="G28" s="418"/>
      <c r="H28" s="418">
        <v>34</v>
      </c>
      <c r="I28" s="556"/>
      <c r="J28" s="418"/>
      <c r="K28" s="201"/>
      <c r="L28" s="201"/>
      <c r="M28" s="418"/>
      <c r="N28" s="534"/>
      <c r="O28" s="418">
        <v>1</v>
      </c>
      <c r="P28" s="418">
        <v>1</v>
      </c>
      <c r="Q28" s="418">
        <v>0</v>
      </c>
      <c r="R28" s="418">
        <v>0</v>
      </c>
      <c r="S28" s="418">
        <v>1</v>
      </c>
      <c r="T28" s="418">
        <v>1</v>
      </c>
      <c r="U28" s="259">
        <v>1</v>
      </c>
      <c r="V28" s="550">
        <v>0</v>
      </c>
      <c r="W28" s="551">
        <v>1</v>
      </c>
      <c r="X28" s="551">
        <v>0</v>
      </c>
      <c r="Y28" s="551">
        <v>1</v>
      </c>
      <c r="Z28" s="551">
        <v>0</v>
      </c>
      <c r="AA28" s="551">
        <v>1</v>
      </c>
      <c r="AB28" s="551">
        <v>0</v>
      </c>
      <c r="AC28" s="551">
        <v>1</v>
      </c>
      <c r="AD28" s="551">
        <v>0</v>
      </c>
      <c r="AE28" s="552">
        <v>1</v>
      </c>
      <c r="AF28" s="418"/>
      <c r="AG28" s="570">
        <v>2</v>
      </c>
      <c r="AH28" s="570"/>
      <c r="AI28" s="570"/>
      <c r="CG28" s="40"/>
      <c r="CS28" s="418"/>
      <c r="CT28" s="418"/>
      <c r="CU28" s="418"/>
      <c r="CV28" s="418"/>
      <c r="CW28" s="418"/>
      <c r="CX28" s="418"/>
    </row>
    <row r="29" spans="1:111" ht="15.75" customHeight="1">
      <c r="A29" s="201"/>
      <c r="B29" s="201">
        <f t="shared" si="1"/>
        <v>22</v>
      </c>
      <c r="C29" s="201"/>
      <c r="D29" s="440">
        <v>155</v>
      </c>
      <c r="E29" s="174"/>
      <c r="F29" s="174"/>
      <c r="G29" s="418"/>
      <c r="H29" s="418"/>
      <c r="I29" s="556"/>
      <c r="J29" s="418"/>
      <c r="K29" s="201"/>
      <c r="L29" s="201"/>
      <c r="M29" s="418"/>
      <c r="N29" s="569">
        <v>1</v>
      </c>
      <c r="O29" s="557">
        <v>0</v>
      </c>
      <c r="P29" s="557">
        <v>0</v>
      </c>
      <c r="Q29" s="557">
        <v>1</v>
      </c>
      <c r="R29" s="557">
        <v>1</v>
      </c>
      <c r="S29" s="557">
        <v>0</v>
      </c>
      <c r="T29" s="557">
        <v>1</v>
      </c>
      <c r="U29" s="558">
        <v>1</v>
      </c>
      <c r="V29" s="536"/>
      <c r="W29" s="174"/>
      <c r="X29" s="174"/>
      <c r="Y29" s="174"/>
      <c r="Z29" s="174"/>
      <c r="AA29" s="174"/>
      <c r="AB29" s="174"/>
      <c r="AC29" s="174"/>
      <c r="AD29" s="174"/>
      <c r="AE29" s="559"/>
      <c r="AF29" s="418"/>
      <c r="AG29" s="418"/>
      <c r="AH29" s="418"/>
      <c r="AI29" s="418"/>
      <c r="CG29" s="40">
        <v>51</v>
      </c>
      <c r="CJ29" s="671" t="e">
        <v>#VALUE!</v>
      </c>
      <c r="CK29" s="667"/>
      <c r="CL29" s="667"/>
      <c r="CM29" s="667"/>
      <c r="CN29" s="667"/>
      <c r="CO29" s="667"/>
      <c r="CP29" s="667"/>
      <c r="CQ29" s="667"/>
      <c r="CR29" s="667"/>
      <c r="CS29" s="667"/>
      <c r="CT29" s="667"/>
      <c r="CU29" s="667"/>
      <c r="CV29" s="667"/>
      <c r="CW29" s="667"/>
      <c r="CX29" s="667"/>
      <c r="CY29" s="667"/>
      <c r="CZ29" s="667"/>
      <c r="DA29" s="667"/>
      <c r="DB29" s="667"/>
      <c r="DC29" s="667"/>
      <c r="DD29" s="667"/>
      <c r="DE29" s="667"/>
      <c r="DF29" s="667"/>
      <c r="DG29" s="667"/>
    </row>
    <row r="30" spans="1:111" ht="15.75" customHeight="1">
      <c r="A30" s="201"/>
      <c r="B30" s="201">
        <f t="shared" si="1"/>
        <v>23</v>
      </c>
      <c r="C30" s="201"/>
      <c r="D30" s="440"/>
      <c r="E30" s="174"/>
      <c r="F30" s="174">
        <v>77</v>
      </c>
      <c r="G30" s="418"/>
      <c r="H30" s="418">
        <v>51</v>
      </c>
      <c r="I30" s="556"/>
      <c r="J30" s="418"/>
      <c r="K30" s="201"/>
      <c r="L30" s="201"/>
      <c r="M30" s="418"/>
      <c r="N30" s="534">
        <v>1</v>
      </c>
      <c r="O30" s="418">
        <v>0</v>
      </c>
      <c r="P30" s="418">
        <v>0</v>
      </c>
      <c r="Q30" s="418">
        <v>1</v>
      </c>
      <c r="R30" s="418">
        <v>1</v>
      </c>
      <c r="S30" s="418">
        <v>0</v>
      </c>
      <c r="T30" s="418">
        <v>1</v>
      </c>
      <c r="U30" s="259">
        <v>1</v>
      </c>
      <c r="V30" s="550">
        <v>0</v>
      </c>
      <c r="W30" s="551">
        <v>1</v>
      </c>
      <c r="X30" s="551">
        <v>0</v>
      </c>
      <c r="Y30" s="551">
        <v>1</v>
      </c>
      <c r="Z30" s="551">
        <v>0</v>
      </c>
      <c r="AA30" s="551">
        <v>1</v>
      </c>
      <c r="AB30" s="551">
        <v>0</v>
      </c>
      <c r="AC30" s="551">
        <v>1</v>
      </c>
      <c r="AD30" s="551">
        <v>0</v>
      </c>
      <c r="AE30" s="552">
        <v>1</v>
      </c>
      <c r="AF30" s="418"/>
      <c r="AG30" s="418">
        <v>2</v>
      </c>
      <c r="AH30" s="418"/>
      <c r="AI30" s="418"/>
      <c r="CG30" s="40"/>
      <c r="CJ30" s="667"/>
      <c r="CK30" s="667"/>
      <c r="CL30" s="667"/>
      <c r="CM30" s="667"/>
      <c r="CN30" s="667"/>
      <c r="CO30" s="667"/>
      <c r="CP30" s="667"/>
      <c r="CQ30" s="667"/>
      <c r="CR30" s="667"/>
      <c r="CS30" s="667"/>
      <c r="CT30" s="667"/>
      <c r="CU30" s="667"/>
      <c r="CV30" s="667"/>
      <c r="CW30" s="667"/>
      <c r="CX30" s="667"/>
      <c r="CY30" s="667"/>
      <c r="CZ30" s="667"/>
      <c r="DA30" s="667"/>
      <c r="DB30" s="667"/>
      <c r="DC30" s="667"/>
      <c r="DD30" s="667"/>
      <c r="DE30" s="667"/>
      <c r="DF30" s="667"/>
      <c r="DG30" s="667"/>
    </row>
    <row r="31" spans="1:111" ht="15.75" customHeight="1">
      <c r="A31" s="201"/>
      <c r="B31" s="201">
        <f t="shared" si="1"/>
        <v>24</v>
      </c>
      <c r="C31" s="201"/>
      <c r="D31" s="440">
        <v>233</v>
      </c>
      <c r="E31" s="174"/>
      <c r="F31" s="174"/>
      <c r="G31" s="418"/>
      <c r="H31" s="418"/>
      <c r="I31" s="556"/>
      <c r="J31" s="418"/>
      <c r="K31" s="201"/>
      <c r="L31" s="201"/>
      <c r="M31" s="418"/>
      <c r="N31" s="569">
        <v>1</v>
      </c>
      <c r="O31" s="557">
        <v>1</v>
      </c>
      <c r="P31" s="557">
        <v>1</v>
      </c>
      <c r="Q31" s="557">
        <v>0</v>
      </c>
      <c r="R31" s="557">
        <v>1</v>
      </c>
      <c r="S31" s="557">
        <v>0</v>
      </c>
      <c r="T31" s="557">
        <v>0</v>
      </c>
      <c r="U31" s="558">
        <v>1</v>
      </c>
      <c r="V31" s="536"/>
      <c r="W31" s="174"/>
      <c r="X31" s="174"/>
      <c r="Y31" s="174"/>
      <c r="Z31" s="174"/>
      <c r="AA31" s="174"/>
      <c r="AB31" s="174"/>
      <c r="AC31" s="174"/>
      <c r="AD31" s="174"/>
      <c r="AE31" s="559"/>
      <c r="AF31" s="418"/>
      <c r="AG31" s="418"/>
      <c r="AH31" s="418"/>
      <c r="AI31" s="418"/>
      <c r="CG31" s="40">
        <v>77</v>
      </c>
      <c r="CJ31" s="667"/>
      <c r="CK31" s="667"/>
      <c r="CL31" s="667"/>
      <c r="CM31" s="667"/>
      <c r="CN31" s="667"/>
      <c r="CO31" s="667"/>
      <c r="CP31" s="667"/>
      <c r="CQ31" s="667"/>
      <c r="CR31" s="667"/>
      <c r="CS31" s="667"/>
      <c r="CT31" s="667"/>
      <c r="CU31" s="667"/>
      <c r="CV31" s="667"/>
      <c r="CW31" s="667"/>
      <c r="CX31" s="667"/>
      <c r="CY31" s="667"/>
      <c r="CZ31" s="667"/>
      <c r="DA31" s="667"/>
      <c r="DB31" s="667"/>
      <c r="DC31" s="667"/>
      <c r="DD31" s="667"/>
      <c r="DE31" s="667"/>
      <c r="DF31" s="667"/>
      <c r="DG31" s="667"/>
    </row>
    <row r="32" spans="1:111" ht="15.75" customHeight="1">
      <c r="A32" s="201"/>
      <c r="B32" s="201">
        <f t="shared" si="1"/>
        <v>25</v>
      </c>
      <c r="C32" s="201"/>
      <c r="D32" s="440"/>
      <c r="E32" s="174"/>
      <c r="F32" s="174">
        <v>58</v>
      </c>
      <c r="G32" s="418"/>
      <c r="H32" s="418">
        <v>77</v>
      </c>
      <c r="I32" s="556"/>
      <c r="J32" s="418"/>
      <c r="K32" s="201"/>
      <c r="L32" s="201"/>
      <c r="M32" s="418"/>
      <c r="N32" s="534">
        <v>1</v>
      </c>
      <c r="O32" s="418">
        <v>1</v>
      </c>
      <c r="P32" s="418">
        <v>1</v>
      </c>
      <c r="Q32" s="418">
        <v>0</v>
      </c>
      <c r="R32" s="418">
        <v>1</v>
      </c>
      <c r="S32" s="418">
        <v>0</v>
      </c>
      <c r="T32" s="550">
        <v>0</v>
      </c>
      <c r="U32" s="259">
        <v>1</v>
      </c>
      <c r="V32" s="550">
        <v>0</v>
      </c>
      <c r="W32" s="551">
        <v>1</v>
      </c>
      <c r="X32" s="551">
        <v>0</v>
      </c>
      <c r="Y32" s="551">
        <v>1</v>
      </c>
      <c r="Z32" s="551">
        <v>0</v>
      </c>
      <c r="AA32" s="551">
        <v>1</v>
      </c>
      <c r="AB32" s="551">
        <v>0</v>
      </c>
      <c r="AC32" s="551">
        <v>1</v>
      </c>
      <c r="AD32" s="551">
        <v>0</v>
      </c>
      <c r="AE32" s="552">
        <v>1</v>
      </c>
      <c r="AF32" s="418"/>
      <c r="AG32" s="418">
        <v>4</v>
      </c>
      <c r="AH32" s="418"/>
      <c r="AI32" s="418"/>
      <c r="AJ32" s="418"/>
      <c r="CG32" s="40"/>
      <c r="CJ32" s="667"/>
      <c r="CK32" s="667"/>
      <c r="CL32" s="667"/>
      <c r="CM32" s="667"/>
      <c r="CN32" s="667"/>
      <c r="CO32" s="667"/>
      <c r="CP32" s="667"/>
      <c r="CQ32" s="667"/>
      <c r="CR32" s="667"/>
      <c r="CS32" s="667"/>
      <c r="CT32" s="667"/>
      <c r="CU32" s="667"/>
      <c r="CV32" s="667"/>
      <c r="CW32" s="667"/>
      <c r="CX32" s="667"/>
      <c r="CY32" s="667"/>
      <c r="CZ32" s="667"/>
      <c r="DA32" s="667"/>
      <c r="DB32" s="667"/>
      <c r="DC32" s="667"/>
      <c r="DD32" s="667"/>
      <c r="DE32" s="667"/>
      <c r="DF32" s="667"/>
      <c r="DG32" s="667"/>
    </row>
    <row r="33" spans="1:111" ht="18" customHeight="1">
      <c r="A33" s="201"/>
      <c r="B33" s="201">
        <f t="shared" si="1"/>
        <v>26</v>
      </c>
      <c r="C33" s="201"/>
      <c r="D33" s="440">
        <v>175</v>
      </c>
      <c r="E33" s="174"/>
      <c r="F33" s="174"/>
      <c r="G33" s="418"/>
      <c r="H33" s="418"/>
      <c r="I33" s="556"/>
      <c r="J33" s="418"/>
      <c r="K33" s="201"/>
      <c r="L33" s="201"/>
      <c r="M33" s="418"/>
      <c r="N33" s="569">
        <v>1</v>
      </c>
      <c r="O33" s="557">
        <v>0</v>
      </c>
      <c r="P33" s="557">
        <v>1</v>
      </c>
      <c r="Q33" s="557">
        <v>0</v>
      </c>
      <c r="R33" s="557">
        <v>1</v>
      </c>
      <c r="S33" s="557">
        <v>1</v>
      </c>
      <c r="T33" s="557">
        <v>1</v>
      </c>
      <c r="U33" s="558">
        <v>1</v>
      </c>
      <c r="V33" s="536"/>
      <c r="W33" s="174"/>
      <c r="X33" s="174"/>
      <c r="Y33" s="174"/>
      <c r="Z33" s="174"/>
      <c r="AA33" s="174"/>
      <c r="AB33" s="174"/>
      <c r="AC33" s="174"/>
      <c r="AD33" s="174"/>
      <c r="AE33" s="559"/>
      <c r="AF33" s="418"/>
      <c r="AG33" s="418"/>
      <c r="AH33" s="418"/>
      <c r="AI33" s="418"/>
      <c r="AJ33" s="418"/>
      <c r="CG33" s="40">
        <v>58</v>
      </c>
      <c r="CJ33" s="667"/>
      <c r="CK33" s="667"/>
      <c r="CL33" s="667"/>
      <c r="CM33" s="667"/>
      <c r="CN33" s="667"/>
      <c r="CO33" s="667"/>
      <c r="CP33" s="667"/>
      <c r="CQ33" s="667"/>
      <c r="CR33" s="667"/>
      <c r="CS33" s="667"/>
      <c r="CT33" s="667"/>
      <c r="CU33" s="667"/>
      <c r="CV33" s="667"/>
      <c r="CW33" s="667"/>
      <c r="CX33" s="667"/>
      <c r="CY33" s="667"/>
      <c r="CZ33" s="667"/>
      <c r="DA33" s="667"/>
      <c r="DB33" s="667"/>
      <c r="DC33" s="667"/>
      <c r="DD33" s="667"/>
      <c r="DE33" s="667"/>
      <c r="DF33" s="667"/>
      <c r="DG33" s="667"/>
    </row>
    <row r="34" spans="1:111" ht="18" customHeight="1">
      <c r="A34" s="201"/>
      <c r="B34" s="201">
        <f t="shared" si="1"/>
        <v>27</v>
      </c>
      <c r="C34" s="201"/>
      <c r="D34" s="440"/>
      <c r="E34" s="174"/>
      <c r="F34" s="174">
        <v>87</v>
      </c>
      <c r="G34" s="418"/>
      <c r="H34" s="418">
        <v>58</v>
      </c>
      <c r="I34" s="556"/>
      <c r="J34" s="418"/>
      <c r="K34" s="201"/>
      <c r="L34" s="201"/>
      <c r="M34" s="418"/>
      <c r="N34" s="534">
        <v>1</v>
      </c>
      <c r="O34" s="418">
        <v>0</v>
      </c>
      <c r="P34" s="418">
        <v>1</v>
      </c>
      <c r="Q34" s="418">
        <v>0</v>
      </c>
      <c r="R34" s="418">
        <v>1</v>
      </c>
      <c r="S34" s="418">
        <v>1</v>
      </c>
      <c r="T34" s="418">
        <v>1</v>
      </c>
      <c r="U34" s="259">
        <v>1</v>
      </c>
      <c r="V34" s="550">
        <v>0</v>
      </c>
      <c r="W34" s="551">
        <v>1</v>
      </c>
      <c r="X34" s="551">
        <v>0</v>
      </c>
      <c r="Y34" s="551">
        <v>1</v>
      </c>
      <c r="Z34" s="551">
        <v>0</v>
      </c>
      <c r="AA34" s="551">
        <v>1</v>
      </c>
      <c r="AB34" s="551">
        <v>0</v>
      </c>
      <c r="AC34" s="551">
        <v>1</v>
      </c>
      <c r="AD34" s="551">
        <v>0</v>
      </c>
      <c r="AE34" s="552">
        <v>1</v>
      </c>
      <c r="AF34" s="418"/>
      <c r="AG34" s="418">
        <v>2</v>
      </c>
      <c r="AH34" s="418"/>
      <c r="AI34" s="418"/>
      <c r="AJ34" s="418"/>
      <c r="CG34" s="40"/>
      <c r="CJ34" s="667"/>
      <c r="CK34" s="667"/>
      <c r="CL34" s="667"/>
      <c r="CM34" s="667"/>
      <c r="CN34" s="667"/>
      <c r="CO34" s="667"/>
      <c r="CP34" s="667"/>
      <c r="CQ34" s="667"/>
      <c r="CR34" s="667"/>
      <c r="CS34" s="667"/>
      <c r="CT34" s="667"/>
      <c r="CU34" s="667"/>
      <c r="CV34" s="667"/>
      <c r="CW34" s="667"/>
      <c r="CX34" s="667"/>
      <c r="CY34" s="667"/>
      <c r="CZ34" s="667"/>
      <c r="DA34" s="667"/>
      <c r="DB34" s="667"/>
      <c r="DC34" s="667"/>
      <c r="DD34" s="667"/>
      <c r="DE34" s="667"/>
      <c r="DF34" s="667"/>
      <c r="DG34" s="667"/>
    </row>
    <row r="35" spans="1:111" ht="18" customHeight="1">
      <c r="A35" s="201"/>
      <c r="B35" s="201">
        <f t="shared" si="1"/>
        <v>28</v>
      </c>
      <c r="C35" s="201"/>
      <c r="D35" s="440">
        <v>263</v>
      </c>
      <c r="E35" s="174"/>
      <c r="F35" s="174"/>
      <c r="G35" s="418"/>
      <c r="H35" s="418"/>
      <c r="I35" s="556"/>
      <c r="J35" s="418"/>
      <c r="K35" s="201"/>
      <c r="L35" s="418"/>
      <c r="M35" s="557">
        <v>1</v>
      </c>
      <c r="N35" s="569">
        <v>0</v>
      </c>
      <c r="O35" s="557">
        <v>0</v>
      </c>
      <c r="P35" s="557">
        <v>0</v>
      </c>
      <c r="Q35" s="557">
        <v>0</v>
      </c>
      <c r="R35" s="557">
        <v>0</v>
      </c>
      <c r="S35" s="557">
        <v>1</v>
      </c>
      <c r="T35" s="557">
        <v>1</v>
      </c>
      <c r="U35" s="558">
        <v>1</v>
      </c>
      <c r="V35" s="536"/>
      <c r="W35" s="174"/>
      <c r="X35" s="174"/>
      <c r="Y35" s="174"/>
      <c r="Z35" s="174"/>
      <c r="AA35" s="174"/>
      <c r="AB35" s="174"/>
      <c r="AC35" s="174"/>
      <c r="AD35" s="174"/>
      <c r="AE35" s="559"/>
      <c r="AF35" s="418"/>
      <c r="AG35" s="418"/>
      <c r="AH35" s="418"/>
      <c r="CG35" s="40">
        <v>87</v>
      </c>
      <c r="CJ35" s="667"/>
      <c r="CK35" s="667"/>
      <c r="CL35" s="667"/>
      <c r="CM35" s="667"/>
      <c r="CN35" s="667"/>
      <c r="CO35" s="667"/>
      <c r="CP35" s="667"/>
      <c r="CQ35" s="667"/>
      <c r="CR35" s="667"/>
      <c r="CS35" s="667"/>
      <c r="CT35" s="667"/>
      <c r="CU35" s="667"/>
      <c r="CV35" s="667"/>
      <c r="CW35" s="667"/>
      <c r="CX35" s="667"/>
      <c r="CY35" s="667"/>
      <c r="CZ35" s="667"/>
      <c r="DA35" s="667"/>
      <c r="DB35" s="667"/>
      <c r="DC35" s="667"/>
      <c r="DD35" s="667"/>
      <c r="DE35" s="667"/>
      <c r="DF35" s="667"/>
      <c r="DG35" s="667"/>
    </row>
    <row r="36" spans="1:111" ht="18" customHeight="1">
      <c r="A36" s="201"/>
      <c r="B36" s="201">
        <f t="shared" si="1"/>
        <v>29</v>
      </c>
      <c r="C36" s="201"/>
      <c r="D36" s="440"/>
      <c r="E36" s="933">
        <v>131</v>
      </c>
      <c r="F36" s="729"/>
      <c r="G36" s="418"/>
      <c r="H36" s="418">
        <v>87</v>
      </c>
      <c r="I36" s="556"/>
      <c r="J36" s="570"/>
      <c r="K36" s="201"/>
      <c r="L36" s="201"/>
      <c r="M36" s="418">
        <v>1</v>
      </c>
      <c r="N36" s="534">
        <v>0</v>
      </c>
      <c r="O36" s="418">
        <v>0</v>
      </c>
      <c r="P36" s="418">
        <v>0</v>
      </c>
      <c r="Q36" s="418">
        <v>0</v>
      </c>
      <c r="R36" s="418">
        <v>0</v>
      </c>
      <c r="S36" s="418">
        <v>1</v>
      </c>
      <c r="T36" s="418">
        <v>1</v>
      </c>
      <c r="U36" s="259">
        <v>1</v>
      </c>
      <c r="V36" s="550">
        <v>0</v>
      </c>
      <c r="W36" s="551">
        <v>1</v>
      </c>
      <c r="X36" s="551">
        <v>0</v>
      </c>
      <c r="Y36" s="551">
        <v>1</v>
      </c>
      <c r="Z36" s="551">
        <v>0</v>
      </c>
      <c r="AA36" s="551">
        <v>1</v>
      </c>
      <c r="AB36" s="551">
        <v>0</v>
      </c>
      <c r="AC36" s="551">
        <v>1</v>
      </c>
      <c r="AD36" s="551">
        <v>0</v>
      </c>
      <c r="AE36" s="552">
        <v>1</v>
      </c>
      <c r="AF36" s="418"/>
      <c r="AG36" s="418">
        <v>2</v>
      </c>
      <c r="AH36" s="418"/>
      <c r="CG36" s="40"/>
      <c r="CJ36" s="667"/>
      <c r="CK36" s="667"/>
      <c r="CL36" s="667"/>
      <c r="CM36" s="667"/>
      <c r="CN36" s="667"/>
      <c r="CO36" s="667"/>
      <c r="CP36" s="667"/>
      <c r="CQ36" s="667"/>
      <c r="CR36" s="667"/>
      <c r="CS36" s="667"/>
      <c r="CT36" s="667"/>
      <c r="CU36" s="667"/>
      <c r="CV36" s="667"/>
      <c r="CW36" s="667"/>
      <c r="CX36" s="667"/>
      <c r="CY36" s="667"/>
      <c r="CZ36" s="667"/>
      <c r="DA36" s="667"/>
      <c r="DB36" s="667"/>
      <c r="DC36" s="667"/>
      <c r="DD36" s="667"/>
      <c r="DE36" s="667"/>
      <c r="DF36" s="667"/>
      <c r="DG36" s="667"/>
    </row>
    <row r="37" spans="1:111" ht="15.75" customHeight="1">
      <c r="A37" s="201"/>
      <c r="B37" s="201">
        <f t="shared" si="1"/>
        <v>30</v>
      </c>
      <c r="C37" s="201"/>
      <c r="D37" s="440">
        <v>395</v>
      </c>
      <c r="E37" s="174"/>
      <c r="F37" s="174"/>
      <c r="G37" s="418"/>
      <c r="H37" s="418"/>
      <c r="I37" s="556"/>
      <c r="J37" s="418"/>
      <c r="K37" s="201"/>
      <c r="L37" s="418"/>
      <c r="M37" s="557">
        <v>1</v>
      </c>
      <c r="N37" s="569">
        <v>1</v>
      </c>
      <c r="O37" s="557">
        <v>0</v>
      </c>
      <c r="P37" s="557">
        <v>0</v>
      </c>
      <c r="Q37" s="557">
        <v>0</v>
      </c>
      <c r="R37" s="557">
        <v>1</v>
      </c>
      <c r="S37" s="557">
        <v>0</v>
      </c>
      <c r="T37" s="557">
        <v>1</v>
      </c>
      <c r="U37" s="558">
        <v>1</v>
      </c>
      <c r="V37" s="536"/>
      <c r="W37" s="174"/>
      <c r="X37" s="174"/>
      <c r="Y37" s="174"/>
      <c r="Z37" s="174"/>
      <c r="AA37" s="174"/>
      <c r="AB37" s="174"/>
      <c r="AC37" s="174"/>
      <c r="AD37" s="174"/>
      <c r="AE37" s="559"/>
      <c r="AF37" s="418"/>
      <c r="AG37" s="418"/>
      <c r="AH37" s="418"/>
      <c r="CG37" s="40">
        <v>131</v>
      </c>
      <c r="CJ37" s="667"/>
      <c r="CK37" s="667"/>
      <c r="CL37" s="667"/>
      <c r="CM37" s="667"/>
      <c r="CN37" s="667"/>
      <c r="CO37" s="667"/>
      <c r="CP37" s="667"/>
      <c r="CQ37" s="667"/>
      <c r="CR37" s="667"/>
      <c r="CS37" s="667"/>
      <c r="CT37" s="667"/>
      <c r="CU37" s="667"/>
      <c r="CV37" s="667"/>
      <c r="CW37" s="667"/>
      <c r="CX37" s="667"/>
      <c r="CY37" s="667"/>
      <c r="CZ37" s="667"/>
      <c r="DA37" s="667"/>
      <c r="DB37" s="667"/>
      <c r="DC37" s="667"/>
      <c r="DD37" s="667"/>
      <c r="DE37" s="667"/>
      <c r="DF37" s="667"/>
      <c r="DG37" s="667"/>
    </row>
    <row r="38" spans="1:111" ht="15.75" customHeight="1">
      <c r="A38" s="201"/>
      <c r="B38" s="201">
        <f t="shared" si="1"/>
        <v>31</v>
      </c>
      <c r="C38" s="201"/>
      <c r="D38" s="440"/>
      <c r="E38" s="933">
        <v>197</v>
      </c>
      <c r="F38" s="729"/>
      <c r="G38" s="934">
        <v>131</v>
      </c>
      <c r="H38" s="729"/>
      <c r="I38" s="556"/>
      <c r="J38" s="570"/>
      <c r="K38" s="201"/>
      <c r="L38" s="418"/>
      <c r="M38" s="418">
        <v>1</v>
      </c>
      <c r="N38" s="534">
        <v>1</v>
      </c>
      <c r="O38" s="418">
        <v>0</v>
      </c>
      <c r="P38" s="418">
        <v>0</v>
      </c>
      <c r="Q38" s="418">
        <v>0</v>
      </c>
      <c r="R38" s="418">
        <v>1</v>
      </c>
      <c r="S38" s="418">
        <v>0</v>
      </c>
      <c r="T38" s="418">
        <v>1</v>
      </c>
      <c r="U38" s="259">
        <v>1</v>
      </c>
      <c r="V38" s="550">
        <v>0</v>
      </c>
      <c r="W38" s="551">
        <v>1</v>
      </c>
      <c r="X38" s="551">
        <v>0</v>
      </c>
      <c r="Y38" s="551">
        <v>1</v>
      </c>
      <c r="Z38" s="551">
        <v>0</v>
      </c>
      <c r="AA38" s="551">
        <v>1</v>
      </c>
      <c r="AB38" s="551">
        <v>0</v>
      </c>
      <c r="AC38" s="551">
        <v>1</v>
      </c>
      <c r="AD38" s="551">
        <v>0</v>
      </c>
      <c r="AE38" s="552">
        <v>1</v>
      </c>
      <c r="AF38" s="418"/>
      <c r="AG38" s="418">
        <v>2</v>
      </c>
      <c r="AH38" s="418"/>
      <c r="CG38" s="40"/>
      <c r="CJ38" s="667"/>
      <c r="CK38" s="667"/>
      <c r="CL38" s="667"/>
      <c r="CM38" s="667"/>
      <c r="CN38" s="667"/>
      <c r="CO38" s="667"/>
      <c r="CP38" s="667"/>
      <c r="CQ38" s="667"/>
      <c r="CR38" s="667"/>
      <c r="CS38" s="667"/>
      <c r="CT38" s="667"/>
      <c r="CU38" s="667"/>
      <c r="CV38" s="667"/>
      <c r="CW38" s="667"/>
      <c r="CX38" s="667"/>
      <c r="CY38" s="667"/>
      <c r="CZ38" s="667"/>
      <c r="DA38" s="667"/>
      <c r="DB38" s="667"/>
      <c r="DC38" s="667"/>
      <c r="DD38" s="667"/>
      <c r="DE38" s="667"/>
      <c r="DF38" s="667"/>
      <c r="DG38" s="667"/>
    </row>
    <row r="39" spans="1:111" ht="15.75" customHeight="1">
      <c r="A39" s="201"/>
      <c r="B39" s="201">
        <f t="shared" si="1"/>
        <v>32</v>
      </c>
      <c r="C39" s="201"/>
      <c r="D39" s="440">
        <v>593</v>
      </c>
      <c r="E39" s="174"/>
      <c r="F39" s="174"/>
      <c r="G39" s="418"/>
      <c r="H39" s="418"/>
      <c r="I39" s="556"/>
      <c r="J39" s="418"/>
      <c r="K39" s="418"/>
      <c r="L39" s="557">
        <v>1</v>
      </c>
      <c r="M39" s="557">
        <v>0</v>
      </c>
      <c r="N39" s="569">
        <v>0</v>
      </c>
      <c r="O39" s="557">
        <v>1</v>
      </c>
      <c r="P39" s="557">
        <v>0</v>
      </c>
      <c r="Q39" s="557">
        <v>1</v>
      </c>
      <c r="R39" s="557">
        <v>0</v>
      </c>
      <c r="S39" s="557">
        <v>0</v>
      </c>
      <c r="T39" s="557">
        <v>0</v>
      </c>
      <c r="U39" s="558">
        <v>1</v>
      </c>
      <c r="V39" s="536"/>
      <c r="W39" s="174"/>
      <c r="X39" s="174"/>
      <c r="Y39" s="174"/>
      <c r="Z39" s="174"/>
      <c r="AA39" s="174"/>
      <c r="AB39" s="174"/>
      <c r="AC39" s="174"/>
      <c r="AD39" s="174"/>
      <c r="AE39" s="559"/>
      <c r="AF39" s="418"/>
      <c r="AG39" s="418"/>
      <c r="AH39" s="418"/>
      <c r="CG39" s="40">
        <v>197</v>
      </c>
      <c r="CJ39" s="667"/>
      <c r="CK39" s="667"/>
      <c r="CL39" s="667"/>
      <c r="CM39" s="667"/>
      <c r="CN39" s="667"/>
      <c r="CO39" s="667"/>
      <c r="CP39" s="667"/>
      <c r="CQ39" s="667"/>
      <c r="CR39" s="667"/>
      <c r="CS39" s="667"/>
      <c r="CT39" s="667"/>
      <c r="CU39" s="667"/>
      <c r="CV39" s="667"/>
      <c r="CW39" s="667"/>
      <c r="CX39" s="667"/>
      <c r="CY39" s="667"/>
      <c r="CZ39" s="667"/>
      <c r="DA39" s="667"/>
      <c r="DB39" s="667"/>
      <c r="DC39" s="667"/>
      <c r="DD39" s="667"/>
      <c r="DE39" s="667"/>
      <c r="DF39" s="667"/>
      <c r="DG39" s="667"/>
    </row>
    <row r="40" spans="1:111" ht="15.75" customHeight="1">
      <c r="A40" s="201"/>
      <c r="B40" s="201">
        <f t="shared" si="1"/>
        <v>33</v>
      </c>
      <c r="C40" s="201"/>
      <c r="D40" s="440"/>
      <c r="E40" s="933">
        <v>148</v>
      </c>
      <c r="F40" s="729"/>
      <c r="G40" s="934">
        <v>197</v>
      </c>
      <c r="H40" s="729"/>
      <c r="I40" s="556"/>
      <c r="J40" s="201"/>
      <c r="K40" s="418"/>
      <c r="L40" s="418">
        <v>1</v>
      </c>
      <c r="M40" s="418">
        <v>0</v>
      </c>
      <c r="N40" s="534">
        <v>0</v>
      </c>
      <c r="O40" s="418">
        <v>1</v>
      </c>
      <c r="P40" s="418">
        <v>0</v>
      </c>
      <c r="Q40" s="418">
        <v>1</v>
      </c>
      <c r="R40" s="418">
        <v>0</v>
      </c>
      <c r="S40" s="418">
        <v>0</v>
      </c>
      <c r="T40" s="550">
        <v>0</v>
      </c>
      <c r="U40" s="259">
        <v>1</v>
      </c>
      <c r="V40" s="550">
        <v>0</v>
      </c>
      <c r="W40" s="551">
        <v>1</v>
      </c>
      <c r="X40" s="551">
        <v>0</v>
      </c>
      <c r="Y40" s="551">
        <v>1</v>
      </c>
      <c r="Z40" s="551">
        <v>0</v>
      </c>
      <c r="AA40" s="551">
        <v>1</v>
      </c>
      <c r="AB40" s="551">
        <v>0</v>
      </c>
      <c r="AC40" s="551">
        <v>1</v>
      </c>
      <c r="AD40" s="551">
        <v>0</v>
      </c>
      <c r="AE40" s="552">
        <v>1</v>
      </c>
      <c r="AF40" s="418"/>
      <c r="AG40" s="418">
        <v>4</v>
      </c>
      <c r="AH40" s="418"/>
      <c r="CG40" s="40"/>
      <c r="CJ40" s="667"/>
      <c r="CK40" s="667"/>
      <c r="CL40" s="667"/>
      <c r="CM40" s="667"/>
      <c r="CN40" s="667"/>
      <c r="CO40" s="667"/>
      <c r="CP40" s="667"/>
      <c r="CQ40" s="667"/>
      <c r="CR40" s="667"/>
      <c r="CS40" s="667"/>
      <c r="CT40" s="667"/>
      <c r="CU40" s="667"/>
      <c r="CV40" s="667"/>
      <c r="CW40" s="667"/>
      <c r="CX40" s="667"/>
      <c r="CY40" s="667"/>
      <c r="CZ40" s="667"/>
      <c r="DA40" s="667"/>
      <c r="DB40" s="667"/>
      <c r="DC40" s="667"/>
      <c r="DD40" s="667"/>
      <c r="DE40" s="667"/>
      <c r="DF40" s="667"/>
      <c r="DG40" s="667"/>
    </row>
    <row r="41" spans="1:111" ht="15.75" customHeight="1">
      <c r="A41" s="201"/>
      <c r="B41" s="201">
        <f t="shared" si="1"/>
        <v>34</v>
      </c>
      <c r="C41" s="201"/>
      <c r="D41" s="440">
        <v>445</v>
      </c>
      <c r="E41" s="174"/>
      <c r="F41" s="174"/>
      <c r="G41" s="418"/>
      <c r="H41" s="418"/>
      <c r="I41" s="556"/>
      <c r="J41" s="201"/>
      <c r="K41" s="418"/>
      <c r="L41" s="418"/>
      <c r="M41" s="557">
        <v>1</v>
      </c>
      <c r="N41" s="569">
        <v>1</v>
      </c>
      <c r="O41" s="557">
        <v>0</v>
      </c>
      <c r="P41" s="557">
        <v>1</v>
      </c>
      <c r="Q41" s="557">
        <v>1</v>
      </c>
      <c r="R41" s="557">
        <v>1</v>
      </c>
      <c r="S41" s="557">
        <v>1</v>
      </c>
      <c r="T41" s="557">
        <v>0</v>
      </c>
      <c r="U41" s="558">
        <v>1</v>
      </c>
      <c r="V41" s="536"/>
      <c r="W41" s="174"/>
      <c r="X41" s="174"/>
      <c r="Y41" s="174"/>
      <c r="Z41" s="174"/>
      <c r="AA41" s="174"/>
      <c r="AB41" s="174"/>
      <c r="AC41" s="174"/>
      <c r="AD41" s="174"/>
      <c r="AE41" s="559"/>
      <c r="AF41" s="418"/>
      <c r="AG41" s="418"/>
      <c r="AH41" s="418"/>
      <c r="CG41" s="40">
        <v>148</v>
      </c>
    </row>
    <row r="42" spans="1:111" ht="18" customHeight="1">
      <c r="A42" s="201"/>
      <c r="B42" s="201">
        <f t="shared" si="1"/>
        <v>35</v>
      </c>
      <c r="C42" s="201"/>
      <c r="D42" s="440"/>
      <c r="E42" s="174"/>
      <c r="F42" s="174">
        <v>55</v>
      </c>
      <c r="G42" s="934">
        <v>148</v>
      </c>
      <c r="H42" s="729"/>
      <c r="I42" s="556"/>
      <c r="J42" s="201"/>
      <c r="K42" s="418"/>
      <c r="L42" s="418"/>
      <c r="M42" s="418">
        <v>1</v>
      </c>
      <c r="N42" s="534">
        <v>1</v>
      </c>
      <c r="O42" s="418">
        <v>0</v>
      </c>
      <c r="P42" s="418">
        <v>1</v>
      </c>
      <c r="Q42" s="418">
        <v>1</v>
      </c>
      <c r="R42" s="418">
        <v>1</v>
      </c>
      <c r="S42" s="550">
        <v>1</v>
      </c>
      <c r="T42" s="551">
        <v>0</v>
      </c>
      <c r="U42" s="259">
        <v>1</v>
      </c>
      <c r="V42" s="550">
        <v>0</v>
      </c>
      <c r="W42" s="551">
        <v>1</v>
      </c>
      <c r="X42" s="551">
        <v>0</v>
      </c>
      <c r="Y42" s="551">
        <v>1</v>
      </c>
      <c r="Z42" s="551">
        <v>0</v>
      </c>
      <c r="AA42" s="551">
        <v>1</v>
      </c>
      <c r="AB42" s="551">
        <v>0</v>
      </c>
      <c r="AC42" s="551">
        <v>1</v>
      </c>
      <c r="AD42" s="551">
        <v>0</v>
      </c>
      <c r="AE42" s="552">
        <v>1</v>
      </c>
      <c r="AF42" s="418"/>
      <c r="AG42" s="418">
        <v>8</v>
      </c>
      <c r="AH42" s="418"/>
      <c r="CG42" s="40"/>
    </row>
    <row r="43" spans="1:111" ht="18" customHeight="1">
      <c r="A43" s="201"/>
      <c r="B43" s="201">
        <f t="shared" si="1"/>
        <v>36</v>
      </c>
      <c r="C43" s="201"/>
      <c r="D43" s="440">
        <v>167</v>
      </c>
      <c r="E43" s="174"/>
      <c r="F43" s="174"/>
      <c r="G43" s="418"/>
      <c r="H43" s="418"/>
      <c r="I43" s="556"/>
      <c r="J43" s="201"/>
      <c r="K43" s="418"/>
      <c r="L43" s="418"/>
      <c r="M43" s="418"/>
      <c r="N43" s="569">
        <v>1</v>
      </c>
      <c r="O43" s="557">
        <v>0</v>
      </c>
      <c r="P43" s="557">
        <v>1</v>
      </c>
      <c r="Q43" s="557">
        <v>0</v>
      </c>
      <c r="R43" s="557">
        <v>0</v>
      </c>
      <c r="S43" s="557">
        <v>1</v>
      </c>
      <c r="T43" s="557">
        <v>1</v>
      </c>
      <c r="U43" s="558">
        <v>1</v>
      </c>
      <c r="V43" s="536"/>
      <c r="W43" s="174"/>
      <c r="X43" s="174"/>
      <c r="Y43" s="174"/>
      <c r="Z43" s="174"/>
      <c r="AA43" s="174"/>
      <c r="AB43" s="174"/>
      <c r="AC43" s="174"/>
      <c r="AD43" s="174"/>
      <c r="AE43" s="559"/>
      <c r="AF43" s="418"/>
      <c r="AG43" s="418"/>
      <c r="AH43" s="418"/>
      <c r="CG43" s="40">
        <v>55</v>
      </c>
    </row>
    <row r="44" spans="1:111" ht="14.25" customHeight="1">
      <c r="A44" s="201"/>
      <c r="B44" s="201">
        <f t="shared" si="1"/>
        <v>37</v>
      </c>
      <c r="C44" s="201"/>
      <c r="D44" s="440"/>
      <c r="E44" s="174"/>
      <c r="F44" s="174">
        <v>83</v>
      </c>
      <c r="G44" s="418"/>
      <c r="H44" s="418">
        <v>55</v>
      </c>
      <c r="I44" s="556"/>
      <c r="J44" s="201"/>
      <c r="K44" s="418"/>
      <c r="L44" s="418"/>
      <c r="M44" s="418"/>
      <c r="N44" s="534">
        <v>1</v>
      </c>
      <c r="O44" s="418">
        <v>0</v>
      </c>
      <c r="P44" s="418">
        <v>1</v>
      </c>
      <c r="Q44" s="418">
        <v>0</v>
      </c>
      <c r="R44" s="418">
        <v>0</v>
      </c>
      <c r="S44" s="418">
        <v>1</v>
      </c>
      <c r="T44" s="418">
        <v>1</v>
      </c>
      <c r="U44" s="259">
        <v>1</v>
      </c>
      <c r="V44" s="550">
        <v>0</v>
      </c>
      <c r="W44" s="551">
        <v>1</v>
      </c>
      <c r="X44" s="551">
        <v>0</v>
      </c>
      <c r="Y44" s="551">
        <v>1</v>
      </c>
      <c r="Z44" s="551">
        <v>0</v>
      </c>
      <c r="AA44" s="551">
        <v>1</v>
      </c>
      <c r="AB44" s="551">
        <v>0</v>
      </c>
      <c r="AC44" s="551">
        <v>1</v>
      </c>
      <c r="AD44" s="551">
        <v>0</v>
      </c>
      <c r="AE44" s="552">
        <v>1</v>
      </c>
      <c r="AF44" s="418"/>
      <c r="AG44" s="418">
        <v>2</v>
      </c>
      <c r="AH44" s="418"/>
      <c r="CG44" s="40"/>
    </row>
    <row r="45" spans="1:111" ht="14.25" customHeight="1">
      <c r="A45" s="201"/>
      <c r="B45" s="201">
        <f t="shared" si="1"/>
        <v>38</v>
      </c>
      <c r="C45" s="201"/>
      <c r="D45" s="440">
        <v>251</v>
      </c>
      <c r="E45" s="174"/>
      <c r="F45" s="174"/>
      <c r="G45" s="418"/>
      <c r="H45" s="418"/>
      <c r="I45" s="556"/>
      <c r="J45" s="418"/>
      <c r="K45" s="418"/>
      <c r="L45" s="418"/>
      <c r="M45" s="418"/>
      <c r="N45" s="569">
        <v>1</v>
      </c>
      <c r="O45" s="557">
        <v>1</v>
      </c>
      <c r="P45" s="557">
        <v>1</v>
      </c>
      <c r="Q45" s="557">
        <v>1</v>
      </c>
      <c r="R45" s="557">
        <v>1</v>
      </c>
      <c r="S45" s="557">
        <v>0</v>
      </c>
      <c r="T45" s="557">
        <v>1</v>
      </c>
      <c r="U45" s="558">
        <v>1</v>
      </c>
      <c r="V45" s="536"/>
      <c r="W45" s="174"/>
      <c r="X45" s="174"/>
      <c r="Y45" s="174"/>
      <c r="Z45" s="174"/>
      <c r="AA45" s="174"/>
      <c r="AB45" s="174"/>
      <c r="AC45" s="174"/>
      <c r="AD45" s="174"/>
      <c r="AE45" s="559"/>
      <c r="AF45" s="418"/>
      <c r="AG45" s="418"/>
      <c r="AH45" s="418"/>
      <c r="CG45" s="40">
        <v>83</v>
      </c>
    </row>
    <row r="46" spans="1:111" ht="14.25" customHeight="1">
      <c r="A46" s="201"/>
      <c r="B46" s="201">
        <f t="shared" si="1"/>
        <v>39</v>
      </c>
      <c r="C46" s="201"/>
      <c r="D46" s="440"/>
      <c r="E46" s="933">
        <v>125</v>
      </c>
      <c r="F46" s="729"/>
      <c r="G46" s="418"/>
      <c r="H46" s="418">
        <v>83</v>
      </c>
      <c r="I46" s="556"/>
      <c r="J46" s="570"/>
      <c r="K46" s="418"/>
      <c r="L46" s="418"/>
      <c r="M46" s="418"/>
      <c r="N46" s="534">
        <v>1</v>
      </c>
      <c r="O46" s="418">
        <v>1</v>
      </c>
      <c r="P46" s="418">
        <v>1</v>
      </c>
      <c r="Q46" s="418">
        <v>1</v>
      </c>
      <c r="R46" s="418">
        <v>1</v>
      </c>
      <c r="S46" s="418">
        <v>0</v>
      </c>
      <c r="T46" s="418">
        <v>1</v>
      </c>
      <c r="U46" s="259">
        <v>1</v>
      </c>
      <c r="V46" s="550">
        <v>0</v>
      </c>
      <c r="W46" s="551">
        <v>1</v>
      </c>
      <c r="X46" s="551">
        <v>0</v>
      </c>
      <c r="Y46" s="551">
        <v>1</v>
      </c>
      <c r="Z46" s="551">
        <v>0</v>
      </c>
      <c r="AA46" s="551">
        <v>1</v>
      </c>
      <c r="AB46" s="551">
        <v>0</v>
      </c>
      <c r="AC46" s="551">
        <v>1</v>
      </c>
      <c r="AD46" s="551">
        <v>0</v>
      </c>
      <c r="AE46" s="552">
        <v>1</v>
      </c>
      <c r="AF46" s="418"/>
      <c r="AG46" s="418">
        <v>2</v>
      </c>
      <c r="AH46" s="418"/>
      <c r="CG46" s="40"/>
    </row>
    <row r="47" spans="1:111" ht="14.25" customHeight="1">
      <c r="A47" s="201"/>
      <c r="B47" s="201">
        <f t="shared" si="1"/>
        <v>40</v>
      </c>
      <c r="C47" s="201"/>
      <c r="D47" s="440">
        <v>377</v>
      </c>
      <c r="E47" s="174"/>
      <c r="F47" s="174"/>
      <c r="G47" s="418"/>
      <c r="H47" s="418"/>
      <c r="I47" s="556"/>
      <c r="J47" s="418"/>
      <c r="K47" s="418"/>
      <c r="L47" s="418"/>
      <c r="M47" s="557">
        <v>1</v>
      </c>
      <c r="N47" s="569">
        <v>0</v>
      </c>
      <c r="O47" s="557">
        <v>1</v>
      </c>
      <c r="P47" s="557">
        <v>1</v>
      </c>
      <c r="Q47" s="557">
        <v>1</v>
      </c>
      <c r="R47" s="557">
        <v>1</v>
      </c>
      <c r="S47" s="557">
        <v>0</v>
      </c>
      <c r="T47" s="557">
        <v>0</v>
      </c>
      <c r="U47" s="558">
        <v>1</v>
      </c>
      <c r="V47" s="536"/>
      <c r="W47" s="174"/>
      <c r="X47" s="174"/>
      <c r="Y47" s="174"/>
      <c r="Z47" s="174"/>
      <c r="AA47" s="174"/>
      <c r="AB47" s="174"/>
      <c r="AC47" s="174"/>
      <c r="AD47" s="174"/>
      <c r="AE47" s="559"/>
      <c r="AF47" s="418"/>
      <c r="AG47" s="418"/>
      <c r="AH47" s="418"/>
      <c r="CG47" s="40">
        <v>125</v>
      </c>
    </row>
    <row r="48" spans="1:111" ht="14.25" customHeight="1">
      <c r="A48" s="201"/>
      <c r="B48" s="201">
        <f t="shared" si="1"/>
        <v>41</v>
      </c>
      <c r="C48" s="201"/>
      <c r="D48" s="440"/>
      <c r="E48" s="933">
        <v>94</v>
      </c>
      <c r="F48" s="729"/>
      <c r="G48" s="934">
        <v>125</v>
      </c>
      <c r="H48" s="729"/>
      <c r="I48" s="556"/>
      <c r="J48" s="201"/>
      <c r="K48" s="418"/>
      <c r="L48" s="418"/>
      <c r="M48" s="418">
        <v>1</v>
      </c>
      <c r="N48" s="534">
        <v>0</v>
      </c>
      <c r="O48" s="418">
        <v>1</v>
      </c>
      <c r="P48" s="418">
        <v>1</v>
      </c>
      <c r="Q48" s="418">
        <v>1</v>
      </c>
      <c r="R48" s="418">
        <v>1</v>
      </c>
      <c r="S48" s="418">
        <v>0</v>
      </c>
      <c r="T48" s="550">
        <v>0</v>
      </c>
      <c r="U48" s="259">
        <v>1</v>
      </c>
      <c r="V48" s="550">
        <v>0</v>
      </c>
      <c r="W48" s="551">
        <v>1</v>
      </c>
      <c r="X48" s="551">
        <v>0</v>
      </c>
      <c r="Y48" s="551">
        <v>1</v>
      </c>
      <c r="Z48" s="551">
        <v>0</v>
      </c>
      <c r="AA48" s="551">
        <v>1</v>
      </c>
      <c r="AB48" s="551">
        <v>0</v>
      </c>
      <c r="AC48" s="551">
        <v>1</v>
      </c>
      <c r="AD48" s="551">
        <v>0</v>
      </c>
      <c r="AE48" s="552">
        <v>1</v>
      </c>
      <c r="AF48" s="201"/>
      <c r="AG48" s="201">
        <v>4</v>
      </c>
      <c r="AH48" s="418"/>
      <c r="CG48" s="40"/>
    </row>
    <row r="49" spans="1:122" ht="14.25" customHeight="1">
      <c r="A49" s="201"/>
      <c r="B49" s="201">
        <f t="shared" si="1"/>
        <v>42</v>
      </c>
      <c r="C49" s="201"/>
      <c r="D49" s="440">
        <v>283</v>
      </c>
      <c r="E49" s="174"/>
      <c r="F49" s="174"/>
      <c r="G49" s="418"/>
      <c r="H49" s="418"/>
      <c r="I49" s="556"/>
      <c r="J49" s="418"/>
      <c r="K49" s="418"/>
      <c r="L49" s="418"/>
      <c r="M49" s="557">
        <v>1</v>
      </c>
      <c r="N49" s="569">
        <v>0</v>
      </c>
      <c r="O49" s="557">
        <v>0</v>
      </c>
      <c r="P49" s="557">
        <v>0</v>
      </c>
      <c r="Q49" s="557">
        <v>1</v>
      </c>
      <c r="R49" s="557">
        <v>1</v>
      </c>
      <c r="S49" s="557">
        <v>0</v>
      </c>
      <c r="T49" s="557">
        <v>1</v>
      </c>
      <c r="U49" s="558">
        <v>1</v>
      </c>
      <c r="V49" s="534"/>
      <c r="W49" s="418"/>
      <c r="X49" s="418"/>
      <c r="Y49" s="418"/>
      <c r="Z49" s="418"/>
      <c r="AA49" s="418"/>
      <c r="AB49" s="418"/>
      <c r="AC49" s="418"/>
      <c r="AD49" s="418"/>
      <c r="AE49" s="574"/>
      <c r="AF49" s="201"/>
      <c r="AG49" s="201"/>
      <c r="AH49" s="418"/>
      <c r="CG49" s="40">
        <v>94</v>
      </c>
    </row>
    <row r="50" spans="1:122" ht="14.25" customHeight="1">
      <c r="A50" s="201"/>
      <c r="B50" s="201">
        <f t="shared" si="1"/>
        <v>43</v>
      </c>
      <c r="C50" s="201"/>
      <c r="D50" s="440"/>
      <c r="E50" s="933">
        <v>141</v>
      </c>
      <c r="F50" s="729"/>
      <c r="G50" s="418">
        <v>94</v>
      </c>
      <c r="H50" s="418"/>
      <c r="I50" s="556"/>
      <c r="J50" s="570"/>
      <c r="K50" s="418"/>
      <c r="L50" s="418"/>
      <c r="M50" s="418">
        <v>1</v>
      </c>
      <c r="N50" s="534">
        <v>0</v>
      </c>
      <c r="O50" s="418">
        <v>0</v>
      </c>
      <c r="P50" s="418">
        <v>0</v>
      </c>
      <c r="Q50" s="418">
        <v>1</v>
      </c>
      <c r="R50" s="418">
        <v>1</v>
      </c>
      <c r="S50" s="418">
        <v>0</v>
      </c>
      <c r="T50" s="418">
        <v>1</v>
      </c>
      <c r="U50" s="259">
        <v>1</v>
      </c>
      <c r="V50" s="550">
        <v>0</v>
      </c>
      <c r="W50" s="551">
        <v>1</v>
      </c>
      <c r="X50" s="551">
        <v>0</v>
      </c>
      <c r="Y50" s="551">
        <v>1</v>
      </c>
      <c r="Z50" s="551">
        <v>0</v>
      </c>
      <c r="AA50" s="551">
        <v>1</v>
      </c>
      <c r="AB50" s="551">
        <v>0</v>
      </c>
      <c r="AC50" s="551">
        <v>1</v>
      </c>
      <c r="AD50" s="551">
        <v>0</v>
      </c>
      <c r="AE50" s="552">
        <v>1</v>
      </c>
      <c r="AF50" s="201"/>
      <c r="AG50" s="201">
        <v>2</v>
      </c>
      <c r="AH50" s="418"/>
      <c r="CG50" s="40"/>
    </row>
    <row r="51" spans="1:122" ht="14.25" customHeight="1">
      <c r="A51" s="201"/>
      <c r="B51" s="201">
        <f t="shared" si="1"/>
        <v>44</v>
      </c>
      <c r="C51" s="201"/>
      <c r="D51" s="440">
        <v>425</v>
      </c>
      <c r="E51" s="174"/>
      <c r="F51" s="174"/>
      <c r="G51" s="418"/>
      <c r="H51" s="418"/>
      <c r="I51" s="556"/>
      <c r="J51" s="418"/>
      <c r="K51" s="418"/>
      <c r="L51" s="418"/>
      <c r="M51" s="557">
        <v>1</v>
      </c>
      <c r="N51" s="569">
        <v>1</v>
      </c>
      <c r="O51" s="557">
        <v>0</v>
      </c>
      <c r="P51" s="557">
        <v>1</v>
      </c>
      <c r="Q51" s="557">
        <v>0</v>
      </c>
      <c r="R51" s="557">
        <v>1</v>
      </c>
      <c r="S51" s="557">
        <v>0</v>
      </c>
      <c r="T51" s="557">
        <v>0</v>
      </c>
      <c r="U51" s="558">
        <v>1</v>
      </c>
      <c r="V51" s="534"/>
      <c r="W51" s="418"/>
      <c r="X51" s="418"/>
      <c r="Y51" s="418"/>
      <c r="Z51" s="418"/>
      <c r="AA51" s="418"/>
      <c r="AB51" s="418"/>
      <c r="AC51" s="418"/>
      <c r="AD51" s="418"/>
      <c r="AE51" s="574"/>
      <c r="AF51" s="201"/>
      <c r="AG51" s="201"/>
      <c r="AH51" s="418"/>
      <c r="CG51" s="40">
        <v>141</v>
      </c>
    </row>
    <row r="52" spans="1:122" ht="14.25" customHeight="1">
      <c r="A52" s="201"/>
      <c r="B52" s="201">
        <f t="shared" si="1"/>
        <v>45</v>
      </c>
      <c r="C52" s="201"/>
      <c r="D52" s="440"/>
      <c r="E52" s="933">
        <v>106</v>
      </c>
      <c r="F52" s="729"/>
      <c r="G52" s="934">
        <v>141</v>
      </c>
      <c r="H52" s="729"/>
      <c r="I52" s="556"/>
      <c r="J52" s="570"/>
      <c r="K52" s="418"/>
      <c r="L52" s="418"/>
      <c r="M52" s="418">
        <v>1</v>
      </c>
      <c r="N52" s="534">
        <v>1</v>
      </c>
      <c r="O52" s="418">
        <v>0</v>
      </c>
      <c r="P52" s="418">
        <v>1</v>
      </c>
      <c r="Q52" s="418">
        <v>0</v>
      </c>
      <c r="R52" s="418">
        <v>1</v>
      </c>
      <c r="S52" s="418">
        <v>0</v>
      </c>
      <c r="T52" s="546">
        <v>0</v>
      </c>
      <c r="U52" s="259">
        <v>1</v>
      </c>
      <c r="V52" s="550">
        <v>0</v>
      </c>
      <c r="W52" s="551">
        <v>1</v>
      </c>
      <c r="X52" s="551">
        <v>0</v>
      </c>
      <c r="Y52" s="551">
        <v>1</v>
      </c>
      <c r="Z52" s="551">
        <v>0</v>
      </c>
      <c r="AA52" s="551">
        <v>1</v>
      </c>
      <c r="AB52" s="551">
        <v>0</v>
      </c>
      <c r="AC52" s="551">
        <v>1</v>
      </c>
      <c r="AD52" s="551">
        <v>0</v>
      </c>
      <c r="AE52" s="552">
        <v>1</v>
      </c>
      <c r="AF52" s="540"/>
      <c r="AG52" s="201">
        <v>4</v>
      </c>
      <c r="AH52" s="418"/>
      <c r="CG52" s="40"/>
      <c r="DQ52" s="418"/>
      <c r="DR52" s="418"/>
    </row>
    <row r="53" spans="1:122" ht="14.25" customHeight="1">
      <c r="A53" s="201"/>
      <c r="B53" s="201">
        <f t="shared" si="1"/>
        <v>46</v>
      </c>
      <c r="C53" s="201"/>
      <c r="D53" s="440">
        <v>319</v>
      </c>
      <c r="E53" s="174"/>
      <c r="F53" s="174"/>
      <c r="G53" s="418"/>
      <c r="H53" s="418"/>
      <c r="I53" s="556"/>
      <c r="J53" s="418"/>
      <c r="K53" s="418"/>
      <c r="L53" s="418"/>
      <c r="M53" s="557">
        <v>1</v>
      </c>
      <c r="N53" s="569">
        <v>0</v>
      </c>
      <c r="O53" s="557">
        <v>0</v>
      </c>
      <c r="P53" s="557">
        <v>1</v>
      </c>
      <c r="Q53" s="557">
        <v>1</v>
      </c>
      <c r="R53" s="557">
        <v>1</v>
      </c>
      <c r="S53" s="557">
        <v>1</v>
      </c>
      <c r="T53" s="557">
        <v>1</v>
      </c>
      <c r="U53" s="558">
        <v>1</v>
      </c>
      <c r="V53" s="534"/>
      <c r="W53" s="418"/>
      <c r="X53" s="418"/>
      <c r="Y53" s="418"/>
      <c r="Z53" s="418"/>
      <c r="AA53" s="418"/>
      <c r="AB53" s="418"/>
      <c r="AC53" s="418"/>
      <c r="AD53" s="418"/>
      <c r="AE53" s="418"/>
      <c r="AF53" s="540"/>
      <c r="AG53" s="201"/>
      <c r="AH53" s="418"/>
      <c r="CG53" s="40">
        <v>106</v>
      </c>
      <c r="DQ53" s="418"/>
      <c r="DR53" s="418"/>
    </row>
    <row r="54" spans="1:122" ht="14.25" customHeight="1">
      <c r="A54" s="201"/>
      <c r="B54" s="201">
        <f t="shared" si="1"/>
        <v>47</v>
      </c>
      <c r="C54" s="201"/>
      <c r="D54" s="440"/>
      <c r="E54" s="933">
        <v>159</v>
      </c>
      <c r="F54" s="729"/>
      <c r="G54" s="934">
        <v>106</v>
      </c>
      <c r="H54" s="729"/>
      <c r="I54" s="556"/>
      <c r="J54" s="570"/>
      <c r="K54" s="418"/>
      <c r="L54" s="418"/>
      <c r="M54" s="418">
        <v>1</v>
      </c>
      <c r="N54" s="534">
        <v>0</v>
      </c>
      <c r="O54" s="418">
        <v>0</v>
      </c>
      <c r="P54" s="418">
        <v>1</v>
      </c>
      <c r="Q54" s="418">
        <v>1</v>
      </c>
      <c r="R54" s="418">
        <v>1</v>
      </c>
      <c r="S54" s="418">
        <v>1</v>
      </c>
      <c r="T54" s="418">
        <v>1</v>
      </c>
      <c r="U54" s="259">
        <v>1</v>
      </c>
      <c r="V54" s="550">
        <v>0</v>
      </c>
      <c r="W54" s="551">
        <v>1</v>
      </c>
      <c r="X54" s="551">
        <v>0</v>
      </c>
      <c r="Y54" s="551">
        <v>1</v>
      </c>
      <c r="Z54" s="551">
        <v>0</v>
      </c>
      <c r="AA54" s="551">
        <v>1</v>
      </c>
      <c r="AB54" s="551">
        <v>0</v>
      </c>
      <c r="AC54" s="551">
        <v>1</v>
      </c>
      <c r="AD54" s="551">
        <v>0</v>
      </c>
      <c r="AE54" s="552">
        <v>1</v>
      </c>
      <c r="AF54" s="540"/>
      <c r="AG54" s="201">
        <v>2</v>
      </c>
      <c r="AH54" s="418"/>
      <c r="CG54" s="40"/>
      <c r="DQ54" s="418"/>
      <c r="DR54" s="418"/>
    </row>
    <row r="55" spans="1:122" ht="14.25" customHeight="1">
      <c r="A55" s="201"/>
      <c r="B55" s="201">
        <f t="shared" si="1"/>
        <v>48</v>
      </c>
      <c r="C55" s="201"/>
      <c r="D55" s="440">
        <v>479</v>
      </c>
      <c r="E55" s="174"/>
      <c r="F55" s="174"/>
      <c r="G55" s="418"/>
      <c r="H55" s="418"/>
      <c r="I55" s="556"/>
      <c r="J55" s="418"/>
      <c r="K55" s="418"/>
      <c r="L55" s="418"/>
      <c r="M55" s="557">
        <v>1</v>
      </c>
      <c r="N55" s="569">
        <v>1</v>
      </c>
      <c r="O55" s="557">
        <v>1</v>
      </c>
      <c r="P55" s="557">
        <v>0</v>
      </c>
      <c r="Q55" s="557">
        <v>1</v>
      </c>
      <c r="R55" s="557">
        <v>1</v>
      </c>
      <c r="S55" s="557">
        <v>1</v>
      </c>
      <c r="T55" s="557">
        <v>1</v>
      </c>
      <c r="U55" s="558">
        <v>1</v>
      </c>
      <c r="V55" s="534"/>
      <c r="W55" s="418"/>
      <c r="X55" s="418"/>
      <c r="Y55" s="418"/>
      <c r="Z55" s="418"/>
      <c r="AA55" s="418"/>
      <c r="AB55" s="418"/>
      <c r="AC55" s="418"/>
      <c r="AD55" s="418"/>
      <c r="AE55" s="418"/>
      <c r="AF55" s="540"/>
      <c r="AG55" s="201"/>
      <c r="AH55" s="418"/>
      <c r="CG55" s="40">
        <v>159</v>
      </c>
      <c r="DQ55" s="418"/>
      <c r="DR55" s="418"/>
    </row>
    <row r="56" spans="1:122" ht="14.25" customHeight="1">
      <c r="A56" s="201"/>
      <c r="B56" s="201">
        <f t="shared" si="1"/>
        <v>49</v>
      </c>
      <c r="C56" s="201"/>
      <c r="D56" s="440"/>
      <c r="E56" s="933">
        <v>239</v>
      </c>
      <c r="F56" s="729"/>
      <c r="G56" s="934">
        <v>159</v>
      </c>
      <c r="H56" s="729"/>
      <c r="I56" s="556"/>
      <c r="J56" s="570"/>
      <c r="K56" s="418"/>
      <c r="L56" s="418"/>
      <c r="M56" s="418">
        <v>1</v>
      </c>
      <c r="N56" s="534">
        <v>1</v>
      </c>
      <c r="O56" s="418">
        <v>1</v>
      </c>
      <c r="P56" s="418">
        <v>0</v>
      </c>
      <c r="Q56" s="418">
        <v>1</v>
      </c>
      <c r="R56" s="418">
        <v>1</v>
      </c>
      <c r="S56" s="418">
        <v>1</v>
      </c>
      <c r="T56" s="418">
        <v>1</v>
      </c>
      <c r="U56" s="259">
        <v>1</v>
      </c>
      <c r="V56" s="550">
        <v>0</v>
      </c>
      <c r="W56" s="551">
        <v>1</v>
      </c>
      <c r="X56" s="551">
        <v>0</v>
      </c>
      <c r="Y56" s="551">
        <v>1</v>
      </c>
      <c r="Z56" s="551">
        <v>0</v>
      </c>
      <c r="AA56" s="551">
        <v>1</v>
      </c>
      <c r="AB56" s="551">
        <v>0</v>
      </c>
      <c r="AC56" s="551">
        <v>1</v>
      </c>
      <c r="AD56" s="551">
        <v>0</v>
      </c>
      <c r="AE56" s="552">
        <v>1</v>
      </c>
      <c r="AF56" s="540"/>
      <c r="AG56" s="201">
        <v>2</v>
      </c>
      <c r="AH56" s="418"/>
      <c r="AI56" s="418"/>
      <c r="AJ56" s="418"/>
      <c r="BY56" s="418"/>
      <c r="CA56" s="418"/>
      <c r="CG56" s="40"/>
      <c r="DQ56" s="418"/>
      <c r="DR56" s="418"/>
    </row>
    <row r="57" spans="1:122" ht="15.75" customHeight="1">
      <c r="A57" s="201"/>
      <c r="B57" s="201">
        <f t="shared" si="1"/>
        <v>50</v>
      </c>
      <c r="C57" s="201"/>
      <c r="D57" s="440">
        <v>719</v>
      </c>
      <c r="E57" s="174"/>
      <c r="F57" s="174"/>
      <c r="G57" s="418"/>
      <c r="H57" s="418"/>
      <c r="I57" s="556"/>
      <c r="J57" s="418"/>
      <c r="K57" s="418"/>
      <c r="L57" s="557">
        <v>1</v>
      </c>
      <c r="M57" s="557">
        <v>0</v>
      </c>
      <c r="N57" s="569">
        <v>1</v>
      </c>
      <c r="O57" s="557">
        <v>1</v>
      </c>
      <c r="P57" s="557">
        <v>0</v>
      </c>
      <c r="Q57" s="557">
        <v>0</v>
      </c>
      <c r="R57" s="557">
        <v>1</v>
      </c>
      <c r="S57" s="557">
        <v>1</v>
      </c>
      <c r="T57" s="557">
        <v>1</v>
      </c>
      <c r="U57" s="558">
        <v>1</v>
      </c>
      <c r="V57" s="534"/>
      <c r="W57" s="418"/>
      <c r="X57" s="418"/>
      <c r="Y57" s="418"/>
      <c r="Z57" s="418"/>
      <c r="AA57" s="418"/>
      <c r="AB57" s="418"/>
      <c r="AC57" s="418"/>
      <c r="AD57" s="418"/>
      <c r="AE57" s="418"/>
      <c r="AF57" s="540"/>
      <c r="AG57" s="201"/>
      <c r="AH57" s="418"/>
      <c r="AI57" s="418"/>
      <c r="AJ57" s="418"/>
      <c r="BE57" s="566"/>
      <c r="BY57" s="418"/>
      <c r="CA57" s="418"/>
      <c r="CG57" s="40">
        <v>239</v>
      </c>
      <c r="DQ57" s="418"/>
      <c r="DR57" s="418"/>
    </row>
    <row r="58" spans="1:122" ht="15.75" customHeight="1">
      <c r="A58" s="201"/>
      <c r="B58" s="201">
        <f t="shared" si="1"/>
        <v>51</v>
      </c>
      <c r="C58" s="201"/>
      <c r="D58" s="440"/>
      <c r="E58" s="933">
        <v>359</v>
      </c>
      <c r="F58" s="729"/>
      <c r="G58" s="934">
        <v>239</v>
      </c>
      <c r="H58" s="729"/>
      <c r="I58" s="556"/>
      <c r="J58" s="570"/>
      <c r="K58" s="418"/>
      <c r="L58" s="418">
        <v>1</v>
      </c>
      <c r="M58" s="418">
        <v>0</v>
      </c>
      <c r="N58" s="534">
        <v>1</v>
      </c>
      <c r="O58" s="418">
        <v>1</v>
      </c>
      <c r="P58" s="418">
        <v>0</v>
      </c>
      <c r="Q58" s="418">
        <v>0</v>
      </c>
      <c r="R58" s="418">
        <v>1</v>
      </c>
      <c r="S58" s="418">
        <v>1</v>
      </c>
      <c r="T58" s="418">
        <v>1</v>
      </c>
      <c r="U58" s="259">
        <v>1</v>
      </c>
      <c r="V58" s="550">
        <v>0</v>
      </c>
      <c r="W58" s="551">
        <v>1</v>
      </c>
      <c r="X58" s="551">
        <v>0</v>
      </c>
      <c r="Y58" s="551">
        <v>1</v>
      </c>
      <c r="Z58" s="551">
        <v>0</v>
      </c>
      <c r="AA58" s="551">
        <v>1</v>
      </c>
      <c r="AB58" s="551">
        <v>0</v>
      </c>
      <c r="AC58" s="551">
        <v>1</v>
      </c>
      <c r="AD58" s="551">
        <v>0</v>
      </c>
      <c r="AE58" s="552">
        <v>1</v>
      </c>
      <c r="AF58" s="540"/>
      <c r="AG58" s="201">
        <v>2</v>
      </c>
      <c r="AH58" s="418"/>
      <c r="AI58" s="418"/>
      <c r="AJ58" s="418"/>
      <c r="BY58" s="418"/>
      <c r="CA58" s="418"/>
      <c r="CG58" s="40"/>
      <c r="DQ58" s="418"/>
      <c r="DR58" s="418"/>
    </row>
    <row r="59" spans="1:122" ht="15.75" customHeight="1">
      <c r="A59" s="201"/>
      <c r="B59" s="201">
        <f t="shared" si="1"/>
        <v>52</v>
      </c>
      <c r="C59" s="201"/>
      <c r="D59" s="440">
        <v>1079</v>
      </c>
      <c r="E59" s="174"/>
      <c r="F59" s="174"/>
      <c r="G59" s="418"/>
      <c r="H59" s="418"/>
      <c r="I59" s="556"/>
      <c r="J59" s="418"/>
      <c r="K59" s="557">
        <v>1</v>
      </c>
      <c r="L59" s="557">
        <v>0</v>
      </c>
      <c r="M59" s="557">
        <v>0</v>
      </c>
      <c r="N59" s="569">
        <v>0</v>
      </c>
      <c r="O59" s="557">
        <v>0</v>
      </c>
      <c r="P59" s="557">
        <v>1</v>
      </c>
      <c r="Q59" s="557">
        <v>1</v>
      </c>
      <c r="R59" s="557">
        <v>0</v>
      </c>
      <c r="S59" s="557">
        <v>1</v>
      </c>
      <c r="T59" s="557">
        <v>1</v>
      </c>
      <c r="U59" s="558">
        <v>1</v>
      </c>
      <c r="V59" s="534"/>
      <c r="W59" s="418"/>
      <c r="X59" s="418"/>
      <c r="Y59" s="418"/>
      <c r="Z59" s="418"/>
      <c r="AA59" s="418"/>
      <c r="AB59" s="418"/>
      <c r="AC59" s="418"/>
      <c r="AD59" s="418"/>
      <c r="AE59" s="418"/>
      <c r="AF59" s="540"/>
      <c r="AG59" s="201"/>
      <c r="AH59" s="418"/>
      <c r="AI59" s="418"/>
      <c r="AJ59" s="418"/>
      <c r="BE59" s="566"/>
      <c r="BY59" s="418"/>
      <c r="CA59" s="418"/>
      <c r="CG59" s="40">
        <v>359</v>
      </c>
      <c r="DQ59" s="418"/>
      <c r="DR59" s="418"/>
    </row>
    <row r="60" spans="1:122" ht="15.75" customHeight="1">
      <c r="A60" s="201"/>
      <c r="B60" s="201">
        <f t="shared" si="1"/>
        <v>53</v>
      </c>
      <c r="C60" s="201"/>
      <c r="D60" s="440"/>
      <c r="E60" s="933">
        <v>539</v>
      </c>
      <c r="F60" s="729"/>
      <c r="G60" s="934">
        <v>359</v>
      </c>
      <c r="H60" s="729"/>
      <c r="I60" s="556"/>
      <c r="J60" s="418"/>
      <c r="K60" s="418">
        <v>1</v>
      </c>
      <c r="L60" s="418">
        <v>0</v>
      </c>
      <c r="M60" s="418">
        <v>0</v>
      </c>
      <c r="N60" s="534">
        <v>0</v>
      </c>
      <c r="O60" s="418">
        <v>0</v>
      </c>
      <c r="P60" s="418">
        <v>1</v>
      </c>
      <c r="Q60" s="418">
        <v>1</v>
      </c>
      <c r="R60" s="418">
        <v>0</v>
      </c>
      <c r="S60" s="418">
        <v>1</v>
      </c>
      <c r="T60" s="418">
        <v>1</v>
      </c>
      <c r="U60" s="259">
        <v>1</v>
      </c>
      <c r="V60" s="550">
        <v>0</v>
      </c>
      <c r="W60" s="551">
        <v>1</v>
      </c>
      <c r="X60" s="551">
        <v>0</v>
      </c>
      <c r="Y60" s="551">
        <v>1</v>
      </c>
      <c r="Z60" s="551">
        <v>0</v>
      </c>
      <c r="AA60" s="551">
        <v>1</v>
      </c>
      <c r="AB60" s="551">
        <v>0</v>
      </c>
      <c r="AC60" s="551">
        <v>1</v>
      </c>
      <c r="AD60" s="551">
        <v>0</v>
      </c>
      <c r="AE60" s="552">
        <v>1</v>
      </c>
      <c r="AF60" s="540"/>
      <c r="AG60" s="201">
        <v>2</v>
      </c>
      <c r="AH60" s="418"/>
      <c r="AJ60" s="946" t="s">
        <v>683</v>
      </c>
      <c r="AK60" s="667"/>
      <c r="AL60" s="667"/>
      <c r="AM60" s="667"/>
      <c r="AN60" s="667"/>
      <c r="AO60" s="667"/>
      <c r="AP60" s="667"/>
      <c r="AQ60" s="667"/>
      <c r="AR60" s="667"/>
      <c r="AS60" s="667"/>
      <c r="AT60" s="667"/>
      <c r="AU60" s="667"/>
      <c r="AV60" s="667"/>
      <c r="AW60" s="667"/>
      <c r="AX60" s="667"/>
      <c r="AY60" s="667"/>
      <c r="AZ60" s="667"/>
      <c r="BA60" s="667"/>
      <c r="BB60" s="667"/>
      <c r="BC60" s="667"/>
      <c r="BD60" s="667"/>
      <c r="BE60" s="667"/>
      <c r="BF60" s="667"/>
      <c r="BG60" s="667"/>
      <c r="BH60" s="667"/>
      <c r="BI60" s="667"/>
      <c r="BJ60" s="667"/>
      <c r="BK60" s="667"/>
      <c r="BL60" s="667"/>
      <c r="BM60" s="667"/>
      <c r="BN60" s="667"/>
      <c r="BO60" s="667"/>
      <c r="BP60" s="667"/>
      <c r="BQ60" s="667"/>
      <c r="BR60" s="667"/>
      <c r="BS60" s="667"/>
      <c r="BT60" s="667"/>
      <c r="BU60" s="667"/>
      <c r="BV60" s="667"/>
      <c r="BW60" s="667"/>
      <c r="BX60" s="667"/>
      <c r="BY60" s="667"/>
      <c r="BZ60" s="667"/>
      <c r="CA60" s="667"/>
      <c r="CB60" s="667"/>
      <c r="CC60" s="667"/>
      <c r="CG60" s="40"/>
      <c r="DQ60" s="418"/>
      <c r="DR60" s="418"/>
    </row>
    <row r="61" spans="1:122" ht="15.75" customHeight="1">
      <c r="A61" s="201"/>
      <c r="B61" s="201">
        <f t="shared" si="1"/>
        <v>54</v>
      </c>
      <c r="C61" s="201"/>
      <c r="D61" s="440">
        <v>1619</v>
      </c>
      <c r="E61" s="174"/>
      <c r="F61" s="174"/>
      <c r="G61" s="418"/>
      <c r="H61" s="418"/>
      <c r="I61" s="556"/>
      <c r="J61" s="418"/>
      <c r="K61" s="557">
        <v>1</v>
      </c>
      <c r="L61" s="557">
        <v>1</v>
      </c>
      <c r="M61" s="557">
        <v>0</v>
      </c>
      <c r="N61" s="569">
        <v>0</v>
      </c>
      <c r="O61" s="557">
        <v>1</v>
      </c>
      <c r="P61" s="557">
        <v>0</v>
      </c>
      <c r="Q61" s="557">
        <v>1</v>
      </c>
      <c r="R61" s="557">
        <v>0</v>
      </c>
      <c r="S61" s="557">
        <v>0</v>
      </c>
      <c r="T61" s="557">
        <v>1</v>
      </c>
      <c r="U61" s="558">
        <v>1</v>
      </c>
      <c r="V61" s="534"/>
      <c r="W61" s="418"/>
      <c r="X61" s="418"/>
      <c r="Y61" s="418"/>
      <c r="Z61" s="418"/>
      <c r="AA61" s="418"/>
      <c r="AB61" s="418"/>
      <c r="AC61" s="418"/>
      <c r="AD61" s="418"/>
      <c r="AE61" s="418"/>
      <c r="AF61" s="540"/>
      <c r="AG61" s="201"/>
      <c r="AH61" s="418"/>
      <c r="AI61" s="528"/>
      <c r="AJ61" s="667"/>
      <c r="AK61" s="667"/>
      <c r="AL61" s="667"/>
      <c r="AM61" s="667"/>
      <c r="AN61" s="667"/>
      <c r="AO61" s="667"/>
      <c r="AP61" s="667"/>
      <c r="AQ61" s="667"/>
      <c r="AR61" s="667"/>
      <c r="AS61" s="667"/>
      <c r="AT61" s="667"/>
      <c r="AU61" s="667"/>
      <c r="AV61" s="667"/>
      <c r="AW61" s="667"/>
      <c r="AX61" s="667"/>
      <c r="AY61" s="667"/>
      <c r="AZ61" s="667"/>
      <c r="BA61" s="667"/>
      <c r="BB61" s="667"/>
      <c r="BC61" s="667"/>
      <c r="BD61" s="667"/>
      <c r="BE61" s="667"/>
      <c r="BF61" s="667"/>
      <c r="BG61" s="667"/>
      <c r="BH61" s="667"/>
      <c r="BI61" s="667"/>
      <c r="BJ61" s="667"/>
      <c r="BK61" s="667"/>
      <c r="BL61" s="667"/>
      <c r="BM61" s="667"/>
      <c r="BN61" s="667"/>
      <c r="BO61" s="667"/>
      <c r="BP61" s="667"/>
      <c r="BQ61" s="667"/>
      <c r="BR61" s="667"/>
      <c r="BS61" s="667"/>
      <c r="BT61" s="667"/>
      <c r="BU61" s="667"/>
      <c r="BV61" s="667"/>
      <c r="BW61" s="667"/>
      <c r="BX61" s="667"/>
      <c r="BY61" s="667"/>
      <c r="BZ61" s="667"/>
      <c r="CA61" s="667"/>
      <c r="CB61" s="667"/>
      <c r="CC61" s="667"/>
      <c r="CD61" s="483"/>
      <c r="CG61" s="40">
        <v>539</v>
      </c>
      <c r="DQ61" s="418"/>
      <c r="DR61" s="418"/>
    </row>
    <row r="62" spans="1:122" ht="15.75" customHeight="1">
      <c r="A62" s="201"/>
      <c r="B62" s="201">
        <f t="shared" si="1"/>
        <v>55</v>
      </c>
      <c r="C62" s="201"/>
      <c r="D62" s="440"/>
      <c r="E62" s="933">
        <v>809</v>
      </c>
      <c r="F62" s="729"/>
      <c r="G62" s="934">
        <v>539</v>
      </c>
      <c r="H62" s="729"/>
      <c r="I62" s="556"/>
      <c r="J62" s="418"/>
      <c r="K62" s="418">
        <v>1</v>
      </c>
      <c r="L62" s="418">
        <v>1</v>
      </c>
      <c r="M62" s="418">
        <v>0</v>
      </c>
      <c r="N62" s="534">
        <v>0</v>
      </c>
      <c r="O62" s="418">
        <v>1</v>
      </c>
      <c r="P62" s="418">
        <v>0</v>
      </c>
      <c r="Q62" s="418">
        <v>1</v>
      </c>
      <c r="R62" s="418">
        <v>0</v>
      </c>
      <c r="S62" s="418">
        <v>0</v>
      </c>
      <c r="T62" s="418">
        <v>1</v>
      </c>
      <c r="U62" s="259">
        <v>1</v>
      </c>
      <c r="V62" s="550">
        <v>0</v>
      </c>
      <c r="W62" s="551">
        <v>1</v>
      </c>
      <c r="X62" s="551">
        <v>0</v>
      </c>
      <c r="Y62" s="551">
        <v>1</v>
      </c>
      <c r="Z62" s="551">
        <v>0</v>
      </c>
      <c r="AA62" s="551">
        <v>1</v>
      </c>
      <c r="AB62" s="551">
        <v>0</v>
      </c>
      <c r="AC62" s="551">
        <v>1</v>
      </c>
      <c r="AD62" s="551">
        <v>0</v>
      </c>
      <c r="AE62" s="552">
        <v>1</v>
      </c>
      <c r="AF62" s="540"/>
      <c r="AG62" s="201">
        <v>2</v>
      </c>
      <c r="AH62" s="418"/>
      <c r="AI62" s="528"/>
      <c r="AJ62" s="667"/>
      <c r="AK62" s="667"/>
      <c r="AL62" s="667"/>
      <c r="AM62" s="667"/>
      <c r="AN62" s="667"/>
      <c r="AO62" s="667"/>
      <c r="AP62" s="667"/>
      <c r="AQ62" s="667"/>
      <c r="AR62" s="667"/>
      <c r="AS62" s="667"/>
      <c r="AT62" s="667"/>
      <c r="AU62" s="667"/>
      <c r="AV62" s="667"/>
      <c r="AW62" s="667"/>
      <c r="AX62" s="667"/>
      <c r="AY62" s="667"/>
      <c r="AZ62" s="667"/>
      <c r="BA62" s="667"/>
      <c r="BB62" s="667"/>
      <c r="BC62" s="667"/>
      <c r="BD62" s="667"/>
      <c r="BE62" s="667"/>
      <c r="BF62" s="667"/>
      <c r="BG62" s="667"/>
      <c r="BH62" s="667"/>
      <c r="BI62" s="667"/>
      <c r="BJ62" s="667"/>
      <c r="BK62" s="667"/>
      <c r="BL62" s="667"/>
      <c r="BM62" s="667"/>
      <c r="BN62" s="667"/>
      <c r="BO62" s="667"/>
      <c r="BP62" s="667"/>
      <c r="BQ62" s="667"/>
      <c r="BR62" s="667"/>
      <c r="BS62" s="667"/>
      <c r="BT62" s="667"/>
      <c r="BU62" s="667"/>
      <c r="BV62" s="667"/>
      <c r="BW62" s="667"/>
      <c r="BX62" s="667"/>
      <c r="BY62" s="667"/>
      <c r="BZ62" s="667"/>
      <c r="CA62" s="667"/>
      <c r="CB62" s="667"/>
      <c r="CC62" s="667"/>
      <c r="CD62" s="483"/>
      <c r="CG62" s="40"/>
      <c r="DQ62" s="418"/>
      <c r="DR62" s="418"/>
    </row>
    <row r="63" spans="1:122" ht="15.75" customHeight="1">
      <c r="A63" s="201"/>
      <c r="B63" s="201">
        <f t="shared" si="1"/>
        <v>56</v>
      </c>
      <c r="C63" s="201"/>
      <c r="D63" s="440">
        <v>2429</v>
      </c>
      <c r="E63" s="174"/>
      <c r="F63" s="174"/>
      <c r="G63" s="418"/>
      <c r="H63" s="418"/>
      <c r="I63" s="556"/>
      <c r="J63" s="557">
        <v>1</v>
      </c>
      <c r="K63" s="557">
        <v>0</v>
      </c>
      <c r="L63" s="557">
        <v>0</v>
      </c>
      <c r="M63" s="557">
        <v>1</v>
      </c>
      <c r="N63" s="569">
        <v>0</v>
      </c>
      <c r="O63" s="557">
        <v>1</v>
      </c>
      <c r="P63" s="557">
        <v>1</v>
      </c>
      <c r="Q63" s="557">
        <v>1</v>
      </c>
      <c r="R63" s="557">
        <v>1</v>
      </c>
      <c r="S63" s="557">
        <v>1</v>
      </c>
      <c r="T63" s="557">
        <v>0</v>
      </c>
      <c r="U63" s="558">
        <v>1</v>
      </c>
      <c r="V63" s="534"/>
      <c r="W63" s="418"/>
      <c r="X63" s="418"/>
      <c r="Y63" s="418"/>
      <c r="Z63" s="418"/>
      <c r="AA63" s="418"/>
      <c r="AB63" s="418"/>
      <c r="AC63" s="418"/>
      <c r="AD63" s="418"/>
      <c r="AE63" s="418"/>
      <c r="AF63" s="540"/>
      <c r="AG63" s="201"/>
      <c r="AH63" s="418"/>
      <c r="AI63" s="528"/>
      <c r="BE63" s="566" t="s">
        <v>681</v>
      </c>
      <c r="BY63" s="418"/>
      <c r="BZ63" s="418"/>
      <c r="CD63" s="483"/>
      <c r="CG63" s="40">
        <v>809</v>
      </c>
      <c r="DQ63" s="418"/>
      <c r="DR63" s="418"/>
    </row>
    <row r="64" spans="1:122" ht="15.75" customHeight="1">
      <c r="A64" s="201"/>
      <c r="B64" s="201">
        <f t="shared" si="1"/>
        <v>57</v>
      </c>
      <c r="C64" s="201"/>
      <c r="D64" s="440"/>
      <c r="E64" s="933">
        <v>303</v>
      </c>
      <c r="F64" s="729"/>
      <c r="G64" s="934">
        <v>809</v>
      </c>
      <c r="H64" s="729"/>
      <c r="I64" s="556"/>
      <c r="J64" s="418">
        <v>1</v>
      </c>
      <c r="K64" s="418">
        <v>0</v>
      </c>
      <c r="L64" s="418">
        <v>0</v>
      </c>
      <c r="M64" s="418">
        <v>1</v>
      </c>
      <c r="N64" s="534">
        <v>0</v>
      </c>
      <c r="O64" s="418">
        <v>1</v>
      </c>
      <c r="P64" s="418">
        <v>1</v>
      </c>
      <c r="Q64" s="418">
        <v>1</v>
      </c>
      <c r="R64" s="418">
        <v>1</v>
      </c>
      <c r="S64" s="550">
        <v>1</v>
      </c>
      <c r="T64" s="551">
        <v>0</v>
      </c>
      <c r="U64" s="259">
        <v>1</v>
      </c>
      <c r="V64" s="550">
        <v>0</v>
      </c>
      <c r="W64" s="551">
        <v>1</v>
      </c>
      <c r="X64" s="551">
        <v>0</v>
      </c>
      <c r="Y64" s="551">
        <v>1</v>
      </c>
      <c r="Z64" s="551">
        <v>0</v>
      </c>
      <c r="AA64" s="551">
        <v>1</v>
      </c>
      <c r="AB64" s="551">
        <v>0</v>
      </c>
      <c r="AC64" s="551">
        <v>1</v>
      </c>
      <c r="AD64" s="551">
        <v>0</v>
      </c>
      <c r="AE64" s="552">
        <v>1</v>
      </c>
      <c r="AF64" s="201"/>
      <c r="AG64" s="201">
        <v>8</v>
      </c>
      <c r="AH64" s="418"/>
      <c r="AI64" s="528"/>
      <c r="BY64" s="418"/>
      <c r="BZ64" s="418"/>
      <c r="CD64" s="483"/>
      <c r="CG64" s="40"/>
      <c r="DQ64" s="418"/>
      <c r="DR64" s="418"/>
    </row>
    <row r="65" spans="1:122" ht="15.75" customHeight="1">
      <c r="A65" s="201"/>
      <c r="B65" s="201">
        <f t="shared" si="1"/>
        <v>58</v>
      </c>
      <c r="C65" s="201"/>
      <c r="D65" s="440">
        <v>911</v>
      </c>
      <c r="E65" s="174"/>
      <c r="F65" s="174"/>
      <c r="G65" s="418"/>
      <c r="H65" s="418"/>
      <c r="I65" s="556"/>
      <c r="J65" s="418"/>
      <c r="K65" s="418"/>
      <c r="L65" s="557">
        <v>1</v>
      </c>
      <c r="M65" s="557">
        <v>1</v>
      </c>
      <c r="N65" s="569">
        <v>1</v>
      </c>
      <c r="O65" s="557">
        <v>0</v>
      </c>
      <c r="P65" s="557">
        <v>0</v>
      </c>
      <c r="Q65" s="557">
        <v>0</v>
      </c>
      <c r="R65" s="557">
        <v>1</v>
      </c>
      <c r="S65" s="557">
        <v>1</v>
      </c>
      <c r="T65" s="557">
        <v>1</v>
      </c>
      <c r="U65" s="558">
        <v>1</v>
      </c>
      <c r="V65" s="534"/>
      <c r="W65" s="418"/>
      <c r="X65" s="418"/>
      <c r="Y65" s="418"/>
      <c r="Z65" s="418"/>
      <c r="AA65" s="418"/>
      <c r="AB65" s="418"/>
      <c r="AC65" s="418"/>
      <c r="AD65" s="418"/>
      <c r="AE65" s="574"/>
      <c r="AF65" s="201"/>
      <c r="AG65" s="201"/>
      <c r="AH65" s="418"/>
      <c r="AI65" s="528"/>
      <c r="BE65" s="566" t="s">
        <v>681</v>
      </c>
      <c r="BY65" s="418"/>
      <c r="CD65" s="483"/>
      <c r="CG65" s="40">
        <v>303</v>
      </c>
      <c r="DQ65" s="418"/>
      <c r="DR65" s="418"/>
    </row>
    <row r="66" spans="1:122" ht="15.75" customHeight="1">
      <c r="A66" s="201"/>
      <c r="B66" s="201">
        <f t="shared" si="1"/>
        <v>59</v>
      </c>
      <c r="C66" s="201"/>
      <c r="D66" s="440"/>
      <c r="E66" s="933">
        <v>455</v>
      </c>
      <c r="F66" s="729"/>
      <c r="G66" s="934">
        <v>303</v>
      </c>
      <c r="H66" s="729"/>
      <c r="I66" s="556"/>
      <c r="J66" s="418"/>
      <c r="K66" s="418"/>
      <c r="L66" s="418">
        <v>1</v>
      </c>
      <c r="M66" s="418">
        <v>1</v>
      </c>
      <c r="N66" s="534">
        <v>1</v>
      </c>
      <c r="O66" s="418">
        <v>0</v>
      </c>
      <c r="P66" s="418">
        <v>0</v>
      </c>
      <c r="Q66" s="418">
        <v>0</v>
      </c>
      <c r="R66" s="418">
        <v>1</v>
      </c>
      <c r="S66" s="418">
        <v>1</v>
      </c>
      <c r="T66" s="418">
        <v>1</v>
      </c>
      <c r="U66" s="259">
        <v>1</v>
      </c>
      <c r="V66" s="550">
        <v>0</v>
      </c>
      <c r="W66" s="551">
        <v>1</v>
      </c>
      <c r="X66" s="551">
        <v>0</v>
      </c>
      <c r="Y66" s="551">
        <v>1</v>
      </c>
      <c r="Z66" s="551">
        <v>0</v>
      </c>
      <c r="AA66" s="551">
        <v>1</v>
      </c>
      <c r="AB66" s="551">
        <v>0</v>
      </c>
      <c r="AC66" s="551">
        <v>1</v>
      </c>
      <c r="AD66" s="551">
        <v>0</v>
      </c>
      <c r="AE66" s="552">
        <v>1</v>
      </c>
      <c r="AF66" s="201"/>
      <c r="AG66" s="201">
        <v>2</v>
      </c>
      <c r="AH66" s="418"/>
      <c r="AI66" s="528"/>
      <c r="BE66" s="566"/>
      <c r="CD66" s="483"/>
      <c r="CG66" s="40"/>
      <c r="DQ66" s="418"/>
      <c r="DR66" s="418"/>
    </row>
    <row r="67" spans="1:122" ht="15.75" customHeight="1">
      <c r="A67" s="201"/>
      <c r="B67" s="201">
        <f t="shared" si="1"/>
        <v>60</v>
      </c>
      <c r="C67" s="201"/>
      <c r="D67" s="440">
        <v>1367</v>
      </c>
      <c r="E67" s="174"/>
      <c r="F67" s="174"/>
      <c r="G67" s="418"/>
      <c r="H67" s="418"/>
      <c r="I67" s="556"/>
      <c r="J67" s="418"/>
      <c r="K67" s="557">
        <v>1</v>
      </c>
      <c r="L67" s="557">
        <v>0</v>
      </c>
      <c r="M67" s="557">
        <v>1</v>
      </c>
      <c r="N67" s="569">
        <v>0</v>
      </c>
      <c r="O67" s="557">
        <v>1</v>
      </c>
      <c r="P67" s="557">
        <v>0</v>
      </c>
      <c r="Q67" s="557">
        <v>1</v>
      </c>
      <c r="R67" s="557">
        <v>0</v>
      </c>
      <c r="S67" s="557">
        <v>1</v>
      </c>
      <c r="T67" s="557">
        <v>1</v>
      </c>
      <c r="U67" s="558">
        <v>1</v>
      </c>
      <c r="V67" s="534"/>
      <c r="W67" s="418"/>
      <c r="X67" s="418"/>
      <c r="Y67" s="418"/>
      <c r="Z67" s="418"/>
      <c r="AA67" s="418"/>
      <c r="AB67" s="418"/>
      <c r="AC67" s="418"/>
      <c r="AD67" s="418"/>
      <c r="AE67" s="574"/>
      <c r="AF67" s="201"/>
      <c r="AG67" s="201"/>
      <c r="AH67" s="418"/>
      <c r="AI67" s="528"/>
      <c r="BE67" s="566" t="s">
        <v>681</v>
      </c>
      <c r="BY67" s="418"/>
      <c r="BZ67" s="418"/>
      <c r="CD67" s="483"/>
      <c r="CG67" s="40">
        <v>455</v>
      </c>
      <c r="DQ67" s="418"/>
      <c r="DR67" s="418"/>
    </row>
    <row r="68" spans="1:122" ht="15.75" customHeight="1">
      <c r="A68" s="201"/>
      <c r="B68" s="201">
        <f t="shared" si="1"/>
        <v>61</v>
      </c>
      <c r="C68" s="201"/>
      <c r="D68" s="440"/>
      <c r="E68" s="933">
        <v>683</v>
      </c>
      <c r="F68" s="729"/>
      <c r="G68" s="934">
        <v>455</v>
      </c>
      <c r="H68" s="729"/>
      <c r="I68" s="556"/>
      <c r="J68" s="418"/>
      <c r="K68" s="418">
        <v>1</v>
      </c>
      <c r="L68" s="418">
        <v>0</v>
      </c>
      <c r="M68" s="418">
        <v>1</v>
      </c>
      <c r="N68" s="534">
        <v>0</v>
      </c>
      <c r="O68" s="418">
        <v>1</v>
      </c>
      <c r="P68" s="418">
        <v>0</v>
      </c>
      <c r="Q68" s="418">
        <v>1</v>
      </c>
      <c r="R68" s="418">
        <v>0</v>
      </c>
      <c r="S68" s="418">
        <v>1</v>
      </c>
      <c r="T68" s="418">
        <v>1</v>
      </c>
      <c r="U68" s="259">
        <v>1</v>
      </c>
      <c r="V68" s="550">
        <v>0</v>
      </c>
      <c r="W68" s="551">
        <v>1</v>
      </c>
      <c r="X68" s="551">
        <v>0</v>
      </c>
      <c r="Y68" s="551">
        <v>1</v>
      </c>
      <c r="Z68" s="551">
        <v>0</v>
      </c>
      <c r="AA68" s="551">
        <v>1</v>
      </c>
      <c r="AB68" s="551">
        <v>0</v>
      </c>
      <c r="AC68" s="551">
        <v>1</v>
      </c>
      <c r="AD68" s="551">
        <v>0</v>
      </c>
      <c r="AE68" s="552">
        <v>1</v>
      </c>
      <c r="AF68" s="201"/>
      <c r="AG68" s="201">
        <v>2</v>
      </c>
      <c r="AH68" s="418"/>
      <c r="AI68" s="528"/>
      <c r="BE68" s="566"/>
      <c r="CD68" s="483"/>
      <c r="CG68" s="40"/>
      <c r="DQ68" s="418"/>
      <c r="DR68" s="418"/>
    </row>
    <row r="69" spans="1:122" ht="15.75" customHeight="1">
      <c r="A69" s="201"/>
      <c r="B69" s="201">
        <f t="shared" si="1"/>
        <v>62</v>
      </c>
      <c r="C69" s="201"/>
      <c r="D69" s="440">
        <v>2051</v>
      </c>
      <c r="E69" s="174"/>
      <c r="F69" s="174"/>
      <c r="G69" s="418"/>
      <c r="H69" s="418"/>
      <c r="I69" s="556"/>
      <c r="J69" s="557">
        <v>1</v>
      </c>
      <c r="K69" s="557">
        <v>0</v>
      </c>
      <c r="L69" s="557">
        <v>0</v>
      </c>
      <c r="M69" s="557">
        <v>0</v>
      </c>
      <c r="N69" s="569">
        <v>0</v>
      </c>
      <c r="O69" s="557">
        <v>0</v>
      </c>
      <c r="P69" s="557">
        <v>0</v>
      </c>
      <c r="Q69" s="557">
        <v>0</v>
      </c>
      <c r="R69" s="557">
        <v>0</v>
      </c>
      <c r="S69" s="557">
        <v>0</v>
      </c>
      <c r="T69" s="557">
        <v>1</v>
      </c>
      <c r="U69" s="558">
        <v>1</v>
      </c>
      <c r="V69" s="534"/>
      <c r="W69" s="418"/>
      <c r="X69" s="418"/>
      <c r="Y69" s="418"/>
      <c r="Z69" s="418"/>
      <c r="AA69" s="418"/>
      <c r="AB69" s="418"/>
      <c r="AC69" s="418"/>
      <c r="AD69" s="418"/>
      <c r="AE69" s="574"/>
      <c r="AF69" s="201"/>
      <c r="AG69" s="201"/>
      <c r="AH69" s="418"/>
      <c r="AI69" s="528"/>
      <c r="BE69" s="566" t="s">
        <v>681</v>
      </c>
      <c r="CD69" s="483"/>
      <c r="CG69" s="40">
        <v>683</v>
      </c>
      <c r="DQ69" s="418"/>
      <c r="DR69" s="418"/>
    </row>
    <row r="70" spans="1:122" ht="15.75" customHeight="1">
      <c r="A70" s="201"/>
      <c r="B70" s="201">
        <f t="shared" si="1"/>
        <v>63</v>
      </c>
      <c r="C70" s="201"/>
      <c r="D70" s="440"/>
      <c r="E70" s="933">
        <v>1025</v>
      </c>
      <c r="F70" s="729"/>
      <c r="G70" s="934">
        <v>683</v>
      </c>
      <c r="H70" s="729"/>
      <c r="I70" s="556"/>
      <c r="J70" s="418">
        <v>1</v>
      </c>
      <c r="K70" s="418">
        <v>0</v>
      </c>
      <c r="L70" s="418">
        <v>0</v>
      </c>
      <c r="M70" s="418">
        <v>0</v>
      </c>
      <c r="N70" s="534">
        <v>0</v>
      </c>
      <c r="O70" s="418">
        <v>0</v>
      </c>
      <c r="P70" s="418">
        <v>0</v>
      </c>
      <c r="Q70" s="418">
        <v>0</v>
      </c>
      <c r="R70" s="418">
        <v>0</v>
      </c>
      <c r="S70" s="418">
        <v>0</v>
      </c>
      <c r="T70" s="418">
        <v>1</v>
      </c>
      <c r="U70" s="259">
        <v>1</v>
      </c>
      <c r="V70" s="550">
        <v>0</v>
      </c>
      <c r="W70" s="551">
        <v>1</v>
      </c>
      <c r="X70" s="551">
        <v>0</v>
      </c>
      <c r="Y70" s="551">
        <v>1</v>
      </c>
      <c r="Z70" s="551">
        <v>0</v>
      </c>
      <c r="AA70" s="551">
        <v>1</v>
      </c>
      <c r="AB70" s="551">
        <v>0</v>
      </c>
      <c r="AC70" s="551">
        <v>1</v>
      </c>
      <c r="AD70" s="551">
        <v>0</v>
      </c>
      <c r="AE70" s="552">
        <v>1</v>
      </c>
      <c r="AF70" s="201"/>
      <c r="AG70" s="201">
        <v>2</v>
      </c>
      <c r="AH70" s="418"/>
      <c r="AI70" s="528"/>
      <c r="BL70" s="52"/>
      <c r="BM70" s="52"/>
      <c r="BN70" s="52"/>
      <c r="CD70" s="483"/>
      <c r="CG70" s="40"/>
    </row>
    <row r="71" spans="1:122" ht="15.75" customHeight="1">
      <c r="A71" s="201"/>
      <c r="B71" s="201">
        <f t="shared" si="1"/>
        <v>64</v>
      </c>
      <c r="C71" s="201"/>
      <c r="D71" s="440">
        <v>3077</v>
      </c>
      <c r="E71" s="174"/>
      <c r="F71" s="174"/>
      <c r="G71" s="418"/>
      <c r="H71" s="418"/>
      <c r="I71" s="556"/>
      <c r="J71" s="557">
        <v>1</v>
      </c>
      <c r="K71" s="557">
        <v>1</v>
      </c>
      <c r="L71" s="557">
        <v>0</v>
      </c>
      <c r="M71" s="557">
        <v>0</v>
      </c>
      <c r="N71" s="569">
        <v>0</v>
      </c>
      <c r="O71" s="557">
        <v>0</v>
      </c>
      <c r="P71" s="557">
        <v>0</v>
      </c>
      <c r="Q71" s="557">
        <v>0</v>
      </c>
      <c r="R71" s="557">
        <v>0</v>
      </c>
      <c r="S71" s="557">
        <v>1</v>
      </c>
      <c r="T71" s="557">
        <v>0</v>
      </c>
      <c r="U71" s="558">
        <v>1</v>
      </c>
      <c r="V71" s="534"/>
      <c r="W71" s="418"/>
      <c r="X71" s="418"/>
      <c r="Y71" s="418"/>
      <c r="Z71" s="418"/>
      <c r="AA71" s="418"/>
      <c r="AB71" s="418"/>
      <c r="AC71" s="418"/>
      <c r="AD71" s="418"/>
      <c r="AE71" s="574"/>
      <c r="AF71" s="201"/>
      <c r="AG71" s="201"/>
      <c r="AH71" s="418"/>
      <c r="AI71" s="575"/>
      <c r="AJ71" s="418"/>
      <c r="AM71" s="335">
        <v>1</v>
      </c>
      <c r="AN71" s="335">
        <v>1</v>
      </c>
      <c r="AO71" s="335">
        <v>0</v>
      </c>
      <c r="AP71" s="335">
        <v>1</v>
      </c>
      <c r="AQ71" s="283">
        <v>1</v>
      </c>
      <c r="AR71" s="283">
        <v>0</v>
      </c>
      <c r="AS71" s="283">
        <v>1</v>
      </c>
      <c r="AT71" s="283">
        <v>0</v>
      </c>
      <c r="AU71" s="335">
        <v>1</v>
      </c>
      <c r="AV71" s="335">
        <v>1</v>
      </c>
      <c r="AW71" s="335">
        <v>1</v>
      </c>
      <c r="AX71" s="335">
        <v>1</v>
      </c>
      <c r="AY71" s="566" t="s">
        <v>681</v>
      </c>
      <c r="AZ71" s="566" t="s">
        <v>681</v>
      </c>
      <c r="BA71" s="566" t="s">
        <v>681</v>
      </c>
      <c r="BB71" s="566" t="s">
        <v>681</v>
      </c>
      <c r="BC71" s="566" t="s">
        <v>681</v>
      </c>
      <c r="BD71" s="566" t="s">
        <v>681</v>
      </c>
      <c r="BE71" s="566" t="s">
        <v>681</v>
      </c>
      <c r="BF71" s="566" t="s">
        <v>681</v>
      </c>
      <c r="BG71" s="335">
        <v>1</v>
      </c>
      <c r="BH71" s="335">
        <v>0</v>
      </c>
      <c r="BI71" s="335">
        <v>0</v>
      </c>
      <c r="BJ71" s="335">
        <v>0</v>
      </c>
      <c r="BK71" s="335">
        <v>1</v>
      </c>
      <c r="BL71" s="283">
        <v>1</v>
      </c>
      <c r="BM71" s="278">
        <v>1</v>
      </c>
      <c r="BN71" s="278">
        <v>0</v>
      </c>
      <c r="BO71" s="278">
        <v>1</v>
      </c>
      <c r="BP71" s="278">
        <v>0</v>
      </c>
      <c r="BQ71" s="278">
        <v>1</v>
      </c>
      <c r="BR71" s="278">
        <v>0</v>
      </c>
      <c r="BS71" s="278">
        <v>1</v>
      </c>
      <c r="BT71" s="278">
        <v>0</v>
      </c>
      <c r="BU71" s="278">
        <v>1</v>
      </c>
      <c r="BV71" s="278">
        <v>0</v>
      </c>
      <c r="BW71" s="278">
        <v>1</v>
      </c>
      <c r="BX71" s="278">
        <v>0</v>
      </c>
      <c r="BY71" s="278">
        <v>1</v>
      </c>
      <c r="BZ71" s="278">
        <v>0</v>
      </c>
      <c r="CA71" s="278">
        <v>1</v>
      </c>
      <c r="CB71" s="418"/>
      <c r="CC71" s="418"/>
      <c r="CD71" s="576"/>
      <c r="CG71" s="40">
        <v>1025</v>
      </c>
    </row>
    <row r="72" spans="1:122" ht="15.75" customHeight="1">
      <c r="A72" s="201"/>
      <c r="B72" s="201">
        <f t="shared" si="1"/>
        <v>65</v>
      </c>
      <c r="C72" s="201"/>
      <c r="D72" s="440"/>
      <c r="E72" s="933">
        <v>192</v>
      </c>
      <c r="F72" s="729"/>
      <c r="G72" s="934">
        <v>1025</v>
      </c>
      <c r="H72" s="729"/>
      <c r="I72" s="556"/>
      <c r="J72" s="418">
        <v>1</v>
      </c>
      <c r="K72" s="418">
        <v>1</v>
      </c>
      <c r="L72" s="418">
        <v>0</v>
      </c>
      <c r="M72" s="418">
        <v>0</v>
      </c>
      <c r="N72" s="534">
        <v>0</v>
      </c>
      <c r="O72" s="418">
        <v>0</v>
      </c>
      <c r="P72" s="418">
        <v>0</v>
      </c>
      <c r="Q72" s="418">
        <v>0</v>
      </c>
      <c r="R72" s="550">
        <v>0</v>
      </c>
      <c r="S72" s="551">
        <v>1</v>
      </c>
      <c r="T72" s="551">
        <v>0</v>
      </c>
      <c r="U72" s="259">
        <v>1</v>
      </c>
      <c r="V72" s="550">
        <v>0</v>
      </c>
      <c r="W72" s="551">
        <v>1</v>
      </c>
      <c r="X72" s="551">
        <v>0</v>
      </c>
      <c r="Y72" s="551">
        <v>1</v>
      </c>
      <c r="Z72" s="551">
        <v>0</v>
      </c>
      <c r="AA72" s="551">
        <v>1</v>
      </c>
      <c r="AB72" s="551">
        <v>0</v>
      </c>
      <c r="AC72" s="551">
        <v>1</v>
      </c>
      <c r="AD72" s="551">
        <v>0</v>
      </c>
      <c r="AE72" s="552">
        <v>1</v>
      </c>
      <c r="AF72" s="201"/>
      <c r="AG72" s="201">
        <v>16</v>
      </c>
      <c r="AH72" s="418"/>
      <c r="AI72" s="575"/>
      <c r="AJ72" s="934"/>
      <c r="AK72" s="729"/>
      <c r="CB72" s="418"/>
      <c r="CC72" s="418"/>
      <c r="CD72" s="576"/>
      <c r="CG72" s="40"/>
    </row>
    <row r="73" spans="1:122" ht="15.75" customHeight="1">
      <c r="A73" s="201"/>
      <c r="B73" s="201">
        <f t="shared" si="1"/>
        <v>66</v>
      </c>
      <c r="C73" s="201"/>
      <c r="D73" s="440">
        <v>577</v>
      </c>
      <c r="E73" s="174"/>
      <c r="F73" s="174"/>
      <c r="G73" s="418"/>
      <c r="H73" s="418"/>
      <c r="I73" s="556"/>
      <c r="J73" s="418"/>
      <c r="K73" s="418"/>
      <c r="L73" s="557">
        <v>1</v>
      </c>
      <c r="M73" s="557">
        <v>0</v>
      </c>
      <c r="N73" s="569">
        <v>0</v>
      </c>
      <c r="O73" s="557">
        <v>1</v>
      </c>
      <c r="P73" s="557">
        <v>0</v>
      </c>
      <c r="Q73" s="557">
        <v>0</v>
      </c>
      <c r="R73" s="557">
        <v>0</v>
      </c>
      <c r="S73" s="557">
        <v>0</v>
      </c>
      <c r="T73" s="557">
        <v>0</v>
      </c>
      <c r="U73" s="558">
        <v>1</v>
      </c>
      <c r="V73" s="534"/>
      <c r="W73" s="418"/>
      <c r="X73" s="418"/>
      <c r="Y73" s="418"/>
      <c r="Z73" s="418"/>
      <c r="AA73" s="418"/>
      <c r="AB73" s="418"/>
      <c r="AC73" s="418"/>
      <c r="AD73" s="418"/>
      <c r="AE73" s="574"/>
      <c r="AF73" s="201"/>
      <c r="AI73" s="575"/>
      <c r="AJ73" s="418"/>
      <c r="AK73" s="566"/>
      <c r="AL73" s="201"/>
      <c r="AM73" s="201"/>
      <c r="AN73" s="201"/>
      <c r="AO73" s="201"/>
      <c r="AP73" s="201"/>
      <c r="AQ73" s="201"/>
      <c r="AR73" s="201"/>
      <c r="AS73" s="201"/>
      <c r="AT73" s="201"/>
      <c r="AU73" s="201"/>
      <c r="AV73" s="201"/>
      <c r="AW73" s="201"/>
      <c r="AX73" s="201"/>
      <c r="AY73" s="201"/>
      <c r="AZ73" s="201"/>
      <c r="BA73" s="201"/>
      <c r="BB73" s="201"/>
      <c r="BC73" s="201"/>
      <c r="BD73" s="201"/>
      <c r="BE73" s="566" t="s">
        <v>681</v>
      </c>
      <c r="CB73" s="418"/>
      <c r="CC73" s="418"/>
      <c r="CD73" s="576"/>
      <c r="CG73" s="40">
        <v>192</v>
      </c>
    </row>
    <row r="74" spans="1:122" ht="15.75" customHeight="1">
      <c r="A74" s="201"/>
      <c r="B74" s="201">
        <f t="shared" si="1"/>
        <v>67</v>
      </c>
      <c r="C74" s="201"/>
      <c r="D74" s="440"/>
      <c r="E74" s="933">
        <v>144</v>
      </c>
      <c r="F74" s="729"/>
      <c r="G74" s="934">
        <v>192</v>
      </c>
      <c r="H74" s="729"/>
      <c r="I74" s="556"/>
      <c r="J74" s="418"/>
      <c r="K74" s="418"/>
      <c r="L74" s="418">
        <v>1</v>
      </c>
      <c r="M74" s="418">
        <v>0</v>
      </c>
      <c r="N74" s="534">
        <v>0</v>
      </c>
      <c r="O74" s="418">
        <v>1</v>
      </c>
      <c r="P74" s="418">
        <v>0</v>
      </c>
      <c r="Q74" s="418">
        <v>0</v>
      </c>
      <c r="R74" s="418">
        <v>0</v>
      </c>
      <c r="S74" s="418">
        <v>0</v>
      </c>
      <c r="T74" s="550">
        <v>0</v>
      </c>
      <c r="U74" s="259">
        <v>1</v>
      </c>
      <c r="V74" s="550">
        <v>0</v>
      </c>
      <c r="W74" s="551">
        <v>1</v>
      </c>
      <c r="X74" s="551">
        <v>0</v>
      </c>
      <c r="Y74" s="551">
        <v>1</v>
      </c>
      <c r="Z74" s="551">
        <v>0</v>
      </c>
      <c r="AA74" s="551">
        <v>1</v>
      </c>
      <c r="AB74" s="551">
        <v>0</v>
      </c>
      <c r="AC74" s="551">
        <v>1</v>
      </c>
      <c r="AD74" s="551">
        <v>0</v>
      </c>
      <c r="AE74" s="552">
        <v>1</v>
      </c>
      <c r="AF74" s="201"/>
      <c r="AG74" s="418">
        <v>4</v>
      </c>
      <c r="AI74" s="575"/>
      <c r="AJ74" s="418"/>
      <c r="AK74" s="566"/>
      <c r="AL74" s="201"/>
      <c r="AM74" s="554"/>
      <c r="AN74" s="554"/>
      <c r="AO74" s="554"/>
      <c r="AP74" s="554"/>
      <c r="AQ74" s="554"/>
      <c r="AR74" s="554"/>
      <c r="AS74" s="554"/>
      <c r="AT74" s="554"/>
      <c r="AU74" s="554"/>
      <c r="AV74" s="554"/>
      <c r="AW74" s="554"/>
      <c r="AX74" s="554"/>
      <c r="AY74" s="554"/>
      <c r="AZ74" s="554"/>
      <c r="BA74" s="554"/>
      <c r="BB74" s="554"/>
      <c r="BC74" s="554"/>
      <c r="BD74" s="554"/>
      <c r="BE74" s="566"/>
      <c r="CB74" s="418"/>
      <c r="CC74" s="418"/>
      <c r="CD74" s="576"/>
      <c r="CG74" s="40"/>
    </row>
    <row r="75" spans="1:122" ht="15.75" customHeight="1">
      <c r="A75" s="201"/>
      <c r="B75" s="201">
        <f t="shared" si="1"/>
        <v>68</v>
      </c>
      <c r="C75" s="201"/>
      <c r="D75" s="440">
        <v>433</v>
      </c>
      <c r="E75" s="174"/>
      <c r="F75" s="174"/>
      <c r="G75" s="418"/>
      <c r="H75" s="418"/>
      <c r="I75" s="556"/>
      <c r="J75" s="418"/>
      <c r="K75" s="418"/>
      <c r="L75" s="418"/>
      <c r="M75" s="557">
        <v>1</v>
      </c>
      <c r="N75" s="569">
        <v>1</v>
      </c>
      <c r="O75" s="557">
        <v>0</v>
      </c>
      <c r="P75" s="557">
        <v>1</v>
      </c>
      <c r="Q75" s="557">
        <v>1</v>
      </c>
      <c r="R75" s="557">
        <v>0</v>
      </c>
      <c r="S75" s="557">
        <v>0</v>
      </c>
      <c r="T75" s="557">
        <v>0</v>
      </c>
      <c r="U75" s="558">
        <v>1</v>
      </c>
      <c r="V75" s="534"/>
      <c r="W75" s="418"/>
      <c r="X75" s="418"/>
      <c r="Y75" s="418"/>
      <c r="Z75" s="418"/>
      <c r="AA75" s="418"/>
      <c r="AB75" s="418"/>
      <c r="AC75" s="418"/>
      <c r="AD75" s="418"/>
      <c r="AE75" s="574"/>
      <c r="AF75" s="201"/>
      <c r="AG75" s="17"/>
      <c r="AI75" s="575"/>
      <c r="AJ75" s="418"/>
      <c r="AK75" s="566"/>
      <c r="AL75" s="201"/>
      <c r="AS75" s="568"/>
      <c r="AZ75" s="568"/>
      <c r="BE75" s="566" t="s">
        <v>681</v>
      </c>
      <c r="CB75" s="418"/>
      <c r="CC75" s="418"/>
      <c r="CD75" s="576"/>
      <c r="CG75" s="40">
        <v>144</v>
      </c>
    </row>
    <row r="76" spans="1:122" ht="15.75" customHeight="1">
      <c r="A76" s="201"/>
      <c r="B76" s="201">
        <f t="shared" si="1"/>
        <v>69</v>
      </c>
      <c r="C76" s="201"/>
      <c r="D76" s="440"/>
      <c r="E76" s="933">
        <v>108</v>
      </c>
      <c r="F76" s="729"/>
      <c r="G76" s="934">
        <v>144</v>
      </c>
      <c r="H76" s="729"/>
      <c r="I76" s="556"/>
      <c r="J76" s="418"/>
      <c r="K76" s="418"/>
      <c r="L76" s="418"/>
      <c r="M76" s="418">
        <v>1</v>
      </c>
      <c r="N76" s="534">
        <v>1</v>
      </c>
      <c r="O76" s="418">
        <v>0</v>
      </c>
      <c r="P76" s="418">
        <v>1</v>
      </c>
      <c r="Q76" s="418">
        <v>1</v>
      </c>
      <c r="R76" s="418">
        <v>0</v>
      </c>
      <c r="S76" s="418">
        <v>0</v>
      </c>
      <c r="T76" s="550">
        <v>0</v>
      </c>
      <c r="U76" s="259">
        <v>1</v>
      </c>
      <c r="V76" s="550">
        <v>0</v>
      </c>
      <c r="W76" s="551">
        <v>1</v>
      </c>
      <c r="X76" s="551">
        <v>0</v>
      </c>
      <c r="Y76" s="551">
        <v>1</v>
      </c>
      <c r="Z76" s="551">
        <v>0</v>
      </c>
      <c r="AA76" s="551">
        <v>1</v>
      </c>
      <c r="AB76" s="551">
        <v>0</v>
      </c>
      <c r="AC76" s="551">
        <v>1</v>
      </c>
      <c r="AD76" s="551">
        <v>0</v>
      </c>
      <c r="AE76" s="552">
        <v>1</v>
      </c>
      <c r="AF76" s="201"/>
      <c r="AG76" s="418">
        <v>4</v>
      </c>
      <c r="AI76" s="575"/>
      <c r="AJ76" s="418"/>
      <c r="AK76" s="566"/>
      <c r="BE76" s="566"/>
      <c r="CB76" s="418"/>
      <c r="CC76" s="418"/>
      <c r="CD76" s="576"/>
      <c r="CG76" s="40"/>
    </row>
    <row r="77" spans="1:122" ht="15.75" customHeight="1">
      <c r="A77" s="201"/>
      <c r="B77" s="201">
        <f t="shared" si="1"/>
        <v>70</v>
      </c>
      <c r="C77" s="201"/>
      <c r="D77" s="440">
        <v>325</v>
      </c>
      <c r="E77" s="174"/>
      <c r="F77" s="174"/>
      <c r="G77" s="418"/>
      <c r="H77" s="418"/>
      <c r="I77" s="556"/>
      <c r="J77" s="418"/>
      <c r="K77" s="418"/>
      <c r="L77" s="418"/>
      <c r="M77" s="557">
        <v>1</v>
      </c>
      <c r="N77" s="569">
        <v>0</v>
      </c>
      <c r="O77" s="557">
        <v>1</v>
      </c>
      <c r="P77" s="557">
        <v>0</v>
      </c>
      <c r="Q77" s="557">
        <v>0</v>
      </c>
      <c r="R77" s="557">
        <v>0</v>
      </c>
      <c r="S77" s="557">
        <v>1</v>
      </c>
      <c r="T77" s="557">
        <v>0</v>
      </c>
      <c r="U77" s="558">
        <v>1</v>
      </c>
      <c r="V77" s="534"/>
      <c r="W77" s="418"/>
      <c r="X77" s="418"/>
      <c r="Y77" s="418"/>
      <c r="Z77" s="418"/>
      <c r="AA77" s="418"/>
      <c r="AB77" s="418"/>
      <c r="AC77" s="418"/>
      <c r="AD77" s="418"/>
      <c r="AE77" s="574"/>
      <c r="AF77" s="201"/>
      <c r="AG77" s="17"/>
      <c r="AI77" s="575"/>
      <c r="AJ77" s="418"/>
      <c r="AK77" s="566"/>
      <c r="BE77" s="566" t="s">
        <v>681</v>
      </c>
      <c r="CB77" s="418"/>
      <c r="CC77" s="418"/>
      <c r="CD77" s="576"/>
      <c r="CG77" s="40">
        <v>108</v>
      </c>
    </row>
    <row r="78" spans="1:122" ht="15.75" customHeight="1">
      <c r="A78" s="201"/>
      <c r="B78" s="201">
        <f t="shared" si="1"/>
        <v>71</v>
      </c>
      <c r="C78" s="201"/>
      <c r="D78" s="440"/>
      <c r="E78" s="174"/>
      <c r="F78" s="174">
        <v>20</v>
      </c>
      <c r="G78" s="934">
        <v>108</v>
      </c>
      <c r="H78" s="729"/>
      <c r="I78" s="556"/>
      <c r="J78" s="201"/>
      <c r="K78" s="418"/>
      <c r="L78" s="418"/>
      <c r="M78" s="418">
        <v>1</v>
      </c>
      <c r="N78" s="534">
        <v>0</v>
      </c>
      <c r="O78" s="418">
        <v>1</v>
      </c>
      <c r="P78" s="418">
        <v>0</v>
      </c>
      <c r="Q78" s="418">
        <v>0</v>
      </c>
      <c r="R78" s="550">
        <v>0</v>
      </c>
      <c r="S78" s="551">
        <v>1</v>
      </c>
      <c r="T78" s="551">
        <v>0</v>
      </c>
      <c r="U78" s="259">
        <v>1</v>
      </c>
      <c r="V78" s="550">
        <v>0</v>
      </c>
      <c r="W78" s="551">
        <v>1</v>
      </c>
      <c r="X78" s="551">
        <v>0</v>
      </c>
      <c r="Y78" s="551">
        <v>1</v>
      </c>
      <c r="Z78" s="551">
        <v>0</v>
      </c>
      <c r="AA78" s="551">
        <v>1</v>
      </c>
      <c r="AB78" s="551">
        <v>0</v>
      </c>
      <c r="AC78" s="551">
        <v>1</v>
      </c>
      <c r="AD78" s="551">
        <v>0</v>
      </c>
      <c r="AE78" s="552">
        <v>1</v>
      </c>
      <c r="AF78" s="201"/>
      <c r="AG78" s="418">
        <v>16</v>
      </c>
      <c r="AI78" s="575"/>
      <c r="AJ78" s="418"/>
      <c r="AU78" s="159">
        <v>1</v>
      </c>
      <c r="AV78" s="159">
        <v>0</v>
      </c>
      <c r="AW78" s="159">
        <v>1</v>
      </c>
      <c r="AX78" s="159">
        <v>0</v>
      </c>
      <c r="AY78" s="159">
        <v>0</v>
      </c>
      <c r="AZ78" s="278" t="s">
        <v>680</v>
      </c>
      <c r="BA78" s="418">
        <v>1</v>
      </c>
      <c r="BB78" s="418">
        <v>1</v>
      </c>
      <c r="BC78" s="418">
        <v>1</v>
      </c>
      <c r="BD78" s="159">
        <v>1</v>
      </c>
      <c r="BE78" s="159">
        <v>0</v>
      </c>
      <c r="BF78" s="159">
        <v>1</v>
      </c>
      <c r="BG78" s="159">
        <v>1</v>
      </c>
      <c r="BH78" s="335">
        <v>1</v>
      </c>
      <c r="BI78" s="335">
        <v>0</v>
      </c>
      <c r="BJ78" s="335">
        <v>0</v>
      </c>
      <c r="BK78" s="335">
        <v>0</v>
      </c>
      <c r="BL78" s="335">
        <v>1</v>
      </c>
      <c r="BM78" s="283">
        <v>1</v>
      </c>
      <c r="BN78" s="278">
        <v>1</v>
      </c>
      <c r="BO78" s="278">
        <v>0</v>
      </c>
      <c r="BP78" s="278">
        <v>1</v>
      </c>
      <c r="BQ78" s="278">
        <v>0</v>
      </c>
      <c r="BR78" s="278">
        <v>1</v>
      </c>
      <c r="BS78" s="278">
        <v>0</v>
      </c>
      <c r="BT78" s="278">
        <v>1</v>
      </c>
      <c r="BU78" s="278">
        <v>0</v>
      </c>
      <c r="BV78" s="278">
        <v>1</v>
      </c>
      <c r="BW78" s="278">
        <v>0</v>
      </c>
      <c r="BX78" s="278">
        <v>1</v>
      </c>
      <c r="BY78" s="278">
        <v>0</v>
      </c>
      <c r="BZ78" s="278">
        <v>1</v>
      </c>
      <c r="CA78" s="278">
        <v>0</v>
      </c>
      <c r="CB78" s="278">
        <v>1</v>
      </c>
      <c r="CD78" s="483"/>
      <c r="CG78" s="40"/>
    </row>
    <row r="79" spans="1:122" ht="15.75" customHeight="1">
      <c r="A79" s="201"/>
      <c r="B79" s="201">
        <f t="shared" si="1"/>
        <v>72</v>
      </c>
      <c r="C79" s="201"/>
      <c r="D79" s="440">
        <v>61</v>
      </c>
      <c r="E79" s="174"/>
      <c r="F79" s="174"/>
      <c r="G79" s="418"/>
      <c r="H79" s="418"/>
      <c r="I79" s="556"/>
      <c r="J79" s="201"/>
      <c r="K79" s="418"/>
      <c r="L79" s="418"/>
      <c r="M79" s="418"/>
      <c r="N79" s="534"/>
      <c r="O79" s="418"/>
      <c r="P79" s="557">
        <v>1</v>
      </c>
      <c r="Q79" s="557">
        <v>1</v>
      </c>
      <c r="R79" s="557">
        <v>1</v>
      </c>
      <c r="S79" s="557">
        <v>1</v>
      </c>
      <c r="T79" s="557">
        <v>0</v>
      </c>
      <c r="U79" s="558">
        <v>1</v>
      </c>
      <c r="V79" s="534"/>
      <c r="W79" s="418"/>
      <c r="X79" s="418"/>
      <c r="Y79" s="418"/>
      <c r="Z79" s="418"/>
      <c r="AA79" s="418"/>
      <c r="AB79" s="418"/>
      <c r="AC79" s="418"/>
      <c r="AD79" s="418"/>
      <c r="AE79" s="574"/>
      <c r="AF79" s="201"/>
      <c r="AG79" s="17"/>
      <c r="AI79" s="575"/>
      <c r="AJ79" s="418"/>
      <c r="CB79" s="201"/>
      <c r="CC79" s="201"/>
      <c r="CD79" s="577"/>
      <c r="CG79" s="40">
        <v>20</v>
      </c>
    </row>
    <row r="80" spans="1:122" ht="15.75" customHeight="1">
      <c r="A80" s="201"/>
      <c r="B80" s="201">
        <f t="shared" si="1"/>
        <v>73</v>
      </c>
      <c r="C80" s="201"/>
      <c r="D80" s="440"/>
      <c r="E80" s="174"/>
      <c r="F80" s="174">
        <v>7</v>
      </c>
      <c r="G80" s="418"/>
      <c r="H80" s="418">
        <v>20</v>
      </c>
      <c r="I80" s="556"/>
      <c r="J80" s="201"/>
      <c r="K80" s="418"/>
      <c r="L80" s="418"/>
      <c r="M80" s="418"/>
      <c r="N80" s="534"/>
      <c r="O80" s="418"/>
      <c r="P80" s="418">
        <v>1</v>
      </c>
      <c r="Q80" s="418">
        <v>1</v>
      </c>
      <c r="R80" s="418">
        <v>1</v>
      </c>
      <c r="S80" s="550">
        <v>1</v>
      </c>
      <c r="T80" s="551">
        <v>0</v>
      </c>
      <c r="U80" s="259">
        <v>1</v>
      </c>
      <c r="V80" s="550">
        <v>0</v>
      </c>
      <c r="W80" s="551">
        <v>1</v>
      </c>
      <c r="X80" s="551">
        <v>0</v>
      </c>
      <c r="Y80" s="551">
        <v>1</v>
      </c>
      <c r="Z80" s="551">
        <v>0</v>
      </c>
      <c r="AA80" s="551">
        <v>1</v>
      </c>
      <c r="AB80" s="551">
        <v>0</v>
      </c>
      <c r="AC80" s="551">
        <v>1</v>
      </c>
      <c r="AD80" s="551">
        <v>0</v>
      </c>
      <c r="AE80" s="552">
        <v>1</v>
      </c>
      <c r="AF80" s="201"/>
      <c r="AG80" s="418">
        <v>8</v>
      </c>
      <c r="AI80" s="575"/>
      <c r="AJ80" s="418"/>
      <c r="AZ80" s="418">
        <v>1</v>
      </c>
      <c r="BA80" s="418">
        <v>1</v>
      </c>
      <c r="BB80" s="418">
        <v>1</v>
      </c>
      <c r="BC80" s="278" t="s">
        <v>680</v>
      </c>
      <c r="BD80" s="159">
        <v>1</v>
      </c>
      <c r="BE80" s="159">
        <v>0</v>
      </c>
      <c r="BF80" s="159">
        <v>1</v>
      </c>
      <c r="BG80" s="159">
        <v>1</v>
      </c>
      <c r="BH80" s="335">
        <v>1</v>
      </c>
      <c r="BI80" s="335">
        <v>0</v>
      </c>
      <c r="BJ80" s="335">
        <v>0</v>
      </c>
      <c r="BK80" s="335">
        <v>0</v>
      </c>
      <c r="BL80" s="335">
        <v>1</v>
      </c>
      <c r="BM80" s="283">
        <v>1</v>
      </c>
      <c r="BN80" s="278">
        <v>1</v>
      </c>
      <c r="BO80" s="278">
        <v>0</v>
      </c>
      <c r="BP80" s="278">
        <v>1</v>
      </c>
      <c r="BQ80" s="278">
        <v>0</v>
      </c>
      <c r="BR80" s="278">
        <v>1</v>
      </c>
      <c r="BS80" s="278">
        <v>0</v>
      </c>
      <c r="BT80" s="278">
        <v>1</v>
      </c>
      <c r="BU80" s="278">
        <v>0</v>
      </c>
      <c r="BV80" s="278">
        <v>1</v>
      </c>
      <c r="BW80" s="278">
        <v>0</v>
      </c>
      <c r="BX80" s="278">
        <v>1</v>
      </c>
      <c r="BY80" s="278">
        <v>0</v>
      </c>
      <c r="BZ80" s="278">
        <v>1</v>
      </c>
      <c r="CA80" s="278">
        <v>0</v>
      </c>
      <c r="CB80" s="278">
        <v>1</v>
      </c>
      <c r="CD80" s="483"/>
      <c r="CG80" s="40"/>
    </row>
    <row r="81" spans="1:122" ht="15.75" customHeight="1">
      <c r="A81" s="201"/>
      <c r="B81" s="201">
        <f t="shared" si="1"/>
        <v>74</v>
      </c>
      <c r="C81" s="201"/>
      <c r="D81" s="440">
        <v>23</v>
      </c>
      <c r="E81" s="174"/>
      <c r="F81" s="174"/>
      <c r="G81" s="418"/>
      <c r="H81" s="418"/>
      <c r="I81" s="556"/>
      <c r="J81" s="201"/>
      <c r="K81" s="418"/>
      <c r="L81" s="418"/>
      <c r="M81" s="418"/>
      <c r="N81" s="534"/>
      <c r="O81" s="418"/>
      <c r="P81" s="418"/>
      <c r="Q81" s="557">
        <v>1</v>
      </c>
      <c r="R81" s="557">
        <v>0</v>
      </c>
      <c r="S81" s="557">
        <v>1</v>
      </c>
      <c r="T81" s="557">
        <v>1</v>
      </c>
      <c r="U81" s="558">
        <v>1</v>
      </c>
      <c r="V81" s="534"/>
      <c r="W81" s="418"/>
      <c r="X81" s="418"/>
      <c r="Y81" s="418"/>
      <c r="Z81" s="418"/>
      <c r="AA81" s="418"/>
      <c r="AB81" s="418"/>
      <c r="AC81" s="418"/>
      <c r="AD81" s="418"/>
      <c r="AE81" s="574"/>
      <c r="AF81" s="201"/>
      <c r="AG81" s="17"/>
      <c r="AI81" s="575"/>
      <c r="AJ81" s="418"/>
      <c r="BY81" s="201"/>
      <c r="CD81" s="483"/>
      <c r="CG81" s="40">
        <v>7</v>
      </c>
    </row>
    <row r="82" spans="1:122" ht="15.75" customHeight="1">
      <c r="A82" s="201"/>
      <c r="B82" s="201">
        <f t="shared" si="1"/>
        <v>75</v>
      </c>
      <c r="C82" s="201"/>
      <c r="D82" s="440"/>
      <c r="E82" s="174"/>
      <c r="F82" s="174">
        <v>11</v>
      </c>
      <c r="G82" s="418"/>
      <c r="H82" s="418">
        <v>7</v>
      </c>
      <c r="I82" s="556"/>
      <c r="J82" s="201"/>
      <c r="K82" s="418"/>
      <c r="L82" s="418"/>
      <c r="M82" s="418"/>
      <c r="N82" s="534"/>
      <c r="O82" s="418"/>
      <c r="P82" s="418"/>
      <c r="Q82" s="418">
        <v>1</v>
      </c>
      <c r="R82" s="418">
        <v>0</v>
      </c>
      <c r="S82" s="418">
        <v>1</v>
      </c>
      <c r="T82" s="418">
        <v>1</v>
      </c>
      <c r="U82" s="259">
        <v>1</v>
      </c>
      <c r="V82" s="550">
        <v>0</v>
      </c>
      <c r="W82" s="551">
        <v>1</v>
      </c>
      <c r="X82" s="551">
        <v>0</v>
      </c>
      <c r="Y82" s="551">
        <v>1</v>
      </c>
      <c r="Z82" s="551">
        <v>0</v>
      </c>
      <c r="AA82" s="551">
        <v>1</v>
      </c>
      <c r="AB82" s="551">
        <v>0</v>
      </c>
      <c r="AC82" s="551">
        <v>1</v>
      </c>
      <c r="AD82" s="551">
        <v>0</v>
      </c>
      <c r="AE82" s="552">
        <v>1</v>
      </c>
      <c r="AF82" s="201"/>
      <c r="AG82" s="418">
        <v>2</v>
      </c>
      <c r="AI82" s="575"/>
      <c r="AJ82" s="418"/>
      <c r="BC82" s="159">
        <v>1</v>
      </c>
      <c r="BD82" s="159">
        <v>0</v>
      </c>
      <c r="BE82" s="159">
        <v>1</v>
      </c>
      <c r="BF82" s="159">
        <v>1</v>
      </c>
      <c r="BG82" s="278" t="s">
        <v>680</v>
      </c>
      <c r="BH82" s="335">
        <v>1</v>
      </c>
      <c r="BI82" s="335">
        <v>0</v>
      </c>
      <c r="BJ82" s="335">
        <v>0</v>
      </c>
      <c r="BK82" s="335">
        <v>0</v>
      </c>
      <c r="BL82" s="335">
        <v>1</v>
      </c>
      <c r="BM82" s="283">
        <v>1</v>
      </c>
      <c r="BN82" s="278">
        <v>1</v>
      </c>
      <c r="BO82" s="278">
        <v>0</v>
      </c>
      <c r="BP82" s="278">
        <v>1</v>
      </c>
      <c r="BQ82" s="278">
        <v>0</v>
      </c>
      <c r="BR82" s="278">
        <v>1</v>
      </c>
      <c r="BS82" s="278">
        <v>0</v>
      </c>
      <c r="BT82" s="278">
        <v>1</v>
      </c>
      <c r="BU82" s="278">
        <v>0</v>
      </c>
      <c r="BV82" s="278">
        <v>1</v>
      </c>
      <c r="BW82" s="278">
        <v>0</v>
      </c>
      <c r="BX82" s="278">
        <v>1</v>
      </c>
      <c r="BY82" s="278">
        <v>0</v>
      </c>
      <c r="BZ82" s="278">
        <v>1</v>
      </c>
      <c r="CA82" s="278">
        <v>0</v>
      </c>
      <c r="CB82" s="278">
        <v>1</v>
      </c>
      <c r="CD82" s="483"/>
      <c r="CG82" s="40"/>
    </row>
    <row r="83" spans="1:122" ht="15.75" customHeight="1">
      <c r="A83" s="201"/>
      <c r="B83" s="201">
        <f t="shared" si="1"/>
        <v>76</v>
      </c>
      <c r="C83" s="201"/>
      <c r="D83" s="440">
        <v>35</v>
      </c>
      <c r="E83" s="174"/>
      <c r="F83" s="174"/>
      <c r="G83" s="418"/>
      <c r="H83" s="418"/>
      <c r="I83" s="556"/>
      <c r="J83" s="201"/>
      <c r="K83" s="418"/>
      <c r="L83" s="418"/>
      <c r="M83" s="418"/>
      <c r="N83" s="534"/>
      <c r="O83" s="418"/>
      <c r="P83" s="557">
        <v>1</v>
      </c>
      <c r="Q83" s="557">
        <v>0</v>
      </c>
      <c r="R83" s="557">
        <v>0</v>
      </c>
      <c r="S83" s="557">
        <v>0</v>
      </c>
      <c r="T83" s="557">
        <v>1</v>
      </c>
      <c r="U83" s="558">
        <v>1</v>
      </c>
      <c r="V83" s="534"/>
      <c r="W83" s="418"/>
      <c r="X83" s="418"/>
      <c r="Y83" s="418"/>
      <c r="Z83" s="418"/>
      <c r="AA83" s="418"/>
      <c r="AB83" s="418"/>
      <c r="AC83" s="418"/>
      <c r="AD83" s="418"/>
      <c r="AE83" s="574"/>
      <c r="AF83" s="201"/>
      <c r="AG83" s="17"/>
      <c r="AI83" s="575"/>
      <c r="AJ83" s="418"/>
      <c r="BY83" s="201"/>
      <c r="CD83" s="483"/>
      <c r="CG83" s="40">
        <v>11</v>
      </c>
    </row>
    <row r="84" spans="1:122" ht="15.75" customHeight="1">
      <c r="A84" s="201"/>
      <c r="B84" s="201">
        <f t="shared" si="1"/>
        <v>77</v>
      </c>
      <c r="C84" s="201"/>
      <c r="D84" s="440"/>
      <c r="E84" s="174"/>
      <c r="F84" s="174">
        <v>17</v>
      </c>
      <c r="G84" s="418"/>
      <c r="H84" s="418">
        <v>11</v>
      </c>
      <c r="I84" s="556"/>
      <c r="J84" s="201"/>
      <c r="K84" s="418"/>
      <c r="L84" s="418"/>
      <c r="M84" s="418"/>
      <c r="N84" s="534"/>
      <c r="O84" s="418"/>
      <c r="P84" s="418">
        <v>1</v>
      </c>
      <c r="Q84" s="418">
        <v>0</v>
      </c>
      <c r="R84" s="418">
        <v>0</v>
      </c>
      <c r="S84" s="418">
        <v>0</v>
      </c>
      <c r="T84" s="418">
        <v>1</v>
      </c>
      <c r="U84" s="259">
        <v>1</v>
      </c>
      <c r="V84" s="550">
        <v>0</v>
      </c>
      <c r="W84" s="551">
        <v>1</v>
      </c>
      <c r="X84" s="551">
        <v>0</v>
      </c>
      <c r="Y84" s="551">
        <v>1</v>
      </c>
      <c r="Z84" s="551">
        <v>0</v>
      </c>
      <c r="AA84" s="551">
        <v>1</v>
      </c>
      <c r="AB84" s="551">
        <v>0</v>
      </c>
      <c r="AC84" s="551">
        <v>1</v>
      </c>
      <c r="AD84" s="551">
        <v>0</v>
      </c>
      <c r="AE84" s="552">
        <v>1</v>
      </c>
      <c r="AF84" s="201"/>
      <c r="AG84" s="418">
        <v>2</v>
      </c>
      <c r="AI84" s="575"/>
      <c r="AJ84" s="418"/>
      <c r="BG84" s="335">
        <v>1</v>
      </c>
      <c r="BH84" s="335">
        <v>0</v>
      </c>
      <c r="BI84" s="335">
        <v>0</v>
      </c>
      <c r="BJ84" s="335">
        <v>0</v>
      </c>
      <c r="BK84" s="335">
        <v>1</v>
      </c>
      <c r="BL84" s="278" t="s">
        <v>680</v>
      </c>
      <c r="BM84" s="283">
        <v>1</v>
      </c>
      <c r="BN84" s="278">
        <v>1</v>
      </c>
      <c r="BO84" s="278">
        <v>0</v>
      </c>
      <c r="BP84" s="278">
        <v>1</v>
      </c>
      <c r="BQ84" s="278">
        <v>0</v>
      </c>
      <c r="BR84" s="278">
        <v>1</v>
      </c>
      <c r="BS84" s="278">
        <v>0</v>
      </c>
      <c r="BT84" s="278">
        <v>1</v>
      </c>
      <c r="BU84" s="278">
        <v>0</v>
      </c>
      <c r="BV84" s="278">
        <v>1</v>
      </c>
      <c r="BW84" s="278">
        <v>0</v>
      </c>
      <c r="BX84" s="278">
        <v>1</v>
      </c>
      <c r="BY84" s="278">
        <v>0</v>
      </c>
      <c r="BZ84" s="278">
        <v>1</v>
      </c>
      <c r="CA84" s="278">
        <v>0</v>
      </c>
      <c r="CB84" s="278">
        <v>1</v>
      </c>
      <c r="CD84" s="483"/>
      <c r="CG84" s="40"/>
    </row>
    <row r="85" spans="1:122" ht="14.25" customHeight="1">
      <c r="A85" s="201"/>
      <c r="B85" s="201">
        <f t="shared" si="1"/>
        <v>78</v>
      </c>
      <c r="C85" s="201"/>
      <c r="D85" s="440">
        <v>53</v>
      </c>
      <c r="E85" s="174"/>
      <c r="F85" s="174"/>
      <c r="G85" s="418"/>
      <c r="H85" s="418"/>
      <c r="I85" s="556"/>
      <c r="J85" s="201"/>
      <c r="K85" s="418"/>
      <c r="L85" s="418"/>
      <c r="M85" s="418"/>
      <c r="N85" s="534"/>
      <c r="O85" s="418"/>
      <c r="P85" s="557">
        <v>1</v>
      </c>
      <c r="Q85" s="557">
        <v>1</v>
      </c>
      <c r="R85" s="557">
        <v>0</v>
      </c>
      <c r="S85" s="557">
        <v>1</v>
      </c>
      <c r="T85" s="557">
        <v>0</v>
      </c>
      <c r="U85" s="558">
        <v>1</v>
      </c>
      <c r="V85" s="534"/>
      <c r="W85" s="418"/>
      <c r="X85" s="418"/>
      <c r="Y85" s="418"/>
      <c r="Z85" s="418"/>
      <c r="AA85" s="418"/>
      <c r="AB85" s="418"/>
      <c r="AC85" s="418"/>
      <c r="AD85" s="418"/>
      <c r="AE85" s="574"/>
      <c r="AF85" s="201"/>
      <c r="AG85" s="17"/>
      <c r="AI85" s="575"/>
      <c r="AJ85" s="418"/>
      <c r="BY85" s="201"/>
      <c r="CD85" s="483"/>
      <c r="CG85" s="40">
        <v>17</v>
      </c>
    </row>
    <row r="86" spans="1:122" ht="14.25" customHeight="1">
      <c r="A86" s="201"/>
      <c r="B86" s="201">
        <f t="shared" si="1"/>
        <v>79</v>
      </c>
      <c r="C86" s="201"/>
      <c r="D86" s="440"/>
      <c r="E86" s="174"/>
      <c r="F86" s="174">
        <v>1</v>
      </c>
      <c r="G86" s="418"/>
      <c r="H86" s="418">
        <v>17</v>
      </c>
      <c r="I86" s="556"/>
      <c r="J86" s="201"/>
      <c r="K86" s="418"/>
      <c r="L86" s="418"/>
      <c r="M86" s="418"/>
      <c r="N86" s="534"/>
      <c r="O86" s="418"/>
      <c r="P86" s="418">
        <v>1</v>
      </c>
      <c r="Q86" s="550">
        <v>1</v>
      </c>
      <c r="R86" s="551">
        <v>0</v>
      </c>
      <c r="S86" s="551">
        <v>1</v>
      </c>
      <c r="T86" s="551">
        <v>0</v>
      </c>
      <c r="U86" s="259">
        <v>1</v>
      </c>
      <c r="V86" s="550">
        <v>0</v>
      </c>
      <c r="W86" s="551">
        <v>1</v>
      </c>
      <c r="X86" s="551">
        <v>0</v>
      </c>
      <c r="Y86" s="551">
        <v>1</v>
      </c>
      <c r="Z86" s="551">
        <v>0</v>
      </c>
      <c r="AA86" s="551">
        <v>1</v>
      </c>
      <c r="AB86" s="551">
        <v>0</v>
      </c>
      <c r="AC86" s="551">
        <v>1</v>
      </c>
      <c r="AD86" s="551">
        <v>0</v>
      </c>
      <c r="AE86" s="552">
        <v>1</v>
      </c>
      <c r="AF86" s="201"/>
      <c r="AG86" s="418">
        <v>32</v>
      </c>
      <c r="AI86" s="575"/>
      <c r="AJ86" s="418"/>
      <c r="BL86" s="283">
        <v>1</v>
      </c>
      <c r="BM86" s="278" t="s">
        <v>680</v>
      </c>
      <c r="BN86" s="278">
        <v>1</v>
      </c>
      <c r="BO86" s="278">
        <v>0</v>
      </c>
      <c r="BP86" s="278">
        <v>1</v>
      </c>
      <c r="BQ86" s="278">
        <v>0</v>
      </c>
      <c r="BR86" s="278">
        <v>1</v>
      </c>
      <c r="BS86" s="278">
        <v>0</v>
      </c>
      <c r="BT86" s="278">
        <v>1</v>
      </c>
      <c r="BU86" s="278">
        <v>0</v>
      </c>
      <c r="BV86" s="278">
        <v>1</v>
      </c>
      <c r="BW86" s="278">
        <v>0</v>
      </c>
      <c r="BX86" s="278">
        <v>1</v>
      </c>
      <c r="BY86" s="278">
        <v>0</v>
      </c>
      <c r="BZ86" s="278">
        <v>1</v>
      </c>
      <c r="CA86" s="278">
        <v>0</v>
      </c>
      <c r="CB86" s="278">
        <v>1</v>
      </c>
      <c r="CD86" s="483"/>
      <c r="CG86" s="40"/>
    </row>
    <row r="87" spans="1:122" ht="14.25" customHeight="1">
      <c r="A87" s="201"/>
      <c r="B87" s="201">
        <f t="shared" si="1"/>
        <v>80</v>
      </c>
      <c r="C87" s="201"/>
      <c r="D87" s="440">
        <v>5</v>
      </c>
      <c r="E87" s="174"/>
      <c r="F87" s="174"/>
      <c r="G87" s="418"/>
      <c r="H87" s="418"/>
      <c r="I87" s="556"/>
      <c r="J87" s="201"/>
      <c r="K87" s="418"/>
      <c r="L87" s="418"/>
      <c r="M87" s="418"/>
      <c r="N87" s="534"/>
      <c r="O87" s="418"/>
      <c r="P87" s="418"/>
      <c r="Q87" s="418"/>
      <c r="R87" s="418"/>
      <c r="S87" s="557">
        <v>1</v>
      </c>
      <c r="T87" s="557">
        <v>0</v>
      </c>
      <c r="U87" s="558">
        <v>1</v>
      </c>
      <c r="V87" s="534"/>
      <c r="W87" s="418"/>
      <c r="X87" s="418"/>
      <c r="Y87" s="418"/>
      <c r="Z87" s="418"/>
      <c r="AA87" s="418"/>
      <c r="AB87" s="418"/>
      <c r="AC87" s="418"/>
      <c r="AD87" s="418"/>
      <c r="AE87" s="574"/>
      <c r="AF87" s="201"/>
      <c r="AI87" s="575"/>
      <c r="AJ87" s="418"/>
      <c r="BL87" s="24"/>
      <c r="BM87" s="24"/>
      <c r="BN87" s="24"/>
      <c r="BO87" s="24"/>
      <c r="BP87" s="24"/>
      <c r="CD87" s="483"/>
      <c r="CG87" s="40">
        <v>1</v>
      </c>
    </row>
    <row r="88" spans="1:122" ht="14.25" customHeight="1">
      <c r="A88" s="201"/>
      <c r="B88" s="201">
        <f t="shared" si="1"/>
        <v>81</v>
      </c>
      <c r="C88" s="201"/>
      <c r="D88" s="440"/>
      <c r="E88" s="174"/>
      <c r="F88" s="174">
        <v>0</v>
      </c>
      <c r="G88" s="418"/>
      <c r="H88" s="418">
        <v>1</v>
      </c>
      <c r="I88" s="556"/>
      <c r="J88" s="201"/>
      <c r="K88" s="418"/>
      <c r="L88" s="418"/>
      <c r="M88" s="418"/>
      <c r="N88" s="534"/>
      <c r="O88" s="418"/>
      <c r="P88" s="418"/>
      <c r="Q88" s="418"/>
      <c r="R88" s="418"/>
      <c r="S88" s="550">
        <v>1</v>
      </c>
      <c r="T88" s="551">
        <v>0</v>
      </c>
      <c r="U88" s="259">
        <v>1</v>
      </c>
      <c r="V88" s="550">
        <v>0</v>
      </c>
      <c r="W88" s="551">
        <v>1</v>
      </c>
      <c r="X88" s="551">
        <v>0</v>
      </c>
      <c r="Y88" s="551">
        <v>1</v>
      </c>
      <c r="Z88" s="551">
        <v>0</v>
      </c>
      <c r="AA88" s="551">
        <v>1</v>
      </c>
      <c r="AB88" s="551">
        <v>0</v>
      </c>
      <c r="AC88" s="551">
        <v>1</v>
      </c>
      <c r="AD88" s="551">
        <v>0</v>
      </c>
      <c r="AE88" s="552">
        <v>1</v>
      </c>
      <c r="AF88" s="201"/>
      <c r="AG88" s="578">
        <v>8</v>
      </c>
      <c r="AH88" s="578"/>
      <c r="AI88" s="575"/>
      <c r="AJ88" s="418"/>
      <c r="BM88" s="412"/>
      <c r="BN88" s="278">
        <v>1</v>
      </c>
      <c r="BO88" s="278">
        <v>0</v>
      </c>
      <c r="BP88" s="278">
        <v>1</v>
      </c>
      <c r="BQ88" s="278">
        <v>0</v>
      </c>
      <c r="BR88" s="278">
        <v>1</v>
      </c>
      <c r="BS88" s="278">
        <v>0</v>
      </c>
      <c r="BT88" s="278">
        <v>1</v>
      </c>
      <c r="BU88" s="278">
        <v>0</v>
      </c>
      <c r="BV88" s="278">
        <v>1</v>
      </c>
      <c r="BW88" s="278">
        <v>0</v>
      </c>
      <c r="BX88" s="278">
        <v>1</v>
      </c>
      <c r="BY88" s="278">
        <v>0</v>
      </c>
      <c r="BZ88" s="278">
        <v>1</v>
      </c>
      <c r="CA88" s="278">
        <v>0</v>
      </c>
      <c r="CB88" s="278">
        <v>1</v>
      </c>
      <c r="CD88" s="483"/>
      <c r="CG88" s="40"/>
    </row>
    <row r="89" spans="1:122" ht="14.25" customHeight="1">
      <c r="A89" s="201"/>
      <c r="B89" s="201">
        <f t="shared" si="1"/>
        <v>82</v>
      </c>
      <c r="C89" s="201"/>
      <c r="D89" s="441">
        <v>1</v>
      </c>
      <c r="E89" s="579"/>
      <c r="F89" s="579"/>
      <c r="G89" s="418"/>
      <c r="H89" s="418"/>
      <c r="I89" s="556"/>
      <c r="J89" s="579"/>
      <c r="K89" s="579"/>
      <c r="L89" s="579"/>
      <c r="M89" s="579"/>
      <c r="N89" s="580"/>
      <c r="O89" s="579"/>
      <c r="P89" s="579"/>
      <c r="Q89" s="579"/>
      <c r="R89" s="579"/>
      <c r="S89" s="579"/>
      <c r="T89" s="579"/>
      <c r="U89" s="581">
        <v>1</v>
      </c>
      <c r="V89" s="582"/>
      <c r="W89" s="579"/>
      <c r="X89" s="579"/>
      <c r="Y89" s="579"/>
      <c r="Z89" s="579"/>
      <c r="AA89" s="579"/>
      <c r="AB89" s="579"/>
      <c r="AC89" s="579"/>
      <c r="AD89" s="579"/>
      <c r="AE89" s="583"/>
      <c r="AF89" s="201"/>
      <c r="AG89" s="578"/>
      <c r="AH89" s="578"/>
      <c r="AI89" s="935" t="s">
        <v>684</v>
      </c>
      <c r="AJ89" s="667"/>
      <c r="AK89" s="667"/>
      <c r="AL89" s="667"/>
      <c r="AM89" s="667"/>
      <c r="AN89" s="667"/>
      <c r="AO89" s="667"/>
      <c r="AP89" s="667"/>
      <c r="AQ89" s="667"/>
      <c r="AR89" s="667"/>
      <c r="AS89" s="667"/>
      <c r="AT89" s="667"/>
      <c r="AU89" s="667"/>
      <c r="AV89" s="667"/>
      <c r="AW89" s="667"/>
      <c r="AX89" s="667"/>
      <c r="AY89" s="667"/>
      <c r="AZ89" s="667"/>
      <c r="BA89" s="667"/>
      <c r="BB89" s="667"/>
      <c r="BC89" s="667"/>
      <c r="BD89" s="667"/>
      <c r="BE89" s="667"/>
      <c r="BF89" s="667"/>
      <c r="BG89" s="667"/>
      <c r="BH89" s="667"/>
      <c r="BI89" s="667"/>
      <c r="BJ89" s="667"/>
      <c r="BK89" s="667"/>
      <c r="BL89" s="667"/>
      <c r="BM89" s="667"/>
      <c r="BN89" s="667"/>
      <c r="BO89" s="667"/>
      <c r="BP89" s="667"/>
      <c r="BQ89" s="667"/>
      <c r="BY89" s="418"/>
      <c r="CD89" s="483"/>
      <c r="CG89" s="40">
        <v>0</v>
      </c>
    </row>
    <row r="90" spans="1:122" ht="14.25" customHeight="1">
      <c r="A90" s="201"/>
      <c r="B90" s="201"/>
      <c r="C90" s="201"/>
      <c r="D90" s="201"/>
      <c r="E90" s="201"/>
      <c r="F90" s="201"/>
      <c r="G90" s="201"/>
      <c r="H90" s="201"/>
      <c r="I90" s="418"/>
      <c r="J90" s="201"/>
      <c r="K90" s="201"/>
      <c r="L90" s="201"/>
      <c r="M90" s="201"/>
      <c r="N90" s="201"/>
      <c r="O90" s="201"/>
      <c r="P90" s="201"/>
      <c r="Q90" s="201"/>
      <c r="R90" s="201"/>
      <c r="S90" s="201"/>
      <c r="T90" s="201"/>
      <c r="U90" s="201"/>
      <c r="V90" s="204"/>
      <c r="W90" s="204"/>
      <c r="X90" s="204"/>
      <c r="Y90" s="204"/>
      <c r="Z90" s="204"/>
      <c r="AA90" s="204"/>
      <c r="AB90" s="204"/>
      <c r="AC90" s="204"/>
      <c r="AD90" s="204"/>
      <c r="AE90" s="204"/>
      <c r="AF90" s="201"/>
      <c r="AG90" s="578"/>
      <c r="AH90" s="578"/>
      <c r="AI90" s="666"/>
      <c r="AJ90" s="667"/>
      <c r="AK90" s="667"/>
      <c r="AL90" s="667"/>
      <c r="AM90" s="667"/>
      <c r="AN90" s="667"/>
      <c r="AO90" s="667"/>
      <c r="AP90" s="667"/>
      <c r="AQ90" s="667"/>
      <c r="AR90" s="667"/>
      <c r="AS90" s="667"/>
      <c r="AT90" s="667"/>
      <c r="AU90" s="667"/>
      <c r="AV90" s="667"/>
      <c r="AW90" s="667"/>
      <c r="AX90" s="667"/>
      <c r="AY90" s="667"/>
      <c r="AZ90" s="667"/>
      <c r="BA90" s="667"/>
      <c r="BB90" s="667"/>
      <c r="BC90" s="667"/>
      <c r="BD90" s="667"/>
      <c r="BE90" s="667"/>
      <c r="BF90" s="667"/>
      <c r="BG90" s="667"/>
      <c r="BH90" s="667"/>
      <c r="BI90" s="667"/>
      <c r="BJ90" s="667"/>
      <c r="BK90" s="667"/>
      <c r="BL90" s="667"/>
      <c r="BM90" s="667"/>
      <c r="BN90" s="667"/>
      <c r="BO90" s="667"/>
      <c r="BP90" s="667"/>
      <c r="BQ90" s="667"/>
      <c r="BY90" s="418"/>
      <c r="CD90" s="483"/>
    </row>
    <row r="91" spans="1:122" ht="14.25" customHeight="1">
      <c r="A91" s="418"/>
      <c r="B91" s="418"/>
      <c r="G91" s="17"/>
      <c r="H91" s="17"/>
      <c r="I91" s="530"/>
      <c r="AI91" s="584"/>
      <c r="AJ91" s="585"/>
      <c r="AK91" s="573"/>
      <c r="AL91" s="573"/>
      <c r="AM91" s="573"/>
      <c r="AN91" s="573"/>
      <c r="AO91" s="573"/>
      <c r="AP91" s="573"/>
      <c r="AQ91" s="573"/>
      <c r="AR91" s="573"/>
      <c r="AS91" s="573"/>
      <c r="AT91" s="573"/>
      <c r="AU91" s="573"/>
      <c r="AV91" s="573"/>
      <c r="AW91" s="573"/>
      <c r="AX91" s="573"/>
      <c r="AY91" s="573"/>
      <c r="AZ91" s="573"/>
      <c r="BA91" s="573"/>
      <c r="BB91" s="573"/>
      <c r="BC91" s="573"/>
      <c r="BD91" s="573"/>
      <c r="BE91" s="573"/>
      <c r="BF91" s="573"/>
      <c r="BG91" s="573"/>
      <c r="BH91" s="573"/>
      <c r="BI91" s="573"/>
      <c r="BJ91" s="573"/>
      <c r="BK91" s="573"/>
      <c r="BL91" s="573"/>
      <c r="BM91" s="573"/>
      <c r="BN91" s="573"/>
      <c r="BO91" s="573"/>
      <c r="BP91" s="573"/>
      <c r="BQ91" s="573"/>
      <c r="BR91" s="573"/>
      <c r="BS91" s="573"/>
      <c r="BT91" s="573"/>
      <c r="BU91" s="573"/>
      <c r="BV91" s="573"/>
      <c r="BW91" s="573"/>
      <c r="BX91" s="573"/>
      <c r="BY91" s="586"/>
      <c r="BZ91" s="573"/>
      <c r="CA91" s="585"/>
      <c r="CB91" s="573"/>
      <c r="CC91" s="573"/>
      <c r="CD91" s="496"/>
      <c r="DK91" s="570"/>
      <c r="DL91" s="570"/>
      <c r="DM91" s="570"/>
      <c r="DN91" s="570"/>
      <c r="DO91" s="570"/>
      <c r="DP91" s="570"/>
      <c r="DQ91" s="570"/>
      <c r="DR91" s="570"/>
    </row>
    <row r="92" spans="1:122" ht="14.25" customHeight="1">
      <c r="A92" s="418"/>
      <c r="B92" s="418"/>
      <c r="DK92" s="570"/>
      <c r="DL92" s="570"/>
      <c r="DM92" s="570"/>
      <c r="DN92" s="570"/>
      <c r="DO92" s="570"/>
      <c r="DP92" s="570"/>
      <c r="DQ92" s="570"/>
      <c r="DR92" s="570"/>
    </row>
    <row r="93" spans="1:122" ht="14.25" customHeight="1">
      <c r="A93" s="201"/>
      <c r="B93" s="201"/>
      <c r="DK93" s="570"/>
      <c r="DL93" s="570"/>
      <c r="DM93" s="570"/>
      <c r="DN93" s="570"/>
      <c r="DO93" s="570"/>
      <c r="DP93" s="570"/>
      <c r="DQ93" s="570"/>
      <c r="DR93" s="570"/>
    </row>
    <row r="94" spans="1:122" ht="14.25" customHeight="1">
      <c r="A94" s="201"/>
      <c r="B94" s="201"/>
      <c r="DK94" s="570"/>
      <c r="DL94" s="570"/>
      <c r="DM94" s="570"/>
      <c r="DN94" s="570"/>
      <c r="DO94" s="570"/>
      <c r="DP94" s="570"/>
      <c r="DQ94" s="570"/>
      <c r="DR94" s="570"/>
    </row>
    <row r="95" spans="1:122" ht="14.25" customHeight="1">
      <c r="A95" s="201"/>
      <c r="B95" s="201"/>
      <c r="DK95" s="570"/>
      <c r="DL95" s="570"/>
      <c r="DM95" s="570"/>
      <c r="DN95" s="570"/>
      <c r="DO95" s="570"/>
      <c r="DP95" s="570"/>
      <c r="DQ95" s="570"/>
      <c r="DR95" s="570"/>
    </row>
    <row r="96" spans="1:122" ht="14.25" customHeight="1">
      <c r="A96" s="201"/>
      <c r="B96" s="201"/>
      <c r="J96" s="418"/>
      <c r="K96" s="418"/>
      <c r="L96" s="418"/>
      <c r="M96" s="556"/>
      <c r="N96" s="418"/>
      <c r="O96" s="418"/>
      <c r="P96" s="418"/>
      <c r="Q96" s="418"/>
      <c r="DK96" s="570"/>
      <c r="DL96" s="570"/>
      <c r="DM96" s="570"/>
      <c r="DN96" s="570"/>
      <c r="DO96" s="570"/>
      <c r="DP96" s="570"/>
      <c r="DQ96" s="570"/>
      <c r="DR96" s="570"/>
    </row>
    <row r="97" spans="1:120" ht="14.25" customHeight="1">
      <c r="A97" s="201"/>
      <c r="B97" s="201"/>
      <c r="I97" s="418"/>
      <c r="J97" s="418"/>
      <c r="K97" s="418"/>
      <c r="L97" s="418"/>
      <c r="M97" s="418"/>
      <c r="N97" s="418"/>
      <c r="O97" s="418"/>
      <c r="P97" s="418"/>
      <c r="Q97" s="418"/>
      <c r="R97" s="418"/>
      <c r="S97" s="174"/>
      <c r="T97" s="174"/>
      <c r="U97" s="174"/>
      <c r="V97" s="174"/>
      <c r="W97" s="174"/>
      <c r="X97" s="174"/>
      <c r="Y97" s="174"/>
      <c r="Z97" s="174"/>
      <c r="AA97" s="174"/>
      <c r="AB97" s="174"/>
      <c r="AC97" s="418"/>
      <c r="AD97" s="418"/>
      <c r="AE97" s="418"/>
      <c r="AF97" s="418"/>
      <c r="AG97" s="418"/>
      <c r="AH97" s="418"/>
      <c r="AI97" s="418"/>
      <c r="AJ97" s="418"/>
      <c r="AK97" s="418"/>
      <c r="AL97" s="418"/>
      <c r="AM97" s="418"/>
      <c r="AN97" s="418"/>
      <c r="AO97" s="936" t="s">
        <v>685</v>
      </c>
      <c r="AP97" s="678"/>
      <c r="AQ97" s="678"/>
      <c r="AR97" s="678"/>
      <c r="AS97" s="678"/>
      <c r="AT97" s="678"/>
      <c r="AU97" s="678"/>
      <c r="AV97" s="678"/>
      <c r="AW97" s="678"/>
      <c r="AX97" s="678"/>
      <c r="AY97" s="678"/>
      <c r="AZ97" s="678"/>
      <c r="BA97" s="678"/>
      <c r="BB97" s="678"/>
      <c r="BC97" s="678"/>
      <c r="BD97" s="678"/>
      <c r="BE97" s="678"/>
      <c r="BF97" s="822"/>
      <c r="BN97" s="682" t="s">
        <v>686</v>
      </c>
      <c r="BO97" s="667"/>
      <c r="BP97" s="667"/>
      <c r="BQ97" s="667"/>
      <c r="BR97" s="667"/>
      <c r="BS97" s="667"/>
      <c r="BT97" s="667"/>
      <c r="BU97" s="667"/>
      <c r="BV97" s="667"/>
      <c r="BW97" s="667"/>
      <c r="BX97" s="667"/>
      <c r="BY97" s="667"/>
      <c r="BZ97" s="667"/>
      <c r="CA97" s="667"/>
      <c r="CB97" s="667"/>
      <c r="CC97" s="667"/>
      <c r="CD97" s="667"/>
      <c r="CE97" s="667"/>
      <c r="CF97" s="667"/>
      <c r="CG97" s="667"/>
      <c r="CH97" s="667"/>
      <c r="CI97" s="667"/>
      <c r="CY97" s="418"/>
      <c r="DK97" s="570"/>
      <c r="DL97" s="570"/>
      <c r="DM97" s="570"/>
      <c r="DN97" s="570"/>
      <c r="DO97" s="570"/>
      <c r="DP97" s="570"/>
    </row>
    <row r="98" spans="1:120" ht="14.25" customHeight="1">
      <c r="A98" s="201"/>
      <c r="B98" s="201"/>
      <c r="I98" s="418"/>
      <c r="J98" s="201"/>
      <c r="K98" s="418"/>
      <c r="L98" s="418"/>
      <c r="M98" s="937" t="s">
        <v>687</v>
      </c>
      <c r="N98" s="689"/>
      <c r="O98" s="689"/>
      <c r="P98" s="689"/>
      <c r="Q98" s="689"/>
      <c r="R98" s="689"/>
      <c r="S98" s="729"/>
      <c r="T98" s="174"/>
      <c r="U98" s="174"/>
      <c r="V98" s="174"/>
      <c r="W98" s="937" t="s">
        <v>688</v>
      </c>
      <c r="X98" s="689"/>
      <c r="Y98" s="689"/>
      <c r="Z98" s="689"/>
      <c r="AA98" s="689"/>
      <c r="AB98" s="689"/>
      <c r="AC98" s="689"/>
      <c r="AD98" s="689"/>
      <c r="AE98" s="689"/>
      <c r="AF98" s="689"/>
      <c r="AG98" s="689"/>
      <c r="AH98" s="689"/>
      <c r="AI98" s="689"/>
      <c r="AJ98" s="689"/>
      <c r="AK98" s="729"/>
      <c r="AL98" s="418"/>
      <c r="AM98" s="418"/>
      <c r="AN98" s="418"/>
      <c r="AO98" s="753"/>
      <c r="AP98" s="667"/>
      <c r="AQ98" s="667"/>
      <c r="AR98" s="667"/>
      <c r="AS98" s="667"/>
      <c r="AT98" s="667"/>
      <c r="AU98" s="667"/>
      <c r="AV98" s="667"/>
      <c r="AW98" s="667"/>
      <c r="AX98" s="667"/>
      <c r="AY98" s="667"/>
      <c r="AZ98" s="667"/>
      <c r="BA98" s="667"/>
      <c r="BB98" s="667"/>
      <c r="BC98" s="667"/>
      <c r="BD98" s="667"/>
      <c r="BE98" s="667"/>
      <c r="BF98" s="702"/>
      <c r="BK98" s="587"/>
      <c r="BM98" s="201">
        <v>23</v>
      </c>
      <c r="BN98" s="588" t="s">
        <v>689</v>
      </c>
      <c r="BO98" s="938">
        <v>23.333333333333332</v>
      </c>
      <c r="BP98" s="667"/>
      <c r="BR98" s="201"/>
      <c r="BS98" s="201">
        <v>1</v>
      </c>
      <c r="BT98" s="201">
        <v>0</v>
      </c>
      <c r="BU98" s="201">
        <v>1</v>
      </c>
      <c r="BV98" s="201">
        <v>1</v>
      </c>
      <c r="BW98" s="589">
        <v>1</v>
      </c>
      <c r="BX98" s="590">
        <v>0</v>
      </c>
      <c r="BY98" s="590">
        <v>1</v>
      </c>
      <c r="BZ98" s="590">
        <v>0</v>
      </c>
      <c r="CA98" s="590">
        <v>1</v>
      </c>
      <c r="CB98" s="590">
        <v>0</v>
      </c>
      <c r="CC98" s="590">
        <v>1</v>
      </c>
      <c r="CD98" s="590" t="s">
        <v>27</v>
      </c>
      <c r="CE98" s="204"/>
      <c r="CF98" s="588" t="s">
        <v>689</v>
      </c>
      <c r="CG98" s="938">
        <v>11.666666666666666</v>
      </c>
      <c r="CH98" s="667"/>
      <c r="CI98" s="201"/>
      <c r="CJ98" s="201">
        <v>1</v>
      </c>
      <c r="CK98" s="201">
        <v>0</v>
      </c>
      <c r="CL98" s="201">
        <v>1</v>
      </c>
      <c r="CM98" s="201">
        <v>1</v>
      </c>
      <c r="CN98" s="270">
        <v>1</v>
      </c>
      <c r="CO98" s="270">
        <v>0</v>
      </c>
      <c r="CP98" s="270">
        <v>1</v>
      </c>
      <c r="CQ98" s="270">
        <v>0</v>
      </c>
      <c r="CR98" s="270">
        <v>1</v>
      </c>
      <c r="CS98" s="270">
        <v>0</v>
      </c>
      <c r="CT98" s="201" t="s">
        <v>27</v>
      </c>
      <c r="CV98" s="201"/>
      <c r="CW98" s="201"/>
      <c r="CX98" s="201"/>
      <c r="CY98" s="418"/>
      <c r="DK98" s="570"/>
      <c r="DL98" s="570"/>
      <c r="DM98" s="570"/>
      <c r="DN98" s="570"/>
      <c r="DO98" s="570"/>
      <c r="DP98" s="570"/>
    </row>
    <row r="99" spans="1:120" ht="14.25" customHeight="1">
      <c r="A99" s="201"/>
      <c r="B99" s="201"/>
      <c r="I99" s="201"/>
      <c r="J99" s="21">
        <v>27</v>
      </c>
      <c r="K99" s="201"/>
      <c r="L99" s="201"/>
      <c r="M99" s="201"/>
      <c r="N99" s="201"/>
      <c r="O99" s="201"/>
      <c r="P99" s="201"/>
      <c r="Q99" s="201"/>
      <c r="R99" s="201"/>
      <c r="S99" s="204"/>
      <c r="T99" s="204"/>
      <c r="U99" s="204"/>
      <c r="V99" s="204"/>
      <c r="W99" s="204"/>
      <c r="X99" s="204"/>
      <c r="Y99" s="204"/>
      <c r="Z99" s="204"/>
      <c r="AA99" s="204"/>
      <c r="AB99" s="204"/>
      <c r="AC99" s="201"/>
      <c r="AD99" s="201"/>
      <c r="AE99" s="201"/>
      <c r="AF99" s="201"/>
      <c r="AG99" s="201"/>
      <c r="AH99" s="201"/>
      <c r="AI99" s="201"/>
      <c r="AJ99" s="201"/>
      <c r="AK99" s="201"/>
      <c r="AL99" s="201"/>
      <c r="AM99" s="201"/>
      <c r="AN99" s="201"/>
      <c r="AO99" s="795"/>
      <c r="AP99" s="663"/>
      <c r="AQ99" s="663"/>
      <c r="AR99" s="663"/>
      <c r="AS99" s="663"/>
      <c r="AT99" s="663"/>
      <c r="AU99" s="663"/>
      <c r="AV99" s="663"/>
      <c r="AW99" s="663"/>
      <c r="AX99" s="663"/>
      <c r="AY99" s="663"/>
      <c r="AZ99" s="663"/>
      <c r="BA99" s="663"/>
      <c r="BB99" s="663"/>
      <c r="BC99" s="663"/>
      <c r="BD99" s="663"/>
      <c r="BE99" s="663"/>
      <c r="BF99" s="862"/>
      <c r="BK99" s="201"/>
      <c r="BL99" s="201"/>
      <c r="BM99" s="201"/>
      <c r="BN99" s="201"/>
      <c r="CE99" s="201"/>
      <c r="CF99" s="201"/>
      <c r="CG99" s="201"/>
      <c r="CH99" s="201"/>
      <c r="CI99" s="201"/>
      <c r="CJ99" s="201"/>
      <c r="CK99" s="201"/>
      <c r="CL99" s="201"/>
      <c r="CM99" s="201"/>
      <c r="CN99" s="201"/>
      <c r="CO99" s="201"/>
      <c r="CP99" s="201"/>
      <c r="CQ99" s="201"/>
      <c r="CR99" s="201"/>
      <c r="CS99" s="201"/>
      <c r="CT99" s="201"/>
      <c r="CU99" s="201"/>
      <c r="CV99" s="201"/>
      <c r="CW99" s="201"/>
      <c r="CX99" s="201"/>
      <c r="CY99" s="418"/>
      <c r="DK99" s="570"/>
      <c r="DL99" s="570"/>
      <c r="DM99" s="570"/>
      <c r="DN99" s="570"/>
      <c r="DO99" s="570"/>
      <c r="DP99" s="570"/>
    </row>
    <row r="100" spans="1:120" ht="14.25" customHeight="1">
      <c r="A100" s="201"/>
      <c r="B100" s="201"/>
      <c r="I100" s="201"/>
      <c r="J100" s="21"/>
      <c r="K100" s="21"/>
      <c r="L100" s="21"/>
      <c r="M100" s="21"/>
      <c r="N100" s="591">
        <v>1</v>
      </c>
      <c r="O100" s="591">
        <v>1</v>
      </c>
      <c r="P100" s="591">
        <v>0</v>
      </c>
      <c r="Q100" s="591">
        <v>1</v>
      </c>
      <c r="R100" s="592">
        <v>1</v>
      </c>
      <c r="S100" s="278"/>
      <c r="T100" s="21"/>
      <c r="U100" s="21"/>
      <c r="V100" s="21"/>
      <c r="W100" s="593">
        <v>1</v>
      </c>
      <c r="X100" s="335">
        <v>1</v>
      </c>
      <c r="Y100" s="335">
        <v>0</v>
      </c>
      <c r="Z100" s="335">
        <v>1</v>
      </c>
      <c r="AA100" s="335">
        <v>1</v>
      </c>
      <c r="AB100" s="283">
        <v>0</v>
      </c>
      <c r="AC100" s="283">
        <v>1</v>
      </c>
      <c r="AD100" s="283">
        <v>0</v>
      </c>
      <c r="AE100" s="283">
        <v>1</v>
      </c>
      <c r="AF100" s="283">
        <v>0</v>
      </c>
      <c r="AG100" s="283">
        <v>1</v>
      </c>
      <c r="AH100" s="283">
        <v>0</v>
      </c>
      <c r="AI100" s="283">
        <v>1</v>
      </c>
      <c r="AJ100" s="283">
        <v>0</v>
      </c>
      <c r="AK100" s="283">
        <v>1</v>
      </c>
      <c r="AL100" s="21"/>
      <c r="AM100" s="21"/>
      <c r="AN100" s="21"/>
      <c r="AO100" s="21"/>
      <c r="AP100" s="593">
        <v>1</v>
      </c>
      <c r="AQ100" s="335">
        <v>1</v>
      </c>
      <c r="AR100" s="335">
        <v>0</v>
      </c>
      <c r="AS100" s="335">
        <v>1</v>
      </c>
      <c r="AT100" s="278">
        <v>1</v>
      </c>
      <c r="AU100" s="278">
        <v>0</v>
      </c>
      <c r="AV100" s="278">
        <v>1</v>
      </c>
      <c r="AW100" s="278">
        <v>0</v>
      </c>
      <c r="AX100" s="278">
        <v>1</v>
      </c>
      <c r="AY100" s="278">
        <v>0</v>
      </c>
      <c r="AZ100" s="278">
        <v>1</v>
      </c>
      <c r="BA100" s="278">
        <v>0</v>
      </c>
      <c r="BB100" s="278">
        <v>1</v>
      </c>
      <c r="BC100" s="278">
        <v>0</v>
      </c>
      <c r="BD100" s="278">
        <v>1</v>
      </c>
      <c r="BE100" s="418"/>
      <c r="BF100" s="418"/>
      <c r="BK100" s="201"/>
      <c r="BL100" s="201"/>
      <c r="BM100" s="201"/>
      <c r="BN100" s="201"/>
      <c r="BO100" s="938">
        <v>11.666666666666666</v>
      </c>
      <c r="BP100" s="667"/>
      <c r="BR100" s="201"/>
      <c r="BS100" s="201"/>
      <c r="BT100" s="201">
        <v>1</v>
      </c>
      <c r="BU100" s="201">
        <v>0</v>
      </c>
      <c r="BV100" s="201">
        <v>1</v>
      </c>
      <c r="BW100" s="201">
        <v>1</v>
      </c>
      <c r="BX100" s="270">
        <v>1</v>
      </c>
      <c r="BY100" s="270">
        <v>0</v>
      </c>
      <c r="BZ100" s="270">
        <v>1</v>
      </c>
      <c r="CA100" s="270">
        <v>0</v>
      </c>
      <c r="CB100" s="270">
        <v>1</v>
      </c>
      <c r="CC100" s="270">
        <v>0</v>
      </c>
      <c r="CD100" s="201" t="s">
        <v>27</v>
      </c>
      <c r="CE100" s="201"/>
      <c r="CF100" s="201"/>
      <c r="CG100" s="201"/>
      <c r="CH100" s="201"/>
      <c r="CI100" s="201"/>
      <c r="CJ100" s="201"/>
      <c r="CK100" s="201"/>
      <c r="CL100" s="201"/>
      <c r="CM100" s="201"/>
      <c r="CN100" s="201"/>
      <c r="CO100" s="201"/>
      <c r="CP100" s="201"/>
      <c r="CQ100" s="201"/>
      <c r="CR100" s="201"/>
      <c r="CS100" s="201"/>
      <c r="CT100" s="201"/>
      <c r="CU100" s="201"/>
      <c r="CV100" s="201"/>
      <c r="CW100" s="201"/>
      <c r="CX100" s="201"/>
      <c r="CY100" s="418"/>
      <c r="DK100" s="570"/>
      <c r="DL100" s="570"/>
      <c r="DM100" s="570"/>
      <c r="DN100" s="570"/>
      <c r="DO100" s="570"/>
      <c r="DP100" s="570"/>
    </row>
    <row r="101" spans="1:120" ht="14.25" customHeight="1">
      <c r="A101" s="201"/>
      <c r="B101" s="201"/>
      <c r="I101" s="201"/>
      <c r="J101" s="21"/>
      <c r="K101" s="21"/>
      <c r="L101" s="21"/>
      <c r="M101" s="21"/>
      <c r="N101" s="24"/>
      <c r="O101" s="24"/>
      <c r="P101" s="24"/>
      <c r="Q101" s="24"/>
      <c r="R101" s="24"/>
      <c r="S101" s="24"/>
      <c r="T101" s="24"/>
      <c r="U101" s="24"/>
      <c r="V101" s="21"/>
      <c r="W101" s="882" t="s">
        <v>690</v>
      </c>
      <c r="X101" s="684"/>
      <c r="Y101" s="684"/>
      <c r="Z101" s="684"/>
      <c r="AA101" s="684"/>
      <c r="AB101" s="684"/>
      <c r="AC101" s="684"/>
      <c r="AD101" s="685"/>
      <c r="AE101" s="21"/>
      <c r="AF101" s="21"/>
      <c r="AG101" s="21"/>
      <c r="AH101" s="21"/>
      <c r="AI101" s="21"/>
      <c r="AJ101" s="21"/>
      <c r="AK101" s="21"/>
      <c r="AL101" s="21"/>
      <c r="AM101" s="21"/>
      <c r="AN101" s="21"/>
      <c r="AO101" s="21"/>
      <c r="AP101" s="21"/>
      <c r="AQ101" s="21"/>
      <c r="AR101" s="21"/>
      <c r="AS101" s="21"/>
      <c r="AT101" s="21"/>
      <c r="AU101" s="21"/>
      <c r="AV101" s="21"/>
      <c r="AW101" s="21"/>
      <c r="AX101" s="21"/>
      <c r="AY101" s="21"/>
      <c r="AZ101" s="21"/>
      <c r="BA101" s="21"/>
      <c r="BB101" s="21"/>
      <c r="BC101" s="21"/>
      <c r="BD101" s="335"/>
      <c r="BE101" s="418"/>
      <c r="BF101" s="418"/>
      <c r="BK101" s="201"/>
      <c r="BL101" s="201"/>
      <c r="BM101" s="201">
        <v>2</v>
      </c>
      <c r="BN101" s="201" t="s">
        <v>647</v>
      </c>
      <c r="BO101" s="938">
        <v>11.666666666666666</v>
      </c>
      <c r="BP101" s="667"/>
      <c r="BR101" s="594"/>
      <c r="BS101" s="594">
        <v>1</v>
      </c>
      <c r="BT101" s="594">
        <v>0</v>
      </c>
      <c r="BU101" s="594">
        <v>1</v>
      </c>
      <c r="BV101" s="594">
        <v>1</v>
      </c>
      <c r="BW101" s="594">
        <v>1</v>
      </c>
      <c r="BX101" s="595">
        <v>0</v>
      </c>
      <c r="BY101" s="595">
        <v>1</v>
      </c>
      <c r="BZ101" s="595">
        <v>0</v>
      </c>
      <c r="CA101" s="595">
        <v>1</v>
      </c>
      <c r="CB101" s="595">
        <v>0</v>
      </c>
      <c r="CC101" s="594" t="s">
        <v>27</v>
      </c>
      <c r="CD101" s="594"/>
      <c r="CE101" s="201"/>
      <c r="CF101" s="201"/>
      <c r="CG101" s="201"/>
      <c r="CH101" s="201"/>
      <c r="CI101" s="201"/>
      <c r="CJ101" s="201"/>
      <c r="CK101" s="201"/>
      <c r="CL101" s="201"/>
      <c r="CM101" s="201"/>
      <c r="CN101" s="201"/>
      <c r="CO101" s="201"/>
      <c r="CP101" s="201"/>
      <c r="CQ101" s="201"/>
      <c r="CR101" s="201"/>
      <c r="CS101" s="201"/>
      <c r="CT101" s="201"/>
      <c r="CU101" s="201"/>
      <c r="CV101" s="201"/>
      <c r="CW101" s="201"/>
      <c r="CX101" s="201"/>
      <c r="CY101" s="418"/>
      <c r="DK101" s="570"/>
      <c r="DL101" s="570"/>
      <c r="DM101" s="570"/>
      <c r="DN101" s="570"/>
      <c r="DO101" s="570"/>
      <c r="DP101" s="570"/>
    </row>
    <row r="102" spans="1:120" ht="14.25" customHeight="1">
      <c r="A102" s="201"/>
      <c r="B102" s="201"/>
      <c r="I102" s="201"/>
      <c r="J102" s="21"/>
      <c r="K102" s="21"/>
      <c r="L102" s="21"/>
      <c r="M102" s="21"/>
      <c r="N102" s="21"/>
      <c r="O102" s="593">
        <v>1</v>
      </c>
      <c r="P102" s="335">
        <v>1</v>
      </c>
      <c r="Q102" s="335">
        <v>0</v>
      </c>
      <c r="R102" s="335">
        <v>1</v>
      </c>
      <c r="S102" s="335">
        <v>1</v>
      </c>
      <c r="T102" s="335">
        <v>0</v>
      </c>
      <c r="U102" s="335">
        <v>1</v>
      </c>
      <c r="V102" s="335">
        <v>0</v>
      </c>
      <c r="W102" s="335">
        <v>1</v>
      </c>
      <c r="X102" s="335">
        <v>0</v>
      </c>
      <c r="Y102" s="335">
        <v>1</v>
      </c>
      <c r="Z102" s="335">
        <v>0</v>
      </c>
      <c r="AA102" s="335">
        <v>1</v>
      </c>
      <c r="AB102" s="335">
        <v>0</v>
      </c>
      <c r="AC102" s="21"/>
      <c r="AD102" s="21"/>
      <c r="AE102" s="21"/>
      <c r="AF102" s="21"/>
      <c r="AG102" s="21"/>
      <c r="AH102" s="21"/>
      <c r="AI102" s="21"/>
      <c r="AJ102" s="21"/>
      <c r="AK102" s="21"/>
      <c r="AL102" s="21"/>
      <c r="AM102" s="21"/>
      <c r="AN102" s="21"/>
      <c r="AO102" s="21"/>
      <c r="AP102" s="940" t="s">
        <v>691</v>
      </c>
      <c r="AQ102" s="667"/>
      <c r="AR102" s="667"/>
      <c r="AS102" s="667"/>
      <c r="AT102" s="21"/>
      <c r="AU102" s="21"/>
      <c r="AV102" s="21"/>
      <c r="AW102" s="21"/>
      <c r="AX102" s="21"/>
      <c r="AY102" s="21"/>
      <c r="AZ102" s="21"/>
      <c r="BA102" s="21"/>
      <c r="BB102" s="21"/>
      <c r="BC102" s="21"/>
      <c r="BD102" s="335"/>
      <c r="BE102" s="554"/>
      <c r="BF102" s="554"/>
      <c r="BK102" s="21"/>
      <c r="BL102" s="418"/>
      <c r="BN102" s="418"/>
      <c r="BO102" s="418"/>
      <c r="BR102" s="201">
        <v>1</v>
      </c>
      <c r="BS102" s="201">
        <v>0</v>
      </c>
      <c r="BT102" s="201">
        <v>0</v>
      </c>
      <c r="BU102" s="201">
        <v>0</v>
      </c>
      <c r="BV102" s="201">
        <v>1</v>
      </c>
      <c r="BW102" s="201">
        <v>0</v>
      </c>
      <c r="BX102" s="204">
        <v>1</v>
      </c>
      <c r="BY102" s="204">
        <v>1</v>
      </c>
      <c r="BZ102" s="204">
        <v>1</v>
      </c>
      <c r="CA102" s="204">
        <v>1</v>
      </c>
      <c r="CB102" s="204">
        <v>1</v>
      </c>
      <c r="CC102" s="204">
        <v>1</v>
      </c>
      <c r="CD102" s="204" t="s">
        <v>27</v>
      </c>
      <c r="CE102" s="588" t="s">
        <v>689</v>
      </c>
      <c r="CF102" s="418">
        <v>35</v>
      </c>
      <c r="CG102" s="201"/>
      <c r="CH102" s="201">
        <v>1</v>
      </c>
      <c r="CI102" s="201">
        <v>0</v>
      </c>
      <c r="CJ102" s="201">
        <v>0</v>
      </c>
      <c r="CK102" s="201">
        <v>0</v>
      </c>
      <c r="CL102" s="201">
        <v>1</v>
      </c>
      <c r="CM102" s="201">
        <v>1</v>
      </c>
      <c r="CO102" s="201"/>
      <c r="CP102" s="201"/>
      <c r="CQ102" s="201"/>
      <c r="CR102" s="201"/>
      <c r="CS102" s="201"/>
      <c r="CT102" s="201"/>
      <c r="CU102" s="201"/>
      <c r="CV102" s="201"/>
      <c r="CW102" s="201"/>
      <c r="CX102" s="201"/>
      <c r="CY102" s="418"/>
      <c r="DH102" s="201"/>
      <c r="DI102" s="570"/>
      <c r="DJ102" s="570"/>
      <c r="DK102" s="570"/>
      <c r="DL102" s="570"/>
      <c r="DM102" s="570"/>
      <c r="DN102" s="570"/>
      <c r="DO102" s="570"/>
      <c r="DP102" s="570"/>
    </row>
    <row r="103" spans="1:120" ht="14.25" customHeight="1">
      <c r="A103" s="201"/>
      <c r="B103" s="201"/>
      <c r="I103" s="201"/>
      <c r="J103" s="21"/>
      <c r="K103" s="21"/>
      <c r="L103" s="21"/>
      <c r="M103" s="21"/>
      <c r="N103" s="597">
        <v>1</v>
      </c>
      <c r="O103" s="598">
        <v>1</v>
      </c>
      <c r="P103" s="597">
        <v>0</v>
      </c>
      <c r="Q103" s="597">
        <v>1</v>
      </c>
      <c r="R103" s="597">
        <v>1</v>
      </c>
      <c r="S103" s="597">
        <v>0</v>
      </c>
      <c r="T103" s="597">
        <v>1</v>
      </c>
      <c r="U103" s="597">
        <v>0</v>
      </c>
      <c r="V103" s="597">
        <v>1</v>
      </c>
      <c r="W103" s="597">
        <v>0</v>
      </c>
      <c r="X103" s="597">
        <v>1</v>
      </c>
      <c r="Y103" s="597">
        <v>0</v>
      </c>
      <c r="Z103" s="597">
        <v>1</v>
      </c>
      <c r="AA103" s="597">
        <v>0</v>
      </c>
      <c r="AB103" s="597">
        <v>1</v>
      </c>
      <c r="AC103" s="21"/>
      <c r="AD103" s="21"/>
      <c r="AE103" s="21"/>
      <c r="AF103" s="335"/>
      <c r="AG103" s="21"/>
      <c r="AH103" s="21"/>
      <c r="AI103" s="21"/>
      <c r="AJ103" s="21"/>
      <c r="AK103" s="21"/>
      <c r="AL103" s="21"/>
      <c r="AM103" s="21"/>
      <c r="AN103" s="21"/>
      <c r="AO103" s="21"/>
      <c r="AP103" s="21"/>
      <c r="AQ103" s="21"/>
      <c r="AR103" s="21"/>
      <c r="AS103" s="21"/>
      <c r="AT103" s="21"/>
      <c r="AU103" s="21"/>
      <c r="AV103" s="21"/>
      <c r="AW103" s="21"/>
      <c r="AX103" s="21"/>
      <c r="AY103" s="21"/>
      <c r="AZ103" s="21"/>
      <c r="BA103" s="21"/>
      <c r="BB103" s="21"/>
      <c r="BC103" s="21"/>
      <c r="BD103" s="335"/>
      <c r="BE103" s="554"/>
      <c r="BF103" s="554"/>
      <c r="BK103" s="21"/>
      <c r="BL103" s="201"/>
      <c r="BM103" s="201"/>
      <c r="BN103" s="201"/>
      <c r="BO103" s="201"/>
      <c r="BX103" s="201"/>
      <c r="BY103" s="201"/>
      <c r="BZ103" s="201"/>
      <c r="CA103" s="201"/>
      <c r="CB103" s="201"/>
      <c r="CC103" s="201"/>
      <c r="CD103" s="201"/>
      <c r="CE103" s="201"/>
      <c r="CF103" s="201"/>
      <c r="CG103" s="201"/>
      <c r="CH103" s="201"/>
      <c r="CI103" s="201"/>
      <c r="CJ103" s="201"/>
      <c r="CK103" s="201"/>
      <c r="CL103" s="201"/>
      <c r="CM103" s="201"/>
      <c r="CN103" s="201"/>
      <c r="CO103" s="201"/>
      <c r="CP103" s="201"/>
      <c r="CQ103" s="201"/>
      <c r="CR103" s="201"/>
      <c r="CS103" s="201"/>
      <c r="CT103" s="201"/>
      <c r="CU103" s="201"/>
      <c r="CV103" s="201"/>
      <c r="CW103" s="201"/>
      <c r="CX103" s="201"/>
      <c r="CY103" s="418"/>
      <c r="DH103" s="201"/>
      <c r="DI103" s="570"/>
      <c r="DJ103" s="570"/>
      <c r="DK103" s="570"/>
      <c r="DL103" s="570"/>
      <c r="DM103" s="570"/>
      <c r="DN103" s="570"/>
      <c r="DO103" s="570"/>
      <c r="DP103" s="570"/>
    </row>
    <row r="104" spans="1:120" ht="14.25" customHeight="1">
      <c r="A104" s="201"/>
      <c r="B104" s="201"/>
      <c r="I104" s="201"/>
      <c r="J104" s="21">
        <v>41</v>
      </c>
      <c r="K104" s="21"/>
      <c r="L104" s="21"/>
      <c r="M104" s="21">
        <v>1</v>
      </c>
      <c r="N104" s="21">
        <v>0</v>
      </c>
      <c r="O104" s="45">
        <v>1</v>
      </c>
      <c r="P104" s="21">
        <v>0</v>
      </c>
      <c r="Q104" s="21">
        <v>0</v>
      </c>
      <c r="R104" s="21">
        <v>0</v>
      </c>
      <c r="S104" s="21">
        <v>1</v>
      </c>
      <c r="T104" s="21">
        <v>1</v>
      </c>
      <c r="U104" s="21">
        <v>1</v>
      </c>
      <c r="V104" s="21">
        <v>1</v>
      </c>
      <c r="W104" s="21">
        <v>1</v>
      </c>
      <c r="X104" s="21">
        <v>1</v>
      </c>
      <c r="Y104" s="21">
        <v>1</v>
      </c>
      <c r="Z104" s="21">
        <v>1</v>
      </c>
      <c r="AA104" s="21">
        <v>1</v>
      </c>
      <c r="AB104" s="21">
        <v>1</v>
      </c>
      <c r="AC104" s="21"/>
      <c r="AD104" s="21"/>
      <c r="AE104" s="21"/>
      <c r="AF104" s="21"/>
      <c r="AG104" s="21"/>
      <c r="AH104" s="21"/>
      <c r="AI104" s="21"/>
      <c r="AJ104" s="21"/>
      <c r="AK104" s="21"/>
      <c r="AL104" s="21"/>
      <c r="AM104" s="21"/>
      <c r="AN104" s="21"/>
      <c r="AO104" s="21"/>
      <c r="AP104" s="21"/>
      <c r="AQ104" s="21"/>
      <c r="AR104" s="21"/>
      <c r="AS104" s="21"/>
      <c r="AT104" s="21"/>
      <c r="AU104" s="21"/>
      <c r="AV104" s="21"/>
      <c r="AW104" s="21"/>
      <c r="AX104" s="21"/>
      <c r="AY104" s="21"/>
      <c r="AZ104" s="21"/>
      <c r="BA104" s="21"/>
      <c r="BB104" s="21"/>
      <c r="BC104" s="21"/>
      <c r="BD104" s="335"/>
      <c r="BE104" s="554"/>
      <c r="BF104" s="554"/>
      <c r="BK104" s="599"/>
      <c r="BL104" s="599"/>
      <c r="BM104" s="201"/>
      <c r="BN104" s="201"/>
      <c r="BO104" s="201"/>
      <c r="BP104" s="201"/>
      <c r="BQ104" s="201"/>
      <c r="BR104" s="201"/>
      <c r="BS104" s="201"/>
      <c r="BT104" s="201"/>
      <c r="BU104" s="201"/>
      <c r="BV104" s="201"/>
      <c r="BW104" s="201"/>
      <c r="BX104" s="201"/>
      <c r="BY104" s="201"/>
      <c r="BZ104" s="201"/>
      <c r="CA104" s="201"/>
      <c r="CB104" s="201"/>
      <c r="CC104" s="201"/>
      <c r="CD104" s="201"/>
      <c r="CE104" s="201"/>
      <c r="CF104" s="201"/>
      <c r="CG104" s="201"/>
      <c r="CH104" s="201"/>
      <c r="CI104" s="201"/>
      <c r="CJ104" s="201"/>
      <c r="CK104" s="201"/>
      <c r="CL104" s="201"/>
      <c r="CM104" s="201"/>
      <c r="CN104" s="335"/>
      <c r="CO104" s="335"/>
      <c r="CP104" s="335"/>
      <c r="CQ104" s="335"/>
      <c r="CR104" s="335"/>
      <c r="CS104" s="335"/>
      <c r="CT104" s="335"/>
      <c r="CU104" s="335"/>
      <c r="CV104" s="335"/>
      <c r="CW104" s="335"/>
      <c r="CX104" s="335"/>
      <c r="CY104" s="418"/>
      <c r="DH104" s="201"/>
      <c r="DI104" s="570"/>
      <c r="DJ104" s="570"/>
      <c r="DK104" s="570"/>
      <c r="DL104" s="570"/>
      <c r="DM104" s="570"/>
      <c r="DN104" s="570"/>
      <c r="DO104" s="570"/>
      <c r="DP104" s="570"/>
    </row>
    <row r="105" spans="1:120" ht="14.25" customHeight="1">
      <c r="A105" s="201"/>
      <c r="B105" s="201"/>
      <c r="I105" s="201"/>
      <c r="J105" s="21"/>
      <c r="K105" s="21"/>
      <c r="L105" s="21"/>
      <c r="M105" s="591">
        <v>1</v>
      </c>
      <c r="N105" s="591">
        <v>0</v>
      </c>
      <c r="O105" s="591">
        <v>1</v>
      </c>
      <c r="P105" s="591">
        <v>0</v>
      </c>
      <c r="Q105" s="591">
        <v>0</v>
      </c>
      <c r="R105" s="592">
        <v>1</v>
      </c>
      <c r="S105" s="278"/>
      <c r="T105" s="21"/>
      <c r="U105" s="21"/>
      <c r="V105" s="21"/>
      <c r="W105" s="593">
        <v>1</v>
      </c>
      <c r="X105" s="335">
        <v>0</v>
      </c>
      <c r="Y105" s="335">
        <v>1</v>
      </c>
      <c r="Z105" s="335">
        <v>0</v>
      </c>
      <c r="AA105" s="335">
        <v>0</v>
      </c>
      <c r="AB105" s="335">
        <v>1</v>
      </c>
      <c r="AC105" s="283">
        <v>0</v>
      </c>
      <c r="AD105" s="283">
        <v>1</v>
      </c>
      <c r="AE105" s="283">
        <v>0</v>
      </c>
      <c r="AF105" s="283">
        <v>1</v>
      </c>
      <c r="AG105" s="283">
        <v>0</v>
      </c>
      <c r="AH105" s="283">
        <v>1</v>
      </c>
      <c r="AI105" s="283">
        <v>0</v>
      </c>
      <c r="AJ105" s="283">
        <v>1</v>
      </c>
      <c r="AK105" s="283">
        <v>0</v>
      </c>
      <c r="AL105" s="278"/>
      <c r="AM105" s="21"/>
      <c r="AN105" s="21"/>
      <c r="AO105" s="335"/>
      <c r="AP105" s="593">
        <v>1</v>
      </c>
      <c r="AQ105" s="335">
        <v>0</v>
      </c>
      <c r="AR105" s="335">
        <v>1</v>
      </c>
      <c r="AS105" s="335">
        <v>0</v>
      </c>
      <c r="AT105" s="278">
        <v>0</v>
      </c>
      <c r="AU105" s="278">
        <v>1</v>
      </c>
      <c r="AV105" s="278">
        <v>0</v>
      </c>
      <c r="AW105" s="278">
        <v>1</v>
      </c>
      <c r="AX105" s="278">
        <v>0</v>
      </c>
      <c r="AY105" s="278">
        <v>1</v>
      </c>
      <c r="AZ105" s="278">
        <v>0</v>
      </c>
      <c r="BA105" s="278">
        <v>1</v>
      </c>
      <c r="BB105" s="278">
        <v>0</v>
      </c>
      <c r="BC105" s="278">
        <v>1</v>
      </c>
      <c r="BD105" s="278">
        <v>0</v>
      </c>
      <c r="BE105" s="554"/>
      <c r="BF105" s="554"/>
      <c r="BK105" s="599"/>
      <c r="BL105" s="682" t="s">
        <v>692</v>
      </c>
      <c r="BM105" s="667"/>
      <c r="BN105" s="941">
        <v>373.33333333333331</v>
      </c>
      <c r="BO105" s="667"/>
      <c r="BP105" s="667"/>
      <c r="BS105" s="201">
        <v>1</v>
      </c>
      <c r="BT105" s="201">
        <v>0</v>
      </c>
      <c r="BU105" s="201">
        <v>1</v>
      </c>
      <c r="BV105" s="201">
        <v>1</v>
      </c>
      <c r="BW105" s="589">
        <v>1</v>
      </c>
      <c r="BX105" s="589">
        <v>0</v>
      </c>
      <c r="BY105" s="589">
        <v>1</v>
      </c>
      <c r="BZ105" s="589">
        <v>0</v>
      </c>
      <c r="CA105" s="589">
        <v>1</v>
      </c>
      <c r="CB105" s="590">
        <v>0</v>
      </c>
      <c r="CC105" s="590">
        <v>1</v>
      </c>
      <c r="CD105" s="590">
        <v>0</v>
      </c>
      <c r="CE105" s="590">
        <v>1</v>
      </c>
      <c r="CF105" s="590">
        <v>0</v>
      </c>
      <c r="CG105" s="590">
        <v>1</v>
      </c>
      <c r="CH105" s="590">
        <v>0</v>
      </c>
      <c r="CI105" s="590" t="s">
        <v>27</v>
      </c>
      <c r="CJ105" s="588" t="s">
        <v>689</v>
      </c>
      <c r="CK105" s="938">
        <v>11.666666666666666</v>
      </c>
      <c r="CL105" s="667"/>
      <c r="CM105" s="201"/>
      <c r="CN105" s="201">
        <v>1</v>
      </c>
      <c r="CO105" s="201">
        <v>0</v>
      </c>
      <c r="CP105" s="201">
        <v>1</v>
      </c>
      <c r="CQ105" s="201">
        <v>1</v>
      </c>
      <c r="CR105" s="270">
        <v>1</v>
      </c>
      <c r="CS105" s="270">
        <v>0</v>
      </c>
      <c r="CT105" s="270">
        <v>1</v>
      </c>
      <c r="CU105" s="270">
        <v>0</v>
      </c>
      <c r="CV105" s="270">
        <v>1</v>
      </c>
      <c r="CW105" s="270">
        <v>0</v>
      </c>
      <c r="CX105" s="201" t="s">
        <v>27</v>
      </c>
      <c r="CY105" s="418"/>
      <c r="DH105" s="201"/>
      <c r="DI105" s="570"/>
      <c r="DJ105" s="570"/>
      <c r="DK105" s="570"/>
      <c r="DL105" s="570"/>
      <c r="DM105" s="570"/>
      <c r="DN105" s="570"/>
      <c r="DO105" s="570"/>
      <c r="DP105" s="570"/>
    </row>
    <row r="106" spans="1:120" ht="14.25" customHeight="1">
      <c r="A106" s="201"/>
      <c r="B106" s="201"/>
      <c r="I106" s="201"/>
      <c r="J106" s="21"/>
      <c r="K106" s="21"/>
      <c r="L106" s="21"/>
      <c r="M106" s="21"/>
      <c r="N106" s="21"/>
      <c r="O106" s="21"/>
      <c r="P106" s="21"/>
      <c r="Q106" s="21"/>
      <c r="R106" s="21"/>
      <c r="S106" s="27"/>
      <c r="T106" s="21"/>
      <c r="U106" s="21"/>
      <c r="V106" s="21"/>
      <c r="W106" s="882" t="s">
        <v>690</v>
      </c>
      <c r="X106" s="684"/>
      <c r="Y106" s="684"/>
      <c r="Z106" s="684"/>
      <c r="AA106" s="684"/>
      <c r="AB106" s="684"/>
      <c r="AC106" s="684"/>
      <c r="AD106" s="685"/>
      <c r="AE106" s="27"/>
      <c r="AF106" s="335"/>
      <c r="AG106" s="21"/>
      <c r="AH106" s="21"/>
      <c r="AI106" s="21"/>
      <c r="AJ106" s="21"/>
      <c r="AK106" s="21"/>
      <c r="AL106" s="21"/>
      <c r="AM106" s="21"/>
      <c r="AN106" s="21"/>
      <c r="AO106" s="335"/>
      <c r="AP106" s="335"/>
      <c r="AQ106" s="335"/>
      <c r="AR106" s="335"/>
      <c r="AS106" s="335"/>
      <c r="AT106" s="335"/>
      <c r="AU106" s="335"/>
      <c r="AV106" s="335"/>
      <c r="AW106" s="335"/>
      <c r="AX106" s="335"/>
      <c r="AY106" s="335"/>
      <c r="AZ106" s="335"/>
      <c r="BA106" s="335"/>
      <c r="BB106" s="335"/>
      <c r="BC106" s="335"/>
      <c r="BD106" s="335"/>
      <c r="BE106" s="554"/>
      <c r="BF106" s="554"/>
      <c r="BK106" s="599"/>
      <c r="BL106" s="599"/>
      <c r="BM106" s="201"/>
      <c r="BN106" s="201"/>
      <c r="BO106" s="201"/>
      <c r="BP106" s="201"/>
      <c r="BQ106" s="201"/>
      <c r="BR106" s="201"/>
      <c r="BS106" s="201"/>
      <c r="BT106" s="201"/>
      <c r="BU106" s="201"/>
      <c r="BV106" s="201"/>
      <c r="BW106" s="201"/>
      <c r="BX106" s="270"/>
      <c r="BY106" s="756" t="s">
        <v>693</v>
      </c>
      <c r="BZ106" s="667"/>
      <c r="CA106" s="667"/>
      <c r="CB106" s="667"/>
      <c r="CC106" s="667"/>
      <c r="CD106" s="667"/>
      <c r="CE106" s="667"/>
      <c r="CF106" s="667"/>
      <c r="CG106" s="667"/>
      <c r="CH106" s="201"/>
      <c r="CI106" s="201"/>
      <c r="CJ106" s="201"/>
      <c r="CK106" s="201"/>
      <c r="CL106" s="201"/>
      <c r="CM106" s="201"/>
      <c r="CN106" s="418"/>
      <c r="CO106" s="418"/>
      <c r="CP106" s="418"/>
      <c r="CQ106" s="418"/>
      <c r="CR106" s="418"/>
      <c r="CS106" s="418"/>
      <c r="CT106" s="418"/>
      <c r="CU106" s="418"/>
      <c r="CV106" s="418"/>
      <c r="CW106" s="418"/>
      <c r="CX106" s="418"/>
      <c r="CY106" s="418"/>
      <c r="DH106" s="201"/>
      <c r="DI106" s="570"/>
      <c r="DJ106" s="570"/>
      <c r="DK106" s="570"/>
      <c r="DL106" s="570"/>
      <c r="DM106" s="570"/>
      <c r="DN106" s="570"/>
      <c r="DO106" s="570"/>
      <c r="DP106" s="570"/>
    </row>
    <row r="107" spans="1:120" ht="14.25" customHeight="1">
      <c r="A107" s="201"/>
      <c r="B107" s="201"/>
      <c r="I107" s="201"/>
      <c r="J107" s="21"/>
      <c r="K107" s="21"/>
      <c r="L107" s="21"/>
      <c r="M107" s="21"/>
      <c r="N107" s="21"/>
      <c r="O107" s="45">
        <v>1</v>
      </c>
      <c r="P107" s="21">
        <v>0</v>
      </c>
      <c r="Q107" s="21">
        <v>1</v>
      </c>
      <c r="R107" s="21">
        <v>0</v>
      </c>
      <c r="S107" s="21">
        <v>0</v>
      </c>
      <c r="T107" s="21">
        <v>1</v>
      </c>
      <c r="U107" s="21">
        <v>0</v>
      </c>
      <c r="V107" s="21">
        <v>1</v>
      </c>
      <c r="W107" s="21">
        <v>0</v>
      </c>
      <c r="X107" s="21">
        <v>1</v>
      </c>
      <c r="Y107" s="21">
        <v>0</v>
      </c>
      <c r="Z107" s="21">
        <v>1</v>
      </c>
      <c r="AA107" s="21">
        <v>0</v>
      </c>
      <c r="AB107" s="21">
        <v>1</v>
      </c>
      <c r="AC107" s="21"/>
      <c r="AD107" s="21"/>
      <c r="AE107" s="21"/>
      <c r="AF107" s="21"/>
      <c r="AG107" s="21"/>
      <c r="AH107" s="21"/>
      <c r="AI107" s="21"/>
      <c r="AJ107" s="21"/>
      <c r="AK107" s="21"/>
      <c r="AL107" s="21"/>
      <c r="AM107" s="21"/>
      <c r="AN107" s="21"/>
      <c r="AO107" s="335"/>
      <c r="AP107" s="939" t="s">
        <v>694</v>
      </c>
      <c r="AQ107" s="689"/>
      <c r="AR107" s="689"/>
      <c r="AS107" s="729"/>
      <c r="AT107" s="335"/>
      <c r="AU107" s="335"/>
      <c r="AV107" s="335"/>
      <c r="AW107" s="335"/>
      <c r="AX107" s="335"/>
      <c r="AY107" s="335"/>
      <c r="AZ107" s="335"/>
      <c r="BA107" s="335"/>
      <c r="BB107" s="335"/>
      <c r="BC107" s="335"/>
      <c r="BD107" s="335"/>
      <c r="BE107" s="554"/>
      <c r="BF107" s="554"/>
      <c r="BK107" s="599"/>
      <c r="BL107" s="599"/>
      <c r="BO107" s="938">
        <v>11.666666666666666</v>
      </c>
      <c r="BP107" s="667"/>
      <c r="BQ107" s="201"/>
      <c r="BR107" s="201"/>
      <c r="BS107" s="201"/>
      <c r="BU107" s="201">
        <v>1</v>
      </c>
      <c r="BV107" s="201">
        <v>0</v>
      </c>
      <c r="BW107" s="201">
        <v>1</v>
      </c>
      <c r="BX107" s="201">
        <v>1</v>
      </c>
      <c r="BY107" s="270">
        <v>1</v>
      </c>
      <c r="BZ107" s="270">
        <v>0</v>
      </c>
      <c r="CA107" s="270">
        <v>1</v>
      </c>
      <c r="CB107" s="270">
        <v>0</v>
      </c>
      <c r="CC107" s="270">
        <v>1</v>
      </c>
      <c r="CD107" s="270">
        <v>0</v>
      </c>
      <c r="CE107" s="201"/>
      <c r="CF107" s="201"/>
      <c r="CG107" s="201"/>
      <c r="CH107" s="201"/>
      <c r="CI107" s="201"/>
      <c r="CJ107" s="201"/>
      <c r="CK107" s="201"/>
      <c r="CL107" s="201"/>
      <c r="CM107" s="201"/>
      <c r="CN107" s="418"/>
      <c r="CO107" s="418"/>
      <c r="CP107" s="418"/>
      <c r="CQ107" s="418"/>
      <c r="CR107" s="418"/>
      <c r="CS107" s="418"/>
      <c r="CT107" s="418"/>
      <c r="CU107" s="418"/>
      <c r="CV107" s="418"/>
      <c r="CW107" s="418"/>
      <c r="CX107" s="418"/>
      <c r="CY107" s="418"/>
      <c r="DG107" s="201"/>
      <c r="DH107" s="201"/>
      <c r="DI107" s="570"/>
      <c r="DJ107" s="570"/>
      <c r="DK107" s="570"/>
      <c r="DL107" s="570"/>
      <c r="DM107" s="570"/>
      <c r="DN107" s="570"/>
      <c r="DO107" s="570"/>
      <c r="DP107" s="570"/>
    </row>
    <row r="108" spans="1:120" ht="14.25" customHeight="1">
      <c r="A108" s="201"/>
      <c r="B108" s="201"/>
      <c r="I108" s="201"/>
      <c r="J108" s="21"/>
      <c r="K108" s="21"/>
      <c r="L108" s="21"/>
      <c r="M108" s="21"/>
      <c r="N108" s="26">
        <v>1</v>
      </c>
      <c r="O108" s="160">
        <v>0</v>
      </c>
      <c r="P108" s="26">
        <v>1</v>
      </c>
      <c r="Q108" s="26">
        <v>0</v>
      </c>
      <c r="R108" s="26">
        <v>0</v>
      </c>
      <c r="S108" s="26">
        <v>1</v>
      </c>
      <c r="T108" s="26">
        <v>0</v>
      </c>
      <c r="U108" s="26">
        <v>1</v>
      </c>
      <c r="V108" s="26">
        <v>0</v>
      </c>
      <c r="W108" s="26">
        <v>1</v>
      </c>
      <c r="X108" s="26">
        <v>0</v>
      </c>
      <c r="Y108" s="26">
        <v>1</v>
      </c>
      <c r="Z108" s="26">
        <v>0</v>
      </c>
      <c r="AA108" s="26">
        <v>1</v>
      </c>
      <c r="AB108" s="26">
        <v>0</v>
      </c>
      <c r="AC108" s="21"/>
      <c r="AD108" s="21"/>
      <c r="AE108" s="21"/>
      <c r="AF108" s="21"/>
      <c r="AG108" s="21"/>
      <c r="AH108" s="21"/>
      <c r="AI108" s="21"/>
      <c r="AJ108" s="21"/>
      <c r="AK108" s="21"/>
      <c r="AL108" s="21"/>
      <c r="AM108" s="21"/>
      <c r="AN108" s="21"/>
      <c r="AO108" s="335"/>
      <c r="AP108" s="335"/>
      <c r="AQ108" s="335"/>
      <c r="AR108" s="335"/>
      <c r="AS108" s="335"/>
      <c r="AT108" s="335"/>
      <c r="AU108" s="335"/>
      <c r="AV108" s="335"/>
      <c r="AW108" s="335"/>
      <c r="AX108" s="335"/>
      <c r="AY108" s="335"/>
      <c r="AZ108" s="335"/>
      <c r="BA108" s="335"/>
      <c r="BB108" s="335"/>
      <c r="BC108" s="335"/>
      <c r="BD108" s="335"/>
      <c r="BE108" s="554"/>
      <c r="BF108" s="554"/>
      <c r="BG108" s="554"/>
      <c r="BH108" s="201"/>
      <c r="BI108" s="201"/>
      <c r="BJ108" s="201"/>
      <c r="BK108" s="599"/>
      <c r="BL108" s="599"/>
      <c r="BM108" s="201"/>
      <c r="BN108" s="756" t="s">
        <v>695</v>
      </c>
      <c r="BO108" s="667"/>
      <c r="BP108" s="667"/>
      <c r="BQ108" s="201"/>
      <c r="BR108" s="594"/>
      <c r="BS108" s="594"/>
      <c r="BT108" s="594">
        <v>1</v>
      </c>
      <c r="BU108" s="594">
        <v>0</v>
      </c>
      <c r="BV108" s="594">
        <v>1</v>
      </c>
      <c r="BW108" s="594">
        <v>1</v>
      </c>
      <c r="BX108" s="594">
        <v>1</v>
      </c>
      <c r="BY108" s="595">
        <v>0</v>
      </c>
      <c r="BZ108" s="595">
        <v>1</v>
      </c>
      <c r="CA108" s="595">
        <v>0</v>
      </c>
      <c r="CB108" s="595">
        <v>1</v>
      </c>
      <c r="CC108" s="595">
        <v>0</v>
      </c>
      <c r="CD108" s="594" t="s">
        <v>27</v>
      </c>
      <c r="CE108" s="38"/>
      <c r="CG108" s="201"/>
      <c r="CH108" s="201"/>
      <c r="CI108" s="201"/>
      <c r="CJ108" s="201"/>
      <c r="CK108" s="201"/>
      <c r="CL108" s="201"/>
      <c r="CM108" s="201"/>
      <c r="CN108" s="418"/>
      <c r="CO108" s="418"/>
      <c r="CP108" s="418"/>
      <c r="CQ108" s="418"/>
      <c r="CR108" s="418"/>
      <c r="CS108" s="418"/>
      <c r="CT108" s="418"/>
      <c r="CU108" s="418"/>
      <c r="CV108" s="418"/>
      <c r="CW108" s="418"/>
      <c r="CX108" s="418"/>
      <c r="CY108" s="418"/>
      <c r="DG108" s="201"/>
      <c r="DH108" s="201"/>
      <c r="DI108" s="570"/>
      <c r="DJ108" s="570"/>
      <c r="DK108" s="570"/>
      <c r="DL108" s="570"/>
      <c r="DM108" s="570"/>
      <c r="DN108" s="570"/>
      <c r="DO108" s="570"/>
      <c r="DP108" s="570"/>
    </row>
    <row r="109" spans="1:120" ht="14.25" customHeight="1">
      <c r="A109" s="201"/>
      <c r="B109" s="201"/>
      <c r="I109" s="201"/>
      <c r="J109" s="21"/>
      <c r="K109" s="21"/>
      <c r="L109" s="21"/>
      <c r="M109" s="21"/>
      <c r="N109" s="21">
        <v>1</v>
      </c>
      <c r="O109" s="45">
        <v>1</v>
      </c>
      <c r="P109" s="21">
        <v>1</v>
      </c>
      <c r="Q109" s="21">
        <v>1</v>
      </c>
      <c r="R109" s="21">
        <v>0</v>
      </c>
      <c r="S109" s="21">
        <v>1</v>
      </c>
      <c r="T109" s="21">
        <v>1</v>
      </c>
      <c r="U109" s="21">
        <v>1</v>
      </c>
      <c r="V109" s="21">
        <v>1</v>
      </c>
      <c r="W109" s="21">
        <v>1</v>
      </c>
      <c r="X109" s="21">
        <v>1</v>
      </c>
      <c r="Y109" s="21">
        <v>1</v>
      </c>
      <c r="Z109" s="21">
        <v>1</v>
      </c>
      <c r="AA109" s="21">
        <v>1</v>
      </c>
      <c r="AB109" s="21">
        <v>1</v>
      </c>
      <c r="AC109" s="21"/>
      <c r="AD109" s="21"/>
      <c r="AE109" s="21"/>
      <c r="AF109" s="21"/>
      <c r="AG109" s="21"/>
      <c r="AH109" s="21"/>
      <c r="AI109" s="21"/>
      <c r="AJ109" s="21"/>
      <c r="AK109" s="21"/>
      <c r="AL109" s="278"/>
      <c r="AM109" s="21"/>
      <c r="AN109" s="21"/>
      <c r="AO109" s="335"/>
      <c r="AP109" s="335"/>
      <c r="AQ109" s="335"/>
      <c r="AR109" s="335"/>
      <c r="AS109" s="335"/>
      <c r="AT109" s="335"/>
      <c r="AU109" s="335"/>
      <c r="AV109" s="335"/>
      <c r="AW109" s="335"/>
      <c r="AX109" s="335"/>
      <c r="AY109" s="335"/>
      <c r="AZ109" s="335"/>
      <c r="BA109" s="335"/>
      <c r="BB109" s="335"/>
      <c r="BC109" s="335"/>
      <c r="BD109" s="335"/>
      <c r="BE109" s="554"/>
      <c r="BF109" s="554"/>
      <c r="BG109" s="554"/>
      <c r="BH109" s="201"/>
      <c r="BI109" s="201"/>
      <c r="BJ109" s="201"/>
      <c r="BK109" s="599"/>
      <c r="BL109" s="599"/>
      <c r="BM109" s="201"/>
      <c r="BP109" s="201"/>
      <c r="BQ109" s="201"/>
      <c r="BR109" s="201"/>
      <c r="BS109" s="201">
        <v>1</v>
      </c>
      <c r="BT109" s="201">
        <v>0</v>
      </c>
      <c r="BU109" s="201">
        <v>0</v>
      </c>
      <c r="BV109" s="201">
        <v>0</v>
      </c>
      <c r="BW109" s="201">
        <v>1</v>
      </c>
      <c r="BX109" s="201">
        <v>0</v>
      </c>
      <c r="BY109" s="204">
        <v>1</v>
      </c>
      <c r="BZ109" s="204">
        <v>1</v>
      </c>
      <c r="CA109" s="204">
        <v>1</v>
      </c>
      <c r="CB109" s="204">
        <v>1</v>
      </c>
      <c r="CC109" s="204">
        <v>1</v>
      </c>
      <c r="CD109" s="204">
        <v>1</v>
      </c>
      <c r="CE109" s="204" t="s">
        <v>27</v>
      </c>
      <c r="CF109" s="201"/>
      <c r="CG109" s="201"/>
      <c r="CH109" s="201"/>
      <c r="CI109" s="201"/>
      <c r="CJ109" s="201"/>
      <c r="CK109" s="201"/>
      <c r="CL109" s="201"/>
      <c r="CM109" s="201"/>
      <c r="CX109" s="201"/>
      <c r="CY109" s="418"/>
      <c r="DG109" s="201"/>
      <c r="DH109" s="201"/>
      <c r="DI109" s="570"/>
      <c r="DJ109" s="570"/>
      <c r="DK109" s="570"/>
      <c r="DL109" s="570"/>
      <c r="DM109" s="570"/>
      <c r="DN109" s="570"/>
      <c r="DO109" s="570"/>
      <c r="DP109" s="570"/>
    </row>
    <row r="110" spans="1:120" ht="14.25" customHeight="1">
      <c r="A110" s="201"/>
      <c r="B110" s="201"/>
      <c r="I110" s="201"/>
      <c r="J110" s="21">
        <v>31</v>
      </c>
      <c r="K110" s="21"/>
      <c r="L110" s="21"/>
      <c r="M110" s="21"/>
      <c r="N110" s="591">
        <v>1</v>
      </c>
      <c r="O110" s="591">
        <v>1</v>
      </c>
      <c r="P110" s="591">
        <v>1</v>
      </c>
      <c r="Q110" s="591">
        <v>1</v>
      </c>
      <c r="R110" s="592">
        <v>1</v>
      </c>
      <c r="S110" s="278"/>
      <c r="T110" s="21"/>
      <c r="U110" s="21"/>
      <c r="V110" s="21"/>
      <c r="W110" s="593">
        <v>1</v>
      </c>
      <c r="X110" s="335">
        <v>1</v>
      </c>
      <c r="Y110" s="335">
        <v>1</v>
      </c>
      <c r="Z110" s="335">
        <v>1</v>
      </c>
      <c r="AA110" s="335">
        <v>1</v>
      </c>
      <c r="AB110" s="283">
        <v>0</v>
      </c>
      <c r="AC110" s="283">
        <v>1</v>
      </c>
      <c r="AD110" s="283">
        <v>0</v>
      </c>
      <c r="AE110" s="283">
        <v>1</v>
      </c>
      <c r="AF110" s="283">
        <v>0</v>
      </c>
      <c r="AG110" s="283">
        <v>1</v>
      </c>
      <c r="AH110" s="283">
        <v>0</v>
      </c>
      <c r="AI110" s="283">
        <v>1</v>
      </c>
      <c r="AJ110" s="283">
        <v>0</v>
      </c>
      <c r="AK110" s="283">
        <v>1</v>
      </c>
      <c r="AL110" s="21"/>
      <c r="AM110" s="278"/>
      <c r="AN110" s="21"/>
      <c r="AO110" s="335"/>
      <c r="AP110" s="593">
        <v>1</v>
      </c>
      <c r="AQ110" s="335">
        <v>1</v>
      </c>
      <c r="AR110" s="335">
        <v>1</v>
      </c>
      <c r="AS110" s="335">
        <v>1</v>
      </c>
      <c r="AT110" s="278">
        <v>1</v>
      </c>
      <c r="AU110" s="278">
        <v>0</v>
      </c>
      <c r="AV110" s="278">
        <v>1</v>
      </c>
      <c r="AW110" s="278">
        <v>0</v>
      </c>
      <c r="AX110" s="278">
        <v>1</v>
      </c>
      <c r="AY110" s="278">
        <v>0</v>
      </c>
      <c r="AZ110" s="278">
        <v>1</v>
      </c>
      <c r="BA110" s="278">
        <v>0</v>
      </c>
      <c r="BB110" s="278">
        <v>1</v>
      </c>
      <c r="BC110" s="278">
        <v>0</v>
      </c>
      <c r="BD110" s="278">
        <v>1</v>
      </c>
      <c r="BE110" s="532"/>
      <c r="BF110" s="554"/>
      <c r="BG110" s="554"/>
      <c r="BH110" s="554"/>
      <c r="BI110" s="201"/>
      <c r="BJ110" s="201"/>
      <c r="BK110" s="151"/>
      <c r="BL110" s="151"/>
      <c r="BM110" s="418"/>
      <c r="BN110" s="201"/>
      <c r="BO110" s="201"/>
      <c r="BP110" s="201"/>
      <c r="BS110" s="755" t="s">
        <v>696</v>
      </c>
      <c r="BT110" s="667"/>
      <c r="BU110" s="667"/>
      <c r="BV110" s="667"/>
      <c r="BW110" s="667"/>
      <c r="BX110" s="667"/>
      <c r="BY110" s="667"/>
      <c r="BZ110" s="667"/>
      <c r="CA110" s="667"/>
      <c r="CB110" s="667"/>
      <c r="CC110" s="667"/>
      <c r="CD110" s="667"/>
      <c r="CE110" s="667"/>
      <c r="CF110" s="667"/>
      <c r="CG110" s="667"/>
      <c r="CH110" s="667"/>
      <c r="CI110" s="667"/>
      <c r="CJ110" s="667"/>
      <c r="CK110" s="667"/>
      <c r="CL110" s="201"/>
      <c r="CM110" s="201"/>
      <c r="CN110" s="418"/>
      <c r="CO110" s="418"/>
      <c r="CP110" s="418"/>
      <c r="CQ110" s="418"/>
      <c r="CR110" s="418"/>
      <c r="CS110" s="418"/>
      <c r="CT110" s="418"/>
      <c r="CU110" s="418"/>
      <c r="CV110" s="418"/>
      <c r="CW110" s="418"/>
      <c r="CX110" s="418"/>
      <c r="CY110" s="418"/>
      <c r="DG110" s="201"/>
      <c r="DH110" s="201"/>
      <c r="DI110" s="570"/>
      <c r="DJ110" s="570"/>
      <c r="DK110" s="570"/>
      <c r="DL110" s="570"/>
      <c r="DM110" s="570"/>
      <c r="DN110" s="570"/>
      <c r="DO110" s="570"/>
      <c r="DP110" s="570"/>
    </row>
    <row r="111" spans="1:120" ht="14.25" customHeight="1">
      <c r="A111" s="201"/>
      <c r="B111" s="201"/>
      <c r="I111" s="201"/>
      <c r="J111" s="21"/>
      <c r="K111" s="21"/>
      <c r="L111" s="21"/>
      <c r="M111" s="21"/>
      <c r="N111" s="21"/>
      <c r="O111" s="21"/>
      <c r="P111" s="21"/>
      <c r="Q111" s="21"/>
      <c r="R111" s="21"/>
      <c r="S111" s="27"/>
      <c r="T111" s="27"/>
      <c r="U111" s="27"/>
      <c r="V111" s="27"/>
      <c r="W111" s="882" t="s">
        <v>690</v>
      </c>
      <c r="X111" s="684"/>
      <c r="Y111" s="684"/>
      <c r="Z111" s="684"/>
      <c r="AA111" s="684"/>
      <c r="AB111" s="684"/>
      <c r="AC111" s="684"/>
      <c r="AD111" s="685"/>
      <c r="AE111" s="21"/>
      <c r="AF111" s="21"/>
      <c r="AG111" s="21"/>
      <c r="AH111" s="21"/>
      <c r="AI111" s="21"/>
      <c r="AJ111" s="21"/>
      <c r="AK111" s="21"/>
      <c r="AL111" s="278"/>
      <c r="AM111" s="21"/>
      <c r="AN111" s="21"/>
      <c r="AO111" s="335"/>
      <c r="AP111" s="335"/>
      <c r="AQ111" s="335"/>
      <c r="AR111" s="335"/>
      <c r="AS111" s="335"/>
      <c r="AT111" s="335"/>
      <c r="AU111" s="335"/>
      <c r="AV111" s="335"/>
      <c r="AW111" s="335"/>
      <c r="AX111" s="335"/>
      <c r="AY111" s="335"/>
      <c r="AZ111" s="335"/>
      <c r="BA111" s="335"/>
      <c r="BB111" s="335"/>
      <c r="BC111" s="335"/>
      <c r="BD111" s="335"/>
      <c r="BE111" s="554"/>
      <c r="BF111" s="554"/>
      <c r="BG111" s="554"/>
      <c r="BH111" s="418"/>
      <c r="BI111" s="201"/>
      <c r="BJ111" s="201"/>
      <c r="BK111" s="151"/>
      <c r="BL111" s="151"/>
      <c r="BM111" s="418"/>
      <c r="BN111" s="201"/>
      <c r="BS111" s="667"/>
      <c r="BT111" s="667"/>
      <c r="BU111" s="667"/>
      <c r="BV111" s="667"/>
      <c r="BW111" s="667"/>
      <c r="BX111" s="667"/>
      <c r="BY111" s="667"/>
      <c r="BZ111" s="667"/>
      <c r="CA111" s="667"/>
      <c r="CB111" s="667"/>
      <c r="CC111" s="667"/>
      <c r="CD111" s="667"/>
      <c r="CE111" s="667"/>
      <c r="CF111" s="667"/>
      <c r="CG111" s="667"/>
      <c r="CH111" s="667"/>
      <c r="CI111" s="667"/>
      <c r="CJ111" s="667"/>
      <c r="CK111" s="667"/>
      <c r="CL111" s="201"/>
      <c r="CM111" s="201"/>
      <c r="CN111" s="418"/>
      <c r="CO111" s="418"/>
      <c r="CP111" s="418"/>
      <c r="CQ111" s="418"/>
      <c r="CR111" s="418"/>
      <c r="CS111" s="418"/>
      <c r="CT111" s="418"/>
      <c r="CU111" s="418"/>
      <c r="CV111" s="418"/>
      <c r="CW111" s="418"/>
      <c r="CX111" s="418"/>
      <c r="CY111" s="418"/>
      <c r="DG111" s="201"/>
      <c r="DH111" s="201"/>
      <c r="DI111" s="570"/>
      <c r="DJ111" s="570"/>
      <c r="DK111" s="570"/>
      <c r="DL111" s="570"/>
      <c r="DM111" s="570"/>
      <c r="DN111" s="570"/>
      <c r="DO111" s="570"/>
      <c r="DP111" s="570"/>
    </row>
    <row r="112" spans="1:120" ht="14.25" customHeight="1">
      <c r="A112" s="201"/>
      <c r="B112" s="201"/>
      <c r="I112" s="201"/>
      <c r="J112" s="21"/>
      <c r="K112" s="335"/>
      <c r="L112" s="335"/>
      <c r="M112" s="21"/>
      <c r="N112" s="21"/>
      <c r="O112" s="593">
        <v>1</v>
      </c>
      <c r="P112" s="335">
        <v>1</v>
      </c>
      <c r="Q112" s="335">
        <v>1</v>
      </c>
      <c r="R112" s="335">
        <v>1</v>
      </c>
      <c r="S112" s="335">
        <v>1</v>
      </c>
      <c r="T112" s="335">
        <v>0</v>
      </c>
      <c r="U112" s="335">
        <v>1</v>
      </c>
      <c r="V112" s="335">
        <v>0</v>
      </c>
      <c r="W112" s="335">
        <v>1</v>
      </c>
      <c r="X112" s="335">
        <v>0</v>
      </c>
      <c r="Y112" s="335">
        <v>1</v>
      </c>
      <c r="Z112" s="335">
        <v>0</v>
      </c>
      <c r="AA112" s="335"/>
      <c r="AB112" s="335"/>
      <c r="AC112" s="21"/>
      <c r="AD112" s="21"/>
      <c r="AE112" s="27"/>
      <c r="AF112" s="335"/>
      <c r="AG112" s="21"/>
      <c r="AH112" s="21"/>
      <c r="AI112" s="21"/>
      <c r="AJ112" s="21"/>
      <c r="AK112" s="21"/>
      <c r="AL112" s="21"/>
      <c r="AM112" s="278"/>
      <c r="AN112" s="21"/>
      <c r="AO112" s="335"/>
      <c r="AP112" s="939" t="s">
        <v>697</v>
      </c>
      <c r="AQ112" s="689"/>
      <c r="AR112" s="689"/>
      <c r="AS112" s="729"/>
      <c r="AT112" s="335"/>
      <c r="AU112" s="335"/>
      <c r="AV112" s="335"/>
      <c r="AW112" s="335"/>
      <c r="AX112" s="335"/>
      <c r="AY112" s="335"/>
      <c r="AZ112" s="335"/>
      <c r="BA112" s="335"/>
      <c r="BB112" s="335"/>
      <c r="BC112" s="335"/>
      <c r="BD112" s="335"/>
      <c r="BE112" s="554"/>
      <c r="BF112" s="554"/>
      <c r="BG112" s="554"/>
      <c r="BH112" s="600"/>
      <c r="BI112" s="201"/>
      <c r="BJ112" s="201"/>
      <c r="BK112" s="599"/>
      <c r="BL112" s="599"/>
      <c r="BM112" s="201"/>
      <c r="BN112" s="201"/>
      <c r="BO112" s="201"/>
      <c r="BP112" s="201"/>
      <c r="BQ112" s="201"/>
      <c r="BR112" s="201"/>
      <c r="BS112" s="667"/>
      <c r="BT112" s="667"/>
      <c r="BU112" s="667"/>
      <c r="BV112" s="667"/>
      <c r="BW112" s="667"/>
      <c r="BX112" s="667"/>
      <c r="BY112" s="667"/>
      <c r="BZ112" s="667"/>
      <c r="CA112" s="667"/>
      <c r="CB112" s="667"/>
      <c r="CC112" s="667"/>
      <c r="CD112" s="667"/>
      <c r="CE112" s="667"/>
      <c r="CF112" s="667"/>
      <c r="CG112" s="667"/>
      <c r="CH112" s="667"/>
      <c r="CI112" s="667"/>
      <c r="CJ112" s="667"/>
      <c r="CK112" s="667"/>
      <c r="CL112" s="201"/>
      <c r="CM112" s="201"/>
      <c r="CN112" s="418"/>
      <c r="CO112" s="418"/>
      <c r="CP112" s="418"/>
      <c r="CQ112" s="418"/>
      <c r="CR112" s="418"/>
      <c r="CS112" s="418"/>
      <c r="CT112" s="418"/>
      <c r="CU112" s="418"/>
      <c r="CV112" s="418"/>
      <c r="CW112" s="418"/>
      <c r="CX112" s="418"/>
      <c r="CY112" s="418"/>
      <c r="DG112" s="201"/>
      <c r="DH112" s="201"/>
      <c r="DI112" s="570"/>
      <c r="DJ112" s="570"/>
      <c r="DK112" s="570"/>
      <c r="DL112" s="570"/>
      <c r="DM112" s="570"/>
      <c r="DN112" s="570"/>
      <c r="DO112" s="570"/>
      <c r="DP112" s="570"/>
    </row>
    <row r="113" spans="1:122" ht="14.25" customHeight="1">
      <c r="A113" s="418"/>
      <c r="B113" s="201"/>
      <c r="I113" s="201"/>
      <c r="J113" s="21"/>
      <c r="K113" s="21"/>
      <c r="L113" s="21"/>
      <c r="M113" s="21"/>
      <c r="N113" s="597">
        <v>1</v>
      </c>
      <c r="O113" s="598">
        <v>1</v>
      </c>
      <c r="P113" s="597">
        <v>1</v>
      </c>
      <c r="Q113" s="597">
        <v>1</v>
      </c>
      <c r="R113" s="597">
        <v>1</v>
      </c>
      <c r="S113" s="597">
        <v>0</v>
      </c>
      <c r="T113" s="597">
        <v>1</v>
      </c>
      <c r="U113" s="597">
        <v>0</v>
      </c>
      <c r="V113" s="597">
        <v>1</v>
      </c>
      <c r="W113" s="597">
        <v>0</v>
      </c>
      <c r="X113" s="597">
        <v>1</v>
      </c>
      <c r="Y113" s="597">
        <v>0</v>
      </c>
      <c r="Z113" s="597">
        <v>1</v>
      </c>
      <c r="AA113" s="597"/>
      <c r="AB113" s="597"/>
      <c r="AC113" s="21"/>
      <c r="AD113" s="21"/>
      <c r="AE113" s="21"/>
      <c r="AF113" s="21"/>
      <c r="AG113" s="21"/>
      <c r="AH113" s="21"/>
      <c r="AI113" s="21"/>
      <c r="AJ113" s="21"/>
      <c r="AK113" s="21"/>
      <c r="AL113" s="278"/>
      <c r="AM113" s="21"/>
      <c r="AN113" s="21"/>
      <c r="AO113" s="335"/>
      <c r="AP113" s="335"/>
      <c r="AQ113" s="335"/>
      <c r="AR113" s="335"/>
      <c r="AS113" s="335"/>
      <c r="AT113" s="335"/>
      <c r="AU113" s="335"/>
      <c r="AV113" s="335"/>
      <c r="AW113" s="335"/>
      <c r="AX113" s="335"/>
      <c r="AY113" s="335"/>
      <c r="AZ113" s="335"/>
      <c r="BA113" s="335"/>
      <c r="BB113" s="335"/>
      <c r="BC113" s="335"/>
      <c r="BD113" s="335"/>
      <c r="BE113" s="554"/>
      <c r="BF113" s="554"/>
      <c r="BG113" s="554"/>
      <c r="BH113" s="418"/>
      <c r="BI113" s="201"/>
      <c r="BJ113" s="201"/>
      <c r="BK113" s="599"/>
      <c r="BL113" s="599"/>
      <c r="BM113" s="201"/>
      <c r="BN113" s="201"/>
      <c r="BO113" s="201"/>
      <c r="BP113" s="201"/>
      <c r="BQ113" s="201"/>
      <c r="BR113" s="201"/>
      <c r="BS113" s="667"/>
      <c r="BT113" s="667"/>
      <c r="BU113" s="667"/>
      <c r="BV113" s="667"/>
      <c r="BW113" s="667"/>
      <c r="BX113" s="667"/>
      <c r="BY113" s="667"/>
      <c r="BZ113" s="667"/>
      <c r="CA113" s="667"/>
      <c r="CB113" s="667"/>
      <c r="CC113" s="667"/>
      <c r="CD113" s="667"/>
      <c r="CE113" s="667"/>
      <c r="CF113" s="667"/>
      <c r="CG113" s="667"/>
      <c r="CH113" s="667"/>
      <c r="CI113" s="667"/>
      <c r="CJ113" s="667"/>
      <c r="CK113" s="667"/>
      <c r="CL113" s="201"/>
      <c r="CM113" s="201"/>
      <c r="CN113" s="418"/>
      <c r="CO113" s="418"/>
      <c r="CP113" s="418"/>
      <c r="CQ113" s="418"/>
      <c r="CR113" s="418"/>
      <c r="CS113" s="418"/>
      <c r="CT113" s="418"/>
      <c r="CU113" s="418"/>
      <c r="CV113" s="418"/>
      <c r="CW113" s="418"/>
      <c r="CX113" s="418"/>
      <c r="CY113" s="418"/>
      <c r="DG113" s="201"/>
      <c r="DH113" s="201"/>
      <c r="DI113" s="570"/>
      <c r="DJ113" s="570"/>
      <c r="DK113" s="570"/>
      <c r="DL113" s="570"/>
      <c r="DM113" s="570"/>
      <c r="DN113" s="570"/>
      <c r="DO113" s="570"/>
      <c r="DP113" s="570"/>
    </row>
    <row r="114" spans="1:122" ht="14.25" customHeight="1">
      <c r="A114" s="418"/>
      <c r="B114" s="201"/>
      <c r="I114" s="201"/>
      <c r="J114" s="21">
        <v>47</v>
      </c>
      <c r="K114" s="21"/>
      <c r="L114" s="21"/>
      <c r="M114" s="21">
        <v>1</v>
      </c>
      <c r="N114" s="21">
        <v>0</v>
      </c>
      <c r="O114" s="45">
        <v>1</v>
      </c>
      <c r="P114" s="21">
        <v>1</v>
      </c>
      <c r="Q114" s="21">
        <v>1</v>
      </c>
      <c r="R114" s="21">
        <v>0</v>
      </c>
      <c r="S114" s="21">
        <v>1</v>
      </c>
      <c r="T114" s="21">
        <v>1</v>
      </c>
      <c r="U114" s="21">
        <v>1</v>
      </c>
      <c r="V114" s="21">
        <v>1</v>
      </c>
      <c r="W114" s="21">
        <v>1</v>
      </c>
      <c r="X114" s="21">
        <v>1</v>
      </c>
      <c r="Y114" s="21">
        <v>1</v>
      </c>
      <c r="Z114" s="21">
        <v>1</v>
      </c>
      <c r="AA114" s="21"/>
      <c r="AB114" s="21"/>
      <c r="AC114" s="21"/>
      <c r="AD114" s="21"/>
      <c r="AE114" s="21"/>
      <c r="AF114" s="21"/>
      <c r="AG114" s="21"/>
      <c r="AH114" s="21"/>
      <c r="AI114" s="21"/>
      <c r="AJ114" s="21"/>
      <c r="AK114" s="21"/>
      <c r="AL114" s="21"/>
      <c r="AM114" s="278"/>
      <c r="AN114" s="278"/>
      <c r="AO114" s="335"/>
      <c r="AP114" s="335"/>
      <c r="AQ114" s="335"/>
      <c r="AR114" s="335"/>
      <c r="AS114" s="335"/>
      <c r="AT114" s="335"/>
      <c r="AU114" s="335"/>
      <c r="AV114" s="335"/>
      <c r="AW114" s="335"/>
      <c r="AX114" s="335"/>
      <c r="AY114" s="335"/>
      <c r="AZ114" s="335"/>
      <c r="BA114" s="335"/>
      <c r="BB114" s="335"/>
      <c r="BC114" s="335"/>
      <c r="BD114" s="335"/>
      <c r="BE114" s="554"/>
      <c r="BF114" s="554"/>
      <c r="BG114" s="554"/>
      <c r="BH114" s="554"/>
      <c r="BI114" s="201"/>
      <c r="BJ114" s="201"/>
      <c r="BK114" s="599"/>
      <c r="BL114" s="599"/>
      <c r="BM114" s="201"/>
      <c r="BN114" s="201"/>
      <c r="BO114" s="201"/>
      <c r="BP114" s="201"/>
      <c r="BQ114" s="201"/>
      <c r="BR114" s="201"/>
      <c r="BS114" s="201"/>
      <c r="BT114" s="201"/>
      <c r="BU114" s="201"/>
      <c r="BV114" s="201"/>
      <c r="BW114" s="201"/>
      <c r="BX114" s="201"/>
      <c r="BY114" s="201"/>
      <c r="BZ114" s="201"/>
      <c r="CA114" s="201"/>
      <c r="CB114" s="201"/>
      <c r="CC114" s="201"/>
      <c r="CD114" s="201"/>
      <c r="CE114" s="201"/>
      <c r="CF114" s="201"/>
      <c r="CG114" s="201"/>
      <c r="CH114" s="201"/>
      <c r="CI114" s="201"/>
      <c r="CJ114" s="201"/>
      <c r="CK114" s="201"/>
      <c r="CL114" s="201"/>
      <c r="CM114" s="201"/>
      <c r="CN114" s="418"/>
      <c r="CO114" s="418"/>
      <c r="CP114" s="418"/>
      <c r="CQ114" s="418"/>
      <c r="CR114" s="418"/>
      <c r="CS114" s="418"/>
      <c r="CT114" s="418"/>
      <c r="CU114" s="418"/>
      <c r="CV114" s="418"/>
      <c r="CW114" s="418"/>
      <c r="CX114" s="418"/>
      <c r="CY114" s="418"/>
      <c r="DG114" s="201"/>
      <c r="DH114" s="201"/>
      <c r="DI114" s="570"/>
      <c r="DJ114" s="570"/>
      <c r="DK114" s="570"/>
      <c r="DL114" s="570"/>
      <c r="DM114" s="570"/>
      <c r="DN114" s="570"/>
      <c r="DO114" s="570"/>
      <c r="DP114" s="570"/>
    </row>
    <row r="115" spans="1:122" ht="14.25" customHeight="1">
      <c r="A115" s="418"/>
      <c r="B115" s="201"/>
      <c r="I115" s="201"/>
      <c r="J115" s="21"/>
      <c r="K115" s="335"/>
      <c r="L115" s="21"/>
      <c r="M115" s="591">
        <v>1</v>
      </c>
      <c r="N115" s="591">
        <v>0</v>
      </c>
      <c r="O115" s="591">
        <v>1</v>
      </c>
      <c r="P115" s="591">
        <v>1</v>
      </c>
      <c r="Q115" s="591">
        <v>1</v>
      </c>
      <c r="R115" s="592">
        <v>1</v>
      </c>
      <c r="S115" s="278"/>
      <c r="T115" s="21"/>
      <c r="U115" s="21"/>
      <c r="V115" s="21"/>
      <c r="W115" s="593">
        <v>1</v>
      </c>
      <c r="X115" s="335">
        <v>0</v>
      </c>
      <c r="Y115" s="335">
        <v>1</v>
      </c>
      <c r="Z115" s="335">
        <v>1</v>
      </c>
      <c r="AA115" s="335">
        <v>1</v>
      </c>
      <c r="AB115" s="335">
        <v>1</v>
      </c>
      <c r="AC115" s="283">
        <v>0</v>
      </c>
      <c r="AD115" s="283">
        <v>1</v>
      </c>
      <c r="AE115" s="283">
        <v>0</v>
      </c>
      <c r="AF115" s="283">
        <v>1</v>
      </c>
      <c r="AG115" s="283">
        <v>0</v>
      </c>
      <c r="AH115" s="283">
        <v>1</v>
      </c>
      <c r="AI115" s="283">
        <v>0</v>
      </c>
      <c r="AJ115" s="283">
        <v>1</v>
      </c>
      <c r="AK115" s="283">
        <v>0</v>
      </c>
      <c r="AL115" s="278"/>
      <c r="AM115" s="21"/>
      <c r="AN115" s="21"/>
      <c r="AO115" s="335"/>
      <c r="AP115" s="593">
        <v>1</v>
      </c>
      <c r="AQ115" s="335">
        <v>0</v>
      </c>
      <c r="AR115" s="335">
        <v>1</v>
      </c>
      <c r="AS115" s="335">
        <v>1</v>
      </c>
      <c r="AT115" s="335">
        <v>1</v>
      </c>
      <c r="AU115" s="278">
        <v>1</v>
      </c>
      <c r="AV115" s="278">
        <v>0</v>
      </c>
      <c r="AW115" s="278">
        <v>1</v>
      </c>
      <c r="AX115" s="278">
        <v>0</v>
      </c>
      <c r="AY115" s="278">
        <v>1</v>
      </c>
      <c r="AZ115" s="278">
        <v>0</v>
      </c>
      <c r="BA115" s="278">
        <v>1</v>
      </c>
      <c r="BB115" s="278">
        <v>0</v>
      </c>
      <c r="BC115" s="278">
        <v>1</v>
      </c>
      <c r="BD115" s="278">
        <v>0</v>
      </c>
      <c r="BE115" s="554"/>
      <c r="BF115" s="554"/>
      <c r="BG115" s="554"/>
      <c r="BH115" s="418"/>
      <c r="BI115" s="201"/>
      <c r="BJ115" s="201"/>
      <c r="BK115" s="599"/>
      <c r="BL115" s="599"/>
      <c r="BM115" s="201"/>
      <c r="BN115" s="201"/>
      <c r="BO115" s="201"/>
      <c r="BP115" s="201"/>
      <c r="BQ115" s="201"/>
      <c r="BR115" s="201"/>
      <c r="BS115" s="755" t="s">
        <v>698</v>
      </c>
      <c r="BT115" s="667"/>
      <c r="BU115" s="667"/>
      <c r="BV115" s="667"/>
      <c r="BW115" s="667"/>
      <c r="BX115" s="667"/>
      <c r="BY115" s="667"/>
      <c r="BZ115" s="667"/>
      <c r="CA115" s="667"/>
      <c r="CB115" s="667"/>
      <c r="CC115" s="667"/>
      <c r="CD115" s="667"/>
      <c r="CE115" s="667"/>
      <c r="CF115" s="667"/>
      <c r="CG115" s="667"/>
      <c r="CH115" s="667"/>
      <c r="CI115" s="667"/>
      <c r="CJ115" s="201"/>
      <c r="CK115" s="201"/>
      <c r="CL115" s="201"/>
      <c r="CM115" s="201"/>
      <c r="CN115" s="418"/>
      <c r="CO115" s="418"/>
      <c r="CP115" s="418"/>
      <c r="CQ115" s="418"/>
      <c r="CR115" s="418"/>
      <c r="CS115" s="418"/>
      <c r="CT115" s="418"/>
      <c r="CU115" s="418"/>
      <c r="CV115" s="418"/>
      <c r="CW115" s="418"/>
      <c r="CX115" s="418"/>
      <c r="CY115" s="418"/>
      <c r="DG115" s="201"/>
      <c r="DH115" s="201"/>
      <c r="DI115" s="570"/>
      <c r="DJ115" s="570"/>
      <c r="DK115" s="570"/>
      <c r="DL115" s="570"/>
      <c r="DM115" s="570"/>
      <c r="DN115" s="570"/>
      <c r="DO115" s="570"/>
      <c r="DP115" s="570"/>
    </row>
    <row r="116" spans="1:122" ht="14.25" customHeight="1">
      <c r="A116" s="418"/>
      <c r="B116" s="201"/>
      <c r="I116" s="201"/>
      <c r="J116" s="21"/>
      <c r="K116" s="21"/>
      <c r="L116" s="21"/>
      <c r="M116" s="21"/>
      <c r="N116" s="21"/>
      <c r="O116" s="21"/>
      <c r="P116" s="21"/>
      <c r="Q116" s="21"/>
      <c r="R116" s="21"/>
      <c r="S116" s="27"/>
      <c r="T116" s="27"/>
      <c r="U116" s="27"/>
      <c r="V116" s="27"/>
      <c r="W116" s="882" t="s">
        <v>690</v>
      </c>
      <c r="X116" s="684"/>
      <c r="Y116" s="684"/>
      <c r="Z116" s="684"/>
      <c r="AA116" s="684"/>
      <c r="AB116" s="684"/>
      <c r="AC116" s="684"/>
      <c r="AD116" s="685"/>
      <c r="AE116" s="21"/>
      <c r="AF116" s="21"/>
      <c r="AG116" s="21"/>
      <c r="AH116" s="21"/>
      <c r="AI116" s="21"/>
      <c r="AJ116" s="21"/>
      <c r="AK116" s="21"/>
      <c r="AL116" s="21"/>
      <c r="AM116" s="278"/>
      <c r="AN116" s="21"/>
      <c r="AO116" s="335"/>
      <c r="AP116" s="335"/>
      <c r="AQ116" s="335"/>
      <c r="AR116" s="335"/>
      <c r="AS116" s="335"/>
      <c r="AT116" s="335"/>
      <c r="AU116" s="335"/>
      <c r="AV116" s="335"/>
      <c r="AW116" s="335"/>
      <c r="AX116" s="335"/>
      <c r="AY116" s="335"/>
      <c r="AZ116" s="335"/>
      <c r="BA116" s="335"/>
      <c r="BB116" s="335"/>
      <c r="BC116" s="335"/>
      <c r="BD116" s="335"/>
      <c r="BE116" s="554"/>
      <c r="BF116" s="554"/>
      <c r="BG116" s="554"/>
      <c r="BH116" s="568"/>
      <c r="BI116" s="201"/>
      <c r="BJ116" s="201"/>
      <c r="BK116" s="599"/>
      <c r="BL116" s="599"/>
      <c r="BM116" s="201"/>
      <c r="BO116" s="201"/>
      <c r="BP116" s="201"/>
      <c r="BQ116" s="201"/>
      <c r="BR116" s="201"/>
      <c r="BS116" s="667"/>
      <c r="BT116" s="667"/>
      <c r="BU116" s="667"/>
      <c r="BV116" s="667"/>
      <c r="BW116" s="667"/>
      <c r="BX116" s="667"/>
      <c r="BY116" s="667"/>
      <c r="BZ116" s="667"/>
      <c r="CA116" s="667"/>
      <c r="CB116" s="667"/>
      <c r="CC116" s="667"/>
      <c r="CD116" s="667"/>
      <c r="CE116" s="667"/>
      <c r="CF116" s="667"/>
      <c r="CG116" s="667"/>
      <c r="CH116" s="667"/>
      <c r="CI116" s="667"/>
      <c r="CJ116" s="201"/>
      <c r="CK116" s="201"/>
      <c r="CL116" s="201"/>
      <c r="CM116" s="201"/>
      <c r="CN116" s="418"/>
      <c r="CO116" s="418"/>
      <c r="CP116" s="418"/>
      <c r="CQ116" s="418"/>
      <c r="CR116" s="418"/>
      <c r="CS116" s="418"/>
      <c r="CT116" s="418"/>
      <c r="CU116" s="418"/>
      <c r="CV116" s="418"/>
      <c r="CW116" s="418"/>
      <c r="CX116" s="418"/>
      <c r="CY116" s="418"/>
      <c r="DG116" s="201"/>
      <c r="DH116" s="201"/>
      <c r="DI116" s="570"/>
      <c r="DJ116" s="570"/>
      <c r="DK116" s="570"/>
      <c r="DL116" s="570"/>
      <c r="DM116" s="570"/>
      <c r="DN116" s="570"/>
      <c r="DO116" s="570"/>
      <c r="DP116" s="570"/>
    </row>
    <row r="117" spans="1:122" ht="14.25" customHeight="1">
      <c r="A117" s="418"/>
      <c r="B117" s="201"/>
      <c r="I117" s="201"/>
      <c r="J117" s="21"/>
      <c r="K117" s="21"/>
      <c r="L117" s="21"/>
      <c r="M117" s="21"/>
      <c r="N117" s="593">
        <v>1</v>
      </c>
      <c r="O117" s="335">
        <v>0</v>
      </c>
      <c r="P117" s="335">
        <v>1</v>
      </c>
      <c r="Q117" s="335">
        <v>1</v>
      </c>
      <c r="R117" s="335">
        <v>1</v>
      </c>
      <c r="S117" s="335">
        <v>1</v>
      </c>
      <c r="T117" s="335">
        <v>0</v>
      </c>
      <c r="U117" s="335">
        <v>1</v>
      </c>
      <c r="V117" s="335">
        <v>0</v>
      </c>
      <c r="W117" s="335">
        <v>1</v>
      </c>
      <c r="X117" s="335">
        <v>0</v>
      </c>
      <c r="Y117" s="335">
        <v>1</v>
      </c>
      <c r="Z117" s="335"/>
      <c r="AA117" s="335"/>
      <c r="AB117" s="27"/>
      <c r="AC117" s="21"/>
      <c r="AD117" s="21"/>
      <c r="AE117" s="21"/>
      <c r="AF117" s="21"/>
      <c r="AG117" s="21"/>
      <c r="AH117" s="21"/>
      <c r="AI117" s="21"/>
      <c r="AJ117" s="21"/>
      <c r="AK117" s="21"/>
      <c r="AL117" s="278"/>
      <c r="AM117" s="21"/>
      <c r="AN117" s="21"/>
      <c r="AO117" s="335"/>
      <c r="AP117" s="939" t="s">
        <v>699</v>
      </c>
      <c r="AQ117" s="689"/>
      <c r="AR117" s="689"/>
      <c r="AS117" s="729"/>
      <c r="AT117" s="335"/>
      <c r="AU117" s="335"/>
      <c r="AV117" s="335"/>
      <c r="AW117" s="335"/>
      <c r="AX117" s="335"/>
      <c r="AY117" s="335"/>
      <c r="AZ117" s="335"/>
      <c r="BA117" s="335"/>
      <c r="BB117" s="335"/>
      <c r="BC117" s="335"/>
      <c r="BD117" s="335"/>
      <c r="BE117" s="554"/>
      <c r="BF117" s="554"/>
      <c r="BG117" s="554"/>
      <c r="BH117" s="201"/>
      <c r="BI117" s="201"/>
      <c r="BJ117" s="201"/>
      <c r="BK117" s="151"/>
      <c r="BL117" s="599"/>
      <c r="BM117" s="201"/>
      <c r="BN117" s="201"/>
      <c r="BO117" s="201"/>
      <c r="BP117" s="201"/>
      <c r="BQ117" s="201"/>
      <c r="BR117" s="201"/>
      <c r="BS117" s="667"/>
      <c r="BT117" s="667"/>
      <c r="BU117" s="667"/>
      <c r="BV117" s="667"/>
      <c r="BW117" s="667"/>
      <c r="BX117" s="667"/>
      <c r="BY117" s="667"/>
      <c r="BZ117" s="667"/>
      <c r="CA117" s="667"/>
      <c r="CB117" s="667"/>
      <c r="CC117" s="667"/>
      <c r="CD117" s="667"/>
      <c r="CE117" s="667"/>
      <c r="CF117" s="667"/>
      <c r="CG117" s="667"/>
      <c r="CH117" s="667"/>
      <c r="CI117" s="667"/>
      <c r="CJ117" s="201"/>
      <c r="CK117" s="201"/>
      <c r="CL117" s="201"/>
      <c r="CM117" s="201"/>
      <c r="CN117" s="418"/>
      <c r="CO117" s="418"/>
      <c r="CP117" s="418"/>
      <c r="CQ117" s="418"/>
      <c r="CR117" s="418"/>
      <c r="CS117" s="418"/>
      <c r="CT117" s="418"/>
      <c r="CU117" s="418"/>
      <c r="CV117" s="418"/>
      <c r="CW117" s="418"/>
      <c r="CX117" s="418"/>
      <c r="CY117" s="418"/>
      <c r="DG117" s="201"/>
      <c r="DH117" s="201"/>
      <c r="DI117" s="570"/>
      <c r="DJ117" s="570"/>
      <c r="DK117" s="570"/>
      <c r="DL117" s="570"/>
      <c r="DM117" s="570"/>
      <c r="DN117" s="570"/>
      <c r="DO117" s="570"/>
      <c r="DP117" s="570"/>
    </row>
    <row r="118" spans="1:122" ht="14.25" customHeight="1">
      <c r="A118" s="418"/>
      <c r="B118" s="201"/>
      <c r="I118" s="201"/>
      <c r="J118" s="21"/>
      <c r="K118" s="21"/>
      <c r="L118" s="21"/>
      <c r="M118" s="597">
        <v>1</v>
      </c>
      <c r="N118" s="598">
        <v>0</v>
      </c>
      <c r="O118" s="597">
        <v>1</v>
      </c>
      <c r="P118" s="597">
        <v>1</v>
      </c>
      <c r="Q118" s="597">
        <v>1</v>
      </c>
      <c r="R118" s="597">
        <v>1</v>
      </c>
      <c r="S118" s="597">
        <v>0</v>
      </c>
      <c r="T118" s="597">
        <v>1</v>
      </c>
      <c r="U118" s="597">
        <v>0</v>
      </c>
      <c r="V118" s="597">
        <v>1</v>
      </c>
      <c r="W118" s="597">
        <v>0</v>
      </c>
      <c r="X118" s="597">
        <v>1</v>
      </c>
      <c r="Y118" s="597">
        <v>0</v>
      </c>
      <c r="Z118" s="597"/>
      <c r="AA118" s="597"/>
      <c r="AB118" s="27"/>
      <c r="AC118" s="21"/>
      <c r="AD118" s="21"/>
      <c r="AE118" s="21"/>
      <c r="AF118" s="21"/>
      <c r="AG118" s="21"/>
      <c r="AH118" s="21"/>
      <c r="AI118" s="21"/>
      <c r="AJ118" s="21"/>
      <c r="AK118" s="21"/>
      <c r="AL118" s="21"/>
      <c r="AM118" s="278"/>
      <c r="AN118" s="21"/>
      <c r="AO118" s="335"/>
      <c r="AP118" s="335"/>
      <c r="AQ118" s="335"/>
      <c r="AR118" s="335"/>
      <c r="AS118" s="335"/>
      <c r="AT118" s="335"/>
      <c r="AU118" s="335"/>
      <c r="AV118" s="335"/>
      <c r="AW118" s="335"/>
      <c r="AX118" s="335"/>
      <c r="AY118" s="335"/>
      <c r="AZ118" s="335"/>
      <c r="BA118" s="335"/>
      <c r="BB118" s="335"/>
      <c r="BC118" s="335"/>
      <c r="BD118" s="335"/>
      <c r="BE118" s="554"/>
      <c r="BF118" s="554"/>
      <c r="BG118" s="554"/>
      <c r="BH118" s="201"/>
      <c r="BI118" s="201"/>
      <c r="BJ118" s="201"/>
      <c r="BK118" s="599"/>
      <c r="BL118" s="599"/>
      <c r="BM118" s="201"/>
      <c r="BN118" s="201"/>
      <c r="BO118" s="201">
        <v>35</v>
      </c>
      <c r="BP118" s="588" t="s">
        <v>700</v>
      </c>
      <c r="BQ118" s="201">
        <v>3</v>
      </c>
      <c r="BR118" s="588" t="s">
        <v>689</v>
      </c>
      <c r="BS118" s="938">
        <v>11.666666666666666</v>
      </c>
      <c r="BT118" s="667"/>
      <c r="BU118" s="201"/>
      <c r="BV118" s="756" t="s">
        <v>701</v>
      </c>
      <c r="BW118" s="667"/>
      <c r="BX118" s="667"/>
      <c r="BY118" s="588" t="s">
        <v>689</v>
      </c>
      <c r="BZ118" s="201">
        <v>1</v>
      </c>
      <c r="CA118" s="201">
        <v>0</v>
      </c>
      <c r="CB118" s="201">
        <v>1</v>
      </c>
      <c r="CC118" s="201">
        <v>1</v>
      </c>
      <c r="CD118" s="21"/>
      <c r="CE118" s="671" t="s">
        <v>702</v>
      </c>
      <c r="CF118" s="667"/>
      <c r="CG118" s="667"/>
      <c r="CH118" s="667"/>
      <c r="CI118" s="596" t="s">
        <v>689</v>
      </c>
      <c r="CJ118" s="21">
        <v>1</v>
      </c>
      <c r="CK118" s="21">
        <v>0</v>
      </c>
      <c r="CL118" s="201">
        <v>1</v>
      </c>
      <c r="CM118" s="418">
        <v>1</v>
      </c>
      <c r="CN118" s="418">
        <v>1</v>
      </c>
      <c r="CO118" s="418"/>
      <c r="CP118" s="418"/>
      <c r="CQ118" s="418"/>
      <c r="CR118" s="418"/>
      <c r="CS118" s="418"/>
      <c r="CT118" s="418"/>
      <c r="CU118" s="418"/>
      <c r="CV118" s="418"/>
      <c r="CW118" s="418"/>
      <c r="CX118" s="418"/>
      <c r="CY118" s="418"/>
      <c r="DG118" s="201"/>
      <c r="DH118" s="201"/>
      <c r="DI118" s="201"/>
      <c r="DJ118" s="201"/>
      <c r="DK118" s="201"/>
      <c r="DL118" s="201"/>
      <c r="DM118" s="201"/>
      <c r="DN118" s="601"/>
      <c r="DO118" s="601"/>
      <c r="DP118" s="602"/>
    </row>
    <row r="119" spans="1:122" ht="14.25" customHeight="1">
      <c r="A119" s="418"/>
      <c r="B119" s="418"/>
      <c r="I119" s="201"/>
      <c r="J119" s="21">
        <v>71</v>
      </c>
      <c r="K119" s="21"/>
      <c r="L119" s="21">
        <v>1</v>
      </c>
      <c r="M119" s="21">
        <v>0</v>
      </c>
      <c r="N119" s="45">
        <v>0</v>
      </c>
      <c r="O119" s="21">
        <v>0</v>
      </c>
      <c r="P119" s="21">
        <v>1</v>
      </c>
      <c r="Q119" s="21">
        <v>1</v>
      </c>
      <c r="R119" s="21">
        <v>0</v>
      </c>
      <c r="S119" s="21">
        <v>1</v>
      </c>
      <c r="T119" s="21">
        <v>1</v>
      </c>
      <c r="U119" s="21">
        <v>1</v>
      </c>
      <c r="V119" s="21">
        <v>1</v>
      </c>
      <c r="W119" s="21">
        <v>1</v>
      </c>
      <c r="X119" s="21">
        <v>1</v>
      </c>
      <c r="Y119" s="21">
        <v>1</v>
      </c>
      <c r="Z119" s="21"/>
      <c r="AA119" s="21"/>
      <c r="AB119" s="27"/>
      <c r="AC119" s="21"/>
      <c r="AD119" s="21"/>
      <c r="AE119" s="21"/>
      <c r="AF119" s="21"/>
      <c r="AG119" s="21"/>
      <c r="AH119" s="21"/>
      <c r="AI119" s="21"/>
      <c r="AJ119" s="21"/>
      <c r="AK119" s="21"/>
      <c r="AL119" s="278"/>
      <c r="AM119" s="21"/>
      <c r="AN119" s="21"/>
      <c r="AO119" s="335"/>
      <c r="AP119" s="335"/>
      <c r="AQ119" s="335"/>
      <c r="AR119" s="335"/>
      <c r="AS119" s="335"/>
      <c r="AT119" s="335"/>
      <c r="AU119" s="335"/>
      <c r="AV119" s="335"/>
      <c r="AW119" s="335"/>
      <c r="AX119" s="335"/>
      <c r="AY119" s="335"/>
      <c r="AZ119" s="335"/>
      <c r="BA119" s="335"/>
      <c r="BB119" s="335"/>
      <c r="BC119" s="335"/>
      <c r="BD119" s="335"/>
      <c r="BE119" s="554"/>
      <c r="BF119" s="554"/>
      <c r="BG119" s="554"/>
      <c r="BH119" s="418"/>
      <c r="BI119" s="201"/>
      <c r="BJ119" s="201"/>
      <c r="BK119" s="599"/>
      <c r="BL119" s="599"/>
      <c r="BM119" s="201"/>
      <c r="BN119" s="201"/>
      <c r="BO119" s="201"/>
      <c r="BR119" s="756" t="s">
        <v>703</v>
      </c>
      <c r="BS119" s="667"/>
      <c r="BT119" s="667"/>
      <c r="BU119" s="667"/>
      <c r="BV119" s="667"/>
      <c r="BW119" s="667"/>
      <c r="BX119" s="667"/>
      <c r="BY119" s="667"/>
      <c r="BZ119" s="667"/>
      <c r="CA119" s="667"/>
      <c r="CB119" s="667"/>
      <c r="CC119" s="667"/>
      <c r="CD119" s="667"/>
      <c r="CE119" s="667"/>
      <c r="CF119" s="667"/>
      <c r="CG119" s="667"/>
      <c r="CH119" s="667"/>
      <c r="CI119" s="667"/>
      <c r="CP119" s="418"/>
      <c r="CQ119" s="418"/>
      <c r="CR119" s="418"/>
      <c r="CS119" s="418"/>
      <c r="CT119" s="418"/>
      <c r="CU119" s="418"/>
      <c r="CV119" s="418"/>
      <c r="CW119" s="418"/>
      <c r="CX119" s="418"/>
      <c r="CY119" s="418"/>
      <c r="DG119" s="201"/>
      <c r="DH119" s="201"/>
      <c r="DI119" s="52"/>
      <c r="DJ119" s="52"/>
      <c r="DK119" s="52"/>
      <c r="DL119" s="52"/>
      <c r="DM119" s="52"/>
      <c r="DN119" s="52"/>
      <c r="DO119" s="52"/>
      <c r="DP119" s="52"/>
    </row>
    <row r="120" spans="1:122" ht="14.25" customHeight="1">
      <c r="A120" s="418"/>
      <c r="B120" s="418"/>
      <c r="I120" s="201"/>
      <c r="J120" s="21"/>
      <c r="K120" s="335"/>
      <c r="L120" s="591">
        <v>1</v>
      </c>
      <c r="M120" s="591">
        <v>0</v>
      </c>
      <c r="N120" s="591">
        <v>0</v>
      </c>
      <c r="O120" s="591">
        <v>0</v>
      </c>
      <c r="P120" s="591">
        <v>1</v>
      </c>
      <c r="Q120" s="591">
        <v>1</v>
      </c>
      <c r="R120" s="592">
        <v>1</v>
      </c>
      <c r="S120" s="278"/>
      <c r="T120" s="21"/>
      <c r="U120" s="21"/>
      <c r="V120" s="21"/>
      <c r="W120" s="593">
        <v>1</v>
      </c>
      <c r="X120" s="335">
        <v>0</v>
      </c>
      <c r="Y120" s="335">
        <v>0</v>
      </c>
      <c r="Z120" s="335">
        <v>0</v>
      </c>
      <c r="AA120" s="335">
        <v>1</v>
      </c>
      <c r="AB120" s="335">
        <v>1</v>
      </c>
      <c r="AC120" s="335">
        <v>1</v>
      </c>
      <c r="AD120" s="283">
        <v>0</v>
      </c>
      <c r="AE120" s="283">
        <v>1</v>
      </c>
      <c r="AF120" s="283">
        <v>0</v>
      </c>
      <c r="AG120" s="283">
        <v>1</v>
      </c>
      <c r="AH120" s="283">
        <v>0</v>
      </c>
      <c r="AI120" s="283">
        <v>1</v>
      </c>
      <c r="AJ120" s="283">
        <v>0</v>
      </c>
      <c r="AK120" s="283">
        <v>1</v>
      </c>
      <c r="AL120" s="335"/>
      <c r="AM120" s="278"/>
      <c r="AN120" s="278"/>
      <c r="AO120" s="335"/>
      <c r="AP120" s="593">
        <v>1</v>
      </c>
      <c r="AQ120" s="335">
        <v>0</v>
      </c>
      <c r="AR120" s="335">
        <v>0</v>
      </c>
      <c r="AS120" s="335">
        <v>0</v>
      </c>
      <c r="AT120" s="335">
        <v>1</v>
      </c>
      <c r="AU120" s="335">
        <v>1</v>
      </c>
      <c r="AV120" s="278">
        <v>1</v>
      </c>
      <c r="AW120" s="278">
        <v>0</v>
      </c>
      <c r="AX120" s="278">
        <v>1</v>
      </c>
      <c r="AY120" s="278">
        <v>0</v>
      </c>
      <c r="AZ120" s="278">
        <v>1</v>
      </c>
      <c r="BA120" s="278">
        <v>0</v>
      </c>
      <c r="BB120" s="278">
        <v>1</v>
      </c>
      <c r="BC120" s="278">
        <v>0</v>
      </c>
      <c r="BD120" s="278">
        <v>1</v>
      </c>
      <c r="BE120" s="554"/>
      <c r="BF120" s="554"/>
      <c r="BG120" s="554"/>
      <c r="BH120" s="554"/>
      <c r="BI120" s="201"/>
      <c r="BJ120" s="201"/>
      <c r="BK120" s="599"/>
      <c r="BL120" s="599"/>
      <c r="BN120" s="939" t="s">
        <v>704</v>
      </c>
      <c r="BO120" s="689"/>
      <c r="BP120" s="689"/>
      <c r="BQ120" s="689"/>
      <c r="BR120" s="689"/>
      <c r="BS120" s="689"/>
      <c r="BT120" s="689"/>
      <c r="BU120" s="689"/>
      <c r="BV120" s="689"/>
      <c r="BW120" s="689"/>
      <c r="BX120" s="689"/>
      <c r="BY120" s="689"/>
      <c r="BZ120" s="689"/>
      <c r="CA120" s="689"/>
      <c r="CB120" s="689"/>
      <c r="CC120" s="689"/>
      <c r="CD120" s="689"/>
      <c r="CE120" s="689"/>
      <c r="CF120" s="689"/>
      <c r="CG120" s="689"/>
      <c r="CH120" s="689"/>
      <c r="CI120" s="689"/>
      <c r="CJ120" s="689"/>
      <c r="CK120" s="689"/>
      <c r="CL120" s="689"/>
      <c r="CM120" s="689"/>
      <c r="CN120" s="689"/>
      <c r="CO120" s="689"/>
      <c r="CP120" s="689"/>
      <c r="CQ120" s="689"/>
      <c r="CR120" s="689"/>
      <c r="CS120" s="689"/>
      <c r="CT120" s="729"/>
      <c r="CU120" s="418"/>
      <c r="CV120" s="418"/>
      <c r="CW120" s="418"/>
      <c r="CX120" s="418"/>
      <c r="CY120" s="418"/>
      <c r="DG120" s="201"/>
      <c r="DH120" s="418"/>
      <c r="DI120" s="418"/>
      <c r="DJ120" s="418"/>
      <c r="DK120" s="418"/>
      <c r="DL120" s="418"/>
      <c r="DM120" s="418"/>
      <c r="DN120" s="418"/>
      <c r="DO120" s="418"/>
      <c r="DP120" s="603"/>
    </row>
    <row r="121" spans="1:122" ht="14.25" customHeight="1">
      <c r="A121" s="418"/>
      <c r="B121" s="418"/>
      <c r="C121" s="418"/>
      <c r="D121" s="418"/>
      <c r="E121" s="418"/>
      <c r="F121" s="554"/>
      <c r="G121" s="554"/>
      <c r="H121" s="554"/>
      <c r="I121" s="201"/>
      <c r="J121" s="21"/>
      <c r="K121" s="21"/>
      <c r="L121" s="21"/>
      <c r="M121" s="21"/>
      <c r="N121" s="21"/>
      <c r="O121" s="21"/>
      <c r="P121" s="21"/>
      <c r="Q121" s="21"/>
      <c r="R121" s="21"/>
      <c r="S121" s="27"/>
      <c r="T121" s="27"/>
      <c r="U121" s="27"/>
      <c r="V121" s="27"/>
      <c r="W121" s="882" t="s">
        <v>690</v>
      </c>
      <c r="X121" s="684"/>
      <c r="Y121" s="684"/>
      <c r="Z121" s="684"/>
      <c r="AA121" s="684"/>
      <c r="AB121" s="684"/>
      <c r="AC121" s="684"/>
      <c r="AD121" s="685"/>
      <c r="AE121" s="21"/>
      <c r="AF121" s="21"/>
      <c r="AG121" s="21"/>
      <c r="AH121" s="21"/>
      <c r="AI121" s="21"/>
      <c r="AJ121" s="21"/>
      <c r="AK121" s="21"/>
      <c r="AL121" s="278"/>
      <c r="AM121" s="21"/>
      <c r="AN121" s="21"/>
      <c r="AO121" s="335"/>
      <c r="AP121" s="335"/>
      <c r="AQ121" s="335"/>
      <c r="AR121" s="335"/>
      <c r="AS121" s="335"/>
      <c r="AT121" s="335"/>
      <c r="AU121" s="335"/>
      <c r="AV121" s="335"/>
      <c r="AW121" s="335"/>
      <c r="AX121" s="335"/>
      <c r="AY121" s="335"/>
      <c r="AZ121" s="335"/>
      <c r="BA121" s="335"/>
      <c r="BB121" s="335"/>
      <c r="BC121" s="335"/>
      <c r="BD121" s="335"/>
      <c r="BE121" s="554"/>
      <c r="BF121" s="554"/>
      <c r="BG121" s="201"/>
      <c r="BH121" s="201"/>
      <c r="BI121" s="201"/>
      <c r="BJ121" s="201"/>
      <c r="BP121" s="671" t="s">
        <v>705</v>
      </c>
      <c r="BQ121" s="667"/>
      <c r="BR121" s="667"/>
      <c r="BS121" s="667"/>
      <c r="BT121" s="667"/>
      <c r="BU121" s="667"/>
      <c r="BV121" s="667"/>
      <c r="BW121" s="667"/>
      <c r="BX121" s="667"/>
      <c r="BY121" s="667"/>
      <c r="BZ121" s="667"/>
      <c r="CA121" s="667"/>
      <c r="CB121" s="667"/>
      <c r="CC121" s="667"/>
      <c r="CD121" s="667"/>
      <c r="CE121" s="667"/>
      <c r="CF121" s="667"/>
      <c r="CG121" s="667"/>
      <c r="CH121" s="667"/>
      <c r="CI121" s="667"/>
      <c r="CJ121" s="667"/>
      <c r="CK121" s="667"/>
      <c r="CL121" s="667"/>
      <c r="CM121" s="667"/>
      <c r="CN121" s="667"/>
      <c r="CO121" s="667"/>
      <c r="CP121" s="667"/>
      <c r="CQ121" s="667"/>
      <c r="CR121" s="667"/>
      <c r="CS121" s="667"/>
      <c r="CT121" s="667"/>
      <c r="CU121" s="667"/>
      <c r="CV121" s="667"/>
      <c r="CY121" s="418"/>
      <c r="DG121" s="201"/>
      <c r="DH121" s="418"/>
      <c r="DI121" s="418"/>
      <c r="DJ121" s="418"/>
      <c r="DK121" s="418"/>
      <c r="DL121" s="418"/>
      <c r="DM121" s="418"/>
      <c r="DN121" s="418"/>
      <c r="DO121" s="418"/>
      <c r="DP121" s="603"/>
    </row>
    <row r="122" spans="1:122" ht="14.25" customHeight="1">
      <c r="I122" s="201"/>
      <c r="J122" s="21"/>
      <c r="K122" s="21"/>
      <c r="L122" s="21"/>
      <c r="M122" s="593">
        <v>1</v>
      </c>
      <c r="N122" s="335">
        <v>0</v>
      </c>
      <c r="O122" s="335">
        <v>0</v>
      </c>
      <c r="P122" s="335">
        <v>0</v>
      </c>
      <c r="Q122" s="335">
        <v>1</v>
      </c>
      <c r="R122" s="335">
        <v>1</v>
      </c>
      <c r="S122" s="335">
        <v>1</v>
      </c>
      <c r="T122" s="335">
        <v>0</v>
      </c>
      <c r="U122" s="335">
        <v>1</v>
      </c>
      <c r="V122" s="335">
        <v>0</v>
      </c>
      <c r="W122" s="335">
        <v>1</v>
      </c>
      <c r="X122" s="335">
        <v>0</v>
      </c>
      <c r="Y122" s="335">
        <v>1</v>
      </c>
      <c r="Z122" s="335"/>
      <c r="AA122" s="27"/>
      <c r="AB122" s="21"/>
      <c r="AC122" s="21"/>
      <c r="AD122" s="21"/>
      <c r="AE122" s="21"/>
      <c r="AF122" s="335"/>
      <c r="AG122" s="21"/>
      <c r="AH122" s="21"/>
      <c r="AI122" s="21"/>
      <c r="AJ122" s="21"/>
      <c r="AK122" s="21"/>
      <c r="AL122" s="335"/>
      <c r="AM122" s="278"/>
      <c r="AN122" s="21"/>
      <c r="AO122" s="335"/>
      <c r="AP122" s="939" t="s">
        <v>706</v>
      </c>
      <c r="AQ122" s="689"/>
      <c r="AR122" s="689"/>
      <c r="AS122" s="729"/>
      <c r="AT122" s="335"/>
      <c r="AU122" s="335"/>
      <c r="AV122" s="335"/>
      <c r="AW122" s="335"/>
      <c r="AX122" s="335"/>
      <c r="AY122" s="335"/>
      <c r="AZ122" s="335"/>
      <c r="BA122" s="335"/>
      <c r="BB122" s="21"/>
      <c r="BC122" s="21"/>
      <c r="BD122" s="21"/>
      <c r="BE122" s="201"/>
      <c r="BF122" s="201"/>
      <c r="BG122" s="201"/>
      <c r="BH122" s="201"/>
      <c r="BI122" s="201"/>
      <c r="BJ122" s="201"/>
      <c r="BK122" s="599"/>
      <c r="BL122" s="599"/>
      <c r="BM122" s="201"/>
      <c r="BN122" s="418"/>
      <c r="BO122" s="418"/>
      <c r="BP122" s="418"/>
      <c r="CX122" s="418"/>
      <c r="CY122" s="418"/>
      <c r="DG122" s="201"/>
      <c r="DH122" s="52"/>
      <c r="DI122" s="52"/>
      <c r="DJ122" s="52"/>
      <c r="DK122" s="52"/>
      <c r="DL122" s="52"/>
      <c r="DM122" s="52"/>
      <c r="DN122" s="52"/>
      <c r="DO122" s="52"/>
      <c r="DP122" s="52"/>
    </row>
    <row r="123" spans="1:122" ht="14.25" customHeight="1">
      <c r="I123" s="201"/>
      <c r="J123" s="21"/>
      <c r="K123" s="21"/>
      <c r="L123" s="597">
        <v>1</v>
      </c>
      <c r="M123" s="598">
        <v>0</v>
      </c>
      <c r="N123" s="597">
        <v>0</v>
      </c>
      <c r="O123" s="597">
        <v>0</v>
      </c>
      <c r="P123" s="597">
        <v>1</v>
      </c>
      <c r="Q123" s="597">
        <v>1</v>
      </c>
      <c r="R123" s="597">
        <v>1</v>
      </c>
      <c r="S123" s="597">
        <v>0</v>
      </c>
      <c r="T123" s="597">
        <v>1</v>
      </c>
      <c r="U123" s="597">
        <v>0</v>
      </c>
      <c r="V123" s="597">
        <v>1</v>
      </c>
      <c r="W123" s="597">
        <v>0</v>
      </c>
      <c r="X123" s="597">
        <v>1</v>
      </c>
      <c r="Y123" s="597">
        <v>0</v>
      </c>
      <c r="Z123" s="597"/>
      <c r="AA123" s="27"/>
      <c r="AB123" s="21"/>
      <c r="AC123" s="21"/>
      <c r="AD123" s="21"/>
      <c r="AE123" s="21"/>
      <c r="AF123" s="21"/>
      <c r="AG123" s="21"/>
      <c r="AH123" s="21"/>
      <c r="AI123" s="21"/>
      <c r="AJ123" s="21"/>
      <c r="AK123" s="21"/>
      <c r="AL123" s="278"/>
      <c r="AM123" s="21"/>
      <c r="AN123" s="21"/>
      <c r="AO123" s="335"/>
      <c r="AP123" s="335"/>
      <c r="AQ123" s="335"/>
      <c r="AR123" s="335"/>
      <c r="AS123" s="335"/>
      <c r="AT123" s="335"/>
      <c r="AU123" s="335"/>
      <c r="AV123" s="335"/>
      <c r="AW123" s="335"/>
      <c r="AX123" s="335"/>
      <c r="AY123" s="335"/>
      <c r="AZ123" s="335"/>
      <c r="BA123" s="335"/>
      <c r="BB123" s="335"/>
      <c r="BC123" s="335"/>
      <c r="BD123" s="335"/>
      <c r="BE123" s="554"/>
      <c r="BF123" s="554"/>
      <c r="BG123" s="201"/>
      <c r="BH123" s="201"/>
      <c r="BI123" s="201"/>
      <c r="BJ123" s="201"/>
      <c r="BK123" s="151"/>
      <c r="BL123" s="599"/>
      <c r="BS123" s="21"/>
      <c r="BT123" s="671" t="s">
        <v>707</v>
      </c>
      <c r="BU123" s="667"/>
      <c r="BV123" s="667"/>
      <c r="BW123" s="667"/>
      <c r="BX123" s="21"/>
      <c r="BY123" s="604" t="s">
        <v>708</v>
      </c>
      <c r="BZ123" s="605"/>
      <c r="CA123" s="21"/>
      <c r="CB123" s="596" t="s">
        <v>689</v>
      </c>
      <c r="CC123" s="21"/>
      <c r="CD123" s="21">
        <v>1</v>
      </c>
      <c r="CE123" s="21">
        <v>0</v>
      </c>
      <c r="CF123" s="21">
        <v>0</v>
      </c>
      <c r="CG123" s="418">
        <v>0</v>
      </c>
      <c r="CH123" s="418">
        <v>0</v>
      </c>
      <c r="CI123" s="418">
        <v>0</v>
      </c>
      <c r="CJ123" s="418">
        <v>1</v>
      </c>
      <c r="CK123" s="418">
        <v>0</v>
      </c>
      <c r="CL123" s="418"/>
      <c r="CM123" s="418"/>
      <c r="CN123" s="418"/>
      <c r="CO123" s="418"/>
      <c r="CP123" s="418"/>
      <c r="CQ123" s="418"/>
      <c r="CR123" s="418"/>
      <c r="CS123" s="418"/>
      <c r="CT123" s="418"/>
      <c r="CU123" s="418"/>
      <c r="CV123" s="418"/>
      <c r="CW123" s="418"/>
      <c r="CX123" s="418"/>
      <c r="CY123" s="603"/>
      <c r="DG123" s="201"/>
      <c r="DH123" s="418"/>
      <c r="DI123" s="418"/>
      <c r="DJ123" s="418"/>
      <c r="DK123" s="418"/>
      <c r="DL123" s="418"/>
      <c r="DM123" s="418"/>
      <c r="DN123" s="418"/>
      <c r="DO123" s="418"/>
      <c r="DP123" s="603"/>
    </row>
    <row r="124" spans="1:122" ht="14.25" customHeight="1">
      <c r="I124" s="201"/>
      <c r="J124" s="335">
        <v>107</v>
      </c>
      <c r="K124" s="21"/>
      <c r="L124" s="21">
        <v>1</v>
      </c>
      <c r="M124" s="45">
        <v>1</v>
      </c>
      <c r="N124" s="21">
        <v>0</v>
      </c>
      <c r="O124" s="21">
        <v>1</v>
      </c>
      <c r="P124" s="21">
        <v>0</v>
      </c>
      <c r="Q124" s="21">
        <v>1</v>
      </c>
      <c r="R124" s="21">
        <v>0</v>
      </c>
      <c r="S124" s="21">
        <v>1</v>
      </c>
      <c r="T124" s="21">
        <v>1</v>
      </c>
      <c r="U124" s="21">
        <v>1</v>
      </c>
      <c r="V124" s="21">
        <v>1</v>
      </c>
      <c r="W124" s="21">
        <v>1</v>
      </c>
      <c r="X124" s="21">
        <v>1</v>
      </c>
      <c r="Y124" s="21">
        <v>1</v>
      </c>
      <c r="Z124" s="21"/>
      <c r="AA124" s="27"/>
      <c r="AB124" s="21"/>
      <c r="AC124" s="21"/>
      <c r="AD124" s="21"/>
      <c r="AE124" s="21"/>
      <c r="AF124" s="335"/>
      <c r="AG124" s="21"/>
      <c r="AH124" s="21"/>
      <c r="AI124" s="21"/>
      <c r="AJ124" s="21"/>
      <c r="AK124" s="21"/>
      <c r="AL124" s="335"/>
      <c r="AM124" s="278"/>
      <c r="AN124" s="278"/>
      <c r="AO124" s="335"/>
      <c r="AP124" s="335"/>
      <c r="AQ124" s="939"/>
      <c r="AR124" s="689"/>
      <c r="AS124" s="729"/>
      <c r="AT124" s="335"/>
      <c r="AU124" s="335"/>
      <c r="AV124" s="335"/>
      <c r="AW124" s="335"/>
      <c r="AX124" s="335"/>
      <c r="AY124" s="335"/>
      <c r="AZ124" s="335"/>
      <c r="BA124" s="335"/>
      <c r="BB124" s="335"/>
      <c r="BC124" s="335"/>
      <c r="BD124" s="335"/>
      <c r="BE124" s="554"/>
      <c r="BF124" s="554"/>
      <c r="BG124" s="201"/>
      <c r="BH124" s="201"/>
      <c r="BI124" s="201"/>
      <c r="BJ124" s="201"/>
      <c r="BK124" s="599"/>
      <c r="BL124" s="599"/>
      <c r="BM124" s="201"/>
      <c r="BN124" s="418"/>
      <c r="BO124" s="418"/>
      <c r="BP124" s="418"/>
      <c r="BQ124" s="335"/>
      <c r="BR124" s="335"/>
      <c r="BS124" s="418"/>
      <c r="BT124" s="21"/>
      <c r="BU124" s="606"/>
      <c r="BV124" s="418"/>
      <c r="BW124" s="418"/>
      <c r="BX124" s="418"/>
      <c r="BY124" s="418"/>
      <c r="BZ124" s="418"/>
      <c r="CA124" s="418"/>
      <c r="CB124" s="607" t="s">
        <v>709</v>
      </c>
      <c r="CC124" s="418"/>
      <c r="CD124" s="418">
        <v>1</v>
      </c>
      <c r="CE124" s="418">
        <v>0</v>
      </c>
      <c r="CF124" s="418">
        <v>0</v>
      </c>
      <c r="CG124" s="418">
        <v>0</v>
      </c>
      <c r="CH124" s="418">
        <v>0</v>
      </c>
      <c r="CI124" s="418">
        <v>0</v>
      </c>
      <c r="CJ124" s="418">
        <v>1</v>
      </c>
      <c r="CK124" s="418">
        <v>0</v>
      </c>
      <c r="CL124" s="174">
        <v>0</v>
      </c>
      <c r="CM124" s="174">
        <v>1</v>
      </c>
      <c r="CN124" s="607" t="s">
        <v>710</v>
      </c>
      <c r="CO124" s="934">
        <v>521</v>
      </c>
      <c r="CP124" s="729"/>
      <c r="CQ124" s="418"/>
      <c r="CR124" s="418"/>
      <c r="CS124" s="418"/>
      <c r="CT124" s="418"/>
      <c r="CU124" s="418"/>
      <c r="CV124" s="418"/>
      <c r="CW124" s="418"/>
      <c r="CX124" s="418"/>
      <c r="CY124" s="603"/>
      <c r="DG124" s="201"/>
      <c r="DH124" s="418"/>
      <c r="DI124" s="418"/>
      <c r="DJ124" s="418"/>
      <c r="DK124" s="418"/>
      <c r="DL124" s="418"/>
      <c r="DM124" s="418"/>
      <c r="DN124" s="418"/>
      <c r="DO124" s="418"/>
      <c r="DP124" s="603"/>
    </row>
    <row r="125" spans="1:122" ht="14.25" customHeight="1">
      <c r="I125" s="418"/>
      <c r="J125" s="201"/>
      <c r="K125" s="335"/>
      <c r="L125" s="591">
        <v>1</v>
      </c>
      <c r="M125" s="591">
        <v>1</v>
      </c>
      <c r="N125" s="591">
        <v>0</v>
      </c>
      <c r="O125" s="591">
        <v>1</v>
      </c>
      <c r="P125" s="591">
        <v>0</v>
      </c>
      <c r="Q125" s="591">
        <v>1</v>
      </c>
      <c r="R125" s="592">
        <v>1</v>
      </c>
      <c r="S125" s="278"/>
      <c r="T125" s="21"/>
      <c r="U125" s="21"/>
      <c r="V125" s="21"/>
      <c r="W125" s="593">
        <v>1</v>
      </c>
      <c r="X125" s="335">
        <v>1</v>
      </c>
      <c r="Y125" s="335">
        <v>0</v>
      </c>
      <c r="Z125" s="335">
        <v>1</v>
      </c>
      <c r="AA125" s="335">
        <v>0</v>
      </c>
      <c r="AB125" s="335">
        <v>1</v>
      </c>
      <c r="AC125" s="335">
        <v>1</v>
      </c>
      <c r="AD125" s="283">
        <v>0</v>
      </c>
      <c r="AE125" s="283">
        <v>1</v>
      </c>
      <c r="AF125" s="283">
        <v>0</v>
      </c>
      <c r="AG125" s="283">
        <v>1</v>
      </c>
      <c r="AH125" s="283">
        <v>0</v>
      </c>
      <c r="AI125" s="283">
        <v>1</v>
      </c>
      <c r="AJ125" s="283">
        <v>0</v>
      </c>
      <c r="AK125" s="283">
        <v>1</v>
      </c>
      <c r="AL125" s="278"/>
      <c r="AM125" s="21"/>
      <c r="AN125" s="21"/>
      <c r="AO125" s="335"/>
      <c r="AP125" s="593">
        <v>1</v>
      </c>
      <c r="AQ125" s="335">
        <v>1</v>
      </c>
      <c r="AR125" s="335">
        <v>0</v>
      </c>
      <c r="AS125" s="335">
        <v>1</v>
      </c>
      <c r="AT125" s="335">
        <v>0</v>
      </c>
      <c r="AU125" s="335">
        <v>1</v>
      </c>
      <c r="AV125" s="278">
        <v>1</v>
      </c>
      <c r="AW125" s="278">
        <v>0</v>
      </c>
      <c r="AX125" s="278">
        <v>1</v>
      </c>
      <c r="AY125" s="278">
        <v>0</v>
      </c>
      <c r="AZ125" s="278">
        <v>1</v>
      </c>
      <c r="BA125" s="278">
        <v>0</v>
      </c>
      <c r="BB125" s="278">
        <v>1</v>
      </c>
      <c r="BC125" s="278">
        <v>0</v>
      </c>
      <c r="BD125" s="278">
        <v>1</v>
      </c>
      <c r="BE125" s="554"/>
      <c r="BF125" s="554"/>
      <c r="BG125" s="554"/>
      <c r="BH125" s="554"/>
      <c r="BI125" s="201"/>
      <c r="BJ125" s="201"/>
      <c r="BK125" s="151"/>
      <c r="BL125" s="599"/>
      <c r="BM125" s="201"/>
      <c r="BN125" s="418"/>
      <c r="BO125" s="418"/>
      <c r="BP125" s="418"/>
      <c r="BQ125" s="335"/>
      <c r="BR125" s="335"/>
      <c r="BT125" s="570" t="s">
        <v>711</v>
      </c>
      <c r="BU125" s="570"/>
      <c r="BV125" s="570"/>
      <c r="BW125" s="570"/>
      <c r="BX125" s="570"/>
      <c r="BY125" s="570"/>
      <c r="BZ125" s="570"/>
      <c r="CA125" s="570"/>
      <c r="CB125" s="607" t="s">
        <v>709</v>
      </c>
      <c r="CC125" s="934" t="s">
        <v>712</v>
      </c>
      <c r="CD125" s="689"/>
      <c r="CE125" s="689"/>
      <c r="CF125" s="689"/>
      <c r="CG125" s="689"/>
      <c r="CH125" s="689"/>
      <c r="CI125" s="689"/>
      <c r="CJ125" s="689"/>
      <c r="CK125" s="689"/>
      <c r="CL125" s="689"/>
      <c r="CM125" s="689"/>
      <c r="CN125" s="689"/>
      <c r="CO125" s="689"/>
      <c r="CP125" s="729"/>
      <c r="CW125" s="418"/>
      <c r="CX125" s="418"/>
      <c r="CY125" s="603"/>
      <c r="DG125" s="418"/>
      <c r="DH125" s="52"/>
      <c r="DI125" s="52"/>
      <c r="DJ125" s="52"/>
      <c r="DK125" s="52"/>
      <c r="DL125" s="52"/>
      <c r="DM125" s="52"/>
      <c r="DN125" s="52"/>
      <c r="DO125" s="52"/>
      <c r="DP125" s="52"/>
    </row>
    <row r="126" spans="1:122" ht="14.25" customHeight="1">
      <c r="I126" s="418"/>
      <c r="K126" s="201"/>
      <c r="L126" s="201"/>
      <c r="M126" s="201"/>
      <c r="N126" s="201"/>
      <c r="O126" s="201"/>
      <c r="P126" s="201"/>
      <c r="Q126" s="201"/>
      <c r="R126" s="201"/>
      <c r="S126" s="204"/>
      <c r="T126" s="204"/>
      <c r="U126" s="204"/>
      <c r="V126" s="204"/>
      <c r="W126" s="204"/>
      <c r="X126" s="204"/>
      <c r="Y126" s="204"/>
      <c r="Z126" s="204"/>
      <c r="AA126" s="204"/>
      <c r="AB126" s="204"/>
      <c r="AC126" s="201"/>
      <c r="AD126" s="201"/>
      <c r="AE126" s="201"/>
      <c r="AF126" s="201"/>
      <c r="AG126" s="201"/>
      <c r="AH126" s="201"/>
      <c r="AI126" s="201"/>
      <c r="AJ126" s="201"/>
      <c r="AK126" s="201"/>
      <c r="AL126" s="554"/>
      <c r="AM126" s="532"/>
      <c r="AN126" s="532"/>
      <c r="AO126" s="554"/>
      <c r="AP126" s="418"/>
      <c r="AQ126" s="934"/>
      <c r="AR126" s="689"/>
      <c r="AS126" s="729"/>
      <c r="AT126" s="554"/>
      <c r="AU126" s="554"/>
      <c r="AV126" s="554"/>
      <c r="AW126" s="554"/>
      <c r="AX126" s="554"/>
      <c r="AY126" s="554"/>
      <c r="AZ126" s="554"/>
      <c r="BA126" s="554"/>
      <c r="BB126" s="554"/>
      <c r="BC126" s="554"/>
      <c r="BD126" s="554"/>
      <c r="BE126" s="554"/>
      <c r="BF126" s="554"/>
      <c r="BG126" s="554"/>
      <c r="BH126" s="554"/>
      <c r="BI126" s="554"/>
      <c r="BJ126" s="554"/>
      <c r="BK126" s="599"/>
      <c r="BL126" s="599"/>
      <c r="BM126" s="201"/>
      <c r="BN126" s="418"/>
      <c r="BO126" s="418"/>
      <c r="BP126" s="418"/>
      <c r="BQ126" s="335"/>
      <c r="BR126" s="335"/>
      <c r="BS126" s="418"/>
      <c r="BX126" s="671" t="s">
        <v>713</v>
      </c>
      <c r="BY126" s="667"/>
      <c r="BZ126" s="667"/>
      <c r="CA126" s="667"/>
      <c r="CB126" s="667"/>
      <c r="CC126" s="667"/>
      <c r="CD126" s="667"/>
      <c r="CE126" s="667"/>
      <c r="CF126" s="667"/>
      <c r="CG126" s="667"/>
      <c r="CH126" s="667"/>
      <c r="CI126" s="667"/>
      <c r="CJ126" s="667"/>
      <c r="CK126" s="667"/>
      <c r="CL126" s="667"/>
      <c r="CM126" s="667"/>
      <c r="CN126" s="667"/>
      <c r="CO126" s="418"/>
      <c r="CP126" s="418"/>
      <c r="CW126" s="418"/>
      <c r="CX126" s="418"/>
      <c r="CY126" s="603"/>
      <c r="CZ126" s="554"/>
      <c r="DA126" s="418"/>
      <c r="DB126" s="418"/>
      <c r="DC126" s="418"/>
      <c r="DD126" s="418"/>
      <c r="DE126" s="418"/>
      <c r="DF126" s="418"/>
      <c r="DG126" s="418"/>
      <c r="DH126" s="418"/>
      <c r="DI126" s="418"/>
      <c r="DJ126" s="418"/>
      <c r="DK126" s="418"/>
      <c r="DL126" s="418"/>
      <c r="DM126" s="418"/>
      <c r="DN126" s="418"/>
      <c r="DO126" s="418"/>
      <c r="DP126" s="603"/>
    </row>
    <row r="127" spans="1:122" ht="14.25" customHeight="1">
      <c r="DD127" s="418"/>
      <c r="DE127" s="418"/>
      <c r="DF127" s="418"/>
      <c r="DG127" s="418"/>
      <c r="DH127" s="418"/>
      <c r="DI127" s="418"/>
      <c r="DJ127" s="418"/>
      <c r="DK127" s="418"/>
      <c r="DL127" s="418"/>
      <c r="DM127" s="418"/>
      <c r="DN127" s="418"/>
      <c r="DO127" s="418"/>
      <c r="DP127" s="603"/>
      <c r="DQ127" s="603"/>
      <c r="DR127" s="31"/>
    </row>
    <row r="128" spans="1:122" ht="14.25" customHeight="1">
      <c r="DD128" s="52"/>
      <c r="DE128" s="52"/>
      <c r="DF128" s="52"/>
      <c r="DG128" s="52"/>
      <c r="DH128" s="52"/>
      <c r="DI128" s="52"/>
      <c r="DJ128" s="52"/>
      <c r="DK128" s="52"/>
      <c r="DL128" s="52"/>
      <c r="DM128" s="52"/>
      <c r="DN128" s="52"/>
      <c r="DO128" s="52"/>
      <c r="DP128" s="52"/>
      <c r="DQ128" s="52"/>
      <c r="DR128" s="52"/>
    </row>
    <row r="129" spans="1:122" ht="14.25" customHeight="1">
      <c r="DD129" s="418"/>
      <c r="DE129" s="418"/>
      <c r="DF129" s="418"/>
      <c r="DG129" s="418"/>
      <c r="DH129" s="418"/>
      <c r="DI129" s="418"/>
      <c r="DJ129" s="418"/>
      <c r="DK129" s="418"/>
      <c r="DL129" s="418"/>
      <c r="DM129" s="418"/>
      <c r="DN129" s="418"/>
      <c r="DO129" s="418"/>
      <c r="DP129" s="603"/>
      <c r="DQ129" s="603"/>
      <c r="DR129" s="31"/>
    </row>
    <row r="130" spans="1:122" ht="14.25" customHeight="1">
      <c r="DD130" s="418"/>
      <c r="DE130" s="418"/>
      <c r="DF130" s="418"/>
      <c r="DG130" s="418"/>
      <c r="DH130" s="418"/>
      <c r="DI130" s="418"/>
      <c r="DJ130" s="418"/>
      <c r="DK130" s="418"/>
      <c r="DL130" s="418"/>
      <c r="DM130" s="418"/>
      <c r="DN130" s="418"/>
      <c r="DO130" s="418"/>
      <c r="DP130" s="603"/>
      <c r="DQ130" s="603"/>
      <c r="DR130" s="31"/>
    </row>
    <row r="131" spans="1:122" ht="14.25" customHeight="1">
      <c r="DD131" s="52"/>
      <c r="DE131" s="52"/>
      <c r="DF131" s="52"/>
      <c r="DG131" s="52"/>
      <c r="DH131" s="52"/>
      <c r="DI131" s="52"/>
      <c r="DJ131" s="52"/>
      <c r="DK131" s="52"/>
      <c r="DL131" s="52"/>
      <c r="DM131" s="52"/>
      <c r="DN131" s="52"/>
      <c r="DO131" s="52"/>
      <c r="DP131" s="52"/>
      <c r="DQ131" s="52"/>
      <c r="DR131" s="52"/>
    </row>
    <row r="132" spans="1:122" ht="14.25" customHeight="1">
      <c r="DD132" s="418"/>
      <c r="DE132" s="418"/>
      <c r="DF132" s="418"/>
      <c r="DG132" s="418"/>
      <c r="DH132" s="418"/>
      <c r="DI132" s="418"/>
      <c r="DJ132" s="418"/>
      <c r="DK132" s="418"/>
      <c r="DL132" s="418"/>
      <c r="DM132" s="418"/>
      <c r="DN132" s="418"/>
      <c r="DO132" s="418"/>
      <c r="DP132" s="603"/>
      <c r="DQ132" s="603"/>
      <c r="DR132" s="31"/>
    </row>
    <row r="133" spans="1:122" ht="14.25" customHeight="1">
      <c r="DD133" s="418"/>
      <c r="DE133" s="418"/>
      <c r="DF133" s="418"/>
      <c r="DG133" s="418"/>
      <c r="DH133" s="418"/>
      <c r="DI133" s="418"/>
      <c r="DJ133" s="418"/>
      <c r="DK133" s="418"/>
      <c r="DL133" s="418"/>
      <c r="DM133" s="418"/>
      <c r="DN133" s="418"/>
      <c r="DO133" s="418"/>
      <c r="DP133" s="603"/>
      <c r="DQ133" s="603"/>
      <c r="DR133" s="31"/>
    </row>
    <row r="134" spans="1:122" ht="14.25" customHeight="1">
      <c r="DD134" s="608"/>
      <c r="DE134" s="608"/>
      <c r="DF134" s="608"/>
      <c r="DG134" s="608"/>
      <c r="DH134" s="608"/>
      <c r="DI134" s="608"/>
      <c r="DJ134" s="608"/>
      <c r="DK134" s="608"/>
      <c r="DL134" s="608"/>
      <c r="DM134" s="608"/>
      <c r="DN134" s="608"/>
      <c r="DO134" s="608"/>
      <c r="DP134" s="608"/>
      <c r="DQ134" s="608"/>
      <c r="DR134" s="608"/>
    </row>
    <row r="135" spans="1:122" ht="14.25" customHeight="1">
      <c r="DD135" s="608"/>
      <c r="DE135" s="608"/>
      <c r="DF135" s="608"/>
      <c r="DG135" s="608"/>
      <c r="DH135" s="608"/>
      <c r="DI135" s="608"/>
      <c r="DJ135" s="608"/>
      <c r="DK135" s="608"/>
      <c r="DL135" s="608"/>
      <c r="DM135" s="608"/>
      <c r="DN135" s="608"/>
      <c r="DO135" s="608"/>
      <c r="DP135" s="608"/>
      <c r="DQ135" s="608"/>
      <c r="DR135" s="608"/>
    </row>
    <row r="136" spans="1:122" ht="14.25" customHeight="1">
      <c r="DD136" s="608"/>
      <c r="DE136" s="608"/>
      <c r="DF136" s="608"/>
      <c r="DG136" s="608"/>
      <c r="DH136" s="608"/>
      <c r="DI136" s="608"/>
      <c r="DJ136" s="608"/>
      <c r="DK136" s="608"/>
      <c r="DL136" s="608"/>
      <c r="DM136" s="608"/>
      <c r="DN136" s="608"/>
      <c r="DO136" s="608"/>
      <c r="DP136" s="608"/>
      <c r="DQ136" s="608"/>
      <c r="DR136" s="608"/>
    </row>
    <row r="137" spans="1:122" ht="14.25" customHeight="1">
      <c r="DD137" s="608"/>
      <c r="DE137" s="608"/>
      <c r="DF137" s="608"/>
      <c r="DG137" s="608"/>
      <c r="DH137" s="608"/>
      <c r="DI137" s="608"/>
      <c r="DJ137" s="608"/>
      <c r="DK137" s="608"/>
      <c r="DL137" s="608"/>
      <c r="DM137" s="608"/>
      <c r="DN137" s="608"/>
      <c r="DO137" s="608"/>
      <c r="DP137" s="608"/>
      <c r="DQ137" s="608"/>
      <c r="DR137" s="608"/>
    </row>
    <row r="138" spans="1:122" ht="14.25" customHeight="1">
      <c r="DD138" s="608"/>
      <c r="DE138" s="608"/>
      <c r="DF138" s="608"/>
      <c r="DG138" s="608"/>
      <c r="DH138" s="608"/>
      <c r="DI138" s="608"/>
      <c r="DJ138" s="608"/>
      <c r="DK138" s="608"/>
      <c r="DL138" s="608"/>
      <c r="DM138" s="608"/>
      <c r="DN138" s="608"/>
      <c r="DO138" s="608"/>
      <c r="DP138" s="608"/>
      <c r="DQ138" s="608"/>
      <c r="DR138" s="608"/>
    </row>
    <row r="139" spans="1:122" ht="14.25" customHeight="1">
      <c r="DD139" s="608"/>
      <c r="DE139" s="608"/>
      <c r="DF139" s="608"/>
      <c r="DG139" s="608"/>
      <c r="DH139" s="608"/>
      <c r="DI139" s="608"/>
      <c r="DJ139" s="608"/>
      <c r="DK139" s="608"/>
      <c r="DL139" s="608"/>
      <c r="DM139" s="608"/>
      <c r="DN139" s="608"/>
      <c r="DO139" s="608"/>
      <c r="DP139" s="608"/>
      <c r="DQ139" s="608"/>
      <c r="DR139" s="608"/>
    </row>
    <row r="140" spans="1:122" ht="14.25" customHeight="1">
      <c r="DD140" s="608"/>
      <c r="DE140" s="608"/>
      <c r="DF140" s="608"/>
      <c r="DG140" s="608"/>
      <c r="DH140" s="608"/>
      <c r="DI140" s="608"/>
      <c r="DJ140" s="608"/>
      <c r="DK140" s="608"/>
      <c r="DL140" s="608"/>
      <c r="DM140" s="608"/>
      <c r="DN140" s="608"/>
      <c r="DO140" s="608"/>
      <c r="DP140" s="608"/>
      <c r="DQ140" s="608"/>
      <c r="DR140" s="608"/>
    </row>
    <row r="141" spans="1:122" ht="14.25" customHeight="1">
      <c r="DD141" s="201"/>
      <c r="DE141" s="201"/>
      <c r="DF141" s="201"/>
      <c r="DG141" s="201"/>
      <c r="DH141" s="201"/>
      <c r="DI141" s="201"/>
      <c r="DJ141" s="201"/>
      <c r="DK141" s="201"/>
      <c r="DL141" s="201"/>
      <c r="DM141" s="201"/>
      <c r="DN141" s="201"/>
      <c r="DO141" s="201"/>
      <c r="DP141" s="413"/>
      <c r="DQ141" s="413"/>
    </row>
    <row r="142" spans="1:122" ht="14.25" customHeight="1">
      <c r="DD142" s="201"/>
      <c r="DE142" s="201"/>
      <c r="DF142" s="201"/>
      <c r="DG142" s="201"/>
      <c r="DH142" s="201"/>
      <c r="DI142" s="201"/>
      <c r="DJ142" s="201"/>
      <c r="DK142" s="201"/>
      <c r="DL142" s="201"/>
      <c r="DM142" s="201"/>
      <c r="DN142" s="201"/>
      <c r="DO142" s="201"/>
      <c r="DP142" s="413"/>
      <c r="DQ142" s="413"/>
    </row>
    <row r="143" spans="1:122" ht="14.25" customHeight="1">
      <c r="A143" s="201"/>
      <c r="B143" s="201"/>
      <c r="DD143" s="201"/>
      <c r="DE143" s="201"/>
      <c r="DF143" s="201"/>
      <c r="DG143" s="201"/>
      <c r="DH143" s="201"/>
      <c r="DI143" s="201"/>
      <c r="DJ143" s="201"/>
      <c r="DK143" s="201"/>
      <c r="DL143" s="201"/>
      <c r="DM143" s="201"/>
      <c r="DN143" s="201"/>
      <c r="DO143" s="201"/>
      <c r="DP143" s="413"/>
      <c r="DQ143" s="413"/>
    </row>
    <row r="144" spans="1:122" ht="14.25" customHeight="1">
      <c r="A144" s="201"/>
      <c r="B144" s="201"/>
      <c r="DD144" s="418"/>
      <c r="DE144" s="418"/>
      <c r="DF144" s="418"/>
      <c r="DG144" s="418"/>
      <c r="DH144" s="418"/>
      <c r="DI144" s="418"/>
      <c r="DJ144" s="418"/>
      <c r="DK144" s="418"/>
      <c r="DL144" s="418"/>
      <c r="DM144" s="418"/>
      <c r="DN144" s="418"/>
      <c r="DO144" s="418"/>
      <c r="DP144" s="603"/>
      <c r="DQ144" s="603"/>
      <c r="DR144" s="31"/>
    </row>
    <row r="145" spans="1:122" ht="14.25" customHeight="1">
      <c r="A145" s="201"/>
      <c r="B145" s="201"/>
      <c r="DD145" s="418"/>
      <c r="DE145" s="418"/>
      <c r="DF145" s="418"/>
      <c r="DG145" s="418"/>
      <c r="DH145" s="418"/>
      <c r="DI145" s="418"/>
      <c r="DJ145" s="418"/>
      <c r="DK145" s="418"/>
      <c r="DL145" s="418"/>
      <c r="DM145" s="418"/>
      <c r="DN145" s="418"/>
      <c r="DO145" s="418"/>
      <c r="DP145" s="603"/>
      <c r="DQ145" s="603"/>
      <c r="DR145" s="31"/>
    </row>
    <row r="146" spans="1:122" ht="14.25" customHeight="1">
      <c r="A146" s="609"/>
      <c r="B146" s="554"/>
      <c r="DD146" s="418"/>
      <c r="DE146" s="418"/>
      <c r="DF146" s="418"/>
      <c r="DG146" s="418"/>
      <c r="DH146" s="418"/>
      <c r="DI146" s="418"/>
      <c r="DJ146" s="418"/>
      <c r="DK146" s="418"/>
      <c r="DL146" s="418"/>
      <c r="DM146" s="418"/>
      <c r="DN146" s="418"/>
      <c r="DO146" s="418"/>
      <c r="DP146" s="603"/>
      <c r="DQ146" s="603"/>
      <c r="DR146" s="31"/>
    </row>
    <row r="147" spans="1:122" ht="14.25" customHeight="1">
      <c r="A147" s="201"/>
      <c r="B147" s="201"/>
      <c r="DD147" s="418"/>
      <c r="DE147" s="418"/>
      <c r="DF147" s="418"/>
      <c r="DG147" s="418"/>
      <c r="DH147" s="418"/>
      <c r="DI147" s="418"/>
      <c r="DJ147" s="418"/>
      <c r="DK147" s="418"/>
      <c r="DL147" s="418"/>
      <c r="DM147" s="418"/>
      <c r="DN147" s="418"/>
      <c r="DO147" s="418"/>
      <c r="DP147" s="603"/>
      <c r="DQ147" s="603"/>
      <c r="DR147" s="31"/>
    </row>
    <row r="148" spans="1:122" ht="14.25" customHeight="1">
      <c r="A148" s="201"/>
      <c r="B148" s="201"/>
      <c r="DD148" s="418"/>
      <c r="DE148" s="418"/>
      <c r="DF148" s="418"/>
      <c r="DG148" s="418"/>
      <c r="DH148" s="418"/>
      <c r="DI148" s="418"/>
      <c r="DJ148" s="418"/>
      <c r="DK148" s="418"/>
      <c r="DL148" s="418"/>
      <c r="DM148" s="418"/>
      <c r="DN148" s="418"/>
      <c r="DO148" s="418"/>
      <c r="DP148" s="603"/>
      <c r="DQ148" s="603"/>
      <c r="DR148" s="31"/>
    </row>
    <row r="149" spans="1:122" ht="14.25" customHeight="1">
      <c r="A149" s="201"/>
      <c r="B149" s="201"/>
      <c r="DD149" s="418"/>
      <c r="DE149" s="418"/>
      <c r="DF149" s="418"/>
      <c r="DG149" s="418"/>
      <c r="DH149" s="418"/>
      <c r="DI149" s="418"/>
      <c r="DJ149" s="418"/>
      <c r="DK149" s="418"/>
      <c r="DL149" s="418"/>
      <c r="DM149" s="418"/>
      <c r="DN149" s="418"/>
      <c r="DO149" s="418"/>
      <c r="DP149" s="603"/>
      <c r="DQ149" s="603"/>
      <c r="DR149" s="31"/>
    </row>
    <row r="150" spans="1:122" ht="31.5" customHeight="1">
      <c r="A150" s="201"/>
      <c r="B150" s="201"/>
      <c r="DD150" s="418"/>
      <c r="DE150" s="418"/>
      <c r="DF150" s="418"/>
      <c r="DG150" s="418"/>
      <c r="DH150" s="418"/>
      <c r="DI150" s="418"/>
      <c r="DJ150" s="418"/>
      <c r="DK150" s="418"/>
      <c r="DL150" s="418"/>
      <c r="DM150" s="418"/>
      <c r="DN150" s="418"/>
      <c r="DO150" s="418"/>
      <c r="DP150" s="603"/>
      <c r="DQ150" s="603"/>
      <c r="DR150" s="31"/>
    </row>
    <row r="151" spans="1:122" ht="20.25" customHeight="1">
      <c r="A151" s="201"/>
      <c r="B151" s="201"/>
      <c r="DD151" s="418"/>
      <c r="DE151" s="418"/>
      <c r="DF151" s="418"/>
      <c r="DG151" s="418"/>
      <c r="DH151" s="418"/>
      <c r="DI151" s="418"/>
      <c r="DJ151" s="418"/>
      <c r="DK151" s="418"/>
      <c r="DL151" s="418"/>
      <c r="DM151" s="418"/>
      <c r="DN151" s="418"/>
      <c r="DO151" s="418"/>
      <c r="DP151" s="603"/>
      <c r="DQ151" s="603"/>
      <c r="DR151" s="31"/>
    </row>
    <row r="152" spans="1:122" ht="18" customHeight="1">
      <c r="A152" s="201"/>
      <c r="B152" s="201"/>
      <c r="DD152" s="418"/>
      <c r="DE152" s="418"/>
      <c r="DF152" s="418"/>
      <c r="DG152" s="418"/>
      <c r="DH152" s="418"/>
      <c r="DI152" s="418"/>
      <c r="DJ152" s="418"/>
      <c r="DK152" s="418"/>
      <c r="DL152" s="418"/>
      <c r="DM152" s="418"/>
      <c r="DN152" s="418"/>
      <c r="DO152" s="418"/>
      <c r="DP152" s="603"/>
      <c r="DQ152" s="603"/>
      <c r="DR152" s="31"/>
    </row>
    <row r="153" spans="1:122" ht="14.25" customHeight="1">
      <c r="A153" s="201"/>
      <c r="B153" s="201"/>
      <c r="DD153" s="418"/>
      <c r="DE153" s="418"/>
      <c r="DF153" s="418"/>
      <c r="DG153" s="418"/>
      <c r="DH153" s="418"/>
      <c r="DI153" s="418"/>
      <c r="DJ153" s="418"/>
      <c r="DK153" s="418"/>
      <c r="DL153" s="418"/>
      <c r="DM153" s="418"/>
      <c r="DN153" s="418"/>
      <c r="DO153" s="418"/>
      <c r="DP153" s="603"/>
      <c r="DQ153" s="603"/>
      <c r="DR153" s="31"/>
    </row>
    <row r="154" spans="1:122" ht="14.25" customHeight="1">
      <c r="A154" s="201"/>
      <c r="B154" s="201"/>
      <c r="DD154" s="418"/>
      <c r="DE154" s="418"/>
      <c r="DF154" s="418"/>
      <c r="DG154" s="418"/>
      <c r="DH154" s="418"/>
      <c r="DI154" s="418"/>
      <c r="DJ154" s="418"/>
      <c r="DK154" s="418"/>
      <c r="DL154" s="418"/>
      <c r="DM154" s="418"/>
      <c r="DN154" s="418"/>
      <c r="DO154" s="418"/>
      <c r="DP154" s="603"/>
      <c r="DQ154" s="603"/>
      <c r="DR154" s="31"/>
    </row>
    <row r="155" spans="1:122" ht="14.25" customHeight="1">
      <c r="A155" s="201"/>
      <c r="B155" s="201"/>
      <c r="DD155" s="418"/>
      <c r="DE155" s="418"/>
      <c r="DF155" s="418"/>
      <c r="DG155" s="418"/>
      <c r="DH155" s="418"/>
      <c r="DI155" s="418"/>
      <c r="DJ155" s="418"/>
      <c r="DK155" s="418"/>
      <c r="DL155" s="418"/>
      <c r="DM155" s="418"/>
      <c r="DN155" s="418"/>
      <c r="DO155" s="418"/>
      <c r="DP155" s="603"/>
      <c r="DQ155" s="603"/>
      <c r="DR155" s="31"/>
    </row>
    <row r="156" spans="1:122" ht="14.25" customHeight="1">
      <c r="A156" s="201"/>
      <c r="B156" s="201"/>
      <c r="DD156" s="418"/>
      <c r="DE156" s="418"/>
      <c r="DF156" s="418"/>
      <c r="DG156" s="418"/>
      <c r="DH156" s="418"/>
      <c r="DI156" s="418"/>
      <c r="DJ156" s="418"/>
      <c r="DK156" s="418"/>
      <c r="DL156" s="418"/>
      <c r="DM156" s="418"/>
      <c r="DN156" s="418"/>
      <c r="DO156" s="418"/>
      <c r="DP156" s="603"/>
      <c r="DQ156" s="603"/>
      <c r="DR156" s="31"/>
    </row>
    <row r="157" spans="1:122" ht="14.25" customHeight="1">
      <c r="A157" s="201"/>
      <c r="B157" s="201"/>
      <c r="C157" s="201"/>
      <c r="D157" s="201"/>
      <c r="E157" s="201"/>
      <c r="F157" s="201"/>
      <c r="G157" s="201"/>
      <c r="H157" s="201"/>
      <c r="J157" s="201"/>
      <c r="K157" s="201"/>
      <c r="L157" s="201"/>
      <c r="M157" s="201"/>
      <c r="N157" s="201"/>
      <c r="O157" s="201"/>
      <c r="P157" s="201"/>
      <c r="Q157" s="201"/>
      <c r="R157" s="201"/>
      <c r="S157" s="201"/>
      <c r="T157" s="201"/>
      <c r="U157" s="201"/>
      <c r="V157" s="201"/>
      <c r="W157" s="201"/>
      <c r="X157" s="201"/>
      <c r="Y157" s="201"/>
      <c r="Z157" s="201"/>
      <c r="AA157" s="201"/>
      <c r="AB157" s="201"/>
      <c r="AC157" s="201"/>
      <c r="AD157" s="201"/>
      <c r="AE157" s="201"/>
      <c r="AF157" s="201"/>
      <c r="AG157" s="201"/>
      <c r="AH157" s="201"/>
      <c r="AI157" s="201"/>
      <c r="AJ157" s="201"/>
      <c r="AK157" s="201"/>
      <c r="AL157" s="201"/>
      <c r="AM157" s="201"/>
      <c r="AN157" s="201"/>
      <c r="AO157" s="554"/>
      <c r="AP157" s="601"/>
      <c r="AQ157" s="601"/>
      <c r="AR157" s="601"/>
      <c r="AS157" s="601"/>
      <c r="AT157" s="601"/>
      <c r="AU157" s="601"/>
      <c r="AV157" s="601"/>
      <c r="AW157" s="601"/>
      <c r="AX157" s="601"/>
      <c r="AY157" s="601"/>
      <c r="AZ157" s="601"/>
      <c r="BA157" s="601"/>
      <c r="BB157" s="601"/>
      <c r="BC157" s="601"/>
      <c r="BD157" s="601"/>
      <c r="BE157" s="601"/>
      <c r="BF157" s="601"/>
      <c r="BG157" s="554"/>
      <c r="BH157" s="554"/>
      <c r="BI157" s="554"/>
      <c r="BJ157" s="554"/>
      <c r="BK157" s="418"/>
      <c r="BL157" s="418"/>
      <c r="BM157" s="418"/>
      <c r="BN157" s="418"/>
      <c r="BO157" s="418"/>
      <c r="BP157" s="201"/>
      <c r="BQ157" s="201"/>
      <c r="BR157" s="201"/>
      <c r="BS157" s="201"/>
      <c r="BT157" s="201"/>
      <c r="BU157" s="201"/>
      <c r="BV157" s="566"/>
      <c r="BW157" s="201"/>
      <c r="BX157" s="201"/>
      <c r="BY157" s="201"/>
      <c r="BZ157" s="201"/>
      <c r="CA157" s="201"/>
      <c r="CB157" s="201"/>
      <c r="CC157" s="201"/>
      <c r="CD157" s="201"/>
      <c r="CE157" s="201"/>
      <c r="CF157" s="201"/>
      <c r="CG157" s="201"/>
      <c r="CH157" s="201"/>
      <c r="CI157" s="201"/>
      <c r="CJ157" s="568"/>
      <c r="CK157" s="554"/>
      <c r="CL157" s="554"/>
      <c r="CM157" s="554"/>
      <c r="CN157" s="554"/>
      <c r="CO157" s="554"/>
      <c r="CP157" s="554"/>
      <c r="CQ157" s="532"/>
      <c r="CR157" s="532"/>
      <c r="CS157" s="532"/>
      <c r="CT157" s="532"/>
      <c r="CU157" s="532"/>
      <c r="CV157" s="532"/>
      <c r="CW157" s="532"/>
      <c r="CX157" s="532"/>
      <c r="CY157" s="532"/>
      <c r="CZ157" s="532"/>
      <c r="DA157" s="532"/>
      <c r="DB157" s="532"/>
      <c r="DC157" s="418"/>
      <c r="DD157" s="418"/>
      <c r="DE157" s="418"/>
      <c r="DF157" s="418"/>
      <c r="DG157" s="418"/>
      <c r="DH157" s="418"/>
      <c r="DI157" s="418"/>
      <c r="DJ157" s="418"/>
      <c r="DK157" s="418"/>
      <c r="DL157" s="418"/>
      <c r="DM157" s="418"/>
      <c r="DN157" s="418"/>
      <c r="DO157" s="418"/>
      <c r="DP157" s="603"/>
      <c r="DQ157" s="603"/>
      <c r="DR157" s="31"/>
    </row>
    <row r="158" spans="1:122" ht="14.25" customHeight="1">
      <c r="A158" s="201"/>
      <c r="B158" s="201"/>
      <c r="C158" s="201"/>
      <c r="D158" s="201"/>
      <c r="E158" s="201"/>
      <c r="F158" s="201"/>
      <c r="G158" s="201"/>
      <c r="H158" s="201"/>
      <c r="I158" s="530"/>
      <c r="J158" s="201"/>
      <c r="K158" s="201"/>
      <c r="L158" s="201"/>
      <c r="M158" s="201"/>
      <c r="N158" s="201"/>
      <c r="O158" s="201"/>
      <c r="P158" s="201"/>
      <c r="Q158" s="201"/>
      <c r="R158" s="201"/>
      <c r="S158" s="201"/>
      <c r="T158" s="201"/>
      <c r="U158" s="201"/>
      <c r="V158" s="201"/>
      <c r="W158" s="201"/>
      <c r="X158" s="201"/>
      <c r="Y158" s="201"/>
      <c r="Z158" s="201"/>
      <c r="AA158" s="201"/>
      <c r="AB158" s="201"/>
      <c r="AC158" s="201"/>
      <c r="AD158" s="201"/>
      <c r="AE158" s="201"/>
      <c r="AF158" s="201"/>
      <c r="AG158" s="201"/>
      <c r="AH158" s="201"/>
      <c r="AI158" s="201"/>
      <c r="AJ158" s="201"/>
      <c r="AK158" s="201"/>
      <c r="AL158" s="201"/>
      <c r="AM158" s="201"/>
      <c r="AN158" s="201"/>
      <c r="AO158" s="601"/>
      <c r="AP158" s="554"/>
      <c r="AQ158" s="554"/>
      <c r="AR158" s="554"/>
      <c r="AS158" s="554"/>
      <c r="AT158" s="554"/>
      <c r="AU158" s="554"/>
      <c r="AV158" s="601"/>
      <c r="AW158" s="601"/>
      <c r="AX158" s="601"/>
      <c r="AY158" s="601"/>
      <c r="AZ158" s="601"/>
      <c r="BA158" s="601"/>
      <c r="BB158" s="601"/>
      <c r="BC158" s="601"/>
      <c r="BD158" s="601"/>
      <c r="BE158" s="601"/>
      <c r="BF158" s="601"/>
      <c r="BG158" s="554"/>
      <c r="BH158" s="554"/>
      <c r="BI158" s="554"/>
      <c r="BJ158" s="554"/>
      <c r="BK158" s="418"/>
      <c r="BL158" s="418"/>
      <c r="BM158" s="418"/>
      <c r="BN158" s="418"/>
      <c r="BO158" s="418"/>
      <c r="BP158" s="610"/>
      <c r="BQ158" s="610"/>
      <c r="BR158" s="611"/>
      <c r="BS158" s="611"/>
      <c r="BT158" s="611"/>
      <c r="BU158" s="611"/>
      <c r="BV158" s="611"/>
      <c r="BW158" s="611"/>
      <c r="BX158" s="201"/>
      <c r="BY158" s="201"/>
      <c r="BZ158" s="201"/>
      <c r="CA158" s="201"/>
      <c r="CB158" s="201"/>
      <c r="CC158" s="201"/>
      <c r="CD158" s="201"/>
      <c r="CE158" s="201"/>
      <c r="CF158" s="201"/>
      <c r="CG158" s="201"/>
      <c r="CH158" s="201"/>
      <c r="CI158" s="201"/>
      <c r="CJ158" s="201"/>
      <c r="CK158" s="201"/>
      <c r="CL158" s="201"/>
      <c r="CM158" s="201"/>
      <c r="CN158" s="201"/>
      <c r="CO158" s="201"/>
      <c r="CP158" s="201"/>
      <c r="CQ158" s="201"/>
      <c r="CR158" s="201"/>
      <c r="CS158" s="201"/>
      <c r="CT158" s="201"/>
      <c r="CU158" s="201"/>
      <c r="CV158" s="201"/>
      <c r="CW158" s="201"/>
      <c r="CX158" s="201"/>
      <c r="CY158" s="611"/>
      <c r="CZ158" s="611"/>
      <c r="DA158" s="611"/>
      <c r="DB158" s="611"/>
      <c r="DC158" s="418"/>
      <c r="DD158" s="418"/>
      <c r="DE158" s="418"/>
      <c r="DF158" s="418"/>
      <c r="DG158" s="418"/>
      <c r="DH158" s="418"/>
      <c r="DI158" s="418"/>
      <c r="DJ158" s="418"/>
      <c r="DK158" s="418"/>
      <c r="DL158" s="418"/>
      <c r="DM158" s="418"/>
      <c r="DN158" s="418"/>
      <c r="DO158" s="418"/>
      <c r="DP158" s="603"/>
      <c r="DQ158" s="603"/>
      <c r="DR158" s="31"/>
    </row>
    <row r="159" spans="1:122" ht="14.25" customHeight="1">
      <c r="A159" s="201"/>
      <c r="B159" s="201"/>
      <c r="C159" s="201"/>
      <c r="D159" s="201"/>
      <c r="E159" s="201"/>
      <c r="F159" s="201"/>
      <c r="G159" s="201"/>
      <c r="H159" s="201"/>
      <c r="I159" s="530"/>
      <c r="J159" s="201"/>
      <c r="K159" s="201"/>
      <c r="L159" s="201"/>
      <c r="M159" s="201"/>
      <c r="N159" s="201"/>
      <c r="O159" s="201"/>
      <c r="P159" s="201"/>
      <c r="Q159" s="201"/>
      <c r="R159" s="201"/>
      <c r="S159" s="201"/>
      <c r="T159" s="201"/>
      <c r="U159" s="201"/>
      <c r="V159" s="201"/>
      <c r="W159" s="201"/>
      <c r="X159" s="201"/>
      <c r="Y159" s="201"/>
      <c r="Z159" s="201"/>
      <c r="AA159" s="201"/>
      <c r="AB159" s="201"/>
      <c r="AC159" s="201"/>
      <c r="AD159" s="201"/>
      <c r="AE159" s="201"/>
      <c r="AF159" s="201"/>
      <c r="AG159" s="201"/>
      <c r="AH159" s="201"/>
      <c r="AI159" s="201"/>
      <c r="AJ159" s="201"/>
      <c r="AK159" s="201"/>
      <c r="AL159" s="201"/>
      <c r="AM159" s="201"/>
      <c r="AN159" s="201"/>
      <c r="AO159" s="554"/>
      <c r="AP159" s="601"/>
      <c r="AQ159" s="601"/>
      <c r="AR159" s="601"/>
      <c r="AS159" s="601"/>
      <c r="AT159" s="601"/>
      <c r="AU159" s="601"/>
      <c r="AV159" s="601"/>
      <c r="AW159" s="601"/>
      <c r="AX159" s="601"/>
      <c r="AY159" s="601"/>
      <c r="AZ159" s="601"/>
      <c r="BA159" s="601"/>
      <c r="BB159" s="601"/>
      <c r="BC159" s="601"/>
      <c r="BD159" s="601"/>
      <c r="BE159" s="601"/>
      <c r="BF159" s="601"/>
      <c r="BG159" s="554"/>
      <c r="BH159" s="554"/>
      <c r="BI159" s="554"/>
      <c r="BJ159" s="554"/>
      <c r="BK159" s="418"/>
      <c r="BL159" s="418"/>
      <c r="BM159" s="418"/>
      <c r="BN159" s="418"/>
      <c r="BO159" s="418"/>
      <c r="BP159" s="201"/>
      <c r="BQ159" s="942"/>
      <c r="BR159" s="667"/>
      <c r="BS159" s="201"/>
      <c r="BT159" s="554"/>
      <c r="BU159" s="554"/>
      <c r="BV159" s="554"/>
      <c r="BW159" s="554"/>
      <c r="BX159" s="600"/>
      <c r="BY159" s="600"/>
      <c r="BZ159" s="600"/>
      <c r="CA159" s="600"/>
      <c r="CB159" s="554"/>
      <c r="CC159" s="554"/>
      <c r="CD159" s="554"/>
      <c r="CE159" s="554"/>
      <c r="CF159" s="600"/>
      <c r="CG159" s="600"/>
      <c r="CH159" s="600"/>
      <c r="CI159" s="600"/>
      <c r="CJ159" s="600"/>
      <c r="CK159" s="554"/>
      <c r="CL159" s="554"/>
      <c r="CM159" s="554"/>
      <c r="CN159" s="554"/>
      <c r="CO159" s="554"/>
      <c r="CP159" s="554"/>
      <c r="CQ159" s="532"/>
      <c r="CR159" s="532"/>
      <c r="CS159" s="532"/>
      <c r="CT159" s="532"/>
      <c r="CU159" s="532"/>
      <c r="CV159" s="532"/>
      <c r="CW159" s="532"/>
      <c r="CX159" s="532"/>
      <c r="CY159" s="532"/>
      <c r="CZ159" s="532"/>
      <c r="DA159" s="532"/>
      <c r="DB159" s="532"/>
      <c r="DC159" s="418"/>
      <c r="DD159" s="418"/>
      <c r="DE159" s="418"/>
      <c r="DF159" s="418"/>
      <c r="DG159" s="418"/>
      <c r="DH159" s="418"/>
      <c r="DI159" s="418"/>
      <c r="DJ159" s="418"/>
      <c r="DK159" s="418"/>
      <c r="DL159" s="418"/>
      <c r="DM159" s="418"/>
      <c r="DN159" s="418"/>
      <c r="DO159" s="418"/>
      <c r="DP159" s="603"/>
      <c r="DQ159" s="603"/>
      <c r="DR159" s="31"/>
    </row>
    <row r="160" spans="1:122" ht="14.25" customHeight="1">
      <c r="I160" s="530"/>
    </row>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86">
    <mergeCell ref="AJ72:AK72"/>
    <mergeCell ref="E64:F64"/>
    <mergeCell ref="G64:H64"/>
    <mergeCell ref="E66:F66"/>
    <mergeCell ref="G66:H66"/>
    <mergeCell ref="E68:F68"/>
    <mergeCell ref="G68:H68"/>
    <mergeCell ref="G70:H70"/>
    <mergeCell ref="E56:F56"/>
    <mergeCell ref="G56:H56"/>
    <mergeCell ref="E70:F70"/>
    <mergeCell ref="E72:F72"/>
    <mergeCell ref="G72:H72"/>
    <mergeCell ref="E50:F50"/>
    <mergeCell ref="E52:F52"/>
    <mergeCell ref="G52:H52"/>
    <mergeCell ref="E54:F54"/>
    <mergeCell ref="G54:H54"/>
    <mergeCell ref="CF5:CL8"/>
    <mergeCell ref="E7:I7"/>
    <mergeCell ref="BL23:BP23"/>
    <mergeCell ref="AJ26:AK26"/>
    <mergeCell ref="CJ29:DG40"/>
    <mergeCell ref="G38:H38"/>
    <mergeCell ref="E40:F40"/>
    <mergeCell ref="G40:H40"/>
    <mergeCell ref="BQ159:BR159"/>
    <mergeCell ref="E36:F36"/>
    <mergeCell ref="E38:F38"/>
    <mergeCell ref="D2:AF3"/>
    <mergeCell ref="AQ5:BQ6"/>
    <mergeCell ref="G42:H42"/>
    <mergeCell ref="E46:F46"/>
    <mergeCell ref="E48:F48"/>
    <mergeCell ref="G48:H48"/>
    <mergeCell ref="E58:F58"/>
    <mergeCell ref="G58:H58"/>
    <mergeCell ref="E60:F60"/>
    <mergeCell ref="G60:H60"/>
    <mergeCell ref="AJ60:CC62"/>
    <mergeCell ref="E62:F62"/>
    <mergeCell ref="G62:H62"/>
    <mergeCell ref="CC125:CP125"/>
    <mergeCell ref="BX126:CN126"/>
    <mergeCell ref="BN105:BP105"/>
    <mergeCell ref="BO107:BP107"/>
    <mergeCell ref="BN108:BP108"/>
    <mergeCell ref="BS110:CK113"/>
    <mergeCell ref="BS115:CI117"/>
    <mergeCell ref="BS118:BT118"/>
    <mergeCell ref="BV118:BX118"/>
    <mergeCell ref="BR119:CI119"/>
    <mergeCell ref="BN120:CT120"/>
    <mergeCell ref="BP121:CV121"/>
    <mergeCell ref="BT123:BW123"/>
    <mergeCell ref="CO124:CP124"/>
    <mergeCell ref="CK105:CL105"/>
    <mergeCell ref="W106:AD106"/>
    <mergeCell ref="BY106:CG106"/>
    <mergeCell ref="W111:AD111"/>
    <mergeCell ref="CE118:CH118"/>
    <mergeCell ref="AP117:AS117"/>
    <mergeCell ref="W121:AD121"/>
    <mergeCell ref="AP122:AS122"/>
    <mergeCell ref="AQ124:AS124"/>
    <mergeCell ref="AQ126:AS126"/>
    <mergeCell ref="BO100:BP100"/>
    <mergeCell ref="BO101:BP101"/>
    <mergeCell ref="AP107:AS107"/>
    <mergeCell ref="AP112:AS112"/>
    <mergeCell ref="W116:AD116"/>
    <mergeCell ref="W101:AD101"/>
    <mergeCell ref="AP102:AS102"/>
    <mergeCell ref="BL105:BM105"/>
    <mergeCell ref="AI89:BQ90"/>
    <mergeCell ref="BN97:CI97"/>
    <mergeCell ref="AO97:BF99"/>
    <mergeCell ref="M98:S98"/>
    <mergeCell ref="W98:AK98"/>
    <mergeCell ref="BO98:BP98"/>
    <mergeCell ref="CG98:CH98"/>
    <mergeCell ref="E74:F74"/>
    <mergeCell ref="G74:H74"/>
    <mergeCell ref="E76:F76"/>
    <mergeCell ref="G76:H76"/>
    <mergeCell ref="G78:H78"/>
  </mergeCells>
  <pageMargins left="0.7" right="0.7" top="0.75" bottom="0.75" header="0" footer="0"/>
  <pageSetup orientation="landscape"/>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T1000"/>
  <sheetViews>
    <sheetView workbookViewId="0"/>
  </sheetViews>
  <sheetFormatPr defaultColWidth="12.64453125" defaultRowHeight="15" customHeight="1"/>
  <cols>
    <col min="1" max="8" width="8.64453125" customWidth="1"/>
    <col min="9" max="14" width="4.64453125" customWidth="1"/>
    <col min="15" max="15" width="12.64453125" customWidth="1"/>
    <col min="16" max="16" width="4.64453125" customWidth="1"/>
    <col min="17" max="17" width="12.64453125" customWidth="1"/>
    <col min="18" max="18" width="4.64453125" customWidth="1"/>
    <col min="19" max="19" width="8.64453125" customWidth="1"/>
    <col min="20" max="22" width="4.64453125" customWidth="1"/>
    <col min="23" max="23" width="8.64453125" customWidth="1"/>
    <col min="24" max="27" width="4.64453125" customWidth="1"/>
    <col min="28" max="28" width="8.64453125" customWidth="1"/>
    <col min="29" max="32" width="4.64453125" customWidth="1"/>
    <col min="33" max="33" width="8.64453125" customWidth="1"/>
    <col min="34" max="37" width="4.64453125" customWidth="1"/>
    <col min="38" max="38" width="8.64453125" customWidth="1"/>
    <col min="39" max="41" width="4.64453125" customWidth="1"/>
    <col min="42" max="42" width="8.64453125" customWidth="1"/>
    <col min="43" max="45" width="4.64453125" customWidth="1"/>
    <col min="46" max="46" width="8.64453125" customWidth="1"/>
  </cols>
  <sheetData>
    <row r="1" spans="2:46" ht="14.25" customHeight="1"/>
    <row r="2" spans="2:46" ht="14.25" customHeight="1">
      <c r="B2" s="682" t="e">
        <v>#VALUE!</v>
      </c>
      <c r="C2" s="667"/>
      <c r="D2" s="667"/>
      <c r="E2" s="667"/>
      <c r="F2" s="667"/>
      <c r="G2" s="667"/>
      <c r="H2" s="667"/>
      <c r="I2" s="667"/>
      <c r="J2" s="667"/>
    </row>
    <row r="3" spans="2:46" ht="14.25" customHeight="1">
      <c r="B3" s="667"/>
      <c r="C3" s="667"/>
      <c r="D3" s="667"/>
      <c r="E3" s="667"/>
      <c r="F3" s="667"/>
      <c r="G3" s="667"/>
      <c r="H3" s="667"/>
      <c r="I3" s="667"/>
      <c r="J3" s="667"/>
      <c r="L3" s="612" t="s">
        <v>24</v>
      </c>
      <c r="O3" s="35" t="s">
        <v>714</v>
      </c>
      <c r="Q3" s="35" t="s">
        <v>715</v>
      </c>
      <c r="S3" s="35" t="s">
        <v>716</v>
      </c>
      <c r="W3" s="35" t="s">
        <v>717</v>
      </c>
      <c r="AB3" s="35" t="s">
        <v>718</v>
      </c>
      <c r="AG3" s="35" t="s">
        <v>719</v>
      </c>
      <c r="AL3" s="35" t="s">
        <v>720</v>
      </c>
      <c r="AP3" s="35" t="s">
        <v>721</v>
      </c>
    </row>
    <row r="4" spans="2:46" ht="14.25" customHeight="1">
      <c r="B4" s="667"/>
      <c r="C4" s="667"/>
      <c r="D4" s="667"/>
      <c r="E4" s="667"/>
      <c r="F4" s="667"/>
      <c r="G4" s="667"/>
      <c r="H4" s="667"/>
      <c r="I4" s="667"/>
      <c r="J4" s="667"/>
    </row>
    <row r="5" spans="2:46" ht="14.25" customHeight="1">
      <c r="B5" s="667"/>
      <c r="C5" s="667"/>
      <c r="D5" s="667"/>
      <c r="E5" s="667"/>
      <c r="F5" s="667"/>
      <c r="G5" s="667"/>
      <c r="H5" s="667"/>
      <c r="I5" s="667"/>
      <c r="J5" s="667"/>
      <c r="L5" s="35">
        <v>93</v>
      </c>
      <c r="O5" s="35">
        <v>1011101</v>
      </c>
      <c r="Q5" s="35">
        <v>1011</v>
      </c>
      <c r="S5" s="35">
        <f>BIN2DEC(Q5)</f>
        <v>11</v>
      </c>
      <c r="W5" s="35">
        <v>17</v>
      </c>
      <c r="AB5" s="35">
        <v>1</v>
      </c>
      <c r="AG5" s="35">
        <v>0</v>
      </c>
    </row>
    <row r="6" spans="2:46" ht="14.25" customHeight="1">
      <c r="B6" s="667"/>
      <c r="C6" s="667"/>
      <c r="D6" s="667"/>
      <c r="E6" s="667"/>
      <c r="F6" s="667"/>
      <c r="G6" s="667"/>
      <c r="H6" s="667"/>
      <c r="I6" s="667"/>
      <c r="J6" s="667"/>
    </row>
    <row r="7" spans="2:46" ht="14.25" customHeight="1">
      <c r="B7" s="667"/>
      <c r="C7" s="667"/>
      <c r="D7" s="667"/>
      <c r="E7" s="667"/>
      <c r="F7" s="667"/>
      <c r="G7" s="667"/>
      <c r="H7" s="667"/>
      <c r="I7" s="667"/>
      <c r="J7" s="667"/>
      <c r="W7" s="40" t="s">
        <v>722</v>
      </c>
      <c r="AB7" s="40" t="s">
        <v>723</v>
      </c>
      <c r="AG7" s="40" t="s">
        <v>724</v>
      </c>
      <c r="AL7" s="40" t="s">
        <v>725</v>
      </c>
      <c r="AP7" s="40"/>
      <c r="AT7" s="40"/>
    </row>
    <row r="8" spans="2:46" ht="14.25" customHeight="1">
      <c r="B8" s="667"/>
      <c r="C8" s="667"/>
      <c r="D8" s="667"/>
      <c r="E8" s="667"/>
      <c r="F8" s="667"/>
      <c r="G8" s="667"/>
      <c r="H8" s="667"/>
      <c r="I8" s="667"/>
      <c r="J8" s="667"/>
      <c r="W8" s="40"/>
      <c r="AB8" s="40"/>
    </row>
    <row r="9" spans="2:46" ht="14.25" customHeight="1">
      <c r="B9" s="667"/>
      <c r="C9" s="667"/>
      <c r="D9" s="667"/>
      <c r="E9" s="667"/>
      <c r="F9" s="667"/>
      <c r="G9" s="667"/>
      <c r="H9" s="667"/>
      <c r="I9" s="667"/>
      <c r="J9" s="667"/>
      <c r="L9" s="40">
        <v>93</v>
      </c>
      <c r="W9" s="40">
        <f>S5*3+2</f>
        <v>35</v>
      </c>
      <c r="AB9" s="40">
        <f>W5*3+2</f>
        <v>53</v>
      </c>
      <c r="AG9" s="40">
        <v>5</v>
      </c>
      <c r="AL9" s="40">
        <v>1</v>
      </c>
    </row>
    <row r="10" spans="2:46" ht="14.25" customHeight="1">
      <c r="B10" s="667"/>
      <c r="C10" s="667"/>
      <c r="D10" s="667"/>
      <c r="E10" s="667"/>
      <c r="F10" s="667"/>
      <c r="G10" s="667"/>
      <c r="H10" s="667"/>
      <c r="I10" s="667"/>
      <c r="J10" s="667"/>
    </row>
    <row r="11" spans="2:46" ht="14.25" customHeight="1">
      <c r="B11" s="667"/>
      <c r="C11" s="667"/>
      <c r="D11" s="667"/>
      <c r="E11" s="667"/>
      <c r="F11" s="667"/>
      <c r="G11" s="667"/>
      <c r="H11" s="667"/>
      <c r="I11" s="667"/>
      <c r="J11" s="667"/>
    </row>
    <row r="12" spans="2:46" ht="14.25" customHeight="1">
      <c r="B12" s="667"/>
      <c r="C12" s="667"/>
      <c r="D12" s="667"/>
      <c r="E12" s="667"/>
      <c r="F12" s="667"/>
      <c r="G12" s="667"/>
      <c r="H12" s="667"/>
      <c r="I12" s="667"/>
      <c r="J12" s="667"/>
      <c r="L12" s="35">
        <v>77</v>
      </c>
      <c r="O12" s="35" t="str">
        <f>DEC2BIN(L12)</f>
        <v>1001101</v>
      </c>
      <c r="Q12" s="35">
        <v>1001</v>
      </c>
      <c r="S12" s="35">
        <f>BIN2DEC(Q12)</f>
        <v>9</v>
      </c>
      <c r="W12" s="35">
        <v>3</v>
      </c>
      <c r="AB12" s="35">
        <v>5</v>
      </c>
      <c r="AG12" s="35">
        <v>4</v>
      </c>
      <c r="AL12" s="35">
        <v>1</v>
      </c>
      <c r="AP12" s="35">
        <v>0</v>
      </c>
    </row>
    <row r="13" spans="2:46" ht="14.25" customHeight="1">
      <c r="B13" s="667"/>
      <c r="C13" s="667"/>
      <c r="D13" s="667"/>
      <c r="E13" s="667"/>
      <c r="F13" s="667"/>
      <c r="G13" s="667"/>
      <c r="H13" s="667"/>
      <c r="I13" s="667"/>
      <c r="J13" s="667"/>
    </row>
    <row r="14" spans="2:46" ht="14.25" customHeight="1">
      <c r="B14" s="667"/>
      <c r="C14" s="667"/>
      <c r="D14" s="667"/>
      <c r="E14" s="667"/>
      <c r="F14" s="667"/>
      <c r="G14" s="667"/>
      <c r="H14" s="667"/>
      <c r="I14" s="667"/>
      <c r="J14" s="667"/>
      <c r="W14" s="40" t="s">
        <v>726</v>
      </c>
      <c r="AB14" s="40" t="s">
        <v>727</v>
      </c>
      <c r="AG14" s="40" t="s">
        <v>728</v>
      </c>
      <c r="AL14" s="40" t="s">
        <v>729</v>
      </c>
      <c r="AP14" s="40" t="s">
        <v>730</v>
      </c>
      <c r="AT14" s="40" t="s">
        <v>731</v>
      </c>
    </row>
    <row r="15" spans="2:46" ht="14.25" customHeight="1">
      <c r="B15" s="667"/>
      <c r="C15" s="667"/>
      <c r="D15" s="667"/>
      <c r="E15" s="667"/>
      <c r="F15" s="667"/>
      <c r="G15" s="667"/>
      <c r="H15" s="667"/>
      <c r="I15" s="667"/>
      <c r="J15" s="667"/>
    </row>
    <row r="16" spans="2:46" ht="14.25" customHeight="1">
      <c r="B16" s="667"/>
      <c r="C16" s="667"/>
      <c r="D16" s="667"/>
      <c r="E16" s="667"/>
      <c r="F16" s="667"/>
      <c r="G16" s="667"/>
      <c r="H16" s="667"/>
      <c r="I16" s="667"/>
      <c r="J16" s="667"/>
      <c r="L16" s="40">
        <v>77</v>
      </c>
      <c r="M16" s="40"/>
      <c r="N16" s="40"/>
      <c r="O16" s="40"/>
      <c r="P16" s="40"/>
      <c r="Q16" s="40"/>
      <c r="R16" s="40"/>
      <c r="S16" s="40"/>
      <c r="T16" s="40"/>
      <c r="U16" s="40"/>
      <c r="V16" s="40"/>
      <c r="W16" s="40">
        <v>29</v>
      </c>
      <c r="X16" s="40"/>
      <c r="Y16" s="40"/>
      <c r="Z16" s="40"/>
      <c r="AA16" s="40"/>
      <c r="AB16" s="40">
        <v>11</v>
      </c>
      <c r="AC16" s="40"/>
      <c r="AD16" s="40"/>
      <c r="AE16" s="40"/>
      <c r="AF16" s="40"/>
      <c r="AG16" s="40">
        <v>17</v>
      </c>
      <c r="AH16" s="40"/>
      <c r="AI16" s="40"/>
      <c r="AJ16" s="40"/>
      <c r="AK16" s="40"/>
      <c r="AL16" s="40">
        <v>13</v>
      </c>
      <c r="AM16" s="40"/>
      <c r="AN16" s="40"/>
      <c r="AO16" s="40"/>
      <c r="AP16" s="40">
        <v>5</v>
      </c>
      <c r="AT16" s="40">
        <v>1</v>
      </c>
    </row>
    <row r="17" spans="1:46" ht="14.25" customHeight="1">
      <c r="B17" s="667"/>
      <c r="C17" s="667"/>
      <c r="D17" s="667"/>
      <c r="E17" s="667"/>
      <c r="F17" s="667"/>
      <c r="G17" s="667"/>
      <c r="H17" s="667"/>
      <c r="I17" s="667"/>
      <c r="J17" s="667"/>
    </row>
    <row r="18" spans="1:46" ht="14.25" customHeight="1">
      <c r="B18" s="667"/>
      <c r="C18" s="667"/>
      <c r="D18" s="667"/>
      <c r="E18" s="667"/>
      <c r="F18" s="667"/>
      <c r="G18" s="667"/>
      <c r="H18" s="667"/>
      <c r="I18" s="667"/>
      <c r="J18" s="667"/>
    </row>
    <row r="19" spans="1:46" ht="14.25" customHeight="1">
      <c r="B19" s="667"/>
      <c r="C19" s="667"/>
      <c r="D19" s="667"/>
      <c r="E19" s="667"/>
      <c r="F19" s="667"/>
      <c r="G19" s="667"/>
      <c r="H19" s="667"/>
      <c r="I19" s="667"/>
      <c r="J19" s="667"/>
      <c r="L19" s="35">
        <v>197</v>
      </c>
      <c r="O19" s="35" t="str">
        <f>DEC2BIN(L19)</f>
        <v>11000101</v>
      </c>
      <c r="Q19" s="35">
        <v>1100</v>
      </c>
      <c r="S19" s="35">
        <f>BIN2DEC(Q19)</f>
        <v>12</v>
      </c>
      <c r="W19" s="35">
        <v>2</v>
      </c>
      <c r="AB19" s="35">
        <v>3</v>
      </c>
      <c r="AG19" s="35">
        <v>5</v>
      </c>
      <c r="AL19" s="35">
        <v>4</v>
      </c>
      <c r="AP19" s="35">
        <v>1</v>
      </c>
      <c r="AT19" s="35">
        <v>0</v>
      </c>
    </row>
    <row r="20" spans="1:46" ht="14.25" customHeight="1">
      <c r="B20" s="667"/>
      <c r="C20" s="667"/>
      <c r="D20" s="667"/>
      <c r="E20" s="667"/>
      <c r="F20" s="667"/>
      <c r="G20" s="667"/>
      <c r="H20" s="667"/>
      <c r="I20" s="667"/>
      <c r="J20" s="667"/>
      <c r="W20" s="40">
        <v>37</v>
      </c>
      <c r="AB20" s="40">
        <v>7</v>
      </c>
      <c r="AG20" s="40">
        <v>11</v>
      </c>
      <c r="AL20" s="40">
        <v>17</v>
      </c>
      <c r="AP20" s="40">
        <v>13</v>
      </c>
      <c r="AT20" s="40">
        <v>5</v>
      </c>
    </row>
    <row r="21" spans="1:46" ht="14.25" customHeight="1">
      <c r="B21" s="667"/>
      <c r="C21" s="667"/>
      <c r="D21" s="667"/>
      <c r="E21" s="667"/>
      <c r="F21" s="667"/>
      <c r="G21" s="667"/>
      <c r="H21" s="667"/>
      <c r="I21" s="667"/>
      <c r="J21" s="667"/>
    </row>
    <row r="22" spans="1:46" ht="14.25" customHeight="1">
      <c r="B22" s="667"/>
      <c r="C22" s="667"/>
      <c r="D22" s="667"/>
      <c r="E22" s="667"/>
      <c r="F22" s="667"/>
      <c r="G22" s="667"/>
      <c r="H22" s="667"/>
      <c r="I22" s="667"/>
      <c r="J22" s="667"/>
      <c r="L22" s="35">
        <v>59</v>
      </c>
      <c r="O22" s="35" t="str">
        <f>DEC2BIN(L22)</f>
        <v>111011</v>
      </c>
      <c r="Q22" s="35">
        <v>11101</v>
      </c>
      <c r="S22" s="35">
        <f>BIN2DEC(Q22)</f>
        <v>29</v>
      </c>
      <c r="W22" s="35">
        <v>22</v>
      </c>
      <c r="Y22" s="35">
        <v>33</v>
      </c>
      <c r="AA22" s="35">
        <v>6</v>
      </c>
      <c r="AC22" s="35">
        <v>9</v>
      </c>
      <c r="AE22" s="35">
        <v>3</v>
      </c>
      <c r="AG22" s="35">
        <v>5</v>
      </c>
      <c r="AI22" s="35">
        <v>4</v>
      </c>
      <c r="AK22" s="35">
        <v>1</v>
      </c>
      <c r="AM22" s="35">
        <v>0</v>
      </c>
    </row>
    <row r="23" spans="1:46" ht="14.25" customHeight="1">
      <c r="A23" s="40"/>
      <c r="B23" s="667"/>
      <c r="C23" s="667"/>
      <c r="D23" s="667"/>
      <c r="E23" s="667"/>
      <c r="F23" s="667"/>
      <c r="G23" s="667"/>
      <c r="H23" s="667"/>
      <c r="I23" s="667"/>
      <c r="J23" s="667"/>
      <c r="K23" s="40"/>
      <c r="L23" s="40"/>
      <c r="M23" s="40"/>
      <c r="N23" s="40"/>
      <c r="O23" s="40"/>
      <c r="P23" s="40"/>
      <c r="Q23" s="40"/>
      <c r="R23" s="40"/>
      <c r="S23" s="40"/>
      <c r="T23" s="40"/>
      <c r="U23" s="40"/>
      <c r="V23" s="40"/>
      <c r="W23" s="40">
        <v>89</v>
      </c>
      <c r="X23" s="40"/>
      <c r="Y23" s="40">
        <v>67</v>
      </c>
      <c r="Z23" s="40"/>
      <c r="AA23" s="40">
        <v>101</v>
      </c>
      <c r="AB23" s="40"/>
      <c r="AC23" s="40">
        <v>19</v>
      </c>
      <c r="AD23" s="40"/>
      <c r="AE23" s="40">
        <v>29</v>
      </c>
      <c r="AF23" s="40"/>
      <c r="AG23" s="40">
        <v>11</v>
      </c>
      <c r="AH23" s="40"/>
      <c r="AI23" s="40">
        <v>17</v>
      </c>
      <c r="AJ23" s="40"/>
      <c r="AK23" s="40">
        <v>13</v>
      </c>
      <c r="AL23" s="40"/>
      <c r="AM23" s="40">
        <v>5</v>
      </c>
      <c r="AN23" s="40"/>
      <c r="AO23" s="40"/>
      <c r="AP23" s="40"/>
      <c r="AQ23" s="40"/>
      <c r="AR23" s="40"/>
      <c r="AS23" s="40"/>
      <c r="AT23" s="40"/>
    </row>
    <row r="24" spans="1:46" ht="14.25" customHeight="1">
      <c r="B24" s="667"/>
      <c r="C24" s="667"/>
      <c r="D24" s="667"/>
      <c r="E24" s="667"/>
      <c r="F24" s="667"/>
      <c r="G24" s="667"/>
      <c r="H24" s="667"/>
      <c r="I24" s="667"/>
      <c r="J24" s="667"/>
    </row>
    <row r="25" spans="1:46" ht="14.25" customHeight="1">
      <c r="B25" s="667"/>
      <c r="C25" s="667"/>
      <c r="D25" s="667"/>
      <c r="E25" s="667"/>
      <c r="F25" s="667"/>
      <c r="G25" s="667"/>
      <c r="H25" s="667"/>
      <c r="I25" s="667"/>
      <c r="J25" s="667"/>
      <c r="L25" s="35">
        <v>245</v>
      </c>
      <c r="O25" s="35" t="str">
        <f>DEC2BIN(L25)</f>
        <v>11110101</v>
      </c>
      <c r="Q25" s="35">
        <v>111</v>
      </c>
      <c r="S25" s="35">
        <v>7</v>
      </c>
      <c r="W25" s="35">
        <v>11</v>
      </c>
      <c r="Y25" s="35">
        <v>17</v>
      </c>
      <c r="AA25" s="35">
        <v>1</v>
      </c>
      <c r="AC25" s="35">
        <v>0</v>
      </c>
    </row>
    <row r="26" spans="1:46" ht="14.25" customHeight="1">
      <c r="A26" s="40"/>
      <c r="B26" s="667"/>
      <c r="C26" s="667"/>
      <c r="D26" s="667"/>
      <c r="E26" s="667"/>
      <c r="F26" s="667"/>
      <c r="G26" s="667"/>
      <c r="H26" s="667"/>
      <c r="I26" s="667"/>
      <c r="J26" s="667"/>
      <c r="K26" s="40"/>
      <c r="L26" s="40"/>
      <c r="M26" s="40"/>
      <c r="N26" s="40"/>
      <c r="O26" s="40"/>
      <c r="P26" s="40"/>
      <c r="Q26" s="40"/>
      <c r="R26" s="40"/>
      <c r="S26" s="40"/>
      <c r="T26" s="40"/>
      <c r="U26" s="40"/>
      <c r="V26" s="40"/>
      <c r="W26" s="40">
        <f>S25*3+2</f>
        <v>23</v>
      </c>
      <c r="X26" s="40"/>
      <c r="Y26" s="40">
        <v>35</v>
      </c>
      <c r="Z26" s="40"/>
      <c r="AA26" s="40">
        <v>53</v>
      </c>
      <c r="AB26" s="40"/>
      <c r="AC26" s="40">
        <v>5</v>
      </c>
      <c r="AD26" s="40"/>
      <c r="AE26" s="40"/>
      <c r="AF26" s="40"/>
      <c r="AG26" s="40"/>
      <c r="AH26" s="40"/>
      <c r="AI26" s="40"/>
      <c r="AJ26" s="40"/>
      <c r="AK26" s="40"/>
      <c r="AL26" s="40"/>
      <c r="AM26" s="40"/>
      <c r="AN26" s="40"/>
      <c r="AO26" s="40"/>
      <c r="AP26" s="40"/>
      <c r="AQ26" s="40"/>
      <c r="AR26" s="40"/>
      <c r="AS26" s="40"/>
      <c r="AT26" s="40"/>
    </row>
    <row r="27" spans="1:46" ht="14.25" customHeight="1">
      <c r="B27" s="667"/>
      <c r="C27" s="667"/>
      <c r="D27" s="667"/>
      <c r="E27" s="667"/>
      <c r="F27" s="667"/>
      <c r="G27" s="667"/>
      <c r="H27" s="667"/>
      <c r="I27" s="667"/>
      <c r="J27" s="667"/>
    </row>
    <row r="28" spans="1:46" ht="14.25" customHeight="1">
      <c r="B28" s="667"/>
      <c r="C28" s="667"/>
      <c r="D28" s="667"/>
      <c r="E28" s="667"/>
      <c r="F28" s="667"/>
      <c r="G28" s="667"/>
      <c r="H28" s="667"/>
      <c r="I28" s="667"/>
      <c r="J28" s="667"/>
      <c r="L28" s="35">
        <v>705</v>
      </c>
      <c r="S28" s="35">
        <v>176</v>
      </c>
      <c r="W28" s="35">
        <v>132</v>
      </c>
      <c r="Y28" s="35">
        <v>49</v>
      </c>
      <c r="AA28" s="35">
        <v>2</v>
      </c>
      <c r="AC28" s="35">
        <v>3</v>
      </c>
      <c r="AE28" s="35">
        <v>5</v>
      </c>
      <c r="AG28" s="35">
        <v>4</v>
      </c>
      <c r="AI28" s="35">
        <v>1</v>
      </c>
      <c r="AK28" s="35">
        <v>0</v>
      </c>
    </row>
    <row r="29" spans="1:46" ht="14.25" customHeight="1">
      <c r="A29" s="40"/>
      <c r="B29" s="667"/>
      <c r="C29" s="667"/>
      <c r="D29" s="667"/>
      <c r="E29" s="667"/>
      <c r="F29" s="667"/>
      <c r="G29" s="667"/>
      <c r="H29" s="667"/>
      <c r="I29" s="667"/>
      <c r="J29" s="667"/>
      <c r="K29" s="40"/>
      <c r="L29" s="40"/>
      <c r="M29" s="40"/>
      <c r="N29" s="40"/>
      <c r="O29" s="40"/>
      <c r="P29" s="40"/>
      <c r="Q29" s="40"/>
      <c r="R29" s="40"/>
      <c r="S29" s="40"/>
      <c r="T29" s="40"/>
      <c r="U29" s="40"/>
      <c r="V29" s="40"/>
      <c r="W29" s="40">
        <v>529</v>
      </c>
      <c r="X29" s="40"/>
      <c r="Y29" s="40">
        <v>397</v>
      </c>
      <c r="Z29" s="40"/>
      <c r="AA29" s="40">
        <v>149</v>
      </c>
      <c r="AB29" s="40"/>
      <c r="AC29" s="40">
        <v>7</v>
      </c>
      <c r="AD29" s="40"/>
      <c r="AE29" s="40">
        <v>11</v>
      </c>
      <c r="AF29" s="40"/>
      <c r="AG29" s="40">
        <v>17</v>
      </c>
      <c r="AH29" s="40"/>
      <c r="AI29" s="40">
        <v>13</v>
      </c>
      <c r="AJ29" s="40"/>
      <c r="AK29" s="40">
        <v>5</v>
      </c>
      <c r="AL29" s="40"/>
      <c r="AM29" s="40"/>
      <c r="AN29" s="40"/>
      <c r="AO29" s="40"/>
      <c r="AP29" s="40"/>
      <c r="AQ29" s="40"/>
      <c r="AR29" s="40"/>
      <c r="AS29" s="40"/>
      <c r="AT29" s="40"/>
    </row>
    <row r="30" spans="1:46" ht="14.25" customHeight="1"/>
    <row r="31" spans="1:46" ht="14.25" customHeight="1">
      <c r="L31" s="35">
        <v>3</v>
      </c>
      <c r="O31" s="35">
        <v>11</v>
      </c>
      <c r="Q31" s="35">
        <v>1</v>
      </c>
      <c r="S31" s="35">
        <v>1</v>
      </c>
      <c r="W31" s="35">
        <v>0</v>
      </c>
    </row>
    <row r="32" spans="1:46" ht="14.25" customHeight="1">
      <c r="A32" s="40"/>
      <c r="B32" s="40"/>
      <c r="C32" s="40"/>
      <c r="D32" s="40"/>
      <c r="E32" s="40"/>
      <c r="F32" s="40"/>
      <c r="G32" s="40"/>
      <c r="H32" s="40"/>
      <c r="I32" s="40"/>
      <c r="J32" s="40"/>
      <c r="K32" s="40"/>
      <c r="L32" s="40"/>
      <c r="M32" s="40"/>
      <c r="N32" s="40"/>
      <c r="O32" s="40"/>
      <c r="P32" s="40"/>
      <c r="Q32" s="40"/>
      <c r="R32" s="40"/>
      <c r="S32" s="40"/>
      <c r="T32" s="40"/>
      <c r="U32" s="40"/>
      <c r="V32" s="40"/>
      <c r="W32" s="40">
        <v>5</v>
      </c>
      <c r="X32" s="40"/>
      <c r="Y32" s="40"/>
      <c r="Z32" s="40"/>
      <c r="AA32" s="40"/>
      <c r="AB32" s="40"/>
      <c r="AC32" s="40"/>
      <c r="AD32" s="40"/>
      <c r="AE32" s="40"/>
      <c r="AF32" s="40"/>
      <c r="AG32" s="40"/>
      <c r="AH32" s="40"/>
      <c r="AI32" s="40"/>
      <c r="AJ32" s="40"/>
      <c r="AK32" s="40"/>
      <c r="AL32" s="40"/>
      <c r="AM32" s="40"/>
      <c r="AN32" s="40"/>
      <c r="AO32" s="40"/>
      <c r="AP32" s="40"/>
      <c r="AQ32" s="40"/>
      <c r="AR32" s="40"/>
      <c r="AS32" s="40"/>
      <c r="AT32" s="40"/>
    </row>
    <row r="33" spans="1:46" ht="14.25" customHeight="1"/>
    <row r="34" spans="1:46" ht="14.25" customHeight="1">
      <c r="L34" s="35">
        <v>113</v>
      </c>
      <c r="O34" s="35">
        <v>1110001</v>
      </c>
      <c r="Q34" s="35">
        <v>11100</v>
      </c>
      <c r="S34" s="35">
        <f>BIN2DEC(Q34)</f>
        <v>28</v>
      </c>
      <c r="W34" s="35">
        <v>0</v>
      </c>
    </row>
    <row r="35" spans="1:46" ht="14.25" customHeight="1">
      <c r="A35" s="40"/>
      <c r="B35" s="40"/>
      <c r="C35" s="40"/>
      <c r="D35" s="40"/>
      <c r="E35" s="40"/>
      <c r="F35" s="40"/>
      <c r="G35" s="40"/>
      <c r="H35" s="40"/>
      <c r="I35" s="40"/>
      <c r="J35" s="40"/>
      <c r="L35" s="40"/>
      <c r="M35" s="40"/>
      <c r="N35" s="40"/>
      <c r="O35" s="40"/>
      <c r="P35" s="40"/>
      <c r="Q35" s="40"/>
      <c r="R35" s="40"/>
      <c r="S35" s="40"/>
      <c r="T35" s="40"/>
      <c r="U35" s="40"/>
      <c r="V35" s="40"/>
      <c r="W35" s="40">
        <v>85</v>
      </c>
      <c r="X35" s="40"/>
      <c r="Y35" s="40"/>
      <c r="Z35" s="40"/>
      <c r="AA35" s="40"/>
      <c r="AB35" s="40"/>
      <c r="AC35" s="40"/>
      <c r="AD35" s="40"/>
      <c r="AE35" s="40"/>
      <c r="AF35" s="40"/>
      <c r="AG35" s="40"/>
      <c r="AH35" s="40"/>
      <c r="AI35" s="40"/>
      <c r="AJ35" s="40"/>
      <c r="AK35" s="40"/>
      <c r="AL35" s="40"/>
      <c r="AM35" s="40"/>
      <c r="AN35" s="40"/>
      <c r="AO35" s="40"/>
      <c r="AP35" s="40"/>
      <c r="AQ35" s="40"/>
      <c r="AR35" s="40"/>
      <c r="AS35" s="40"/>
      <c r="AT35" s="40"/>
    </row>
    <row r="36" spans="1:46" ht="14.25" customHeight="1">
      <c r="K36" s="40"/>
    </row>
    <row r="37" spans="1:46" ht="14.25" customHeight="1">
      <c r="L37" s="35">
        <v>227</v>
      </c>
      <c r="O37" s="177" t="str">
        <f>DEC2BIN(L37)</f>
        <v>11100011</v>
      </c>
      <c r="Q37" s="35">
        <v>1110001</v>
      </c>
      <c r="S37" s="35">
        <v>113</v>
      </c>
      <c r="W37" s="35">
        <v>0</v>
      </c>
    </row>
    <row r="38" spans="1:46" ht="14.25" customHeight="1">
      <c r="A38" s="40"/>
      <c r="B38" s="40"/>
      <c r="C38" s="40"/>
      <c r="D38" s="40"/>
      <c r="E38" s="40"/>
      <c r="F38" s="40"/>
      <c r="G38" s="40"/>
      <c r="H38" s="40"/>
      <c r="I38" s="40"/>
      <c r="J38" s="40"/>
      <c r="K38" s="40"/>
      <c r="L38" s="40"/>
      <c r="M38" s="40"/>
      <c r="N38" s="40"/>
      <c r="O38" s="40"/>
      <c r="P38" s="40"/>
      <c r="Q38" s="40"/>
      <c r="R38" s="40"/>
      <c r="S38" s="40"/>
      <c r="T38" s="40"/>
      <c r="U38" s="40"/>
      <c r="V38" s="40"/>
      <c r="W38" s="40">
        <v>341</v>
      </c>
      <c r="X38" s="40"/>
      <c r="Y38" s="40"/>
      <c r="Z38" s="40"/>
      <c r="AA38" s="40"/>
      <c r="AB38" s="40"/>
      <c r="AC38" s="40"/>
      <c r="AD38" s="40"/>
      <c r="AE38" s="40"/>
      <c r="AF38" s="40"/>
      <c r="AG38" s="40"/>
      <c r="AH38" s="40"/>
      <c r="AI38" s="40"/>
      <c r="AJ38" s="40"/>
      <c r="AK38" s="40"/>
      <c r="AL38" s="40"/>
      <c r="AM38" s="40"/>
      <c r="AN38" s="40"/>
      <c r="AO38" s="40"/>
      <c r="AP38" s="40"/>
      <c r="AQ38" s="40"/>
      <c r="AR38" s="40"/>
      <c r="AS38" s="40"/>
      <c r="AT38" s="40"/>
    </row>
    <row r="39" spans="1:46" ht="14.25" customHeight="1">
      <c r="K39" s="40"/>
    </row>
    <row r="40" spans="1:46" ht="14.25" customHeight="1">
      <c r="K40" s="40"/>
      <c r="L40" s="35">
        <v>7281</v>
      </c>
      <c r="O40" s="613" t="s">
        <v>732</v>
      </c>
      <c r="Q40" s="614" t="s">
        <v>733</v>
      </c>
      <c r="S40" s="35">
        <v>1820</v>
      </c>
      <c r="W40" s="35">
        <v>0</v>
      </c>
    </row>
    <row r="41" spans="1:46" ht="14.25" customHeight="1">
      <c r="L41" s="40"/>
      <c r="M41" s="40"/>
      <c r="N41" s="40"/>
      <c r="O41" s="40"/>
      <c r="P41" s="40"/>
      <c r="Q41" s="40"/>
      <c r="R41" s="40"/>
      <c r="S41" s="40"/>
      <c r="T41" s="40"/>
      <c r="U41" s="40"/>
      <c r="V41" s="40"/>
      <c r="W41" s="40">
        <v>5461</v>
      </c>
    </row>
    <row r="42" spans="1:46" ht="14.25" customHeight="1"/>
    <row r="43" spans="1:46" ht="14.25" customHeight="1">
      <c r="K43" s="682">
        <v>14563</v>
      </c>
      <c r="L43" s="667"/>
      <c r="N43" s="947" t="s">
        <v>734</v>
      </c>
      <c r="O43" s="667"/>
      <c r="Q43" s="613" t="s">
        <v>732</v>
      </c>
      <c r="S43" s="35">
        <v>7281</v>
      </c>
      <c r="W43" s="35">
        <v>0</v>
      </c>
    </row>
    <row r="44" spans="1:46" ht="14.25" customHeight="1">
      <c r="K44" s="40"/>
      <c r="L44" s="40"/>
      <c r="M44" s="40"/>
      <c r="N44" s="40"/>
      <c r="O44" s="40"/>
      <c r="P44" s="40"/>
      <c r="Q44" s="40"/>
      <c r="R44" s="40"/>
      <c r="S44" s="40"/>
      <c r="T44" s="40"/>
      <c r="U44" s="40"/>
      <c r="V44" s="40"/>
      <c r="W44" s="40">
        <v>21845</v>
      </c>
    </row>
    <row r="45" spans="1:46" ht="14.25" customHeight="1"/>
    <row r="46" spans="1:46" ht="14.25" customHeight="1"/>
    <row r="47" spans="1:46" ht="14.25" customHeight="1"/>
    <row r="48" spans="1:46"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3">
    <mergeCell ref="B2:J29"/>
    <mergeCell ref="K43:L43"/>
    <mergeCell ref="N43:O43"/>
  </mergeCells>
  <pageMargins left="0.7" right="0.7" top="0.75" bottom="0.75" header="0" footer="0"/>
  <pageSetup orientation="portrait"/>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D1:H2733"/>
  <sheetViews>
    <sheetView workbookViewId="0"/>
  </sheetViews>
  <sheetFormatPr defaultColWidth="12.64453125" defaultRowHeight="15" customHeight="1"/>
  <cols>
    <col min="1" max="1" width="9" customWidth="1"/>
    <col min="2" max="3" width="4.64453125" customWidth="1"/>
    <col min="4" max="7" width="6.64453125" customWidth="1"/>
    <col min="8" max="8" width="4.64453125" customWidth="1"/>
    <col min="9" max="26" width="8.64453125" customWidth="1"/>
  </cols>
  <sheetData>
    <row r="1" spans="4:8" ht="14.25" customHeight="1"/>
    <row r="2" spans="4:8" ht="14.25" customHeight="1">
      <c r="D2" s="350"/>
      <c r="E2" s="756" t="s">
        <v>255</v>
      </c>
      <c r="F2" s="667"/>
    </row>
    <row r="3" spans="4:8" ht="14.25" customHeight="1">
      <c r="D3" s="615" t="s">
        <v>24</v>
      </c>
      <c r="E3" s="616" t="s">
        <v>257</v>
      </c>
      <c r="F3" s="617" t="s">
        <v>258</v>
      </c>
      <c r="G3" s="616" t="s">
        <v>259</v>
      </c>
      <c r="H3" s="616" t="s">
        <v>260</v>
      </c>
    </row>
    <row r="4" spans="4:8" ht="14.25" customHeight="1">
      <c r="D4" s="35">
        <v>5</v>
      </c>
      <c r="E4" s="35">
        <v>16</v>
      </c>
      <c r="F4" s="35">
        <v>1</v>
      </c>
      <c r="G4" s="35">
        <v>16</v>
      </c>
      <c r="H4" s="35">
        <v>4</v>
      </c>
    </row>
    <row r="5" spans="4:8" ht="14.25" customHeight="1">
      <c r="D5" s="35">
        <v>21</v>
      </c>
      <c r="E5" s="35">
        <v>64</v>
      </c>
      <c r="F5" s="35">
        <v>1</v>
      </c>
      <c r="G5" s="35">
        <v>64</v>
      </c>
      <c r="H5" s="35">
        <v>6</v>
      </c>
    </row>
    <row r="6" spans="4:8" ht="14.25" customHeight="1">
      <c r="D6" s="35">
        <v>85</v>
      </c>
      <c r="E6" s="35">
        <v>256</v>
      </c>
      <c r="F6" s="35">
        <v>1</v>
      </c>
      <c r="G6" s="35">
        <v>256</v>
      </c>
      <c r="H6" s="35">
        <v>8</v>
      </c>
    </row>
    <row r="7" spans="4:8" ht="14.25" customHeight="1">
      <c r="D7" s="35">
        <v>341</v>
      </c>
      <c r="E7" s="35">
        <v>1024</v>
      </c>
      <c r="F7" s="35">
        <v>1</v>
      </c>
      <c r="G7" s="35">
        <v>1024</v>
      </c>
      <c r="H7" s="35">
        <v>10</v>
      </c>
    </row>
    <row r="8" spans="4:8" ht="14.25" customHeight="1">
      <c r="D8" s="35">
        <v>1365</v>
      </c>
      <c r="E8" s="35">
        <v>4096</v>
      </c>
      <c r="F8" s="35">
        <v>1</v>
      </c>
      <c r="G8" s="35">
        <v>4096</v>
      </c>
      <c r="H8" s="35">
        <v>12</v>
      </c>
    </row>
    <row r="9" spans="4:8" ht="14.25" customHeight="1">
      <c r="D9" s="35">
        <v>5461</v>
      </c>
      <c r="E9" s="35">
        <v>16384</v>
      </c>
      <c r="F9" s="35">
        <v>1</v>
      </c>
      <c r="G9" s="35">
        <v>16384</v>
      </c>
      <c r="H9" s="35">
        <v>14</v>
      </c>
    </row>
    <row r="10" spans="4:8" ht="14.25" customHeight="1">
      <c r="D10" s="35">
        <v>3</v>
      </c>
      <c r="E10" s="35">
        <v>10</v>
      </c>
      <c r="F10" s="40">
        <v>5</v>
      </c>
      <c r="G10" s="35">
        <v>2</v>
      </c>
      <c r="H10" s="35">
        <v>1</v>
      </c>
    </row>
    <row r="11" spans="4:8" ht="14.25" customHeight="1">
      <c r="D11" s="35">
        <v>13</v>
      </c>
      <c r="E11" s="35">
        <v>40</v>
      </c>
      <c r="F11" s="40">
        <v>5</v>
      </c>
      <c r="G11" s="35">
        <v>8</v>
      </c>
      <c r="H11" s="35">
        <v>3</v>
      </c>
    </row>
    <row r="12" spans="4:8" ht="14.25" customHeight="1">
      <c r="D12" s="35">
        <v>53</v>
      </c>
      <c r="E12" s="35">
        <v>160</v>
      </c>
      <c r="F12" s="40">
        <v>5</v>
      </c>
      <c r="G12" s="35">
        <v>32</v>
      </c>
      <c r="H12" s="35">
        <v>5</v>
      </c>
    </row>
    <row r="13" spans="4:8" ht="14.25" customHeight="1">
      <c r="D13" s="35">
        <v>213</v>
      </c>
      <c r="E13" s="35">
        <v>640</v>
      </c>
      <c r="F13" s="40">
        <v>5</v>
      </c>
      <c r="G13" s="35">
        <v>128</v>
      </c>
      <c r="H13" s="35">
        <v>7</v>
      </c>
    </row>
    <row r="14" spans="4:8" ht="14.25" customHeight="1">
      <c r="D14" s="35">
        <v>853</v>
      </c>
      <c r="E14" s="35">
        <v>2560</v>
      </c>
      <c r="F14" s="40">
        <v>5</v>
      </c>
      <c r="G14" s="35">
        <v>512</v>
      </c>
      <c r="H14" s="35">
        <v>9</v>
      </c>
    </row>
    <row r="15" spans="4:8" ht="14.25" customHeight="1">
      <c r="D15" s="35">
        <v>3413</v>
      </c>
      <c r="E15" s="35">
        <v>10240</v>
      </c>
      <c r="F15" s="40">
        <v>5</v>
      </c>
      <c r="G15" s="35">
        <v>2048</v>
      </c>
      <c r="H15" s="35">
        <v>11</v>
      </c>
    </row>
    <row r="16" spans="4:8" ht="14.25" customHeight="1">
      <c r="D16" s="35">
        <v>9</v>
      </c>
      <c r="E16" s="35">
        <v>28</v>
      </c>
      <c r="F16" s="35">
        <v>7</v>
      </c>
      <c r="G16" s="35">
        <v>4</v>
      </c>
      <c r="H16" s="35">
        <v>2</v>
      </c>
    </row>
    <row r="17" spans="4:8" ht="14.25" customHeight="1">
      <c r="D17" s="35">
        <v>37</v>
      </c>
      <c r="E17" s="35">
        <v>112</v>
      </c>
      <c r="F17" s="35">
        <v>7</v>
      </c>
      <c r="G17" s="35">
        <v>16</v>
      </c>
      <c r="H17" s="35">
        <v>4</v>
      </c>
    </row>
    <row r="18" spans="4:8" ht="14.25" customHeight="1">
      <c r="D18" s="35">
        <v>149</v>
      </c>
      <c r="E18" s="35">
        <v>448</v>
      </c>
      <c r="F18" s="35">
        <v>7</v>
      </c>
      <c r="G18" s="35">
        <v>64</v>
      </c>
      <c r="H18" s="35">
        <v>6</v>
      </c>
    </row>
    <row r="19" spans="4:8" ht="14.25" customHeight="1">
      <c r="D19" s="35">
        <v>597</v>
      </c>
      <c r="E19" s="35">
        <v>1792</v>
      </c>
      <c r="F19" s="35">
        <v>7</v>
      </c>
      <c r="G19" s="35">
        <v>256</v>
      </c>
      <c r="H19" s="35">
        <v>8</v>
      </c>
    </row>
    <row r="20" spans="4:8" ht="14.25" customHeight="1">
      <c r="D20" s="35">
        <v>2389</v>
      </c>
      <c r="E20" s="35">
        <v>7168</v>
      </c>
      <c r="F20" s="35">
        <v>7</v>
      </c>
      <c r="G20" s="35">
        <v>1024</v>
      </c>
      <c r="H20" s="35">
        <v>10</v>
      </c>
    </row>
    <row r="21" spans="4:8" ht="14.25" customHeight="1">
      <c r="D21" s="35">
        <v>7</v>
      </c>
      <c r="E21" s="35">
        <v>22</v>
      </c>
      <c r="F21" s="40">
        <v>11</v>
      </c>
      <c r="G21" s="35">
        <v>2</v>
      </c>
      <c r="H21" s="35">
        <v>1</v>
      </c>
    </row>
    <row r="22" spans="4:8" ht="14.25" customHeight="1">
      <c r="D22" s="35">
        <v>29</v>
      </c>
      <c r="E22" s="35">
        <v>88</v>
      </c>
      <c r="F22" s="40">
        <v>11</v>
      </c>
      <c r="G22" s="35">
        <v>8</v>
      </c>
      <c r="H22" s="35">
        <v>3</v>
      </c>
    </row>
    <row r="23" spans="4:8" ht="14.25" customHeight="1">
      <c r="D23" s="35">
        <v>117</v>
      </c>
      <c r="E23" s="35">
        <v>352</v>
      </c>
      <c r="F23" s="40">
        <v>11</v>
      </c>
      <c r="G23" s="35">
        <v>32</v>
      </c>
      <c r="H23" s="35">
        <v>5</v>
      </c>
    </row>
    <row r="24" spans="4:8" ht="14.25" customHeight="1">
      <c r="D24" s="35">
        <v>469</v>
      </c>
      <c r="E24" s="35">
        <v>1408</v>
      </c>
      <c r="F24" s="40">
        <v>11</v>
      </c>
      <c r="G24" s="35">
        <v>128</v>
      </c>
      <c r="H24" s="35">
        <v>7</v>
      </c>
    </row>
    <row r="25" spans="4:8" ht="14.25" customHeight="1">
      <c r="D25" s="35">
        <v>1877</v>
      </c>
      <c r="E25" s="35">
        <v>5632</v>
      </c>
      <c r="F25" s="40">
        <v>11</v>
      </c>
      <c r="G25" s="35">
        <v>512</v>
      </c>
      <c r="H25" s="35">
        <v>9</v>
      </c>
    </row>
    <row r="26" spans="4:8" ht="14.25" customHeight="1">
      <c r="D26" s="35">
        <v>17</v>
      </c>
      <c r="E26" s="35">
        <v>52</v>
      </c>
      <c r="F26" s="35">
        <v>13</v>
      </c>
      <c r="G26" s="35">
        <v>4</v>
      </c>
      <c r="H26" s="35">
        <v>2</v>
      </c>
    </row>
    <row r="27" spans="4:8" ht="14.25" customHeight="1">
      <c r="D27" s="35">
        <v>69</v>
      </c>
      <c r="E27" s="35">
        <v>208</v>
      </c>
      <c r="F27" s="35">
        <v>13</v>
      </c>
      <c r="G27" s="35">
        <v>16</v>
      </c>
      <c r="H27" s="35">
        <v>4</v>
      </c>
    </row>
    <row r="28" spans="4:8" ht="14.25" customHeight="1">
      <c r="D28" s="35">
        <v>277</v>
      </c>
      <c r="E28" s="35">
        <v>832</v>
      </c>
      <c r="F28" s="35">
        <v>13</v>
      </c>
      <c r="G28" s="35">
        <v>64</v>
      </c>
      <c r="H28" s="35">
        <v>6</v>
      </c>
    </row>
    <row r="29" spans="4:8" ht="14.25" customHeight="1">
      <c r="D29" s="35">
        <v>1109</v>
      </c>
      <c r="E29" s="35">
        <v>3328</v>
      </c>
      <c r="F29" s="35">
        <v>13</v>
      </c>
      <c r="G29" s="35">
        <v>256</v>
      </c>
      <c r="H29" s="35">
        <v>8</v>
      </c>
    </row>
    <row r="30" spans="4:8" ht="14.25" customHeight="1">
      <c r="D30" s="35">
        <v>4437</v>
      </c>
      <c r="E30" s="35">
        <v>13312</v>
      </c>
      <c r="F30" s="35">
        <v>13</v>
      </c>
      <c r="G30" s="35">
        <v>1024</v>
      </c>
      <c r="H30" s="35">
        <v>10</v>
      </c>
    </row>
    <row r="31" spans="4:8" ht="14.25" customHeight="1">
      <c r="D31" s="35">
        <v>11</v>
      </c>
      <c r="E31" s="35">
        <v>34</v>
      </c>
      <c r="F31" s="40">
        <v>17</v>
      </c>
      <c r="G31" s="35">
        <v>2</v>
      </c>
      <c r="H31" s="35">
        <v>1</v>
      </c>
    </row>
    <row r="32" spans="4:8" ht="14.25" customHeight="1">
      <c r="D32" s="35">
        <v>45</v>
      </c>
      <c r="E32" s="35">
        <v>136</v>
      </c>
      <c r="F32" s="40">
        <v>17</v>
      </c>
      <c r="G32" s="35">
        <v>8</v>
      </c>
      <c r="H32" s="35">
        <v>3</v>
      </c>
    </row>
    <row r="33" spans="4:8" ht="14.25" customHeight="1">
      <c r="D33" s="35">
        <v>181</v>
      </c>
      <c r="E33" s="35">
        <v>544</v>
      </c>
      <c r="F33" s="40">
        <v>17</v>
      </c>
      <c r="G33" s="35">
        <v>32</v>
      </c>
      <c r="H33" s="35">
        <v>5</v>
      </c>
    </row>
    <row r="34" spans="4:8" ht="14.25" customHeight="1">
      <c r="D34" s="35">
        <v>725</v>
      </c>
      <c r="E34" s="35">
        <v>2176</v>
      </c>
      <c r="F34" s="40">
        <v>17</v>
      </c>
      <c r="G34" s="35">
        <v>128</v>
      </c>
      <c r="H34" s="35">
        <v>7</v>
      </c>
    </row>
    <row r="35" spans="4:8" ht="14.25" customHeight="1">
      <c r="D35" s="35">
        <v>2901</v>
      </c>
      <c r="E35" s="35">
        <v>8704</v>
      </c>
      <c r="F35" s="40">
        <v>17</v>
      </c>
      <c r="G35" s="35">
        <v>512</v>
      </c>
      <c r="H35" s="35">
        <v>9</v>
      </c>
    </row>
    <row r="36" spans="4:8" ht="14.25" customHeight="1">
      <c r="D36" s="35">
        <v>25</v>
      </c>
      <c r="E36" s="35">
        <v>76</v>
      </c>
      <c r="F36" s="35">
        <v>19</v>
      </c>
      <c r="G36" s="35">
        <v>4</v>
      </c>
      <c r="H36" s="35">
        <v>2</v>
      </c>
    </row>
    <row r="37" spans="4:8" ht="14.25" customHeight="1">
      <c r="D37" s="35">
        <v>101</v>
      </c>
      <c r="E37" s="35">
        <v>304</v>
      </c>
      <c r="F37" s="35">
        <v>19</v>
      </c>
      <c r="G37" s="35">
        <v>16</v>
      </c>
      <c r="H37" s="35">
        <v>4</v>
      </c>
    </row>
    <row r="38" spans="4:8" ht="14.25" customHeight="1">
      <c r="D38" s="35">
        <v>405</v>
      </c>
      <c r="E38" s="35">
        <v>1216</v>
      </c>
      <c r="F38" s="35">
        <v>19</v>
      </c>
      <c r="G38" s="35">
        <v>64</v>
      </c>
      <c r="H38" s="35">
        <v>6</v>
      </c>
    </row>
    <row r="39" spans="4:8" ht="14.25" customHeight="1">
      <c r="D39" s="35">
        <v>1621</v>
      </c>
      <c r="E39" s="35">
        <v>4864</v>
      </c>
      <c r="F39" s="35">
        <v>19</v>
      </c>
      <c r="G39" s="35">
        <v>256</v>
      </c>
      <c r="H39" s="35">
        <v>8</v>
      </c>
    </row>
    <row r="40" spans="4:8" ht="14.25" customHeight="1">
      <c r="D40" s="35">
        <v>15</v>
      </c>
      <c r="E40" s="35">
        <v>46</v>
      </c>
      <c r="F40" s="40">
        <v>23</v>
      </c>
      <c r="G40" s="35">
        <v>2</v>
      </c>
      <c r="H40" s="35">
        <v>1</v>
      </c>
    </row>
    <row r="41" spans="4:8" ht="14.25" customHeight="1">
      <c r="D41" s="35">
        <v>61</v>
      </c>
      <c r="E41" s="35">
        <v>184</v>
      </c>
      <c r="F41" s="40">
        <v>23</v>
      </c>
      <c r="G41" s="35">
        <v>8</v>
      </c>
      <c r="H41" s="35">
        <v>3</v>
      </c>
    </row>
    <row r="42" spans="4:8" ht="14.25" customHeight="1">
      <c r="D42" s="35">
        <v>245</v>
      </c>
      <c r="E42" s="35">
        <v>736</v>
      </c>
      <c r="F42" s="40">
        <v>23</v>
      </c>
      <c r="G42" s="35">
        <v>32</v>
      </c>
      <c r="H42" s="35">
        <v>5</v>
      </c>
    </row>
    <row r="43" spans="4:8" ht="14.25" customHeight="1">
      <c r="D43" s="35">
        <v>981</v>
      </c>
      <c r="E43" s="35">
        <v>2944</v>
      </c>
      <c r="F43" s="40">
        <v>23</v>
      </c>
      <c r="G43" s="35">
        <v>128</v>
      </c>
      <c r="H43" s="35">
        <v>7</v>
      </c>
    </row>
    <row r="44" spans="4:8" ht="14.25" customHeight="1">
      <c r="D44" s="35">
        <v>3925</v>
      </c>
      <c r="E44" s="35">
        <v>11776</v>
      </c>
      <c r="F44" s="40">
        <v>23</v>
      </c>
      <c r="G44" s="35">
        <v>512</v>
      </c>
      <c r="H44" s="35">
        <v>9</v>
      </c>
    </row>
    <row r="45" spans="4:8" ht="14.25" customHeight="1">
      <c r="D45" s="35">
        <v>33</v>
      </c>
      <c r="E45" s="35">
        <v>100</v>
      </c>
      <c r="F45" s="35">
        <v>25</v>
      </c>
      <c r="G45" s="35">
        <v>4</v>
      </c>
      <c r="H45" s="35">
        <v>2</v>
      </c>
    </row>
    <row r="46" spans="4:8" ht="14.25" customHeight="1">
      <c r="D46" s="35">
        <v>133</v>
      </c>
      <c r="E46" s="35">
        <v>400</v>
      </c>
      <c r="F46" s="35">
        <v>25</v>
      </c>
      <c r="G46" s="35">
        <v>16</v>
      </c>
      <c r="H46" s="35">
        <v>4</v>
      </c>
    </row>
    <row r="47" spans="4:8" ht="14.25" customHeight="1">
      <c r="D47" s="35">
        <v>533</v>
      </c>
      <c r="E47" s="35">
        <v>1600</v>
      </c>
      <c r="F47" s="35">
        <v>25</v>
      </c>
      <c r="G47" s="35">
        <v>64</v>
      </c>
      <c r="H47" s="35">
        <v>6</v>
      </c>
    </row>
    <row r="48" spans="4:8" ht="14.25" customHeight="1">
      <c r="D48" s="35">
        <v>2133</v>
      </c>
      <c r="E48" s="35">
        <v>6400</v>
      </c>
      <c r="F48" s="35">
        <v>25</v>
      </c>
      <c r="G48" s="35">
        <v>256</v>
      </c>
      <c r="H48" s="35">
        <v>8</v>
      </c>
    </row>
    <row r="49" spans="4:8" ht="14.25" customHeight="1">
      <c r="D49" s="35">
        <v>19</v>
      </c>
      <c r="E49" s="35">
        <v>58</v>
      </c>
      <c r="F49" s="40">
        <v>29</v>
      </c>
      <c r="G49" s="35">
        <v>2</v>
      </c>
      <c r="H49" s="35">
        <v>1</v>
      </c>
    </row>
    <row r="50" spans="4:8" ht="14.25" customHeight="1">
      <c r="D50" s="35">
        <v>77</v>
      </c>
      <c r="E50" s="35">
        <v>232</v>
      </c>
      <c r="F50" s="40">
        <v>29</v>
      </c>
      <c r="G50" s="35">
        <v>8</v>
      </c>
      <c r="H50" s="35">
        <v>3</v>
      </c>
    </row>
    <row r="51" spans="4:8" ht="14.25" customHeight="1">
      <c r="D51" s="35">
        <v>309</v>
      </c>
      <c r="E51" s="35">
        <v>928</v>
      </c>
      <c r="F51" s="40">
        <v>29</v>
      </c>
      <c r="G51" s="35">
        <v>32</v>
      </c>
      <c r="H51" s="35">
        <v>5</v>
      </c>
    </row>
    <row r="52" spans="4:8" ht="14.25" customHeight="1">
      <c r="D52" s="35">
        <v>1237</v>
      </c>
      <c r="E52" s="35">
        <v>3712</v>
      </c>
      <c r="F52" s="40">
        <v>29</v>
      </c>
      <c r="G52" s="35">
        <v>128</v>
      </c>
      <c r="H52" s="35">
        <v>7</v>
      </c>
    </row>
    <row r="53" spans="4:8" ht="14.25" customHeight="1">
      <c r="D53" s="35">
        <v>4949</v>
      </c>
      <c r="E53" s="35">
        <v>14848</v>
      </c>
      <c r="F53" s="40">
        <v>29</v>
      </c>
      <c r="G53" s="35">
        <v>512</v>
      </c>
      <c r="H53" s="35">
        <v>9</v>
      </c>
    </row>
    <row r="54" spans="4:8" ht="14.25" customHeight="1">
      <c r="D54" s="35">
        <v>41</v>
      </c>
      <c r="E54" s="35">
        <v>124</v>
      </c>
      <c r="F54" s="35">
        <v>31</v>
      </c>
      <c r="G54" s="35">
        <v>4</v>
      </c>
      <c r="H54" s="35">
        <v>2</v>
      </c>
    </row>
    <row r="55" spans="4:8" ht="14.25" customHeight="1">
      <c r="D55" s="35">
        <v>165</v>
      </c>
      <c r="E55" s="35">
        <v>496</v>
      </c>
      <c r="F55" s="35">
        <v>31</v>
      </c>
      <c r="G55" s="35">
        <v>16</v>
      </c>
      <c r="H55" s="35">
        <v>4</v>
      </c>
    </row>
    <row r="56" spans="4:8" ht="14.25" customHeight="1">
      <c r="D56" s="35">
        <v>661</v>
      </c>
      <c r="E56" s="35">
        <v>1984</v>
      </c>
      <c r="F56" s="35">
        <v>31</v>
      </c>
      <c r="G56" s="35">
        <v>64</v>
      </c>
      <c r="H56" s="35">
        <v>6</v>
      </c>
    </row>
    <row r="57" spans="4:8" ht="14.25" customHeight="1">
      <c r="D57" s="35">
        <v>2645</v>
      </c>
      <c r="E57" s="35">
        <v>7936</v>
      </c>
      <c r="F57" s="35">
        <v>31</v>
      </c>
      <c r="G57" s="35">
        <v>256</v>
      </c>
      <c r="H57" s="35">
        <v>8</v>
      </c>
    </row>
    <row r="58" spans="4:8" ht="14.25" customHeight="1">
      <c r="D58" s="35">
        <v>23</v>
      </c>
      <c r="E58" s="35">
        <v>70</v>
      </c>
      <c r="F58" s="40">
        <v>35</v>
      </c>
      <c r="G58" s="35">
        <v>2</v>
      </c>
      <c r="H58" s="35">
        <v>1</v>
      </c>
    </row>
    <row r="59" spans="4:8" ht="14.25" customHeight="1">
      <c r="D59" s="35">
        <v>93</v>
      </c>
      <c r="E59" s="35">
        <v>280</v>
      </c>
      <c r="F59" s="40">
        <v>35</v>
      </c>
      <c r="G59" s="35">
        <v>8</v>
      </c>
      <c r="H59" s="35">
        <v>3</v>
      </c>
    </row>
    <row r="60" spans="4:8" ht="14.25" customHeight="1">
      <c r="D60" s="35">
        <v>373</v>
      </c>
      <c r="E60" s="35">
        <v>1120</v>
      </c>
      <c r="F60" s="40">
        <v>35</v>
      </c>
      <c r="G60" s="35">
        <v>32</v>
      </c>
      <c r="H60" s="35">
        <v>5</v>
      </c>
    </row>
    <row r="61" spans="4:8" ht="14.25" customHeight="1">
      <c r="D61" s="35">
        <v>1493</v>
      </c>
      <c r="E61" s="35">
        <v>4480</v>
      </c>
      <c r="F61" s="40">
        <v>35</v>
      </c>
      <c r="G61" s="35">
        <v>128</v>
      </c>
      <c r="H61" s="35">
        <v>7</v>
      </c>
    </row>
    <row r="62" spans="4:8" ht="14.25" customHeight="1">
      <c r="D62" s="35">
        <v>49</v>
      </c>
      <c r="E62" s="35">
        <v>148</v>
      </c>
      <c r="F62" s="35">
        <v>37</v>
      </c>
      <c r="G62" s="35">
        <v>4</v>
      </c>
      <c r="H62" s="35">
        <v>2</v>
      </c>
    </row>
    <row r="63" spans="4:8" ht="14.25" customHeight="1">
      <c r="D63" s="35">
        <v>197</v>
      </c>
      <c r="E63" s="35">
        <v>592</v>
      </c>
      <c r="F63" s="35">
        <v>37</v>
      </c>
      <c r="G63" s="35">
        <v>16</v>
      </c>
      <c r="H63" s="35">
        <v>4</v>
      </c>
    </row>
    <row r="64" spans="4:8" ht="14.25" customHeight="1">
      <c r="D64" s="35">
        <v>789</v>
      </c>
      <c r="E64" s="35">
        <v>2368</v>
      </c>
      <c r="F64" s="35">
        <v>37</v>
      </c>
      <c r="G64" s="35">
        <v>64</v>
      </c>
      <c r="H64" s="35">
        <v>6</v>
      </c>
    </row>
    <row r="65" spans="4:8" ht="14.25" customHeight="1">
      <c r="D65" s="35">
        <v>3157</v>
      </c>
      <c r="E65" s="35">
        <v>9472</v>
      </c>
      <c r="F65" s="35">
        <v>37</v>
      </c>
      <c r="G65" s="35">
        <v>256</v>
      </c>
      <c r="H65" s="35">
        <v>8</v>
      </c>
    </row>
    <row r="66" spans="4:8" ht="14.25" customHeight="1">
      <c r="D66" s="35">
        <v>27</v>
      </c>
      <c r="E66" s="35">
        <v>82</v>
      </c>
      <c r="F66" s="40">
        <v>41</v>
      </c>
      <c r="G66" s="35">
        <v>2</v>
      </c>
      <c r="H66" s="35">
        <v>1</v>
      </c>
    </row>
    <row r="67" spans="4:8" ht="14.25" customHeight="1">
      <c r="D67" s="35">
        <v>109</v>
      </c>
      <c r="E67" s="35">
        <v>328</v>
      </c>
      <c r="F67" s="40">
        <v>41</v>
      </c>
      <c r="G67" s="35">
        <v>8</v>
      </c>
      <c r="H67" s="35">
        <v>3</v>
      </c>
    </row>
    <row r="68" spans="4:8" ht="14.25" customHeight="1">
      <c r="D68" s="35">
        <v>437</v>
      </c>
      <c r="E68" s="35">
        <v>1312</v>
      </c>
      <c r="F68" s="40">
        <v>41</v>
      </c>
      <c r="G68" s="35">
        <v>32</v>
      </c>
      <c r="H68" s="35">
        <v>5</v>
      </c>
    </row>
    <row r="69" spans="4:8" ht="14.25" customHeight="1">
      <c r="D69" s="35">
        <v>1749</v>
      </c>
      <c r="E69" s="35">
        <v>5248</v>
      </c>
      <c r="F69" s="40">
        <v>41</v>
      </c>
      <c r="G69" s="35">
        <v>128</v>
      </c>
      <c r="H69" s="35">
        <v>7</v>
      </c>
    </row>
    <row r="70" spans="4:8" ht="14.25" customHeight="1">
      <c r="D70" s="35">
        <v>57</v>
      </c>
      <c r="E70" s="35">
        <v>172</v>
      </c>
      <c r="F70" s="35">
        <v>43</v>
      </c>
      <c r="G70" s="35">
        <v>4</v>
      </c>
      <c r="H70" s="35">
        <v>2</v>
      </c>
    </row>
    <row r="71" spans="4:8" ht="14.25" customHeight="1">
      <c r="D71" s="35">
        <v>229</v>
      </c>
      <c r="E71" s="35">
        <v>688</v>
      </c>
      <c r="F71" s="35">
        <v>43</v>
      </c>
      <c r="G71" s="35">
        <v>16</v>
      </c>
      <c r="H71" s="35">
        <v>4</v>
      </c>
    </row>
    <row r="72" spans="4:8" ht="14.25" customHeight="1">
      <c r="D72" s="35">
        <v>917</v>
      </c>
      <c r="E72" s="35">
        <v>2752</v>
      </c>
      <c r="F72" s="35">
        <v>43</v>
      </c>
      <c r="G72" s="35">
        <v>64</v>
      </c>
      <c r="H72" s="35">
        <v>6</v>
      </c>
    </row>
    <row r="73" spans="4:8" ht="14.25" customHeight="1">
      <c r="D73" s="35">
        <v>3669</v>
      </c>
      <c r="E73" s="35">
        <v>11008</v>
      </c>
      <c r="F73" s="35">
        <v>43</v>
      </c>
      <c r="G73" s="35">
        <v>256</v>
      </c>
      <c r="H73" s="35">
        <v>8</v>
      </c>
    </row>
    <row r="74" spans="4:8" ht="14.25" customHeight="1">
      <c r="D74" s="35">
        <v>31</v>
      </c>
      <c r="E74" s="35">
        <v>94</v>
      </c>
      <c r="F74" s="40">
        <v>47</v>
      </c>
      <c r="G74" s="35">
        <v>2</v>
      </c>
      <c r="H74" s="35">
        <v>1</v>
      </c>
    </row>
    <row r="75" spans="4:8" ht="14.25" customHeight="1">
      <c r="D75" s="35">
        <v>125</v>
      </c>
      <c r="E75" s="35">
        <v>376</v>
      </c>
      <c r="F75" s="40">
        <v>47</v>
      </c>
      <c r="G75" s="35">
        <v>8</v>
      </c>
      <c r="H75" s="35">
        <v>3</v>
      </c>
    </row>
    <row r="76" spans="4:8" ht="14.25" customHeight="1">
      <c r="D76" s="35">
        <v>501</v>
      </c>
      <c r="E76" s="35">
        <v>1504</v>
      </c>
      <c r="F76" s="40">
        <v>47</v>
      </c>
      <c r="G76" s="35">
        <v>32</v>
      </c>
      <c r="H76" s="35">
        <v>5</v>
      </c>
    </row>
    <row r="77" spans="4:8" ht="14.25" customHeight="1">
      <c r="D77" s="35">
        <v>2005</v>
      </c>
      <c r="E77" s="35">
        <v>6016</v>
      </c>
      <c r="F77" s="40">
        <v>47</v>
      </c>
      <c r="G77" s="35">
        <v>128</v>
      </c>
      <c r="H77" s="35">
        <v>7</v>
      </c>
    </row>
    <row r="78" spans="4:8" ht="14.25" customHeight="1">
      <c r="D78" s="35">
        <v>65</v>
      </c>
      <c r="E78" s="35">
        <v>196</v>
      </c>
      <c r="F78" s="35">
        <v>49</v>
      </c>
      <c r="G78" s="35">
        <v>4</v>
      </c>
      <c r="H78" s="35">
        <v>2</v>
      </c>
    </row>
    <row r="79" spans="4:8" ht="14.25" customHeight="1">
      <c r="D79" s="35">
        <v>261</v>
      </c>
      <c r="E79" s="35">
        <v>784</v>
      </c>
      <c r="F79" s="35">
        <v>49</v>
      </c>
      <c r="G79" s="35">
        <v>16</v>
      </c>
      <c r="H79" s="35">
        <v>4</v>
      </c>
    </row>
    <row r="80" spans="4:8" ht="14.25" customHeight="1">
      <c r="D80" s="35">
        <v>1045</v>
      </c>
      <c r="E80" s="35">
        <v>3136</v>
      </c>
      <c r="F80" s="35">
        <v>49</v>
      </c>
      <c r="G80" s="35">
        <v>64</v>
      </c>
      <c r="H80" s="35">
        <v>6</v>
      </c>
    </row>
    <row r="81" spans="4:8" ht="14.25" customHeight="1">
      <c r="D81" s="35">
        <v>4181</v>
      </c>
      <c r="E81" s="35">
        <v>12544</v>
      </c>
      <c r="F81" s="35">
        <v>49</v>
      </c>
      <c r="G81" s="35">
        <v>256</v>
      </c>
      <c r="H81" s="35">
        <v>8</v>
      </c>
    </row>
    <row r="82" spans="4:8" ht="14.25" customHeight="1">
      <c r="D82" s="35">
        <v>35</v>
      </c>
      <c r="E82" s="35">
        <v>106</v>
      </c>
      <c r="F82" s="40">
        <v>53</v>
      </c>
      <c r="G82" s="35">
        <v>2</v>
      </c>
      <c r="H82" s="35">
        <v>1</v>
      </c>
    </row>
    <row r="83" spans="4:8" ht="14.25" customHeight="1">
      <c r="D83" s="35">
        <v>141</v>
      </c>
      <c r="E83" s="35">
        <v>424</v>
      </c>
      <c r="F83" s="40">
        <v>53</v>
      </c>
      <c r="G83" s="35">
        <v>8</v>
      </c>
      <c r="H83" s="35">
        <v>3</v>
      </c>
    </row>
    <row r="84" spans="4:8" ht="14.25" customHeight="1">
      <c r="D84" s="35">
        <v>565</v>
      </c>
      <c r="E84" s="35">
        <v>1696</v>
      </c>
      <c r="F84" s="40">
        <v>53</v>
      </c>
      <c r="G84" s="35">
        <v>32</v>
      </c>
      <c r="H84" s="35">
        <v>5</v>
      </c>
    </row>
    <row r="85" spans="4:8" ht="14.25" customHeight="1">
      <c r="D85" s="35">
        <v>2261</v>
      </c>
      <c r="E85" s="35">
        <v>6784</v>
      </c>
      <c r="F85" s="40">
        <v>53</v>
      </c>
      <c r="G85" s="35">
        <v>128</v>
      </c>
      <c r="H85" s="35">
        <v>7</v>
      </c>
    </row>
    <row r="86" spans="4:8" ht="14.25" customHeight="1">
      <c r="D86" s="35">
        <v>73</v>
      </c>
      <c r="E86" s="35">
        <v>220</v>
      </c>
      <c r="F86" s="35">
        <v>55</v>
      </c>
      <c r="G86" s="35">
        <v>4</v>
      </c>
      <c r="H86" s="35">
        <v>2</v>
      </c>
    </row>
    <row r="87" spans="4:8" ht="14.25" customHeight="1">
      <c r="D87" s="35">
        <v>293</v>
      </c>
      <c r="E87" s="35">
        <v>880</v>
      </c>
      <c r="F87" s="35">
        <v>55</v>
      </c>
      <c r="G87" s="35">
        <v>16</v>
      </c>
      <c r="H87" s="35">
        <v>4</v>
      </c>
    </row>
    <row r="88" spans="4:8" ht="14.25" customHeight="1">
      <c r="D88" s="35">
        <v>1173</v>
      </c>
      <c r="E88" s="35">
        <v>3520</v>
      </c>
      <c r="F88" s="35">
        <v>55</v>
      </c>
      <c r="G88" s="35">
        <v>64</v>
      </c>
      <c r="H88" s="35">
        <v>6</v>
      </c>
    </row>
    <row r="89" spans="4:8" ht="14.25" customHeight="1">
      <c r="D89" s="35">
        <v>4693</v>
      </c>
      <c r="E89" s="35">
        <v>14080</v>
      </c>
      <c r="F89" s="35">
        <v>55</v>
      </c>
      <c r="G89" s="35">
        <v>256</v>
      </c>
      <c r="H89" s="35">
        <v>8</v>
      </c>
    </row>
    <row r="90" spans="4:8" ht="14.25" customHeight="1">
      <c r="D90" s="35">
        <v>39</v>
      </c>
      <c r="E90" s="35">
        <v>118</v>
      </c>
      <c r="F90" s="40">
        <v>59</v>
      </c>
      <c r="G90" s="35">
        <v>2</v>
      </c>
      <c r="H90" s="35">
        <v>1</v>
      </c>
    </row>
    <row r="91" spans="4:8" ht="14.25" customHeight="1">
      <c r="D91" s="35">
        <v>157</v>
      </c>
      <c r="E91" s="35">
        <v>472</v>
      </c>
      <c r="F91" s="40">
        <v>59</v>
      </c>
      <c r="G91" s="35">
        <v>8</v>
      </c>
      <c r="H91" s="35">
        <v>3</v>
      </c>
    </row>
    <row r="92" spans="4:8" ht="14.25" customHeight="1">
      <c r="D92" s="35">
        <v>629</v>
      </c>
      <c r="E92" s="35">
        <v>1888</v>
      </c>
      <c r="F92" s="40">
        <v>59</v>
      </c>
      <c r="G92" s="35">
        <v>32</v>
      </c>
      <c r="H92" s="35">
        <v>5</v>
      </c>
    </row>
    <row r="93" spans="4:8" ht="14.25" customHeight="1">
      <c r="D93" s="35">
        <v>2517</v>
      </c>
      <c r="E93" s="35">
        <v>7552</v>
      </c>
      <c r="F93" s="40">
        <v>59</v>
      </c>
      <c r="G93" s="35">
        <v>128</v>
      </c>
      <c r="H93" s="35">
        <v>7</v>
      </c>
    </row>
    <row r="94" spans="4:8" ht="14.25" customHeight="1">
      <c r="D94" s="35">
        <v>81</v>
      </c>
      <c r="E94" s="35">
        <v>244</v>
      </c>
      <c r="F94" s="35">
        <v>61</v>
      </c>
      <c r="G94" s="35">
        <v>4</v>
      </c>
      <c r="H94" s="35">
        <v>2</v>
      </c>
    </row>
    <row r="95" spans="4:8" ht="14.25" customHeight="1">
      <c r="D95" s="35">
        <v>325</v>
      </c>
      <c r="E95" s="35">
        <v>976</v>
      </c>
      <c r="F95" s="35">
        <v>61</v>
      </c>
      <c r="G95" s="35">
        <v>16</v>
      </c>
      <c r="H95" s="35">
        <v>4</v>
      </c>
    </row>
    <row r="96" spans="4:8" ht="14.25" customHeight="1">
      <c r="D96" s="35">
        <v>1301</v>
      </c>
      <c r="E96" s="35">
        <v>3904</v>
      </c>
      <c r="F96" s="35">
        <v>61</v>
      </c>
      <c r="G96" s="35">
        <v>64</v>
      </c>
      <c r="H96" s="35">
        <v>6</v>
      </c>
    </row>
    <row r="97" spans="4:8" ht="14.25" customHeight="1">
      <c r="D97" s="35">
        <v>5205</v>
      </c>
      <c r="E97" s="35">
        <v>15616</v>
      </c>
      <c r="F97" s="35">
        <v>61</v>
      </c>
      <c r="G97" s="35">
        <v>256</v>
      </c>
      <c r="H97" s="35">
        <v>8</v>
      </c>
    </row>
    <row r="98" spans="4:8" ht="14.25" customHeight="1">
      <c r="D98" s="35">
        <v>43</v>
      </c>
      <c r="E98" s="35">
        <v>130</v>
      </c>
      <c r="F98" s="40">
        <v>65</v>
      </c>
      <c r="G98" s="35">
        <v>2</v>
      </c>
      <c r="H98" s="35">
        <v>1</v>
      </c>
    </row>
    <row r="99" spans="4:8" ht="14.25" customHeight="1">
      <c r="D99" s="35">
        <v>173</v>
      </c>
      <c r="E99" s="35">
        <v>520</v>
      </c>
      <c r="F99" s="40">
        <v>65</v>
      </c>
      <c r="G99" s="35">
        <v>8</v>
      </c>
      <c r="H99" s="35">
        <v>3</v>
      </c>
    </row>
    <row r="100" spans="4:8" ht="14.25" customHeight="1">
      <c r="D100" s="35">
        <v>693</v>
      </c>
      <c r="E100" s="35">
        <v>2080</v>
      </c>
      <c r="F100" s="40">
        <v>65</v>
      </c>
      <c r="G100" s="35">
        <v>32</v>
      </c>
      <c r="H100" s="35">
        <v>5</v>
      </c>
    </row>
    <row r="101" spans="4:8" ht="14.25" customHeight="1">
      <c r="D101" s="35">
        <v>2773</v>
      </c>
      <c r="E101" s="35">
        <v>8320</v>
      </c>
      <c r="F101" s="40">
        <v>65</v>
      </c>
      <c r="G101" s="35">
        <v>128</v>
      </c>
      <c r="H101" s="35">
        <v>7</v>
      </c>
    </row>
    <row r="102" spans="4:8" ht="14.25" customHeight="1">
      <c r="D102" s="35">
        <v>89</v>
      </c>
      <c r="E102" s="35">
        <v>268</v>
      </c>
      <c r="F102" s="35">
        <v>67</v>
      </c>
      <c r="G102" s="35">
        <v>4</v>
      </c>
      <c r="H102" s="35">
        <v>2</v>
      </c>
    </row>
    <row r="103" spans="4:8" ht="14.25" customHeight="1">
      <c r="D103" s="35">
        <v>357</v>
      </c>
      <c r="E103" s="35">
        <v>1072</v>
      </c>
      <c r="F103" s="35">
        <v>67</v>
      </c>
      <c r="G103" s="35">
        <v>16</v>
      </c>
      <c r="H103" s="35">
        <v>4</v>
      </c>
    </row>
    <row r="104" spans="4:8" ht="14.25" customHeight="1">
      <c r="D104" s="35">
        <v>1429</v>
      </c>
      <c r="E104" s="35">
        <v>4288</v>
      </c>
      <c r="F104" s="35">
        <v>67</v>
      </c>
      <c r="G104" s="35">
        <v>64</v>
      </c>
      <c r="H104" s="35">
        <v>6</v>
      </c>
    </row>
    <row r="105" spans="4:8" ht="14.25" customHeight="1">
      <c r="D105" s="35">
        <v>47</v>
      </c>
      <c r="E105" s="35">
        <v>142</v>
      </c>
      <c r="F105" s="40">
        <v>71</v>
      </c>
      <c r="G105" s="35">
        <v>2</v>
      </c>
      <c r="H105" s="35">
        <v>1</v>
      </c>
    </row>
    <row r="106" spans="4:8" ht="14.25" customHeight="1">
      <c r="D106" s="35">
        <v>189</v>
      </c>
      <c r="E106" s="35">
        <v>568</v>
      </c>
      <c r="F106" s="40">
        <v>71</v>
      </c>
      <c r="G106" s="35">
        <v>8</v>
      </c>
      <c r="H106" s="35">
        <v>3</v>
      </c>
    </row>
    <row r="107" spans="4:8" ht="14.25" customHeight="1">
      <c r="D107" s="35">
        <v>757</v>
      </c>
      <c r="E107" s="35">
        <v>2272</v>
      </c>
      <c r="F107" s="40">
        <v>71</v>
      </c>
      <c r="G107" s="35">
        <v>32</v>
      </c>
      <c r="H107" s="35">
        <v>5</v>
      </c>
    </row>
    <row r="108" spans="4:8" ht="14.25" customHeight="1">
      <c r="D108" s="35">
        <v>3029</v>
      </c>
      <c r="E108" s="35">
        <v>9088</v>
      </c>
      <c r="F108" s="40">
        <v>71</v>
      </c>
      <c r="G108" s="35">
        <v>128</v>
      </c>
      <c r="H108" s="35">
        <v>7</v>
      </c>
    </row>
    <row r="109" spans="4:8" ht="14.25" customHeight="1">
      <c r="D109" s="35">
        <v>97</v>
      </c>
      <c r="E109" s="35">
        <v>292</v>
      </c>
      <c r="F109" s="35">
        <v>73</v>
      </c>
      <c r="G109" s="35">
        <v>4</v>
      </c>
      <c r="H109" s="35">
        <v>2</v>
      </c>
    </row>
    <row r="110" spans="4:8" ht="14.25" customHeight="1">
      <c r="D110" s="35">
        <v>389</v>
      </c>
      <c r="E110" s="35">
        <v>1168</v>
      </c>
      <c r="F110" s="35">
        <v>73</v>
      </c>
      <c r="G110" s="35">
        <v>16</v>
      </c>
      <c r="H110" s="35">
        <v>4</v>
      </c>
    </row>
    <row r="111" spans="4:8" ht="14.25" customHeight="1">
      <c r="D111" s="35">
        <v>1557</v>
      </c>
      <c r="E111" s="35">
        <v>4672</v>
      </c>
      <c r="F111" s="35">
        <v>73</v>
      </c>
      <c r="G111" s="35">
        <v>64</v>
      </c>
      <c r="H111" s="35">
        <v>6</v>
      </c>
    </row>
    <row r="112" spans="4:8" ht="14.25" customHeight="1">
      <c r="D112" s="35">
        <v>51</v>
      </c>
      <c r="E112" s="35">
        <v>154</v>
      </c>
      <c r="F112" s="40">
        <v>77</v>
      </c>
      <c r="G112" s="35">
        <v>2</v>
      </c>
      <c r="H112" s="35">
        <v>1</v>
      </c>
    </row>
    <row r="113" spans="4:8" ht="14.25" customHeight="1">
      <c r="D113" s="35">
        <v>205</v>
      </c>
      <c r="E113" s="35">
        <v>616</v>
      </c>
      <c r="F113" s="40">
        <v>77</v>
      </c>
      <c r="G113" s="35">
        <v>8</v>
      </c>
      <c r="H113" s="35">
        <v>3</v>
      </c>
    </row>
    <row r="114" spans="4:8" ht="14.25" customHeight="1">
      <c r="D114" s="35">
        <v>821</v>
      </c>
      <c r="E114" s="35">
        <v>2464</v>
      </c>
      <c r="F114" s="40">
        <v>77</v>
      </c>
      <c r="G114" s="35">
        <v>32</v>
      </c>
      <c r="H114" s="35">
        <v>5</v>
      </c>
    </row>
    <row r="115" spans="4:8" ht="14.25" customHeight="1">
      <c r="D115" s="35">
        <v>3285</v>
      </c>
      <c r="E115" s="35">
        <v>9856</v>
      </c>
      <c r="F115" s="40">
        <v>77</v>
      </c>
      <c r="G115" s="35">
        <v>128</v>
      </c>
      <c r="H115" s="35">
        <v>7</v>
      </c>
    </row>
    <row r="116" spans="4:8" ht="14.25" customHeight="1">
      <c r="D116" s="35">
        <v>105</v>
      </c>
      <c r="E116" s="35">
        <v>316</v>
      </c>
      <c r="F116" s="35">
        <v>79</v>
      </c>
      <c r="G116" s="35">
        <v>4</v>
      </c>
      <c r="H116" s="35">
        <v>2</v>
      </c>
    </row>
    <row r="117" spans="4:8" ht="14.25" customHeight="1">
      <c r="D117" s="35">
        <v>421</v>
      </c>
      <c r="E117" s="35">
        <v>1264</v>
      </c>
      <c r="F117" s="35">
        <v>79</v>
      </c>
      <c r="G117" s="35">
        <v>16</v>
      </c>
      <c r="H117" s="35">
        <v>4</v>
      </c>
    </row>
    <row r="118" spans="4:8" ht="14.25" customHeight="1">
      <c r="D118" s="35">
        <v>1685</v>
      </c>
      <c r="E118" s="35">
        <v>5056</v>
      </c>
      <c r="F118" s="35">
        <v>79</v>
      </c>
      <c r="G118" s="35">
        <v>64</v>
      </c>
      <c r="H118" s="35">
        <v>6</v>
      </c>
    </row>
    <row r="119" spans="4:8" ht="14.25" customHeight="1">
      <c r="D119" s="35">
        <v>55</v>
      </c>
      <c r="E119" s="35">
        <v>166</v>
      </c>
      <c r="F119" s="40">
        <v>83</v>
      </c>
      <c r="G119" s="35">
        <v>2</v>
      </c>
      <c r="H119" s="35">
        <v>1</v>
      </c>
    </row>
    <row r="120" spans="4:8" ht="14.25" customHeight="1">
      <c r="D120" s="35">
        <v>221</v>
      </c>
      <c r="E120" s="35">
        <v>664</v>
      </c>
      <c r="F120" s="40">
        <v>83</v>
      </c>
      <c r="G120" s="35">
        <v>8</v>
      </c>
      <c r="H120" s="35">
        <v>3</v>
      </c>
    </row>
    <row r="121" spans="4:8" ht="14.25" customHeight="1">
      <c r="D121" s="35">
        <v>885</v>
      </c>
      <c r="E121" s="35">
        <v>2656</v>
      </c>
      <c r="F121" s="40">
        <v>83</v>
      </c>
      <c r="G121" s="35">
        <v>32</v>
      </c>
      <c r="H121" s="35">
        <v>5</v>
      </c>
    </row>
    <row r="122" spans="4:8" ht="14.25" customHeight="1">
      <c r="D122" s="35">
        <v>3541</v>
      </c>
      <c r="E122" s="35">
        <v>10624</v>
      </c>
      <c r="F122" s="40">
        <v>83</v>
      </c>
      <c r="G122" s="35">
        <v>128</v>
      </c>
      <c r="H122" s="35">
        <v>7</v>
      </c>
    </row>
    <row r="123" spans="4:8" ht="14.25" customHeight="1">
      <c r="D123" s="35">
        <v>113</v>
      </c>
      <c r="E123" s="35">
        <v>340</v>
      </c>
      <c r="F123" s="35">
        <v>85</v>
      </c>
      <c r="G123" s="35">
        <v>4</v>
      </c>
      <c r="H123" s="35">
        <v>2</v>
      </c>
    </row>
    <row r="124" spans="4:8" ht="14.25" customHeight="1">
      <c r="D124" s="35">
        <v>453</v>
      </c>
      <c r="E124" s="35">
        <v>1360</v>
      </c>
      <c r="F124" s="35">
        <v>85</v>
      </c>
      <c r="G124" s="35">
        <v>16</v>
      </c>
      <c r="H124" s="35">
        <v>4</v>
      </c>
    </row>
    <row r="125" spans="4:8" ht="14.25" customHeight="1">
      <c r="D125" s="35">
        <v>1813</v>
      </c>
      <c r="E125" s="35">
        <v>5440</v>
      </c>
      <c r="F125" s="35">
        <v>85</v>
      </c>
      <c r="G125" s="35">
        <v>64</v>
      </c>
      <c r="H125" s="35">
        <v>6</v>
      </c>
    </row>
    <row r="126" spans="4:8" ht="14.25" customHeight="1">
      <c r="D126" s="35">
        <v>59</v>
      </c>
      <c r="E126" s="35">
        <v>178</v>
      </c>
      <c r="F126" s="40">
        <v>89</v>
      </c>
      <c r="G126" s="35">
        <v>2</v>
      </c>
      <c r="H126" s="35">
        <v>1</v>
      </c>
    </row>
    <row r="127" spans="4:8" ht="14.25" customHeight="1">
      <c r="D127" s="35">
        <v>237</v>
      </c>
      <c r="E127" s="35">
        <v>712</v>
      </c>
      <c r="F127" s="40">
        <v>89</v>
      </c>
      <c r="G127" s="35">
        <v>8</v>
      </c>
      <c r="H127" s="35">
        <v>3</v>
      </c>
    </row>
    <row r="128" spans="4:8" ht="14.25" customHeight="1">
      <c r="D128" s="35">
        <v>949</v>
      </c>
      <c r="E128" s="35">
        <v>2848</v>
      </c>
      <c r="F128" s="40">
        <v>89</v>
      </c>
      <c r="G128" s="35">
        <v>32</v>
      </c>
      <c r="H128" s="35">
        <v>5</v>
      </c>
    </row>
    <row r="129" spans="4:8" ht="14.25" customHeight="1">
      <c r="D129" s="35">
        <v>3797</v>
      </c>
      <c r="E129" s="35">
        <v>11392</v>
      </c>
      <c r="F129" s="40">
        <v>89</v>
      </c>
      <c r="G129" s="35">
        <v>128</v>
      </c>
      <c r="H129" s="35">
        <v>7</v>
      </c>
    </row>
    <row r="130" spans="4:8" ht="14.25" customHeight="1">
      <c r="D130" s="35">
        <v>121</v>
      </c>
      <c r="E130" s="35">
        <v>364</v>
      </c>
      <c r="F130" s="35">
        <v>91</v>
      </c>
      <c r="G130" s="35">
        <v>4</v>
      </c>
      <c r="H130" s="35">
        <v>2</v>
      </c>
    </row>
    <row r="131" spans="4:8" ht="14.25" customHeight="1">
      <c r="D131" s="35">
        <v>485</v>
      </c>
      <c r="E131" s="35">
        <v>1456</v>
      </c>
      <c r="F131" s="35">
        <v>91</v>
      </c>
      <c r="G131" s="35">
        <v>16</v>
      </c>
      <c r="H131" s="35">
        <v>4</v>
      </c>
    </row>
    <row r="132" spans="4:8" ht="14.25" customHeight="1">
      <c r="D132" s="35">
        <v>1941</v>
      </c>
      <c r="E132" s="35">
        <v>5824</v>
      </c>
      <c r="F132" s="35">
        <v>91</v>
      </c>
      <c r="G132" s="35">
        <v>64</v>
      </c>
      <c r="H132" s="35">
        <v>6</v>
      </c>
    </row>
    <row r="133" spans="4:8" ht="14.25" customHeight="1">
      <c r="D133" s="35">
        <v>63</v>
      </c>
      <c r="E133" s="35">
        <v>190</v>
      </c>
      <c r="F133" s="40">
        <v>95</v>
      </c>
      <c r="G133" s="35">
        <v>2</v>
      </c>
      <c r="H133" s="35">
        <v>1</v>
      </c>
    </row>
    <row r="134" spans="4:8" ht="14.25" customHeight="1">
      <c r="D134" s="35">
        <v>253</v>
      </c>
      <c r="E134" s="35">
        <v>760</v>
      </c>
      <c r="F134" s="40">
        <v>95</v>
      </c>
      <c r="G134" s="35">
        <v>8</v>
      </c>
      <c r="H134" s="35">
        <v>3</v>
      </c>
    </row>
    <row r="135" spans="4:8" ht="14.25" customHeight="1">
      <c r="D135" s="35">
        <v>1013</v>
      </c>
      <c r="E135" s="35">
        <v>3040</v>
      </c>
      <c r="F135" s="40">
        <v>95</v>
      </c>
      <c r="G135" s="35">
        <v>32</v>
      </c>
      <c r="H135" s="35">
        <v>5</v>
      </c>
    </row>
    <row r="136" spans="4:8" ht="14.25" customHeight="1">
      <c r="D136" s="35">
        <v>4053</v>
      </c>
      <c r="E136" s="35">
        <v>12160</v>
      </c>
      <c r="F136" s="40">
        <v>95</v>
      </c>
      <c r="G136" s="35">
        <v>128</v>
      </c>
      <c r="H136" s="35">
        <v>7</v>
      </c>
    </row>
    <row r="137" spans="4:8" ht="14.25" customHeight="1">
      <c r="D137" s="35">
        <v>129</v>
      </c>
      <c r="E137" s="35">
        <v>388</v>
      </c>
      <c r="F137" s="35">
        <v>97</v>
      </c>
      <c r="G137" s="35">
        <v>4</v>
      </c>
      <c r="H137" s="35">
        <v>2</v>
      </c>
    </row>
    <row r="138" spans="4:8" ht="14.25" customHeight="1">
      <c r="D138" s="35">
        <v>517</v>
      </c>
      <c r="E138" s="35">
        <v>1552</v>
      </c>
      <c r="F138" s="35">
        <v>97</v>
      </c>
      <c r="G138" s="35">
        <v>16</v>
      </c>
      <c r="H138" s="35">
        <v>4</v>
      </c>
    </row>
    <row r="139" spans="4:8" ht="14.25" customHeight="1">
      <c r="D139" s="35">
        <v>2069</v>
      </c>
      <c r="E139" s="35">
        <v>6208</v>
      </c>
      <c r="F139" s="35">
        <v>97</v>
      </c>
      <c r="G139" s="35">
        <v>64</v>
      </c>
      <c r="H139" s="35">
        <v>6</v>
      </c>
    </row>
    <row r="140" spans="4:8" ht="14.25" customHeight="1">
      <c r="D140" s="35">
        <v>67</v>
      </c>
      <c r="E140" s="35">
        <v>202</v>
      </c>
      <c r="F140" s="40">
        <v>101</v>
      </c>
      <c r="G140" s="35">
        <v>2</v>
      </c>
      <c r="H140" s="35">
        <v>1</v>
      </c>
    </row>
    <row r="141" spans="4:8" ht="14.25" customHeight="1">
      <c r="D141" s="35">
        <v>269</v>
      </c>
      <c r="E141" s="35">
        <v>808</v>
      </c>
      <c r="F141" s="40">
        <v>101</v>
      </c>
      <c r="G141" s="35">
        <v>8</v>
      </c>
      <c r="H141" s="35">
        <v>3</v>
      </c>
    </row>
    <row r="142" spans="4:8" ht="14.25" customHeight="1">
      <c r="D142" s="35">
        <v>1077</v>
      </c>
      <c r="E142" s="35">
        <v>3232</v>
      </c>
      <c r="F142" s="40">
        <v>101</v>
      </c>
      <c r="G142" s="35">
        <v>32</v>
      </c>
      <c r="H142" s="35">
        <v>5</v>
      </c>
    </row>
    <row r="143" spans="4:8" ht="14.25" customHeight="1">
      <c r="D143" s="35">
        <v>4309</v>
      </c>
      <c r="E143" s="35">
        <v>12928</v>
      </c>
      <c r="F143" s="40">
        <v>101</v>
      </c>
      <c r="G143" s="35">
        <v>128</v>
      </c>
      <c r="H143" s="35">
        <v>7</v>
      </c>
    </row>
    <row r="144" spans="4:8" ht="14.25" customHeight="1">
      <c r="D144" s="35">
        <v>137</v>
      </c>
      <c r="E144" s="35">
        <v>412</v>
      </c>
      <c r="F144" s="35">
        <v>103</v>
      </c>
      <c r="G144" s="35">
        <v>4</v>
      </c>
      <c r="H144" s="35">
        <v>2</v>
      </c>
    </row>
    <row r="145" spans="4:8" ht="14.25" customHeight="1">
      <c r="D145" s="35">
        <v>549</v>
      </c>
      <c r="E145" s="35">
        <v>1648</v>
      </c>
      <c r="F145" s="35">
        <v>103</v>
      </c>
      <c r="G145" s="35">
        <v>16</v>
      </c>
      <c r="H145" s="35">
        <v>4</v>
      </c>
    </row>
    <row r="146" spans="4:8" ht="14.25" customHeight="1">
      <c r="D146" s="35">
        <v>2197</v>
      </c>
      <c r="E146" s="35">
        <v>6592</v>
      </c>
      <c r="F146" s="35">
        <v>103</v>
      </c>
      <c r="G146" s="35">
        <v>64</v>
      </c>
      <c r="H146" s="35">
        <v>6</v>
      </c>
    </row>
    <row r="147" spans="4:8" ht="14.25" customHeight="1">
      <c r="D147" s="35">
        <v>71</v>
      </c>
      <c r="E147" s="35">
        <v>214</v>
      </c>
      <c r="F147" s="40">
        <v>107</v>
      </c>
      <c r="G147" s="35">
        <v>2</v>
      </c>
      <c r="H147" s="35">
        <v>1</v>
      </c>
    </row>
    <row r="148" spans="4:8" ht="14.25" customHeight="1">
      <c r="D148" s="35">
        <v>285</v>
      </c>
      <c r="E148" s="35">
        <v>856</v>
      </c>
      <c r="F148" s="40">
        <v>107</v>
      </c>
      <c r="G148" s="35">
        <v>8</v>
      </c>
      <c r="H148" s="35">
        <v>3</v>
      </c>
    </row>
    <row r="149" spans="4:8" ht="14.25" customHeight="1">
      <c r="D149" s="35">
        <v>1141</v>
      </c>
      <c r="E149" s="35">
        <v>3424</v>
      </c>
      <c r="F149" s="40">
        <v>107</v>
      </c>
      <c r="G149" s="35">
        <v>32</v>
      </c>
      <c r="H149" s="35">
        <v>5</v>
      </c>
    </row>
    <row r="150" spans="4:8" ht="14.25" customHeight="1">
      <c r="D150" s="35">
        <v>4565</v>
      </c>
      <c r="E150" s="35">
        <v>13696</v>
      </c>
      <c r="F150" s="40">
        <v>107</v>
      </c>
      <c r="G150" s="35">
        <v>128</v>
      </c>
      <c r="H150" s="35">
        <v>7</v>
      </c>
    </row>
    <row r="151" spans="4:8" ht="14.25" customHeight="1">
      <c r="D151" s="35">
        <v>145</v>
      </c>
      <c r="E151" s="35">
        <v>436</v>
      </c>
      <c r="F151" s="35">
        <v>109</v>
      </c>
      <c r="G151" s="35">
        <v>4</v>
      </c>
      <c r="H151" s="35">
        <v>2</v>
      </c>
    </row>
    <row r="152" spans="4:8" ht="14.25" customHeight="1">
      <c r="D152" s="35">
        <v>581</v>
      </c>
      <c r="E152" s="35">
        <v>1744</v>
      </c>
      <c r="F152" s="35">
        <v>109</v>
      </c>
      <c r="G152" s="35">
        <v>16</v>
      </c>
      <c r="H152" s="35">
        <v>4</v>
      </c>
    </row>
    <row r="153" spans="4:8" ht="14.25" customHeight="1">
      <c r="D153" s="35">
        <v>2325</v>
      </c>
      <c r="E153" s="35">
        <v>6976</v>
      </c>
      <c r="F153" s="35">
        <v>109</v>
      </c>
      <c r="G153" s="35">
        <v>64</v>
      </c>
      <c r="H153" s="35">
        <v>6</v>
      </c>
    </row>
    <row r="154" spans="4:8" ht="14.25" customHeight="1">
      <c r="D154" s="35">
        <v>75</v>
      </c>
      <c r="E154" s="35">
        <v>226</v>
      </c>
      <c r="F154" s="40">
        <v>113</v>
      </c>
      <c r="G154" s="35">
        <v>2</v>
      </c>
      <c r="H154" s="35">
        <v>1</v>
      </c>
    </row>
    <row r="155" spans="4:8" ht="14.25" customHeight="1">
      <c r="D155" s="35">
        <v>301</v>
      </c>
      <c r="E155" s="35">
        <v>904</v>
      </c>
      <c r="F155" s="40">
        <v>113</v>
      </c>
      <c r="G155" s="35">
        <v>8</v>
      </c>
      <c r="H155" s="35">
        <v>3</v>
      </c>
    </row>
    <row r="156" spans="4:8" ht="14.25" customHeight="1">
      <c r="D156" s="35">
        <v>1205</v>
      </c>
      <c r="E156" s="35">
        <v>3616</v>
      </c>
      <c r="F156" s="40">
        <v>113</v>
      </c>
      <c r="G156" s="35">
        <v>32</v>
      </c>
      <c r="H156" s="35">
        <v>5</v>
      </c>
    </row>
    <row r="157" spans="4:8" ht="14.25" customHeight="1">
      <c r="D157" s="35">
        <v>4821</v>
      </c>
      <c r="E157" s="35">
        <v>14464</v>
      </c>
      <c r="F157" s="40">
        <v>113</v>
      </c>
      <c r="G157" s="35">
        <v>128</v>
      </c>
      <c r="H157" s="35">
        <v>7</v>
      </c>
    </row>
    <row r="158" spans="4:8" ht="14.25" customHeight="1">
      <c r="D158" s="35">
        <v>153</v>
      </c>
      <c r="E158" s="35">
        <v>460</v>
      </c>
      <c r="F158" s="35">
        <v>115</v>
      </c>
      <c r="G158" s="35">
        <v>4</v>
      </c>
      <c r="H158" s="35">
        <v>2</v>
      </c>
    </row>
    <row r="159" spans="4:8" ht="14.25" customHeight="1">
      <c r="D159" s="35">
        <v>613</v>
      </c>
      <c r="E159" s="35">
        <v>1840</v>
      </c>
      <c r="F159" s="35">
        <v>115</v>
      </c>
      <c r="G159" s="35">
        <v>16</v>
      </c>
      <c r="H159" s="35">
        <v>4</v>
      </c>
    </row>
    <row r="160" spans="4:8" ht="14.25" customHeight="1">
      <c r="D160" s="35">
        <v>2453</v>
      </c>
      <c r="E160" s="35">
        <v>7360</v>
      </c>
      <c r="F160" s="35">
        <v>115</v>
      </c>
      <c r="G160" s="35">
        <v>64</v>
      </c>
      <c r="H160" s="35">
        <v>6</v>
      </c>
    </row>
    <row r="161" spans="4:8" ht="14.25" customHeight="1">
      <c r="D161" s="35">
        <v>79</v>
      </c>
      <c r="E161" s="35">
        <v>238</v>
      </c>
      <c r="F161" s="40">
        <v>119</v>
      </c>
      <c r="G161" s="35">
        <v>2</v>
      </c>
      <c r="H161" s="35">
        <v>1</v>
      </c>
    </row>
    <row r="162" spans="4:8" ht="14.25" customHeight="1">
      <c r="D162" s="35">
        <v>317</v>
      </c>
      <c r="E162" s="35">
        <v>952</v>
      </c>
      <c r="F162" s="40">
        <v>119</v>
      </c>
      <c r="G162" s="35">
        <v>8</v>
      </c>
      <c r="H162" s="35">
        <v>3</v>
      </c>
    </row>
    <row r="163" spans="4:8" ht="14.25" customHeight="1">
      <c r="D163" s="35">
        <v>1269</v>
      </c>
      <c r="E163" s="35">
        <v>3808</v>
      </c>
      <c r="F163" s="40">
        <v>119</v>
      </c>
      <c r="G163" s="35">
        <v>32</v>
      </c>
      <c r="H163" s="35">
        <v>5</v>
      </c>
    </row>
    <row r="164" spans="4:8" ht="14.25" customHeight="1">
      <c r="D164" s="35">
        <v>5077</v>
      </c>
      <c r="E164" s="35">
        <v>15232</v>
      </c>
      <c r="F164" s="40">
        <v>119</v>
      </c>
      <c r="G164" s="35">
        <v>128</v>
      </c>
      <c r="H164" s="35">
        <v>7</v>
      </c>
    </row>
    <row r="165" spans="4:8" ht="14.25" customHeight="1">
      <c r="D165" s="35">
        <v>161</v>
      </c>
      <c r="E165" s="35">
        <v>484</v>
      </c>
      <c r="F165" s="35">
        <v>121</v>
      </c>
      <c r="G165" s="35">
        <v>4</v>
      </c>
      <c r="H165" s="35">
        <v>2</v>
      </c>
    </row>
    <row r="166" spans="4:8" ht="14.25" customHeight="1">
      <c r="D166" s="35">
        <v>645</v>
      </c>
      <c r="E166" s="35">
        <v>1936</v>
      </c>
      <c r="F166" s="35">
        <v>121</v>
      </c>
      <c r="G166" s="35">
        <v>16</v>
      </c>
      <c r="H166" s="35">
        <v>4</v>
      </c>
    </row>
    <row r="167" spans="4:8" ht="14.25" customHeight="1">
      <c r="D167" s="35">
        <v>2581</v>
      </c>
      <c r="E167" s="35">
        <v>7744</v>
      </c>
      <c r="F167" s="35">
        <v>121</v>
      </c>
      <c r="G167" s="35">
        <v>64</v>
      </c>
      <c r="H167" s="35">
        <v>6</v>
      </c>
    </row>
    <row r="168" spans="4:8" ht="14.25" customHeight="1">
      <c r="D168" s="35">
        <v>83</v>
      </c>
      <c r="E168" s="35">
        <v>250</v>
      </c>
      <c r="F168" s="40">
        <v>125</v>
      </c>
      <c r="G168" s="35">
        <v>2</v>
      </c>
      <c r="H168" s="35">
        <v>1</v>
      </c>
    </row>
    <row r="169" spans="4:8" ht="14.25" customHeight="1">
      <c r="D169" s="35">
        <v>333</v>
      </c>
      <c r="E169" s="35">
        <v>1000</v>
      </c>
      <c r="F169" s="40">
        <v>125</v>
      </c>
      <c r="G169" s="35">
        <v>8</v>
      </c>
      <c r="H169" s="35">
        <v>3</v>
      </c>
    </row>
    <row r="170" spans="4:8" ht="14.25" customHeight="1">
      <c r="D170" s="35">
        <v>1333</v>
      </c>
      <c r="E170" s="35">
        <v>4000</v>
      </c>
      <c r="F170" s="40">
        <v>125</v>
      </c>
      <c r="G170" s="35">
        <v>32</v>
      </c>
      <c r="H170" s="35">
        <v>5</v>
      </c>
    </row>
    <row r="171" spans="4:8" ht="14.25" customHeight="1">
      <c r="D171" s="35">
        <v>5333</v>
      </c>
      <c r="E171" s="35">
        <v>16000</v>
      </c>
      <c r="F171" s="40">
        <v>125</v>
      </c>
      <c r="G171" s="35">
        <v>128</v>
      </c>
      <c r="H171" s="35">
        <v>7</v>
      </c>
    </row>
    <row r="172" spans="4:8" ht="14.25" customHeight="1">
      <c r="D172" s="35">
        <v>169</v>
      </c>
      <c r="E172" s="35">
        <v>508</v>
      </c>
      <c r="F172" s="35">
        <v>127</v>
      </c>
      <c r="G172" s="35">
        <v>4</v>
      </c>
      <c r="H172" s="35">
        <v>2</v>
      </c>
    </row>
    <row r="173" spans="4:8" ht="14.25" customHeight="1">
      <c r="D173" s="35">
        <v>677</v>
      </c>
      <c r="E173" s="35">
        <v>2032</v>
      </c>
      <c r="F173" s="35">
        <v>127</v>
      </c>
      <c r="G173" s="35">
        <v>16</v>
      </c>
      <c r="H173" s="35">
        <v>4</v>
      </c>
    </row>
    <row r="174" spans="4:8" ht="14.25" customHeight="1">
      <c r="D174" s="35">
        <v>2709</v>
      </c>
      <c r="E174" s="35">
        <v>8128</v>
      </c>
      <c r="F174" s="35">
        <v>127</v>
      </c>
      <c r="G174" s="35">
        <v>64</v>
      </c>
      <c r="H174" s="35">
        <v>6</v>
      </c>
    </row>
    <row r="175" spans="4:8" ht="14.25" customHeight="1">
      <c r="D175" s="35">
        <v>87</v>
      </c>
      <c r="E175" s="35">
        <v>262</v>
      </c>
      <c r="F175" s="40">
        <v>131</v>
      </c>
      <c r="G175" s="35">
        <v>2</v>
      </c>
      <c r="H175" s="35">
        <v>1</v>
      </c>
    </row>
    <row r="176" spans="4:8" ht="14.25" customHeight="1">
      <c r="D176" s="35">
        <v>349</v>
      </c>
      <c r="E176" s="35">
        <v>1048</v>
      </c>
      <c r="F176" s="40">
        <v>131</v>
      </c>
      <c r="G176" s="35">
        <v>8</v>
      </c>
      <c r="H176" s="35">
        <v>3</v>
      </c>
    </row>
    <row r="177" spans="4:8" ht="14.25" customHeight="1">
      <c r="D177" s="35">
        <v>1397</v>
      </c>
      <c r="E177" s="35">
        <v>4192</v>
      </c>
      <c r="F177" s="40">
        <v>131</v>
      </c>
      <c r="G177" s="35">
        <v>32</v>
      </c>
      <c r="H177" s="35">
        <v>5</v>
      </c>
    </row>
    <row r="178" spans="4:8" ht="14.25" customHeight="1">
      <c r="D178" s="35">
        <v>177</v>
      </c>
      <c r="E178" s="35">
        <v>532</v>
      </c>
      <c r="F178" s="35">
        <v>133</v>
      </c>
      <c r="G178" s="35">
        <v>4</v>
      </c>
      <c r="H178" s="35">
        <v>2</v>
      </c>
    </row>
    <row r="179" spans="4:8" ht="14.25" customHeight="1">
      <c r="D179" s="35">
        <v>709</v>
      </c>
      <c r="E179" s="35">
        <v>2128</v>
      </c>
      <c r="F179" s="35">
        <v>133</v>
      </c>
      <c r="G179" s="35">
        <v>16</v>
      </c>
      <c r="H179" s="35">
        <v>4</v>
      </c>
    </row>
    <row r="180" spans="4:8" ht="14.25" customHeight="1">
      <c r="D180" s="35">
        <v>2837</v>
      </c>
      <c r="E180" s="35">
        <v>8512</v>
      </c>
      <c r="F180" s="35">
        <v>133</v>
      </c>
      <c r="G180" s="35">
        <v>64</v>
      </c>
      <c r="H180" s="35">
        <v>6</v>
      </c>
    </row>
    <row r="181" spans="4:8" ht="14.25" customHeight="1">
      <c r="D181" s="35">
        <v>91</v>
      </c>
      <c r="E181" s="35">
        <v>274</v>
      </c>
      <c r="F181" s="40">
        <v>137</v>
      </c>
      <c r="G181" s="35">
        <v>2</v>
      </c>
      <c r="H181" s="35">
        <v>1</v>
      </c>
    </row>
    <row r="182" spans="4:8" ht="14.25" customHeight="1">
      <c r="D182" s="35">
        <v>365</v>
      </c>
      <c r="E182" s="35">
        <v>1096</v>
      </c>
      <c r="F182" s="40">
        <v>137</v>
      </c>
      <c r="G182" s="35">
        <v>8</v>
      </c>
      <c r="H182" s="35">
        <v>3</v>
      </c>
    </row>
    <row r="183" spans="4:8" ht="14.25" customHeight="1">
      <c r="D183" s="35">
        <v>1461</v>
      </c>
      <c r="E183" s="35">
        <v>4384</v>
      </c>
      <c r="F183" s="40">
        <v>137</v>
      </c>
      <c r="G183" s="35">
        <v>32</v>
      </c>
      <c r="H183" s="35">
        <v>5</v>
      </c>
    </row>
    <row r="184" spans="4:8" ht="14.25" customHeight="1">
      <c r="D184" s="35">
        <v>185</v>
      </c>
      <c r="E184" s="35">
        <v>556</v>
      </c>
      <c r="F184" s="35">
        <v>139</v>
      </c>
      <c r="G184" s="35">
        <v>4</v>
      </c>
      <c r="H184" s="35">
        <v>2</v>
      </c>
    </row>
    <row r="185" spans="4:8" ht="14.25" customHeight="1">
      <c r="D185" s="35">
        <v>741</v>
      </c>
      <c r="E185" s="35">
        <v>2224</v>
      </c>
      <c r="F185" s="35">
        <v>139</v>
      </c>
      <c r="G185" s="35">
        <v>16</v>
      </c>
      <c r="H185" s="35">
        <v>4</v>
      </c>
    </row>
    <row r="186" spans="4:8" ht="14.25" customHeight="1">
      <c r="D186" s="35">
        <v>2965</v>
      </c>
      <c r="E186" s="35">
        <v>8896</v>
      </c>
      <c r="F186" s="35">
        <v>139</v>
      </c>
      <c r="G186" s="35">
        <v>64</v>
      </c>
      <c r="H186" s="35">
        <v>6</v>
      </c>
    </row>
    <row r="187" spans="4:8" ht="14.25" customHeight="1">
      <c r="D187" s="35">
        <v>95</v>
      </c>
      <c r="E187" s="35">
        <v>286</v>
      </c>
      <c r="F187" s="40">
        <v>143</v>
      </c>
      <c r="G187" s="35">
        <v>2</v>
      </c>
      <c r="H187" s="35">
        <v>1</v>
      </c>
    </row>
    <row r="188" spans="4:8" ht="14.25" customHeight="1">
      <c r="D188" s="35">
        <v>381</v>
      </c>
      <c r="E188" s="35">
        <v>1144</v>
      </c>
      <c r="F188" s="40">
        <v>143</v>
      </c>
      <c r="G188" s="35">
        <v>8</v>
      </c>
      <c r="H188" s="35">
        <v>3</v>
      </c>
    </row>
    <row r="189" spans="4:8" ht="14.25" customHeight="1">
      <c r="D189" s="35">
        <v>1525</v>
      </c>
      <c r="E189" s="35">
        <v>4576</v>
      </c>
      <c r="F189" s="40">
        <v>143</v>
      </c>
      <c r="G189" s="35">
        <v>32</v>
      </c>
      <c r="H189" s="35">
        <v>5</v>
      </c>
    </row>
    <row r="190" spans="4:8" ht="14.25" customHeight="1">
      <c r="D190" s="35">
        <v>193</v>
      </c>
      <c r="E190" s="35">
        <v>580</v>
      </c>
      <c r="F190" s="35">
        <v>145</v>
      </c>
      <c r="G190" s="35">
        <v>4</v>
      </c>
      <c r="H190" s="35">
        <v>2</v>
      </c>
    </row>
    <row r="191" spans="4:8" ht="14.25" customHeight="1">
      <c r="D191" s="35">
        <v>773</v>
      </c>
      <c r="E191" s="35">
        <v>2320</v>
      </c>
      <c r="F191" s="35">
        <v>145</v>
      </c>
      <c r="G191" s="35">
        <v>16</v>
      </c>
      <c r="H191" s="35">
        <v>4</v>
      </c>
    </row>
    <row r="192" spans="4:8" ht="14.25" customHeight="1">
      <c r="D192" s="35">
        <v>3093</v>
      </c>
      <c r="E192" s="35">
        <v>9280</v>
      </c>
      <c r="F192" s="35">
        <v>145</v>
      </c>
      <c r="G192" s="35">
        <v>64</v>
      </c>
      <c r="H192" s="35">
        <v>6</v>
      </c>
    </row>
    <row r="193" spans="4:8" ht="14.25" customHeight="1">
      <c r="D193" s="35">
        <v>99</v>
      </c>
      <c r="E193" s="35">
        <v>298</v>
      </c>
      <c r="F193" s="40">
        <v>149</v>
      </c>
      <c r="G193" s="35">
        <v>2</v>
      </c>
      <c r="H193" s="35">
        <v>1</v>
      </c>
    </row>
    <row r="194" spans="4:8" ht="14.25" customHeight="1">
      <c r="D194" s="35">
        <v>397</v>
      </c>
      <c r="E194" s="35">
        <v>1192</v>
      </c>
      <c r="F194" s="40">
        <v>149</v>
      </c>
      <c r="G194" s="35">
        <v>8</v>
      </c>
      <c r="H194" s="35">
        <v>3</v>
      </c>
    </row>
    <row r="195" spans="4:8" ht="14.25" customHeight="1">
      <c r="D195" s="35">
        <v>1589</v>
      </c>
      <c r="E195" s="35">
        <v>4768</v>
      </c>
      <c r="F195" s="40">
        <v>149</v>
      </c>
      <c r="G195" s="35">
        <v>32</v>
      </c>
      <c r="H195" s="35">
        <v>5</v>
      </c>
    </row>
    <row r="196" spans="4:8" ht="14.25" customHeight="1">
      <c r="D196" s="35">
        <v>201</v>
      </c>
      <c r="E196" s="35">
        <v>604</v>
      </c>
      <c r="F196" s="35">
        <v>151</v>
      </c>
      <c r="G196" s="35">
        <v>4</v>
      </c>
      <c r="H196" s="35">
        <v>2</v>
      </c>
    </row>
    <row r="197" spans="4:8" ht="14.25" customHeight="1">
      <c r="D197" s="35">
        <v>805</v>
      </c>
      <c r="E197" s="35">
        <v>2416</v>
      </c>
      <c r="F197" s="35">
        <v>151</v>
      </c>
      <c r="G197" s="35">
        <v>16</v>
      </c>
      <c r="H197" s="35">
        <v>4</v>
      </c>
    </row>
    <row r="198" spans="4:8" ht="14.25" customHeight="1">
      <c r="D198" s="35">
        <v>3221</v>
      </c>
      <c r="E198" s="35">
        <v>9664</v>
      </c>
      <c r="F198" s="35">
        <v>151</v>
      </c>
      <c r="G198" s="35">
        <v>64</v>
      </c>
      <c r="H198" s="35">
        <v>6</v>
      </c>
    </row>
    <row r="199" spans="4:8" ht="14.25" customHeight="1">
      <c r="D199" s="35">
        <v>103</v>
      </c>
      <c r="E199" s="35">
        <v>310</v>
      </c>
      <c r="F199" s="40">
        <v>155</v>
      </c>
      <c r="G199" s="35">
        <v>2</v>
      </c>
      <c r="H199" s="35">
        <v>1</v>
      </c>
    </row>
    <row r="200" spans="4:8" ht="14.25" customHeight="1">
      <c r="D200" s="35">
        <v>413</v>
      </c>
      <c r="E200" s="35">
        <v>1240</v>
      </c>
      <c r="F200" s="40">
        <v>155</v>
      </c>
      <c r="G200" s="35">
        <v>8</v>
      </c>
      <c r="H200" s="35">
        <v>3</v>
      </c>
    </row>
    <row r="201" spans="4:8" ht="14.25" customHeight="1">
      <c r="D201" s="35">
        <v>1653</v>
      </c>
      <c r="E201" s="35">
        <v>4960</v>
      </c>
      <c r="F201" s="40">
        <v>155</v>
      </c>
      <c r="G201" s="35">
        <v>32</v>
      </c>
      <c r="H201" s="35">
        <v>5</v>
      </c>
    </row>
    <row r="202" spans="4:8" ht="14.25" customHeight="1">
      <c r="D202" s="35">
        <v>209</v>
      </c>
      <c r="E202" s="35">
        <v>628</v>
      </c>
      <c r="F202" s="35">
        <v>157</v>
      </c>
      <c r="G202" s="35">
        <v>4</v>
      </c>
      <c r="H202" s="35">
        <v>2</v>
      </c>
    </row>
    <row r="203" spans="4:8" ht="14.25" customHeight="1">
      <c r="D203" s="35">
        <v>837</v>
      </c>
      <c r="E203" s="35">
        <v>2512</v>
      </c>
      <c r="F203" s="35">
        <v>157</v>
      </c>
      <c r="G203" s="35">
        <v>16</v>
      </c>
      <c r="H203" s="35">
        <v>4</v>
      </c>
    </row>
    <row r="204" spans="4:8" ht="14.25" customHeight="1">
      <c r="D204" s="35">
        <v>3349</v>
      </c>
      <c r="E204" s="35">
        <v>10048</v>
      </c>
      <c r="F204" s="35">
        <v>157</v>
      </c>
      <c r="G204" s="35">
        <v>64</v>
      </c>
      <c r="H204" s="35">
        <v>6</v>
      </c>
    </row>
    <row r="205" spans="4:8" ht="14.25" customHeight="1">
      <c r="D205" s="35">
        <v>107</v>
      </c>
      <c r="E205" s="35">
        <v>322</v>
      </c>
      <c r="F205" s="40">
        <v>161</v>
      </c>
      <c r="G205" s="35">
        <v>2</v>
      </c>
      <c r="H205" s="35">
        <v>1</v>
      </c>
    </row>
    <row r="206" spans="4:8" ht="14.25" customHeight="1">
      <c r="D206" s="35">
        <v>429</v>
      </c>
      <c r="E206" s="35">
        <v>1288</v>
      </c>
      <c r="F206" s="40">
        <v>161</v>
      </c>
      <c r="G206" s="35">
        <v>8</v>
      </c>
      <c r="H206" s="35">
        <v>3</v>
      </c>
    </row>
    <row r="207" spans="4:8" ht="14.25" customHeight="1">
      <c r="D207" s="35">
        <v>1717</v>
      </c>
      <c r="E207" s="35">
        <v>5152</v>
      </c>
      <c r="F207" s="40">
        <v>161</v>
      </c>
      <c r="G207" s="35">
        <v>32</v>
      </c>
      <c r="H207" s="35">
        <v>5</v>
      </c>
    </row>
    <row r="208" spans="4:8" ht="14.25" customHeight="1">
      <c r="D208" s="35">
        <v>217</v>
      </c>
      <c r="E208" s="35">
        <v>652</v>
      </c>
      <c r="F208" s="35">
        <v>163</v>
      </c>
      <c r="G208" s="35">
        <v>4</v>
      </c>
      <c r="H208" s="35">
        <v>2</v>
      </c>
    </row>
    <row r="209" spans="4:8" ht="14.25" customHeight="1">
      <c r="D209" s="35">
        <v>869</v>
      </c>
      <c r="E209" s="35">
        <v>2608</v>
      </c>
      <c r="F209" s="35">
        <v>163</v>
      </c>
      <c r="G209" s="35">
        <v>16</v>
      </c>
      <c r="H209" s="35">
        <v>4</v>
      </c>
    </row>
    <row r="210" spans="4:8" ht="14.25" customHeight="1">
      <c r="D210" s="35">
        <v>3477</v>
      </c>
      <c r="E210" s="35">
        <v>10432</v>
      </c>
      <c r="F210" s="35">
        <v>163</v>
      </c>
      <c r="G210" s="35">
        <v>64</v>
      </c>
      <c r="H210" s="35">
        <v>6</v>
      </c>
    </row>
    <row r="211" spans="4:8" ht="14.25" customHeight="1">
      <c r="D211" s="35">
        <v>111</v>
      </c>
      <c r="E211" s="35">
        <v>334</v>
      </c>
      <c r="F211" s="40">
        <v>167</v>
      </c>
      <c r="G211" s="35">
        <v>2</v>
      </c>
      <c r="H211" s="35">
        <v>1</v>
      </c>
    </row>
    <row r="212" spans="4:8" ht="14.25" customHeight="1">
      <c r="D212" s="35">
        <v>445</v>
      </c>
      <c r="E212" s="35">
        <v>1336</v>
      </c>
      <c r="F212" s="40">
        <v>167</v>
      </c>
      <c r="G212" s="35">
        <v>8</v>
      </c>
      <c r="H212" s="35">
        <v>3</v>
      </c>
    </row>
    <row r="213" spans="4:8" ht="14.25" customHeight="1">
      <c r="D213" s="35">
        <v>1781</v>
      </c>
      <c r="E213" s="35">
        <v>5344</v>
      </c>
      <c r="F213" s="40">
        <v>167</v>
      </c>
      <c r="G213" s="35">
        <v>32</v>
      </c>
      <c r="H213" s="35">
        <v>5</v>
      </c>
    </row>
    <row r="214" spans="4:8" ht="14.25" customHeight="1">
      <c r="D214" s="35">
        <v>225</v>
      </c>
      <c r="E214" s="35">
        <v>676</v>
      </c>
      <c r="F214" s="35">
        <v>169</v>
      </c>
      <c r="G214" s="35">
        <v>4</v>
      </c>
      <c r="H214" s="35">
        <v>2</v>
      </c>
    </row>
    <row r="215" spans="4:8" ht="14.25" customHeight="1">
      <c r="D215" s="35">
        <v>901</v>
      </c>
      <c r="E215" s="35">
        <v>2704</v>
      </c>
      <c r="F215" s="35">
        <v>169</v>
      </c>
      <c r="G215" s="35">
        <v>16</v>
      </c>
      <c r="H215" s="35">
        <v>4</v>
      </c>
    </row>
    <row r="216" spans="4:8" ht="14.25" customHeight="1">
      <c r="D216" s="35">
        <v>3605</v>
      </c>
      <c r="E216" s="35">
        <v>10816</v>
      </c>
      <c r="F216" s="35">
        <v>169</v>
      </c>
      <c r="G216" s="35">
        <v>64</v>
      </c>
      <c r="H216" s="35">
        <v>6</v>
      </c>
    </row>
    <row r="217" spans="4:8" ht="14.25" customHeight="1">
      <c r="D217" s="35">
        <v>115</v>
      </c>
      <c r="E217" s="35">
        <v>346</v>
      </c>
      <c r="F217" s="40">
        <v>173</v>
      </c>
      <c r="G217" s="35">
        <v>2</v>
      </c>
      <c r="H217" s="35">
        <v>1</v>
      </c>
    </row>
    <row r="218" spans="4:8" ht="14.25" customHeight="1">
      <c r="D218" s="35">
        <v>461</v>
      </c>
      <c r="E218" s="35">
        <v>1384</v>
      </c>
      <c r="F218" s="40">
        <v>173</v>
      </c>
      <c r="G218" s="35">
        <v>8</v>
      </c>
      <c r="H218" s="35">
        <v>3</v>
      </c>
    </row>
    <row r="219" spans="4:8" ht="14.25" customHeight="1">
      <c r="D219" s="35">
        <v>1845</v>
      </c>
      <c r="E219" s="35">
        <v>5536</v>
      </c>
      <c r="F219" s="40">
        <v>173</v>
      </c>
      <c r="G219" s="35">
        <v>32</v>
      </c>
      <c r="H219" s="35">
        <v>5</v>
      </c>
    </row>
    <row r="220" spans="4:8" ht="14.25" customHeight="1">
      <c r="D220" s="35">
        <v>233</v>
      </c>
      <c r="E220" s="35">
        <v>700</v>
      </c>
      <c r="F220" s="35">
        <v>175</v>
      </c>
      <c r="G220" s="35">
        <v>4</v>
      </c>
      <c r="H220" s="35">
        <v>2</v>
      </c>
    </row>
    <row r="221" spans="4:8" ht="14.25" customHeight="1">
      <c r="D221" s="35">
        <v>933</v>
      </c>
      <c r="E221" s="35">
        <v>2800</v>
      </c>
      <c r="F221" s="35">
        <v>175</v>
      </c>
      <c r="G221" s="35">
        <v>16</v>
      </c>
      <c r="H221" s="35">
        <v>4</v>
      </c>
    </row>
    <row r="222" spans="4:8" ht="14.25" customHeight="1">
      <c r="D222" s="35">
        <v>3733</v>
      </c>
      <c r="E222" s="35">
        <v>11200</v>
      </c>
      <c r="F222" s="35">
        <v>175</v>
      </c>
      <c r="G222" s="35">
        <v>64</v>
      </c>
      <c r="H222" s="35">
        <v>6</v>
      </c>
    </row>
    <row r="223" spans="4:8" ht="14.25" customHeight="1">
      <c r="D223" s="35">
        <v>119</v>
      </c>
      <c r="E223" s="35">
        <v>358</v>
      </c>
      <c r="F223" s="40">
        <v>179</v>
      </c>
      <c r="G223" s="35">
        <v>2</v>
      </c>
      <c r="H223" s="35">
        <v>1</v>
      </c>
    </row>
    <row r="224" spans="4:8" ht="14.25" customHeight="1">
      <c r="D224" s="35">
        <v>477</v>
      </c>
      <c r="E224" s="35">
        <v>1432</v>
      </c>
      <c r="F224" s="40">
        <v>179</v>
      </c>
      <c r="G224" s="35">
        <v>8</v>
      </c>
      <c r="H224" s="35">
        <v>3</v>
      </c>
    </row>
    <row r="225" spans="4:8" ht="14.25" customHeight="1">
      <c r="D225" s="35">
        <v>1909</v>
      </c>
      <c r="E225" s="35">
        <v>5728</v>
      </c>
      <c r="F225" s="40">
        <v>179</v>
      </c>
      <c r="G225" s="35">
        <v>32</v>
      </c>
      <c r="H225" s="35">
        <v>5</v>
      </c>
    </row>
    <row r="226" spans="4:8" ht="14.25" customHeight="1">
      <c r="D226" s="35">
        <v>241</v>
      </c>
      <c r="E226" s="35">
        <v>724</v>
      </c>
      <c r="F226" s="35">
        <v>181</v>
      </c>
      <c r="G226" s="35">
        <v>4</v>
      </c>
      <c r="H226" s="35">
        <v>2</v>
      </c>
    </row>
    <row r="227" spans="4:8" ht="14.25" customHeight="1">
      <c r="D227" s="35">
        <v>965</v>
      </c>
      <c r="E227" s="35">
        <v>2896</v>
      </c>
      <c r="F227" s="35">
        <v>181</v>
      </c>
      <c r="G227" s="35">
        <v>16</v>
      </c>
      <c r="H227" s="35">
        <v>4</v>
      </c>
    </row>
    <row r="228" spans="4:8" ht="14.25" customHeight="1">
      <c r="D228" s="35">
        <v>3861</v>
      </c>
      <c r="E228" s="35">
        <v>11584</v>
      </c>
      <c r="F228" s="35">
        <v>181</v>
      </c>
      <c r="G228" s="35">
        <v>64</v>
      </c>
      <c r="H228" s="35">
        <v>6</v>
      </c>
    </row>
    <row r="229" spans="4:8" ht="14.25" customHeight="1">
      <c r="D229" s="35">
        <v>123</v>
      </c>
      <c r="E229" s="35">
        <v>370</v>
      </c>
      <c r="F229" s="40">
        <v>185</v>
      </c>
      <c r="G229" s="35">
        <v>2</v>
      </c>
      <c r="H229" s="35">
        <v>1</v>
      </c>
    </row>
    <row r="230" spans="4:8" ht="14.25" customHeight="1">
      <c r="D230" s="35">
        <v>493</v>
      </c>
      <c r="E230" s="35">
        <v>1480</v>
      </c>
      <c r="F230" s="40">
        <v>185</v>
      </c>
      <c r="G230" s="35">
        <v>8</v>
      </c>
      <c r="H230" s="35">
        <v>3</v>
      </c>
    </row>
    <row r="231" spans="4:8" ht="14.25" customHeight="1">
      <c r="D231" s="35">
        <v>1973</v>
      </c>
      <c r="E231" s="35">
        <v>5920</v>
      </c>
      <c r="F231" s="40">
        <v>185</v>
      </c>
      <c r="G231" s="35">
        <v>32</v>
      </c>
      <c r="H231" s="35">
        <v>5</v>
      </c>
    </row>
    <row r="232" spans="4:8" ht="14.25" customHeight="1">
      <c r="D232" s="35">
        <v>249</v>
      </c>
      <c r="E232" s="35">
        <v>748</v>
      </c>
      <c r="F232" s="35">
        <v>187</v>
      </c>
      <c r="G232" s="35">
        <v>4</v>
      </c>
      <c r="H232" s="35">
        <v>2</v>
      </c>
    </row>
    <row r="233" spans="4:8" ht="14.25" customHeight="1">
      <c r="D233" s="35">
        <v>997</v>
      </c>
      <c r="E233" s="35">
        <v>2992</v>
      </c>
      <c r="F233" s="35">
        <v>187</v>
      </c>
      <c r="G233" s="35">
        <v>16</v>
      </c>
      <c r="H233" s="35">
        <v>4</v>
      </c>
    </row>
    <row r="234" spans="4:8" ht="14.25" customHeight="1">
      <c r="D234" s="35">
        <v>3989</v>
      </c>
      <c r="E234" s="35">
        <v>11968</v>
      </c>
      <c r="F234" s="35">
        <v>187</v>
      </c>
      <c r="G234" s="35">
        <v>64</v>
      </c>
      <c r="H234" s="35">
        <v>6</v>
      </c>
    </row>
    <row r="235" spans="4:8" ht="14.25" customHeight="1">
      <c r="D235" s="35">
        <v>127</v>
      </c>
      <c r="E235" s="35">
        <v>382</v>
      </c>
      <c r="F235" s="40">
        <v>191</v>
      </c>
      <c r="G235" s="35">
        <v>2</v>
      </c>
      <c r="H235" s="35">
        <v>1</v>
      </c>
    </row>
    <row r="236" spans="4:8" ht="14.25" customHeight="1">
      <c r="D236" s="35">
        <v>509</v>
      </c>
      <c r="E236" s="35">
        <v>1528</v>
      </c>
      <c r="F236" s="40">
        <v>191</v>
      </c>
      <c r="G236" s="35">
        <v>8</v>
      </c>
      <c r="H236" s="35">
        <v>3</v>
      </c>
    </row>
    <row r="237" spans="4:8" ht="14.25" customHeight="1">
      <c r="D237" s="35">
        <v>2037</v>
      </c>
      <c r="E237" s="35">
        <v>6112</v>
      </c>
      <c r="F237" s="40">
        <v>191</v>
      </c>
      <c r="G237" s="35">
        <v>32</v>
      </c>
      <c r="H237" s="35">
        <v>5</v>
      </c>
    </row>
    <row r="238" spans="4:8" ht="14.25" customHeight="1">
      <c r="D238" s="35">
        <v>257</v>
      </c>
      <c r="E238" s="35">
        <v>772</v>
      </c>
      <c r="F238" s="35">
        <v>193</v>
      </c>
      <c r="G238" s="35">
        <v>4</v>
      </c>
      <c r="H238" s="35">
        <v>2</v>
      </c>
    </row>
    <row r="239" spans="4:8" ht="14.25" customHeight="1">
      <c r="D239" s="35">
        <v>1029</v>
      </c>
      <c r="E239" s="35">
        <v>3088</v>
      </c>
      <c r="F239" s="35">
        <v>193</v>
      </c>
      <c r="G239" s="35">
        <v>16</v>
      </c>
      <c r="H239" s="35">
        <v>4</v>
      </c>
    </row>
    <row r="240" spans="4:8" ht="14.25" customHeight="1">
      <c r="D240" s="35">
        <v>4117</v>
      </c>
      <c r="E240" s="35">
        <v>12352</v>
      </c>
      <c r="F240" s="35">
        <v>193</v>
      </c>
      <c r="G240" s="35">
        <v>64</v>
      </c>
      <c r="H240" s="35">
        <v>6</v>
      </c>
    </row>
    <row r="241" spans="4:8" ht="14.25" customHeight="1">
      <c r="D241" s="35">
        <v>131</v>
      </c>
      <c r="E241" s="35">
        <v>394</v>
      </c>
      <c r="F241" s="40">
        <v>197</v>
      </c>
      <c r="G241" s="35">
        <v>2</v>
      </c>
      <c r="H241" s="35">
        <v>1</v>
      </c>
    </row>
    <row r="242" spans="4:8" ht="14.25" customHeight="1">
      <c r="D242" s="35">
        <v>525</v>
      </c>
      <c r="E242" s="35">
        <v>1576</v>
      </c>
      <c r="F242" s="40">
        <v>197</v>
      </c>
      <c r="G242" s="35">
        <v>8</v>
      </c>
      <c r="H242" s="35">
        <v>3</v>
      </c>
    </row>
    <row r="243" spans="4:8" ht="14.25" customHeight="1">
      <c r="D243" s="35">
        <v>2101</v>
      </c>
      <c r="E243" s="35">
        <v>6304</v>
      </c>
      <c r="F243" s="40">
        <v>197</v>
      </c>
      <c r="G243" s="35">
        <v>32</v>
      </c>
      <c r="H243" s="35">
        <v>5</v>
      </c>
    </row>
    <row r="244" spans="4:8" ht="14.25" customHeight="1">
      <c r="D244" s="35">
        <v>265</v>
      </c>
      <c r="E244" s="35">
        <v>796</v>
      </c>
      <c r="F244" s="35">
        <v>199</v>
      </c>
      <c r="G244" s="35">
        <v>4</v>
      </c>
      <c r="H244" s="35">
        <v>2</v>
      </c>
    </row>
    <row r="245" spans="4:8" ht="14.25" customHeight="1">
      <c r="D245" s="35">
        <v>1061</v>
      </c>
      <c r="E245" s="35">
        <v>3184</v>
      </c>
      <c r="F245" s="35">
        <v>199</v>
      </c>
      <c r="G245" s="35">
        <v>16</v>
      </c>
      <c r="H245" s="35">
        <v>4</v>
      </c>
    </row>
    <row r="246" spans="4:8" ht="14.25" customHeight="1">
      <c r="D246" s="35">
        <v>4245</v>
      </c>
      <c r="E246" s="35">
        <v>12736</v>
      </c>
      <c r="F246" s="35">
        <v>199</v>
      </c>
      <c r="G246" s="35">
        <v>64</v>
      </c>
      <c r="H246" s="35">
        <v>6</v>
      </c>
    </row>
    <row r="247" spans="4:8" ht="14.25" customHeight="1">
      <c r="D247" s="35">
        <v>135</v>
      </c>
      <c r="E247" s="35">
        <v>406</v>
      </c>
      <c r="F247" s="40">
        <v>203</v>
      </c>
      <c r="G247" s="35">
        <v>2</v>
      </c>
      <c r="H247" s="35">
        <v>1</v>
      </c>
    </row>
    <row r="248" spans="4:8" ht="14.25" customHeight="1">
      <c r="D248" s="35">
        <v>541</v>
      </c>
      <c r="E248" s="35">
        <v>1624</v>
      </c>
      <c r="F248" s="40">
        <v>203</v>
      </c>
      <c r="G248" s="35">
        <v>8</v>
      </c>
      <c r="H248" s="35">
        <v>3</v>
      </c>
    </row>
    <row r="249" spans="4:8" ht="14.25" customHeight="1">
      <c r="D249" s="35">
        <v>2165</v>
      </c>
      <c r="E249" s="35">
        <v>6496</v>
      </c>
      <c r="F249" s="40">
        <v>203</v>
      </c>
      <c r="G249" s="35">
        <v>32</v>
      </c>
      <c r="H249" s="35">
        <v>5</v>
      </c>
    </row>
    <row r="250" spans="4:8" ht="14.25" customHeight="1">
      <c r="D250" s="35">
        <v>273</v>
      </c>
      <c r="E250" s="35">
        <v>820</v>
      </c>
      <c r="F250" s="35">
        <v>205</v>
      </c>
      <c r="G250" s="35">
        <v>4</v>
      </c>
      <c r="H250" s="35">
        <v>2</v>
      </c>
    </row>
    <row r="251" spans="4:8" ht="14.25" customHeight="1">
      <c r="D251" s="35">
        <v>1093</v>
      </c>
      <c r="E251" s="35">
        <v>3280</v>
      </c>
      <c r="F251" s="35">
        <v>205</v>
      </c>
      <c r="G251" s="35">
        <v>16</v>
      </c>
      <c r="H251" s="35">
        <v>4</v>
      </c>
    </row>
    <row r="252" spans="4:8" ht="14.25" customHeight="1">
      <c r="D252" s="35">
        <v>4373</v>
      </c>
      <c r="E252" s="35">
        <v>13120</v>
      </c>
      <c r="F252" s="35">
        <v>205</v>
      </c>
      <c r="G252" s="35">
        <v>64</v>
      </c>
      <c r="H252" s="35">
        <v>6</v>
      </c>
    </row>
    <row r="253" spans="4:8" ht="14.25" customHeight="1">
      <c r="D253" s="35">
        <v>139</v>
      </c>
      <c r="E253" s="35">
        <v>418</v>
      </c>
      <c r="F253" s="40">
        <v>209</v>
      </c>
      <c r="G253" s="35">
        <v>2</v>
      </c>
      <c r="H253" s="35">
        <v>1</v>
      </c>
    </row>
    <row r="254" spans="4:8" ht="14.25" customHeight="1">
      <c r="D254" s="35">
        <v>557</v>
      </c>
      <c r="E254" s="35">
        <v>1672</v>
      </c>
      <c r="F254" s="40">
        <v>209</v>
      </c>
      <c r="G254" s="35">
        <v>8</v>
      </c>
      <c r="H254" s="35">
        <v>3</v>
      </c>
    </row>
    <row r="255" spans="4:8" ht="14.25" customHeight="1">
      <c r="D255" s="35">
        <v>2229</v>
      </c>
      <c r="E255" s="35">
        <v>6688</v>
      </c>
      <c r="F255" s="40">
        <v>209</v>
      </c>
      <c r="G255" s="35">
        <v>32</v>
      </c>
      <c r="H255" s="35">
        <v>5</v>
      </c>
    </row>
    <row r="256" spans="4:8" ht="14.25" customHeight="1">
      <c r="D256" s="35">
        <v>281</v>
      </c>
      <c r="E256" s="35">
        <v>844</v>
      </c>
      <c r="F256" s="35">
        <v>211</v>
      </c>
      <c r="G256" s="35">
        <v>4</v>
      </c>
      <c r="H256" s="35">
        <v>2</v>
      </c>
    </row>
    <row r="257" spans="4:8" ht="14.25" customHeight="1">
      <c r="D257" s="35">
        <v>1125</v>
      </c>
      <c r="E257" s="35">
        <v>3376</v>
      </c>
      <c r="F257" s="35">
        <v>211</v>
      </c>
      <c r="G257" s="35">
        <v>16</v>
      </c>
      <c r="H257" s="35">
        <v>4</v>
      </c>
    </row>
    <row r="258" spans="4:8" ht="14.25" customHeight="1">
      <c r="D258" s="35">
        <v>4501</v>
      </c>
      <c r="E258" s="35">
        <v>13504</v>
      </c>
      <c r="F258" s="35">
        <v>211</v>
      </c>
      <c r="G258" s="35">
        <v>64</v>
      </c>
      <c r="H258" s="35">
        <v>6</v>
      </c>
    </row>
    <row r="259" spans="4:8" ht="14.25" customHeight="1">
      <c r="D259" s="35">
        <v>143</v>
      </c>
      <c r="E259" s="35">
        <v>430</v>
      </c>
      <c r="F259" s="40">
        <v>215</v>
      </c>
      <c r="G259" s="35">
        <v>2</v>
      </c>
      <c r="H259" s="35">
        <v>1</v>
      </c>
    </row>
    <row r="260" spans="4:8" ht="14.25" customHeight="1">
      <c r="D260" s="35">
        <v>573</v>
      </c>
      <c r="E260" s="35">
        <v>1720</v>
      </c>
      <c r="F260" s="40">
        <v>215</v>
      </c>
      <c r="G260" s="35">
        <v>8</v>
      </c>
      <c r="H260" s="35">
        <v>3</v>
      </c>
    </row>
    <row r="261" spans="4:8" ht="14.25" customHeight="1">
      <c r="D261" s="35">
        <v>2293</v>
      </c>
      <c r="E261" s="35">
        <v>6880</v>
      </c>
      <c r="F261" s="40">
        <v>215</v>
      </c>
      <c r="G261" s="35">
        <v>32</v>
      </c>
      <c r="H261" s="35">
        <v>5</v>
      </c>
    </row>
    <row r="262" spans="4:8" ht="14.25" customHeight="1">
      <c r="D262" s="35">
        <v>289</v>
      </c>
      <c r="E262" s="35">
        <v>868</v>
      </c>
      <c r="F262" s="35">
        <v>217</v>
      </c>
      <c r="G262" s="35">
        <v>4</v>
      </c>
      <c r="H262" s="35">
        <v>2</v>
      </c>
    </row>
    <row r="263" spans="4:8" ht="14.25" customHeight="1">
      <c r="D263" s="35">
        <v>1157</v>
      </c>
      <c r="E263" s="35">
        <v>3472</v>
      </c>
      <c r="F263" s="35">
        <v>217</v>
      </c>
      <c r="G263" s="35">
        <v>16</v>
      </c>
      <c r="H263" s="35">
        <v>4</v>
      </c>
    </row>
    <row r="264" spans="4:8" ht="14.25" customHeight="1">
      <c r="D264" s="35">
        <v>4629</v>
      </c>
      <c r="E264" s="35">
        <v>13888</v>
      </c>
      <c r="F264" s="35">
        <v>217</v>
      </c>
      <c r="G264" s="35">
        <v>64</v>
      </c>
      <c r="H264" s="35">
        <v>6</v>
      </c>
    </row>
    <row r="265" spans="4:8" ht="14.25" customHeight="1">
      <c r="D265" s="35">
        <v>147</v>
      </c>
      <c r="E265" s="35">
        <v>442</v>
      </c>
      <c r="F265" s="40">
        <v>221</v>
      </c>
      <c r="G265" s="35">
        <v>2</v>
      </c>
      <c r="H265" s="35">
        <v>1</v>
      </c>
    </row>
    <row r="266" spans="4:8" ht="14.25" customHeight="1">
      <c r="D266" s="35">
        <v>589</v>
      </c>
      <c r="E266" s="35">
        <v>1768</v>
      </c>
      <c r="F266" s="40">
        <v>221</v>
      </c>
      <c r="G266" s="35">
        <v>8</v>
      </c>
      <c r="H266" s="35">
        <v>3</v>
      </c>
    </row>
    <row r="267" spans="4:8" ht="14.25" customHeight="1">
      <c r="D267" s="35">
        <v>2357</v>
      </c>
      <c r="E267" s="35">
        <v>7072</v>
      </c>
      <c r="F267" s="40">
        <v>221</v>
      </c>
      <c r="G267" s="35">
        <v>32</v>
      </c>
      <c r="H267" s="35">
        <v>5</v>
      </c>
    </row>
    <row r="268" spans="4:8" ht="14.25" customHeight="1">
      <c r="D268" s="35">
        <v>297</v>
      </c>
      <c r="E268" s="35">
        <v>892</v>
      </c>
      <c r="F268" s="35">
        <v>223</v>
      </c>
      <c r="G268" s="35">
        <v>4</v>
      </c>
      <c r="H268" s="35">
        <v>2</v>
      </c>
    </row>
    <row r="269" spans="4:8" ht="14.25" customHeight="1">
      <c r="D269" s="35">
        <v>1189</v>
      </c>
      <c r="E269" s="35">
        <v>3568</v>
      </c>
      <c r="F269" s="35">
        <v>223</v>
      </c>
      <c r="G269" s="35">
        <v>16</v>
      </c>
      <c r="H269" s="35">
        <v>4</v>
      </c>
    </row>
    <row r="270" spans="4:8" ht="14.25" customHeight="1">
      <c r="D270" s="35">
        <v>4757</v>
      </c>
      <c r="E270" s="35">
        <v>14272</v>
      </c>
      <c r="F270" s="35">
        <v>223</v>
      </c>
      <c r="G270" s="35">
        <v>64</v>
      </c>
      <c r="H270" s="35">
        <v>6</v>
      </c>
    </row>
    <row r="271" spans="4:8" ht="14.25" customHeight="1">
      <c r="D271" s="35">
        <v>151</v>
      </c>
      <c r="E271" s="35">
        <v>454</v>
      </c>
      <c r="F271" s="40">
        <v>227</v>
      </c>
      <c r="G271" s="35">
        <v>2</v>
      </c>
      <c r="H271" s="35">
        <v>1</v>
      </c>
    </row>
    <row r="272" spans="4:8" ht="14.25" customHeight="1">
      <c r="D272" s="35">
        <v>605</v>
      </c>
      <c r="E272" s="35">
        <v>1816</v>
      </c>
      <c r="F272" s="40">
        <v>227</v>
      </c>
      <c r="G272" s="35">
        <v>8</v>
      </c>
      <c r="H272" s="35">
        <v>3</v>
      </c>
    </row>
    <row r="273" spans="4:8" ht="14.25" customHeight="1">
      <c r="D273" s="35">
        <v>2421</v>
      </c>
      <c r="E273" s="35">
        <v>7264</v>
      </c>
      <c r="F273" s="40">
        <v>227</v>
      </c>
      <c r="G273" s="35">
        <v>32</v>
      </c>
      <c r="H273" s="35">
        <v>5</v>
      </c>
    </row>
    <row r="274" spans="4:8" ht="14.25" customHeight="1">
      <c r="D274" s="35">
        <v>305</v>
      </c>
      <c r="E274" s="35">
        <v>916</v>
      </c>
      <c r="F274" s="35">
        <v>229</v>
      </c>
      <c r="G274" s="35">
        <v>4</v>
      </c>
      <c r="H274" s="35">
        <v>2</v>
      </c>
    </row>
    <row r="275" spans="4:8" ht="14.25" customHeight="1">
      <c r="D275" s="35">
        <v>1221</v>
      </c>
      <c r="E275" s="35">
        <v>3664</v>
      </c>
      <c r="F275" s="35">
        <v>229</v>
      </c>
      <c r="G275" s="35">
        <v>16</v>
      </c>
      <c r="H275" s="35">
        <v>4</v>
      </c>
    </row>
    <row r="276" spans="4:8" ht="14.25" customHeight="1">
      <c r="D276" s="35">
        <v>4885</v>
      </c>
      <c r="E276" s="35">
        <v>14656</v>
      </c>
      <c r="F276" s="35">
        <v>229</v>
      </c>
      <c r="G276" s="35">
        <v>64</v>
      </c>
      <c r="H276" s="35">
        <v>6</v>
      </c>
    </row>
    <row r="277" spans="4:8" ht="14.25" customHeight="1">
      <c r="D277" s="35">
        <v>155</v>
      </c>
      <c r="E277" s="35">
        <v>466</v>
      </c>
      <c r="F277" s="40">
        <v>233</v>
      </c>
      <c r="G277" s="35">
        <v>2</v>
      </c>
      <c r="H277" s="35">
        <v>1</v>
      </c>
    </row>
    <row r="278" spans="4:8" ht="14.25" customHeight="1">
      <c r="D278" s="35">
        <v>621</v>
      </c>
      <c r="E278" s="35">
        <v>1864</v>
      </c>
      <c r="F278" s="40">
        <v>233</v>
      </c>
      <c r="G278" s="35">
        <v>8</v>
      </c>
      <c r="H278" s="35">
        <v>3</v>
      </c>
    </row>
    <row r="279" spans="4:8" ht="14.25" customHeight="1">
      <c r="D279" s="35">
        <v>2485</v>
      </c>
      <c r="E279" s="35">
        <v>7456</v>
      </c>
      <c r="F279" s="40">
        <v>233</v>
      </c>
      <c r="G279" s="35">
        <v>32</v>
      </c>
      <c r="H279" s="35">
        <v>5</v>
      </c>
    </row>
    <row r="280" spans="4:8" ht="14.25" customHeight="1">
      <c r="D280" s="35">
        <v>313</v>
      </c>
      <c r="E280" s="35">
        <v>940</v>
      </c>
      <c r="F280" s="35">
        <v>235</v>
      </c>
      <c r="G280" s="35">
        <v>4</v>
      </c>
      <c r="H280" s="35">
        <v>2</v>
      </c>
    </row>
    <row r="281" spans="4:8" ht="14.25" customHeight="1">
      <c r="D281" s="35">
        <v>1253</v>
      </c>
      <c r="E281" s="35">
        <v>3760</v>
      </c>
      <c r="F281" s="35">
        <v>235</v>
      </c>
      <c r="G281" s="35">
        <v>16</v>
      </c>
      <c r="H281" s="35">
        <v>4</v>
      </c>
    </row>
    <row r="282" spans="4:8" ht="14.25" customHeight="1">
      <c r="D282" s="35">
        <v>5013</v>
      </c>
      <c r="E282" s="35">
        <v>15040</v>
      </c>
      <c r="F282" s="35">
        <v>235</v>
      </c>
      <c r="G282" s="35">
        <v>64</v>
      </c>
      <c r="H282" s="35">
        <v>6</v>
      </c>
    </row>
    <row r="283" spans="4:8" ht="14.25" customHeight="1">
      <c r="D283" s="35">
        <v>159</v>
      </c>
      <c r="E283" s="35">
        <v>478</v>
      </c>
      <c r="F283" s="40">
        <v>239</v>
      </c>
      <c r="G283" s="35">
        <v>2</v>
      </c>
      <c r="H283" s="35">
        <v>1</v>
      </c>
    </row>
    <row r="284" spans="4:8" ht="14.25" customHeight="1">
      <c r="D284" s="35">
        <v>637</v>
      </c>
      <c r="E284" s="35">
        <v>1912</v>
      </c>
      <c r="F284" s="40">
        <v>239</v>
      </c>
      <c r="G284" s="35">
        <v>8</v>
      </c>
      <c r="H284" s="35">
        <v>3</v>
      </c>
    </row>
    <row r="285" spans="4:8" ht="14.25" customHeight="1">
      <c r="D285" s="35">
        <v>2549</v>
      </c>
      <c r="E285" s="35">
        <v>7648</v>
      </c>
      <c r="F285" s="40">
        <v>239</v>
      </c>
      <c r="G285" s="35">
        <v>32</v>
      </c>
      <c r="H285" s="35">
        <v>5</v>
      </c>
    </row>
    <row r="286" spans="4:8" ht="14.25" customHeight="1">
      <c r="D286" s="35">
        <v>321</v>
      </c>
      <c r="E286" s="35">
        <v>964</v>
      </c>
      <c r="F286" s="35">
        <v>241</v>
      </c>
      <c r="G286" s="35">
        <v>4</v>
      </c>
      <c r="H286" s="35">
        <v>2</v>
      </c>
    </row>
    <row r="287" spans="4:8" ht="14.25" customHeight="1">
      <c r="D287" s="35">
        <v>1285</v>
      </c>
      <c r="E287" s="35">
        <v>3856</v>
      </c>
      <c r="F287" s="35">
        <v>241</v>
      </c>
      <c r="G287" s="35">
        <v>16</v>
      </c>
      <c r="H287" s="35">
        <v>4</v>
      </c>
    </row>
    <row r="288" spans="4:8" ht="14.25" customHeight="1">
      <c r="D288" s="35">
        <v>5141</v>
      </c>
      <c r="E288" s="35">
        <v>15424</v>
      </c>
      <c r="F288" s="35">
        <v>241</v>
      </c>
      <c r="G288" s="35">
        <v>64</v>
      </c>
      <c r="H288" s="35">
        <v>6</v>
      </c>
    </row>
    <row r="289" spans="4:8" ht="14.25" customHeight="1">
      <c r="D289" s="35">
        <v>163</v>
      </c>
      <c r="E289" s="35">
        <v>490</v>
      </c>
      <c r="F289" s="40">
        <v>245</v>
      </c>
      <c r="G289" s="35">
        <v>2</v>
      </c>
      <c r="H289" s="35">
        <v>1</v>
      </c>
    </row>
    <row r="290" spans="4:8" ht="14.25" customHeight="1">
      <c r="D290" s="35">
        <v>653</v>
      </c>
      <c r="E290" s="35">
        <v>1960</v>
      </c>
      <c r="F290" s="40">
        <v>245</v>
      </c>
      <c r="G290" s="35">
        <v>8</v>
      </c>
      <c r="H290" s="35">
        <v>3</v>
      </c>
    </row>
    <row r="291" spans="4:8" ht="14.25" customHeight="1">
      <c r="D291" s="35">
        <v>2613</v>
      </c>
      <c r="E291" s="35">
        <v>7840</v>
      </c>
      <c r="F291" s="40">
        <v>245</v>
      </c>
      <c r="G291" s="35">
        <v>32</v>
      </c>
      <c r="H291" s="35">
        <v>5</v>
      </c>
    </row>
    <row r="292" spans="4:8" ht="14.25" customHeight="1">
      <c r="D292" s="35">
        <v>329</v>
      </c>
      <c r="E292" s="35">
        <v>988</v>
      </c>
      <c r="F292" s="35">
        <v>247</v>
      </c>
      <c r="G292" s="35">
        <v>4</v>
      </c>
      <c r="H292" s="35">
        <v>2</v>
      </c>
    </row>
    <row r="293" spans="4:8" ht="14.25" customHeight="1">
      <c r="D293" s="35">
        <v>1317</v>
      </c>
      <c r="E293" s="35">
        <v>3952</v>
      </c>
      <c r="F293" s="35">
        <v>247</v>
      </c>
      <c r="G293" s="35">
        <v>16</v>
      </c>
      <c r="H293" s="35">
        <v>4</v>
      </c>
    </row>
    <row r="294" spans="4:8" ht="14.25" customHeight="1">
      <c r="D294" s="35">
        <v>5269</v>
      </c>
      <c r="E294" s="35">
        <v>15808</v>
      </c>
      <c r="F294" s="35">
        <v>247</v>
      </c>
      <c r="G294" s="35">
        <v>64</v>
      </c>
      <c r="H294" s="35">
        <v>6</v>
      </c>
    </row>
    <row r="295" spans="4:8" ht="14.25" customHeight="1">
      <c r="D295" s="35">
        <v>167</v>
      </c>
      <c r="E295" s="35">
        <v>502</v>
      </c>
      <c r="F295" s="40">
        <v>251</v>
      </c>
      <c r="G295" s="35">
        <v>2</v>
      </c>
      <c r="H295" s="35">
        <v>1</v>
      </c>
    </row>
    <row r="296" spans="4:8" ht="14.25" customHeight="1">
      <c r="D296" s="35">
        <v>669</v>
      </c>
      <c r="E296" s="35">
        <v>2008</v>
      </c>
      <c r="F296" s="40">
        <v>251</v>
      </c>
      <c r="G296" s="35">
        <v>8</v>
      </c>
      <c r="H296" s="35">
        <v>3</v>
      </c>
    </row>
    <row r="297" spans="4:8" ht="14.25" customHeight="1">
      <c r="D297" s="35">
        <v>2677</v>
      </c>
      <c r="E297" s="35">
        <v>8032</v>
      </c>
      <c r="F297" s="40">
        <v>251</v>
      </c>
      <c r="G297" s="35">
        <v>32</v>
      </c>
      <c r="H297" s="35">
        <v>5</v>
      </c>
    </row>
    <row r="298" spans="4:8" ht="14.25" customHeight="1">
      <c r="D298" s="35">
        <v>337</v>
      </c>
      <c r="E298" s="35">
        <v>1012</v>
      </c>
      <c r="F298" s="35">
        <v>253</v>
      </c>
      <c r="G298" s="35">
        <v>4</v>
      </c>
      <c r="H298" s="35">
        <v>2</v>
      </c>
    </row>
    <row r="299" spans="4:8" ht="14.25" customHeight="1">
      <c r="D299" s="35">
        <v>1349</v>
      </c>
      <c r="E299" s="35">
        <v>4048</v>
      </c>
      <c r="F299" s="35">
        <v>253</v>
      </c>
      <c r="G299" s="35">
        <v>16</v>
      </c>
      <c r="H299" s="35">
        <v>4</v>
      </c>
    </row>
    <row r="300" spans="4:8" ht="14.25" customHeight="1">
      <c r="D300" s="35">
        <v>5397</v>
      </c>
      <c r="E300" s="35">
        <v>16192</v>
      </c>
      <c r="F300" s="35">
        <v>253</v>
      </c>
      <c r="G300" s="35">
        <v>64</v>
      </c>
      <c r="H300" s="35">
        <v>6</v>
      </c>
    </row>
    <row r="301" spans="4:8" ht="14.25" customHeight="1">
      <c r="D301" s="35">
        <v>171</v>
      </c>
      <c r="E301" s="35">
        <v>514</v>
      </c>
      <c r="F301" s="40">
        <v>257</v>
      </c>
      <c r="G301" s="35">
        <v>2</v>
      </c>
      <c r="H301" s="35">
        <v>1</v>
      </c>
    </row>
    <row r="302" spans="4:8" ht="14.25" customHeight="1">
      <c r="D302" s="35">
        <v>685</v>
      </c>
      <c r="E302" s="35">
        <v>2056</v>
      </c>
      <c r="F302" s="40">
        <v>257</v>
      </c>
      <c r="G302" s="35">
        <v>8</v>
      </c>
      <c r="H302" s="35">
        <v>3</v>
      </c>
    </row>
    <row r="303" spans="4:8" ht="14.25" customHeight="1">
      <c r="D303" s="35">
        <v>2741</v>
      </c>
      <c r="E303" s="35">
        <v>8224</v>
      </c>
      <c r="F303" s="40">
        <v>257</v>
      </c>
      <c r="G303" s="35">
        <v>32</v>
      </c>
      <c r="H303" s="35">
        <v>5</v>
      </c>
    </row>
    <row r="304" spans="4:8" ht="14.25" customHeight="1">
      <c r="D304" s="35">
        <v>345</v>
      </c>
      <c r="E304" s="35">
        <v>1036</v>
      </c>
      <c r="F304" s="35">
        <v>259</v>
      </c>
      <c r="G304" s="35">
        <v>4</v>
      </c>
      <c r="H304" s="35">
        <v>2</v>
      </c>
    </row>
    <row r="305" spans="4:8" ht="14.25" customHeight="1">
      <c r="D305" s="35">
        <v>1381</v>
      </c>
      <c r="E305" s="35">
        <v>4144</v>
      </c>
      <c r="F305" s="35">
        <v>259</v>
      </c>
      <c r="G305" s="35">
        <v>16</v>
      </c>
      <c r="H305" s="35">
        <v>4</v>
      </c>
    </row>
    <row r="306" spans="4:8" ht="14.25" customHeight="1">
      <c r="D306" s="35">
        <v>175</v>
      </c>
      <c r="E306" s="35">
        <v>526</v>
      </c>
      <c r="F306" s="40">
        <v>263</v>
      </c>
      <c r="G306" s="35">
        <v>2</v>
      </c>
      <c r="H306" s="35">
        <v>1</v>
      </c>
    </row>
    <row r="307" spans="4:8" ht="14.25" customHeight="1">
      <c r="D307" s="35">
        <v>2805</v>
      </c>
      <c r="E307" s="35">
        <v>8416</v>
      </c>
      <c r="F307" s="40">
        <v>263</v>
      </c>
      <c r="G307" s="35">
        <v>32</v>
      </c>
      <c r="H307" s="35">
        <v>5</v>
      </c>
    </row>
    <row r="308" spans="4:8" ht="14.25" customHeight="1">
      <c r="D308" s="35">
        <v>353</v>
      </c>
      <c r="E308" s="35">
        <v>1060</v>
      </c>
      <c r="F308" s="35">
        <v>265</v>
      </c>
      <c r="G308" s="35">
        <v>4</v>
      </c>
      <c r="H308" s="35">
        <v>2</v>
      </c>
    </row>
    <row r="309" spans="4:8" ht="14.25" customHeight="1">
      <c r="D309" s="35">
        <v>1413</v>
      </c>
      <c r="E309" s="35">
        <v>4240</v>
      </c>
      <c r="F309" s="35">
        <v>265</v>
      </c>
      <c r="G309" s="35">
        <v>16</v>
      </c>
      <c r="H309" s="35">
        <v>4</v>
      </c>
    </row>
    <row r="310" spans="4:8" ht="14.25" customHeight="1">
      <c r="D310" s="35">
        <v>179</v>
      </c>
      <c r="E310" s="35">
        <v>538</v>
      </c>
      <c r="F310" s="40">
        <v>269</v>
      </c>
      <c r="G310" s="35">
        <v>2</v>
      </c>
      <c r="H310" s="35">
        <v>1</v>
      </c>
    </row>
    <row r="311" spans="4:8" ht="14.25" customHeight="1">
      <c r="D311" s="35">
        <v>717</v>
      </c>
      <c r="E311" s="35">
        <v>2152</v>
      </c>
      <c r="F311" s="40">
        <v>269</v>
      </c>
      <c r="G311" s="35">
        <v>8</v>
      </c>
      <c r="H311" s="35">
        <v>3</v>
      </c>
    </row>
    <row r="312" spans="4:8" ht="14.25" customHeight="1">
      <c r="D312" s="35">
        <v>2869</v>
      </c>
      <c r="E312" s="35">
        <v>8608</v>
      </c>
      <c r="F312" s="40">
        <v>269</v>
      </c>
      <c r="G312" s="35">
        <v>32</v>
      </c>
      <c r="H312" s="35">
        <v>5</v>
      </c>
    </row>
    <row r="313" spans="4:8" ht="14.25" customHeight="1">
      <c r="D313" s="35">
        <v>361</v>
      </c>
      <c r="E313" s="35">
        <v>1084</v>
      </c>
      <c r="F313" s="35">
        <v>271</v>
      </c>
      <c r="G313" s="35">
        <v>4</v>
      </c>
      <c r="H313" s="35">
        <v>2</v>
      </c>
    </row>
    <row r="314" spans="4:8" ht="14.25" customHeight="1">
      <c r="D314" s="35">
        <v>1445</v>
      </c>
      <c r="E314" s="35">
        <v>4336</v>
      </c>
      <c r="F314" s="35">
        <v>271</v>
      </c>
      <c r="G314" s="35">
        <v>16</v>
      </c>
      <c r="H314" s="35">
        <v>4</v>
      </c>
    </row>
    <row r="315" spans="4:8" ht="14.25" customHeight="1">
      <c r="D315" s="35">
        <v>183</v>
      </c>
      <c r="E315" s="35">
        <v>550</v>
      </c>
      <c r="F315" s="40">
        <v>275</v>
      </c>
      <c r="G315" s="35">
        <v>2</v>
      </c>
      <c r="H315" s="35">
        <v>1</v>
      </c>
    </row>
    <row r="316" spans="4:8" ht="14.25" customHeight="1">
      <c r="D316" s="35">
        <v>733</v>
      </c>
      <c r="E316" s="35">
        <v>2200</v>
      </c>
      <c r="F316" s="40">
        <v>275</v>
      </c>
      <c r="G316" s="35">
        <v>8</v>
      </c>
      <c r="H316" s="35">
        <v>3</v>
      </c>
    </row>
    <row r="317" spans="4:8" ht="14.25" customHeight="1">
      <c r="D317" s="35">
        <v>2933</v>
      </c>
      <c r="E317" s="35">
        <v>8800</v>
      </c>
      <c r="F317" s="40">
        <v>275</v>
      </c>
      <c r="G317" s="35">
        <v>32</v>
      </c>
      <c r="H317" s="35">
        <v>5</v>
      </c>
    </row>
    <row r="318" spans="4:8" ht="14.25" customHeight="1">
      <c r="D318" s="35">
        <v>369</v>
      </c>
      <c r="E318" s="35">
        <v>1108</v>
      </c>
      <c r="F318" s="35">
        <v>277</v>
      </c>
      <c r="G318" s="35">
        <v>4</v>
      </c>
      <c r="H318" s="35">
        <v>2</v>
      </c>
    </row>
    <row r="319" spans="4:8" ht="14.25" customHeight="1">
      <c r="D319" s="35">
        <v>1477</v>
      </c>
      <c r="E319" s="35">
        <v>4432</v>
      </c>
      <c r="F319" s="35">
        <v>277</v>
      </c>
      <c r="G319" s="35">
        <v>16</v>
      </c>
      <c r="H319" s="35">
        <v>4</v>
      </c>
    </row>
    <row r="320" spans="4:8" ht="14.25" customHeight="1">
      <c r="D320" s="35">
        <v>187</v>
      </c>
      <c r="E320" s="35">
        <v>562</v>
      </c>
      <c r="F320" s="40">
        <v>281</v>
      </c>
      <c r="G320" s="35">
        <v>2</v>
      </c>
      <c r="H320" s="35">
        <v>1</v>
      </c>
    </row>
    <row r="321" spans="4:8" ht="14.25" customHeight="1">
      <c r="D321" s="35">
        <v>749</v>
      </c>
      <c r="E321" s="35">
        <v>2248</v>
      </c>
      <c r="F321" s="40">
        <v>281</v>
      </c>
      <c r="G321" s="35">
        <v>8</v>
      </c>
      <c r="H321" s="35">
        <v>3</v>
      </c>
    </row>
    <row r="322" spans="4:8" ht="14.25" customHeight="1">
      <c r="D322" s="35">
        <v>2997</v>
      </c>
      <c r="E322" s="35">
        <v>8992</v>
      </c>
      <c r="F322" s="40">
        <v>281</v>
      </c>
      <c r="G322" s="35">
        <v>32</v>
      </c>
      <c r="H322" s="35">
        <v>5</v>
      </c>
    </row>
    <row r="323" spans="4:8" ht="14.25" customHeight="1">
      <c r="D323" s="35">
        <v>377</v>
      </c>
      <c r="E323" s="35">
        <v>1132</v>
      </c>
      <c r="F323" s="35">
        <v>283</v>
      </c>
      <c r="G323" s="35">
        <v>4</v>
      </c>
      <c r="H323" s="35">
        <v>2</v>
      </c>
    </row>
    <row r="324" spans="4:8" ht="14.25" customHeight="1">
      <c r="D324" s="35">
        <v>1509</v>
      </c>
      <c r="E324" s="35">
        <v>4528</v>
      </c>
      <c r="F324" s="35">
        <v>283</v>
      </c>
      <c r="G324" s="35">
        <v>16</v>
      </c>
      <c r="H324" s="35">
        <v>4</v>
      </c>
    </row>
    <row r="325" spans="4:8" ht="14.25" customHeight="1">
      <c r="D325" s="35">
        <v>191</v>
      </c>
      <c r="E325" s="35">
        <v>574</v>
      </c>
      <c r="F325" s="40">
        <v>287</v>
      </c>
      <c r="G325" s="35">
        <v>2</v>
      </c>
      <c r="H325" s="35">
        <v>1</v>
      </c>
    </row>
    <row r="326" spans="4:8" ht="14.25" customHeight="1">
      <c r="D326" s="35">
        <v>765</v>
      </c>
      <c r="E326" s="35">
        <v>2296</v>
      </c>
      <c r="F326" s="40">
        <v>287</v>
      </c>
      <c r="G326" s="35">
        <v>8</v>
      </c>
      <c r="H326" s="35">
        <v>3</v>
      </c>
    </row>
    <row r="327" spans="4:8" ht="14.25" customHeight="1">
      <c r="D327" s="35">
        <v>3061</v>
      </c>
      <c r="E327" s="35">
        <v>9184</v>
      </c>
      <c r="F327" s="40">
        <v>287</v>
      </c>
      <c r="G327" s="35">
        <v>32</v>
      </c>
      <c r="H327" s="35">
        <v>5</v>
      </c>
    </row>
    <row r="328" spans="4:8" ht="14.25" customHeight="1">
      <c r="D328" s="35">
        <v>385</v>
      </c>
      <c r="E328" s="35">
        <v>1156</v>
      </c>
      <c r="F328" s="35">
        <v>289</v>
      </c>
      <c r="G328" s="35">
        <v>4</v>
      </c>
      <c r="H328" s="35">
        <v>2</v>
      </c>
    </row>
    <row r="329" spans="4:8" ht="14.25" customHeight="1">
      <c r="D329" s="35">
        <v>1541</v>
      </c>
      <c r="E329" s="35">
        <v>4624</v>
      </c>
      <c r="F329" s="35">
        <v>289</v>
      </c>
      <c r="G329" s="35">
        <v>16</v>
      </c>
      <c r="H329" s="35">
        <v>4</v>
      </c>
    </row>
    <row r="330" spans="4:8" ht="14.25" customHeight="1">
      <c r="D330" s="35">
        <v>195</v>
      </c>
      <c r="E330" s="35">
        <v>586</v>
      </c>
      <c r="F330" s="40">
        <v>293</v>
      </c>
      <c r="G330" s="35">
        <v>2</v>
      </c>
      <c r="H330" s="35">
        <v>1</v>
      </c>
    </row>
    <row r="331" spans="4:8" ht="14.25" customHeight="1">
      <c r="D331" s="35">
        <v>781</v>
      </c>
      <c r="E331" s="35">
        <v>2344</v>
      </c>
      <c r="F331" s="40">
        <v>293</v>
      </c>
      <c r="G331" s="35">
        <v>8</v>
      </c>
      <c r="H331" s="35">
        <v>3</v>
      </c>
    </row>
    <row r="332" spans="4:8" ht="14.25" customHeight="1">
      <c r="D332" s="35">
        <v>3125</v>
      </c>
      <c r="E332" s="35">
        <v>9376</v>
      </c>
      <c r="F332" s="40">
        <v>293</v>
      </c>
      <c r="G332" s="35">
        <v>32</v>
      </c>
      <c r="H332" s="35">
        <v>5</v>
      </c>
    </row>
    <row r="333" spans="4:8" ht="14.25" customHeight="1">
      <c r="D333" s="35">
        <v>393</v>
      </c>
      <c r="E333" s="35">
        <v>1180</v>
      </c>
      <c r="F333" s="35">
        <v>295</v>
      </c>
      <c r="G333" s="35">
        <v>4</v>
      </c>
      <c r="H333" s="35">
        <v>2</v>
      </c>
    </row>
    <row r="334" spans="4:8" ht="14.25" customHeight="1">
      <c r="D334" s="35">
        <v>1573</v>
      </c>
      <c r="E334" s="35">
        <v>4720</v>
      </c>
      <c r="F334" s="35">
        <v>295</v>
      </c>
      <c r="G334" s="35">
        <v>16</v>
      </c>
      <c r="H334" s="35">
        <v>4</v>
      </c>
    </row>
    <row r="335" spans="4:8" ht="14.25" customHeight="1">
      <c r="D335" s="35">
        <v>199</v>
      </c>
      <c r="E335" s="35">
        <v>598</v>
      </c>
      <c r="F335" s="40">
        <v>299</v>
      </c>
      <c r="G335" s="35">
        <v>2</v>
      </c>
      <c r="H335" s="35">
        <v>1</v>
      </c>
    </row>
    <row r="336" spans="4:8" ht="14.25" customHeight="1">
      <c r="D336" s="35">
        <v>797</v>
      </c>
      <c r="E336" s="35">
        <v>2392</v>
      </c>
      <c r="F336" s="40">
        <v>299</v>
      </c>
      <c r="G336" s="35">
        <v>8</v>
      </c>
      <c r="H336" s="35">
        <v>3</v>
      </c>
    </row>
    <row r="337" spans="4:8" ht="14.25" customHeight="1">
      <c r="D337" s="35">
        <v>3189</v>
      </c>
      <c r="E337" s="35">
        <v>9568</v>
      </c>
      <c r="F337" s="40">
        <v>299</v>
      </c>
      <c r="G337" s="35">
        <v>32</v>
      </c>
      <c r="H337" s="35">
        <v>5</v>
      </c>
    </row>
    <row r="338" spans="4:8" ht="14.25" customHeight="1">
      <c r="D338" s="35">
        <v>401</v>
      </c>
      <c r="E338" s="35">
        <v>1204</v>
      </c>
      <c r="F338" s="35">
        <v>301</v>
      </c>
      <c r="G338" s="35">
        <v>4</v>
      </c>
      <c r="H338" s="35">
        <v>2</v>
      </c>
    </row>
    <row r="339" spans="4:8" ht="14.25" customHeight="1">
      <c r="D339" s="35">
        <v>1605</v>
      </c>
      <c r="E339" s="35">
        <v>4816</v>
      </c>
      <c r="F339" s="35">
        <v>301</v>
      </c>
      <c r="G339" s="35">
        <v>16</v>
      </c>
      <c r="H339" s="35">
        <v>4</v>
      </c>
    </row>
    <row r="340" spans="4:8" ht="14.25" customHeight="1">
      <c r="D340" s="35">
        <v>203</v>
      </c>
      <c r="E340" s="35">
        <v>610</v>
      </c>
      <c r="F340" s="40">
        <v>305</v>
      </c>
      <c r="G340" s="35">
        <v>2</v>
      </c>
      <c r="H340" s="35">
        <v>1</v>
      </c>
    </row>
    <row r="341" spans="4:8" ht="14.25" customHeight="1">
      <c r="D341" s="35">
        <v>813</v>
      </c>
      <c r="E341" s="35">
        <v>2440</v>
      </c>
      <c r="F341" s="40">
        <v>305</v>
      </c>
      <c r="G341" s="35">
        <v>8</v>
      </c>
      <c r="H341" s="35">
        <v>3</v>
      </c>
    </row>
    <row r="342" spans="4:8" ht="14.25" customHeight="1">
      <c r="D342" s="35">
        <v>3253</v>
      </c>
      <c r="E342" s="35">
        <v>9760</v>
      </c>
      <c r="F342" s="40">
        <v>305</v>
      </c>
      <c r="G342" s="35">
        <v>32</v>
      </c>
      <c r="H342" s="35">
        <v>5</v>
      </c>
    </row>
    <row r="343" spans="4:8" ht="14.25" customHeight="1">
      <c r="D343" s="35">
        <v>409</v>
      </c>
      <c r="E343" s="35">
        <v>1228</v>
      </c>
      <c r="F343" s="35">
        <v>307</v>
      </c>
      <c r="G343" s="35">
        <v>4</v>
      </c>
      <c r="H343" s="35">
        <v>2</v>
      </c>
    </row>
    <row r="344" spans="4:8" ht="14.25" customHeight="1">
      <c r="D344" s="35">
        <v>1637</v>
      </c>
      <c r="E344" s="35">
        <v>4912</v>
      </c>
      <c r="F344" s="35">
        <v>307</v>
      </c>
      <c r="G344" s="35">
        <v>16</v>
      </c>
      <c r="H344" s="35">
        <v>4</v>
      </c>
    </row>
    <row r="345" spans="4:8" ht="14.25" customHeight="1">
      <c r="D345" s="35">
        <v>207</v>
      </c>
      <c r="E345" s="35">
        <v>622</v>
      </c>
      <c r="F345" s="40">
        <v>311</v>
      </c>
      <c r="G345" s="35">
        <v>2</v>
      </c>
      <c r="H345" s="35">
        <v>1</v>
      </c>
    </row>
    <row r="346" spans="4:8" ht="14.25" customHeight="1">
      <c r="D346" s="35">
        <v>829</v>
      </c>
      <c r="E346" s="35">
        <v>2488</v>
      </c>
      <c r="F346" s="40">
        <v>311</v>
      </c>
      <c r="G346" s="35">
        <v>8</v>
      </c>
      <c r="H346" s="35">
        <v>3</v>
      </c>
    </row>
    <row r="347" spans="4:8" ht="14.25" customHeight="1">
      <c r="D347" s="35">
        <v>3317</v>
      </c>
      <c r="E347" s="35">
        <v>9952</v>
      </c>
      <c r="F347" s="40">
        <v>311</v>
      </c>
      <c r="G347" s="35">
        <v>32</v>
      </c>
      <c r="H347" s="35">
        <v>5</v>
      </c>
    </row>
    <row r="348" spans="4:8" ht="14.25" customHeight="1">
      <c r="D348" s="35">
        <v>417</v>
      </c>
      <c r="E348" s="35">
        <v>1252</v>
      </c>
      <c r="F348" s="35">
        <v>313</v>
      </c>
      <c r="G348" s="35">
        <v>4</v>
      </c>
      <c r="H348" s="35">
        <v>2</v>
      </c>
    </row>
    <row r="349" spans="4:8" ht="14.25" customHeight="1">
      <c r="D349" s="35">
        <v>1669</v>
      </c>
      <c r="E349" s="35">
        <v>5008</v>
      </c>
      <c r="F349" s="35">
        <v>313</v>
      </c>
      <c r="G349" s="35">
        <v>16</v>
      </c>
      <c r="H349" s="35">
        <v>4</v>
      </c>
    </row>
    <row r="350" spans="4:8" ht="14.25" customHeight="1">
      <c r="D350" s="35">
        <v>211</v>
      </c>
      <c r="E350" s="35">
        <v>634</v>
      </c>
      <c r="F350" s="40">
        <v>317</v>
      </c>
      <c r="G350" s="35">
        <v>2</v>
      </c>
      <c r="H350" s="35">
        <v>1</v>
      </c>
    </row>
    <row r="351" spans="4:8" ht="14.25" customHeight="1">
      <c r="D351" s="35">
        <v>845</v>
      </c>
      <c r="E351" s="35">
        <v>2536</v>
      </c>
      <c r="F351" s="40">
        <v>317</v>
      </c>
      <c r="G351" s="35">
        <v>8</v>
      </c>
      <c r="H351" s="35">
        <v>3</v>
      </c>
    </row>
    <row r="352" spans="4:8" ht="14.25" customHeight="1">
      <c r="D352" s="35">
        <v>3381</v>
      </c>
      <c r="E352" s="35">
        <v>10144</v>
      </c>
      <c r="F352" s="40">
        <v>317</v>
      </c>
      <c r="G352" s="35">
        <v>32</v>
      </c>
      <c r="H352" s="35">
        <v>5</v>
      </c>
    </row>
    <row r="353" spans="4:8" ht="14.25" customHeight="1">
      <c r="D353" s="35">
        <v>425</v>
      </c>
      <c r="E353" s="35">
        <v>1276</v>
      </c>
      <c r="F353" s="35">
        <v>319</v>
      </c>
      <c r="G353" s="35">
        <v>4</v>
      </c>
      <c r="H353" s="35">
        <v>2</v>
      </c>
    </row>
    <row r="354" spans="4:8" ht="14.25" customHeight="1">
      <c r="D354" s="35">
        <v>1701</v>
      </c>
      <c r="E354" s="35">
        <v>5104</v>
      </c>
      <c r="F354" s="35">
        <v>319</v>
      </c>
      <c r="G354" s="35">
        <v>16</v>
      </c>
      <c r="H354" s="35">
        <v>4</v>
      </c>
    </row>
    <row r="355" spans="4:8" ht="14.25" customHeight="1">
      <c r="D355" s="35">
        <v>215</v>
      </c>
      <c r="E355" s="35">
        <v>646</v>
      </c>
      <c r="F355" s="40">
        <v>323</v>
      </c>
      <c r="G355" s="35">
        <v>2</v>
      </c>
      <c r="H355" s="35">
        <v>1</v>
      </c>
    </row>
    <row r="356" spans="4:8" ht="14.25" customHeight="1">
      <c r="D356" s="35">
        <v>861</v>
      </c>
      <c r="E356" s="35">
        <v>2584</v>
      </c>
      <c r="F356" s="40">
        <v>323</v>
      </c>
      <c r="G356" s="35">
        <v>8</v>
      </c>
      <c r="H356" s="35">
        <v>3</v>
      </c>
    </row>
    <row r="357" spans="4:8" ht="14.25" customHeight="1">
      <c r="D357" s="35">
        <v>3445</v>
      </c>
      <c r="E357" s="35">
        <v>10336</v>
      </c>
      <c r="F357" s="40">
        <v>323</v>
      </c>
      <c r="G357" s="35">
        <v>32</v>
      </c>
      <c r="H357" s="35">
        <v>5</v>
      </c>
    </row>
    <row r="358" spans="4:8" ht="14.25" customHeight="1">
      <c r="D358" s="35">
        <v>433</v>
      </c>
      <c r="E358" s="35">
        <v>1300</v>
      </c>
      <c r="F358" s="35">
        <v>325</v>
      </c>
      <c r="G358" s="35">
        <v>4</v>
      </c>
      <c r="H358" s="35">
        <v>2</v>
      </c>
    </row>
    <row r="359" spans="4:8" ht="14.25" customHeight="1">
      <c r="D359" s="35">
        <v>1733</v>
      </c>
      <c r="E359" s="35">
        <v>5200</v>
      </c>
      <c r="F359" s="35">
        <v>325</v>
      </c>
      <c r="G359" s="35">
        <v>16</v>
      </c>
      <c r="H359" s="35">
        <v>4</v>
      </c>
    </row>
    <row r="360" spans="4:8" ht="14.25" customHeight="1">
      <c r="D360" s="35">
        <v>219</v>
      </c>
      <c r="E360" s="35">
        <v>658</v>
      </c>
      <c r="F360" s="40">
        <v>329</v>
      </c>
      <c r="G360" s="35">
        <v>2</v>
      </c>
      <c r="H360" s="35">
        <v>1</v>
      </c>
    </row>
    <row r="361" spans="4:8" ht="14.25" customHeight="1">
      <c r="D361" s="35">
        <v>877</v>
      </c>
      <c r="E361" s="35">
        <v>2632</v>
      </c>
      <c r="F361" s="40">
        <v>329</v>
      </c>
      <c r="G361" s="35">
        <v>8</v>
      </c>
      <c r="H361" s="35">
        <v>3</v>
      </c>
    </row>
    <row r="362" spans="4:8" ht="14.25" customHeight="1">
      <c r="D362" s="35">
        <v>3509</v>
      </c>
      <c r="E362" s="35">
        <v>10528</v>
      </c>
      <c r="F362" s="40">
        <v>329</v>
      </c>
      <c r="G362" s="35">
        <v>32</v>
      </c>
      <c r="H362" s="35">
        <v>5</v>
      </c>
    </row>
    <row r="363" spans="4:8" ht="14.25" customHeight="1">
      <c r="D363" s="35">
        <v>441</v>
      </c>
      <c r="E363" s="35">
        <v>1324</v>
      </c>
      <c r="F363" s="35">
        <v>331</v>
      </c>
      <c r="G363" s="35">
        <v>4</v>
      </c>
      <c r="H363" s="35">
        <v>2</v>
      </c>
    </row>
    <row r="364" spans="4:8" ht="14.25" customHeight="1">
      <c r="D364" s="35">
        <v>1765</v>
      </c>
      <c r="E364" s="35">
        <v>5296</v>
      </c>
      <c r="F364" s="35">
        <v>331</v>
      </c>
      <c r="G364" s="35">
        <v>16</v>
      </c>
      <c r="H364" s="35">
        <v>4</v>
      </c>
    </row>
    <row r="365" spans="4:8" ht="14.25" customHeight="1">
      <c r="D365" s="35">
        <v>223</v>
      </c>
      <c r="E365" s="35">
        <v>670</v>
      </c>
      <c r="F365" s="40">
        <v>335</v>
      </c>
      <c r="G365" s="35">
        <v>2</v>
      </c>
      <c r="H365" s="35">
        <v>1</v>
      </c>
    </row>
    <row r="366" spans="4:8" ht="14.25" customHeight="1">
      <c r="D366" s="35">
        <v>893</v>
      </c>
      <c r="E366" s="35">
        <v>2680</v>
      </c>
      <c r="F366" s="40">
        <v>335</v>
      </c>
      <c r="G366" s="35">
        <v>8</v>
      </c>
      <c r="H366" s="35">
        <v>3</v>
      </c>
    </row>
    <row r="367" spans="4:8" ht="14.25" customHeight="1">
      <c r="D367" s="35">
        <v>3573</v>
      </c>
      <c r="E367" s="35">
        <v>10720</v>
      </c>
      <c r="F367" s="40">
        <v>335</v>
      </c>
      <c r="G367" s="35">
        <v>32</v>
      </c>
      <c r="H367" s="35">
        <v>5</v>
      </c>
    </row>
    <row r="368" spans="4:8" ht="14.25" customHeight="1">
      <c r="D368" s="35">
        <v>449</v>
      </c>
      <c r="E368" s="35">
        <v>1348</v>
      </c>
      <c r="F368" s="35">
        <v>337</v>
      </c>
      <c r="G368" s="35">
        <v>4</v>
      </c>
      <c r="H368" s="35">
        <v>2</v>
      </c>
    </row>
    <row r="369" spans="4:8" ht="14.25" customHeight="1">
      <c r="D369" s="35">
        <v>1797</v>
      </c>
      <c r="E369" s="35">
        <v>5392</v>
      </c>
      <c r="F369" s="35">
        <v>337</v>
      </c>
      <c r="G369" s="35">
        <v>16</v>
      </c>
      <c r="H369" s="35">
        <v>4</v>
      </c>
    </row>
    <row r="370" spans="4:8" ht="14.25" customHeight="1">
      <c r="D370" s="35">
        <v>227</v>
      </c>
      <c r="E370" s="35">
        <v>682</v>
      </c>
      <c r="F370" s="40">
        <v>341</v>
      </c>
      <c r="G370" s="35">
        <v>2</v>
      </c>
      <c r="H370" s="35">
        <v>1</v>
      </c>
    </row>
    <row r="371" spans="4:8" ht="14.25" customHeight="1">
      <c r="D371" s="35">
        <v>909</v>
      </c>
      <c r="E371" s="35">
        <v>2728</v>
      </c>
      <c r="F371" s="40">
        <v>341</v>
      </c>
      <c r="G371" s="35">
        <v>8</v>
      </c>
      <c r="H371" s="35">
        <v>3</v>
      </c>
    </row>
    <row r="372" spans="4:8" ht="14.25" customHeight="1">
      <c r="D372" s="35">
        <v>3637</v>
      </c>
      <c r="E372" s="35">
        <v>10912</v>
      </c>
      <c r="F372" s="40">
        <v>341</v>
      </c>
      <c r="G372" s="35">
        <v>32</v>
      </c>
      <c r="H372" s="35">
        <v>5</v>
      </c>
    </row>
    <row r="373" spans="4:8" ht="14.25" customHeight="1">
      <c r="D373" s="35">
        <v>457</v>
      </c>
      <c r="E373" s="35">
        <v>1372</v>
      </c>
      <c r="F373" s="35">
        <v>343</v>
      </c>
      <c r="G373" s="35">
        <v>4</v>
      </c>
      <c r="H373" s="35">
        <v>2</v>
      </c>
    </row>
    <row r="374" spans="4:8" ht="14.25" customHeight="1">
      <c r="D374" s="35">
        <v>1829</v>
      </c>
      <c r="E374" s="35">
        <v>5488</v>
      </c>
      <c r="F374" s="35">
        <v>343</v>
      </c>
      <c r="G374" s="35">
        <v>16</v>
      </c>
      <c r="H374" s="35">
        <v>4</v>
      </c>
    </row>
    <row r="375" spans="4:8" ht="14.25" customHeight="1">
      <c r="D375" s="35">
        <v>231</v>
      </c>
      <c r="E375" s="35">
        <v>694</v>
      </c>
      <c r="F375" s="40">
        <v>347</v>
      </c>
      <c r="G375" s="35">
        <v>2</v>
      </c>
      <c r="H375" s="35">
        <v>1</v>
      </c>
    </row>
    <row r="376" spans="4:8" ht="14.25" customHeight="1">
      <c r="D376" s="35">
        <v>925</v>
      </c>
      <c r="E376" s="35">
        <v>2776</v>
      </c>
      <c r="F376" s="40">
        <v>347</v>
      </c>
      <c r="G376" s="35">
        <v>8</v>
      </c>
      <c r="H376" s="35">
        <v>3</v>
      </c>
    </row>
    <row r="377" spans="4:8" ht="14.25" customHeight="1">
      <c r="D377" s="35">
        <v>3701</v>
      </c>
      <c r="E377" s="35">
        <v>11104</v>
      </c>
      <c r="F377" s="40">
        <v>347</v>
      </c>
      <c r="G377" s="35">
        <v>32</v>
      </c>
      <c r="H377" s="35">
        <v>5</v>
      </c>
    </row>
    <row r="378" spans="4:8" ht="14.25" customHeight="1">
      <c r="D378" s="35">
        <v>465</v>
      </c>
      <c r="E378" s="35">
        <v>1396</v>
      </c>
      <c r="F378" s="35">
        <v>349</v>
      </c>
      <c r="G378" s="35">
        <v>4</v>
      </c>
      <c r="H378" s="35">
        <v>2</v>
      </c>
    </row>
    <row r="379" spans="4:8" ht="14.25" customHeight="1">
      <c r="D379" s="35">
        <v>1861</v>
      </c>
      <c r="E379" s="35">
        <v>5584</v>
      </c>
      <c r="F379" s="35">
        <v>349</v>
      </c>
      <c r="G379" s="35">
        <v>16</v>
      </c>
      <c r="H379" s="35">
        <v>4</v>
      </c>
    </row>
    <row r="380" spans="4:8" ht="14.25" customHeight="1">
      <c r="D380" s="35">
        <v>235</v>
      </c>
      <c r="E380" s="35">
        <v>706</v>
      </c>
      <c r="F380" s="35">
        <v>353</v>
      </c>
      <c r="G380" s="35">
        <v>2</v>
      </c>
      <c r="H380" s="35">
        <v>1</v>
      </c>
    </row>
    <row r="381" spans="4:8" ht="14.25" customHeight="1">
      <c r="D381" s="35">
        <v>941</v>
      </c>
      <c r="E381" s="35">
        <v>2824</v>
      </c>
      <c r="F381" s="35">
        <v>353</v>
      </c>
      <c r="G381" s="35">
        <v>8</v>
      </c>
      <c r="H381" s="35">
        <v>3</v>
      </c>
    </row>
    <row r="382" spans="4:8" ht="14.25" customHeight="1">
      <c r="D382" s="35">
        <v>3765</v>
      </c>
      <c r="E382" s="35">
        <v>11296</v>
      </c>
      <c r="F382" s="35">
        <v>353</v>
      </c>
      <c r="G382" s="35">
        <v>32</v>
      </c>
      <c r="H382" s="35">
        <v>5</v>
      </c>
    </row>
    <row r="383" spans="4:8" ht="14.25" customHeight="1">
      <c r="D383" s="35">
        <v>473</v>
      </c>
      <c r="E383" s="35">
        <v>1420</v>
      </c>
      <c r="F383" s="35">
        <v>355</v>
      </c>
      <c r="G383" s="35">
        <v>4</v>
      </c>
      <c r="H383" s="35">
        <v>2</v>
      </c>
    </row>
    <row r="384" spans="4:8" ht="14.25" customHeight="1">
      <c r="D384" s="35">
        <v>1893</v>
      </c>
      <c r="E384" s="35">
        <v>5680</v>
      </c>
      <c r="F384" s="35">
        <v>355</v>
      </c>
      <c r="G384" s="35">
        <v>16</v>
      </c>
      <c r="H384" s="35">
        <v>4</v>
      </c>
    </row>
    <row r="385" spans="4:8" ht="14.25" customHeight="1">
      <c r="D385" s="35">
        <v>239</v>
      </c>
      <c r="E385" s="35">
        <v>718</v>
      </c>
      <c r="F385" s="35">
        <v>359</v>
      </c>
      <c r="G385" s="35">
        <v>2</v>
      </c>
      <c r="H385" s="35">
        <v>1</v>
      </c>
    </row>
    <row r="386" spans="4:8" ht="14.25" customHeight="1">
      <c r="D386" s="35">
        <v>957</v>
      </c>
      <c r="E386" s="35">
        <v>2872</v>
      </c>
      <c r="F386" s="35">
        <v>359</v>
      </c>
      <c r="G386" s="35">
        <v>8</v>
      </c>
      <c r="H386" s="35">
        <v>3</v>
      </c>
    </row>
    <row r="387" spans="4:8" ht="14.25" customHeight="1">
      <c r="D387" s="35">
        <v>3829</v>
      </c>
      <c r="E387" s="35">
        <v>11488</v>
      </c>
      <c r="F387" s="35">
        <v>359</v>
      </c>
      <c r="G387" s="35">
        <v>32</v>
      </c>
      <c r="H387" s="35">
        <v>5</v>
      </c>
    </row>
    <row r="388" spans="4:8" ht="14.25" customHeight="1">
      <c r="D388" s="35">
        <v>481</v>
      </c>
      <c r="E388" s="35">
        <v>1444</v>
      </c>
      <c r="F388" s="35">
        <v>361</v>
      </c>
      <c r="G388" s="35">
        <v>4</v>
      </c>
      <c r="H388" s="35">
        <v>2</v>
      </c>
    </row>
    <row r="389" spans="4:8" ht="14.25" customHeight="1">
      <c r="D389" s="35">
        <v>1925</v>
      </c>
      <c r="E389" s="35">
        <v>5776</v>
      </c>
      <c r="F389" s="35">
        <v>361</v>
      </c>
      <c r="G389" s="35">
        <v>16</v>
      </c>
      <c r="H389" s="35">
        <v>4</v>
      </c>
    </row>
    <row r="390" spans="4:8" ht="14.25" customHeight="1">
      <c r="D390" s="35">
        <v>243</v>
      </c>
      <c r="E390" s="35">
        <v>730</v>
      </c>
      <c r="F390" s="35">
        <v>365</v>
      </c>
      <c r="G390" s="35">
        <v>2</v>
      </c>
      <c r="H390" s="35">
        <v>1</v>
      </c>
    </row>
    <row r="391" spans="4:8" ht="14.25" customHeight="1">
      <c r="D391" s="35">
        <v>973</v>
      </c>
      <c r="E391" s="35">
        <v>2920</v>
      </c>
      <c r="F391" s="35">
        <v>365</v>
      </c>
      <c r="G391" s="35">
        <v>8</v>
      </c>
      <c r="H391" s="35">
        <v>3</v>
      </c>
    </row>
    <row r="392" spans="4:8" ht="14.25" customHeight="1">
      <c r="D392" s="35">
        <v>3893</v>
      </c>
      <c r="E392" s="35">
        <v>11680</v>
      </c>
      <c r="F392" s="35">
        <v>365</v>
      </c>
      <c r="G392" s="35">
        <v>32</v>
      </c>
      <c r="H392" s="35">
        <v>5</v>
      </c>
    </row>
    <row r="393" spans="4:8" ht="14.25" customHeight="1">
      <c r="D393" s="35">
        <v>489</v>
      </c>
      <c r="E393" s="35">
        <v>1468</v>
      </c>
      <c r="F393" s="35">
        <v>367</v>
      </c>
      <c r="G393" s="35">
        <v>4</v>
      </c>
      <c r="H393" s="35">
        <v>2</v>
      </c>
    </row>
    <row r="394" spans="4:8" ht="14.25" customHeight="1">
      <c r="D394" s="35">
        <v>1957</v>
      </c>
      <c r="E394" s="35">
        <v>5872</v>
      </c>
      <c r="F394" s="35">
        <v>367</v>
      </c>
      <c r="G394" s="35">
        <v>16</v>
      </c>
      <c r="H394" s="35">
        <v>4</v>
      </c>
    </row>
    <row r="395" spans="4:8" ht="14.25" customHeight="1">
      <c r="D395" s="35">
        <v>247</v>
      </c>
      <c r="E395" s="35">
        <v>742</v>
      </c>
      <c r="F395" s="35">
        <v>371</v>
      </c>
      <c r="G395" s="35">
        <v>2</v>
      </c>
      <c r="H395" s="35">
        <v>1</v>
      </c>
    </row>
    <row r="396" spans="4:8" ht="14.25" customHeight="1">
      <c r="D396" s="35">
        <v>989</v>
      </c>
      <c r="E396" s="35">
        <v>2968</v>
      </c>
      <c r="F396" s="35">
        <v>371</v>
      </c>
      <c r="G396" s="35">
        <v>8</v>
      </c>
      <c r="H396" s="35">
        <v>3</v>
      </c>
    </row>
    <row r="397" spans="4:8" ht="14.25" customHeight="1">
      <c r="D397" s="35">
        <v>3957</v>
      </c>
      <c r="E397" s="35">
        <v>11872</v>
      </c>
      <c r="F397" s="35">
        <v>371</v>
      </c>
      <c r="G397" s="35">
        <v>32</v>
      </c>
      <c r="H397" s="35">
        <v>5</v>
      </c>
    </row>
    <row r="398" spans="4:8" ht="14.25" customHeight="1">
      <c r="D398" s="35">
        <v>497</v>
      </c>
      <c r="E398" s="35">
        <v>1492</v>
      </c>
      <c r="F398" s="35">
        <v>373</v>
      </c>
      <c r="G398" s="35">
        <v>4</v>
      </c>
      <c r="H398" s="35">
        <v>2</v>
      </c>
    </row>
    <row r="399" spans="4:8" ht="14.25" customHeight="1">
      <c r="D399" s="35">
        <v>1989</v>
      </c>
      <c r="E399" s="35">
        <v>5968</v>
      </c>
      <c r="F399" s="35">
        <v>373</v>
      </c>
      <c r="G399" s="35">
        <v>16</v>
      </c>
      <c r="H399" s="35">
        <v>4</v>
      </c>
    </row>
    <row r="400" spans="4:8" ht="14.25" customHeight="1">
      <c r="D400" s="35">
        <v>251</v>
      </c>
      <c r="E400" s="35">
        <v>754</v>
      </c>
      <c r="F400" s="35">
        <v>377</v>
      </c>
      <c r="G400" s="35">
        <v>2</v>
      </c>
      <c r="H400" s="35">
        <v>1</v>
      </c>
    </row>
    <row r="401" spans="4:8" ht="14.25" customHeight="1">
      <c r="D401" s="35">
        <v>1005</v>
      </c>
      <c r="E401" s="35">
        <v>3016</v>
      </c>
      <c r="F401" s="35">
        <v>377</v>
      </c>
      <c r="G401" s="35">
        <v>8</v>
      </c>
      <c r="H401" s="35">
        <v>3</v>
      </c>
    </row>
    <row r="402" spans="4:8" ht="14.25" customHeight="1">
      <c r="D402" s="35">
        <v>4021</v>
      </c>
      <c r="E402" s="35">
        <v>12064</v>
      </c>
      <c r="F402" s="35">
        <v>377</v>
      </c>
      <c r="G402" s="35">
        <v>32</v>
      </c>
      <c r="H402" s="35">
        <v>5</v>
      </c>
    </row>
    <row r="403" spans="4:8" ht="14.25" customHeight="1">
      <c r="D403" s="35">
        <v>505</v>
      </c>
      <c r="E403" s="35">
        <v>1516</v>
      </c>
      <c r="F403" s="35">
        <v>379</v>
      </c>
      <c r="G403" s="35">
        <v>4</v>
      </c>
      <c r="H403" s="35">
        <v>2</v>
      </c>
    </row>
    <row r="404" spans="4:8" ht="14.25" customHeight="1">
      <c r="D404" s="35">
        <v>2021</v>
      </c>
      <c r="E404" s="35">
        <v>6064</v>
      </c>
      <c r="F404" s="35">
        <v>379</v>
      </c>
      <c r="G404" s="35">
        <v>16</v>
      </c>
      <c r="H404" s="35">
        <v>4</v>
      </c>
    </row>
    <row r="405" spans="4:8" ht="14.25" customHeight="1">
      <c r="D405" s="35">
        <v>255</v>
      </c>
      <c r="E405" s="35">
        <v>766</v>
      </c>
      <c r="F405" s="35">
        <v>383</v>
      </c>
      <c r="G405" s="35">
        <v>2</v>
      </c>
      <c r="H405" s="35">
        <v>1</v>
      </c>
    </row>
    <row r="406" spans="4:8" ht="14.25" customHeight="1">
      <c r="D406" s="35">
        <v>1021</v>
      </c>
      <c r="E406" s="35">
        <v>3064</v>
      </c>
      <c r="F406" s="35">
        <v>383</v>
      </c>
      <c r="G406" s="35">
        <v>8</v>
      </c>
      <c r="H406" s="35">
        <v>3</v>
      </c>
    </row>
    <row r="407" spans="4:8" ht="14.25" customHeight="1">
      <c r="D407" s="35">
        <v>4085</v>
      </c>
      <c r="E407" s="35">
        <v>12256</v>
      </c>
      <c r="F407" s="35">
        <v>383</v>
      </c>
      <c r="G407" s="35">
        <v>32</v>
      </c>
      <c r="H407" s="35">
        <v>5</v>
      </c>
    </row>
    <row r="408" spans="4:8" ht="14.25" customHeight="1">
      <c r="D408" s="35">
        <v>513</v>
      </c>
      <c r="E408" s="35">
        <v>1540</v>
      </c>
      <c r="F408" s="35">
        <v>385</v>
      </c>
      <c r="G408" s="35">
        <v>4</v>
      </c>
      <c r="H408" s="35">
        <v>2</v>
      </c>
    </row>
    <row r="409" spans="4:8" ht="14.25" customHeight="1">
      <c r="D409" s="35">
        <v>2053</v>
      </c>
      <c r="E409" s="35">
        <v>6160</v>
      </c>
      <c r="F409" s="35">
        <v>385</v>
      </c>
      <c r="G409" s="35">
        <v>16</v>
      </c>
      <c r="H409" s="35">
        <v>4</v>
      </c>
    </row>
    <row r="410" spans="4:8" ht="14.25" customHeight="1">
      <c r="D410" s="35">
        <v>259</v>
      </c>
      <c r="E410" s="35">
        <v>778</v>
      </c>
      <c r="F410" s="35">
        <v>389</v>
      </c>
      <c r="G410" s="35">
        <v>2</v>
      </c>
      <c r="H410" s="35">
        <v>1</v>
      </c>
    </row>
    <row r="411" spans="4:8" ht="14.25" customHeight="1">
      <c r="D411" s="35">
        <v>1037</v>
      </c>
      <c r="E411" s="35">
        <v>3112</v>
      </c>
      <c r="F411" s="35">
        <v>389</v>
      </c>
      <c r="G411" s="35">
        <v>8</v>
      </c>
      <c r="H411" s="35">
        <v>3</v>
      </c>
    </row>
    <row r="412" spans="4:8" ht="14.25" customHeight="1">
      <c r="D412" s="35">
        <v>4149</v>
      </c>
      <c r="E412" s="35">
        <v>12448</v>
      </c>
      <c r="F412" s="35">
        <v>389</v>
      </c>
      <c r="G412" s="35">
        <v>32</v>
      </c>
      <c r="H412" s="35">
        <v>5</v>
      </c>
    </row>
    <row r="413" spans="4:8" ht="14.25" customHeight="1">
      <c r="D413" s="35">
        <v>521</v>
      </c>
      <c r="E413" s="35">
        <v>1564</v>
      </c>
      <c r="F413" s="35">
        <v>391</v>
      </c>
      <c r="G413" s="35">
        <v>4</v>
      </c>
      <c r="H413" s="35">
        <v>2</v>
      </c>
    </row>
    <row r="414" spans="4:8" ht="14.25" customHeight="1">
      <c r="D414" s="35">
        <v>2085</v>
      </c>
      <c r="E414" s="35">
        <v>6256</v>
      </c>
      <c r="F414" s="35">
        <v>391</v>
      </c>
      <c r="G414" s="35">
        <v>16</v>
      </c>
      <c r="H414" s="35">
        <v>4</v>
      </c>
    </row>
    <row r="415" spans="4:8" ht="14.25" customHeight="1">
      <c r="D415" s="35">
        <v>263</v>
      </c>
      <c r="E415" s="35">
        <v>790</v>
      </c>
      <c r="F415" s="35">
        <v>395</v>
      </c>
      <c r="G415" s="35">
        <v>2</v>
      </c>
      <c r="H415" s="35">
        <v>1</v>
      </c>
    </row>
    <row r="416" spans="4:8" ht="14.25" customHeight="1">
      <c r="D416" s="35">
        <v>1053</v>
      </c>
      <c r="E416" s="35">
        <v>3160</v>
      </c>
      <c r="F416" s="35">
        <v>395</v>
      </c>
      <c r="G416" s="35">
        <v>8</v>
      </c>
      <c r="H416" s="35">
        <v>3</v>
      </c>
    </row>
    <row r="417" spans="4:8" ht="14.25" customHeight="1">
      <c r="D417" s="35">
        <v>4213</v>
      </c>
      <c r="E417" s="35">
        <v>12640</v>
      </c>
      <c r="F417" s="35">
        <v>395</v>
      </c>
      <c r="G417" s="35">
        <v>32</v>
      </c>
      <c r="H417" s="35">
        <v>5</v>
      </c>
    </row>
    <row r="418" spans="4:8" ht="14.25" customHeight="1">
      <c r="D418" s="35">
        <v>529</v>
      </c>
      <c r="E418" s="35">
        <v>1588</v>
      </c>
      <c r="F418" s="35">
        <v>397</v>
      </c>
      <c r="G418" s="35">
        <v>4</v>
      </c>
      <c r="H418" s="35">
        <v>2</v>
      </c>
    </row>
    <row r="419" spans="4:8" ht="14.25" customHeight="1">
      <c r="D419" s="35">
        <v>2117</v>
      </c>
      <c r="E419" s="35">
        <v>6352</v>
      </c>
      <c r="F419" s="35">
        <v>397</v>
      </c>
      <c r="G419" s="35">
        <v>16</v>
      </c>
      <c r="H419" s="35">
        <v>4</v>
      </c>
    </row>
    <row r="420" spans="4:8" ht="14.25" customHeight="1">
      <c r="D420" s="35">
        <v>267</v>
      </c>
      <c r="E420" s="35">
        <v>802</v>
      </c>
      <c r="F420" s="35">
        <v>401</v>
      </c>
      <c r="G420" s="35">
        <v>2</v>
      </c>
      <c r="H420" s="35">
        <v>1</v>
      </c>
    </row>
    <row r="421" spans="4:8" ht="14.25" customHeight="1">
      <c r="D421" s="35">
        <v>1069</v>
      </c>
      <c r="E421" s="35">
        <v>3208</v>
      </c>
      <c r="F421" s="35">
        <v>401</v>
      </c>
      <c r="G421" s="35">
        <v>8</v>
      </c>
      <c r="H421" s="35">
        <v>3</v>
      </c>
    </row>
    <row r="422" spans="4:8" ht="14.25" customHeight="1">
      <c r="D422" s="35">
        <v>4277</v>
      </c>
      <c r="E422" s="35">
        <v>12832</v>
      </c>
      <c r="F422" s="35">
        <v>401</v>
      </c>
      <c r="G422" s="35">
        <v>32</v>
      </c>
      <c r="H422" s="35">
        <v>5</v>
      </c>
    </row>
    <row r="423" spans="4:8" ht="14.25" customHeight="1">
      <c r="D423" s="35">
        <v>537</v>
      </c>
      <c r="E423" s="35">
        <v>1612</v>
      </c>
      <c r="F423" s="35">
        <v>403</v>
      </c>
      <c r="G423" s="35">
        <v>4</v>
      </c>
      <c r="H423" s="35">
        <v>2</v>
      </c>
    </row>
    <row r="424" spans="4:8" ht="14.25" customHeight="1">
      <c r="D424" s="35">
        <v>2149</v>
      </c>
      <c r="E424" s="35">
        <v>6448</v>
      </c>
      <c r="F424" s="35">
        <v>403</v>
      </c>
      <c r="G424" s="35">
        <v>16</v>
      </c>
      <c r="H424" s="35">
        <v>4</v>
      </c>
    </row>
    <row r="425" spans="4:8" ht="14.25" customHeight="1">
      <c r="D425" s="35">
        <v>271</v>
      </c>
      <c r="E425" s="35">
        <v>814</v>
      </c>
      <c r="F425" s="35">
        <v>407</v>
      </c>
      <c r="G425" s="35">
        <v>2</v>
      </c>
      <c r="H425" s="35">
        <v>1</v>
      </c>
    </row>
    <row r="426" spans="4:8" ht="14.25" customHeight="1">
      <c r="D426" s="35">
        <v>1085</v>
      </c>
      <c r="E426" s="35">
        <v>3256</v>
      </c>
      <c r="F426" s="35">
        <v>407</v>
      </c>
      <c r="G426" s="35">
        <v>8</v>
      </c>
      <c r="H426" s="35">
        <v>3</v>
      </c>
    </row>
    <row r="427" spans="4:8" ht="14.25" customHeight="1">
      <c r="D427" s="35">
        <v>4341</v>
      </c>
      <c r="E427" s="35">
        <v>13024</v>
      </c>
      <c r="F427" s="35">
        <v>407</v>
      </c>
      <c r="G427" s="35">
        <v>32</v>
      </c>
      <c r="H427" s="35">
        <v>5</v>
      </c>
    </row>
    <row r="428" spans="4:8" ht="14.25" customHeight="1">
      <c r="D428" s="35">
        <v>545</v>
      </c>
      <c r="E428" s="35">
        <v>1636</v>
      </c>
      <c r="F428" s="35">
        <v>409</v>
      </c>
      <c r="G428" s="35">
        <v>4</v>
      </c>
      <c r="H428" s="35">
        <v>2</v>
      </c>
    </row>
    <row r="429" spans="4:8" ht="14.25" customHeight="1">
      <c r="D429" s="35">
        <v>2181</v>
      </c>
      <c r="E429" s="35">
        <v>6544</v>
      </c>
      <c r="F429" s="35">
        <v>409</v>
      </c>
      <c r="G429" s="35">
        <v>16</v>
      </c>
      <c r="H429" s="35">
        <v>4</v>
      </c>
    </row>
    <row r="430" spans="4:8" ht="14.25" customHeight="1">
      <c r="D430" s="35">
        <v>275</v>
      </c>
      <c r="E430" s="35">
        <v>826</v>
      </c>
      <c r="F430" s="35">
        <v>413</v>
      </c>
      <c r="G430" s="35">
        <v>2</v>
      </c>
      <c r="H430" s="35">
        <v>1</v>
      </c>
    </row>
    <row r="431" spans="4:8" ht="14.25" customHeight="1">
      <c r="D431" s="35">
        <v>1101</v>
      </c>
      <c r="E431" s="35">
        <v>3304</v>
      </c>
      <c r="F431" s="35">
        <v>413</v>
      </c>
      <c r="G431" s="35">
        <v>8</v>
      </c>
      <c r="H431" s="35">
        <v>3</v>
      </c>
    </row>
    <row r="432" spans="4:8" ht="14.25" customHeight="1">
      <c r="D432" s="35">
        <v>4405</v>
      </c>
      <c r="E432" s="35">
        <v>13216</v>
      </c>
      <c r="F432" s="35">
        <v>413</v>
      </c>
      <c r="G432" s="35">
        <v>32</v>
      </c>
      <c r="H432" s="35">
        <v>5</v>
      </c>
    </row>
    <row r="433" spans="4:8" ht="14.25" customHeight="1">
      <c r="D433" s="35">
        <v>553</v>
      </c>
      <c r="E433" s="35">
        <v>1660</v>
      </c>
      <c r="F433" s="35">
        <v>415</v>
      </c>
      <c r="G433" s="35">
        <v>4</v>
      </c>
      <c r="H433" s="35">
        <v>2</v>
      </c>
    </row>
    <row r="434" spans="4:8" ht="14.25" customHeight="1">
      <c r="D434" s="35">
        <v>2213</v>
      </c>
      <c r="E434" s="35">
        <v>6640</v>
      </c>
      <c r="F434" s="35">
        <v>415</v>
      </c>
      <c r="G434" s="35">
        <v>16</v>
      </c>
      <c r="H434" s="35">
        <v>4</v>
      </c>
    </row>
    <row r="435" spans="4:8" ht="14.25" customHeight="1">
      <c r="D435" s="35">
        <v>279</v>
      </c>
      <c r="E435" s="35">
        <v>838</v>
      </c>
      <c r="F435" s="35">
        <v>419</v>
      </c>
      <c r="G435" s="35">
        <v>2</v>
      </c>
      <c r="H435" s="35">
        <v>1</v>
      </c>
    </row>
    <row r="436" spans="4:8" ht="14.25" customHeight="1">
      <c r="D436" s="35">
        <v>1117</v>
      </c>
      <c r="E436" s="35">
        <v>3352</v>
      </c>
      <c r="F436" s="35">
        <v>419</v>
      </c>
      <c r="G436" s="35">
        <v>8</v>
      </c>
      <c r="H436" s="35">
        <v>3</v>
      </c>
    </row>
    <row r="437" spans="4:8" ht="14.25" customHeight="1">
      <c r="D437" s="35">
        <v>4469</v>
      </c>
      <c r="E437" s="35">
        <v>13408</v>
      </c>
      <c r="F437" s="35">
        <v>419</v>
      </c>
      <c r="G437" s="35">
        <v>32</v>
      </c>
      <c r="H437" s="35">
        <v>5</v>
      </c>
    </row>
    <row r="438" spans="4:8" ht="14.25" customHeight="1">
      <c r="D438" s="35">
        <v>561</v>
      </c>
      <c r="E438" s="35">
        <v>1684</v>
      </c>
      <c r="F438" s="35">
        <v>421</v>
      </c>
      <c r="G438" s="35">
        <v>4</v>
      </c>
      <c r="H438" s="35">
        <v>2</v>
      </c>
    </row>
    <row r="439" spans="4:8" ht="14.25" customHeight="1">
      <c r="D439" s="35">
        <v>2245</v>
      </c>
      <c r="E439" s="35">
        <v>6736</v>
      </c>
      <c r="F439" s="35">
        <v>421</v>
      </c>
      <c r="G439" s="35">
        <v>16</v>
      </c>
      <c r="H439" s="35">
        <v>4</v>
      </c>
    </row>
    <row r="440" spans="4:8" ht="14.25" customHeight="1">
      <c r="D440" s="35">
        <v>283</v>
      </c>
      <c r="E440" s="35">
        <v>850</v>
      </c>
      <c r="F440" s="35">
        <v>425</v>
      </c>
      <c r="G440" s="35">
        <v>2</v>
      </c>
      <c r="H440" s="35">
        <v>1</v>
      </c>
    </row>
    <row r="441" spans="4:8" ht="14.25" customHeight="1">
      <c r="D441" s="35">
        <v>1133</v>
      </c>
      <c r="E441" s="35">
        <v>3400</v>
      </c>
      <c r="F441" s="35">
        <v>425</v>
      </c>
      <c r="G441" s="35">
        <v>8</v>
      </c>
      <c r="H441" s="35">
        <v>3</v>
      </c>
    </row>
    <row r="442" spans="4:8" ht="14.25" customHeight="1">
      <c r="D442" s="35">
        <v>4533</v>
      </c>
      <c r="E442" s="35">
        <v>13600</v>
      </c>
      <c r="F442" s="35">
        <v>425</v>
      </c>
      <c r="G442" s="35">
        <v>32</v>
      </c>
      <c r="H442" s="35">
        <v>5</v>
      </c>
    </row>
    <row r="443" spans="4:8" ht="14.25" customHeight="1">
      <c r="D443" s="35">
        <v>569</v>
      </c>
      <c r="E443" s="35">
        <v>1708</v>
      </c>
      <c r="F443" s="35">
        <v>427</v>
      </c>
      <c r="G443" s="35">
        <v>4</v>
      </c>
      <c r="H443" s="35">
        <v>2</v>
      </c>
    </row>
    <row r="444" spans="4:8" ht="14.25" customHeight="1">
      <c r="D444" s="35">
        <v>2277</v>
      </c>
      <c r="E444" s="35">
        <v>6832</v>
      </c>
      <c r="F444" s="35">
        <v>427</v>
      </c>
      <c r="G444" s="35">
        <v>16</v>
      </c>
      <c r="H444" s="35">
        <v>4</v>
      </c>
    </row>
    <row r="445" spans="4:8" ht="14.25" customHeight="1">
      <c r="D445" s="35">
        <v>287</v>
      </c>
      <c r="E445" s="35">
        <v>862</v>
      </c>
      <c r="F445" s="35">
        <v>431</v>
      </c>
      <c r="G445" s="35">
        <v>2</v>
      </c>
      <c r="H445" s="35">
        <v>1</v>
      </c>
    </row>
    <row r="446" spans="4:8" ht="14.25" customHeight="1">
      <c r="D446" s="35">
        <v>1149</v>
      </c>
      <c r="E446" s="35">
        <v>3448</v>
      </c>
      <c r="F446" s="35">
        <v>431</v>
      </c>
      <c r="G446" s="35">
        <v>8</v>
      </c>
      <c r="H446" s="35">
        <v>3</v>
      </c>
    </row>
    <row r="447" spans="4:8" ht="14.25" customHeight="1">
      <c r="D447" s="35">
        <v>4597</v>
      </c>
      <c r="E447" s="35">
        <v>13792</v>
      </c>
      <c r="F447" s="35">
        <v>431</v>
      </c>
      <c r="G447" s="35">
        <v>32</v>
      </c>
      <c r="H447" s="35">
        <v>5</v>
      </c>
    </row>
    <row r="448" spans="4:8" ht="14.25" customHeight="1">
      <c r="D448" s="35">
        <v>577</v>
      </c>
      <c r="E448" s="35">
        <v>1732</v>
      </c>
      <c r="F448" s="35">
        <v>433</v>
      </c>
      <c r="G448" s="35">
        <v>4</v>
      </c>
      <c r="H448" s="35">
        <v>2</v>
      </c>
    </row>
    <row r="449" spans="4:8" ht="14.25" customHeight="1">
      <c r="D449" s="35">
        <v>2309</v>
      </c>
      <c r="E449" s="35">
        <v>6928</v>
      </c>
      <c r="F449" s="35">
        <v>433</v>
      </c>
      <c r="G449" s="35">
        <v>16</v>
      </c>
      <c r="H449" s="35">
        <v>4</v>
      </c>
    </row>
    <row r="450" spans="4:8" ht="14.25" customHeight="1">
      <c r="D450" s="35">
        <v>291</v>
      </c>
      <c r="E450" s="35">
        <v>874</v>
      </c>
      <c r="F450" s="35">
        <v>437</v>
      </c>
      <c r="G450" s="35">
        <v>2</v>
      </c>
      <c r="H450" s="35">
        <v>1</v>
      </c>
    </row>
    <row r="451" spans="4:8" ht="14.25" customHeight="1">
      <c r="D451" s="35">
        <v>1165</v>
      </c>
      <c r="E451" s="35">
        <v>3496</v>
      </c>
      <c r="F451" s="35">
        <v>437</v>
      </c>
      <c r="G451" s="35">
        <v>8</v>
      </c>
      <c r="H451" s="35">
        <v>3</v>
      </c>
    </row>
    <row r="452" spans="4:8" ht="14.25" customHeight="1">
      <c r="D452" s="35">
        <v>4661</v>
      </c>
      <c r="E452" s="35">
        <v>13984</v>
      </c>
      <c r="F452" s="35">
        <v>437</v>
      </c>
      <c r="G452" s="35">
        <v>32</v>
      </c>
      <c r="H452" s="35">
        <v>5</v>
      </c>
    </row>
    <row r="453" spans="4:8" ht="14.25" customHeight="1">
      <c r="D453" s="35">
        <v>585</v>
      </c>
      <c r="E453" s="35">
        <v>1756</v>
      </c>
      <c r="F453" s="35">
        <v>439</v>
      </c>
      <c r="G453" s="35">
        <v>4</v>
      </c>
      <c r="H453" s="35">
        <v>2</v>
      </c>
    </row>
    <row r="454" spans="4:8" ht="14.25" customHeight="1">
      <c r="D454" s="35">
        <v>2341</v>
      </c>
      <c r="E454" s="35">
        <v>7024</v>
      </c>
      <c r="F454" s="35">
        <v>439</v>
      </c>
      <c r="G454" s="35">
        <v>16</v>
      </c>
      <c r="H454" s="35">
        <v>4</v>
      </c>
    </row>
    <row r="455" spans="4:8" ht="14.25" customHeight="1">
      <c r="D455" s="35">
        <v>295</v>
      </c>
      <c r="E455" s="35">
        <v>886</v>
      </c>
      <c r="F455" s="35">
        <v>443</v>
      </c>
      <c r="G455" s="35">
        <v>2</v>
      </c>
      <c r="H455" s="35">
        <v>1</v>
      </c>
    </row>
    <row r="456" spans="4:8" ht="14.25" customHeight="1">
      <c r="D456" s="35">
        <v>1181</v>
      </c>
      <c r="E456" s="35">
        <v>3544</v>
      </c>
      <c r="F456" s="35">
        <v>443</v>
      </c>
      <c r="G456" s="35">
        <v>8</v>
      </c>
      <c r="H456" s="35">
        <v>3</v>
      </c>
    </row>
    <row r="457" spans="4:8" ht="14.25" customHeight="1">
      <c r="D457" s="35">
        <v>4725</v>
      </c>
      <c r="E457" s="35">
        <v>14176</v>
      </c>
      <c r="F457" s="35">
        <v>443</v>
      </c>
      <c r="G457" s="35">
        <v>32</v>
      </c>
      <c r="H457" s="35">
        <v>5</v>
      </c>
    </row>
    <row r="458" spans="4:8" ht="14.25" customHeight="1">
      <c r="D458" s="35">
        <v>593</v>
      </c>
      <c r="E458" s="35">
        <v>1780</v>
      </c>
      <c r="F458" s="35">
        <v>445</v>
      </c>
      <c r="G458" s="35">
        <v>4</v>
      </c>
      <c r="H458" s="35">
        <v>2</v>
      </c>
    </row>
    <row r="459" spans="4:8" ht="14.25" customHeight="1">
      <c r="D459" s="35">
        <v>2373</v>
      </c>
      <c r="E459" s="35">
        <v>7120</v>
      </c>
      <c r="F459" s="35">
        <v>445</v>
      </c>
      <c r="G459" s="35">
        <v>16</v>
      </c>
      <c r="H459" s="35">
        <v>4</v>
      </c>
    </row>
    <row r="460" spans="4:8" ht="14.25" customHeight="1">
      <c r="D460" s="35">
        <v>299</v>
      </c>
      <c r="E460" s="35">
        <v>898</v>
      </c>
      <c r="F460" s="35">
        <v>449</v>
      </c>
      <c r="G460" s="35">
        <v>2</v>
      </c>
      <c r="H460" s="35">
        <v>1</v>
      </c>
    </row>
    <row r="461" spans="4:8" ht="14.25" customHeight="1">
      <c r="D461" s="35">
        <v>1197</v>
      </c>
      <c r="E461" s="35">
        <v>3592</v>
      </c>
      <c r="F461" s="35">
        <v>449</v>
      </c>
      <c r="G461" s="35">
        <v>8</v>
      </c>
      <c r="H461" s="35">
        <v>3</v>
      </c>
    </row>
    <row r="462" spans="4:8" ht="14.25" customHeight="1">
      <c r="D462" s="35">
        <v>4789</v>
      </c>
      <c r="E462" s="35">
        <v>14368</v>
      </c>
      <c r="F462" s="35">
        <v>449</v>
      </c>
      <c r="G462" s="35">
        <v>32</v>
      </c>
      <c r="H462" s="35">
        <v>5</v>
      </c>
    </row>
    <row r="463" spans="4:8" ht="14.25" customHeight="1">
      <c r="D463" s="35">
        <v>601</v>
      </c>
      <c r="E463" s="35">
        <v>1804</v>
      </c>
      <c r="F463" s="35">
        <v>451</v>
      </c>
      <c r="G463" s="35">
        <v>4</v>
      </c>
      <c r="H463" s="35">
        <v>2</v>
      </c>
    </row>
    <row r="464" spans="4:8" ht="14.25" customHeight="1">
      <c r="D464" s="35">
        <v>2405</v>
      </c>
      <c r="E464" s="35">
        <v>7216</v>
      </c>
      <c r="F464" s="35">
        <v>451</v>
      </c>
      <c r="G464" s="35">
        <v>16</v>
      </c>
      <c r="H464" s="35">
        <v>4</v>
      </c>
    </row>
    <row r="465" spans="4:8" ht="14.25" customHeight="1">
      <c r="D465" s="35">
        <v>303</v>
      </c>
      <c r="E465" s="35">
        <v>910</v>
      </c>
      <c r="F465" s="35">
        <v>455</v>
      </c>
      <c r="G465" s="35">
        <v>2</v>
      </c>
      <c r="H465" s="35">
        <v>1</v>
      </c>
    </row>
    <row r="466" spans="4:8" ht="14.25" customHeight="1">
      <c r="D466" s="35">
        <v>1213</v>
      </c>
      <c r="E466" s="35">
        <v>3640</v>
      </c>
      <c r="F466" s="35">
        <v>455</v>
      </c>
      <c r="G466" s="35">
        <v>8</v>
      </c>
      <c r="H466" s="35">
        <v>3</v>
      </c>
    </row>
    <row r="467" spans="4:8" ht="14.25" customHeight="1">
      <c r="D467" s="35">
        <v>4853</v>
      </c>
      <c r="E467" s="35">
        <v>14560</v>
      </c>
      <c r="F467" s="35">
        <v>455</v>
      </c>
      <c r="G467" s="35">
        <v>32</v>
      </c>
      <c r="H467" s="35">
        <v>5</v>
      </c>
    </row>
    <row r="468" spans="4:8" ht="14.25" customHeight="1">
      <c r="D468" s="35">
        <v>609</v>
      </c>
      <c r="E468" s="35">
        <v>1828</v>
      </c>
      <c r="F468" s="35">
        <v>457</v>
      </c>
      <c r="G468" s="35">
        <v>4</v>
      </c>
      <c r="H468" s="35">
        <v>2</v>
      </c>
    </row>
    <row r="469" spans="4:8" ht="14.25" customHeight="1">
      <c r="D469" s="35">
        <v>2437</v>
      </c>
      <c r="E469" s="35">
        <v>7312</v>
      </c>
      <c r="F469" s="35">
        <v>457</v>
      </c>
      <c r="G469" s="35">
        <v>16</v>
      </c>
      <c r="H469" s="35">
        <v>4</v>
      </c>
    </row>
    <row r="470" spans="4:8" ht="14.25" customHeight="1">
      <c r="D470" s="35">
        <v>307</v>
      </c>
      <c r="E470" s="35">
        <v>922</v>
      </c>
      <c r="F470" s="35">
        <v>461</v>
      </c>
      <c r="G470" s="35">
        <v>2</v>
      </c>
      <c r="H470" s="35">
        <v>1</v>
      </c>
    </row>
    <row r="471" spans="4:8" ht="14.25" customHeight="1">
      <c r="D471" s="35">
        <v>1229</v>
      </c>
      <c r="E471" s="35">
        <v>3688</v>
      </c>
      <c r="F471" s="35">
        <v>461</v>
      </c>
      <c r="G471" s="35">
        <v>8</v>
      </c>
      <c r="H471" s="35">
        <v>3</v>
      </c>
    </row>
    <row r="472" spans="4:8" ht="14.25" customHeight="1">
      <c r="D472" s="35">
        <v>4917</v>
      </c>
      <c r="E472" s="35">
        <v>14752</v>
      </c>
      <c r="F472" s="35">
        <v>461</v>
      </c>
      <c r="G472" s="35">
        <v>32</v>
      </c>
      <c r="H472" s="35">
        <v>5</v>
      </c>
    </row>
    <row r="473" spans="4:8" ht="14.25" customHeight="1">
      <c r="D473" s="35">
        <v>617</v>
      </c>
      <c r="E473" s="35">
        <v>1852</v>
      </c>
      <c r="F473" s="35">
        <v>463</v>
      </c>
      <c r="G473" s="35">
        <v>4</v>
      </c>
      <c r="H473" s="35">
        <v>2</v>
      </c>
    </row>
    <row r="474" spans="4:8" ht="14.25" customHeight="1">
      <c r="D474" s="35">
        <v>2469</v>
      </c>
      <c r="E474" s="35">
        <v>7408</v>
      </c>
      <c r="F474" s="35">
        <v>463</v>
      </c>
      <c r="G474" s="35">
        <v>16</v>
      </c>
      <c r="H474" s="35">
        <v>4</v>
      </c>
    </row>
    <row r="475" spans="4:8" ht="14.25" customHeight="1">
      <c r="D475" s="35">
        <v>311</v>
      </c>
      <c r="E475" s="35">
        <v>934</v>
      </c>
      <c r="F475" s="35">
        <v>467</v>
      </c>
      <c r="G475" s="35">
        <v>2</v>
      </c>
      <c r="H475" s="35">
        <v>1</v>
      </c>
    </row>
    <row r="476" spans="4:8" ht="14.25" customHeight="1">
      <c r="D476" s="35">
        <v>1245</v>
      </c>
      <c r="E476" s="35">
        <v>3736</v>
      </c>
      <c r="F476" s="35">
        <v>467</v>
      </c>
      <c r="G476" s="35">
        <v>8</v>
      </c>
      <c r="H476" s="35">
        <v>3</v>
      </c>
    </row>
    <row r="477" spans="4:8" ht="14.25" customHeight="1">
      <c r="D477" s="35">
        <v>4981</v>
      </c>
      <c r="E477" s="35">
        <v>14944</v>
      </c>
      <c r="F477" s="35">
        <v>467</v>
      </c>
      <c r="G477" s="35">
        <v>32</v>
      </c>
      <c r="H477" s="35">
        <v>5</v>
      </c>
    </row>
    <row r="478" spans="4:8" ht="14.25" customHeight="1">
      <c r="D478" s="35">
        <v>625</v>
      </c>
      <c r="E478" s="35">
        <v>1876</v>
      </c>
      <c r="F478" s="35">
        <v>469</v>
      </c>
      <c r="G478" s="35">
        <v>4</v>
      </c>
      <c r="H478" s="35">
        <v>2</v>
      </c>
    </row>
    <row r="479" spans="4:8" ht="14.25" customHeight="1">
      <c r="D479" s="35">
        <v>2501</v>
      </c>
      <c r="E479" s="35">
        <v>7504</v>
      </c>
      <c r="F479" s="35">
        <v>469</v>
      </c>
      <c r="G479" s="35">
        <v>16</v>
      </c>
      <c r="H479" s="35">
        <v>4</v>
      </c>
    </row>
    <row r="480" spans="4:8" ht="14.25" customHeight="1">
      <c r="D480" s="35">
        <v>315</v>
      </c>
      <c r="E480" s="35">
        <v>946</v>
      </c>
      <c r="F480" s="35">
        <v>473</v>
      </c>
      <c r="G480" s="35">
        <v>2</v>
      </c>
      <c r="H480" s="35">
        <v>1</v>
      </c>
    </row>
    <row r="481" spans="4:8" ht="14.25" customHeight="1">
      <c r="D481" s="35">
        <v>1261</v>
      </c>
      <c r="E481" s="35">
        <v>3784</v>
      </c>
      <c r="F481" s="35">
        <v>473</v>
      </c>
      <c r="G481" s="35">
        <v>8</v>
      </c>
      <c r="H481" s="35">
        <v>3</v>
      </c>
    </row>
    <row r="482" spans="4:8" ht="14.25" customHeight="1">
      <c r="D482" s="35">
        <v>5045</v>
      </c>
      <c r="E482" s="35">
        <v>15136</v>
      </c>
      <c r="F482" s="35">
        <v>473</v>
      </c>
      <c r="G482" s="35">
        <v>32</v>
      </c>
      <c r="H482" s="35">
        <v>5</v>
      </c>
    </row>
    <row r="483" spans="4:8" ht="14.25" customHeight="1">
      <c r="D483" s="35">
        <v>633</v>
      </c>
      <c r="E483" s="35">
        <v>1900</v>
      </c>
      <c r="F483" s="35">
        <v>475</v>
      </c>
      <c r="G483" s="35">
        <v>4</v>
      </c>
      <c r="H483" s="35">
        <v>2</v>
      </c>
    </row>
    <row r="484" spans="4:8" ht="14.25" customHeight="1">
      <c r="D484" s="35">
        <v>2533</v>
      </c>
      <c r="E484" s="35">
        <v>7600</v>
      </c>
      <c r="F484" s="35">
        <v>475</v>
      </c>
      <c r="G484" s="35">
        <v>16</v>
      </c>
      <c r="H484" s="35">
        <v>4</v>
      </c>
    </row>
    <row r="485" spans="4:8" ht="14.25" customHeight="1">
      <c r="D485" s="35">
        <v>319</v>
      </c>
      <c r="E485" s="35">
        <v>958</v>
      </c>
      <c r="F485" s="35">
        <v>479</v>
      </c>
      <c r="G485" s="35">
        <v>2</v>
      </c>
      <c r="H485" s="35">
        <v>1</v>
      </c>
    </row>
    <row r="486" spans="4:8" ht="14.25" customHeight="1">
      <c r="D486" s="35">
        <v>1277</v>
      </c>
      <c r="E486" s="35">
        <v>3832</v>
      </c>
      <c r="F486" s="35">
        <v>479</v>
      </c>
      <c r="G486" s="35">
        <v>8</v>
      </c>
      <c r="H486" s="35">
        <v>3</v>
      </c>
    </row>
    <row r="487" spans="4:8" ht="14.25" customHeight="1">
      <c r="D487" s="35">
        <v>5109</v>
      </c>
      <c r="E487" s="35">
        <v>15328</v>
      </c>
      <c r="F487" s="35">
        <v>479</v>
      </c>
      <c r="G487" s="35">
        <v>32</v>
      </c>
      <c r="H487" s="35">
        <v>5</v>
      </c>
    </row>
    <row r="488" spans="4:8" ht="14.25" customHeight="1">
      <c r="D488" s="35">
        <v>641</v>
      </c>
      <c r="E488" s="35">
        <v>1924</v>
      </c>
      <c r="F488" s="35">
        <v>481</v>
      </c>
      <c r="G488" s="35">
        <v>4</v>
      </c>
      <c r="H488" s="35">
        <v>2</v>
      </c>
    </row>
    <row r="489" spans="4:8" ht="14.25" customHeight="1">
      <c r="D489" s="35">
        <v>2565</v>
      </c>
      <c r="E489" s="35">
        <v>7696</v>
      </c>
      <c r="F489" s="35">
        <v>481</v>
      </c>
      <c r="G489" s="35">
        <v>16</v>
      </c>
      <c r="H489" s="35">
        <v>4</v>
      </c>
    </row>
    <row r="490" spans="4:8" ht="14.25" customHeight="1">
      <c r="D490" s="35">
        <v>323</v>
      </c>
      <c r="E490" s="35">
        <v>970</v>
      </c>
      <c r="F490" s="35">
        <v>485</v>
      </c>
      <c r="G490" s="35">
        <v>2</v>
      </c>
      <c r="H490" s="35">
        <v>1</v>
      </c>
    </row>
    <row r="491" spans="4:8" ht="14.25" customHeight="1">
      <c r="D491" s="35">
        <v>1293</v>
      </c>
      <c r="E491" s="35">
        <v>3880</v>
      </c>
      <c r="F491" s="35">
        <v>485</v>
      </c>
      <c r="G491" s="35">
        <v>8</v>
      </c>
      <c r="H491" s="35">
        <v>3</v>
      </c>
    </row>
    <row r="492" spans="4:8" ht="14.25" customHeight="1">
      <c r="D492" s="35">
        <v>5173</v>
      </c>
      <c r="E492" s="35">
        <v>15520</v>
      </c>
      <c r="F492" s="35">
        <v>485</v>
      </c>
      <c r="G492" s="35">
        <v>32</v>
      </c>
      <c r="H492" s="35">
        <v>5</v>
      </c>
    </row>
    <row r="493" spans="4:8" ht="14.25" customHeight="1">
      <c r="D493" s="35">
        <v>649</v>
      </c>
      <c r="E493" s="35">
        <v>1948</v>
      </c>
      <c r="F493" s="35">
        <v>487</v>
      </c>
      <c r="G493" s="35">
        <v>4</v>
      </c>
      <c r="H493" s="35">
        <v>2</v>
      </c>
    </row>
    <row r="494" spans="4:8" ht="14.25" customHeight="1">
      <c r="D494" s="35">
        <v>2597</v>
      </c>
      <c r="E494" s="35">
        <v>7792</v>
      </c>
      <c r="F494" s="35">
        <v>487</v>
      </c>
      <c r="G494" s="35">
        <v>16</v>
      </c>
      <c r="H494" s="35">
        <v>4</v>
      </c>
    </row>
    <row r="495" spans="4:8" ht="14.25" customHeight="1">
      <c r="D495" s="35">
        <v>327</v>
      </c>
      <c r="E495" s="35">
        <v>982</v>
      </c>
      <c r="F495" s="35">
        <v>491</v>
      </c>
      <c r="G495" s="35">
        <v>2</v>
      </c>
      <c r="H495" s="35">
        <v>1</v>
      </c>
    </row>
    <row r="496" spans="4:8" ht="14.25" customHeight="1">
      <c r="D496" s="35">
        <v>1309</v>
      </c>
      <c r="E496" s="35">
        <v>3928</v>
      </c>
      <c r="F496" s="35">
        <v>491</v>
      </c>
      <c r="G496" s="35">
        <v>8</v>
      </c>
      <c r="H496" s="35">
        <v>3</v>
      </c>
    </row>
    <row r="497" spans="4:8" ht="14.25" customHeight="1">
      <c r="D497" s="35">
        <v>5237</v>
      </c>
      <c r="E497" s="35">
        <v>15712</v>
      </c>
      <c r="F497" s="35">
        <v>491</v>
      </c>
      <c r="G497" s="35">
        <v>32</v>
      </c>
      <c r="H497" s="35">
        <v>5</v>
      </c>
    </row>
    <row r="498" spans="4:8" ht="14.25" customHeight="1">
      <c r="D498" s="35">
        <v>657</v>
      </c>
      <c r="E498" s="35">
        <v>1972</v>
      </c>
      <c r="F498" s="35">
        <v>493</v>
      </c>
      <c r="G498" s="35">
        <v>4</v>
      </c>
      <c r="H498" s="35">
        <v>2</v>
      </c>
    </row>
    <row r="499" spans="4:8" ht="14.25" customHeight="1">
      <c r="D499" s="35">
        <v>2629</v>
      </c>
      <c r="E499" s="35">
        <v>7888</v>
      </c>
      <c r="F499" s="35">
        <v>493</v>
      </c>
      <c r="G499" s="35">
        <v>16</v>
      </c>
      <c r="H499" s="35">
        <v>4</v>
      </c>
    </row>
    <row r="500" spans="4:8" ht="14.25" customHeight="1">
      <c r="D500" s="35">
        <v>331</v>
      </c>
      <c r="E500" s="35">
        <v>994</v>
      </c>
      <c r="F500" s="35">
        <v>497</v>
      </c>
      <c r="G500" s="35">
        <v>2</v>
      </c>
      <c r="H500" s="35">
        <v>1</v>
      </c>
    </row>
    <row r="501" spans="4:8" ht="14.25" customHeight="1">
      <c r="D501" s="35">
        <v>1325</v>
      </c>
      <c r="E501" s="35">
        <v>3976</v>
      </c>
      <c r="F501" s="35">
        <v>497</v>
      </c>
      <c r="G501" s="35">
        <v>8</v>
      </c>
      <c r="H501" s="35">
        <v>3</v>
      </c>
    </row>
    <row r="502" spans="4:8" ht="14.25" customHeight="1">
      <c r="D502" s="35">
        <v>5301</v>
      </c>
      <c r="E502" s="35">
        <v>15904</v>
      </c>
      <c r="F502" s="35">
        <v>497</v>
      </c>
      <c r="G502" s="35">
        <v>32</v>
      </c>
      <c r="H502" s="35">
        <v>5</v>
      </c>
    </row>
    <row r="503" spans="4:8" ht="14.25" customHeight="1">
      <c r="D503" s="35">
        <v>665</v>
      </c>
      <c r="E503" s="35">
        <v>1996</v>
      </c>
      <c r="F503" s="35">
        <v>499</v>
      </c>
      <c r="G503" s="35">
        <v>4</v>
      </c>
      <c r="H503" s="35">
        <v>2</v>
      </c>
    </row>
    <row r="504" spans="4:8" ht="14.25" customHeight="1">
      <c r="D504" s="35">
        <v>2661</v>
      </c>
      <c r="E504" s="35">
        <v>7984</v>
      </c>
      <c r="F504" s="35">
        <v>499</v>
      </c>
      <c r="G504" s="35">
        <v>16</v>
      </c>
      <c r="H504" s="35">
        <v>4</v>
      </c>
    </row>
    <row r="505" spans="4:8" ht="14.25" customHeight="1">
      <c r="D505" s="35">
        <v>335</v>
      </c>
      <c r="E505" s="35">
        <v>1006</v>
      </c>
      <c r="F505" s="35">
        <v>503</v>
      </c>
      <c r="G505" s="35">
        <v>2</v>
      </c>
      <c r="H505" s="35">
        <v>1</v>
      </c>
    </row>
    <row r="506" spans="4:8" ht="14.25" customHeight="1">
      <c r="D506" s="35">
        <v>1341</v>
      </c>
      <c r="E506" s="35">
        <v>4024</v>
      </c>
      <c r="F506" s="35">
        <v>503</v>
      </c>
      <c r="G506" s="35">
        <v>8</v>
      </c>
      <c r="H506" s="35">
        <v>3</v>
      </c>
    </row>
    <row r="507" spans="4:8" ht="14.25" customHeight="1">
      <c r="D507" s="35">
        <v>5365</v>
      </c>
      <c r="E507" s="35">
        <v>16096</v>
      </c>
      <c r="F507" s="35">
        <v>503</v>
      </c>
      <c r="G507" s="35">
        <v>32</v>
      </c>
      <c r="H507" s="35">
        <v>5</v>
      </c>
    </row>
    <row r="508" spans="4:8" ht="14.25" customHeight="1">
      <c r="D508" s="35">
        <v>673</v>
      </c>
      <c r="E508" s="35">
        <v>2020</v>
      </c>
      <c r="F508" s="35">
        <v>505</v>
      </c>
      <c r="G508" s="35">
        <v>4</v>
      </c>
      <c r="H508" s="35">
        <v>2</v>
      </c>
    </row>
    <row r="509" spans="4:8" ht="14.25" customHeight="1">
      <c r="D509" s="35">
        <v>2693</v>
      </c>
      <c r="E509" s="35">
        <v>8080</v>
      </c>
      <c r="F509" s="35">
        <v>505</v>
      </c>
      <c r="G509" s="35">
        <v>16</v>
      </c>
      <c r="H509" s="35">
        <v>4</v>
      </c>
    </row>
    <row r="510" spans="4:8" ht="14.25" customHeight="1">
      <c r="D510" s="35">
        <v>339</v>
      </c>
      <c r="E510" s="35">
        <v>1018</v>
      </c>
      <c r="F510" s="35">
        <v>509</v>
      </c>
      <c r="G510" s="35">
        <v>2</v>
      </c>
      <c r="H510" s="35">
        <v>1</v>
      </c>
    </row>
    <row r="511" spans="4:8" ht="14.25" customHeight="1">
      <c r="D511" s="35">
        <v>1357</v>
      </c>
      <c r="E511" s="35">
        <v>4072</v>
      </c>
      <c r="F511" s="35">
        <v>509</v>
      </c>
      <c r="G511" s="35">
        <v>8</v>
      </c>
      <c r="H511" s="35">
        <v>3</v>
      </c>
    </row>
    <row r="512" spans="4:8" ht="14.25" customHeight="1">
      <c r="D512" s="35">
        <v>5429</v>
      </c>
      <c r="E512" s="35">
        <v>16288</v>
      </c>
      <c r="F512" s="35">
        <v>509</v>
      </c>
      <c r="G512" s="35">
        <v>32</v>
      </c>
      <c r="H512" s="35">
        <v>5</v>
      </c>
    </row>
    <row r="513" spans="4:8" ht="14.25" customHeight="1">
      <c r="D513" s="35">
        <v>681</v>
      </c>
      <c r="E513" s="35">
        <v>2044</v>
      </c>
      <c r="F513" s="35">
        <v>511</v>
      </c>
      <c r="G513" s="35">
        <v>4</v>
      </c>
      <c r="H513" s="35">
        <v>2</v>
      </c>
    </row>
    <row r="514" spans="4:8" ht="14.25" customHeight="1">
      <c r="D514" s="35">
        <v>2725</v>
      </c>
      <c r="E514" s="35">
        <v>8176</v>
      </c>
      <c r="F514" s="35">
        <v>511</v>
      </c>
      <c r="G514" s="35">
        <v>16</v>
      </c>
      <c r="H514" s="35">
        <v>4</v>
      </c>
    </row>
    <row r="515" spans="4:8" ht="14.25" customHeight="1">
      <c r="D515" s="35">
        <v>343</v>
      </c>
      <c r="E515" s="35">
        <v>1030</v>
      </c>
      <c r="F515" s="35">
        <v>515</v>
      </c>
      <c r="G515" s="35">
        <v>2</v>
      </c>
      <c r="H515" s="35">
        <v>1</v>
      </c>
    </row>
    <row r="516" spans="4:8" ht="14.25" customHeight="1">
      <c r="D516" s="35">
        <v>1373</v>
      </c>
      <c r="E516" s="35">
        <v>4120</v>
      </c>
      <c r="F516" s="35">
        <v>515</v>
      </c>
      <c r="G516" s="35">
        <v>8</v>
      </c>
      <c r="H516" s="35">
        <v>3</v>
      </c>
    </row>
    <row r="517" spans="4:8" ht="14.25" customHeight="1">
      <c r="D517" s="35">
        <v>689</v>
      </c>
      <c r="E517" s="35">
        <v>2068</v>
      </c>
      <c r="F517" s="35">
        <v>517</v>
      </c>
      <c r="G517" s="35">
        <v>4</v>
      </c>
      <c r="H517" s="35">
        <v>2</v>
      </c>
    </row>
    <row r="518" spans="4:8" ht="14.25" customHeight="1">
      <c r="D518" s="35">
        <v>2757</v>
      </c>
      <c r="E518" s="35">
        <v>8272</v>
      </c>
      <c r="F518" s="35">
        <v>517</v>
      </c>
      <c r="G518" s="35">
        <v>16</v>
      </c>
      <c r="H518" s="35">
        <v>4</v>
      </c>
    </row>
    <row r="519" spans="4:8" ht="14.25" customHeight="1">
      <c r="D519" s="35">
        <v>347</v>
      </c>
      <c r="E519" s="35">
        <v>1042</v>
      </c>
      <c r="F519" s="35">
        <v>521</v>
      </c>
      <c r="G519" s="35">
        <v>2</v>
      </c>
      <c r="H519" s="35">
        <v>1</v>
      </c>
    </row>
    <row r="520" spans="4:8" ht="14.25" customHeight="1">
      <c r="D520" s="35">
        <v>1389</v>
      </c>
      <c r="E520" s="35">
        <v>4168</v>
      </c>
      <c r="F520" s="35">
        <v>521</v>
      </c>
      <c r="G520" s="35">
        <v>8</v>
      </c>
      <c r="H520" s="35">
        <v>3</v>
      </c>
    </row>
    <row r="521" spans="4:8" ht="14.25" customHeight="1">
      <c r="D521" s="35">
        <v>697</v>
      </c>
      <c r="E521" s="35">
        <v>2092</v>
      </c>
      <c r="F521" s="35">
        <v>523</v>
      </c>
      <c r="G521" s="35">
        <v>4</v>
      </c>
      <c r="H521" s="35">
        <v>2</v>
      </c>
    </row>
    <row r="522" spans="4:8" ht="14.25" customHeight="1">
      <c r="D522" s="35">
        <v>2789</v>
      </c>
      <c r="E522" s="35">
        <v>8368</v>
      </c>
      <c r="F522" s="35">
        <v>523</v>
      </c>
      <c r="G522" s="35">
        <v>16</v>
      </c>
      <c r="H522" s="35">
        <v>4</v>
      </c>
    </row>
    <row r="523" spans="4:8" ht="14.25" customHeight="1">
      <c r="D523" s="35">
        <v>351</v>
      </c>
      <c r="E523" s="35">
        <v>1054</v>
      </c>
      <c r="F523" s="35">
        <v>527</v>
      </c>
      <c r="G523" s="35">
        <v>2</v>
      </c>
      <c r="H523" s="35">
        <v>1</v>
      </c>
    </row>
    <row r="524" spans="4:8" ht="14.25" customHeight="1">
      <c r="D524" s="35">
        <v>1405</v>
      </c>
      <c r="E524" s="35">
        <v>4216</v>
      </c>
      <c r="F524" s="35">
        <v>527</v>
      </c>
      <c r="G524" s="35">
        <v>8</v>
      </c>
      <c r="H524" s="35">
        <v>3</v>
      </c>
    </row>
    <row r="525" spans="4:8" ht="14.25" customHeight="1">
      <c r="D525" s="35">
        <v>705</v>
      </c>
      <c r="E525" s="35">
        <v>2116</v>
      </c>
      <c r="F525" s="35">
        <v>529</v>
      </c>
      <c r="G525" s="35">
        <v>4</v>
      </c>
      <c r="H525" s="35">
        <v>2</v>
      </c>
    </row>
    <row r="526" spans="4:8" ht="14.25" customHeight="1">
      <c r="D526" s="35">
        <v>2821</v>
      </c>
      <c r="E526" s="35">
        <v>8464</v>
      </c>
      <c r="F526" s="35">
        <v>529</v>
      </c>
      <c r="G526" s="35">
        <v>16</v>
      </c>
      <c r="H526" s="35">
        <v>4</v>
      </c>
    </row>
    <row r="527" spans="4:8" ht="14.25" customHeight="1">
      <c r="D527" s="35">
        <v>355</v>
      </c>
      <c r="E527" s="35">
        <v>1066</v>
      </c>
      <c r="F527" s="35">
        <v>533</v>
      </c>
      <c r="G527" s="35">
        <v>2</v>
      </c>
      <c r="H527" s="35">
        <v>1</v>
      </c>
    </row>
    <row r="528" spans="4:8" ht="14.25" customHeight="1">
      <c r="D528" s="35">
        <v>1421</v>
      </c>
      <c r="E528" s="35">
        <v>4264</v>
      </c>
      <c r="F528" s="35">
        <v>533</v>
      </c>
      <c r="G528" s="35">
        <v>8</v>
      </c>
      <c r="H528" s="35">
        <v>3</v>
      </c>
    </row>
    <row r="529" spans="4:8" ht="14.25" customHeight="1">
      <c r="D529" s="35">
        <v>713</v>
      </c>
      <c r="E529" s="35">
        <v>2140</v>
      </c>
      <c r="F529" s="35">
        <v>535</v>
      </c>
      <c r="G529" s="35">
        <v>4</v>
      </c>
      <c r="H529" s="35">
        <v>2</v>
      </c>
    </row>
    <row r="530" spans="4:8" ht="14.25" customHeight="1">
      <c r="D530" s="35">
        <v>2853</v>
      </c>
      <c r="E530" s="35">
        <v>8560</v>
      </c>
      <c r="F530" s="35">
        <v>535</v>
      </c>
      <c r="G530" s="35">
        <v>16</v>
      </c>
      <c r="H530" s="35">
        <v>4</v>
      </c>
    </row>
    <row r="531" spans="4:8" ht="14.25" customHeight="1">
      <c r="D531" s="35">
        <v>359</v>
      </c>
      <c r="E531" s="35">
        <v>1078</v>
      </c>
      <c r="F531" s="35">
        <v>539</v>
      </c>
      <c r="G531" s="35">
        <v>2</v>
      </c>
      <c r="H531" s="35">
        <v>1</v>
      </c>
    </row>
    <row r="532" spans="4:8" ht="14.25" customHeight="1">
      <c r="D532" s="35">
        <v>1437</v>
      </c>
      <c r="E532" s="35">
        <v>4312</v>
      </c>
      <c r="F532" s="35">
        <v>539</v>
      </c>
      <c r="G532" s="35">
        <v>8</v>
      </c>
      <c r="H532" s="35">
        <v>3</v>
      </c>
    </row>
    <row r="533" spans="4:8" ht="14.25" customHeight="1">
      <c r="D533" s="35">
        <v>721</v>
      </c>
      <c r="E533" s="35">
        <v>2164</v>
      </c>
      <c r="F533" s="35">
        <v>541</v>
      </c>
      <c r="G533" s="35">
        <v>4</v>
      </c>
      <c r="H533" s="35">
        <v>2</v>
      </c>
    </row>
    <row r="534" spans="4:8" ht="14.25" customHeight="1">
      <c r="D534" s="35">
        <v>2885</v>
      </c>
      <c r="E534" s="35">
        <v>8656</v>
      </c>
      <c r="F534" s="35">
        <v>541</v>
      </c>
      <c r="G534" s="35">
        <v>16</v>
      </c>
      <c r="H534" s="35">
        <v>4</v>
      </c>
    </row>
    <row r="535" spans="4:8" ht="14.25" customHeight="1">
      <c r="D535" s="35">
        <v>363</v>
      </c>
      <c r="E535" s="35">
        <v>1090</v>
      </c>
      <c r="F535" s="35">
        <v>545</v>
      </c>
      <c r="G535" s="35">
        <v>2</v>
      </c>
      <c r="H535" s="35">
        <v>1</v>
      </c>
    </row>
    <row r="536" spans="4:8" ht="14.25" customHeight="1">
      <c r="D536" s="35">
        <v>1453</v>
      </c>
      <c r="E536" s="35">
        <v>4360</v>
      </c>
      <c r="F536" s="35">
        <v>545</v>
      </c>
      <c r="G536" s="35">
        <v>8</v>
      </c>
      <c r="H536" s="35">
        <v>3</v>
      </c>
    </row>
    <row r="537" spans="4:8" ht="14.25" customHeight="1">
      <c r="D537" s="35">
        <v>729</v>
      </c>
      <c r="E537" s="35">
        <v>2188</v>
      </c>
      <c r="F537" s="35">
        <v>547</v>
      </c>
      <c r="G537" s="35">
        <v>4</v>
      </c>
      <c r="H537" s="35">
        <v>2</v>
      </c>
    </row>
    <row r="538" spans="4:8" ht="14.25" customHeight="1">
      <c r="D538" s="35">
        <v>2917</v>
      </c>
      <c r="E538" s="35">
        <v>8752</v>
      </c>
      <c r="F538" s="35">
        <v>547</v>
      </c>
      <c r="G538" s="35">
        <v>16</v>
      </c>
      <c r="H538" s="35">
        <v>4</v>
      </c>
    </row>
    <row r="539" spans="4:8" ht="14.25" customHeight="1">
      <c r="D539" s="35">
        <v>367</v>
      </c>
      <c r="E539" s="35">
        <v>1102</v>
      </c>
      <c r="F539" s="35">
        <v>551</v>
      </c>
      <c r="G539" s="35">
        <v>2</v>
      </c>
      <c r="H539" s="35">
        <v>1</v>
      </c>
    </row>
    <row r="540" spans="4:8" ht="14.25" customHeight="1">
      <c r="D540" s="35">
        <v>1469</v>
      </c>
      <c r="E540" s="35">
        <v>4408</v>
      </c>
      <c r="F540" s="35">
        <v>551</v>
      </c>
      <c r="G540" s="35">
        <v>8</v>
      </c>
      <c r="H540" s="35">
        <v>3</v>
      </c>
    </row>
    <row r="541" spans="4:8" ht="14.25" customHeight="1">
      <c r="D541" s="35">
        <v>737</v>
      </c>
      <c r="E541" s="35">
        <v>2212</v>
      </c>
      <c r="F541" s="35">
        <v>553</v>
      </c>
      <c r="G541" s="35">
        <v>4</v>
      </c>
      <c r="H541" s="35">
        <v>2</v>
      </c>
    </row>
    <row r="542" spans="4:8" ht="14.25" customHeight="1">
      <c r="D542" s="35">
        <v>2949</v>
      </c>
      <c r="E542" s="35">
        <v>8848</v>
      </c>
      <c r="F542" s="35">
        <v>553</v>
      </c>
      <c r="G542" s="35">
        <v>16</v>
      </c>
      <c r="H542" s="35">
        <v>4</v>
      </c>
    </row>
    <row r="543" spans="4:8" ht="14.25" customHeight="1">
      <c r="D543" s="35">
        <v>371</v>
      </c>
      <c r="E543" s="35">
        <v>1114</v>
      </c>
      <c r="F543" s="35">
        <v>557</v>
      </c>
      <c r="G543" s="35">
        <v>2</v>
      </c>
      <c r="H543" s="35">
        <v>1</v>
      </c>
    </row>
    <row r="544" spans="4:8" ht="14.25" customHeight="1">
      <c r="D544" s="35">
        <v>1485</v>
      </c>
      <c r="E544" s="35">
        <v>4456</v>
      </c>
      <c r="F544" s="35">
        <v>557</v>
      </c>
      <c r="G544" s="35">
        <v>8</v>
      </c>
      <c r="H544" s="35">
        <v>3</v>
      </c>
    </row>
    <row r="545" spans="4:8" ht="14.25" customHeight="1">
      <c r="D545" s="35">
        <v>745</v>
      </c>
      <c r="E545" s="35">
        <v>2236</v>
      </c>
      <c r="F545" s="35">
        <v>559</v>
      </c>
      <c r="G545" s="35">
        <v>4</v>
      </c>
      <c r="H545" s="35">
        <v>2</v>
      </c>
    </row>
    <row r="546" spans="4:8" ht="14.25" customHeight="1">
      <c r="D546" s="35">
        <v>2981</v>
      </c>
      <c r="E546" s="35">
        <v>8944</v>
      </c>
      <c r="F546" s="35">
        <v>559</v>
      </c>
      <c r="G546" s="35">
        <v>16</v>
      </c>
      <c r="H546" s="35">
        <v>4</v>
      </c>
    </row>
    <row r="547" spans="4:8" ht="14.25" customHeight="1">
      <c r="D547" s="35">
        <v>375</v>
      </c>
      <c r="E547" s="35">
        <v>1126</v>
      </c>
      <c r="F547" s="35">
        <v>563</v>
      </c>
      <c r="G547" s="35">
        <v>2</v>
      </c>
      <c r="H547" s="35">
        <v>1</v>
      </c>
    </row>
    <row r="548" spans="4:8" ht="14.25" customHeight="1">
      <c r="D548" s="35">
        <v>1501</v>
      </c>
      <c r="E548" s="35">
        <v>4504</v>
      </c>
      <c r="F548" s="35">
        <v>563</v>
      </c>
      <c r="G548" s="35">
        <v>8</v>
      </c>
      <c r="H548" s="35">
        <v>3</v>
      </c>
    </row>
    <row r="549" spans="4:8" ht="14.25" customHeight="1">
      <c r="D549" s="35">
        <v>753</v>
      </c>
      <c r="E549" s="35">
        <v>2260</v>
      </c>
      <c r="F549" s="35">
        <v>565</v>
      </c>
      <c r="G549" s="35">
        <v>4</v>
      </c>
      <c r="H549" s="35">
        <v>2</v>
      </c>
    </row>
    <row r="550" spans="4:8" ht="14.25" customHeight="1">
      <c r="D550" s="35">
        <v>3013</v>
      </c>
      <c r="E550" s="35">
        <v>9040</v>
      </c>
      <c r="F550" s="35">
        <v>565</v>
      </c>
      <c r="G550" s="35">
        <v>16</v>
      </c>
      <c r="H550" s="35">
        <v>4</v>
      </c>
    </row>
    <row r="551" spans="4:8" ht="14.25" customHeight="1">
      <c r="D551" s="35">
        <v>379</v>
      </c>
      <c r="E551" s="35">
        <v>1138</v>
      </c>
      <c r="F551" s="35">
        <v>569</v>
      </c>
      <c r="G551" s="35">
        <v>2</v>
      </c>
      <c r="H551" s="35">
        <v>1</v>
      </c>
    </row>
    <row r="552" spans="4:8" ht="14.25" customHeight="1">
      <c r="D552" s="35">
        <v>1517</v>
      </c>
      <c r="E552" s="35">
        <v>4552</v>
      </c>
      <c r="F552" s="35">
        <v>569</v>
      </c>
      <c r="G552" s="35">
        <v>8</v>
      </c>
      <c r="H552" s="35">
        <v>3</v>
      </c>
    </row>
    <row r="553" spans="4:8" ht="14.25" customHeight="1">
      <c r="D553" s="35">
        <v>761</v>
      </c>
      <c r="E553" s="35">
        <v>2284</v>
      </c>
      <c r="F553" s="35">
        <v>571</v>
      </c>
      <c r="G553" s="35">
        <v>4</v>
      </c>
      <c r="H553" s="35">
        <v>2</v>
      </c>
    </row>
    <row r="554" spans="4:8" ht="14.25" customHeight="1">
      <c r="D554" s="35">
        <v>3045</v>
      </c>
      <c r="E554" s="35">
        <v>9136</v>
      </c>
      <c r="F554" s="35">
        <v>571</v>
      </c>
      <c r="G554" s="35">
        <v>16</v>
      </c>
      <c r="H554" s="35">
        <v>4</v>
      </c>
    </row>
    <row r="555" spans="4:8" ht="14.25" customHeight="1">
      <c r="D555" s="35">
        <v>383</v>
      </c>
      <c r="E555" s="35">
        <v>1150</v>
      </c>
      <c r="F555" s="35">
        <v>575</v>
      </c>
      <c r="G555" s="35">
        <v>2</v>
      </c>
      <c r="H555" s="35">
        <v>1</v>
      </c>
    </row>
    <row r="556" spans="4:8" ht="14.25" customHeight="1">
      <c r="D556" s="35">
        <v>1533</v>
      </c>
      <c r="E556" s="35">
        <v>4600</v>
      </c>
      <c r="F556" s="35">
        <v>575</v>
      </c>
      <c r="G556" s="35">
        <v>8</v>
      </c>
      <c r="H556" s="35">
        <v>3</v>
      </c>
    </row>
    <row r="557" spans="4:8" ht="14.25" customHeight="1">
      <c r="D557" s="35">
        <v>769</v>
      </c>
      <c r="E557" s="35">
        <v>2308</v>
      </c>
      <c r="F557" s="35">
        <v>577</v>
      </c>
      <c r="G557" s="35">
        <v>4</v>
      </c>
      <c r="H557" s="35">
        <v>2</v>
      </c>
    </row>
    <row r="558" spans="4:8" ht="14.25" customHeight="1">
      <c r="D558" s="35">
        <v>3077</v>
      </c>
      <c r="E558" s="35">
        <v>9232</v>
      </c>
      <c r="F558" s="35">
        <v>577</v>
      </c>
      <c r="G558" s="35">
        <v>16</v>
      </c>
      <c r="H558" s="35">
        <v>4</v>
      </c>
    </row>
    <row r="559" spans="4:8" ht="14.25" customHeight="1">
      <c r="D559" s="35">
        <v>387</v>
      </c>
      <c r="E559" s="35">
        <v>1162</v>
      </c>
      <c r="F559" s="35">
        <v>581</v>
      </c>
      <c r="G559" s="35">
        <v>2</v>
      </c>
      <c r="H559" s="35">
        <v>1</v>
      </c>
    </row>
    <row r="560" spans="4:8" ht="14.25" customHeight="1">
      <c r="D560" s="35">
        <v>1549</v>
      </c>
      <c r="E560" s="35">
        <v>4648</v>
      </c>
      <c r="F560" s="35">
        <v>581</v>
      </c>
      <c r="G560" s="35">
        <v>8</v>
      </c>
      <c r="H560" s="35">
        <v>3</v>
      </c>
    </row>
    <row r="561" spans="4:8" ht="14.25" customHeight="1">
      <c r="D561" s="35">
        <v>777</v>
      </c>
      <c r="E561" s="35">
        <v>2332</v>
      </c>
      <c r="F561" s="35">
        <v>583</v>
      </c>
      <c r="G561" s="35">
        <v>4</v>
      </c>
      <c r="H561" s="35">
        <v>2</v>
      </c>
    </row>
    <row r="562" spans="4:8" ht="14.25" customHeight="1">
      <c r="D562" s="35">
        <v>3109</v>
      </c>
      <c r="E562" s="35">
        <v>9328</v>
      </c>
      <c r="F562" s="35">
        <v>583</v>
      </c>
      <c r="G562" s="35">
        <v>16</v>
      </c>
      <c r="H562" s="35">
        <v>4</v>
      </c>
    </row>
    <row r="563" spans="4:8" ht="14.25" customHeight="1">
      <c r="D563" s="35">
        <v>391</v>
      </c>
      <c r="E563" s="35">
        <v>1174</v>
      </c>
      <c r="F563" s="35">
        <v>587</v>
      </c>
      <c r="G563" s="35">
        <v>2</v>
      </c>
      <c r="H563" s="35">
        <v>1</v>
      </c>
    </row>
    <row r="564" spans="4:8" ht="14.25" customHeight="1">
      <c r="D564" s="35">
        <v>1565</v>
      </c>
      <c r="E564" s="35">
        <v>4696</v>
      </c>
      <c r="F564" s="35">
        <v>587</v>
      </c>
      <c r="G564" s="35">
        <v>8</v>
      </c>
      <c r="H564" s="35">
        <v>3</v>
      </c>
    </row>
    <row r="565" spans="4:8" ht="14.25" customHeight="1">
      <c r="D565" s="35">
        <v>785</v>
      </c>
      <c r="E565" s="35">
        <v>2356</v>
      </c>
      <c r="F565" s="35">
        <v>589</v>
      </c>
      <c r="G565" s="35">
        <v>4</v>
      </c>
      <c r="H565" s="35">
        <v>2</v>
      </c>
    </row>
    <row r="566" spans="4:8" ht="14.25" customHeight="1">
      <c r="D566" s="35">
        <v>3141</v>
      </c>
      <c r="E566" s="35">
        <v>9424</v>
      </c>
      <c r="F566" s="35">
        <v>589</v>
      </c>
      <c r="G566" s="35">
        <v>16</v>
      </c>
      <c r="H566" s="35">
        <v>4</v>
      </c>
    </row>
    <row r="567" spans="4:8" ht="14.25" customHeight="1">
      <c r="D567" s="35">
        <v>395</v>
      </c>
      <c r="E567" s="35">
        <v>1186</v>
      </c>
      <c r="F567" s="35">
        <v>593</v>
      </c>
      <c r="G567" s="35">
        <v>2</v>
      </c>
      <c r="H567" s="35">
        <v>1</v>
      </c>
    </row>
    <row r="568" spans="4:8" ht="14.25" customHeight="1">
      <c r="D568" s="35">
        <v>1581</v>
      </c>
      <c r="E568" s="35">
        <v>4744</v>
      </c>
      <c r="F568" s="35">
        <v>593</v>
      </c>
      <c r="G568" s="35">
        <v>8</v>
      </c>
      <c r="H568" s="35">
        <v>3</v>
      </c>
    </row>
    <row r="569" spans="4:8" ht="14.25" customHeight="1">
      <c r="D569" s="35">
        <v>793</v>
      </c>
      <c r="E569" s="35">
        <v>2380</v>
      </c>
      <c r="F569" s="35">
        <v>595</v>
      </c>
      <c r="G569" s="35">
        <v>4</v>
      </c>
      <c r="H569" s="35">
        <v>2</v>
      </c>
    </row>
    <row r="570" spans="4:8" ht="14.25" customHeight="1">
      <c r="D570" s="35">
        <v>3173</v>
      </c>
      <c r="E570" s="35">
        <v>9520</v>
      </c>
      <c r="F570" s="35">
        <v>595</v>
      </c>
      <c r="G570" s="35">
        <v>16</v>
      </c>
      <c r="H570" s="35">
        <v>4</v>
      </c>
    </row>
    <row r="571" spans="4:8" ht="14.25" customHeight="1">
      <c r="D571" s="35">
        <v>399</v>
      </c>
      <c r="E571" s="35">
        <v>1198</v>
      </c>
      <c r="F571" s="35">
        <v>599</v>
      </c>
      <c r="G571" s="35">
        <v>2</v>
      </c>
      <c r="H571" s="35">
        <v>1</v>
      </c>
    </row>
    <row r="572" spans="4:8" ht="14.25" customHeight="1">
      <c r="D572" s="35">
        <v>1597</v>
      </c>
      <c r="E572" s="35">
        <v>4792</v>
      </c>
      <c r="F572" s="35">
        <v>599</v>
      </c>
      <c r="G572" s="35">
        <v>8</v>
      </c>
      <c r="H572" s="35">
        <v>3</v>
      </c>
    </row>
    <row r="573" spans="4:8" ht="14.25" customHeight="1">
      <c r="D573" s="35">
        <v>801</v>
      </c>
      <c r="E573" s="35">
        <v>2404</v>
      </c>
      <c r="F573" s="35">
        <v>601</v>
      </c>
      <c r="G573" s="35">
        <v>4</v>
      </c>
      <c r="H573" s="35">
        <v>2</v>
      </c>
    </row>
    <row r="574" spans="4:8" ht="14.25" customHeight="1">
      <c r="D574" s="35">
        <v>3205</v>
      </c>
      <c r="E574" s="35">
        <v>9616</v>
      </c>
      <c r="F574" s="35">
        <v>601</v>
      </c>
      <c r="G574" s="35">
        <v>16</v>
      </c>
      <c r="H574" s="35">
        <v>4</v>
      </c>
    </row>
    <row r="575" spans="4:8" ht="14.25" customHeight="1">
      <c r="D575" s="35">
        <v>403</v>
      </c>
      <c r="E575" s="35">
        <v>1210</v>
      </c>
      <c r="F575" s="35">
        <v>605</v>
      </c>
      <c r="G575" s="35">
        <v>2</v>
      </c>
      <c r="H575" s="35">
        <v>1</v>
      </c>
    </row>
    <row r="576" spans="4:8" ht="14.25" customHeight="1">
      <c r="D576" s="35">
        <v>1613</v>
      </c>
      <c r="E576" s="35">
        <v>4840</v>
      </c>
      <c r="F576" s="35">
        <v>605</v>
      </c>
      <c r="G576" s="35">
        <v>8</v>
      </c>
      <c r="H576" s="35">
        <v>3</v>
      </c>
    </row>
    <row r="577" spans="4:8" ht="14.25" customHeight="1">
      <c r="D577" s="35">
        <v>809</v>
      </c>
      <c r="E577" s="35">
        <v>2428</v>
      </c>
      <c r="F577" s="35">
        <v>607</v>
      </c>
      <c r="G577" s="35">
        <v>4</v>
      </c>
      <c r="H577" s="35">
        <v>2</v>
      </c>
    </row>
    <row r="578" spans="4:8" ht="14.25" customHeight="1">
      <c r="D578" s="35">
        <v>3237</v>
      </c>
      <c r="E578" s="35">
        <v>9712</v>
      </c>
      <c r="F578" s="35">
        <v>607</v>
      </c>
      <c r="G578" s="35">
        <v>16</v>
      </c>
      <c r="H578" s="35">
        <v>4</v>
      </c>
    </row>
    <row r="579" spans="4:8" ht="14.25" customHeight="1">
      <c r="D579" s="35">
        <v>407</v>
      </c>
      <c r="E579" s="35">
        <v>1222</v>
      </c>
      <c r="F579" s="35">
        <v>611</v>
      </c>
      <c r="G579" s="35">
        <v>2</v>
      </c>
      <c r="H579" s="35">
        <v>1</v>
      </c>
    </row>
    <row r="580" spans="4:8" ht="14.25" customHeight="1">
      <c r="D580" s="35">
        <v>1629</v>
      </c>
      <c r="E580" s="35">
        <v>4888</v>
      </c>
      <c r="F580" s="35">
        <v>611</v>
      </c>
      <c r="G580" s="35">
        <v>8</v>
      </c>
      <c r="H580" s="35">
        <v>3</v>
      </c>
    </row>
    <row r="581" spans="4:8" ht="14.25" customHeight="1">
      <c r="D581" s="35">
        <v>817</v>
      </c>
      <c r="E581" s="35">
        <v>2452</v>
      </c>
      <c r="F581" s="35">
        <v>613</v>
      </c>
      <c r="G581" s="35">
        <v>4</v>
      </c>
      <c r="H581" s="35">
        <v>2</v>
      </c>
    </row>
    <row r="582" spans="4:8" ht="14.25" customHeight="1">
      <c r="D582" s="35">
        <v>3269</v>
      </c>
      <c r="E582" s="35">
        <v>9808</v>
      </c>
      <c r="F582" s="35">
        <v>613</v>
      </c>
      <c r="G582" s="35">
        <v>16</v>
      </c>
      <c r="H582" s="35">
        <v>4</v>
      </c>
    </row>
    <row r="583" spans="4:8" ht="14.25" customHeight="1">
      <c r="D583" s="35">
        <v>411</v>
      </c>
      <c r="E583" s="35">
        <v>1234</v>
      </c>
      <c r="F583" s="35">
        <v>617</v>
      </c>
      <c r="G583" s="35">
        <v>2</v>
      </c>
      <c r="H583" s="35">
        <v>1</v>
      </c>
    </row>
    <row r="584" spans="4:8" ht="14.25" customHeight="1">
      <c r="D584" s="35">
        <v>1645</v>
      </c>
      <c r="E584" s="35">
        <v>4936</v>
      </c>
      <c r="F584" s="35">
        <v>617</v>
      </c>
      <c r="G584" s="35">
        <v>8</v>
      </c>
      <c r="H584" s="35">
        <v>3</v>
      </c>
    </row>
    <row r="585" spans="4:8" ht="14.25" customHeight="1">
      <c r="D585" s="35">
        <v>825</v>
      </c>
      <c r="E585" s="35">
        <v>2476</v>
      </c>
      <c r="F585" s="35">
        <v>619</v>
      </c>
      <c r="G585" s="35">
        <v>4</v>
      </c>
      <c r="H585" s="35">
        <v>2</v>
      </c>
    </row>
    <row r="586" spans="4:8" ht="14.25" customHeight="1">
      <c r="D586" s="35">
        <v>3301</v>
      </c>
      <c r="E586" s="35">
        <v>9904</v>
      </c>
      <c r="F586" s="35">
        <v>619</v>
      </c>
      <c r="G586" s="35">
        <v>16</v>
      </c>
      <c r="H586" s="35">
        <v>4</v>
      </c>
    </row>
    <row r="587" spans="4:8" ht="14.25" customHeight="1">
      <c r="D587" s="35">
        <v>415</v>
      </c>
      <c r="E587" s="35">
        <v>1246</v>
      </c>
      <c r="F587" s="35">
        <v>623</v>
      </c>
      <c r="G587" s="35">
        <v>2</v>
      </c>
      <c r="H587" s="35">
        <v>1</v>
      </c>
    </row>
    <row r="588" spans="4:8" ht="14.25" customHeight="1">
      <c r="D588" s="35">
        <v>1661</v>
      </c>
      <c r="E588" s="35">
        <v>4984</v>
      </c>
      <c r="F588" s="35">
        <v>623</v>
      </c>
      <c r="G588" s="35">
        <v>8</v>
      </c>
      <c r="H588" s="35">
        <v>3</v>
      </c>
    </row>
    <row r="589" spans="4:8" ht="14.25" customHeight="1">
      <c r="D589" s="35">
        <v>833</v>
      </c>
      <c r="E589" s="35">
        <v>2500</v>
      </c>
      <c r="F589" s="35">
        <v>625</v>
      </c>
      <c r="G589" s="35">
        <v>4</v>
      </c>
      <c r="H589" s="35">
        <v>2</v>
      </c>
    </row>
    <row r="590" spans="4:8" ht="14.25" customHeight="1">
      <c r="D590" s="35">
        <v>3333</v>
      </c>
      <c r="E590" s="35">
        <v>10000</v>
      </c>
      <c r="F590" s="35">
        <v>625</v>
      </c>
      <c r="G590" s="35">
        <v>16</v>
      </c>
      <c r="H590" s="35">
        <v>4</v>
      </c>
    </row>
    <row r="591" spans="4:8" ht="14.25" customHeight="1">
      <c r="D591" s="35">
        <v>419</v>
      </c>
      <c r="E591" s="35">
        <v>1258</v>
      </c>
      <c r="F591" s="35">
        <v>629</v>
      </c>
      <c r="G591" s="35">
        <v>2</v>
      </c>
      <c r="H591" s="35">
        <v>1</v>
      </c>
    </row>
    <row r="592" spans="4:8" ht="14.25" customHeight="1">
      <c r="D592" s="35">
        <v>1677</v>
      </c>
      <c r="E592" s="35">
        <v>5032</v>
      </c>
      <c r="F592" s="35">
        <v>629</v>
      </c>
      <c r="G592" s="35">
        <v>8</v>
      </c>
      <c r="H592" s="35">
        <v>3</v>
      </c>
    </row>
    <row r="593" spans="4:8" ht="14.25" customHeight="1">
      <c r="D593" s="35">
        <v>841</v>
      </c>
      <c r="E593" s="35">
        <v>2524</v>
      </c>
      <c r="F593" s="35">
        <v>631</v>
      </c>
      <c r="G593" s="35">
        <v>4</v>
      </c>
      <c r="H593" s="35">
        <v>2</v>
      </c>
    </row>
    <row r="594" spans="4:8" ht="14.25" customHeight="1">
      <c r="D594" s="35">
        <v>3365</v>
      </c>
      <c r="E594" s="35">
        <v>10096</v>
      </c>
      <c r="F594" s="35">
        <v>631</v>
      </c>
      <c r="G594" s="35">
        <v>16</v>
      </c>
      <c r="H594" s="35">
        <v>4</v>
      </c>
    </row>
    <row r="595" spans="4:8" ht="14.25" customHeight="1">
      <c r="D595" s="35">
        <v>423</v>
      </c>
      <c r="E595" s="35">
        <v>1270</v>
      </c>
      <c r="F595" s="35">
        <v>635</v>
      </c>
      <c r="G595" s="35">
        <v>2</v>
      </c>
      <c r="H595" s="35">
        <v>1</v>
      </c>
    </row>
    <row r="596" spans="4:8" ht="14.25" customHeight="1">
      <c r="D596" s="35">
        <v>1693</v>
      </c>
      <c r="E596" s="35">
        <v>5080</v>
      </c>
      <c r="F596" s="35">
        <v>635</v>
      </c>
      <c r="G596" s="35">
        <v>8</v>
      </c>
      <c r="H596" s="35">
        <v>3</v>
      </c>
    </row>
    <row r="597" spans="4:8" ht="14.25" customHeight="1">
      <c r="D597" s="35">
        <v>849</v>
      </c>
      <c r="E597" s="35">
        <v>2548</v>
      </c>
      <c r="F597" s="35">
        <v>637</v>
      </c>
      <c r="G597" s="35">
        <v>4</v>
      </c>
      <c r="H597" s="35">
        <v>2</v>
      </c>
    </row>
    <row r="598" spans="4:8" ht="14.25" customHeight="1">
      <c r="D598" s="35">
        <v>3397</v>
      </c>
      <c r="E598" s="35">
        <v>10192</v>
      </c>
      <c r="F598" s="35">
        <v>637</v>
      </c>
      <c r="G598" s="35">
        <v>16</v>
      </c>
      <c r="H598" s="35">
        <v>4</v>
      </c>
    </row>
    <row r="599" spans="4:8" ht="14.25" customHeight="1">
      <c r="D599" s="35">
        <v>427</v>
      </c>
      <c r="E599" s="35">
        <v>1282</v>
      </c>
      <c r="F599" s="35">
        <v>641</v>
      </c>
      <c r="G599" s="35">
        <v>2</v>
      </c>
      <c r="H599" s="35">
        <v>1</v>
      </c>
    </row>
    <row r="600" spans="4:8" ht="14.25" customHeight="1">
      <c r="D600" s="35">
        <v>1709</v>
      </c>
      <c r="E600" s="35">
        <v>5128</v>
      </c>
      <c r="F600" s="35">
        <v>641</v>
      </c>
      <c r="G600" s="35">
        <v>8</v>
      </c>
      <c r="H600" s="35">
        <v>3</v>
      </c>
    </row>
    <row r="601" spans="4:8" ht="14.25" customHeight="1">
      <c r="D601" s="35">
        <v>857</v>
      </c>
      <c r="E601" s="35">
        <v>2572</v>
      </c>
      <c r="F601" s="35">
        <v>643</v>
      </c>
      <c r="G601" s="35">
        <v>4</v>
      </c>
      <c r="H601" s="35">
        <v>2</v>
      </c>
    </row>
    <row r="602" spans="4:8" ht="14.25" customHeight="1">
      <c r="D602" s="35">
        <v>3429</v>
      </c>
      <c r="E602" s="35">
        <v>10288</v>
      </c>
      <c r="F602" s="35">
        <v>643</v>
      </c>
      <c r="G602" s="35">
        <v>16</v>
      </c>
      <c r="H602" s="35">
        <v>4</v>
      </c>
    </row>
    <row r="603" spans="4:8" ht="14.25" customHeight="1">
      <c r="D603" s="35">
        <v>431</v>
      </c>
      <c r="E603" s="35">
        <v>1294</v>
      </c>
      <c r="F603" s="35">
        <v>647</v>
      </c>
      <c r="G603" s="35">
        <v>2</v>
      </c>
      <c r="H603" s="35">
        <v>1</v>
      </c>
    </row>
    <row r="604" spans="4:8" ht="14.25" customHeight="1">
      <c r="D604" s="35">
        <v>1725</v>
      </c>
      <c r="E604" s="35">
        <v>5176</v>
      </c>
      <c r="F604" s="35">
        <v>647</v>
      </c>
      <c r="G604" s="35">
        <v>8</v>
      </c>
      <c r="H604" s="35">
        <v>3</v>
      </c>
    </row>
    <row r="605" spans="4:8" ht="14.25" customHeight="1">
      <c r="D605" s="35">
        <v>865</v>
      </c>
      <c r="E605" s="35">
        <v>2596</v>
      </c>
      <c r="F605" s="35">
        <v>649</v>
      </c>
      <c r="G605" s="35">
        <v>4</v>
      </c>
      <c r="H605" s="35">
        <v>2</v>
      </c>
    </row>
    <row r="606" spans="4:8" ht="14.25" customHeight="1">
      <c r="D606" s="35">
        <v>3461</v>
      </c>
      <c r="E606" s="35">
        <v>10384</v>
      </c>
      <c r="F606" s="35">
        <v>649</v>
      </c>
      <c r="G606" s="35">
        <v>16</v>
      </c>
      <c r="H606" s="35">
        <v>4</v>
      </c>
    </row>
    <row r="607" spans="4:8" ht="14.25" customHeight="1">
      <c r="D607" s="35">
        <v>435</v>
      </c>
      <c r="E607" s="35">
        <v>1306</v>
      </c>
      <c r="F607" s="35">
        <v>653</v>
      </c>
      <c r="G607" s="35">
        <v>2</v>
      </c>
      <c r="H607" s="35">
        <v>1</v>
      </c>
    </row>
    <row r="608" spans="4:8" ht="14.25" customHeight="1">
      <c r="D608" s="35">
        <v>1741</v>
      </c>
      <c r="E608" s="35">
        <v>5224</v>
      </c>
      <c r="F608" s="35">
        <v>653</v>
      </c>
      <c r="G608" s="35">
        <v>8</v>
      </c>
      <c r="H608" s="35">
        <v>3</v>
      </c>
    </row>
    <row r="609" spans="4:8" ht="14.25" customHeight="1">
      <c r="D609" s="35">
        <v>873</v>
      </c>
      <c r="E609" s="35">
        <v>2620</v>
      </c>
      <c r="F609" s="35">
        <v>655</v>
      </c>
      <c r="G609" s="35">
        <v>4</v>
      </c>
      <c r="H609" s="35">
        <v>2</v>
      </c>
    </row>
    <row r="610" spans="4:8" ht="14.25" customHeight="1">
      <c r="D610" s="35">
        <v>3493</v>
      </c>
      <c r="E610" s="35">
        <v>10480</v>
      </c>
      <c r="F610" s="35">
        <v>655</v>
      </c>
      <c r="G610" s="35">
        <v>16</v>
      </c>
      <c r="H610" s="35">
        <v>4</v>
      </c>
    </row>
    <row r="611" spans="4:8" ht="14.25" customHeight="1">
      <c r="D611" s="35">
        <v>439</v>
      </c>
      <c r="E611" s="35">
        <v>1318</v>
      </c>
      <c r="F611" s="35">
        <v>659</v>
      </c>
      <c r="G611" s="35">
        <v>2</v>
      </c>
      <c r="H611" s="35">
        <v>1</v>
      </c>
    </row>
    <row r="612" spans="4:8" ht="14.25" customHeight="1">
      <c r="D612" s="35">
        <v>1757</v>
      </c>
      <c r="E612" s="35">
        <v>5272</v>
      </c>
      <c r="F612" s="35">
        <v>659</v>
      </c>
      <c r="G612" s="35">
        <v>8</v>
      </c>
      <c r="H612" s="35">
        <v>3</v>
      </c>
    </row>
    <row r="613" spans="4:8" ht="14.25" customHeight="1">
      <c r="D613" s="35">
        <v>881</v>
      </c>
      <c r="E613" s="35">
        <v>2644</v>
      </c>
      <c r="F613" s="35">
        <v>661</v>
      </c>
      <c r="G613" s="35">
        <v>4</v>
      </c>
      <c r="H613" s="35">
        <v>2</v>
      </c>
    </row>
    <row r="614" spans="4:8" ht="14.25" customHeight="1">
      <c r="D614" s="35">
        <v>3525</v>
      </c>
      <c r="E614" s="35">
        <v>10576</v>
      </c>
      <c r="F614" s="35">
        <v>661</v>
      </c>
      <c r="G614" s="35">
        <v>16</v>
      </c>
      <c r="H614" s="35">
        <v>4</v>
      </c>
    </row>
    <row r="615" spans="4:8" ht="14.25" customHeight="1">
      <c r="D615" s="35">
        <v>443</v>
      </c>
      <c r="E615" s="35">
        <v>1330</v>
      </c>
      <c r="F615" s="35">
        <v>665</v>
      </c>
      <c r="G615" s="35">
        <v>2</v>
      </c>
      <c r="H615" s="35">
        <v>1</v>
      </c>
    </row>
    <row r="616" spans="4:8" ht="14.25" customHeight="1">
      <c r="D616" s="35">
        <v>1773</v>
      </c>
      <c r="E616" s="35">
        <v>5320</v>
      </c>
      <c r="F616" s="35">
        <v>665</v>
      </c>
      <c r="G616" s="35">
        <v>8</v>
      </c>
      <c r="H616" s="35">
        <v>3</v>
      </c>
    </row>
    <row r="617" spans="4:8" ht="14.25" customHeight="1">
      <c r="D617" s="35">
        <v>889</v>
      </c>
      <c r="E617" s="35">
        <v>2668</v>
      </c>
      <c r="F617" s="35">
        <v>667</v>
      </c>
      <c r="G617" s="35">
        <v>4</v>
      </c>
      <c r="H617" s="35">
        <v>2</v>
      </c>
    </row>
    <row r="618" spans="4:8" ht="14.25" customHeight="1">
      <c r="D618" s="35">
        <v>3557</v>
      </c>
      <c r="E618" s="35">
        <v>10672</v>
      </c>
      <c r="F618" s="35">
        <v>667</v>
      </c>
      <c r="G618" s="35">
        <v>16</v>
      </c>
      <c r="H618" s="35">
        <v>4</v>
      </c>
    </row>
    <row r="619" spans="4:8" ht="14.25" customHeight="1">
      <c r="D619" s="35">
        <v>447</v>
      </c>
      <c r="E619" s="35">
        <v>1342</v>
      </c>
      <c r="F619" s="35">
        <v>671</v>
      </c>
      <c r="G619" s="35">
        <v>2</v>
      </c>
      <c r="H619" s="35">
        <v>1</v>
      </c>
    </row>
    <row r="620" spans="4:8" ht="14.25" customHeight="1">
      <c r="D620" s="35">
        <v>1789</v>
      </c>
      <c r="E620" s="35">
        <v>5368</v>
      </c>
      <c r="F620" s="35">
        <v>671</v>
      </c>
      <c r="G620" s="35">
        <v>8</v>
      </c>
      <c r="H620" s="35">
        <v>3</v>
      </c>
    </row>
    <row r="621" spans="4:8" ht="14.25" customHeight="1">
      <c r="D621" s="35">
        <v>897</v>
      </c>
      <c r="E621" s="35">
        <v>2692</v>
      </c>
      <c r="F621" s="35">
        <v>673</v>
      </c>
      <c r="G621" s="35">
        <v>4</v>
      </c>
      <c r="H621" s="35">
        <v>2</v>
      </c>
    </row>
    <row r="622" spans="4:8" ht="14.25" customHeight="1">
      <c r="D622" s="35">
        <v>3589</v>
      </c>
      <c r="E622" s="35">
        <v>10768</v>
      </c>
      <c r="F622" s="35">
        <v>673</v>
      </c>
      <c r="G622" s="35">
        <v>16</v>
      </c>
      <c r="H622" s="35">
        <v>4</v>
      </c>
    </row>
    <row r="623" spans="4:8" ht="14.25" customHeight="1">
      <c r="D623" s="35">
        <v>451</v>
      </c>
      <c r="E623" s="35">
        <v>1354</v>
      </c>
      <c r="F623" s="35">
        <v>677</v>
      </c>
      <c r="G623" s="35">
        <v>2</v>
      </c>
      <c r="H623" s="35">
        <v>1</v>
      </c>
    </row>
    <row r="624" spans="4:8" ht="14.25" customHeight="1">
      <c r="D624" s="35">
        <v>1805</v>
      </c>
      <c r="E624" s="35">
        <v>5416</v>
      </c>
      <c r="F624" s="35">
        <v>677</v>
      </c>
      <c r="G624" s="35">
        <v>8</v>
      </c>
      <c r="H624" s="35">
        <v>3</v>
      </c>
    </row>
    <row r="625" spans="4:8" ht="14.25" customHeight="1">
      <c r="D625" s="35">
        <v>905</v>
      </c>
      <c r="E625" s="35">
        <v>2716</v>
      </c>
      <c r="F625" s="35">
        <v>679</v>
      </c>
      <c r="G625" s="35">
        <v>4</v>
      </c>
      <c r="H625" s="35">
        <v>2</v>
      </c>
    </row>
    <row r="626" spans="4:8" ht="14.25" customHeight="1">
      <c r="D626" s="35">
        <v>3621</v>
      </c>
      <c r="E626" s="35">
        <v>10864</v>
      </c>
      <c r="F626" s="35">
        <v>679</v>
      </c>
      <c r="G626" s="35">
        <v>16</v>
      </c>
      <c r="H626" s="35">
        <v>4</v>
      </c>
    </row>
    <row r="627" spans="4:8" ht="14.25" customHeight="1">
      <c r="D627" s="35">
        <v>455</v>
      </c>
      <c r="E627" s="35">
        <v>1366</v>
      </c>
      <c r="F627" s="35">
        <v>683</v>
      </c>
      <c r="G627" s="35">
        <v>2</v>
      </c>
      <c r="H627" s="35">
        <v>1</v>
      </c>
    </row>
    <row r="628" spans="4:8" ht="14.25" customHeight="1">
      <c r="D628" s="35">
        <v>1821</v>
      </c>
      <c r="E628" s="35">
        <v>5464</v>
      </c>
      <c r="F628" s="35">
        <v>683</v>
      </c>
      <c r="G628" s="35">
        <v>8</v>
      </c>
      <c r="H628" s="35">
        <v>3</v>
      </c>
    </row>
    <row r="629" spans="4:8" ht="14.25" customHeight="1">
      <c r="D629" s="35">
        <v>913</v>
      </c>
      <c r="E629" s="35">
        <v>2740</v>
      </c>
      <c r="F629" s="35">
        <v>685</v>
      </c>
      <c r="G629" s="35">
        <v>4</v>
      </c>
      <c r="H629" s="35">
        <v>2</v>
      </c>
    </row>
    <row r="630" spans="4:8" ht="14.25" customHeight="1">
      <c r="D630" s="35">
        <v>3653</v>
      </c>
      <c r="E630" s="35">
        <v>10960</v>
      </c>
      <c r="F630" s="35">
        <v>685</v>
      </c>
      <c r="G630" s="35">
        <v>16</v>
      </c>
      <c r="H630" s="35">
        <v>4</v>
      </c>
    </row>
    <row r="631" spans="4:8" ht="14.25" customHeight="1">
      <c r="D631" s="35">
        <v>459</v>
      </c>
      <c r="E631" s="35">
        <v>1378</v>
      </c>
      <c r="F631" s="35">
        <v>689</v>
      </c>
      <c r="G631" s="35">
        <v>2</v>
      </c>
      <c r="H631" s="35">
        <v>1</v>
      </c>
    </row>
    <row r="632" spans="4:8" ht="14.25" customHeight="1">
      <c r="D632" s="35">
        <v>1837</v>
      </c>
      <c r="E632" s="35">
        <v>5512</v>
      </c>
      <c r="F632" s="35">
        <v>689</v>
      </c>
      <c r="G632" s="35">
        <v>8</v>
      </c>
      <c r="H632" s="35">
        <v>3</v>
      </c>
    </row>
    <row r="633" spans="4:8" ht="14.25" customHeight="1">
      <c r="D633" s="35">
        <v>921</v>
      </c>
      <c r="E633" s="35">
        <v>2764</v>
      </c>
      <c r="F633" s="35">
        <v>691</v>
      </c>
      <c r="G633" s="35">
        <v>4</v>
      </c>
      <c r="H633" s="35">
        <v>2</v>
      </c>
    </row>
    <row r="634" spans="4:8" ht="14.25" customHeight="1">
      <c r="D634" s="35">
        <v>3685</v>
      </c>
      <c r="E634" s="35">
        <v>11056</v>
      </c>
      <c r="F634" s="35">
        <v>691</v>
      </c>
      <c r="G634" s="35">
        <v>16</v>
      </c>
      <c r="H634" s="35">
        <v>4</v>
      </c>
    </row>
    <row r="635" spans="4:8" ht="14.25" customHeight="1">
      <c r="D635" s="35">
        <v>463</v>
      </c>
      <c r="E635" s="35">
        <v>1390</v>
      </c>
      <c r="F635" s="35">
        <v>695</v>
      </c>
      <c r="G635" s="35">
        <v>2</v>
      </c>
      <c r="H635" s="35">
        <v>1</v>
      </c>
    </row>
    <row r="636" spans="4:8" ht="14.25" customHeight="1">
      <c r="D636" s="35">
        <v>1853</v>
      </c>
      <c r="E636" s="35">
        <v>5560</v>
      </c>
      <c r="F636" s="35">
        <v>695</v>
      </c>
      <c r="G636" s="35">
        <v>8</v>
      </c>
      <c r="H636" s="35">
        <v>3</v>
      </c>
    </row>
    <row r="637" spans="4:8" ht="14.25" customHeight="1">
      <c r="D637" s="35">
        <v>929</v>
      </c>
      <c r="E637" s="35">
        <v>2788</v>
      </c>
      <c r="F637" s="35">
        <v>697</v>
      </c>
      <c r="G637" s="35">
        <v>4</v>
      </c>
      <c r="H637" s="35">
        <v>2</v>
      </c>
    </row>
    <row r="638" spans="4:8" ht="14.25" customHeight="1">
      <c r="D638" s="35">
        <v>3717</v>
      </c>
      <c r="E638" s="35">
        <v>11152</v>
      </c>
      <c r="F638" s="35">
        <v>697</v>
      </c>
      <c r="G638" s="35">
        <v>16</v>
      </c>
      <c r="H638" s="35">
        <v>4</v>
      </c>
    </row>
    <row r="639" spans="4:8" ht="14.25" customHeight="1">
      <c r="D639" s="35">
        <v>467</v>
      </c>
      <c r="E639" s="35">
        <v>1402</v>
      </c>
      <c r="F639" s="35">
        <v>701</v>
      </c>
      <c r="G639" s="35">
        <v>2</v>
      </c>
      <c r="H639" s="35">
        <v>1</v>
      </c>
    </row>
    <row r="640" spans="4:8" ht="14.25" customHeight="1">
      <c r="D640" s="35">
        <v>1869</v>
      </c>
      <c r="E640" s="35">
        <v>5608</v>
      </c>
      <c r="F640" s="35">
        <v>701</v>
      </c>
      <c r="G640" s="35">
        <v>8</v>
      </c>
      <c r="H640" s="35">
        <v>3</v>
      </c>
    </row>
    <row r="641" spans="4:8" ht="14.25" customHeight="1">
      <c r="D641" s="35">
        <v>701</v>
      </c>
      <c r="E641" s="35">
        <v>2104</v>
      </c>
      <c r="F641" s="35">
        <v>701.33333333333337</v>
      </c>
      <c r="G641" s="35">
        <v>8</v>
      </c>
      <c r="H641" s="35">
        <v>3</v>
      </c>
    </row>
    <row r="642" spans="4:8" ht="14.25" customHeight="1">
      <c r="D642" s="35">
        <v>937</v>
      </c>
      <c r="E642" s="35">
        <v>2812</v>
      </c>
      <c r="F642" s="35">
        <v>703</v>
      </c>
      <c r="G642" s="35">
        <v>4</v>
      </c>
      <c r="H642" s="35">
        <v>2</v>
      </c>
    </row>
    <row r="643" spans="4:8" ht="14.25" customHeight="1">
      <c r="D643" s="35">
        <v>3749</v>
      </c>
      <c r="E643" s="35">
        <v>11248</v>
      </c>
      <c r="F643" s="35">
        <v>703</v>
      </c>
      <c r="G643" s="35">
        <v>16</v>
      </c>
      <c r="H643" s="35">
        <v>4</v>
      </c>
    </row>
    <row r="644" spans="4:8" ht="14.25" customHeight="1">
      <c r="D644" s="35">
        <v>471</v>
      </c>
      <c r="E644" s="35">
        <v>1414</v>
      </c>
      <c r="F644" s="35">
        <v>707</v>
      </c>
      <c r="G644" s="35">
        <v>2</v>
      </c>
      <c r="H644" s="35">
        <v>1</v>
      </c>
    </row>
    <row r="645" spans="4:8" ht="14.25" customHeight="1">
      <c r="D645" s="35">
        <v>1885</v>
      </c>
      <c r="E645" s="35">
        <v>5656</v>
      </c>
      <c r="F645" s="35">
        <v>707</v>
      </c>
      <c r="G645" s="35">
        <v>8</v>
      </c>
      <c r="H645" s="35">
        <v>3</v>
      </c>
    </row>
    <row r="646" spans="4:8" ht="14.25" customHeight="1">
      <c r="D646" s="35">
        <v>945</v>
      </c>
      <c r="E646" s="35">
        <v>2836</v>
      </c>
      <c r="F646" s="35">
        <v>709</v>
      </c>
      <c r="G646" s="35">
        <v>4</v>
      </c>
      <c r="H646" s="35">
        <v>2</v>
      </c>
    </row>
    <row r="647" spans="4:8" ht="14.25" customHeight="1">
      <c r="D647" s="35">
        <v>3781</v>
      </c>
      <c r="E647" s="35">
        <v>11344</v>
      </c>
      <c r="F647" s="35">
        <v>709</v>
      </c>
      <c r="G647" s="35">
        <v>16</v>
      </c>
      <c r="H647" s="35">
        <v>4</v>
      </c>
    </row>
    <row r="648" spans="4:8" ht="14.25" customHeight="1">
      <c r="D648" s="35">
        <v>475</v>
      </c>
      <c r="E648" s="35">
        <v>1426</v>
      </c>
      <c r="F648" s="35">
        <v>713</v>
      </c>
      <c r="G648" s="35">
        <v>2</v>
      </c>
      <c r="H648" s="35">
        <v>1</v>
      </c>
    </row>
    <row r="649" spans="4:8" ht="14.25" customHeight="1">
      <c r="D649" s="35">
        <v>1901</v>
      </c>
      <c r="E649" s="35">
        <v>5704</v>
      </c>
      <c r="F649" s="35">
        <v>713</v>
      </c>
      <c r="G649" s="35">
        <v>8</v>
      </c>
      <c r="H649" s="35">
        <v>3</v>
      </c>
    </row>
    <row r="650" spans="4:8" ht="14.25" customHeight="1">
      <c r="D650" s="35">
        <v>953</v>
      </c>
      <c r="E650" s="35">
        <v>2860</v>
      </c>
      <c r="F650" s="35">
        <v>715</v>
      </c>
      <c r="G650" s="35">
        <v>4</v>
      </c>
      <c r="H650" s="35">
        <v>2</v>
      </c>
    </row>
    <row r="651" spans="4:8" ht="14.25" customHeight="1">
      <c r="D651" s="35">
        <v>3813</v>
      </c>
      <c r="E651" s="35">
        <v>11440</v>
      </c>
      <c r="F651" s="35">
        <v>715</v>
      </c>
      <c r="G651" s="35">
        <v>16</v>
      </c>
      <c r="H651" s="35">
        <v>4</v>
      </c>
    </row>
    <row r="652" spans="4:8" ht="14.25" customHeight="1">
      <c r="D652" s="35">
        <v>479</v>
      </c>
      <c r="E652" s="35">
        <v>1438</v>
      </c>
      <c r="F652" s="35">
        <v>719</v>
      </c>
      <c r="G652" s="35">
        <v>2</v>
      </c>
      <c r="H652" s="35">
        <v>1</v>
      </c>
    </row>
    <row r="653" spans="4:8" ht="14.25" customHeight="1">
      <c r="D653" s="35">
        <v>1917</v>
      </c>
      <c r="E653" s="35">
        <v>5752</v>
      </c>
      <c r="F653" s="35">
        <v>719</v>
      </c>
      <c r="G653" s="35">
        <v>8</v>
      </c>
      <c r="H653" s="35">
        <v>3</v>
      </c>
    </row>
    <row r="654" spans="4:8" ht="14.25" customHeight="1">
      <c r="D654" s="35">
        <v>961</v>
      </c>
      <c r="E654" s="35">
        <v>2884</v>
      </c>
      <c r="F654" s="35">
        <v>721</v>
      </c>
      <c r="G654" s="35">
        <v>4</v>
      </c>
      <c r="H654" s="35">
        <v>2</v>
      </c>
    </row>
    <row r="655" spans="4:8" ht="14.25" customHeight="1">
      <c r="D655" s="35">
        <v>3845</v>
      </c>
      <c r="E655" s="35">
        <v>11536</v>
      </c>
      <c r="F655" s="35">
        <v>721</v>
      </c>
      <c r="G655" s="35">
        <v>16</v>
      </c>
      <c r="H655" s="35">
        <v>4</v>
      </c>
    </row>
    <row r="656" spans="4:8" ht="14.25" customHeight="1">
      <c r="D656" s="35">
        <v>483</v>
      </c>
      <c r="E656" s="35">
        <v>1450</v>
      </c>
      <c r="F656" s="35">
        <v>725</v>
      </c>
      <c r="G656" s="35">
        <v>2</v>
      </c>
      <c r="H656" s="35">
        <v>1</v>
      </c>
    </row>
    <row r="657" spans="4:8" ht="14.25" customHeight="1">
      <c r="D657" s="35">
        <v>1933</v>
      </c>
      <c r="E657" s="35">
        <v>5800</v>
      </c>
      <c r="F657" s="35">
        <v>725</v>
      </c>
      <c r="G657" s="35">
        <v>8</v>
      </c>
      <c r="H657" s="35">
        <v>3</v>
      </c>
    </row>
    <row r="658" spans="4:8" ht="14.25" customHeight="1">
      <c r="D658" s="35">
        <v>969</v>
      </c>
      <c r="E658" s="35">
        <v>2908</v>
      </c>
      <c r="F658" s="35">
        <v>727</v>
      </c>
      <c r="G658" s="35">
        <v>4</v>
      </c>
      <c r="H658" s="35">
        <v>2</v>
      </c>
    </row>
    <row r="659" spans="4:8" ht="14.25" customHeight="1">
      <c r="D659" s="35">
        <v>3877</v>
      </c>
      <c r="E659" s="35">
        <v>11632</v>
      </c>
      <c r="F659" s="35">
        <v>727</v>
      </c>
      <c r="G659" s="35">
        <v>16</v>
      </c>
      <c r="H659" s="35">
        <v>4</v>
      </c>
    </row>
    <row r="660" spans="4:8" ht="14.25" customHeight="1">
      <c r="D660" s="35">
        <v>487</v>
      </c>
      <c r="E660" s="35">
        <v>1462</v>
      </c>
      <c r="F660" s="35">
        <v>731</v>
      </c>
      <c r="G660" s="35">
        <v>2</v>
      </c>
      <c r="H660" s="35">
        <v>1</v>
      </c>
    </row>
    <row r="661" spans="4:8" ht="14.25" customHeight="1">
      <c r="D661" s="35">
        <v>1949</v>
      </c>
      <c r="E661" s="35">
        <v>5848</v>
      </c>
      <c r="F661" s="35">
        <v>731</v>
      </c>
      <c r="G661" s="35">
        <v>8</v>
      </c>
      <c r="H661" s="35">
        <v>3</v>
      </c>
    </row>
    <row r="662" spans="4:8" ht="14.25" customHeight="1">
      <c r="D662" s="35">
        <v>977</v>
      </c>
      <c r="E662" s="35">
        <v>2932</v>
      </c>
      <c r="F662" s="35">
        <v>733</v>
      </c>
      <c r="G662" s="35">
        <v>4</v>
      </c>
      <c r="H662" s="35">
        <v>2</v>
      </c>
    </row>
    <row r="663" spans="4:8" ht="14.25" customHeight="1">
      <c r="D663" s="35">
        <v>3909</v>
      </c>
      <c r="E663" s="35">
        <v>11728</v>
      </c>
      <c r="F663" s="35">
        <v>733</v>
      </c>
      <c r="G663" s="35">
        <v>16</v>
      </c>
      <c r="H663" s="35">
        <v>4</v>
      </c>
    </row>
    <row r="664" spans="4:8" ht="14.25" customHeight="1">
      <c r="D664" s="35">
        <v>491</v>
      </c>
      <c r="E664" s="35">
        <v>1474</v>
      </c>
      <c r="F664" s="35">
        <v>737</v>
      </c>
      <c r="G664" s="35">
        <v>2</v>
      </c>
      <c r="H664" s="35">
        <v>1</v>
      </c>
    </row>
    <row r="665" spans="4:8" ht="14.25" customHeight="1">
      <c r="D665" s="35">
        <v>1965</v>
      </c>
      <c r="E665" s="35">
        <v>5896</v>
      </c>
      <c r="F665" s="35">
        <v>737</v>
      </c>
      <c r="G665" s="35">
        <v>8</v>
      </c>
      <c r="H665" s="35">
        <v>3</v>
      </c>
    </row>
    <row r="666" spans="4:8" ht="14.25" customHeight="1">
      <c r="D666" s="35">
        <v>985</v>
      </c>
      <c r="E666" s="35">
        <v>2956</v>
      </c>
      <c r="F666" s="35">
        <v>739</v>
      </c>
      <c r="G666" s="35">
        <v>4</v>
      </c>
      <c r="H666" s="35">
        <v>2</v>
      </c>
    </row>
    <row r="667" spans="4:8" ht="14.25" customHeight="1">
      <c r="D667" s="35">
        <v>3941</v>
      </c>
      <c r="E667" s="35">
        <v>11824</v>
      </c>
      <c r="F667" s="35">
        <v>739</v>
      </c>
      <c r="G667" s="35">
        <v>16</v>
      </c>
      <c r="H667" s="35">
        <v>4</v>
      </c>
    </row>
    <row r="668" spans="4:8" ht="14.25" customHeight="1">
      <c r="D668" s="35">
        <v>495</v>
      </c>
      <c r="E668" s="35">
        <v>1486</v>
      </c>
      <c r="F668" s="35">
        <v>743</v>
      </c>
      <c r="G668" s="35">
        <v>2</v>
      </c>
      <c r="H668" s="35">
        <v>1</v>
      </c>
    </row>
    <row r="669" spans="4:8" ht="14.25" customHeight="1">
      <c r="D669" s="35">
        <v>1981</v>
      </c>
      <c r="E669" s="35">
        <v>5944</v>
      </c>
      <c r="F669" s="35">
        <v>743</v>
      </c>
      <c r="G669" s="35">
        <v>8</v>
      </c>
      <c r="H669" s="35">
        <v>3</v>
      </c>
    </row>
    <row r="670" spans="4:8" ht="14.25" customHeight="1">
      <c r="D670" s="35">
        <v>993</v>
      </c>
      <c r="E670" s="35">
        <v>2980</v>
      </c>
      <c r="F670" s="35">
        <v>745</v>
      </c>
      <c r="G670" s="35">
        <v>4</v>
      </c>
      <c r="H670" s="35">
        <v>2</v>
      </c>
    </row>
    <row r="671" spans="4:8" ht="14.25" customHeight="1">
      <c r="D671" s="35">
        <v>3973</v>
      </c>
      <c r="E671" s="35">
        <v>11920</v>
      </c>
      <c r="F671" s="35">
        <v>745</v>
      </c>
      <c r="G671" s="35">
        <v>16</v>
      </c>
      <c r="H671" s="35">
        <v>4</v>
      </c>
    </row>
    <row r="672" spans="4:8" ht="14.25" customHeight="1">
      <c r="D672" s="35">
        <v>499</v>
      </c>
      <c r="E672" s="35">
        <v>1498</v>
      </c>
      <c r="F672" s="35">
        <v>749</v>
      </c>
      <c r="G672" s="35">
        <v>2</v>
      </c>
      <c r="H672" s="35">
        <v>1</v>
      </c>
    </row>
    <row r="673" spans="4:8" ht="14.25" customHeight="1">
      <c r="D673" s="35">
        <v>1997</v>
      </c>
      <c r="E673" s="35">
        <v>5992</v>
      </c>
      <c r="F673" s="35">
        <v>749</v>
      </c>
      <c r="G673" s="35">
        <v>8</v>
      </c>
      <c r="H673" s="35">
        <v>3</v>
      </c>
    </row>
    <row r="674" spans="4:8" ht="14.25" customHeight="1">
      <c r="D674" s="35">
        <v>1001</v>
      </c>
      <c r="E674" s="35">
        <v>3004</v>
      </c>
      <c r="F674" s="35">
        <v>751</v>
      </c>
      <c r="G674" s="35">
        <v>4</v>
      </c>
      <c r="H674" s="35">
        <v>2</v>
      </c>
    </row>
    <row r="675" spans="4:8" ht="14.25" customHeight="1">
      <c r="D675" s="35">
        <v>4005</v>
      </c>
      <c r="E675" s="35">
        <v>12016</v>
      </c>
      <c r="F675" s="35">
        <v>751</v>
      </c>
      <c r="G675" s="35">
        <v>16</v>
      </c>
      <c r="H675" s="35">
        <v>4</v>
      </c>
    </row>
    <row r="676" spans="4:8" ht="14.25" customHeight="1">
      <c r="D676" s="35">
        <v>503</v>
      </c>
      <c r="E676" s="35">
        <v>1510</v>
      </c>
      <c r="F676" s="35">
        <v>755</v>
      </c>
      <c r="G676" s="35">
        <v>2</v>
      </c>
      <c r="H676" s="35">
        <v>1</v>
      </c>
    </row>
    <row r="677" spans="4:8" ht="14.25" customHeight="1">
      <c r="D677" s="35">
        <v>2013</v>
      </c>
      <c r="E677" s="35">
        <v>6040</v>
      </c>
      <c r="F677" s="35">
        <v>755</v>
      </c>
      <c r="G677" s="35">
        <v>8</v>
      </c>
      <c r="H677" s="35">
        <v>3</v>
      </c>
    </row>
    <row r="678" spans="4:8" ht="14.25" customHeight="1">
      <c r="D678" s="35">
        <v>1009</v>
      </c>
      <c r="E678" s="35">
        <v>3028</v>
      </c>
      <c r="F678" s="35">
        <v>757</v>
      </c>
      <c r="G678" s="35">
        <v>4</v>
      </c>
      <c r="H678" s="35">
        <v>2</v>
      </c>
    </row>
    <row r="679" spans="4:8" ht="14.25" customHeight="1">
      <c r="D679" s="35">
        <v>4037</v>
      </c>
      <c r="E679" s="35">
        <v>12112</v>
      </c>
      <c r="F679" s="35">
        <v>757</v>
      </c>
      <c r="G679" s="35">
        <v>16</v>
      </c>
      <c r="H679" s="35">
        <v>4</v>
      </c>
    </row>
    <row r="680" spans="4:8" ht="14.25" customHeight="1">
      <c r="D680" s="35">
        <v>507</v>
      </c>
      <c r="E680" s="35">
        <v>1522</v>
      </c>
      <c r="F680" s="35">
        <v>761</v>
      </c>
      <c r="G680" s="35">
        <v>2</v>
      </c>
      <c r="H680" s="35">
        <v>1</v>
      </c>
    </row>
    <row r="681" spans="4:8" ht="14.25" customHeight="1">
      <c r="D681" s="35">
        <v>2029</v>
      </c>
      <c r="E681" s="35">
        <v>6088</v>
      </c>
      <c r="F681" s="35">
        <v>761</v>
      </c>
      <c r="G681" s="35">
        <v>8</v>
      </c>
      <c r="H681" s="35">
        <v>3</v>
      </c>
    </row>
    <row r="682" spans="4:8" ht="14.25" customHeight="1">
      <c r="D682" s="35">
        <v>1017</v>
      </c>
      <c r="E682" s="35">
        <v>3052</v>
      </c>
      <c r="F682" s="35">
        <v>763</v>
      </c>
      <c r="G682" s="35">
        <v>4</v>
      </c>
      <c r="H682" s="35">
        <v>2</v>
      </c>
    </row>
    <row r="683" spans="4:8" ht="14.25" customHeight="1">
      <c r="D683" s="35">
        <v>4069</v>
      </c>
      <c r="E683" s="35">
        <v>12208</v>
      </c>
      <c r="F683" s="35">
        <v>763</v>
      </c>
      <c r="G683" s="35">
        <v>16</v>
      </c>
      <c r="H683" s="35">
        <v>4</v>
      </c>
    </row>
    <row r="684" spans="4:8" ht="14.25" customHeight="1">
      <c r="D684" s="35">
        <v>511</v>
      </c>
      <c r="E684" s="35">
        <v>1534</v>
      </c>
      <c r="F684" s="35">
        <v>767</v>
      </c>
      <c r="G684" s="35">
        <v>2</v>
      </c>
      <c r="H684" s="35">
        <v>1</v>
      </c>
    </row>
    <row r="685" spans="4:8" ht="14.25" customHeight="1">
      <c r="D685" s="35">
        <v>2045</v>
      </c>
      <c r="E685" s="35">
        <v>6136</v>
      </c>
      <c r="F685" s="35">
        <v>767</v>
      </c>
      <c r="G685" s="35">
        <v>8</v>
      </c>
      <c r="H685" s="35">
        <v>3</v>
      </c>
    </row>
    <row r="686" spans="4:8" ht="14.25" customHeight="1">
      <c r="D686" s="35">
        <v>1025</v>
      </c>
      <c r="E686" s="35">
        <v>3076</v>
      </c>
      <c r="F686" s="35">
        <v>769</v>
      </c>
      <c r="G686" s="35">
        <v>4</v>
      </c>
      <c r="H686" s="35">
        <v>2</v>
      </c>
    </row>
    <row r="687" spans="4:8" ht="14.25" customHeight="1">
      <c r="D687" s="35">
        <v>4101</v>
      </c>
      <c r="E687" s="35">
        <v>12304</v>
      </c>
      <c r="F687" s="35">
        <v>769</v>
      </c>
      <c r="G687" s="35">
        <v>16</v>
      </c>
      <c r="H687" s="35">
        <v>4</v>
      </c>
    </row>
    <row r="688" spans="4:8" ht="14.25" customHeight="1">
      <c r="D688" s="35">
        <v>515</v>
      </c>
      <c r="E688" s="35">
        <v>1546</v>
      </c>
      <c r="F688" s="35">
        <v>773</v>
      </c>
      <c r="G688" s="35">
        <v>2</v>
      </c>
      <c r="H688" s="35">
        <v>1</v>
      </c>
    </row>
    <row r="689" spans="4:8" ht="14.25" customHeight="1">
      <c r="D689" s="35">
        <v>2061</v>
      </c>
      <c r="E689" s="35">
        <v>6184</v>
      </c>
      <c r="F689" s="35">
        <v>773</v>
      </c>
      <c r="G689" s="35">
        <v>8</v>
      </c>
      <c r="H689" s="35">
        <v>3</v>
      </c>
    </row>
    <row r="690" spans="4:8" ht="14.25" customHeight="1">
      <c r="D690" s="35">
        <v>1033</v>
      </c>
      <c r="E690" s="35">
        <v>3100</v>
      </c>
      <c r="F690" s="35">
        <v>775</v>
      </c>
      <c r="G690" s="35">
        <v>4</v>
      </c>
      <c r="H690" s="35">
        <v>2</v>
      </c>
    </row>
    <row r="691" spans="4:8" ht="14.25" customHeight="1">
      <c r="D691" s="35">
        <v>4133</v>
      </c>
      <c r="E691" s="35">
        <v>12400</v>
      </c>
      <c r="F691" s="35">
        <v>775</v>
      </c>
      <c r="G691" s="35">
        <v>16</v>
      </c>
      <c r="H691" s="35">
        <v>4</v>
      </c>
    </row>
    <row r="692" spans="4:8" ht="14.25" customHeight="1">
      <c r="D692" s="35">
        <v>519</v>
      </c>
      <c r="E692" s="35">
        <v>1558</v>
      </c>
      <c r="F692" s="35">
        <v>779</v>
      </c>
      <c r="G692" s="35">
        <v>2</v>
      </c>
      <c r="H692" s="35">
        <v>1</v>
      </c>
    </row>
    <row r="693" spans="4:8" ht="14.25" customHeight="1">
      <c r="D693" s="35">
        <v>2077</v>
      </c>
      <c r="E693" s="35">
        <v>6232</v>
      </c>
      <c r="F693" s="35">
        <v>779</v>
      </c>
      <c r="G693" s="35">
        <v>8</v>
      </c>
      <c r="H693" s="35">
        <v>3</v>
      </c>
    </row>
    <row r="694" spans="4:8" ht="14.25" customHeight="1">
      <c r="D694" s="35">
        <v>1041</v>
      </c>
      <c r="E694" s="35">
        <v>3124</v>
      </c>
      <c r="F694" s="35">
        <v>781</v>
      </c>
      <c r="G694" s="35">
        <v>4</v>
      </c>
      <c r="H694" s="35">
        <v>2</v>
      </c>
    </row>
    <row r="695" spans="4:8" ht="14.25" customHeight="1">
      <c r="D695" s="35">
        <v>4165</v>
      </c>
      <c r="E695" s="35">
        <v>12496</v>
      </c>
      <c r="F695" s="35">
        <v>781</v>
      </c>
      <c r="G695" s="35">
        <v>16</v>
      </c>
      <c r="H695" s="35">
        <v>4</v>
      </c>
    </row>
    <row r="696" spans="4:8" ht="14.25" customHeight="1">
      <c r="D696" s="35">
        <v>523</v>
      </c>
      <c r="E696" s="35">
        <v>1570</v>
      </c>
      <c r="F696" s="35">
        <v>785</v>
      </c>
      <c r="G696" s="35">
        <v>2</v>
      </c>
      <c r="H696" s="35">
        <v>1</v>
      </c>
    </row>
    <row r="697" spans="4:8" ht="14.25" customHeight="1">
      <c r="D697" s="35">
        <v>2093</v>
      </c>
      <c r="E697" s="35">
        <v>6280</v>
      </c>
      <c r="F697" s="35">
        <v>785</v>
      </c>
      <c r="G697" s="35">
        <v>8</v>
      </c>
      <c r="H697" s="35">
        <v>3</v>
      </c>
    </row>
    <row r="698" spans="4:8" ht="14.25" customHeight="1">
      <c r="D698" s="35">
        <v>1049</v>
      </c>
      <c r="E698" s="35">
        <v>3148</v>
      </c>
      <c r="F698" s="35">
        <v>787</v>
      </c>
      <c r="G698" s="35">
        <v>4</v>
      </c>
      <c r="H698" s="35">
        <v>2</v>
      </c>
    </row>
    <row r="699" spans="4:8" ht="14.25" customHeight="1">
      <c r="D699" s="35">
        <v>4197</v>
      </c>
      <c r="E699" s="35">
        <v>12592</v>
      </c>
      <c r="F699" s="35">
        <v>787</v>
      </c>
      <c r="G699" s="35">
        <v>16</v>
      </c>
      <c r="H699" s="35">
        <v>4</v>
      </c>
    </row>
    <row r="700" spans="4:8" ht="14.25" customHeight="1">
      <c r="D700" s="35">
        <v>527</v>
      </c>
      <c r="E700" s="35">
        <v>1582</v>
      </c>
      <c r="F700" s="35">
        <v>791</v>
      </c>
      <c r="G700" s="35">
        <v>2</v>
      </c>
      <c r="H700" s="35">
        <v>1</v>
      </c>
    </row>
    <row r="701" spans="4:8" ht="14.25" customHeight="1">
      <c r="D701" s="35">
        <v>2109</v>
      </c>
      <c r="E701" s="35">
        <v>6328</v>
      </c>
      <c r="F701" s="35">
        <v>791</v>
      </c>
      <c r="G701" s="35">
        <v>8</v>
      </c>
      <c r="H701" s="35">
        <v>3</v>
      </c>
    </row>
    <row r="702" spans="4:8" ht="14.25" customHeight="1">
      <c r="D702" s="35">
        <v>1057</v>
      </c>
      <c r="E702" s="35">
        <v>3172</v>
      </c>
      <c r="F702" s="35">
        <v>793</v>
      </c>
      <c r="G702" s="35">
        <v>4</v>
      </c>
      <c r="H702" s="35">
        <v>2</v>
      </c>
    </row>
    <row r="703" spans="4:8" ht="14.25" customHeight="1">
      <c r="D703" s="35">
        <v>4229</v>
      </c>
      <c r="E703" s="35">
        <v>12688</v>
      </c>
      <c r="F703" s="35">
        <v>793</v>
      </c>
      <c r="G703" s="35">
        <v>16</v>
      </c>
      <c r="H703" s="35">
        <v>4</v>
      </c>
    </row>
    <row r="704" spans="4:8" ht="14.25" customHeight="1">
      <c r="D704" s="35">
        <v>531</v>
      </c>
      <c r="E704" s="35">
        <v>1594</v>
      </c>
      <c r="F704" s="35">
        <v>797</v>
      </c>
      <c r="G704" s="35">
        <v>2</v>
      </c>
      <c r="H704" s="35">
        <v>1</v>
      </c>
    </row>
    <row r="705" spans="4:8" ht="14.25" customHeight="1">
      <c r="D705" s="35">
        <v>2125</v>
      </c>
      <c r="E705" s="35">
        <v>6376</v>
      </c>
      <c r="F705" s="35">
        <v>797</v>
      </c>
      <c r="G705" s="35">
        <v>8</v>
      </c>
      <c r="H705" s="35">
        <v>3</v>
      </c>
    </row>
    <row r="706" spans="4:8" ht="14.25" customHeight="1">
      <c r="D706" s="35">
        <v>1065</v>
      </c>
      <c r="E706" s="35">
        <v>3196</v>
      </c>
      <c r="F706" s="35">
        <v>799</v>
      </c>
      <c r="G706" s="35">
        <v>4</v>
      </c>
      <c r="H706" s="35">
        <v>2</v>
      </c>
    </row>
    <row r="707" spans="4:8" ht="14.25" customHeight="1">
      <c r="D707" s="35">
        <v>4261</v>
      </c>
      <c r="E707" s="35">
        <v>12784</v>
      </c>
      <c r="F707" s="35">
        <v>799</v>
      </c>
      <c r="G707" s="35">
        <v>16</v>
      </c>
      <c r="H707" s="35">
        <v>4</v>
      </c>
    </row>
    <row r="708" spans="4:8" ht="14.25" customHeight="1">
      <c r="D708" s="35">
        <v>535</v>
      </c>
      <c r="E708" s="35">
        <v>1606</v>
      </c>
      <c r="F708" s="35">
        <v>803</v>
      </c>
      <c r="G708" s="35">
        <v>2</v>
      </c>
      <c r="H708" s="35">
        <v>1</v>
      </c>
    </row>
    <row r="709" spans="4:8" ht="14.25" customHeight="1">
      <c r="D709" s="35">
        <v>2141</v>
      </c>
      <c r="E709" s="35">
        <v>6424</v>
      </c>
      <c r="F709" s="35">
        <v>803</v>
      </c>
      <c r="G709" s="35">
        <v>8</v>
      </c>
      <c r="H709" s="35">
        <v>3</v>
      </c>
    </row>
    <row r="710" spans="4:8" ht="14.25" customHeight="1">
      <c r="D710" s="35">
        <v>1073</v>
      </c>
      <c r="E710" s="35">
        <v>3220</v>
      </c>
      <c r="F710" s="35">
        <v>805</v>
      </c>
      <c r="G710" s="35">
        <v>4</v>
      </c>
      <c r="H710" s="35">
        <v>2</v>
      </c>
    </row>
    <row r="711" spans="4:8" ht="14.25" customHeight="1">
      <c r="D711" s="35">
        <v>4293</v>
      </c>
      <c r="E711" s="35">
        <v>12880</v>
      </c>
      <c r="F711" s="35">
        <v>805</v>
      </c>
      <c r="G711" s="35">
        <v>16</v>
      </c>
      <c r="H711" s="35">
        <v>4</v>
      </c>
    </row>
    <row r="712" spans="4:8" ht="14.25" customHeight="1">
      <c r="D712" s="35">
        <v>539</v>
      </c>
      <c r="E712" s="35">
        <v>1618</v>
      </c>
      <c r="F712" s="35">
        <v>809</v>
      </c>
      <c r="G712" s="35">
        <v>2</v>
      </c>
      <c r="H712" s="35">
        <v>1</v>
      </c>
    </row>
    <row r="713" spans="4:8" ht="14.25" customHeight="1">
      <c r="D713" s="35">
        <v>2157</v>
      </c>
      <c r="E713" s="35">
        <v>6472</v>
      </c>
      <c r="F713" s="35">
        <v>809</v>
      </c>
      <c r="G713" s="35">
        <v>8</v>
      </c>
      <c r="H713" s="35">
        <v>3</v>
      </c>
    </row>
    <row r="714" spans="4:8" ht="14.25" customHeight="1">
      <c r="D714" s="35">
        <v>1081</v>
      </c>
      <c r="E714" s="35">
        <v>3244</v>
      </c>
      <c r="F714" s="35">
        <v>811</v>
      </c>
      <c r="G714" s="35">
        <v>4</v>
      </c>
      <c r="H714" s="35">
        <v>2</v>
      </c>
    </row>
    <row r="715" spans="4:8" ht="14.25" customHeight="1">
      <c r="D715" s="35">
        <v>4325</v>
      </c>
      <c r="E715" s="35">
        <v>12976</v>
      </c>
      <c r="F715" s="35">
        <v>811</v>
      </c>
      <c r="G715" s="35">
        <v>16</v>
      </c>
      <c r="H715" s="35">
        <v>4</v>
      </c>
    </row>
    <row r="716" spans="4:8" ht="14.25" customHeight="1">
      <c r="D716" s="35">
        <v>543</v>
      </c>
      <c r="E716" s="35">
        <v>1630</v>
      </c>
      <c r="F716" s="35">
        <v>815</v>
      </c>
      <c r="G716" s="35">
        <v>2</v>
      </c>
      <c r="H716" s="35">
        <v>1</v>
      </c>
    </row>
    <row r="717" spans="4:8" ht="14.25" customHeight="1">
      <c r="D717" s="35">
        <v>2173</v>
      </c>
      <c r="E717" s="35">
        <v>6520</v>
      </c>
      <c r="F717" s="35">
        <v>815</v>
      </c>
      <c r="G717" s="35">
        <v>8</v>
      </c>
      <c r="H717" s="35">
        <v>3</v>
      </c>
    </row>
    <row r="718" spans="4:8" ht="14.25" customHeight="1">
      <c r="D718" s="35">
        <v>1089</v>
      </c>
      <c r="E718" s="35">
        <v>3268</v>
      </c>
      <c r="F718" s="35">
        <v>817</v>
      </c>
      <c r="G718" s="35">
        <v>4</v>
      </c>
      <c r="H718" s="35">
        <v>2</v>
      </c>
    </row>
    <row r="719" spans="4:8" ht="14.25" customHeight="1">
      <c r="D719" s="35">
        <v>4357</v>
      </c>
      <c r="E719" s="35">
        <v>13072</v>
      </c>
      <c r="F719" s="35">
        <v>817</v>
      </c>
      <c r="G719" s="35">
        <v>16</v>
      </c>
      <c r="H719" s="35">
        <v>4</v>
      </c>
    </row>
    <row r="720" spans="4:8" ht="14.25" customHeight="1">
      <c r="D720" s="35">
        <v>547</v>
      </c>
      <c r="E720" s="35">
        <v>1642</v>
      </c>
      <c r="F720" s="35">
        <v>821</v>
      </c>
      <c r="G720" s="35">
        <v>2</v>
      </c>
      <c r="H720" s="35">
        <v>1</v>
      </c>
    </row>
    <row r="721" spans="4:8" ht="14.25" customHeight="1">
      <c r="D721" s="35">
        <v>2189</v>
      </c>
      <c r="E721" s="35">
        <v>6568</v>
      </c>
      <c r="F721" s="35">
        <v>821</v>
      </c>
      <c r="G721" s="35">
        <v>8</v>
      </c>
      <c r="H721" s="35">
        <v>3</v>
      </c>
    </row>
    <row r="722" spans="4:8" ht="14.25" customHeight="1">
      <c r="D722" s="35">
        <v>1097</v>
      </c>
      <c r="E722" s="35">
        <v>3292</v>
      </c>
      <c r="F722" s="35">
        <v>823</v>
      </c>
      <c r="G722" s="35">
        <v>4</v>
      </c>
      <c r="H722" s="35">
        <v>2</v>
      </c>
    </row>
    <row r="723" spans="4:8" ht="14.25" customHeight="1">
      <c r="D723" s="35">
        <v>4389</v>
      </c>
      <c r="E723" s="35">
        <v>13168</v>
      </c>
      <c r="F723" s="35">
        <v>823</v>
      </c>
      <c r="G723" s="35">
        <v>16</v>
      </c>
      <c r="H723" s="35">
        <v>4</v>
      </c>
    </row>
    <row r="724" spans="4:8" ht="14.25" customHeight="1">
      <c r="D724" s="35">
        <v>551</v>
      </c>
      <c r="E724" s="35">
        <v>1654</v>
      </c>
      <c r="F724" s="35">
        <v>827</v>
      </c>
      <c r="G724" s="35">
        <v>2</v>
      </c>
      <c r="H724" s="35">
        <v>1</v>
      </c>
    </row>
    <row r="725" spans="4:8" ht="14.25" customHeight="1">
      <c r="D725" s="35">
        <v>2205</v>
      </c>
      <c r="E725" s="35">
        <v>6616</v>
      </c>
      <c r="F725" s="35">
        <v>827</v>
      </c>
      <c r="G725" s="35">
        <v>8</v>
      </c>
      <c r="H725" s="35">
        <v>3</v>
      </c>
    </row>
    <row r="726" spans="4:8" ht="14.25" customHeight="1">
      <c r="D726" s="35">
        <v>1105</v>
      </c>
      <c r="E726" s="35">
        <v>3316</v>
      </c>
      <c r="F726" s="35">
        <v>829</v>
      </c>
      <c r="G726" s="35">
        <v>4</v>
      </c>
      <c r="H726" s="35">
        <v>2</v>
      </c>
    </row>
    <row r="727" spans="4:8" ht="14.25" customHeight="1">
      <c r="D727" s="35">
        <v>4421</v>
      </c>
      <c r="E727" s="35">
        <v>13264</v>
      </c>
      <c r="F727" s="35">
        <v>829</v>
      </c>
      <c r="G727" s="35">
        <v>16</v>
      </c>
      <c r="H727" s="35">
        <v>4</v>
      </c>
    </row>
    <row r="728" spans="4:8" ht="14.25" customHeight="1">
      <c r="D728" s="35">
        <v>555</v>
      </c>
      <c r="E728" s="35">
        <v>1666</v>
      </c>
      <c r="F728" s="35">
        <v>833</v>
      </c>
      <c r="G728" s="35">
        <v>2</v>
      </c>
      <c r="H728" s="35">
        <v>1</v>
      </c>
    </row>
    <row r="729" spans="4:8" ht="14.25" customHeight="1">
      <c r="D729" s="35">
        <v>2221</v>
      </c>
      <c r="E729" s="35">
        <v>6664</v>
      </c>
      <c r="F729" s="35">
        <v>833</v>
      </c>
      <c r="G729" s="35">
        <v>8</v>
      </c>
      <c r="H729" s="35">
        <v>3</v>
      </c>
    </row>
    <row r="730" spans="4:8" ht="14.25" customHeight="1">
      <c r="D730" s="35">
        <v>1113</v>
      </c>
      <c r="E730" s="35">
        <v>3340</v>
      </c>
      <c r="F730" s="35">
        <v>835</v>
      </c>
      <c r="G730" s="35">
        <v>4</v>
      </c>
      <c r="H730" s="35">
        <v>2</v>
      </c>
    </row>
    <row r="731" spans="4:8" ht="14.25" customHeight="1">
      <c r="D731" s="35">
        <v>4453</v>
      </c>
      <c r="E731" s="35">
        <v>13360</v>
      </c>
      <c r="F731" s="35">
        <v>835</v>
      </c>
      <c r="G731" s="35">
        <v>16</v>
      </c>
      <c r="H731" s="35">
        <v>4</v>
      </c>
    </row>
    <row r="732" spans="4:8" ht="14.25" customHeight="1">
      <c r="D732" s="35">
        <v>559</v>
      </c>
      <c r="E732" s="35">
        <v>1678</v>
      </c>
      <c r="F732" s="35">
        <v>839</v>
      </c>
      <c r="G732" s="35">
        <v>2</v>
      </c>
      <c r="H732" s="35">
        <v>1</v>
      </c>
    </row>
    <row r="733" spans="4:8" ht="14.25" customHeight="1">
      <c r="D733" s="35">
        <v>2237</v>
      </c>
      <c r="E733" s="35">
        <v>6712</v>
      </c>
      <c r="F733" s="35">
        <v>839</v>
      </c>
      <c r="G733" s="35">
        <v>8</v>
      </c>
      <c r="H733" s="35">
        <v>3</v>
      </c>
    </row>
    <row r="734" spans="4:8" ht="14.25" customHeight="1">
      <c r="D734" s="35">
        <v>1121</v>
      </c>
      <c r="E734" s="35">
        <v>3364</v>
      </c>
      <c r="F734" s="35">
        <v>841</v>
      </c>
      <c r="G734" s="35">
        <v>4</v>
      </c>
      <c r="H734" s="35">
        <v>2</v>
      </c>
    </row>
    <row r="735" spans="4:8" ht="14.25" customHeight="1">
      <c r="D735" s="35">
        <v>4485</v>
      </c>
      <c r="E735" s="35">
        <v>13456</v>
      </c>
      <c r="F735" s="35">
        <v>841</v>
      </c>
      <c r="G735" s="35">
        <v>16</v>
      </c>
      <c r="H735" s="35">
        <v>4</v>
      </c>
    </row>
    <row r="736" spans="4:8" ht="14.25" customHeight="1">
      <c r="D736" s="35">
        <v>563</v>
      </c>
      <c r="E736" s="35">
        <v>1690</v>
      </c>
      <c r="F736" s="35">
        <v>845</v>
      </c>
      <c r="G736" s="35">
        <v>2</v>
      </c>
      <c r="H736" s="35">
        <v>1</v>
      </c>
    </row>
    <row r="737" spans="4:8" ht="14.25" customHeight="1">
      <c r="D737" s="35">
        <v>2253</v>
      </c>
      <c r="E737" s="35">
        <v>6760</v>
      </c>
      <c r="F737" s="35">
        <v>845</v>
      </c>
      <c r="G737" s="35">
        <v>8</v>
      </c>
      <c r="H737" s="35">
        <v>3</v>
      </c>
    </row>
    <row r="738" spans="4:8" ht="14.25" customHeight="1">
      <c r="D738" s="35">
        <v>1129</v>
      </c>
      <c r="E738" s="35">
        <v>3388</v>
      </c>
      <c r="F738" s="35">
        <v>847</v>
      </c>
      <c r="G738" s="35">
        <v>4</v>
      </c>
      <c r="H738" s="35">
        <v>2</v>
      </c>
    </row>
    <row r="739" spans="4:8" ht="14.25" customHeight="1">
      <c r="D739" s="35">
        <v>4517</v>
      </c>
      <c r="E739" s="35">
        <v>13552</v>
      </c>
      <c r="F739" s="35">
        <v>847</v>
      </c>
      <c r="G739" s="35">
        <v>16</v>
      </c>
      <c r="H739" s="35">
        <v>4</v>
      </c>
    </row>
    <row r="740" spans="4:8" ht="14.25" customHeight="1">
      <c r="D740" s="35">
        <v>567</v>
      </c>
      <c r="E740" s="35">
        <v>1702</v>
      </c>
      <c r="F740" s="35">
        <v>851</v>
      </c>
      <c r="G740" s="35">
        <v>2</v>
      </c>
      <c r="H740" s="35">
        <v>1</v>
      </c>
    </row>
    <row r="741" spans="4:8" ht="14.25" customHeight="1">
      <c r="D741" s="35">
        <v>2269</v>
      </c>
      <c r="E741" s="35">
        <v>6808</v>
      </c>
      <c r="F741" s="35">
        <v>851</v>
      </c>
      <c r="G741" s="35">
        <v>8</v>
      </c>
      <c r="H741" s="35">
        <v>3</v>
      </c>
    </row>
    <row r="742" spans="4:8" ht="14.25" customHeight="1">
      <c r="D742" s="35">
        <v>1137</v>
      </c>
      <c r="E742" s="35">
        <v>3412</v>
      </c>
      <c r="F742" s="35">
        <v>853</v>
      </c>
      <c r="G742" s="35">
        <v>4</v>
      </c>
      <c r="H742" s="35">
        <v>2</v>
      </c>
    </row>
    <row r="743" spans="4:8" ht="14.25" customHeight="1">
      <c r="D743" s="35">
        <v>4549</v>
      </c>
      <c r="E743" s="35">
        <v>13648</v>
      </c>
      <c r="F743" s="35">
        <v>853</v>
      </c>
      <c r="G743" s="35">
        <v>16</v>
      </c>
      <c r="H743" s="35">
        <v>4</v>
      </c>
    </row>
    <row r="744" spans="4:8" ht="14.25" customHeight="1">
      <c r="D744" s="35">
        <v>571</v>
      </c>
      <c r="E744" s="35">
        <v>1714</v>
      </c>
      <c r="F744" s="35">
        <v>857</v>
      </c>
      <c r="G744" s="35">
        <v>2</v>
      </c>
      <c r="H744" s="35">
        <v>1</v>
      </c>
    </row>
    <row r="745" spans="4:8" ht="14.25" customHeight="1">
      <c r="D745" s="35">
        <v>2285</v>
      </c>
      <c r="E745" s="35">
        <v>6856</v>
      </c>
      <c r="F745" s="35">
        <v>857</v>
      </c>
      <c r="G745" s="35">
        <v>8</v>
      </c>
      <c r="H745" s="35">
        <v>3</v>
      </c>
    </row>
    <row r="746" spans="4:8" ht="14.25" customHeight="1">
      <c r="D746" s="35">
        <v>1145</v>
      </c>
      <c r="E746" s="35">
        <v>3436</v>
      </c>
      <c r="F746" s="35">
        <v>859</v>
      </c>
      <c r="G746" s="35">
        <v>4</v>
      </c>
      <c r="H746" s="35">
        <v>2</v>
      </c>
    </row>
    <row r="747" spans="4:8" ht="14.25" customHeight="1">
      <c r="D747" s="35">
        <v>4581</v>
      </c>
      <c r="E747" s="35">
        <v>13744</v>
      </c>
      <c r="F747" s="35">
        <v>859</v>
      </c>
      <c r="G747" s="35">
        <v>16</v>
      </c>
      <c r="H747" s="35">
        <v>4</v>
      </c>
    </row>
    <row r="748" spans="4:8" ht="14.25" customHeight="1">
      <c r="D748" s="35">
        <v>575</v>
      </c>
      <c r="E748" s="35">
        <v>1726</v>
      </c>
      <c r="F748" s="35">
        <v>863</v>
      </c>
      <c r="G748" s="35">
        <v>2</v>
      </c>
      <c r="H748" s="35">
        <v>1</v>
      </c>
    </row>
    <row r="749" spans="4:8" ht="14.25" customHeight="1">
      <c r="D749" s="35">
        <v>2301</v>
      </c>
      <c r="E749" s="35">
        <v>6904</v>
      </c>
      <c r="F749" s="35">
        <v>863</v>
      </c>
      <c r="G749" s="35">
        <v>8</v>
      </c>
      <c r="H749" s="35">
        <v>3</v>
      </c>
    </row>
    <row r="750" spans="4:8" ht="14.25" customHeight="1">
      <c r="D750" s="35">
        <v>1153</v>
      </c>
      <c r="E750" s="35">
        <v>3460</v>
      </c>
      <c r="F750" s="35">
        <v>865</v>
      </c>
      <c r="G750" s="35">
        <v>4</v>
      </c>
      <c r="H750" s="35">
        <v>2</v>
      </c>
    </row>
    <row r="751" spans="4:8" ht="14.25" customHeight="1">
      <c r="D751" s="35">
        <v>4613</v>
      </c>
      <c r="E751" s="35">
        <v>13840</v>
      </c>
      <c r="F751" s="35">
        <v>865</v>
      </c>
      <c r="G751" s="35">
        <v>16</v>
      </c>
      <c r="H751" s="35">
        <v>4</v>
      </c>
    </row>
    <row r="752" spans="4:8" ht="14.25" customHeight="1">
      <c r="D752" s="35">
        <v>579</v>
      </c>
      <c r="E752" s="35">
        <v>1738</v>
      </c>
      <c r="F752" s="35">
        <v>869</v>
      </c>
      <c r="G752" s="35">
        <v>2</v>
      </c>
      <c r="H752" s="35">
        <v>1</v>
      </c>
    </row>
    <row r="753" spans="4:8" ht="14.25" customHeight="1">
      <c r="D753" s="35">
        <v>2317</v>
      </c>
      <c r="E753" s="35">
        <v>6952</v>
      </c>
      <c r="F753" s="35">
        <v>869</v>
      </c>
      <c r="G753" s="35">
        <v>8</v>
      </c>
      <c r="H753" s="35">
        <v>3</v>
      </c>
    </row>
    <row r="754" spans="4:8" ht="14.25" customHeight="1">
      <c r="D754" s="35">
        <v>1161</v>
      </c>
      <c r="E754" s="35">
        <v>3484</v>
      </c>
      <c r="F754" s="35">
        <v>871</v>
      </c>
      <c r="G754" s="35">
        <v>4</v>
      </c>
      <c r="H754" s="35">
        <v>2</v>
      </c>
    </row>
    <row r="755" spans="4:8" ht="14.25" customHeight="1">
      <c r="D755" s="35">
        <v>4645</v>
      </c>
      <c r="E755" s="35">
        <v>13936</v>
      </c>
      <c r="F755" s="35">
        <v>871</v>
      </c>
      <c r="G755" s="35">
        <v>16</v>
      </c>
      <c r="H755" s="35">
        <v>4</v>
      </c>
    </row>
    <row r="756" spans="4:8" ht="14.25" customHeight="1">
      <c r="D756" s="35">
        <v>583</v>
      </c>
      <c r="E756" s="35">
        <v>1750</v>
      </c>
      <c r="F756" s="35">
        <v>875</v>
      </c>
      <c r="G756" s="35">
        <v>2</v>
      </c>
      <c r="H756" s="35">
        <v>1</v>
      </c>
    </row>
    <row r="757" spans="4:8" ht="14.25" customHeight="1">
      <c r="D757" s="35">
        <v>2333</v>
      </c>
      <c r="E757" s="35">
        <v>7000</v>
      </c>
      <c r="F757" s="35">
        <v>875</v>
      </c>
      <c r="G757" s="35">
        <v>8</v>
      </c>
      <c r="H757" s="35">
        <v>3</v>
      </c>
    </row>
    <row r="758" spans="4:8" ht="14.25" customHeight="1">
      <c r="D758" s="35">
        <v>1169</v>
      </c>
      <c r="E758" s="35">
        <v>3508</v>
      </c>
      <c r="F758" s="35">
        <v>877</v>
      </c>
      <c r="G758" s="35">
        <v>4</v>
      </c>
      <c r="H758" s="35">
        <v>2</v>
      </c>
    </row>
    <row r="759" spans="4:8" ht="14.25" customHeight="1">
      <c r="D759" s="35">
        <v>4677</v>
      </c>
      <c r="E759" s="35">
        <v>14032</v>
      </c>
      <c r="F759" s="35">
        <v>877</v>
      </c>
      <c r="G759" s="35">
        <v>16</v>
      </c>
      <c r="H759" s="35">
        <v>4</v>
      </c>
    </row>
    <row r="760" spans="4:8" ht="14.25" customHeight="1">
      <c r="D760" s="35">
        <v>587</v>
      </c>
      <c r="E760" s="35">
        <v>1762</v>
      </c>
      <c r="F760" s="35">
        <v>881</v>
      </c>
      <c r="G760" s="35">
        <v>2</v>
      </c>
      <c r="H760" s="35">
        <v>1</v>
      </c>
    </row>
    <row r="761" spans="4:8" ht="14.25" customHeight="1">
      <c r="D761" s="35">
        <v>2349</v>
      </c>
      <c r="E761" s="35">
        <v>7048</v>
      </c>
      <c r="F761" s="35">
        <v>881</v>
      </c>
      <c r="G761" s="35">
        <v>8</v>
      </c>
      <c r="H761" s="35">
        <v>3</v>
      </c>
    </row>
    <row r="762" spans="4:8" ht="14.25" customHeight="1">
      <c r="D762" s="35">
        <v>1177</v>
      </c>
      <c r="E762" s="35">
        <v>3532</v>
      </c>
      <c r="F762" s="35">
        <v>883</v>
      </c>
      <c r="G762" s="35">
        <v>4</v>
      </c>
      <c r="H762" s="35">
        <v>2</v>
      </c>
    </row>
    <row r="763" spans="4:8" ht="14.25" customHeight="1">
      <c r="D763" s="35">
        <v>4709</v>
      </c>
      <c r="E763" s="35">
        <v>14128</v>
      </c>
      <c r="F763" s="35">
        <v>883</v>
      </c>
      <c r="G763" s="35">
        <v>16</v>
      </c>
      <c r="H763" s="35">
        <v>4</v>
      </c>
    </row>
    <row r="764" spans="4:8" ht="14.25" customHeight="1">
      <c r="D764" s="35">
        <v>591</v>
      </c>
      <c r="E764" s="35">
        <v>1774</v>
      </c>
      <c r="F764" s="35">
        <v>887</v>
      </c>
      <c r="G764" s="35">
        <v>2</v>
      </c>
      <c r="H764" s="35">
        <v>1</v>
      </c>
    </row>
    <row r="765" spans="4:8" ht="14.25" customHeight="1">
      <c r="D765" s="35">
        <v>2365</v>
      </c>
      <c r="E765" s="35">
        <v>7096</v>
      </c>
      <c r="F765" s="35">
        <v>887</v>
      </c>
      <c r="G765" s="35">
        <v>8</v>
      </c>
      <c r="H765" s="35">
        <v>3</v>
      </c>
    </row>
    <row r="766" spans="4:8" ht="14.25" customHeight="1">
      <c r="D766" s="35">
        <v>1185</v>
      </c>
      <c r="E766" s="35">
        <v>3556</v>
      </c>
      <c r="F766" s="35">
        <v>889</v>
      </c>
      <c r="G766" s="35">
        <v>4</v>
      </c>
      <c r="H766" s="35">
        <v>2</v>
      </c>
    </row>
    <row r="767" spans="4:8" ht="14.25" customHeight="1">
      <c r="D767" s="35">
        <v>4741</v>
      </c>
      <c r="E767" s="35">
        <v>14224</v>
      </c>
      <c r="F767" s="35">
        <v>889</v>
      </c>
      <c r="G767" s="35">
        <v>16</v>
      </c>
      <c r="H767" s="35">
        <v>4</v>
      </c>
    </row>
    <row r="768" spans="4:8" ht="14.25" customHeight="1">
      <c r="D768" s="35">
        <v>595</v>
      </c>
      <c r="E768" s="35">
        <v>1786</v>
      </c>
      <c r="F768" s="35">
        <v>893</v>
      </c>
      <c r="G768" s="35">
        <v>2</v>
      </c>
      <c r="H768" s="35">
        <v>1</v>
      </c>
    </row>
    <row r="769" spans="4:8" ht="14.25" customHeight="1">
      <c r="D769" s="35">
        <v>2381</v>
      </c>
      <c r="E769" s="35">
        <v>7144</v>
      </c>
      <c r="F769" s="35">
        <v>893</v>
      </c>
      <c r="G769" s="35">
        <v>8</v>
      </c>
      <c r="H769" s="35">
        <v>3</v>
      </c>
    </row>
    <row r="770" spans="4:8" ht="14.25" customHeight="1">
      <c r="D770" s="35">
        <v>1193</v>
      </c>
      <c r="E770" s="35">
        <v>3580</v>
      </c>
      <c r="F770" s="35">
        <v>895</v>
      </c>
      <c r="G770" s="35">
        <v>4</v>
      </c>
      <c r="H770" s="35">
        <v>2</v>
      </c>
    </row>
    <row r="771" spans="4:8" ht="14.25" customHeight="1">
      <c r="D771" s="35">
        <v>4773</v>
      </c>
      <c r="E771" s="35">
        <v>14320</v>
      </c>
      <c r="F771" s="35">
        <v>895</v>
      </c>
      <c r="G771" s="35">
        <v>16</v>
      </c>
      <c r="H771" s="35">
        <v>4</v>
      </c>
    </row>
    <row r="772" spans="4:8" ht="14.25" customHeight="1">
      <c r="D772" s="35">
        <v>599</v>
      </c>
      <c r="E772" s="35">
        <v>1798</v>
      </c>
      <c r="F772" s="35">
        <v>899</v>
      </c>
      <c r="G772" s="35">
        <v>2</v>
      </c>
      <c r="H772" s="35">
        <v>1</v>
      </c>
    </row>
    <row r="773" spans="4:8" ht="14.25" customHeight="1">
      <c r="D773" s="35">
        <v>2397</v>
      </c>
      <c r="E773" s="35">
        <v>7192</v>
      </c>
      <c r="F773" s="35">
        <v>899</v>
      </c>
      <c r="G773" s="35">
        <v>8</v>
      </c>
      <c r="H773" s="35">
        <v>3</v>
      </c>
    </row>
    <row r="774" spans="4:8" ht="14.25" customHeight="1">
      <c r="D774" s="35">
        <v>1201</v>
      </c>
      <c r="E774" s="35">
        <v>3604</v>
      </c>
      <c r="F774" s="35">
        <v>901</v>
      </c>
      <c r="G774" s="35">
        <v>4</v>
      </c>
      <c r="H774" s="35">
        <v>2</v>
      </c>
    </row>
    <row r="775" spans="4:8" ht="14.25" customHeight="1">
      <c r="D775" s="35">
        <v>4805</v>
      </c>
      <c r="E775" s="35">
        <v>14416</v>
      </c>
      <c r="F775" s="35">
        <v>901</v>
      </c>
      <c r="G775" s="35">
        <v>16</v>
      </c>
      <c r="H775" s="35">
        <v>4</v>
      </c>
    </row>
    <row r="776" spans="4:8" ht="14.25" customHeight="1">
      <c r="D776" s="35">
        <v>603</v>
      </c>
      <c r="E776" s="35">
        <v>1810</v>
      </c>
      <c r="F776" s="35">
        <v>905</v>
      </c>
      <c r="G776" s="35">
        <v>2</v>
      </c>
      <c r="H776" s="35">
        <v>1</v>
      </c>
    </row>
    <row r="777" spans="4:8" ht="14.25" customHeight="1">
      <c r="D777" s="35">
        <v>2413</v>
      </c>
      <c r="E777" s="35">
        <v>7240</v>
      </c>
      <c r="F777" s="35">
        <v>905</v>
      </c>
      <c r="G777" s="35">
        <v>8</v>
      </c>
      <c r="H777" s="35">
        <v>3</v>
      </c>
    </row>
    <row r="778" spans="4:8" ht="14.25" customHeight="1">
      <c r="D778" s="35">
        <v>1209</v>
      </c>
      <c r="E778" s="35">
        <v>3628</v>
      </c>
      <c r="F778" s="35">
        <v>907</v>
      </c>
      <c r="G778" s="35">
        <v>4</v>
      </c>
      <c r="H778" s="35">
        <v>2</v>
      </c>
    </row>
    <row r="779" spans="4:8" ht="14.25" customHeight="1">
      <c r="D779" s="35">
        <v>4837</v>
      </c>
      <c r="E779" s="35">
        <v>14512</v>
      </c>
      <c r="F779" s="35">
        <v>907</v>
      </c>
      <c r="G779" s="35">
        <v>16</v>
      </c>
      <c r="H779" s="35">
        <v>4</v>
      </c>
    </row>
    <row r="780" spans="4:8" ht="14.25" customHeight="1">
      <c r="D780" s="35">
        <v>607</v>
      </c>
      <c r="E780" s="35">
        <v>1822</v>
      </c>
      <c r="F780" s="35">
        <v>911</v>
      </c>
      <c r="G780" s="35">
        <v>2</v>
      </c>
      <c r="H780" s="35">
        <v>1</v>
      </c>
    </row>
    <row r="781" spans="4:8" ht="14.25" customHeight="1">
      <c r="D781" s="35">
        <v>2429</v>
      </c>
      <c r="E781" s="35">
        <v>7288</v>
      </c>
      <c r="F781" s="35">
        <v>911</v>
      </c>
      <c r="G781" s="35">
        <v>8</v>
      </c>
      <c r="H781" s="35">
        <v>3</v>
      </c>
    </row>
    <row r="782" spans="4:8" ht="14.25" customHeight="1">
      <c r="D782" s="35">
        <v>1217</v>
      </c>
      <c r="E782" s="35">
        <v>3652</v>
      </c>
      <c r="F782" s="35">
        <v>913</v>
      </c>
      <c r="G782" s="35">
        <v>4</v>
      </c>
      <c r="H782" s="35">
        <v>2</v>
      </c>
    </row>
    <row r="783" spans="4:8" ht="14.25" customHeight="1">
      <c r="D783" s="35">
        <v>4869</v>
      </c>
      <c r="E783" s="35">
        <v>14608</v>
      </c>
      <c r="F783" s="35">
        <v>913</v>
      </c>
      <c r="G783" s="35">
        <v>16</v>
      </c>
      <c r="H783" s="35">
        <v>4</v>
      </c>
    </row>
    <row r="784" spans="4:8" ht="14.25" customHeight="1">
      <c r="D784" s="35">
        <v>611</v>
      </c>
      <c r="E784" s="35">
        <v>1834</v>
      </c>
      <c r="F784" s="35">
        <v>917</v>
      </c>
      <c r="G784" s="35">
        <v>2</v>
      </c>
      <c r="H784" s="35">
        <v>1</v>
      </c>
    </row>
    <row r="785" spans="4:8" ht="14.25" customHeight="1">
      <c r="D785" s="35">
        <v>2445</v>
      </c>
      <c r="E785" s="35">
        <v>7336</v>
      </c>
      <c r="F785" s="35">
        <v>917</v>
      </c>
      <c r="G785" s="35">
        <v>8</v>
      </c>
      <c r="H785" s="35">
        <v>3</v>
      </c>
    </row>
    <row r="786" spans="4:8" ht="14.25" customHeight="1">
      <c r="D786" s="35">
        <v>1225</v>
      </c>
      <c r="E786" s="35">
        <v>3676</v>
      </c>
      <c r="F786" s="35">
        <v>919</v>
      </c>
      <c r="G786" s="35">
        <v>4</v>
      </c>
      <c r="H786" s="35">
        <v>2</v>
      </c>
    </row>
    <row r="787" spans="4:8" ht="14.25" customHeight="1">
      <c r="D787" s="35">
        <v>4901</v>
      </c>
      <c r="E787" s="35">
        <v>14704</v>
      </c>
      <c r="F787" s="35">
        <v>919</v>
      </c>
      <c r="G787" s="35">
        <v>16</v>
      </c>
      <c r="H787" s="35">
        <v>4</v>
      </c>
    </row>
    <row r="788" spans="4:8" ht="14.25" customHeight="1">
      <c r="D788" s="35">
        <v>615</v>
      </c>
      <c r="E788" s="35">
        <v>1846</v>
      </c>
      <c r="F788" s="35">
        <v>923</v>
      </c>
      <c r="G788" s="35">
        <v>2</v>
      </c>
      <c r="H788" s="35">
        <v>1</v>
      </c>
    </row>
    <row r="789" spans="4:8" ht="14.25" customHeight="1">
      <c r="D789" s="35">
        <v>2461</v>
      </c>
      <c r="E789" s="35">
        <v>7384</v>
      </c>
      <c r="F789" s="35">
        <v>923</v>
      </c>
      <c r="G789" s="35">
        <v>8</v>
      </c>
      <c r="H789" s="35">
        <v>3</v>
      </c>
    </row>
    <row r="790" spans="4:8" ht="14.25" customHeight="1">
      <c r="D790" s="35">
        <v>1233</v>
      </c>
      <c r="E790" s="35">
        <v>3700</v>
      </c>
      <c r="F790" s="35">
        <v>925</v>
      </c>
      <c r="G790" s="35">
        <v>4</v>
      </c>
      <c r="H790" s="35">
        <v>2</v>
      </c>
    </row>
    <row r="791" spans="4:8" ht="14.25" customHeight="1">
      <c r="D791" s="35">
        <v>4933</v>
      </c>
      <c r="E791" s="35">
        <v>14800</v>
      </c>
      <c r="F791" s="35">
        <v>925</v>
      </c>
      <c r="G791" s="35">
        <v>16</v>
      </c>
      <c r="H791" s="35">
        <v>4</v>
      </c>
    </row>
    <row r="792" spans="4:8" ht="14.25" customHeight="1">
      <c r="D792" s="35">
        <v>619</v>
      </c>
      <c r="E792" s="35">
        <v>1858</v>
      </c>
      <c r="F792" s="35">
        <v>929</v>
      </c>
      <c r="G792" s="35">
        <v>2</v>
      </c>
      <c r="H792" s="35">
        <v>1</v>
      </c>
    </row>
    <row r="793" spans="4:8" ht="14.25" customHeight="1">
      <c r="D793" s="35">
        <v>2477</v>
      </c>
      <c r="E793" s="35">
        <v>7432</v>
      </c>
      <c r="F793" s="35">
        <v>929</v>
      </c>
      <c r="G793" s="35">
        <v>8</v>
      </c>
      <c r="H793" s="35">
        <v>3</v>
      </c>
    </row>
    <row r="794" spans="4:8" ht="14.25" customHeight="1">
      <c r="D794" s="35">
        <v>1241</v>
      </c>
      <c r="E794" s="35">
        <v>3724</v>
      </c>
      <c r="F794" s="35">
        <v>931</v>
      </c>
      <c r="G794" s="35">
        <v>4</v>
      </c>
      <c r="H794" s="35">
        <v>2</v>
      </c>
    </row>
    <row r="795" spans="4:8" ht="14.25" customHeight="1">
      <c r="D795" s="35">
        <v>4965</v>
      </c>
      <c r="E795" s="35">
        <v>14896</v>
      </c>
      <c r="F795" s="35">
        <v>931</v>
      </c>
      <c r="G795" s="35">
        <v>16</v>
      </c>
      <c r="H795" s="35">
        <v>4</v>
      </c>
    </row>
    <row r="796" spans="4:8" ht="14.25" customHeight="1">
      <c r="D796" s="35">
        <v>623</v>
      </c>
      <c r="E796" s="35">
        <v>1870</v>
      </c>
      <c r="F796" s="35">
        <v>935</v>
      </c>
      <c r="G796" s="35">
        <v>2</v>
      </c>
      <c r="H796" s="35">
        <v>1</v>
      </c>
    </row>
    <row r="797" spans="4:8" ht="14.25" customHeight="1">
      <c r="D797" s="35">
        <v>2493</v>
      </c>
      <c r="E797" s="35">
        <v>7480</v>
      </c>
      <c r="F797" s="35">
        <v>935</v>
      </c>
      <c r="G797" s="35">
        <v>8</v>
      </c>
      <c r="H797" s="35">
        <v>3</v>
      </c>
    </row>
    <row r="798" spans="4:8" ht="14.25" customHeight="1">
      <c r="D798" s="35">
        <v>1249</v>
      </c>
      <c r="E798" s="35">
        <v>3748</v>
      </c>
      <c r="F798" s="35">
        <v>937</v>
      </c>
      <c r="G798" s="35">
        <v>4</v>
      </c>
      <c r="H798" s="35">
        <v>2</v>
      </c>
    </row>
    <row r="799" spans="4:8" ht="14.25" customHeight="1">
      <c r="D799" s="35">
        <v>4997</v>
      </c>
      <c r="E799" s="35">
        <v>14992</v>
      </c>
      <c r="F799" s="35">
        <v>937</v>
      </c>
      <c r="G799" s="35">
        <v>16</v>
      </c>
      <c r="H799" s="35">
        <v>4</v>
      </c>
    </row>
    <row r="800" spans="4:8" ht="14.25" customHeight="1">
      <c r="D800" s="35">
        <v>627</v>
      </c>
      <c r="E800" s="35">
        <v>1882</v>
      </c>
      <c r="F800" s="35">
        <v>941</v>
      </c>
      <c r="G800" s="35">
        <v>2</v>
      </c>
      <c r="H800" s="35">
        <v>1</v>
      </c>
    </row>
    <row r="801" spans="4:8" ht="14.25" customHeight="1">
      <c r="D801" s="35">
        <v>2509</v>
      </c>
      <c r="E801" s="35">
        <v>7528</v>
      </c>
      <c r="F801" s="35">
        <v>941</v>
      </c>
      <c r="G801" s="35">
        <v>8</v>
      </c>
      <c r="H801" s="35">
        <v>3</v>
      </c>
    </row>
    <row r="802" spans="4:8" ht="14.25" customHeight="1">
      <c r="D802" s="35">
        <v>1257</v>
      </c>
      <c r="E802" s="35">
        <v>3772</v>
      </c>
      <c r="F802" s="35">
        <v>943</v>
      </c>
      <c r="G802" s="35">
        <v>4</v>
      </c>
      <c r="H802" s="35">
        <v>2</v>
      </c>
    </row>
    <row r="803" spans="4:8" ht="14.25" customHeight="1">
      <c r="D803" s="35">
        <v>5029</v>
      </c>
      <c r="E803" s="35">
        <v>15088</v>
      </c>
      <c r="F803" s="35">
        <v>943</v>
      </c>
      <c r="G803" s="35">
        <v>16</v>
      </c>
      <c r="H803" s="35">
        <v>4</v>
      </c>
    </row>
    <row r="804" spans="4:8" ht="14.25" customHeight="1">
      <c r="D804" s="35">
        <v>631</v>
      </c>
      <c r="E804" s="35">
        <v>1894</v>
      </c>
      <c r="F804" s="35">
        <v>947</v>
      </c>
      <c r="G804" s="35">
        <v>2</v>
      </c>
      <c r="H804" s="35">
        <v>1</v>
      </c>
    </row>
    <row r="805" spans="4:8" ht="14.25" customHeight="1">
      <c r="D805" s="35">
        <v>2525</v>
      </c>
      <c r="E805" s="35">
        <v>7576</v>
      </c>
      <c r="F805" s="35">
        <v>947</v>
      </c>
      <c r="G805" s="35">
        <v>8</v>
      </c>
      <c r="H805" s="35">
        <v>3</v>
      </c>
    </row>
    <row r="806" spans="4:8" ht="14.25" customHeight="1">
      <c r="D806" s="35">
        <v>1265</v>
      </c>
      <c r="E806" s="35">
        <v>3796</v>
      </c>
      <c r="F806" s="35">
        <v>949</v>
      </c>
      <c r="G806" s="35">
        <v>4</v>
      </c>
      <c r="H806" s="35">
        <v>2</v>
      </c>
    </row>
    <row r="807" spans="4:8" ht="14.25" customHeight="1">
      <c r="D807" s="35">
        <v>5061</v>
      </c>
      <c r="E807" s="35">
        <v>15184</v>
      </c>
      <c r="F807" s="35">
        <v>949</v>
      </c>
      <c r="G807" s="35">
        <v>16</v>
      </c>
      <c r="H807" s="35">
        <v>4</v>
      </c>
    </row>
    <row r="808" spans="4:8" ht="14.25" customHeight="1">
      <c r="D808" s="35">
        <v>635</v>
      </c>
      <c r="E808" s="35">
        <v>1906</v>
      </c>
      <c r="F808" s="35">
        <v>953</v>
      </c>
      <c r="G808" s="35">
        <v>2</v>
      </c>
      <c r="H808" s="35">
        <v>1</v>
      </c>
    </row>
    <row r="809" spans="4:8" ht="14.25" customHeight="1">
      <c r="D809" s="35">
        <v>2541</v>
      </c>
      <c r="E809" s="35">
        <v>7624</v>
      </c>
      <c r="F809" s="35">
        <v>953</v>
      </c>
      <c r="G809" s="35">
        <v>8</v>
      </c>
      <c r="H809" s="35">
        <v>3</v>
      </c>
    </row>
    <row r="810" spans="4:8" ht="14.25" customHeight="1">
      <c r="D810" s="35">
        <v>1273</v>
      </c>
      <c r="E810" s="35">
        <v>3820</v>
      </c>
      <c r="F810" s="35">
        <v>955</v>
      </c>
      <c r="G810" s="35">
        <v>4</v>
      </c>
      <c r="H810" s="35">
        <v>2</v>
      </c>
    </row>
    <row r="811" spans="4:8" ht="14.25" customHeight="1">
      <c r="D811" s="35">
        <v>5093</v>
      </c>
      <c r="E811" s="35">
        <v>15280</v>
      </c>
      <c r="F811" s="35">
        <v>955</v>
      </c>
      <c r="G811" s="35">
        <v>16</v>
      </c>
      <c r="H811" s="35">
        <v>4</v>
      </c>
    </row>
    <row r="812" spans="4:8" ht="14.25" customHeight="1">
      <c r="D812" s="35">
        <v>639</v>
      </c>
      <c r="E812" s="35">
        <v>1918</v>
      </c>
      <c r="F812" s="35">
        <v>959</v>
      </c>
      <c r="G812" s="35">
        <v>2</v>
      </c>
      <c r="H812" s="35">
        <v>1</v>
      </c>
    </row>
    <row r="813" spans="4:8" ht="14.25" customHeight="1">
      <c r="D813" s="35">
        <v>2557</v>
      </c>
      <c r="E813" s="35">
        <v>7672</v>
      </c>
      <c r="F813" s="35">
        <v>959</v>
      </c>
      <c r="G813" s="35">
        <v>8</v>
      </c>
      <c r="H813" s="35">
        <v>3</v>
      </c>
    </row>
    <row r="814" spans="4:8" ht="14.25" customHeight="1">
      <c r="D814" s="35">
        <v>1281</v>
      </c>
      <c r="E814" s="35">
        <v>3844</v>
      </c>
      <c r="F814" s="35">
        <v>961</v>
      </c>
      <c r="G814" s="35">
        <v>4</v>
      </c>
      <c r="H814" s="35">
        <v>2</v>
      </c>
    </row>
    <row r="815" spans="4:8" ht="14.25" customHeight="1">
      <c r="D815" s="35">
        <v>5125</v>
      </c>
      <c r="E815" s="35">
        <v>15376</v>
      </c>
      <c r="F815" s="35">
        <v>961</v>
      </c>
      <c r="G815" s="35">
        <v>16</v>
      </c>
      <c r="H815" s="35">
        <v>4</v>
      </c>
    </row>
    <row r="816" spans="4:8" ht="14.25" customHeight="1">
      <c r="D816" s="35">
        <v>643</v>
      </c>
      <c r="E816" s="35">
        <v>1930</v>
      </c>
      <c r="F816" s="35">
        <v>965</v>
      </c>
      <c r="G816" s="35">
        <v>2</v>
      </c>
      <c r="H816" s="35">
        <v>1</v>
      </c>
    </row>
    <row r="817" spans="4:8" ht="14.25" customHeight="1">
      <c r="D817" s="35">
        <v>2573</v>
      </c>
      <c r="E817" s="35">
        <v>7720</v>
      </c>
      <c r="F817" s="35">
        <v>965</v>
      </c>
      <c r="G817" s="35">
        <v>8</v>
      </c>
      <c r="H817" s="35">
        <v>3</v>
      </c>
    </row>
    <row r="818" spans="4:8" ht="14.25" customHeight="1">
      <c r="D818" s="35">
        <v>1289</v>
      </c>
      <c r="E818" s="35">
        <v>3868</v>
      </c>
      <c r="F818" s="35">
        <v>967</v>
      </c>
      <c r="G818" s="35">
        <v>4</v>
      </c>
      <c r="H818" s="35">
        <v>2</v>
      </c>
    </row>
    <row r="819" spans="4:8" ht="14.25" customHeight="1">
      <c r="D819" s="35">
        <v>5157</v>
      </c>
      <c r="E819" s="35">
        <v>15472</v>
      </c>
      <c r="F819" s="35">
        <v>967</v>
      </c>
      <c r="G819" s="35">
        <v>16</v>
      </c>
      <c r="H819" s="35">
        <v>4</v>
      </c>
    </row>
    <row r="820" spans="4:8" ht="14.25" customHeight="1">
      <c r="D820" s="35">
        <v>647</v>
      </c>
      <c r="E820" s="35">
        <v>1942</v>
      </c>
      <c r="F820" s="35">
        <v>971</v>
      </c>
      <c r="G820" s="35">
        <v>2</v>
      </c>
      <c r="H820" s="35">
        <v>1</v>
      </c>
    </row>
    <row r="821" spans="4:8" ht="14.25" customHeight="1">
      <c r="D821" s="35">
        <v>2589</v>
      </c>
      <c r="E821" s="35">
        <v>7768</v>
      </c>
      <c r="F821" s="35">
        <v>971</v>
      </c>
      <c r="G821" s="35">
        <v>8</v>
      </c>
      <c r="H821" s="35">
        <v>3</v>
      </c>
    </row>
    <row r="822" spans="4:8" ht="14.25" customHeight="1">
      <c r="D822" s="35">
        <v>1297</v>
      </c>
      <c r="E822" s="35">
        <v>3892</v>
      </c>
      <c r="F822" s="35">
        <v>973</v>
      </c>
      <c r="G822" s="35">
        <v>4</v>
      </c>
      <c r="H822" s="35">
        <v>2</v>
      </c>
    </row>
    <row r="823" spans="4:8" ht="14.25" customHeight="1">
      <c r="D823" s="35">
        <v>5189</v>
      </c>
      <c r="E823" s="35">
        <v>15568</v>
      </c>
      <c r="F823" s="35">
        <v>973</v>
      </c>
      <c r="G823" s="35">
        <v>16</v>
      </c>
      <c r="H823" s="35">
        <v>4</v>
      </c>
    </row>
    <row r="824" spans="4:8" ht="14.25" customHeight="1">
      <c r="D824" s="35">
        <v>651</v>
      </c>
      <c r="E824" s="35">
        <v>1954</v>
      </c>
      <c r="F824" s="35">
        <v>977</v>
      </c>
      <c r="G824" s="35">
        <v>2</v>
      </c>
      <c r="H824" s="35">
        <v>1</v>
      </c>
    </row>
    <row r="825" spans="4:8" ht="14.25" customHeight="1">
      <c r="D825" s="35">
        <v>2605</v>
      </c>
      <c r="E825" s="35">
        <v>7816</v>
      </c>
      <c r="F825" s="35">
        <v>977</v>
      </c>
      <c r="G825" s="35">
        <v>8</v>
      </c>
      <c r="H825" s="35">
        <v>3</v>
      </c>
    </row>
    <row r="826" spans="4:8" ht="14.25" customHeight="1">
      <c r="D826" s="35">
        <v>1305</v>
      </c>
      <c r="E826" s="35">
        <v>3916</v>
      </c>
      <c r="F826" s="35">
        <v>979</v>
      </c>
      <c r="G826" s="35">
        <v>4</v>
      </c>
      <c r="H826" s="35">
        <v>2</v>
      </c>
    </row>
    <row r="827" spans="4:8" ht="14.25" customHeight="1">
      <c r="D827" s="35">
        <v>5221</v>
      </c>
      <c r="E827" s="35">
        <v>15664</v>
      </c>
      <c r="F827" s="35">
        <v>979</v>
      </c>
      <c r="G827" s="35">
        <v>16</v>
      </c>
      <c r="H827" s="35">
        <v>4</v>
      </c>
    </row>
    <row r="828" spans="4:8" ht="14.25" customHeight="1">
      <c r="D828" s="35">
        <v>655</v>
      </c>
      <c r="E828" s="35">
        <v>1966</v>
      </c>
      <c r="F828" s="35">
        <v>983</v>
      </c>
      <c r="G828" s="35">
        <v>2</v>
      </c>
      <c r="H828" s="35">
        <v>1</v>
      </c>
    </row>
    <row r="829" spans="4:8" ht="14.25" customHeight="1">
      <c r="D829" s="35">
        <v>2621</v>
      </c>
      <c r="E829" s="35">
        <v>7864</v>
      </c>
      <c r="F829" s="35">
        <v>983</v>
      </c>
      <c r="G829" s="35">
        <v>8</v>
      </c>
      <c r="H829" s="35">
        <v>3</v>
      </c>
    </row>
    <row r="830" spans="4:8" ht="14.25" customHeight="1">
      <c r="D830" s="35">
        <v>1313</v>
      </c>
      <c r="E830" s="35">
        <v>3940</v>
      </c>
      <c r="F830" s="35">
        <v>985</v>
      </c>
      <c r="G830" s="35">
        <v>4</v>
      </c>
      <c r="H830" s="35">
        <v>2</v>
      </c>
    </row>
    <row r="831" spans="4:8" ht="14.25" customHeight="1">
      <c r="D831" s="35">
        <v>5253</v>
      </c>
      <c r="E831" s="35">
        <v>15760</v>
      </c>
      <c r="F831" s="35">
        <v>985</v>
      </c>
      <c r="G831" s="35">
        <v>16</v>
      </c>
      <c r="H831" s="35">
        <v>4</v>
      </c>
    </row>
    <row r="832" spans="4:8" ht="14.25" customHeight="1">
      <c r="D832" s="35">
        <v>659</v>
      </c>
      <c r="E832" s="35">
        <v>1978</v>
      </c>
      <c r="F832" s="35">
        <v>989</v>
      </c>
      <c r="G832" s="35">
        <v>2</v>
      </c>
      <c r="H832" s="35">
        <v>1</v>
      </c>
    </row>
    <row r="833" spans="4:8" ht="14.25" customHeight="1">
      <c r="D833" s="35">
        <v>2637</v>
      </c>
      <c r="E833" s="35">
        <v>7912</v>
      </c>
      <c r="F833" s="35">
        <v>989</v>
      </c>
      <c r="G833" s="35">
        <v>8</v>
      </c>
      <c r="H833" s="35">
        <v>3</v>
      </c>
    </row>
    <row r="834" spans="4:8" ht="14.25" customHeight="1">
      <c r="D834" s="35">
        <v>1321</v>
      </c>
      <c r="E834" s="35">
        <v>3964</v>
      </c>
      <c r="F834" s="35">
        <v>991</v>
      </c>
      <c r="G834" s="35">
        <v>4</v>
      </c>
      <c r="H834" s="35">
        <v>2</v>
      </c>
    </row>
    <row r="835" spans="4:8" ht="14.25" customHeight="1">
      <c r="D835" s="35">
        <v>5285</v>
      </c>
      <c r="E835" s="35">
        <v>15856</v>
      </c>
      <c r="F835" s="35">
        <v>991</v>
      </c>
      <c r="G835" s="35">
        <v>16</v>
      </c>
      <c r="H835" s="35">
        <v>4</v>
      </c>
    </row>
    <row r="836" spans="4:8" ht="14.25" customHeight="1">
      <c r="D836" s="35">
        <v>663</v>
      </c>
      <c r="E836" s="35">
        <v>1990</v>
      </c>
      <c r="F836" s="35">
        <v>995</v>
      </c>
      <c r="G836" s="35">
        <v>2</v>
      </c>
      <c r="H836" s="35">
        <v>1</v>
      </c>
    </row>
    <row r="837" spans="4:8" ht="14.25" customHeight="1">
      <c r="D837" s="35">
        <v>2653</v>
      </c>
      <c r="E837" s="35">
        <v>7960</v>
      </c>
      <c r="F837" s="35">
        <v>995</v>
      </c>
      <c r="G837" s="35">
        <v>8</v>
      </c>
      <c r="H837" s="35">
        <v>3</v>
      </c>
    </row>
    <row r="838" spans="4:8" ht="14.25" customHeight="1">
      <c r="D838" s="35">
        <v>1329</v>
      </c>
      <c r="E838" s="35">
        <v>3988</v>
      </c>
      <c r="F838" s="35">
        <v>997</v>
      </c>
      <c r="G838" s="35">
        <v>4</v>
      </c>
      <c r="H838" s="35">
        <v>2</v>
      </c>
    </row>
    <row r="839" spans="4:8" ht="14.25" customHeight="1">
      <c r="D839" s="35">
        <v>5317</v>
      </c>
      <c r="E839" s="35">
        <v>15952</v>
      </c>
      <c r="F839" s="35">
        <v>997</v>
      </c>
      <c r="G839" s="35">
        <v>16</v>
      </c>
      <c r="H839" s="35">
        <v>4</v>
      </c>
    </row>
    <row r="840" spans="4:8" ht="14.25" customHeight="1">
      <c r="D840" s="35">
        <v>667</v>
      </c>
      <c r="E840" s="35">
        <v>2002</v>
      </c>
      <c r="F840" s="35">
        <v>1001</v>
      </c>
      <c r="G840" s="35">
        <v>2</v>
      </c>
      <c r="H840" s="35">
        <v>1</v>
      </c>
    </row>
    <row r="841" spans="4:8" ht="14.25" customHeight="1">
      <c r="D841" s="35">
        <v>2669</v>
      </c>
      <c r="E841" s="35">
        <v>8008</v>
      </c>
      <c r="F841" s="35">
        <v>1001</v>
      </c>
      <c r="G841" s="35">
        <v>8</v>
      </c>
      <c r="H841" s="35">
        <v>3</v>
      </c>
    </row>
    <row r="842" spans="4:8" ht="14.25" customHeight="1">
      <c r="D842" s="35">
        <v>1337</v>
      </c>
      <c r="E842" s="35">
        <v>4012</v>
      </c>
      <c r="F842" s="35">
        <v>1003</v>
      </c>
      <c r="G842" s="35">
        <v>4</v>
      </c>
      <c r="H842" s="35">
        <v>2</v>
      </c>
    </row>
    <row r="843" spans="4:8" ht="14.25" customHeight="1">
      <c r="D843" s="35">
        <v>5349</v>
      </c>
      <c r="E843" s="35">
        <v>16048</v>
      </c>
      <c r="F843" s="35">
        <v>1003</v>
      </c>
      <c r="G843" s="35">
        <v>16</v>
      </c>
      <c r="H843" s="35">
        <v>4</v>
      </c>
    </row>
    <row r="844" spans="4:8" ht="14.25" customHeight="1">
      <c r="D844" s="35">
        <v>671</v>
      </c>
      <c r="E844" s="35">
        <v>2014</v>
      </c>
      <c r="F844" s="35">
        <v>1007</v>
      </c>
      <c r="G844" s="35">
        <v>2</v>
      </c>
      <c r="H844" s="35">
        <v>1</v>
      </c>
    </row>
    <row r="845" spans="4:8" ht="14.25" customHeight="1">
      <c r="D845" s="35">
        <v>2685</v>
      </c>
      <c r="E845" s="35">
        <v>8056</v>
      </c>
      <c r="F845" s="35">
        <v>1007</v>
      </c>
      <c r="G845" s="35">
        <v>8</v>
      </c>
      <c r="H845" s="35">
        <v>3</v>
      </c>
    </row>
    <row r="846" spans="4:8" ht="14.25" customHeight="1">
      <c r="D846" s="35">
        <v>1345</v>
      </c>
      <c r="E846" s="35">
        <v>4036</v>
      </c>
      <c r="F846" s="35">
        <v>1009</v>
      </c>
      <c r="G846" s="35">
        <v>4</v>
      </c>
      <c r="H846" s="35">
        <v>2</v>
      </c>
    </row>
    <row r="847" spans="4:8" ht="14.25" customHeight="1">
      <c r="D847" s="35">
        <v>5381</v>
      </c>
      <c r="E847" s="35">
        <v>16144</v>
      </c>
      <c r="F847" s="35">
        <v>1009</v>
      </c>
      <c r="G847" s="35">
        <v>16</v>
      </c>
      <c r="H847" s="35">
        <v>4</v>
      </c>
    </row>
    <row r="848" spans="4:8" ht="14.25" customHeight="1">
      <c r="D848" s="35">
        <v>675</v>
      </c>
      <c r="E848" s="35">
        <v>2026</v>
      </c>
      <c r="F848" s="35">
        <v>1013</v>
      </c>
      <c r="G848" s="35">
        <v>2</v>
      </c>
      <c r="H848" s="35">
        <v>1</v>
      </c>
    </row>
    <row r="849" spans="4:8" ht="14.25" customHeight="1">
      <c r="D849" s="35">
        <v>2701</v>
      </c>
      <c r="E849" s="35">
        <v>8104</v>
      </c>
      <c r="F849" s="35">
        <v>1013</v>
      </c>
      <c r="G849" s="35">
        <v>8</v>
      </c>
      <c r="H849" s="35">
        <v>3</v>
      </c>
    </row>
    <row r="850" spans="4:8" ht="14.25" customHeight="1">
      <c r="D850" s="35">
        <v>1353</v>
      </c>
      <c r="E850" s="35">
        <v>4060</v>
      </c>
      <c r="F850" s="35">
        <v>1015</v>
      </c>
      <c r="G850" s="35">
        <v>4</v>
      </c>
      <c r="H850" s="35">
        <v>2</v>
      </c>
    </row>
    <row r="851" spans="4:8" ht="14.25" customHeight="1">
      <c r="D851" s="35">
        <v>5413</v>
      </c>
      <c r="E851" s="35">
        <v>16240</v>
      </c>
      <c r="F851" s="35">
        <v>1015</v>
      </c>
      <c r="G851" s="35">
        <v>16</v>
      </c>
      <c r="H851" s="35">
        <v>4</v>
      </c>
    </row>
    <row r="852" spans="4:8" ht="14.25" customHeight="1">
      <c r="D852" s="35">
        <v>679</v>
      </c>
      <c r="E852" s="35">
        <v>2038</v>
      </c>
      <c r="F852" s="35">
        <v>1019</v>
      </c>
      <c r="G852" s="35">
        <v>2</v>
      </c>
      <c r="H852" s="35">
        <v>1</v>
      </c>
    </row>
    <row r="853" spans="4:8" ht="14.25" customHeight="1">
      <c r="D853" s="35">
        <v>2717</v>
      </c>
      <c r="E853" s="35">
        <v>8152</v>
      </c>
      <c r="F853" s="35">
        <v>1019</v>
      </c>
      <c r="G853" s="35">
        <v>8</v>
      </c>
      <c r="H853" s="35">
        <v>3</v>
      </c>
    </row>
    <row r="854" spans="4:8" ht="14.25" customHeight="1">
      <c r="D854" s="35">
        <v>1361</v>
      </c>
      <c r="E854" s="35">
        <v>4084</v>
      </c>
      <c r="F854" s="35">
        <v>1021</v>
      </c>
      <c r="G854" s="35">
        <v>4</v>
      </c>
      <c r="H854" s="35">
        <v>2</v>
      </c>
    </row>
    <row r="855" spans="4:8" ht="14.25" customHeight="1">
      <c r="D855" s="35">
        <v>5445</v>
      </c>
      <c r="E855" s="35">
        <v>16336</v>
      </c>
      <c r="F855" s="35">
        <v>1021</v>
      </c>
      <c r="G855" s="35">
        <v>16</v>
      </c>
      <c r="H855" s="35">
        <v>4</v>
      </c>
    </row>
    <row r="856" spans="4:8" ht="14.25" customHeight="1">
      <c r="D856" s="35">
        <v>683</v>
      </c>
      <c r="E856" s="35">
        <v>2050</v>
      </c>
      <c r="F856" s="35">
        <v>1025</v>
      </c>
      <c r="G856" s="35">
        <v>2</v>
      </c>
      <c r="H856" s="35">
        <v>1</v>
      </c>
    </row>
    <row r="857" spans="4:8" ht="14.25" customHeight="1">
      <c r="D857" s="35">
        <v>2733</v>
      </c>
      <c r="E857" s="35">
        <v>8200</v>
      </c>
      <c r="F857" s="35">
        <v>1025</v>
      </c>
      <c r="G857" s="35">
        <v>8</v>
      </c>
      <c r="H857" s="35">
        <v>3</v>
      </c>
    </row>
    <row r="858" spans="4:8" ht="14.25" customHeight="1">
      <c r="D858" s="35">
        <v>1369</v>
      </c>
      <c r="E858" s="35">
        <v>4108</v>
      </c>
      <c r="F858" s="35">
        <v>1027</v>
      </c>
      <c r="G858" s="35">
        <v>4</v>
      </c>
      <c r="H858" s="35">
        <v>2</v>
      </c>
    </row>
    <row r="859" spans="4:8" ht="14.25" customHeight="1">
      <c r="D859" s="35">
        <v>687</v>
      </c>
      <c r="E859" s="35">
        <v>2062</v>
      </c>
      <c r="F859" s="35">
        <v>1031</v>
      </c>
      <c r="G859" s="35">
        <v>2</v>
      </c>
      <c r="H859" s="35">
        <v>1</v>
      </c>
    </row>
    <row r="860" spans="4:8" ht="14.25" customHeight="1">
      <c r="D860" s="35">
        <v>2749</v>
      </c>
      <c r="E860" s="35">
        <v>8248</v>
      </c>
      <c r="F860" s="35">
        <v>1031</v>
      </c>
      <c r="G860" s="35">
        <v>8</v>
      </c>
      <c r="H860" s="35">
        <v>3</v>
      </c>
    </row>
    <row r="861" spans="4:8" ht="14.25" customHeight="1">
      <c r="D861" s="35">
        <v>1377</v>
      </c>
      <c r="E861" s="35">
        <v>4132</v>
      </c>
      <c r="F861" s="35">
        <v>1033</v>
      </c>
      <c r="G861" s="35">
        <v>4</v>
      </c>
      <c r="H861" s="35">
        <v>2</v>
      </c>
    </row>
    <row r="862" spans="4:8" ht="14.25" customHeight="1">
      <c r="D862" s="35">
        <v>691</v>
      </c>
      <c r="E862" s="35">
        <v>2074</v>
      </c>
      <c r="F862" s="35">
        <v>1037</v>
      </c>
      <c r="G862" s="35">
        <v>2</v>
      </c>
      <c r="H862" s="35">
        <v>1</v>
      </c>
    </row>
    <row r="863" spans="4:8" ht="14.25" customHeight="1">
      <c r="D863" s="35">
        <v>2765</v>
      </c>
      <c r="E863" s="35">
        <v>8296</v>
      </c>
      <c r="F863" s="35">
        <v>1037</v>
      </c>
      <c r="G863" s="35">
        <v>8</v>
      </c>
      <c r="H863" s="35">
        <v>3</v>
      </c>
    </row>
    <row r="864" spans="4:8" ht="14.25" customHeight="1">
      <c r="D864" s="35">
        <v>1385</v>
      </c>
      <c r="E864" s="35">
        <v>4156</v>
      </c>
      <c r="F864" s="35">
        <v>1039</v>
      </c>
      <c r="G864" s="35">
        <v>4</v>
      </c>
      <c r="H864" s="35">
        <v>2</v>
      </c>
    </row>
    <row r="865" spans="4:8" ht="14.25" customHeight="1">
      <c r="D865" s="35">
        <v>695</v>
      </c>
      <c r="E865" s="35">
        <v>2086</v>
      </c>
      <c r="F865" s="35">
        <v>1043</v>
      </c>
      <c r="G865" s="35">
        <v>2</v>
      </c>
      <c r="H865" s="35">
        <v>1</v>
      </c>
    </row>
    <row r="866" spans="4:8" ht="14.25" customHeight="1">
      <c r="D866" s="35">
        <v>2781</v>
      </c>
      <c r="E866" s="35">
        <v>8344</v>
      </c>
      <c r="F866" s="35">
        <v>1043</v>
      </c>
      <c r="G866" s="35">
        <v>8</v>
      </c>
      <c r="H866" s="35">
        <v>3</v>
      </c>
    </row>
    <row r="867" spans="4:8" ht="14.25" customHeight="1">
      <c r="D867" s="35">
        <v>1393</v>
      </c>
      <c r="E867" s="35">
        <v>4180</v>
      </c>
      <c r="F867" s="35">
        <v>1045</v>
      </c>
      <c r="G867" s="35">
        <v>4</v>
      </c>
      <c r="H867" s="35">
        <v>2</v>
      </c>
    </row>
    <row r="868" spans="4:8" ht="14.25" customHeight="1">
      <c r="D868" s="35">
        <v>699</v>
      </c>
      <c r="E868" s="35">
        <v>2098</v>
      </c>
      <c r="F868" s="35">
        <v>1049</v>
      </c>
      <c r="G868" s="35">
        <v>2</v>
      </c>
      <c r="H868" s="35">
        <v>1</v>
      </c>
    </row>
    <row r="869" spans="4:8" ht="14.25" customHeight="1">
      <c r="D869" s="35">
        <v>2797</v>
      </c>
      <c r="E869" s="35">
        <v>8392</v>
      </c>
      <c r="F869" s="35">
        <v>1049</v>
      </c>
      <c r="G869" s="35">
        <v>8</v>
      </c>
      <c r="H869" s="35">
        <v>3</v>
      </c>
    </row>
    <row r="870" spans="4:8" ht="14.25" customHeight="1">
      <c r="D870" s="35">
        <v>1401</v>
      </c>
      <c r="E870" s="35">
        <v>4204</v>
      </c>
      <c r="F870" s="35">
        <v>1051</v>
      </c>
      <c r="G870" s="35">
        <v>4</v>
      </c>
      <c r="H870" s="35">
        <v>2</v>
      </c>
    </row>
    <row r="871" spans="4:8" ht="14.25" customHeight="1">
      <c r="D871" s="35">
        <v>703</v>
      </c>
      <c r="E871" s="35">
        <v>2110</v>
      </c>
      <c r="F871" s="35">
        <v>1055</v>
      </c>
      <c r="G871" s="35">
        <v>2</v>
      </c>
      <c r="H871" s="35">
        <v>1</v>
      </c>
    </row>
    <row r="872" spans="4:8" ht="14.25" customHeight="1">
      <c r="D872" s="35">
        <v>2813</v>
      </c>
      <c r="E872" s="35">
        <v>8440</v>
      </c>
      <c r="F872" s="35">
        <v>1055</v>
      </c>
      <c r="G872" s="35">
        <v>8</v>
      </c>
      <c r="H872" s="35">
        <v>3</v>
      </c>
    </row>
    <row r="873" spans="4:8" ht="14.25" customHeight="1">
      <c r="D873" s="35">
        <v>1409</v>
      </c>
      <c r="E873" s="35">
        <v>4228</v>
      </c>
      <c r="F873" s="35">
        <v>1057</v>
      </c>
      <c r="G873" s="35">
        <v>4</v>
      </c>
      <c r="H873" s="35">
        <v>2</v>
      </c>
    </row>
    <row r="874" spans="4:8" ht="14.25" customHeight="1">
      <c r="D874" s="35">
        <v>707</v>
      </c>
      <c r="E874" s="35">
        <v>2122</v>
      </c>
      <c r="F874" s="35">
        <v>1061</v>
      </c>
      <c r="G874" s="35">
        <v>2</v>
      </c>
      <c r="H874" s="35">
        <v>1</v>
      </c>
    </row>
    <row r="875" spans="4:8" ht="14.25" customHeight="1">
      <c r="D875" s="35">
        <v>2829</v>
      </c>
      <c r="E875" s="35">
        <v>8488</v>
      </c>
      <c r="F875" s="35">
        <v>1061</v>
      </c>
      <c r="G875" s="35">
        <v>8</v>
      </c>
      <c r="H875" s="35">
        <v>3</v>
      </c>
    </row>
    <row r="876" spans="4:8" ht="14.25" customHeight="1">
      <c r="D876" s="35">
        <v>1417</v>
      </c>
      <c r="E876" s="35">
        <v>4252</v>
      </c>
      <c r="F876" s="35">
        <v>1063</v>
      </c>
      <c r="G876" s="35">
        <v>4</v>
      </c>
      <c r="H876" s="35">
        <v>2</v>
      </c>
    </row>
    <row r="877" spans="4:8" ht="14.25" customHeight="1">
      <c r="D877" s="35">
        <v>711</v>
      </c>
      <c r="E877" s="35">
        <v>2134</v>
      </c>
      <c r="F877" s="35">
        <v>1067</v>
      </c>
      <c r="G877" s="35">
        <v>2</v>
      </c>
      <c r="H877" s="35">
        <v>1</v>
      </c>
    </row>
    <row r="878" spans="4:8" ht="14.25" customHeight="1">
      <c r="D878" s="35">
        <v>2845</v>
      </c>
      <c r="E878" s="35">
        <v>8536</v>
      </c>
      <c r="F878" s="35">
        <v>1067</v>
      </c>
      <c r="G878" s="35">
        <v>8</v>
      </c>
      <c r="H878" s="35">
        <v>3</v>
      </c>
    </row>
    <row r="879" spans="4:8" ht="14.25" customHeight="1">
      <c r="D879" s="35">
        <v>1425</v>
      </c>
      <c r="E879" s="35">
        <v>4276</v>
      </c>
      <c r="F879" s="35">
        <v>1069</v>
      </c>
      <c r="G879" s="35">
        <v>4</v>
      </c>
      <c r="H879" s="35">
        <v>2</v>
      </c>
    </row>
    <row r="880" spans="4:8" ht="14.25" customHeight="1">
      <c r="D880" s="35">
        <v>715</v>
      </c>
      <c r="E880" s="35">
        <v>2146</v>
      </c>
      <c r="F880" s="35">
        <v>1073</v>
      </c>
      <c r="G880" s="35">
        <v>2</v>
      </c>
      <c r="H880" s="35">
        <v>1</v>
      </c>
    </row>
    <row r="881" spans="4:8" ht="14.25" customHeight="1">
      <c r="D881" s="35">
        <v>2861</v>
      </c>
      <c r="E881" s="35">
        <v>8584</v>
      </c>
      <c r="F881" s="35">
        <v>1073</v>
      </c>
      <c r="G881" s="35">
        <v>8</v>
      </c>
      <c r="H881" s="35">
        <v>3</v>
      </c>
    </row>
    <row r="882" spans="4:8" ht="14.25" customHeight="1">
      <c r="D882" s="35">
        <v>1433</v>
      </c>
      <c r="E882" s="35">
        <v>4300</v>
      </c>
      <c r="F882" s="35">
        <v>1075</v>
      </c>
      <c r="G882" s="35">
        <v>4</v>
      </c>
      <c r="H882" s="35">
        <v>2</v>
      </c>
    </row>
    <row r="883" spans="4:8" ht="14.25" customHeight="1">
      <c r="D883" s="35">
        <v>719</v>
      </c>
      <c r="E883" s="35">
        <v>2158</v>
      </c>
      <c r="F883" s="35">
        <v>1079</v>
      </c>
      <c r="G883" s="35">
        <v>2</v>
      </c>
      <c r="H883" s="35">
        <v>1</v>
      </c>
    </row>
    <row r="884" spans="4:8" ht="14.25" customHeight="1">
      <c r="D884" s="35">
        <v>2877</v>
      </c>
      <c r="E884" s="35">
        <v>8632</v>
      </c>
      <c r="F884" s="35">
        <v>1079</v>
      </c>
      <c r="G884" s="35">
        <v>8</v>
      </c>
      <c r="H884" s="35">
        <v>3</v>
      </c>
    </row>
    <row r="885" spans="4:8" ht="14.25" customHeight="1">
      <c r="D885" s="35">
        <v>1441</v>
      </c>
      <c r="E885" s="35">
        <v>4324</v>
      </c>
      <c r="F885" s="35">
        <v>1081</v>
      </c>
      <c r="G885" s="35">
        <v>4</v>
      </c>
      <c r="H885" s="35">
        <v>2</v>
      </c>
    </row>
    <row r="886" spans="4:8" ht="14.25" customHeight="1">
      <c r="D886" s="35">
        <v>723</v>
      </c>
      <c r="E886" s="35">
        <v>2170</v>
      </c>
      <c r="F886" s="35">
        <v>1085</v>
      </c>
      <c r="G886" s="35">
        <v>2</v>
      </c>
      <c r="H886" s="35">
        <v>1</v>
      </c>
    </row>
    <row r="887" spans="4:8" ht="14.25" customHeight="1">
      <c r="D887" s="35">
        <v>2893</v>
      </c>
      <c r="E887" s="35">
        <v>8680</v>
      </c>
      <c r="F887" s="35">
        <v>1085</v>
      </c>
      <c r="G887" s="35">
        <v>8</v>
      </c>
      <c r="H887" s="35">
        <v>3</v>
      </c>
    </row>
    <row r="888" spans="4:8" ht="14.25" customHeight="1">
      <c r="D888" s="35">
        <v>1449</v>
      </c>
      <c r="E888" s="35">
        <v>4348</v>
      </c>
      <c r="F888" s="35">
        <v>1087</v>
      </c>
      <c r="G888" s="35">
        <v>4</v>
      </c>
      <c r="H888" s="35">
        <v>2</v>
      </c>
    </row>
    <row r="889" spans="4:8" ht="14.25" customHeight="1">
      <c r="D889" s="35">
        <v>727</v>
      </c>
      <c r="E889" s="35">
        <v>2182</v>
      </c>
      <c r="F889" s="35">
        <v>1091</v>
      </c>
      <c r="G889" s="35">
        <v>2</v>
      </c>
      <c r="H889" s="35">
        <v>1</v>
      </c>
    </row>
    <row r="890" spans="4:8" ht="14.25" customHeight="1">
      <c r="D890" s="35">
        <v>2909</v>
      </c>
      <c r="E890" s="35">
        <v>8728</v>
      </c>
      <c r="F890" s="35">
        <v>1091</v>
      </c>
      <c r="G890" s="35">
        <v>8</v>
      </c>
      <c r="H890" s="35">
        <v>3</v>
      </c>
    </row>
    <row r="891" spans="4:8" ht="14.25" customHeight="1">
      <c r="D891" s="35">
        <v>1457</v>
      </c>
      <c r="E891" s="35">
        <v>4372</v>
      </c>
      <c r="F891" s="35">
        <v>1093</v>
      </c>
      <c r="G891" s="35">
        <v>4</v>
      </c>
      <c r="H891" s="35">
        <v>2</v>
      </c>
    </row>
    <row r="892" spans="4:8" ht="14.25" customHeight="1">
      <c r="D892" s="35">
        <v>731</v>
      </c>
      <c r="E892" s="35">
        <v>2194</v>
      </c>
      <c r="F892" s="35">
        <v>1097</v>
      </c>
      <c r="G892" s="35">
        <v>2</v>
      </c>
      <c r="H892" s="35">
        <v>1</v>
      </c>
    </row>
    <row r="893" spans="4:8" ht="14.25" customHeight="1">
      <c r="D893" s="35">
        <v>2925</v>
      </c>
      <c r="E893" s="35">
        <v>8776</v>
      </c>
      <c r="F893" s="35">
        <v>1097</v>
      </c>
      <c r="G893" s="35">
        <v>8</v>
      </c>
      <c r="H893" s="35">
        <v>3</v>
      </c>
    </row>
    <row r="894" spans="4:8" ht="14.25" customHeight="1">
      <c r="D894" s="35">
        <v>1465</v>
      </c>
      <c r="E894" s="35">
        <v>4396</v>
      </c>
      <c r="F894" s="35">
        <v>1099</v>
      </c>
      <c r="G894" s="35">
        <v>4</v>
      </c>
      <c r="H894" s="35">
        <v>2</v>
      </c>
    </row>
    <row r="895" spans="4:8" ht="14.25" customHeight="1">
      <c r="D895" s="35">
        <v>735</v>
      </c>
      <c r="E895" s="35">
        <v>2206</v>
      </c>
      <c r="F895" s="35">
        <v>1103</v>
      </c>
      <c r="G895" s="35">
        <v>2</v>
      </c>
      <c r="H895" s="35">
        <v>1</v>
      </c>
    </row>
    <row r="896" spans="4:8" ht="14.25" customHeight="1">
      <c r="D896" s="35">
        <v>2941</v>
      </c>
      <c r="E896" s="35">
        <v>8824</v>
      </c>
      <c r="F896" s="35">
        <v>1103</v>
      </c>
      <c r="G896" s="35">
        <v>8</v>
      </c>
      <c r="H896" s="35">
        <v>3</v>
      </c>
    </row>
    <row r="897" spans="4:8" ht="14.25" customHeight="1">
      <c r="D897" s="35">
        <v>1473</v>
      </c>
      <c r="E897" s="35">
        <v>4420</v>
      </c>
      <c r="F897" s="35">
        <v>1105</v>
      </c>
      <c r="G897" s="35">
        <v>4</v>
      </c>
      <c r="H897" s="35">
        <v>2</v>
      </c>
    </row>
    <row r="898" spans="4:8" ht="14.25" customHeight="1">
      <c r="D898" s="35">
        <v>739</v>
      </c>
      <c r="E898" s="35">
        <v>2218</v>
      </c>
      <c r="F898" s="35">
        <v>1109</v>
      </c>
      <c r="G898" s="35">
        <v>2</v>
      </c>
      <c r="H898" s="35">
        <v>1</v>
      </c>
    </row>
    <row r="899" spans="4:8" ht="14.25" customHeight="1">
      <c r="D899" s="35">
        <v>2957</v>
      </c>
      <c r="E899" s="35">
        <v>8872</v>
      </c>
      <c r="F899" s="35">
        <v>1109</v>
      </c>
      <c r="G899" s="35">
        <v>8</v>
      </c>
      <c r="H899" s="35">
        <v>3</v>
      </c>
    </row>
    <row r="900" spans="4:8" ht="14.25" customHeight="1">
      <c r="D900" s="35">
        <v>1481</v>
      </c>
      <c r="E900" s="35">
        <v>4444</v>
      </c>
      <c r="F900" s="35">
        <v>1111</v>
      </c>
      <c r="G900" s="35">
        <v>4</v>
      </c>
      <c r="H900" s="35">
        <v>2</v>
      </c>
    </row>
    <row r="901" spans="4:8" ht="14.25" customHeight="1">
      <c r="D901" s="35">
        <v>743</v>
      </c>
      <c r="E901" s="35">
        <v>2230</v>
      </c>
      <c r="F901" s="35">
        <v>1115</v>
      </c>
      <c r="G901" s="35">
        <v>2</v>
      </c>
      <c r="H901" s="35">
        <v>1</v>
      </c>
    </row>
    <row r="902" spans="4:8" ht="14.25" customHeight="1">
      <c r="D902" s="35">
        <v>2973</v>
      </c>
      <c r="E902" s="35">
        <v>8920</v>
      </c>
      <c r="F902" s="35">
        <v>1115</v>
      </c>
      <c r="G902" s="35">
        <v>8</v>
      </c>
      <c r="H902" s="35">
        <v>3</v>
      </c>
    </row>
    <row r="903" spans="4:8" ht="14.25" customHeight="1">
      <c r="D903" s="35">
        <v>1489</v>
      </c>
      <c r="E903" s="35">
        <v>4468</v>
      </c>
      <c r="F903" s="35">
        <v>1117</v>
      </c>
      <c r="G903" s="35">
        <v>4</v>
      </c>
      <c r="H903" s="35">
        <v>2</v>
      </c>
    </row>
    <row r="904" spans="4:8" ht="14.25" customHeight="1">
      <c r="D904" s="35">
        <v>747</v>
      </c>
      <c r="E904" s="35">
        <v>2242</v>
      </c>
      <c r="F904" s="35">
        <v>1121</v>
      </c>
      <c r="G904" s="35">
        <v>2</v>
      </c>
      <c r="H904" s="35">
        <v>1</v>
      </c>
    </row>
    <row r="905" spans="4:8" ht="14.25" customHeight="1">
      <c r="D905" s="35">
        <v>2989</v>
      </c>
      <c r="E905" s="35">
        <v>8968</v>
      </c>
      <c r="F905" s="35">
        <v>1121</v>
      </c>
      <c r="G905" s="35">
        <v>8</v>
      </c>
      <c r="H905" s="35">
        <v>3</v>
      </c>
    </row>
    <row r="906" spans="4:8" ht="14.25" customHeight="1">
      <c r="D906" s="35">
        <v>1497</v>
      </c>
      <c r="E906" s="35">
        <v>4492</v>
      </c>
      <c r="F906" s="35">
        <v>1123</v>
      </c>
      <c r="G906" s="35">
        <v>4</v>
      </c>
      <c r="H906" s="35">
        <v>2</v>
      </c>
    </row>
    <row r="907" spans="4:8" ht="14.25" customHeight="1">
      <c r="D907" s="35">
        <v>751</v>
      </c>
      <c r="E907" s="35">
        <v>2254</v>
      </c>
      <c r="F907" s="35">
        <v>1127</v>
      </c>
      <c r="G907" s="35">
        <v>2</v>
      </c>
      <c r="H907" s="35">
        <v>1</v>
      </c>
    </row>
    <row r="908" spans="4:8" ht="14.25" customHeight="1">
      <c r="D908" s="35">
        <v>3005</v>
      </c>
      <c r="E908" s="35">
        <v>9016</v>
      </c>
      <c r="F908" s="35">
        <v>1127</v>
      </c>
      <c r="G908" s="35">
        <v>8</v>
      </c>
      <c r="H908" s="35">
        <v>3</v>
      </c>
    </row>
    <row r="909" spans="4:8" ht="14.25" customHeight="1">
      <c r="D909" s="35">
        <v>1505</v>
      </c>
      <c r="E909" s="35">
        <v>4516</v>
      </c>
      <c r="F909" s="35">
        <v>1129</v>
      </c>
      <c r="G909" s="35">
        <v>4</v>
      </c>
      <c r="H909" s="35">
        <v>2</v>
      </c>
    </row>
    <row r="910" spans="4:8" ht="14.25" customHeight="1">
      <c r="D910" s="35">
        <v>755</v>
      </c>
      <c r="E910" s="35">
        <v>2266</v>
      </c>
      <c r="F910" s="35">
        <v>1133</v>
      </c>
      <c r="G910" s="35">
        <v>2</v>
      </c>
      <c r="H910" s="35">
        <v>1</v>
      </c>
    </row>
    <row r="911" spans="4:8" ht="14.25" customHeight="1">
      <c r="D911" s="35">
        <v>3021</v>
      </c>
      <c r="E911" s="35">
        <v>9064</v>
      </c>
      <c r="F911" s="35">
        <v>1133</v>
      </c>
      <c r="G911" s="35">
        <v>8</v>
      </c>
      <c r="H911" s="35">
        <v>3</v>
      </c>
    </row>
    <row r="912" spans="4:8" ht="14.25" customHeight="1">
      <c r="D912" s="35">
        <v>1513</v>
      </c>
      <c r="E912" s="35">
        <v>4540</v>
      </c>
      <c r="F912" s="35">
        <v>1135</v>
      </c>
      <c r="G912" s="35">
        <v>4</v>
      </c>
      <c r="H912" s="35">
        <v>2</v>
      </c>
    </row>
    <row r="913" spans="4:8" ht="14.25" customHeight="1">
      <c r="D913" s="35">
        <v>759</v>
      </c>
      <c r="E913" s="35">
        <v>2278</v>
      </c>
      <c r="F913" s="35">
        <v>1139</v>
      </c>
      <c r="G913" s="35">
        <v>2</v>
      </c>
      <c r="H913" s="35">
        <v>1</v>
      </c>
    </row>
    <row r="914" spans="4:8" ht="14.25" customHeight="1">
      <c r="D914" s="35">
        <v>3037</v>
      </c>
      <c r="E914" s="35">
        <v>9112</v>
      </c>
      <c r="F914" s="35">
        <v>1139</v>
      </c>
      <c r="G914" s="35">
        <v>8</v>
      </c>
      <c r="H914" s="35">
        <v>3</v>
      </c>
    </row>
    <row r="915" spans="4:8" ht="14.25" customHeight="1">
      <c r="D915" s="35">
        <v>1521</v>
      </c>
      <c r="E915" s="35">
        <v>4564</v>
      </c>
      <c r="F915" s="35">
        <v>1141</v>
      </c>
      <c r="G915" s="35">
        <v>4</v>
      </c>
      <c r="H915" s="35">
        <v>2</v>
      </c>
    </row>
    <row r="916" spans="4:8" ht="14.25" customHeight="1">
      <c r="D916" s="35">
        <v>763</v>
      </c>
      <c r="E916" s="35">
        <v>2290</v>
      </c>
      <c r="F916" s="35">
        <v>1145</v>
      </c>
      <c r="G916" s="35">
        <v>2</v>
      </c>
      <c r="H916" s="35">
        <v>1</v>
      </c>
    </row>
    <row r="917" spans="4:8" ht="14.25" customHeight="1">
      <c r="D917" s="35">
        <v>3053</v>
      </c>
      <c r="E917" s="35">
        <v>9160</v>
      </c>
      <c r="F917" s="35">
        <v>1145</v>
      </c>
      <c r="G917" s="35">
        <v>8</v>
      </c>
      <c r="H917" s="35">
        <v>3</v>
      </c>
    </row>
    <row r="918" spans="4:8" ht="14.25" customHeight="1">
      <c r="D918" s="35">
        <v>1529</v>
      </c>
      <c r="E918" s="35">
        <v>4588</v>
      </c>
      <c r="F918" s="35">
        <v>1147</v>
      </c>
      <c r="G918" s="35">
        <v>4</v>
      </c>
      <c r="H918" s="35">
        <v>2</v>
      </c>
    </row>
    <row r="919" spans="4:8" ht="14.25" customHeight="1">
      <c r="D919" s="35">
        <v>767</v>
      </c>
      <c r="E919" s="35">
        <v>2302</v>
      </c>
      <c r="F919" s="35">
        <v>1151</v>
      </c>
      <c r="G919" s="35">
        <v>2</v>
      </c>
      <c r="H919" s="35">
        <v>1</v>
      </c>
    </row>
    <row r="920" spans="4:8" ht="14.25" customHeight="1">
      <c r="D920" s="35">
        <v>3069</v>
      </c>
      <c r="E920" s="35">
        <v>9208</v>
      </c>
      <c r="F920" s="35">
        <v>1151</v>
      </c>
      <c r="G920" s="35">
        <v>8</v>
      </c>
      <c r="H920" s="35">
        <v>3</v>
      </c>
    </row>
    <row r="921" spans="4:8" ht="14.25" customHeight="1">
      <c r="D921" s="35">
        <v>1537</v>
      </c>
      <c r="E921" s="35">
        <v>4612</v>
      </c>
      <c r="F921" s="35">
        <v>1153</v>
      </c>
      <c r="G921" s="35">
        <v>4</v>
      </c>
      <c r="H921" s="35">
        <v>2</v>
      </c>
    </row>
    <row r="922" spans="4:8" ht="14.25" customHeight="1">
      <c r="D922" s="35">
        <v>771</v>
      </c>
      <c r="E922" s="35">
        <v>2314</v>
      </c>
      <c r="F922" s="35">
        <v>1157</v>
      </c>
      <c r="G922" s="35">
        <v>2</v>
      </c>
      <c r="H922" s="35">
        <v>1</v>
      </c>
    </row>
    <row r="923" spans="4:8" ht="14.25" customHeight="1">
      <c r="D923" s="35">
        <v>3085</v>
      </c>
      <c r="E923" s="35">
        <v>9256</v>
      </c>
      <c r="F923" s="35">
        <v>1157</v>
      </c>
      <c r="G923" s="35">
        <v>8</v>
      </c>
      <c r="H923" s="35">
        <v>3</v>
      </c>
    </row>
    <row r="924" spans="4:8" ht="14.25" customHeight="1">
      <c r="D924" s="35">
        <v>1545</v>
      </c>
      <c r="E924" s="35">
        <v>4636</v>
      </c>
      <c r="F924" s="35">
        <v>1159</v>
      </c>
      <c r="G924" s="35">
        <v>4</v>
      </c>
      <c r="H924" s="35">
        <v>2</v>
      </c>
    </row>
    <row r="925" spans="4:8" ht="14.25" customHeight="1">
      <c r="D925" s="35">
        <v>775</v>
      </c>
      <c r="E925" s="35">
        <v>2326</v>
      </c>
      <c r="F925" s="35">
        <v>1163</v>
      </c>
      <c r="G925" s="35">
        <v>2</v>
      </c>
      <c r="H925" s="35">
        <v>1</v>
      </c>
    </row>
    <row r="926" spans="4:8" ht="14.25" customHeight="1">
      <c r="D926" s="35">
        <v>3101</v>
      </c>
      <c r="E926" s="35">
        <v>9304</v>
      </c>
      <c r="F926" s="35">
        <v>1163</v>
      </c>
      <c r="G926" s="35">
        <v>8</v>
      </c>
      <c r="H926" s="35">
        <v>3</v>
      </c>
    </row>
    <row r="927" spans="4:8" ht="14.25" customHeight="1">
      <c r="D927" s="35">
        <v>1553</v>
      </c>
      <c r="E927" s="35">
        <v>4660</v>
      </c>
      <c r="F927" s="35">
        <v>1165</v>
      </c>
      <c r="G927" s="35">
        <v>4</v>
      </c>
      <c r="H927" s="35">
        <v>2</v>
      </c>
    </row>
    <row r="928" spans="4:8" ht="14.25" customHeight="1">
      <c r="D928" s="35">
        <v>779</v>
      </c>
      <c r="E928" s="35">
        <v>2338</v>
      </c>
      <c r="F928" s="35">
        <v>1169</v>
      </c>
      <c r="G928" s="35">
        <v>2</v>
      </c>
      <c r="H928" s="35">
        <v>1</v>
      </c>
    </row>
    <row r="929" spans="4:8" ht="14.25" customHeight="1">
      <c r="D929" s="35">
        <v>3117</v>
      </c>
      <c r="E929" s="35">
        <v>9352</v>
      </c>
      <c r="F929" s="35">
        <v>1169</v>
      </c>
      <c r="G929" s="35">
        <v>8</v>
      </c>
      <c r="H929" s="35">
        <v>3</v>
      </c>
    </row>
    <row r="930" spans="4:8" ht="14.25" customHeight="1">
      <c r="D930" s="35">
        <v>1561</v>
      </c>
      <c r="E930" s="35">
        <v>4684</v>
      </c>
      <c r="F930" s="35">
        <v>1171</v>
      </c>
      <c r="G930" s="35">
        <v>4</v>
      </c>
      <c r="H930" s="35">
        <v>2</v>
      </c>
    </row>
    <row r="931" spans="4:8" ht="14.25" customHeight="1">
      <c r="D931" s="35">
        <v>783</v>
      </c>
      <c r="E931" s="35">
        <v>2350</v>
      </c>
      <c r="F931" s="35">
        <v>1175</v>
      </c>
      <c r="G931" s="35">
        <v>2</v>
      </c>
      <c r="H931" s="35">
        <v>1</v>
      </c>
    </row>
    <row r="932" spans="4:8" ht="14.25" customHeight="1">
      <c r="D932" s="35">
        <v>3133</v>
      </c>
      <c r="E932" s="35">
        <v>9400</v>
      </c>
      <c r="F932" s="35">
        <v>1175</v>
      </c>
      <c r="G932" s="35">
        <v>8</v>
      </c>
      <c r="H932" s="35">
        <v>3</v>
      </c>
    </row>
    <row r="933" spans="4:8" ht="14.25" customHeight="1">
      <c r="D933" s="35">
        <v>1569</v>
      </c>
      <c r="E933" s="35">
        <v>4708</v>
      </c>
      <c r="F933" s="35">
        <v>1177</v>
      </c>
      <c r="G933" s="35">
        <v>4</v>
      </c>
      <c r="H933" s="35">
        <v>2</v>
      </c>
    </row>
    <row r="934" spans="4:8" ht="14.25" customHeight="1">
      <c r="D934" s="35">
        <v>787</v>
      </c>
      <c r="E934" s="35">
        <v>2362</v>
      </c>
      <c r="F934" s="35">
        <v>1181</v>
      </c>
      <c r="G934" s="35">
        <v>2</v>
      </c>
      <c r="H934" s="35">
        <v>1</v>
      </c>
    </row>
    <row r="935" spans="4:8" ht="14.25" customHeight="1">
      <c r="D935" s="35">
        <v>3149</v>
      </c>
      <c r="E935" s="35">
        <v>9448</v>
      </c>
      <c r="F935" s="35">
        <v>1181</v>
      </c>
      <c r="G935" s="35">
        <v>8</v>
      </c>
      <c r="H935" s="35">
        <v>3</v>
      </c>
    </row>
    <row r="936" spans="4:8" ht="14.25" customHeight="1">
      <c r="D936" s="35">
        <v>1577</v>
      </c>
      <c r="E936" s="35">
        <v>4732</v>
      </c>
      <c r="F936" s="35">
        <v>1183</v>
      </c>
      <c r="G936" s="35">
        <v>4</v>
      </c>
      <c r="H936" s="35">
        <v>2</v>
      </c>
    </row>
    <row r="937" spans="4:8" ht="14.25" customHeight="1">
      <c r="D937" s="35">
        <v>791</v>
      </c>
      <c r="E937" s="35">
        <v>2374</v>
      </c>
      <c r="F937" s="35">
        <v>1187</v>
      </c>
      <c r="G937" s="35">
        <v>2</v>
      </c>
      <c r="H937" s="35">
        <v>1</v>
      </c>
    </row>
    <row r="938" spans="4:8" ht="14.25" customHeight="1">
      <c r="D938" s="35">
        <v>3165</v>
      </c>
      <c r="E938" s="35">
        <v>9496</v>
      </c>
      <c r="F938" s="35">
        <v>1187</v>
      </c>
      <c r="G938" s="35">
        <v>8</v>
      </c>
      <c r="H938" s="35">
        <v>3</v>
      </c>
    </row>
    <row r="939" spans="4:8" ht="14.25" customHeight="1">
      <c r="D939" s="35">
        <v>1585</v>
      </c>
      <c r="E939" s="35">
        <v>4756</v>
      </c>
      <c r="F939" s="35">
        <v>1189</v>
      </c>
      <c r="G939" s="35">
        <v>4</v>
      </c>
      <c r="H939" s="35">
        <v>2</v>
      </c>
    </row>
    <row r="940" spans="4:8" ht="14.25" customHeight="1">
      <c r="D940" s="35">
        <v>795</v>
      </c>
      <c r="E940" s="35">
        <v>2386</v>
      </c>
      <c r="F940" s="35">
        <v>1193</v>
      </c>
      <c r="G940" s="35">
        <v>2</v>
      </c>
      <c r="H940" s="35">
        <v>1</v>
      </c>
    </row>
    <row r="941" spans="4:8" ht="14.25" customHeight="1">
      <c r="D941" s="35">
        <v>3181</v>
      </c>
      <c r="E941" s="35">
        <v>9544</v>
      </c>
      <c r="F941" s="35">
        <v>1193</v>
      </c>
      <c r="G941" s="35">
        <v>8</v>
      </c>
      <c r="H941" s="35">
        <v>3</v>
      </c>
    </row>
    <row r="942" spans="4:8" ht="14.25" customHeight="1">
      <c r="D942" s="35">
        <v>1593</v>
      </c>
      <c r="E942" s="35">
        <v>4780</v>
      </c>
      <c r="F942" s="35">
        <v>1195</v>
      </c>
      <c r="G942" s="35">
        <v>4</v>
      </c>
      <c r="H942" s="35">
        <v>2</v>
      </c>
    </row>
    <row r="943" spans="4:8" ht="14.25" customHeight="1">
      <c r="D943" s="35">
        <v>799</v>
      </c>
      <c r="E943" s="35">
        <v>2398</v>
      </c>
      <c r="F943" s="35">
        <v>1199</v>
      </c>
      <c r="G943" s="35">
        <v>2</v>
      </c>
      <c r="H943" s="35">
        <v>1</v>
      </c>
    </row>
    <row r="944" spans="4:8" ht="14.25" customHeight="1">
      <c r="D944" s="35">
        <v>3197</v>
      </c>
      <c r="E944" s="35">
        <v>9592</v>
      </c>
      <c r="F944" s="35">
        <v>1199</v>
      </c>
      <c r="G944" s="35">
        <v>8</v>
      </c>
      <c r="H944" s="35">
        <v>3</v>
      </c>
    </row>
    <row r="945" spans="4:8" ht="14.25" customHeight="1">
      <c r="D945" s="35">
        <v>1601</v>
      </c>
      <c r="E945" s="35">
        <v>4804</v>
      </c>
      <c r="F945" s="35">
        <v>1201</v>
      </c>
      <c r="G945" s="35">
        <v>4</v>
      </c>
      <c r="H945" s="35">
        <v>2</v>
      </c>
    </row>
    <row r="946" spans="4:8" ht="14.25" customHeight="1">
      <c r="D946" s="35">
        <v>803</v>
      </c>
      <c r="E946" s="35">
        <v>2410</v>
      </c>
      <c r="F946" s="35">
        <v>1205</v>
      </c>
      <c r="G946" s="35">
        <v>2</v>
      </c>
      <c r="H946" s="35">
        <v>1</v>
      </c>
    </row>
    <row r="947" spans="4:8" ht="14.25" customHeight="1">
      <c r="D947" s="35">
        <v>3213</v>
      </c>
      <c r="E947" s="35">
        <v>9640</v>
      </c>
      <c r="F947" s="35">
        <v>1205</v>
      </c>
      <c r="G947" s="35">
        <v>8</v>
      </c>
      <c r="H947" s="35">
        <v>3</v>
      </c>
    </row>
    <row r="948" spans="4:8" ht="14.25" customHeight="1">
      <c r="D948" s="35">
        <v>1609</v>
      </c>
      <c r="E948" s="35">
        <v>4828</v>
      </c>
      <c r="F948" s="35">
        <v>1207</v>
      </c>
      <c r="G948" s="35">
        <v>4</v>
      </c>
      <c r="H948" s="35">
        <v>2</v>
      </c>
    </row>
    <row r="949" spans="4:8" ht="14.25" customHeight="1">
      <c r="D949" s="35">
        <v>807</v>
      </c>
      <c r="E949" s="35">
        <v>2422</v>
      </c>
      <c r="F949" s="35">
        <v>1211</v>
      </c>
      <c r="G949" s="35">
        <v>2</v>
      </c>
      <c r="H949" s="35">
        <v>1</v>
      </c>
    </row>
    <row r="950" spans="4:8" ht="14.25" customHeight="1">
      <c r="D950" s="35">
        <v>3229</v>
      </c>
      <c r="E950" s="35">
        <v>9688</v>
      </c>
      <c r="F950" s="35">
        <v>1211</v>
      </c>
      <c r="G950" s="35">
        <v>8</v>
      </c>
      <c r="H950" s="35">
        <v>3</v>
      </c>
    </row>
    <row r="951" spans="4:8" ht="14.25" customHeight="1">
      <c r="D951" s="35">
        <v>1617</v>
      </c>
      <c r="E951" s="35">
        <v>4852</v>
      </c>
      <c r="F951" s="35">
        <v>1213</v>
      </c>
      <c r="G951" s="35">
        <v>4</v>
      </c>
      <c r="H951" s="35">
        <v>2</v>
      </c>
    </row>
    <row r="952" spans="4:8" ht="14.25" customHeight="1">
      <c r="D952" s="35">
        <v>811</v>
      </c>
      <c r="E952" s="35">
        <v>2434</v>
      </c>
      <c r="F952" s="35">
        <v>1217</v>
      </c>
      <c r="G952" s="35">
        <v>2</v>
      </c>
      <c r="H952" s="35">
        <v>1</v>
      </c>
    </row>
    <row r="953" spans="4:8" ht="14.25" customHeight="1">
      <c r="D953" s="35">
        <v>3245</v>
      </c>
      <c r="E953" s="35">
        <v>9736</v>
      </c>
      <c r="F953" s="35">
        <v>1217</v>
      </c>
      <c r="G953" s="35">
        <v>8</v>
      </c>
      <c r="H953" s="35">
        <v>3</v>
      </c>
    </row>
    <row r="954" spans="4:8" ht="14.25" customHeight="1">
      <c r="D954" s="35">
        <v>1625</v>
      </c>
      <c r="E954" s="35">
        <v>4876</v>
      </c>
      <c r="F954" s="35">
        <v>1219</v>
      </c>
      <c r="G954" s="35">
        <v>4</v>
      </c>
      <c r="H954" s="35">
        <v>2</v>
      </c>
    </row>
    <row r="955" spans="4:8" ht="14.25" customHeight="1">
      <c r="D955" s="35">
        <v>815</v>
      </c>
      <c r="E955" s="35">
        <v>2446</v>
      </c>
      <c r="F955" s="35">
        <v>1223</v>
      </c>
      <c r="G955" s="35">
        <v>2</v>
      </c>
      <c r="H955" s="35">
        <v>1</v>
      </c>
    </row>
    <row r="956" spans="4:8" ht="14.25" customHeight="1">
      <c r="D956" s="35">
        <v>3261</v>
      </c>
      <c r="E956" s="35">
        <v>9784</v>
      </c>
      <c r="F956" s="35">
        <v>1223</v>
      </c>
      <c r="G956" s="35">
        <v>8</v>
      </c>
      <c r="H956" s="35">
        <v>3</v>
      </c>
    </row>
    <row r="957" spans="4:8" ht="14.25" customHeight="1">
      <c r="D957" s="35">
        <v>1633</v>
      </c>
      <c r="E957" s="35">
        <v>4900</v>
      </c>
      <c r="F957" s="35">
        <v>1225</v>
      </c>
      <c r="G957" s="35">
        <v>4</v>
      </c>
      <c r="H957" s="35">
        <v>2</v>
      </c>
    </row>
    <row r="958" spans="4:8" ht="14.25" customHeight="1">
      <c r="D958" s="35">
        <v>819</v>
      </c>
      <c r="E958" s="35">
        <v>2458</v>
      </c>
      <c r="F958" s="35">
        <v>1229</v>
      </c>
      <c r="G958" s="35">
        <v>2</v>
      </c>
      <c r="H958" s="35">
        <v>1</v>
      </c>
    </row>
    <row r="959" spans="4:8" ht="14.25" customHeight="1">
      <c r="D959" s="35">
        <v>3277</v>
      </c>
      <c r="E959" s="35">
        <v>9832</v>
      </c>
      <c r="F959" s="35">
        <v>1229</v>
      </c>
      <c r="G959" s="35">
        <v>8</v>
      </c>
      <c r="H959" s="35">
        <v>3</v>
      </c>
    </row>
    <row r="960" spans="4:8" ht="14.25" customHeight="1">
      <c r="D960" s="35">
        <v>1641</v>
      </c>
      <c r="E960" s="35">
        <v>4924</v>
      </c>
      <c r="F960" s="35">
        <v>1231</v>
      </c>
      <c r="G960" s="35">
        <v>4</v>
      </c>
      <c r="H960" s="35">
        <v>2</v>
      </c>
    </row>
    <row r="961" spans="4:8" ht="14.25" customHeight="1">
      <c r="D961" s="35">
        <v>823</v>
      </c>
      <c r="E961" s="35">
        <v>2470</v>
      </c>
      <c r="F961" s="35">
        <v>1235</v>
      </c>
      <c r="G961" s="35">
        <v>2</v>
      </c>
      <c r="H961" s="35">
        <v>1</v>
      </c>
    </row>
    <row r="962" spans="4:8" ht="14.25" customHeight="1">
      <c r="D962" s="35">
        <v>3293</v>
      </c>
      <c r="E962" s="35">
        <v>9880</v>
      </c>
      <c r="F962" s="35">
        <v>1235</v>
      </c>
      <c r="G962" s="35">
        <v>8</v>
      </c>
      <c r="H962" s="35">
        <v>3</v>
      </c>
    </row>
    <row r="963" spans="4:8" ht="14.25" customHeight="1">
      <c r="D963" s="35">
        <v>1649</v>
      </c>
      <c r="E963" s="35">
        <v>4948</v>
      </c>
      <c r="F963" s="35">
        <v>1237</v>
      </c>
      <c r="G963" s="35">
        <v>4</v>
      </c>
      <c r="H963" s="35">
        <v>2</v>
      </c>
    </row>
    <row r="964" spans="4:8" ht="14.25" customHeight="1">
      <c r="D964" s="35">
        <v>827</v>
      </c>
      <c r="E964" s="35">
        <v>2482</v>
      </c>
      <c r="F964" s="35">
        <v>1241</v>
      </c>
      <c r="G964" s="35">
        <v>2</v>
      </c>
      <c r="H964" s="35">
        <v>1</v>
      </c>
    </row>
    <row r="965" spans="4:8" ht="14.25" customHeight="1">
      <c r="D965" s="35">
        <v>3309</v>
      </c>
      <c r="E965" s="35">
        <v>9928</v>
      </c>
      <c r="F965" s="35">
        <v>1241</v>
      </c>
      <c r="G965" s="35">
        <v>8</v>
      </c>
      <c r="H965" s="35">
        <v>3</v>
      </c>
    </row>
    <row r="966" spans="4:8" ht="14.25" customHeight="1">
      <c r="D966" s="35">
        <v>1657</v>
      </c>
      <c r="E966" s="35">
        <v>4972</v>
      </c>
      <c r="F966" s="35">
        <v>1243</v>
      </c>
      <c r="G966" s="35">
        <v>4</v>
      </c>
      <c r="H966" s="35">
        <v>2</v>
      </c>
    </row>
    <row r="967" spans="4:8" ht="14.25" customHeight="1">
      <c r="D967" s="35">
        <v>831</v>
      </c>
      <c r="E967" s="35">
        <v>2494</v>
      </c>
      <c r="F967" s="35">
        <v>1247</v>
      </c>
      <c r="G967" s="35">
        <v>2</v>
      </c>
      <c r="H967" s="35">
        <v>1</v>
      </c>
    </row>
    <row r="968" spans="4:8" ht="14.25" customHeight="1">
      <c r="D968" s="35">
        <v>3325</v>
      </c>
      <c r="E968" s="35">
        <v>9976</v>
      </c>
      <c r="F968" s="35">
        <v>1247</v>
      </c>
      <c r="G968" s="35">
        <v>8</v>
      </c>
      <c r="H968" s="35">
        <v>3</v>
      </c>
    </row>
    <row r="969" spans="4:8" ht="14.25" customHeight="1">
      <c r="D969" s="35">
        <v>1665</v>
      </c>
      <c r="E969" s="35">
        <v>4996</v>
      </c>
      <c r="F969" s="35">
        <v>1249</v>
      </c>
      <c r="G969" s="35">
        <v>4</v>
      </c>
      <c r="H969" s="35">
        <v>2</v>
      </c>
    </row>
    <row r="970" spans="4:8" ht="14.25" customHeight="1">
      <c r="D970" s="35">
        <v>835</v>
      </c>
      <c r="E970" s="35">
        <v>2506</v>
      </c>
      <c r="F970" s="35">
        <v>1253</v>
      </c>
      <c r="G970" s="35">
        <v>2</v>
      </c>
      <c r="H970" s="35">
        <v>1</v>
      </c>
    </row>
    <row r="971" spans="4:8" ht="14.25" customHeight="1">
      <c r="D971" s="35">
        <v>3341</v>
      </c>
      <c r="E971" s="35">
        <v>10024</v>
      </c>
      <c r="F971" s="35">
        <v>1253</v>
      </c>
      <c r="G971" s="35">
        <v>8</v>
      </c>
      <c r="H971" s="35">
        <v>3</v>
      </c>
    </row>
    <row r="972" spans="4:8" ht="14.25" customHeight="1">
      <c r="D972" s="35">
        <v>1673</v>
      </c>
      <c r="E972" s="35">
        <v>5020</v>
      </c>
      <c r="F972" s="35">
        <v>1255</v>
      </c>
      <c r="G972" s="35">
        <v>4</v>
      </c>
      <c r="H972" s="35">
        <v>2</v>
      </c>
    </row>
    <row r="973" spans="4:8" ht="14.25" customHeight="1">
      <c r="D973" s="35">
        <v>839</v>
      </c>
      <c r="E973" s="35">
        <v>2518</v>
      </c>
      <c r="F973" s="35">
        <v>1259</v>
      </c>
      <c r="G973" s="35">
        <v>2</v>
      </c>
      <c r="H973" s="35">
        <v>1</v>
      </c>
    </row>
    <row r="974" spans="4:8" ht="14.25" customHeight="1">
      <c r="D974" s="35">
        <v>3357</v>
      </c>
      <c r="E974" s="35">
        <v>10072</v>
      </c>
      <c r="F974" s="35">
        <v>1259</v>
      </c>
      <c r="G974" s="35">
        <v>8</v>
      </c>
      <c r="H974" s="35">
        <v>3</v>
      </c>
    </row>
    <row r="975" spans="4:8" ht="14.25" customHeight="1">
      <c r="D975" s="35">
        <v>1681</v>
      </c>
      <c r="E975" s="35">
        <v>5044</v>
      </c>
      <c r="F975" s="35">
        <v>1261</v>
      </c>
      <c r="G975" s="35">
        <v>4</v>
      </c>
      <c r="H975" s="35">
        <v>2</v>
      </c>
    </row>
    <row r="976" spans="4:8" ht="14.25" customHeight="1">
      <c r="D976" s="35">
        <v>843</v>
      </c>
      <c r="E976" s="35">
        <v>2530</v>
      </c>
      <c r="F976" s="35">
        <v>1265</v>
      </c>
      <c r="G976" s="35">
        <v>2</v>
      </c>
      <c r="H976" s="35">
        <v>1</v>
      </c>
    </row>
    <row r="977" spans="4:8" ht="14.25" customHeight="1">
      <c r="D977" s="35">
        <v>3373</v>
      </c>
      <c r="E977" s="35">
        <v>10120</v>
      </c>
      <c r="F977" s="35">
        <v>1265</v>
      </c>
      <c r="G977" s="35">
        <v>8</v>
      </c>
      <c r="H977" s="35">
        <v>3</v>
      </c>
    </row>
    <row r="978" spans="4:8" ht="14.25" customHeight="1">
      <c r="D978" s="35">
        <v>1689</v>
      </c>
      <c r="E978" s="35">
        <v>5068</v>
      </c>
      <c r="F978" s="35">
        <v>1267</v>
      </c>
      <c r="G978" s="35">
        <v>4</v>
      </c>
      <c r="H978" s="35">
        <v>2</v>
      </c>
    </row>
    <row r="979" spans="4:8" ht="14.25" customHeight="1">
      <c r="D979" s="35">
        <v>847</v>
      </c>
      <c r="E979" s="35">
        <v>2542</v>
      </c>
      <c r="F979" s="35">
        <v>1271</v>
      </c>
      <c r="G979" s="35">
        <v>2</v>
      </c>
      <c r="H979" s="35">
        <v>1</v>
      </c>
    </row>
    <row r="980" spans="4:8" ht="14.25" customHeight="1">
      <c r="D980" s="35">
        <v>3389</v>
      </c>
      <c r="E980" s="35">
        <v>10168</v>
      </c>
      <c r="F980" s="35">
        <v>1271</v>
      </c>
      <c r="G980" s="35">
        <v>8</v>
      </c>
      <c r="H980" s="35">
        <v>3</v>
      </c>
    </row>
    <row r="981" spans="4:8" ht="14.25" customHeight="1">
      <c r="D981" s="35">
        <v>1697</v>
      </c>
      <c r="E981" s="35">
        <v>5092</v>
      </c>
      <c r="F981" s="35">
        <v>1273</v>
      </c>
      <c r="G981" s="35">
        <v>4</v>
      </c>
      <c r="H981" s="35">
        <v>2</v>
      </c>
    </row>
    <row r="982" spans="4:8" ht="14.25" customHeight="1">
      <c r="D982" s="35">
        <v>851</v>
      </c>
      <c r="E982" s="35">
        <v>2554</v>
      </c>
      <c r="F982" s="35">
        <v>1277</v>
      </c>
      <c r="G982" s="35">
        <v>2</v>
      </c>
      <c r="H982" s="35">
        <v>1</v>
      </c>
    </row>
    <row r="983" spans="4:8" ht="14.25" customHeight="1">
      <c r="D983" s="35">
        <v>3405</v>
      </c>
      <c r="E983" s="35">
        <v>10216</v>
      </c>
      <c r="F983" s="35">
        <v>1277</v>
      </c>
      <c r="G983" s="35">
        <v>8</v>
      </c>
      <c r="H983" s="35">
        <v>3</v>
      </c>
    </row>
    <row r="984" spans="4:8" ht="14.25" customHeight="1">
      <c r="D984" s="35">
        <v>1705</v>
      </c>
      <c r="E984" s="35">
        <v>5116</v>
      </c>
      <c r="F984" s="35">
        <v>1279</v>
      </c>
      <c r="G984" s="35">
        <v>4</v>
      </c>
      <c r="H984" s="35">
        <v>2</v>
      </c>
    </row>
    <row r="985" spans="4:8" ht="14.25" customHeight="1">
      <c r="D985" s="35">
        <v>855</v>
      </c>
      <c r="E985" s="35">
        <v>2566</v>
      </c>
      <c r="F985" s="35">
        <v>1283</v>
      </c>
      <c r="G985" s="35">
        <v>2</v>
      </c>
      <c r="H985" s="35">
        <v>1</v>
      </c>
    </row>
    <row r="986" spans="4:8" ht="14.25" customHeight="1">
      <c r="D986" s="35">
        <v>3421</v>
      </c>
      <c r="E986" s="35">
        <v>10264</v>
      </c>
      <c r="F986" s="35">
        <v>1283</v>
      </c>
      <c r="G986" s="35">
        <v>8</v>
      </c>
      <c r="H986" s="35">
        <v>3</v>
      </c>
    </row>
    <row r="987" spans="4:8" ht="14.25" customHeight="1">
      <c r="D987" s="35">
        <v>1713</v>
      </c>
      <c r="E987" s="35">
        <v>5140</v>
      </c>
      <c r="F987" s="35">
        <v>1285</v>
      </c>
      <c r="G987" s="35">
        <v>4</v>
      </c>
      <c r="H987" s="35">
        <v>2</v>
      </c>
    </row>
    <row r="988" spans="4:8" ht="14.25" customHeight="1">
      <c r="D988" s="35">
        <v>859</v>
      </c>
      <c r="E988" s="35">
        <v>2578</v>
      </c>
      <c r="F988" s="35">
        <v>1289</v>
      </c>
      <c r="G988" s="35">
        <v>2</v>
      </c>
      <c r="H988" s="35">
        <v>1</v>
      </c>
    </row>
    <row r="989" spans="4:8" ht="14.25" customHeight="1">
      <c r="D989" s="35">
        <v>3437</v>
      </c>
      <c r="E989" s="35">
        <v>10312</v>
      </c>
      <c r="F989" s="35">
        <v>1289</v>
      </c>
      <c r="G989" s="35">
        <v>8</v>
      </c>
      <c r="H989" s="35">
        <v>3</v>
      </c>
    </row>
    <row r="990" spans="4:8" ht="14.25" customHeight="1">
      <c r="D990" s="35">
        <v>1721</v>
      </c>
      <c r="E990" s="35">
        <v>5164</v>
      </c>
      <c r="F990" s="35">
        <v>1291</v>
      </c>
      <c r="G990" s="35">
        <v>4</v>
      </c>
      <c r="H990" s="35">
        <v>2</v>
      </c>
    </row>
    <row r="991" spans="4:8" ht="14.25" customHeight="1">
      <c r="D991" s="35">
        <v>863</v>
      </c>
      <c r="E991" s="35">
        <v>2590</v>
      </c>
      <c r="F991" s="35">
        <v>1295</v>
      </c>
      <c r="G991" s="35">
        <v>2</v>
      </c>
      <c r="H991" s="35">
        <v>1</v>
      </c>
    </row>
    <row r="992" spans="4:8" ht="14.25" customHeight="1">
      <c r="D992" s="35">
        <v>3453</v>
      </c>
      <c r="E992" s="35">
        <v>10360</v>
      </c>
      <c r="F992" s="35">
        <v>1295</v>
      </c>
      <c r="G992" s="35">
        <v>8</v>
      </c>
      <c r="H992" s="35">
        <v>3</v>
      </c>
    </row>
    <row r="993" spans="4:8" ht="14.25" customHeight="1">
      <c r="D993" s="35">
        <v>1729</v>
      </c>
      <c r="E993" s="35">
        <v>5188</v>
      </c>
      <c r="F993" s="35">
        <v>1297</v>
      </c>
      <c r="G993" s="35">
        <v>4</v>
      </c>
      <c r="H993" s="35">
        <v>2</v>
      </c>
    </row>
    <row r="994" spans="4:8" ht="14.25" customHeight="1">
      <c r="D994" s="35">
        <v>867</v>
      </c>
      <c r="E994" s="35">
        <v>2602</v>
      </c>
      <c r="F994" s="35">
        <v>1301</v>
      </c>
      <c r="G994" s="35">
        <v>2</v>
      </c>
      <c r="H994" s="35">
        <v>1</v>
      </c>
    </row>
    <row r="995" spans="4:8" ht="14.25" customHeight="1">
      <c r="D995" s="35">
        <v>3469</v>
      </c>
      <c r="E995" s="35">
        <v>10408</v>
      </c>
      <c r="F995" s="35">
        <v>1301</v>
      </c>
      <c r="G995" s="35">
        <v>8</v>
      </c>
      <c r="H995" s="35">
        <v>3</v>
      </c>
    </row>
    <row r="996" spans="4:8" ht="14.25" customHeight="1">
      <c r="D996" s="35">
        <v>1737</v>
      </c>
      <c r="E996" s="35">
        <v>5212</v>
      </c>
      <c r="F996" s="35">
        <v>1303</v>
      </c>
      <c r="G996" s="35">
        <v>4</v>
      </c>
      <c r="H996" s="35">
        <v>2</v>
      </c>
    </row>
    <row r="997" spans="4:8" ht="14.25" customHeight="1">
      <c r="D997" s="35">
        <v>871</v>
      </c>
      <c r="E997" s="35">
        <v>2614</v>
      </c>
      <c r="F997" s="35">
        <v>1307</v>
      </c>
      <c r="G997" s="35">
        <v>2</v>
      </c>
      <c r="H997" s="35">
        <v>1</v>
      </c>
    </row>
    <row r="998" spans="4:8" ht="14.25" customHeight="1">
      <c r="D998" s="35">
        <v>3485</v>
      </c>
      <c r="E998" s="35">
        <v>10456</v>
      </c>
      <c r="F998" s="35">
        <v>1307</v>
      </c>
      <c r="G998" s="35">
        <v>8</v>
      </c>
      <c r="H998" s="35">
        <v>3</v>
      </c>
    </row>
    <row r="999" spans="4:8" ht="14.25" customHeight="1">
      <c r="D999" s="35">
        <v>1745</v>
      </c>
      <c r="E999" s="35">
        <v>5236</v>
      </c>
      <c r="F999" s="35">
        <v>1309</v>
      </c>
      <c r="G999" s="35">
        <v>4</v>
      </c>
      <c r="H999" s="35">
        <v>2</v>
      </c>
    </row>
    <row r="1000" spans="4:8" ht="14.25" customHeight="1">
      <c r="D1000" s="35">
        <v>875</v>
      </c>
      <c r="E1000" s="35">
        <v>2626</v>
      </c>
      <c r="F1000" s="35">
        <v>1313</v>
      </c>
      <c r="G1000" s="35">
        <v>2</v>
      </c>
      <c r="H1000" s="35">
        <v>1</v>
      </c>
    </row>
    <row r="1001" spans="4:8" ht="14.25" customHeight="1">
      <c r="D1001" s="35">
        <v>3501</v>
      </c>
      <c r="E1001" s="35">
        <v>10504</v>
      </c>
      <c r="F1001" s="35">
        <v>1313</v>
      </c>
      <c r="G1001" s="35">
        <v>8</v>
      </c>
      <c r="H1001" s="35">
        <v>3</v>
      </c>
    </row>
    <row r="1002" spans="4:8" ht="14.25" customHeight="1">
      <c r="D1002" s="35">
        <v>1753</v>
      </c>
      <c r="E1002" s="35">
        <v>5260</v>
      </c>
      <c r="F1002" s="35">
        <v>1315</v>
      </c>
      <c r="G1002" s="35">
        <v>4</v>
      </c>
      <c r="H1002" s="35">
        <v>2</v>
      </c>
    </row>
    <row r="1003" spans="4:8" ht="14.25" customHeight="1">
      <c r="D1003" s="35">
        <v>879</v>
      </c>
      <c r="E1003" s="35">
        <v>2638</v>
      </c>
      <c r="F1003" s="35">
        <v>1319</v>
      </c>
      <c r="G1003" s="35">
        <v>2</v>
      </c>
      <c r="H1003" s="35">
        <v>1</v>
      </c>
    </row>
    <row r="1004" spans="4:8" ht="14.25" customHeight="1">
      <c r="D1004" s="35">
        <v>3517</v>
      </c>
      <c r="E1004" s="35">
        <v>10552</v>
      </c>
      <c r="F1004" s="35">
        <v>1319</v>
      </c>
      <c r="G1004" s="35">
        <v>8</v>
      </c>
      <c r="H1004" s="35">
        <v>3</v>
      </c>
    </row>
    <row r="1005" spans="4:8" ht="14.25" customHeight="1">
      <c r="D1005" s="35">
        <v>1761</v>
      </c>
      <c r="E1005" s="35">
        <v>5284</v>
      </c>
      <c r="F1005" s="35">
        <v>1321</v>
      </c>
      <c r="G1005" s="35">
        <v>4</v>
      </c>
      <c r="H1005" s="35">
        <v>2</v>
      </c>
    </row>
    <row r="1006" spans="4:8" ht="14.25" customHeight="1">
      <c r="D1006" s="35">
        <v>883</v>
      </c>
      <c r="E1006" s="35">
        <v>2650</v>
      </c>
      <c r="F1006" s="35">
        <v>1325</v>
      </c>
      <c r="G1006" s="35">
        <v>2</v>
      </c>
      <c r="H1006" s="35">
        <v>1</v>
      </c>
    </row>
    <row r="1007" spans="4:8" ht="14.25" customHeight="1">
      <c r="D1007" s="35">
        <v>3533</v>
      </c>
      <c r="E1007" s="35">
        <v>10600</v>
      </c>
      <c r="F1007" s="35">
        <v>1325</v>
      </c>
      <c r="G1007" s="35">
        <v>8</v>
      </c>
      <c r="H1007" s="35">
        <v>3</v>
      </c>
    </row>
    <row r="1008" spans="4:8" ht="14.25" customHeight="1">
      <c r="D1008" s="35">
        <v>1769</v>
      </c>
      <c r="E1008" s="35">
        <v>5308</v>
      </c>
      <c r="F1008" s="35">
        <v>1327</v>
      </c>
      <c r="G1008" s="35">
        <v>4</v>
      </c>
      <c r="H1008" s="35">
        <v>2</v>
      </c>
    </row>
    <row r="1009" spans="4:8" ht="14.25" customHeight="1">
      <c r="D1009" s="35">
        <v>887</v>
      </c>
      <c r="E1009" s="35">
        <v>2662</v>
      </c>
      <c r="F1009" s="35">
        <v>1331</v>
      </c>
      <c r="G1009" s="35">
        <v>2</v>
      </c>
      <c r="H1009" s="35">
        <v>1</v>
      </c>
    </row>
    <row r="1010" spans="4:8" ht="14.25" customHeight="1">
      <c r="D1010" s="35">
        <v>3549</v>
      </c>
      <c r="E1010" s="35">
        <v>10648</v>
      </c>
      <c r="F1010" s="35">
        <v>1331</v>
      </c>
      <c r="G1010" s="35">
        <v>8</v>
      </c>
      <c r="H1010" s="35">
        <v>3</v>
      </c>
    </row>
    <row r="1011" spans="4:8" ht="14.25" customHeight="1">
      <c r="D1011" s="35">
        <v>1777</v>
      </c>
      <c r="E1011" s="35">
        <v>5332</v>
      </c>
      <c r="F1011" s="35">
        <v>1333</v>
      </c>
      <c r="G1011" s="35">
        <v>4</v>
      </c>
      <c r="H1011" s="35">
        <v>2</v>
      </c>
    </row>
    <row r="1012" spans="4:8" ht="14.25" customHeight="1">
      <c r="D1012" s="35">
        <v>891</v>
      </c>
      <c r="E1012" s="35">
        <v>2674</v>
      </c>
      <c r="F1012" s="35">
        <v>1337</v>
      </c>
      <c r="G1012" s="35">
        <v>2</v>
      </c>
      <c r="H1012" s="35">
        <v>1</v>
      </c>
    </row>
    <row r="1013" spans="4:8" ht="14.25" customHeight="1">
      <c r="D1013" s="35">
        <v>3565</v>
      </c>
      <c r="E1013" s="35">
        <v>10696</v>
      </c>
      <c r="F1013" s="35">
        <v>1337</v>
      </c>
      <c r="G1013" s="35">
        <v>8</v>
      </c>
      <c r="H1013" s="35">
        <v>3</v>
      </c>
    </row>
    <row r="1014" spans="4:8" ht="14.25" customHeight="1">
      <c r="D1014" s="35">
        <v>1785</v>
      </c>
      <c r="E1014" s="35">
        <v>5356</v>
      </c>
      <c r="F1014" s="35">
        <v>1339</v>
      </c>
      <c r="G1014" s="35">
        <v>4</v>
      </c>
      <c r="H1014" s="35">
        <v>2</v>
      </c>
    </row>
    <row r="1015" spans="4:8" ht="14.25" customHeight="1">
      <c r="D1015" s="35">
        <v>895</v>
      </c>
      <c r="E1015" s="35">
        <v>2686</v>
      </c>
      <c r="F1015" s="35">
        <v>1343</v>
      </c>
      <c r="G1015" s="35">
        <v>2</v>
      </c>
      <c r="H1015" s="35">
        <v>1</v>
      </c>
    </row>
    <row r="1016" spans="4:8" ht="14.25" customHeight="1">
      <c r="D1016" s="35">
        <v>3581</v>
      </c>
      <c r="E1016" s="35">
        <v>10744</v>
      </c>
      <c r="F1016" s="35">
        <v>1343</v>
      </c>
      <c r="G1016" s="35">
        <v>8</v>
      </c>
      <c r="H1016" s="35">
        <v>3</v>
      </c>
    </row>
    <row r="1017" spans="4:8" ht="14.25" customHeight="1">
      <c r="D1017" s="35">
        <v>1793</v>
      </c>
      <c r="E1017" s="35">
        <v>5380</v>
      </c>
      <c r="F1017" s="35">
        <v>1345</v>
      </c>
      <c r="G1017" s="35">
        <v>4</v>
      </c>
      <c r="H1017" s="35">
        <v>2</v>
      </c>
    </row>
    <row r="1018" spans="4:8" ht="14.25" customHeight="1">
      <c r="D1018" s="35">
        <v>899</v>
      </c>
      <c r="E1018" s="35">
        <v>2698</v>
      </c>
      <c r="F1018" s="35">
        <v>1349</v>
      </c>
      <c r="G1018" s="35">
        <v>2</v>
      </c>
      <c r="H1018" s="35">
        <v>1</v>
      </c>
    </row>
    <row r="1019" spans="4:8" ht="14.25" customHeight="1">
      <c r="D1019" s="35">
        <v>3597</v>
      </c>
      <c r="E1019" s="35">
        <v>10792</v>
      </c>
      <c r="F1019" s="35">
        <v>1349</v>
      </c>
      <c r="G1019" s="35">
        <v>8</v>
      </c>
      <c r="H1019" s="35">
        <v>3</v>
      </c>
    </row>
    <row r="1020" spans="4:8" ht="14.25" customHeight="1">
      <c r="D1020" s="35">
        <v>1801</v>
      </c>
      <c r="E1020" s="35">
        <v>5404</v>
      </c>
      <c r="F1020" s="35">
        <v>1351</v>
      </c>
      <c r="G1020" s="35">
        <v>4</v>
      </c>
      <c r="H1020" s="35">
        <v>2</v>
      </c>
    </row>
    <row r="1021" spans="4:8" ht="14.25" customHeight="1">
      <c r="D1021" s="35">
        <v>903</v>
      </c>
      <c r="E1021" s="35">
        <v>2710</v>
      </c>
      <c r="F1021" s="35">
        <v>1355</v>
      </c>
      <c r="G1021" s="35">
        <v>2</v>
      </c>
      <c r="H1021" s="35">
        <v>1</v>
      </c>
    </row>
    <row r="1022" spans="4:8" ht="14.25" customHeight="1">
      <c r="D1022" s="35">
        <v>3613</v>
      </c>
      <c r="E1022" s="35">
        <v>10840</v>
      </c>
      <c r="F1022" s="35">
        <v>1355</v>
      </c>
      <c r="G1022" s="35">
        <v>8</v>
      </c>
      <c r="H1022" s="35">
        <v>3</v>
      </c>
    </row>
    <row r="1023" spans="4:8" ht="14.25" customHeight="1">
      <c r="D1023" s="35">
        <v>1809</v>
      </c>
      <c r="E1023" s="35">
        <v>5428</v>
      </c>
      <c r="F1023" s="35">
        <v>1357</v>
      </c>
      <c r="G1023" s="35">
        <v>4</v>
      </c>
      <c r="H1023" s="35">
        <v>2</v>
      </c>
    </row>
    <row r="1024" spans="4:8" ht="14.25" customHeight="1">
      <c r="D1024" s="35">
        <v>907</v>
      </c>
      <c r="E1024" s="35">
        <v>2722</v>
      </c>
      <c r="F1024" s="35">
        <v>1361</v>
      </c>
      <c r="G1024" s="35">
        <v>2</v>
      </c>
      <c r="H1024" s="35">
        <v>1</v>
      </c>
    </row>
    <row r="1025" spans="4:8" ht="14.25" customHeight="1">
      <c r="D1025" s="35">
        <v>3629</v>
      </c>
      <c r="E1025" s="35">
        <v>10888</v>
      </c>
      <c r="F1025" s="35">
        <v>1361</v>
      </c>
      <c r="G1025" s="35">
        <v>8</v>
      </c>
      <c r="H1025" s="35">
        <v>3</v>
      </c>
    </row>
    <row r="1026" spans="4:8" ht="14.25" customHeight="1">
      <c r="D1026" s="35">
        <v>1817</v>
      </c>
      <c r="E1026" s="35">
        <v>5452</v>
      </c>
      <c r="F1026" s="35">
        <v>1363</v>
      </c>
      <c r="G1026" s="35">
        <v>4</v>
      </c>
      <c r="H1026" s="35">
        <v>2</v>
      </c>
    </row>
    <row r="1027" spans="4:8" ht="14.25" customHeight="1">
      <c r="D1027" s="35">
        <v>911</v>
      </c>
      <c r="E1027" s="35">
        <v>2734</v>
      </c>
      <c r="F1027" s="35">
        <v>1367</v>
      </c>
      <c r="G1027" s="35">
        <v>2</v>
      </c>
      <c r="H1027" s="35">
        <v>1</v>
      </c>
    </row>
    <row r="1028" spans="4:8" ht="14.25" customHeight="1">
      <c r="D1028" s="35">
        <v>3645</v>
      </c>
      <c r="E1028" s="35">
        <v>10936</v>
      </c>
      <c r="F1028" s="35">
        <v>1367</v>
      </c>
      <c r="G1028" s="35">
        <v>8</v>
      </c>
      <c r="H1028" s="35">
        <v>3</v>
      </c>
    </row>
    <row r="1029" spans="4:8" ht="14.25" customHeight="1">
      <c r="D1029" s="35">
        <v>1825</v>
      </c>
      <c r="E1029" s="35">
        <v>5476</v>
      </c>
      <c r="F1029" s="35">
        <v>1369</v>
      </c>
      <c r="G1029" s="35">
        <v>4</v>
      </c>
      <c r="H1029" s="35">
        <v>2</v>
      </c>
    </row>
    <row r="1030" spans="4:8" ht="14.25" customHeight="1">
      <c r="D1030" s="35">
        <v>915</v>
      </c>
      <c r="E1030" s="35">
        <v>2746</v>
      </c>
      <c r="F1030" s="35">
        <v>1373</v>
      </c>
      <c r="G1030" s="35">
        <v>2</v>
      </c>
      <c r="H1030" s="35">
        <v>1</v>
      </c>
    </row>
    <row r="1031" spans="4:8" ht="14.25" customHeight="1">
      <c r="D1031" s="35">
        <v>3661</v>
      </c>
      <c r="E1031" s="35">
        <v>10984</v>
      </c>
      <c r="F1031" s="35">
        <v>1373</v>
      </c>
      <c r="G1031" s="35">
        <v>8</v>
      </c>
      <c r="H1031" s="35">
        <v>3</v>
      </c>
    </row>
    <row r="1032" spans="4:8" ht="14.25" customHeight="1">
      <c r="D1032" s="35">
        <v>1833</v>
      </c>
      <c r="E1032" s="35">
        <v>5500</v>
      </c>
      <c r="F1032" s="35">
        <v>1375</v>
      </c>
      <c r="G1032" s="35">
        <v>4</v>
      </c>
      <c r="H1032" s="35">
        <v>2</v>
      </c>
    </row>
    <row r="1033" spans="4:8" ht="14.25" customHeight="1">
      <c r="D1033" s="35">
        <v>919</v>
      </c>
      <c r="E1033" s="35">
        <v>2758</v>
      </c>
      <c r="F1033" s="35">
        <v>1379</v>
      </c>
      <c r="G1033" s="35">
        <v>2</v>
      </c>
      <c r="H1033" s="35">
        <v>1</v>
      </c>
    </row>
    <row r="1034" spans="4:8" ht="14.25" customHeight="1">
      <c r="D1034" s="35">
        <v>3677</v>
      </c>
      <c r="E1034" s="35">
        <v>11032</v>
      </c>
      <c r="F1034" s="35">
        <v>1379</v>
      </c>
      <c r="G1034" s="35">
        <v>8</v>
      </c>
      <c r="H1034" s="35">
        <v>3</v>
      </c>
    </row>
    <row r="1035" spans="4:8" ht="14.25" customHeight="1">
      <c r="D1035" s="35">
        <v>1841</v>
      </c>
      <c r="E1035" s="35">
        <v>5524</v>
      </c>
      <c r="F1035" s="35">
        <v>1381</v>
      </c>
      <c r="G1035" s="35">
        <v>4</v>
      </c>
      <c r="H1035" s="35">
        <v>2</v>
      </c>
    </row>
    <row r="1036" spans="4:8" ht="14.25" customHeight="1">
      <c r="D1036" s="35">
        <v>923</v>
      </c>
      <c r="E1036" s="35">
        <v>2770</v>
      </c>
      <c r="F1036" s="35">
        <v>1385</v>
      </c>
      <c r="G1036" s="35">
        <v>2</v>
      </c>
      <c r="H1036" s="35">
        <v>1</v>
      </c>
    </row>
    <row r="1037" spans="4:8" ht="14.25" customHeight="1">
      <c r="D1037" s="35">
        <v>3693</v>
      </c>
      <c r="E1037" s="35">
        <v>11080</v>
      </c>
      <c r="F1037" s="35">
        <v>1385</v>
      </c>
      <c r="G1037" s="35">
        <v>8</v>
      </c>
      <c r="H1037" s="35">
        <v>3</v>
      </c>
    </row>
    <row r="1038" spans="4:8" ht="14.25" customHeight="1">
      <c r="D1038" s="35">
        <v>1849</v>
      </c>
      <c r="E1038" s="35">
        <v>5548</v>
      </c>
      <c r="F1038" s="35">
        <v>1387</v>
      </c>
      <c r="G1038" s="35">
        <v>4</v>
      </c>
      <c r="H1038" s="35">
        <v>2</v>
      </c>
    </row>
    <row r="1039" spans="4:8" ht="14.25" customHeight="1">
      <c r="D1039" s="35">
        <v>927</v>
      </c>
      <c r="E1039" s="35">
        <v>2782</v>
      </c>
      <c r="F1039" s="35">
        <v>1391</v>
      </c>
      <c r="G1039" s="35">
        <v>2</v>
      </c>
      <c r="H1039" s="35">
        <v>1</v>
      </c>
    </row>
    <row r="1040" spans="4:8" ht="14.25" customHeight="1">
      <c r="D1040" s="35">
        <v>3709</v>
      </c>
      <c r="E1040" s="35">
        <v>11128</v>
      </c>
      <c r="F1040" s="35">
        <v>1391</v>
      </c>
      <c r="G1040" s="35">
        <v>8</v>
      </c>
      <c r="H1040" s="35">
        <v>3</v>
      </c>
    </row>
    <row r="1041" spans="4:8" ht="14.25" customHeight="1">
      <c r="D1041" s="35">
        <v>1857</v>
      </c>
      <c r="E1041" s="35">
        <v>5572</v>
      </c>
      <c r="F1041" s="35">
        <v>1393</v>
      </c>
      <c r="G1041" s="35">
        <v>4</v>
      </c>
      <c r="H1041" s="35">
        <v>2</v>
      </c>
    </row>
    <row r="1042" spans="4:8" ht="14.25" customHeight="1">
      <c r="D1042" s="35">
        <v>931</v>
      </c>
      <c r="E1042" s="35">
        <v>2794</v>
      </c>
      <c r="F1042" s="35">
        <v>1397</v>
      </c>
      <c r="G1042" s="35">
        <v>2</v>
      </c>
      <c r="H1042" s="35">
        <v>1</v>
      </c>
    </row>
    <row r="1043" spans="4:8" ht="14.25" customHeight="1">
      <c r="D1043" s="35">
        <v>3725</v>
      </c>
      <c r="E1043" s="35">
        <v>11176</v>
      </c>
      <c r="F1043" s="35">
        <v>1397</v>
      </c>
      <c r="G1043" s="35">
        <v>8</v>
      </c>
      <c r="H1043" s="35">
        <v>3</v>
      </c>
    </row>
    <row r="1044" spans="4:8" ht="14.25" customHeight="1">
      <c r="D1044" s="35">
        <v>1865</v>
      </c>
      <c r="E1044" s="35">
        <v>5596</v>
      </c>
      <c r="F1044" s="35">
        <v>1399</v>
      </c>
      <c r="G1044" s="35">
        <v>4</v>
      </c>
      <c r="H1044" s="35">
        <v>2</v>
      </c>
    </row>
    <row r="1045" spans="4:8" ht="14.25" customHeight="1">
      <c r="D1045" s="35">
        <v>935</v>
      </c>
      <c r="E1045" s="35">
        <v>2806</v>
      </c>
      <c r="F1045" s="35">
        <v>1403</v>
      </c>
      <c r="G1045" s="35">
        <v>2</v>
      </c>
      <c r="H1045" s="35">
        <v>1</v>
      </c>
    </row>
    <row r="1046" spans="4:8" ht="14.25" customHeight="1">
      <c r="D1046" s="35">
        <v>3741</v>
      </c>
      <c r="E1046" s="35">
        <v>11224</v>
      </c>
      <c r="F1046" s="35">
        <v>1403</v>
      </c>
      <c r="G1046" s="35">
        <v>8</v>
      </c>
      <c r="H1046" s="35">
        <v>3</v>
      </c>
    </row>
    <row r="1047" spans="4:8" ht="14.25" customHeight="1">
      <c r="D1047" s="35">
        <v>1873</v>
      </c>
      <c r="E1047" s="35">
        <v>5620</v>
      </c>
      <c r="F1047" s="35">
        <v>1405</v>
      </c>
      <c r="G1047" s="35">
        <v>4</v>
      </c>
      <c r="H1047" s="35">
        <v>2</v>
      </c>
    </row>
    <row r="1048" spans="4:8" ht="14.25" customHeight="1">
      <c r="D1048" s="35">
        <v>939</v>
      </c>
      <c r="E1048" s="35">
        <v>2818</v>
      </c>
      <c r="F1048" s="35">
        <v>1409</v>
      </c>
      <c r="G1048" s="35">
        <v>2</v>
      </c>
      <c r="H1048" s="35">
        <v>1</v>
      </c>
    </row>
    <row r="1049" spans="4:8" ht="14.25" customHeight="1">
      <c r="D1049" s="35">
        <v>3757</v>
      </c>
      <c r="E1049" s="35">
        <v>11272</v>
      </c>
      <c r="F1049" s="35">
        <v>1409</v>
      </c>
      <c r="G1049" s="35">
        <v>8</v>
      </c>
      <c r="H1049" s="35">
        <v>3</v>
      </c>
    </row>
    <row r="1050" spans="4:8" ht="14.25" customHeight="1">
      <c r="D1050" s="35">
        <v>1881</v>
      </c>
      <c r="E1050" s="35">
        <v>5644</v>
      </c>
      <c r="F1050" s="35">
        <v>1411</v>
      </c>
      <c r="G1050" s="35">
        <v>4</v>
      </c>
      <c r="H1050" s="35">
        <v>2</v>
      </c>
    </row>
    <row r="1051" spans="4:8" ht="14.25" customHeight="1">
      <c r="D1051" s="35">
        <v>943</v>
      </c>
      <c r="E1051" s="35">
        <v>2830</v>
      </c>
      <c r="F1051" s="35">
        <v>1415</v>
      </c>
      <c r="G1051" s="35">
        <v>2</v>
      </c>
      <c r="H1051" s="35">
        <v>1</v>
      </c>
    </row>
    <row r="1052" spans="4:8" ht="14.25" customHeight="1">
      <c r="D1052" s="35">
        <v>3773</v>
      </c>
      <c r="E1052" s="35">
        <v>11320</v>
      </c>
      <c r="F1052" s="35">
        <v>1415</v>
      </c>
      <c r="G1052" s="35">
        <v>8</v>
      </c>
      <c r="H1052" s="35">
        <v>3</v>
      </c>
    </row>
    <row r="1053" spans="4:8" ht="14.25" customHeight="1">
      <c r="D1053" s="35">
        <v>1889</v>
      </c>
      <c r="E1053" s="35">
        <v>5668</v>
      </c>
      <c r="F1053" s="35">
        <v>1417</v>
      </c>
      <c r="G1053" s="35">
        <v>4</v>
      </c>
      <c r="H1053" s="35">
        <v>2</v>
      </c>
    </row>
    <row r="1054" spans="4:8" ht="14.25" customHeight="1">
      <c r="D1054" s="35">
        <v>947</v>
      </c>
      <c r="E1054" s="35">
        <v>2842</v>
      </c>
      <c r="F1054" s="35">
        <v>1421</v>
      </c>
      <c r="G1054" s="35">
        <v>2</v>
      </c>
      <c r="H1054" s="35">
        <v>1</v>
      </c>
    </row>
    <row r="1055" spans="4:8" ht="14.25" customHeight="1">
      <c r="D1055" s="35">
        <v>3789</v>
      </c>
      <c r="E1055" s="35">
        <v>11368</v>
      </c>
      <c r="F1055" s="35">
        <v>1421</v>
      </c>
      <c r="G1055" s="35">
        <v>8</v>
      </c>
      <c r="H1055" s="35">
        <v>3</v>
      </c>
    </row>
    <row r="1056" spans="4:8" ht="14.25" customHeight="1">
      <c r="D1056" s="35">
        <v>1897</v>
      </c>
      <c r="E1056" s="35">
        <v>5692</v>
      </c>
      <c r="F1056" s="35">
        <v>1423</v>
      </c>
      <c r="G1056" s="35">
        <v>4</v>
      </c>
      <c r="H1056" s="35">
        <v>2</v>
      </c>
    </row>
    <row r="1057" spans="4:8" ht="14.25" customHeight="1">
      <c r="D1057" s="35">
        <v>951</v>
      </c>
      <c r="E1057" s="35">
        <v>2854</v>
      </c>
      <c r="F1057" s="35">
        <v>1427</v>
      </c>
      <c r="G1057" s="35">
        <v>2</v>
      </c>
      <c r="H1057" s="35">
        <v>1</v>
      </c>
    </row>
    <row r="1058" spans="4:8" ht="14.25" customHeight="1">
      <c r="D1058" s="35">
        <v>3805</v>
      </c>
      <c r="E1058" s="35">
        <v>11416</v>
      </c>
      <c r="F1058" s="35">
        <v>1427</v>
      </c>
      <c r="G1058" s="35">
        <v>8</v>
      </c>
      <c r="H1058" s="35">
        <v>3</v>
      </c>
    </row>
    <row r="1059" spans="4:8" ht="14.25" customHeight="1">
      <c r="D1059" s="35">
        <v>1905</v>
      </c>
      <c r="E1059" s="35">
        <v>5716</v>
      </c>
      <c r="F1059" s="35">
        <v>1429</v>
      </c>
      <c r="G1059" s="35">
        <v>4</v>
      </c>
      <c r="H1059" s="35">
        <v>2</v>
      </c>
    </row>
    <row r="1060" spans="4:8" ht="14.25" customHeight="1">
      <c r="D1060" s="35">
        <v>955</v>
      </c>
      <c r="E1060" s="35">
        <v>2866</v>
      </c>
      <c r="F1060" s="35">
        <v>1433</v>
      </c>
      <c r="G1060" s="35">
        <v>2</v>
      </c>
      <c r="H1060" s="35">
        <v>1</v>
      </c>
    </row>
    <row r="1061" spans="4:8" ht="14.25" customHeight="1">
      <c r="D1061" s="35">
        <v>3821</v>
      </c>
      <c r="E1061" s="35">
        <v>11464</v>
      </c>
      <c r="F1061" s="35">
        <v>1433</v>
      </c>
      <c r="G1061" s="35">
        <v>8</v>
      </c>
      <c r="H1061" s="35">
        <v>3</v>
      </c>
    </row>
    <row r="1062" spans="4:8" ht="14.25" customHeight="1">
      <c r="D1062" s="35">
        <v>1913</v>
      </c>
      <c r="E1062" s="35">
        <v>5740</v>
      </c>
      <c r="F1062" s="35">
        <v>1435</v>
      </c>
      <c r="G1062" s="35">
        <v>4</v>
      </c>
      <c r="H1062" s="35">
        <v>2</v>
      </c>
    </row>
    <row r="1063" spans="4:8" ht="14.25" customHeight="1">
      <c r="D1063" s="35">
        <v>959</v>
      </c>
      <c r="E1063" s="35">
        <v>2878</v>
      </c>
      <c r="F1063" s="35">
        <v>1439</v>
      </c>
      <c r="G1063" s="35">
        <v>2</v>
      </c>
      <c r="H1063" s="35">
        <v>1</v>
      </c>
    </row>
    <row r="1064" spans="4:8" ht="14.25" customHeight="1">
      <c r="D1064" s="35">
        <v>3837</v>
      </c>
      <c r="E1064" s="35">
        <v>11512</v>
      </c>
      <c r="F1064" s="35">
        <v>1439</v>
      </c>
      <c r="G1064" s="35">
        <v>8</v>
      </c>
      <c r="H1064" s="35">
        <v>3</v>
      </c>
    </row>
    <row r="1065" spans="4:8" ht="14.25" customHeight="1">
      <c r="D1065" s="35">
        <v>1921</v>
      </c>
      <c r="E1065" s="35">
        <v>5764</v>
      </c>
      <c r="F1065" s="35">
        <v>1441</v>
      </c>
      <c r="G1065" s="35">
        <v>4</v>
      </c>
      <c r="H1065" s="35">
        <v>2</v>
      </c>
    </row>
    <row r="1066" spans="4:8" ht="14.25" customHeight="1">
      <c r="D1066" s="35">
        <v>963</v>
      </c>
      <c r="E1066" s="35">
        <v>2890</v>
      </c>
      <c r="F1066" s="35">
        <v>1445</v>
      </c>
      <c r="G1066" s="35">
        <v>2</v>
      </c>
      <c r="H1066" s="35">
        <v>1</v>
      </c>
    </row>
    <row r="1067" spans="4:8" ht="14.25" customHeight="1">
      <c r="D1067" s="35">
        <v>3853</v>
      </c>
      <c r="E1067" s="35">
        <v>11560</v>
      </c>
      <c r="F1067" s="35">
        <v>1445</v>
      </c>
      <c r="G1067" s="35">
        <v>8</v>
      </c>
      <c r="H1067" s="35">
        <v>3</v>
      </c>
    </row>
    <row r="1068" spans="4:8" ht="14.25" customHeight="1">
      <c r="D1068" s="35">
        <v>1929</v>
      </c>
      <c r="E1068" s="35">
        <v>5788</v>
      </c>
      <c r="F1068" s="35">
        <v>1447</v>
      </c>
      <c r="G1068" s="35">
        <v>4</v>
      </c>
      <c r="H1068" s="35">
        <v>2</v>
      </c>
    </row>
    <row r="1069" spans="4:8" ht="14.25" customHeight="1">
      <c r="D1069" s="35">
        <v>967</v>
      </c>
      <c r="E1069" s="35">
        <v>2902</v>
      </c>
      <c r="F1069" s="35">
        <v>1451</v>
      </c>
      <c r="G1069" s="35">
        <v>2</v>
      </c>
      <c r="H1069" s="35">
        <v>1</v>
      </c>
    </row>
    <row r="1070" spans="4:8" ht="14.25" customHeight="1">
      <c r="D1070" s="35">
        <v>3869</v>
      </c>
      <c r="E1070" s="35">
        <v>11608</v>
      </c>
      <c r="F1070" s="35">
        <v>1451</v>
      </c>
      <c r="G1070" s="35">
        <v>8</v>
      </c>
      <c r="H1070" s="35">
        <v>3</v>
      </c>
    </row>
    <row r="1071" spans="4:8" ht="14.25" customHeight="1">
      <c r="D1071" s="35">
        <v>1937</v>
      </c>
      <c r="E1071" s="35">
        <v>5812</v>
      </c>
      <c r="F1071" s="35">
        <v>1453</v>
      </c>
      <c r="G1071" s="35">
        <v>4</v>
      </c>
      <c r="H1071" s="35">
        <v>2</v>
      </c>
    </row>
    <row r="1072" spans="4:8" ht="14.25" customHeight="1">
      <c r="D1072" s="35">
        <v>971</v>
      </c>
      <c r="E1072" s="35">
        <v>2914</v>
      </c>
      <c r="F1072" s="35">
        <v>1457</v>
      </c>
      <c r="G1072" s="35">
        <v>2</v>
      </c>
      <c r="H1072" s="35">
        <v>1</v>
      </c>
    </row>
    <row r="1073" spans="4:8" ht="14.25" customHeight="1">
      <c r="D1073" s="35">
        <v>3885</v>
      </c>
      <c r="E1073" s="35">
        <v>11656</v>
      </c>
      <c r="F1073" s="35">
        <v>1457</v>
      </c>
      <c r="G1073" s="35">
        <v>8</v>
      </c>
      <c r="H1073" s="35">
        <v>3</v>
      </c>
    </row>
    <row r="1074" spans="4:8" ht="14.25" customHeight="1">
      <c r="D1074" s="35">
        <v>1945</v>
      </c>
      <c r="E1074" s="35">
        <v>5836</v>
      </c>
      <c r="F1074" s="35">
        <v>1459</v>
      </c>
      <c r="G1074" s="35">
        <v>4</v>
      </c>
      <c r="H1074" s="35">
        <v>2</v>
      </c>
    </row>
    <row r="1075" spans="4:8" ht="14.25" customHeight="1">
      <c r="D1075" s="35">
        <v>975</v>
      </c>
      <c r="E1075" s="35">
        <v>2926</v>
      </c>
      <c r="F1075" s="35">
        <v>1463</v>
      </c>
      <c r="G1075" s="35">
        <v>2</v>
      </c>
      <c r="H1075" s="35">
        <v>1</v>
      </c>
    </row>
    <row r="1076" spans="4:8" ht="14.25" customHeight="1">
      <c r="D1076" s="35">
        <v>3901</v>
      </c>
      <c r="E1076" s="35">
        <v>11704</v>
      </c>
      <c r="F1076" s="35">
        <v>1463</v>
      </c>
      <c r="G1076" s="35">
        <v>8</v>
      </c>
      <c r="H1076" s="35">
        <v>3</v>
      </c>
    </row>
    <row r="1077" spans="4:8" ht="14.25" customHeight="1">
      <c r="D1077" s="35">
        <v>1953</v>
      </c>
      <c r="E1077" s="35">
        <v>5860</v>
      </c>
      <c r="F1077" s="35">
        <v>1465</v>
      </c>
      <c r="G1077" s="35">
        <v>4</v>
      </c>
      <c r="H1077" s="35">
        <v>2</v>
      </c>
    </row>
    <row r="1078" spans="4:8" ht="14.25" customHeight="1">
      <c r="D1078" s="35">
        <v>979</v>
      </c>
      <c r="E1078" s="35">
        <v>2938</v>
      </c>
      <c r="F1078" s="35">
        <v>1469</v>
      </c>
      <c r="G1078" s="35">
        <v>2</v>
      </c>
      <c r="H1078" s="35">
        <v>1</v>
      </c>
    </row>
    <row r="1079" spans="4:8" ht="14.25" customHeight="1">
      <c r="D1079" s="35">
        <v>3917</v>
      </c>
      <c r="E1079" s="35">
        <v>11752</v>
      </c>
      <c r="F1079" s="35">
        <v>1469</v>
      </c>
      <c r="G1079" s="35">
        <v>8</v>
      </c>
      <c r="H1079" s="35">
        <v>3</v>
      </c>
    </row>
    <row r="1080" spans="4:8" ht="14.25" customHeight="1">
      <c r="D1080" s="35">
        <v>1961</v>
      </c>
      <c r="E1080" s="35">
        <v>5884</v>
      </c>
      <c r="F1080" s="35">
        <v>1471</v>
      </c>
      <c r="G1080" s="35">
        <v>4</v>
      </c>
      <c r="H1080" s="35">
        <v>2</v>
      </c>
    </row>
    <row r="1081" spans="4:8" ht="14.25" customHeight="1">
      <c r="D1081" s="35">
        <v>983</v>
      </c>
      <c r="E1081" s="35">
        <v>2950</v>
      </c>
      <c r="F1081" s="35">
        <v>1475</v>
      </c>
      <c r="G1081" s="35">
        <v>2</v>
      </c>
      <c r="H1081" s="35">
        <v>1</v>
      </c>
    </row>
    <row r="1082" spans="4:8" ht="14.25" customHeight="1">
      <c r="D1082" s="35">
        <v>3933</v>
      </c>
      <c r="E1082" s="35">
        <v>11800</v>
      </c>
      <c r="F1082" s="35">
        <v>1475</v>
      </c>
      <c r="G1082" s="35">
        <v>8</v>
      </c>
      <c r="H1082" s="35">
        <v>3</v>
      </c>
    </row>
    <row r="1083" spans="4:8" ht="14.25" customHeight="1">
      <c r="D1083" s="35">
        <v>1969</v>
      </c>
      <c r="E1083" s="35">
        <v>5908</v>
      </c>
      <c r="F1083" s="35">
        <v>1477</v>
      </c>
      <c r="G1083" s="35">
        <v>4</v>
      </c>
      <c r="H1083" s="35">
        <v>2</v>
      </c>
    </row>
    <row r="1084" spans="4:8" ht="14.25" customHeight="1">
      <c r="D1084" s="35">
        <v>987</v>
      </c>
      <c r="E1084" s="35">
        <v>2962</v>
      </c>
      <c r="F1084" s="35">
        <v>1481</v>
      </c>
      <c r="G1084" s="35">
        <v>2</v>
      </c>
      <c r="H1084" s="35">
        <v>1</v>
      </c>
    </row>
    <row r="1085" spans="4:8" ht="14.25" customHeight="1">
      <c r="D1085" s="35">
        <v>3949</v>
      </c>
      <c r="E1085" s="35">
        <v>11848</v>
      </c>
      <c r="F1085" s="35">
        <v>1481</v>
      </c>
      <c r="G1085" s="35">
        <v>8</v>
      </c>
      <c r="H1085" s="35">
        <v>3</v>
      </c>
    </row>
    <row r="1086" spans="4:8" ht="14.25" customHeight="1">
      <c r="D1086" s="35">
        <v>1977</v>
      </c>
      <c r="E1086" s="35">
        <v>5932</v>
      </c>
      <c r="F1086" s="35">
        <v>1483</v>
      </c>
      <c r="G1086" s="35">
        <v>4</v>
      </c>
      <c r="H1086" s="35">
        <v>2</v>
      </c>
    </row>
    <row r="1087" spans="4:8" ht="14.25" customHeight="1">
      <c r="D1087" s="35">
        <v>991</v>
      </c>
      <c r="E1087" s="35">
        <v>2974</v>
      </c>
      <c r="F1087" s="35">
        <v>1487</v>
      </c>
      <c r="G1087" s="35">
        <v>2</v>
      </c>
      <c r="H1087" s="35">
        <v>1</v>
      </c>
    </row>
    <row r="1088" spans="4:8" ht="14.25" customHeight="1">
      <c r="D1088" s="35">
        <v>3965</v>
      </c>
      <c r="E1088" s="35">
        <v>11896</v>
      </c>
      <c r="F1088" s="35">
        <v>1487</v>
      </c>
      <c r="G1088" s="35">
        <v>8</v>
      </c>
      <c r="H1088" s="35">
        <v>3</v>
      </c>
    </row>
    <row r="1089" spans="4:8" ht="14.25" customHeight="1">
      <c r="D1089" s="35">
        <v>1985</v>
      </c>
      <c r="E1089" s="35">
        <v>5956</v>
      </c>
      <c r="F1089" s="35">
        <v>1489</v>
      </c>
      <c r="G1089" s="35">
        <v>4</v>
      </c>
      <c r="H1089" s="35">
        <v>2</v>
      </c>
    </row>
    <row r="1090" spans="4:8" ht="14.25" customHeight="1">
      <c r="D1090" s="35">
        <v>995</v>
      </c>
      <c r="E1090" s="35">
        <v>2986</v>
      </c>
      <c r="F1090" s="35">
        <v>1493</v>
      </c>
      <c r="G1090" s="35">
        <v>2</v>
      </c>
      <c r="H1090" s="35">
        <v>1</v>
      </c>
    </row>
    <row r="1091" spans="4:8" ht="14.25" customHeight="1">
      <c r="D1091" s="35">
        <v>3981</v>
      </c>
      <c r="E1091" s="35">
        <v>11944</v>
      </c>
      <c r="F1091" s="35">
        <v>1493</v>
      </c>
      <c r="G1091" s="35">
        <v>8</v>
      </c>
      <c r="H1091" s="35">
        <v>3</v>
      </c>
    </row>
    <row r="1092" spans="4:8" ht="14.25" customHeight="1">
      <c r="D1092" s="35">
        <v>1993</v>
      </c>
      <c r="E1092" s="35">
        <v>5980</v>
      </c>
      <c r="F1092" s="35">
        <v>1495</v>
      </c>
      <c r="G1092" s="35">
        <v>4</v>
      </c>
      <c r="H1092" s="35">
        <v>2</v>
      </c>
    </row>
    <row r="1093" spans="4:8" ht="14.25" customHeight="1">
      <c r="D1093" s="35">
        <v>999</v>
      </c>
      <c r="E1093" s="35">
        <v>2998</v>
      </c>
      <c r="F1093" s="35">
        <v>1499</v>
      </c>
      <c r="G1093" s="35">
        <v>2</v>
      </c>
      <c r="H1093" s="35">
        <v>1</v>
      </c>
    </row>
    <row r="1094" spans="4:8" ht="14.25" customHeight="1">
      <c r="D1094" s="35">
        <v>3997</v>
      </c>
      <c r="E1094" s="35">
        <v>11992</v>
      </c>
      <c r="F1094" s="35">
        <v>1499</v>
      </c>
      <c r="G1094" s="35">
        <v>8</v>
      </c>
      <c r="H1094" s="35">
        <v>3</v>
      </c>
    </row>
    <row r="1095" spans="4:8" ht="14.25" customHeight="1">
      <c r="D1095" s="35">
        <v>2001</v>
      </c>
      <c r="E1095" s="35">
        <v>6004</v>
      </c>
      <c r="F1095" s="35">
        <v>1501</v>
      </c>
      <c r="G1095" s="35">
        <v>4</v>
      </c>
      <c r="H1095" s="35">
        <v>2</v>
      </c>
    </row>
    <row r="1096" spans="4:8" ht="14.25" customHeight="1">
      <c r="D1096" s="35">
        <v>1003</v>
      </c>
      <c r="E1096" s="35">
        <v>3010</v>
      </c>
      <c r="F1096" s="35">
        <v>1505</v>
      </c>
      <c r="G1096" s="35">
        <v>2</v>
      </c>
      <c r="H1096" s="35">
        <v>1</v>
      </c>
    </row>
    <row r="1097" spans="4:8" ht="14.25" customHeight="1">
      <c r="D1097" s="35">
        <v>4013</v>
      </c>
      <c r="E1097" s="35">
        <v>12040</v>
      </c>
      <c r="F1097" s="35">
        <v>1505</v>
      </c>
      <c r="G1097" s="35">
        <v>8</v>
      </c>
      <c r="H1097" s="35">
        <v>3</v>
      </c>
    </row>
    <row r="1098" spans="4:8" ht="14.25" customHeight="1">
      <c r="D1098" s="35">
        <v>2009</v>
      </c>
      <c r="E1098" s="35">
        <v>6028</v>
      </c>
      <c r="F1098" s="35">
        <v>1507</v>
      </c>
      <c r="G1098" s="35">
        <v>4</v>
      </c>
      <c r="H1098" s="35">
        <v>2</v>
      </c>
    </row>
    <row r="1099" spans="4:8" ht="14.25" customHeight="1">
      <c r="D1099" s="35">
        <v>1007</v>
      </c>
      <c r="E1099" s="35">
        <v>3022</v>
      </c>
      <c r="F1099" s="35">
        <v>1511</v>
      </c>
      <c r="G1099" s="35">
        <v>2</v>
      </c>
      <c r="H1099" s="35">
        <v>1</v>
      </c>
    </row>
    <row r="1100" spans="4:8" ht="14.25" customHeight="1">
      <c r="D1100" s="35">
        <v>4029</v>
      </c>
      <c r="E1100" s="35">
        <v>12088</v>
      </c>
      <c r="F1100" s="35">
        <v>1511</v>
      </c>
      <c r="G1100" s="35">
        <v>8</v>
      </c>
      <c r="H1100" s="35">
        <v>3</v>
      </c>
    </row>
    <row r="1101" spans="4:8" ht="14.25" customHeight="1">
      <c r="D1101" s="35">
        <v>2017</v>
      </c>
      <c r="E1101" s="35">
        <v>6052</v>
      </c>
      <c r="F1101" s="35">
        <v>1513</v>
      </c>
      <c r="G1101" s="35">
        <v>4</v>
      </c>
      <c r="H1101" s="35">
        <v>2</v>
      </c>
    </row>
    <row r="1102" spans="4:8" ht="14.25" customHeight="1">
      <c r="D1102" s="35">
        <v>1011</v>
      </c>
      <c r="E1102" s="35">
        <v>3034</v>
      </c>
      <c r="F1102" s="35">
        <v>1517</v>
      </c>
      <c r="G1102" s="35">
        <v>2</v>
      </c>
      <c r="H1102" s="35">
        <v>1</v>
      </c>
    </row>
    <row r="1103" spans="4:8" ht="14.25" customHeight="1">
      <c r="D1103" s="35">
        <v>4045</v>
      </c>
      <c r="E1103" s="35">
        <v>12136</v>
      </c>
      <c r="F1103" s="35">
        <v>1517</v>
      </c>
      <c r="G1103" s="35">
        <v>8</v>
      </c>
      <c r="H1103" s="35">
        <v>3</v>
      </c>
    </row>
    <row r="1104" spans="4:8" ht="14.25" customHeight="1">
      <c r="D1104" s="35">
        <v>2025</v>
      </c>
      <c r="E1104" s="35">
        <v>6076</v>
      </c>
      <c r="F1104" s="35">
        <v>1519</v>
      </c>
      <c r="G1104" s="35">
        <v>4</v>
      </c>
      <c r="H1104" s="35">
        <v>2</v>
      </c>
    </row>
    <row r="1105" spans="4:8" ht="14.25" customHeight="1">
      <c r="D1105" s="35">
        <v>1015</v>
      </c>
      <c r="E1105" s="35">
        <v>3046</v>
      </c>
      <c r="F1105" s="35">
        <v>1523</v>
      </c>
      <c r="G1105" s="35">
        <v>2</v>
      </c>
      <c r="H1105" s="35">
        <v>1</v>
      </c>
    </row>
    <row r="1106" spans="4:8" ht="14.25" customHeight="1">
      <c r="D1106" s="35">
        <v>4061</v>
      </c>
      <c r="E1106" s="35">
        <v>12184</v>
      </c>
      <c r="F1106" s="35">
        <v>1523</v>
      </c>
      <c r="G1106" s="35">
        <v>8</v>
      </c>
      <c r="H1106" s="35">
        <v>3</v>
      </c>
    </row>
    <row r="1107" spans="4:8" ht="14.25" customHeight="1">
      <c r="D1107" s="35">
        <v>2033</v>
      </c>
      <c r="E1107" s="35">
        <v>6100</v>
      </c>
      <c r="F1107" s="35">
        <v>1525</v>
      </c>
      <c r="G1107" s="35">
        <v>4</v>
      </c>
      <c r="H1107" s="35">
        <v>2</v>
      </c>
    </row>
    <row r="1108" spans="4:8" ht="14.25" customHeight="1">
      <c r="D1108" s="35">
        <v>1019</v>
      </c>
      <c r="E1108" s="35">
        <v>3058</v>
      </c>
      <c r="F1108" s="35">
        <v>1529</v>
      </c>
      <c r="G1108" s="35">
        <v>2</v>
      </c>
      <c r="H1108" s="35">
        <v>1</v>
      </c>
    </row>
    <row r="1109" spans="4:8" ht="14.25" customHeight="1">
      <c r="D1109" s="35">
        <v>4077</v>
      </c>
      <c r="E1109" s="35">
        <v>12232</v>
      </c>
      <c r="F1109" s="35">
        <v>1529</v>
      </c>
      <c r="G1109" s="35">
        <v>8</v>
      </c>
      <c r="H1109" s="35">
        <v>3</v>
      </c>
    </row>
    <row r="1110" spans="4:8" ht="14.25" customHeight="1">
      <c r="D1110" s="35">
        <v>2041</v>
      </c>
      <c r="E1110" s="35">
        <v>6124</v>
      </c>
      <c r="F1110" s="35">
        <v>1531</v>
      </c>
      <c r="G1110" s="35">
        <v>4</v>
      </c>
      <c r="H1110" s="35">
        <v>2</v>
      </c>
    </row>
    <row r="1111" spans="4:8" ht="14.25" customHeight="1">
      <c r="D1111" s="35">
        <v>1023</v>
      </c>
      <c r="E1111" s="35">
        <v>3070</v>
      </c>
      <c r="F1111" s="35">
        <v>1535</v>
      </c>
      <c r="G1111" s="35">
        <v>2</v>
      </c>
      <c r="H1111" s="35">
        <v>1</v>
      </c>
    </row>
    <row r="1112" spans="4:8" ht="14.25" customHeight="1">
      <c r="D1112" s="35">
        <v>4093</v>
      </c>
      <c r="E1112" s="35">
        <v>12280</v>
      </c>
      <c r="F1112" s="35">
        <v>1535</v>
      </c>
      <c r="G1112" s="35">
        <v>8</v>
      </c>
      <c r="H1112" s="35">
        <v>3</v>
      </c>
    </row>
    <row r="1113" spans="4:8" ht="14.25" customHeight="1">
      <c r="D1113" s="35">
        <v>2049</v>
      </c>
      <c r="E1113" s="35">
        <v>6148</v>
      </c>
      <c r="F1113" s="35">
        <v>1537</v>
      </c>
      <c r="G1113" s="35">
        <v>4</v>
      </c>
      <c r="H1113" s="35">
        <v>2</v>
      </c>
    </row>
    <row r="1114" spans="4:8" ht="14.25" customHeight="1">
      <c r="D1114" s="35">
        <v>1027</v>
      </c>
      <c r="E1114" s="35">
        <v>3082</v>
      </c>
      <c r="F1114" s="35">
        <v>1541</v>
      </c>
      <c r="G1114" s="35">
        <v>2</v>
      </c>
      <c r="H1114" s="35">
        <v>1</v>
      </c>
    </row>
    <row r="1115" spans="4:8" ht="14.25" customHeight="1">
      <c r="D1115" s="35">
        <v>4109</v>
      </c>
      <c r="E1115" s="35">
        <v>12328</v>
      </c>
      <c r="F1115" s="35">
        <v>1541</v>
      </c>
      <c r="G1115" s="35">
        <v>8</v>
      </c>
      <c r="H1115" s="35">
        <v>3</v>
      </c>
    </row>
    <row r="1116" spans="4:8" ht="14.25" customHeight="1">
      <c r="D1116" s="35">
        <v>2057</v>
      </c>
      <c r="E1116" s="35">
        <v>6172</v>
      </c>
      <c r="F1116" s="35">
        <v>1543</v>
      </c>
      <c r="G1116" s="35">
        <v>4</v>
      </c>
      <c r="H1116" s="35">
        <v>2</v>
      </c>
    </row>
    <row r="1117" spans="4:8" ht="14.25" customHeight="1">
      <c r="D1117" s="35">
        <v>1031</v>
      </c>
      <c r="E1117" s="35">
        <v>3094</v>
      </c>
      <c r="F1117" s="35">
        <v>1547</v>
      </c>
      <c r="G1117" s="35">
        <v>2</v>
      </c>
      <c r="H1117" s="35">
        <v>1</v>
      </c>
    </row>
    <row r="1118" spans="4:8" ht="14.25" customHeight="1">
      <c r="D1118" s="35">
        <v>4125</v>
      </c>
      <c r="E1118" s="35">
        <v>12376</v>
      </c>
      <c r="F1118" s="35">
        <v>1547</v>
      </c>
      <c r="G1118" s="35">
        <v>8</v>
      </c>
      <c r="H1118" s="35">
        <v>3</v>
      </c>
    </row>
    <row r="1119" spans="4:8" ht="14.25" customHeight="1">
      <c r="D1119" s="35">
        <v>2065</v>
      </c>
      <c r="E1119" s="35">
        <v>6196</v>
      </c>
      <c r="F1119" s="35">
        <v>1549</v>
      </c>
      <c r="G1119" s="35">
        <v>4</v>
      </c>
      <c r="H1119" s="35">
        <v>2</v>
      </c>
    </row>
    <row r="1120" spans="4:8" ht="14.25" customHeight="1">
      <c r="D1120" s="35">
        <v>1035</v>
      </c>
      <c r="E1120" s="35">
        <v>3106</v>
      </c>
      <c r="F1120" s="35">
        <v>1553</v>
      </c>
      <c r="G1120" s="35">
        <v>2</v>
      </c>
      <c r="H1120" s="35">
        <v>1</v>
      </c>
    </row>
    <row r="1121" spans="4:8" ht="14.25" customHeight="1">
      <c r="D1121" s="35">
        <v>4141</v>
      </c>
      <c r="E1121" s="35">
        <v>12424</v>
      </c>
      <c r="F1121" s="35">
        <v>1553</v>
      </c>
      <c r="G1121" s="35">
        <v>8</v>
      </c>
      <c r="H1121" s="35">
        <v>3</v>
      </c>
    </row>
    <row r="1122" spans="4:8" ht="14.25" customHeight="1">
      <c r="D1122" s="35">
        <v>2073</v>
      </c>
      <c r="E1122" s="35">
        <v>6220</v>
      </c>
      <c r="F1122" s="35">
        <v>1555</v>
      </c>
      <c r="G1122" s="35">
        <v>4</v>
      </c>
      <c r="H1122" s="35">
        <v>2</v>
      </c>
    </row>
    <row r="1123" spans="4:8" ht="14.25" customHeight="1">
      <c r="D1123" s="35">
        <v>1039</v>
      </c>
      <c r="E1123" s="35">
        <v>3118</v>
      </c>
      <c r="F1123" s="35">
        <v>1559</v>
      </c>
      <c r="G1123" s="35">
        <v>2</v>
      </c>
      <c r="H1123" s="35">
        <v>1</v>
      </c>
    </row>
    <row r="1124" spans="4:8" ht="14.25" customHeight="1">
      <c r="D1124" s="35">
        <v>4157</v>
      </c>
      <c r="E1124" s="35">
        <v>12472</v>
      </c>
      <c r="F1124" s="35">
        <v>1559</v>
      </c>
      <c r="G1124" s="35">
        <v>8</v>
      </c>
      <c r="H1124" s="35">
        <v>3</v>
      </c>
    </row>
    <row r="1125" spans="4:8" ht="14.25" customHeight="1">
      <c r="D1125" s="35">
        <v>2081</v>
      </c>
      <c r="E1125" s="35">
        <v>6244</v>
      </c>
      <c r="F1125" s="35">
        <v>1561</v>
      </c>
      <c r="G1125" s="35">
        <v>4</v>
      </c>
      <c r="H1125" s="35">
        <v>2</v>
      </c>
    </row>
    <row r="1126" spans="4:8" ht="14.25" customHeight="1">
      <c r="D1126" s="35">
        <v>1043</v>
      </c>
      <c r="E1126" s="35">
        <v>3130</v>
      </c>
      <c r="F1126" s="35">
        <v>1565</v>
      </c>
      <c r="G1126" s="35">
        <v>2</v>
      </c>
      <c r="H1126" s="35">
        <v>1</v>
      </c>
    </row>
    <row r="1127" spans="4:8" ht="14.25" customHeight="1">
      <c r="D1127" s="35">
        <v>4173</v>
      </c>
      <c r="E1127" s="35">
        <v>12520</v>
      </c>
      <c r="F1127" s="35">
        <v>1565</v>
      </c>
      <c r="G1127" s="35">
        <v>8</v>
      </c>
      <c r="H1127" s="35">
        <v>3</v>
      </c>
    </row>
    <row r="1128" spans="4:8" ht="14.25" customHeight="1">
      <c r="D1128" s="35">
        <v>2089</v>
      </c>
      <c r="E1128" s="35">
        <v>6268</v>
      </c>
      <c r="F1128" s="35">
        <v>1567</v>
      </c>
      <c r="G1128" s="35">
        <v>4</v>
      </c>
      <c r="H1128" s="35">
        <v>2</v>
      </c>
    </row>
    <row r="1129" spans="4:8" ht="14.25" customHeight="1">
      <c r="D1129" s="35">
        <v>1047</v>
      </c>
      <c r="E1129" s="35">
        <v>3142</v>
      </c>
      <c r="F1129" s="35">
        <v>1571</v>
      </c>
      <c r="G1129" s="35">
        <v>2</v>
      </c>
      <c r="H1129" s="35">
        <v>1</v>
      </c>
    </row>
    <row r="1130" spans="4:8" ht="14.25" customHeight="1">
      <c r="D1130" s="35">
        <v>4189</v>
      </c>
      <c r="E1130" s="35">
        <v>12568</v>
      </c>
      <c r="F1130" s="35">
        <v>1571</v>
      </c>
      <c r="G1130" s="35">
        <v>8</v>
      </c>
      <c r="H1130" s="35">
        <v>3</v>
      </c>
    </row>
    <row r="1131" spans="4:8" ht="14.25" customHeight="1">
      <c r="D1131" s="35">
        <v>2097</v>
      </c>
      <c r="E1131" s="35">
        <v>6292</v>
      </c>
      <c r="F1131" s="35">
        <v>1573</v>
      </c>
      <c r="G1131" s="35">
        <v>4</v>
      </c>
      <c r="H1131" s="35">
        <v>2</v>
      </c>
    </row>
    <row r="1132" spans="4:8" ht="14.25" customHeight="1">
      <c r="D1132" s="35">
        <v>1051</v>
      </c>
      <c r="E1132" s="35">
        <v>3154</v>
      </c>
      <c r="F1132" s="35">
        <v>1577</v>
      </c>
      <c r="G1132" s="35">
        <v>2</v>
      </c>
      <c r="H1132" s="35">
        <v>1</v>
      </c>
    </row>
    <row r="1133" spans="4:8" ht="14.25" customHeight="1">
      <c r="D1133" s="35">
        <v>4205</v>
      </c>
      <c r="E1133" s="35">
        <v>12616</v>
      </c>
      <c r="F1133" s="35">
        <v>1577</v>
      </c>
      <c r="G1133" s="35">
        <v>8</v>
      </c>
      <c r="H1133" s="35">
        <v>3</v>
      </c>
    </row>
    <row r="1134" spans="4:8" ht="14.25" customHeight="1">
      <c r="D1134" s="35">
        <v>2105</v>
      </c>
      <c r="E1134" s="35">
        <v>6316</v>
      </c>
      <c r="F1134" s="35">
        <v>1579</v>
      </c>
      <c r="G1134" s="35">
        <v>4</v>
      </c>
      <c r="H1134" s="35">
        <v>2</v>
      </c>
    </row>
    <row r="1135" spans="4:8" ht="14.25" customHeight="1">
      <c r="D1135" s="35">
        <v>1055</v>
      </c>
      <c r="E1135" s="35">
        <v>3166</v>
      </c>
      <c r="F1135" s="35">
        <v>1583</v>
      </c>
      <c r="G1135" s="35">
        <v>2</v>
      </c>
      <c r="H1135" s="35">
        <v>1</v>
      </c>
    </row>
    <row r="1136" spans="4:8" ht="14.25" customHeight="1">
      <c r="D1136" s="35">
        <v>4221</v>
      </c>
      <c r="E1136" s="35">
        <v>12664</v>
      </c>
      <c r="F1136" s="35">
        <v>1583</v>
      </c>
      <c r="G1136" s="35">
        <v>8</v>
      </c>
      <c r="H1136" s="35">
        <v>3</v>
      </c>
    </row>
    <row r="1137" spans="4:8" ht="14.25" customHeight="1">
      <c r="D1137" s="35">
        <v>2113</v>
      </c>
      <c r="E1137" s="35">
        <v>6340</v>
      </c>
      <c r="F1137" s="35">
        <v>1585</v>
      </c>
      <c r="G1137" s="35">
        <v>4</v>
      </c>
      <c r="H1137" s="35">
        <v>2</v>
      </c>
    </row>
    <row r="1138" spans="4:8" ht="14.25" customHeight="1">
      <c r="D1138" s="35">
        <v>1059</v>
      </c>
      <c r="E1138" s="35">
        <v>3178</v>
      </c>
      <c r="F1138" s="35">
        <v>1589</v>
      </c>
      <c r="G1138" s="35">
        <v>2</v>
      </c>
      <c r="H1138" s="35">
        <v>1</v>
      </c>
    </row>
    <row r="1139" spans="4:8" ht="14.25" customHeight="1">
      <c r="D1139" s="35">
        <v>4237</v>
      </c>
      <c r="E1139" s="35">
        <v>12712</v>
      </c>
      <c r="F1139" s="35">
        <v>1589</v>
      </c>
      <c r="G1139" s="35">
        <v>8</v>
      </c>
      <c r="H1139" s="35">
        <v>3</v>
      </c>
    </row>
    <row r="1140" spans="4:8" ht="14.25" customHeight="1">
      <c r="D1140" s="35">
        <v>2121</v>
      </c>
      <c r="E1140" s="35">
        <v>6364</v>
      </c>
      <c r="F1140" s="35">
        <v>1591</v>
      </c>
      <c r="G1140" s="35">
        <v>4</v>
      </c>
      <c r="H1140" s="35">
        <v>2</v>
      </c>
    </row>
    <row r="1141" spans="4:8" ht="14.25" customHeight="1">
      <c r="D1141" s="35">
        <v>1063</v>
      </c>
      <c r="E1141" s="35">
        <v>3190</v>
      </c>
      <c r="F1141" s="35">
        <v>1595</v>
      </c>
      <c r="G1141" s="35">
        <v>2</v>
      </c>
      <c r="H1141" s="35">
        <v>1</v>
      </c>
    </row>
    <row r="1142" spans="4:8" ht="14.25" customHeight="1">
      <c r="D1142" s="35">
        <v>4253</v>
      </c>
      <c r="E1142" s="35">
        <v>12760</v>
      </c>
      <c r="F1142" s="35">
        <v>1595</v>
      </c>
      <c r="G1142" s="35">
        <v>8</v>
      </c>
      <c r="H1142" s="35">
        <v>3</v>
      </c>
    </row>
    <row r="1143" spans="4:8" ht="14.25" customHeight="1">
      <c r="D1143" s="35">
        <v>2129</v>
      </c>
      <c r="E1143" s="35">
        <v>6388</v>
      </c>
      <c r="F1143" s="35">
        <v>1597</v>
      </c>
      <c r="G1143" s="35">
        <v>4</v>
      </c>
      <c r="H1143" s="35">
        <v>2</v>
      </c>
    </row>
    <row r="1144" spans="4:8" ht="14.25" customHeight="1">
      <c r="D1144" s="35">
        <v>1067</v>
      </c>
      <c r="E1144" s="35">
        <v>3202</v>
      </c>
      <c r="F1144" s="35">
        <v>1601</v>
      </c>
      <c r="G1144" s="35">
        <v>2</v>
      </c>
      <c r="H1144" s="35">
        <v>1</v>
      </c>
    </row>
    <row r="1145" spans="4:8" ht="14.25" customHeight="1">
      <c r="D1145" s="35">
        <v>4269</v>
      </c>
      <c r="E1145" s="35">
        <v>12808</v>
      </c>
      <c r="F1145" s="35">
        <v>1601</v>
      </c>
      <c r="G1145" s="35">
        <v>8</v>
      </c>
      <c r="H1145" s="35">
        <v>3</v>
      </c>
    </row>
    <row r="1146" spans="4:8" ht="14.25" customHeight="1">
      <c r="D1146" s="35">
        <v>2137</v>
      </c>
      <c r="E1146" s="35">
        <v>6412</v>
      </c>
      <c r="F1146" s="35">
        <v>1603</v>
      </c>
      <c r="G1146" s="35">
        <v>4</v>
      </c>
      <c r="H1146" s="35">
        <v>2</v>
      </c>
    </row>
    <row r="1147" spans="4:8" ht="14.25" customHeight="1">
      <c r="D1147" s="35">
        <v>1071</v>
      </c>
      <c r="E1147" s="35">
        <v>3214</v>
      </c>
      <c r="F1147" s="35">
        <v>1607</v>
      </c>
      <c r="G1147" s="35">
        <v>2</v>
      </c>
      <c r="H1147" s="35">
        <v>1</v>
      </c>
    </row>
    <row r="1148" spans="4:8" ht="14.25" customHeight="1">
      <c r="D1148" s="35">
        <v>4285</v>
      </c>
      <c r="E1148" s="35">
        <v>12856</v>
      </c>
      <c r="F1148" s="35">
        <v>1607</v>
      </c>
      <c r="G1148" s="35">
        <v>8</v>
      </c>
      <c r="H1148" s="35">
        <v>3</v>
      </c>
    </row>
    <row r="1149" spans="4:8" ht="14.25" customHeight="1">
      <c r="D1149" s="35">
        <v>2145</v>
      </c>
      <c r="E1149" s="35">
        <v>6436</v>
      </c>
      <c r="F1149" s="35">
        <v>1609</v>
      </c>
      <c r="G1149" s="35">
        <v>4</v>
      </c>
      <c r="H1149" s="35">
        <v>2</v>
      </c>
    </row>
    <row r="1150" spans="4:8" ht="14.25" customHeight="1">
      <c r="D1150" s="35">
        <v>1075</v>
      </c>
      <c r="E1150" s="35">
        <v>3226</v>
      </c>
      <c r="F1150" s="35">
        <v>1613</v>
      </c>
      <c r="G1150" s="35">
        <v>2</v>
      </c>
      <c r="H1150" s="35">
        <v>1</v>
      </c>
    </row>
    <row r="1151" spans="4:8" ht="14.25" customHeight="1">
      <c r="D1151" s="35">
        <v>4301</v>
      </c>
      <c r="E1151" s="35">
        <v>12904</v>
      </c>
      <c r="F1151" s="35">
        <v>1613</v>
      </c>
      <c r="G1151" s="35">
        <v>8</v>
      </c>
      <c r="H1151" s="35">
        <v>3</v>
      </c>
    </row>
    <row r="1152" spans="4:8" ht="14.25" customHeight="1">
      <c r="D1152" s="35">
        <v>2153</v>
      </c>
      <c r="E1152" s="35">
        <v>6460</v>
      </c>
      <c r="F1152" s="35">
        <v>1615</v>
      </c>
      <c r="G1152" s="35">
        <v>4</v>
      </c>
      <c r="H1152" s="35">
        <v>2</v>
      </c>
    </row>
    <row r="1153" spans="4:8" ht="14.25" customHeight="1">
      <c r="D1153" s="35">
        <v>1079</v>
      </c>
      <c r="E1153" s="35">
        <v>3238</v>
      </c>
      <c r="F1153" s="35">
        <v>1619</v>
      </c>
      <c r="G1153" s="35">
        <v>2</v>
      </c>
      <c r="H1153" s="35">
        <v>1</v>
      </c>
    </row>
    <row r="1154" spans="4:8" ht="14.25" customHeight="1">
      <c r="D1154" s="35">
        <v>4317</v>
      </c>
      <c r="E1154" s="35">
        <v>12952</v>
      </c>
      <c r="F1154" s="35">
        <v>1619</v>
      </c>
      <c r="G1154" s="35">
        <v>8</v>
      </c>
      <c r="H1154" s="35">
        <v>3</v>
      </c>
    </row>
    <row r="1155" spans="4:8" ht="14.25" customHeight="1">
      <c r="D1155" s="35">
        <v>2161</v>
      </c>
      <c r="E1155" s="35">
        <v>6484</v>
      </c>
      <c r="F1155" s="35">
        <v>1621</v>
      </c>
      <c r="G1155" s="35">
        <v>4</v>
      </c>
      <c r="H1155" s="35">
        <v>2</v>
      </c>
    </row>
    <row r="1156" spans="4:8" ht="14.25" customHeight="1">
      <c r="D1156" s="35">
        <v>1083</v>
      </c>
      <c r="E1156" s="35">
        <v>3250</v>
      </c>
      <c r="F1156" s="35">
        <v>1625</v>
      </c>
      <c r="G1156" s="35">
        <v>2</v>
      </c>
      <c r="H1156" s="35">
        <v>1</v>
      </c>
    </row>
    <row r="1157" spans="4:8" ht="14.25" customHeight="1">
      <c r="D1157" s="35">
        <v>4333</v>
      </c>
      <c r="E1157" s="35">
        <v>13000</v>
      </c>
      <c r="F1157" s="35">
        <v>1625</v>
      </c>
      <c r="G1157" s="35">
        <v>8</v>
      </c>
      <c r="H1157" s="35">
        <v>3</v>
      </c>
    </row>
    <row r="1158" spans="4:8" ht="14.25" customHeight="1">
      <c r="D1158" s="35">
        <v>2169</v>
      </c>
      <c r="E1158" s="35">
        <v>6508</v>
      </c>
      <c r="F1158" s="35">
        <v>1627</v>
      </c>
      <c r="G1158" s="35">
        <v>4</v>
      </c>
      <c r="H1158" s="35">
        <v>2</v>
      </c>
    </row>
    <row r="1159" spans="4:8" ht="14.25" customHeight="1">
      <c r="D1159" s="35">
        <v>1087</v>
      </c>
      <c r="E1159" s="35">
        <v>3262</v>
      </c>
      <c r="F1159" s="35">
        <v>1631</v>
      </c>
      <c r="G1159" s="35">
        <v>2</v>
      </c>
      <c r="H1159" s="35">
        <v>1</v>
      </c>
    </row>
    <row r="1160" spans="4:8" ht="14.25" customHeight="1">
      <c r="D1160" s="35">
        <v>4349</v>
      </c>
      <c r="E1160" s="35">
        <v>13048</v>
      </c>
      <c r="F1160" s="35">
        <v>1631</v>
      </c>
      <c r="G1160" s="35">
        <v>8</v>
      </c>
      <c r="H1160" s="35">
        <v>3</v>
      </c>
    </row>
    <row r="1161" spans="4:8" ht="14.25" customHeight="1">
      <c r="D1161" s="35">
        <v>2177</v>
      </c>
      <c r="E1161" s="35">
        <v>6532</v>
      </c>
      <c r="F1161" s="35">
        <v>1633</v>
      </c>
      <c r="G1161" s="35">
        <v>4</v>
      </c>
      <c r="H1161" s="35">
        <v>2</v>
      </c>
    </row>
    <row r="1162" spans="4:8" ht="14.25" customHeight="1">
      <c r="D1162" s="35">
        <v>1091</v>
      </c>
      <c r="E1162" s="35">
        <v>3274</v>
      </c>
      <c r="F1162" s="35">
        <v>1637</v>
      </c>
      <c r="G1162" s="35">
        <v>2</v>
      </c>
      <c r="H1162" s="35">
        <v>1</v>
      </c>
    </row>
    <row r="1163" spans="4:8" ht="14.25" customHeight="1">
      <c r="D1163" s="35">
        <v>4365</v>
      </c>
      <c r="E1163" s="35">
        <v>13096</v>
      </c>
      <c r="F1163" s="35">
        <v>1637</v>
      </c>
      <c r="G1163" s="35">
        <v>8</v>
      </c>
      <c r="H1163" s="35">
        <v>3</v>
      </c>
    </row>
    <row r="1164" spans="4:8" ht="14.25" customHeight="1">
      <c r="D1164" s="35">
        <v>2185</v>
      </c>
      <c r="E1164" s="35">
        <v>6556</v>
      </c>
      <c r="F1164" s="35">
        <v>1639</v>
      </c>
      <c r="G1164" s="35">
        <v>4</v>
      </c>
      <c r="H1164" s="35">
        <v>2</v>
      </c>
    </row>
    <row r="1165" spans="4:8" ht="14.25" customHeight="1">
      <c r="D1165" s="35">
        <v>1095</v>
      </c>
      <c r="E1165" s="35">
        <v>3286</v>
      </c>
      <c r="F1165" s="35">
        <v>1643</v>
      </c>
      <c r="G1165" s="35">
        <v>2</v>
      </c>
      <c r="H1165" s="35">
        <v>1</v>
      </c>
    </row>
    <row r="1166" spans="4:8" ht="14.25" customHeight="1">
      <c r="D1166" s="35">
        <v>4381</v>
      </c>
      <c r="E1166" s="35">
        <v>13144</v>
      </c>
      <c r="F1166" s="35">
        <v>1643</v>
      </c>
      <c r="G1166" s="35">
        <v>8</v>
      </c>
      <c r="H1166" s="35">
        <v>3</v>
      </c>
    </row>
    <row r="1167" spans="4:8" ht="14.25" customHeight="1">
      <c r="D1167" s="35">
        <v>2193</v>
      </c>
      <c r="E1167" s="35">
        <v>6580</v>
      </c>
      <c r="F1167" s="35">
        <v>1645</v>
      </c>
      <c r="G1167" s="35">
        <v>4</v>
      </c>
      <c r="H1167" s="35">
        <v>2</v>
      </c>
    </row>
    <row r="1168" spans="4:8" ht="14.25" customHeight="1">
      <c r="D1168" s="35">
        <v>1099</v>
      </c>
      <c r="E1168" s="35">
        <v>3298</v>
      </c>
      <c r="F1168" s="35">
        <v>1649</v>
      </c>
      <c r="G1168" s="35">
        <v>2</v>
      </c>
      <c r="H1168" s="35">
        <v>1</v>
      </c>
    </row>
    <row r="1169" spans="4:8" ht="14.25" customHeight="1">
      <c r="D1169" s="35">
        <v>4397</v>
      </c>
      <c r="E1169" s="35">
        <v>13192</v>
      </c>
      <c r="F1169" s="35">
        <v>1649</v>
      </c>
      <c r="G1169" s="35">
        <v>8</v>
      </c>
      <c r="H1169" s="35">
        <v>3</v>
      </c>
    </row>
    <row r="1170" spans="4:8" ht="14.25" customHeight="1">
      <c r="D1170" s="35">
        <v>2201</v>
      </c>
      <c r="E1170" s="35">
        <v>6604</v>
      </c>
      <c r="F1170" s="35">
        <v>1651</v>
      </c>
      <c r="G1170" s="35">
        <v>4</v>
      </c>
      <c r="H1170" s="35">
        <v>2</v>
      </c>
    </row>
    <row r="1171" spans="4:8" ht="14.25" customHeight="1">
      <c r="D1171" s="35">
        <v>1103</v>
      </c>
      <c r="E1171" s="35">
        <v>3310</v>
      </c>
      <c r="F1171" s="35">
        <v>1655</v>
      </c>
      <c r="G1171" s="35">
        <v>2</v>
      </c>
      <c r="H1171" s="35">
        <v>1</v>
      </c>
    </row>
    <row r="1172" spans="4:8" ht="14.25" customHeight="1">
      <c r="D1172" s="35">
        <v>4413</v>
      </c>
      <c r="E1172" s="35">
        <v>13240</v>
      </c>
      <c r="F1172" s="35">
        <v>1655</v>
      </c>
      <c r="G1172" s="35">
        <v>8</v>
      </c>
      <c r="H1172" s="35">
        <v>3</v>
      </c>
    </row>
    <row r="1173" spans="4:8" ht="14.25" customHeight="1">
      <c r="D1173" s="35">
        <v>2209</v>
      </c>
      <c r="E1173" s="35">
        <v>6628</v>
      </c>
      <c r="F1173" s="35">
        <v>1657</v>
      </c>
      <c r="G1173" s="35">
        <v>4</v>
      </c>
      <c r="H1173" s="35">
        <v>2</v>
      </c>
    </row>
    <row r="1174" spans="4:8" ht="14.25" customHeight="1">
      <c r="D1174" s="35">
        <v>1107</v>
      </c>
      <c r="E1174" s="35">
        <v>3322</v>
      </c>
      <c r="F1174" s="35">
        <v>1661</v>
      </c>
      <c r="G1174" s="35">
        <v>2</v>
      </c>
      <c r="H1174" s="35">
        <v>1</v>
      </c>
    </row>
    <row r="1175" spans="4:8" ht="14.25" customHeight="1">
      <c r="D1175" s="35">
        <v>4429</v>
      </c>
      <c r="E1175" s="35">
        <v>13288</v>
      </c>
      <c r="F1175" s="35">
        <v>1661</v>
      </c>
      <c r="G1175" s="35">
        <v>8</v>
      </c>
      <c r="H1175" s="35">
        <v>3</v>
      </c>
    </row>
    <row r="1176" spans="4:8" ht="14.25" customHeight="1">
      <c r="D1176" s="35">
        <v>2217</v>
      </c>
      <c r="E1176" s="35">
        <v>6652</v>
      </c>
      <c r="F1176" s="35">
        <v>1663</v>
      </c>
      <c r="G1176" s="35">
        <v>4</v>
      </c>
      <c r="H1176" s="35">
        <v>2</v>
      </c>
    </row>
    <row r="1177" spans="4:8" ht="14.25" customHeight="1">
      <c r="D1177" s="35">
        <v>1111</v>
      </c>
      <c r="E1177" s="35">
        <v>3334</v>
      </c>
      <c r="F1177" s="35">
        <v>1667</v>
      </c>
      <c r="G1177" s="35">
        <v>2</v>
      </c>
      <c r="H1177" s="35">
        <v>1</v>
      </c>
    </row>
    <row r="1178" spans="4:8" ht="14.25" customHeight="1">
      <c r="D1178" s="35">
        <v>4445</v>
      </c>
      <c r="E1178" s="35">
        <v>13336</v>
      </c>
      <c r="F1178" s="35">
        <v>1667</v>
      </c>
      <c r="G1178" s="35">
        <v>8</v>
      </c>
      <c r="H1178" s="35">
        <v>3</v>
      </c>
    </row>
    <row r="1179" spans="4:8" ht="14.25" customHeight="1">
      <c r="D1179" s="35">
        <v>2225</v>
      </c>
      <c r="E1179" s="35">
        <v>6676</v>
      </c>
      <c r="F1179" s="35">
        <v>1669</v>
      </c>
      <c r="G1179" s="35">
        <v>4</v>
      </c>
      <c r="H1179" s="35">
        <v>2</v>
      </c>
    </row>
    <row r="1180" spans="4:8" ht="14.25" customHeight="1">
      <c r="D1180" s="35">
        <v>1115</v>
      </c>
      <c r="E1180" s="35">
        <v>3346</v>
      </c>
      <c r="F1180" s="35">
        <v>1673</v>
      </c>
      <c r="G1180" s="35">
        <v>2</v>
      </c>
      <c r="H1180" s="35">
        <v>1</v>
      </c>
    </row>
    <row r="1181" spans="4:8" ht="14.25" customHeight="1">
      <c r="D1181" s="35">
        <v>4461</v>
      </c>
      <c r="E1181" s="35">
        <v>13384</v>
      </c>
      <c r="F1181" s="35">
        <v>1673</v>
      </c>
      <c r="G1181" s="35">
        <v>8</v>
      </c>
      <c r="H1181" s="35">
        <v>3</v>
      </c>
    </row>
    <row r="1182" spans="4:8" ht="14.25" customHeight="1">
      <c r="D1182" s="35">
        <v>2233</v>
      </c>
      <c r="E1182" s="35">
        <v>6700</v>
      </c>
      <c r="F1182" s="35">
        <v>1675</v>
      </c>
      <c r="G1182" s="35">
        <v>4</v>
      </c>
      <c r="H1182" s="35">
        <v>2</v>
      </c>
    </row>
    <row r="1183" spans="4:8" ht="14.25" customHeight="1">
      <c r="D1183" s="35">
        <v>1119</v>
      </c>
      <c r="E1183" s="35">
        <v>3358</v>
      </c>
      <c r="F1183" s="35">
        <v>1679</v>
      </c>
      <c r="G1183" s="35">
        <v>2</v>
      </c>
      <c r="H1183" s="35">
        <v>1</v>
      </c>
    </row>
    <row r="1184" spans="4:8" ht="14.25" customHeight="1">
      <c r="D1184" s="35">
        <v>4477</v>
      </c>
      <c r="E1184" s="35">
        <v>13432</v>
      </c>
      <c r="F1184" s="35">
        <v>1679</v>
      </c>
      <c r="G1184" s="35">
        <v>8</v>
      </c>
      <c r="H1184" s="35">
        <v>3</v>
      </c>
    </row>
    <row r="1185" spans="4:8" ht="14.25" customHeight="1">
      <c r="D1185" s="35">
        <v>2241</v>
      </c>
      <c r="E1185" s="35">
        <v>6724</v>
      </c>
      <c r="F1185" s="35">
        <v>1681</v>
      </c>
      <c r="G1185" s="35">
        <v>4</v>
      </c>
      <c r="H1185" s="35">
        <v>2</v>
      </c>
    </row>
    <row r="1186" spans="4:8" ht="14.25" customHeight="1">
      <c r="D1186" s="35">
        <v>1123</v>
      </c>
      <c r="E1186" s="35">
        <v>3370</v>
      </c>
      <c r="F1186" s="35">
        <v>1685</v>
      </c>
      <c r="G1186" s="35">
        <v>2</v>
      </c>
      <c r="H1186" s="35">
        <v>1</v>
      </c>
    </row>
    <row r="1187" spans="4:8" ht="14.25" customHeight="1">
      <c r="D1187" s="35">
        <v>4493</v>
      </c>
      <c r="E1187" s="35">
        <v>13480</v>
      </c>
      <c r="F1187" s="35">
        <v>1685</v>
      </c>
      <c r="G1187" s="35">
        <v>8</v>
      </c>
      <c r="H1187" s="35">
        <v>3</v>
      </c>
    </row>
    <row r="1188" spans="4:8" ht="14.25" customHeight="1">
      <c r="D1188" s="35">
        <v>2249</v>
      </c>
      <c r="E1188" s="35">
        <v>6748</v>
      </c>
      <c r="F1188" s="35">
        <v>1687</v>
      </c>
      <c r="G1188" s="35">
        <v>4</v>
      </c>
      <c r="H1188" s="35">
        <v>2</v>
      </c>
    </row>
    <row r="1189" spans="4:8" ht="14.25" customHeight="1">
      <c r="D1189" s="35">
        <v>1127</v>
      </c>
      <c r="E1189" s="35">
        <v>3382</v>
      </c>
      <c r="F1189" s="35">
        <v>1691</v>
      </c>
      <c r="G1189" s="35">
        <v>2</v>
      </c>
      <c r="H1189" s="35">
        <v>1</v>
      </c>
    </row>
    <row r="1190" spans="4:8" ht="14.25" customHeight="1">
      <c r="D1190" s="35">
        <v>4509</v>
      </c>
      <c r="E1190" s="35">
        <v>13528</v>
      </c>
      <c r="F1190" s="35">
        <v>1691</v>
      </c>
      <c r="G1190" s="35">
        <v>8</v>
      </c>
      <c r="H1190" s="35">
        <v>3</v>
      </c>
    </row>
    <row r="1191" spans="4:8" ht="14.25" customHeight="1">
      <c r="D1191" s="35">
        <v>2257</v>
      </c>
      <c r="E1191" s="35">
        <v>6772</v>
      </c>
      <c r="F1191" s="35">
        <v>1693</v>
      </c>
      <c r="G1191" s="35">
        <v>4</v>
      </c>
      <c r="H1191" s="35">
        <v>2</v>
      </c>
    </row>
    <row r="1192" spans="4:8" ht="14.25" customHeight="1">
      <c r="D1192" s="35">
        <v>1131</v>
      </c>
      <c r="E1192" s="35">
        <v>3394</v>
      </c>
      <c r="F1192" s="35">
        <v>1697</v>
      </c>
      <c r="G1192" s="35">
        <v>2</v>
      </c>
      <c r="H1192" s="35">
        <v>1</v>
      </c>
    </row>
    <row r="1193" spans="4:8" ht="14.25" customHeight="1">
      <c r="D1193" s="35">
        <v>4525</v>
      </c>
      <c r="E1193" s="35">
        <v>13576</v>
      </c>
      <c r="F1193" s="35">
        <v>1697</v>
      </c>
      <c r="G1193" s="35">
        <v>8</v>
      </c>
      <c r="H1193" s="35">
        <v>3</v>
      </c>
    </row>
    <row r="1194" spans="4:8" ht="14.25" customHeight="1">
      <c r="D1194" s="35">
        <v>2265</v>
      </c>
      <c r="E1194" s="35">
        <v>6796</v>
      </c>
      <c r="F1194" s="35">
        <v>1699</v>
      </c>
      <c r="G1194" s="35">
        <v>4</v>
      </c>
      <c r="H1194" s="35">
        <v>2</v>
      </c>
    </row>
    <row r="1195" spans="4:8" ht="14.25" customHeight="1">
      <c r="D1195" s="35">
        <v>1135</v>
      </c>
      <c r="E1195" s="35">
        <v>3406</v>
      </c>
      <c r="F1195" s="35">
        <v>1703</v>
      </c>
      <c r="G1195" s="35">
        <v>2</v>
      </c>
      <c r="H1195" s="35">
        <v>1</v>
      </c>
    </row>
    <row r="1196" spans="4:8" ht="14.25" customHeight="1">
      <c r="D1196" s="35">
        <v>4541</v>
      </c>
      <c r="E1196" s="35">
        <v>13624</v>
      </c>
      <c r="F1196" s="35">
        <v>1703</v>
      </c>
      <c r="G1196" s="35">
        <v>8</v>
      </c>
      <c r="H1196" s="35">
        <v>3</v>
      </c>
    </row>
    <row r="1197" spans="4:8" ht="14.25" customHeight="1">
      <c r="D1197" s="35">
        <v>2273</v>
      </c>
      <c r="E1197" s="35">
        <v>6820</v>
      </c>
      <c r="F1197" s="35">
        <v>1705</v>
      </c>
      <c r="G1197" s="35">
        <v>4</v>
      </c>
      <c r="H1197" s="35">
        <v>2</v>
      </c>
    </row>
    <row r="1198" spans="4:8" ht="14.25" customHeight="1">
      <c r="D1198" s="35">
        <v>1139</v>
      </c>
      <c r="E1198" s="35">
        <v>3418</v>
      </c>
      <c r="F1198" s="35">
        <v>1709</v>
      </c>
      <c r="G1198" s="35">
        <v>2</v>
      </c>
      <c r="H1198" s="35">
        <v>1</v>
      </c>
    </row>
    <row r="1199" spans="4:8" ht="14.25" customHeight="1">
      <c r="D1199" s="35">
        <v>4557</v>
      </c>
      <c r="E1199" s="35">
        <v>13672</v>
      </c>
      <c r="F1199" s="35">
        <v>1709</v>
      </c>
      <c r="G1199" s="35">
        <v>8</v>
      </c>
      <c r="H1199" s="35">
        <v>3</v>
      </c>
    </row>
    <row r="1200" spans="4:8" ht="14.25" customHeight="1">
      <c r="D1200" s="35">
        <v>2281</v>
      </c>
      <c r="E1200" s="35">
        <v>6844</v>
      </c>
      <c r="F1200" s="35">
        <v>1711</v>
      </c>
      <c r="G1200" s="35">
        <v>4</v>
      </c>
      <c r="H1200" s="35">
        <v>2</v>
      </c>
    </row>
    <row r="1201" spans="4:8" ht="14.25" customHeight="1">
      <c r="D1201" s="35">
        <v>1143</v>
      </c>
      <c r="E1201" s="35">
        <v>3430</v>
      </c>
      <c r="F1201" s="35">
        <v>1715</v>
      </c>
      <c r="G1201" s="35">
        <v>2</v>
      </c>
      <c r="H1201" s="35">
        <v>1</v>
      </c>
    </row>
    <row r="1202" spans="4:8" ht="14.25" customHeight="1">
      <c r="D1202" s="35">
        <v>4573</v>
      </c>
      <c r="E1202" s="35">
        <v>13720</v>
      </c>
      <c r="F1202" s="35">
        <v>1715</v>
      </c>
      <c r="G1202" s="35">
        <v>8</v>
      </c>
      <c r="H1202" s="35">
        <v>3</v>
      </c>
    </row>
    <row r="1203" spans="4:8" ht="14.25" customHeight="1">
      <c r="D1203" s="35">
        <v>2289</v>
      </c>
      <c r="E1203" s="35">
        <v>6868</v>
      </c>
      <c r="F1203" s="35">
        <v>1717</v>
      </c>
      <c r="G1203" s="35">
        <v>4</v>
      </c>
      <c r="H1203" s="35">
        <v>2</v>
      </c>
    </row>
    <row r="1204" spans="4:8" ht="14.25" customHeight="1">
      <c r="D1204" s="35">
        <v>1147</v>
      </c>
      <c r="E1204" s="35">
        <v>3442</v>
      </c>
      <c r="F1204" s="35">
        <v>1721</v>
      </c>
      <c r="G1204" s="35">
        <v>2</v>
      </c>
      <c r="H1204" s="35">
        <v>1</v>
      </c>
    </row>
    <row r="1205" spans="4:8" ht="14.25" customHeight="1">
      <c r="D1205" s="35">
        <v>4589</v>
      </c>
      <c r="E1205" s="35">
        <v>13768</v>
      </c>
      <c r="F1205" s="35">
        <v>1721</v>
      </c>
      <c r="G1205" s="35">
        <v>8</v>
      </c>
      <c r="H1205" s="35">
        <v>3</v>
      </c>
    </row>
    <row r="1206" spans="4:8" ht="14.25" customHeight="1">
      <c r="D1206" s="35">
        <v>2297</v>
      </c>
      <c r="E1206" s="35">
        <v>6892</v>
      </c>
      <c r="F1206" s="35">
        <v>1723</v>
      </c>
      <c r="G1206" s="35">
        <v>4</v>
      </c>
      <c r="H1206" s="35">
        <v>2</v>
      </c>
    </row>
    <row r="1207" spans="4:8" ht="14.25" customHeight="1">
      <c r="D1207" s="35">
        <v>1151</v>
      </c>
      <c r="E1207" s="35">
        <v>3454</v>
      </c>
      <c r="F1207" s="35">
        <v>1727</v>
      </c>
      <c r="G1207" s="35">
        <v>2</v>
      </c>
      <c r="H1207" s="35">
        <v>1</v>
      </c>
    </row>
    <row r="1208" spans="4:8" ht="14.25" customHeight="1">
      <c r="D1208" s="35">
        <v>4605</v>
      </c>
      <c r="E1208" s="35">
        <v>13816</v>
      </c>
      <c r="F1208" s="35">
        <v>1727</v>
      </c>
      <c r="G1208" s="35">
        <v>8</v>
      </c>
      <c r="H1208" s="35">
        <v>3</v>
      </c>
    </row>
    <row r="1209" spans="4:8" ht="14.25" customHeight="1">
      <c r="D1209" s="35">
        <v>2305</v>
      </c>
      <c r="E1209" s="35">
        <v>6916</v>
      </c>
      <c r="F1209" s="35">
        <v>1729</v>
      </c>
      <c r="G1209" s="35">
        <v>4</v>
      </c>
      <c r="H1209" s="35">
        <v>2</v>
      </c>
    </row>
    <row r="1210" spans="4:8" ht="14.25" customHeight="1">
      <c r="D1210" s="35">
        <v>1155</v>
      </c>
      <c r="E1210" s="35">
        <v>3466</v>
      </c>
      <c r="F1210" s="35">
        <v>1733</v>
      </c>
      <c r="G1210" s="35">
        <v>2</v>
      </c>
      <c r="H1210" s="35">
        <v>1</v>
      </c>
    </row>
    <row r="1211" spans="4:8" ht="14.25" customHeight="1">
      <c r="D1211" s="35">
        <v>4621</v>
      </c>
      <c r="E1211" s="35">
        <v>13864</v>
      </c>
      <c r="F1211" s="35">
        <v>1733</v>
      </c>
      <c r="G1211" s="35">
        <v>8</v>
      </c>
      <c r="H1211" s="35">
        <v>3</v>
      </c>
    </row>
    <row r="1212" spans="4:8" ht="14.25" customHeight="1">
      <c r="D1212" s="35">
        <v>2313</v>
      </c>
      <c r="E1212" s="35">
        <v>6940</v>
      </c>
      <c r="F1212" s="35">
        <v>1735</v>
      </c>
      <c r="G1212" s="35">
        <v>4</v>
      </c>
      <c r="H1212" s="35">
        <v>2</v>
      </c>
    </row>
    <row r="1213" spans="4:8" ht="14.25" customHeight="1">
      <c r="D1213" s="35">
        <v>1159</v>
      </c>
      <c r="E1213" s="35">
        <v>3478</v>
      </c>
      <c r="F1213" s="35">
        <v>1739</v>
      </c>
      <c r="G1213" s="35">
        <v>2</v>
      </c>
      <c r="H1213" s="35">
        <v>1</v>
      </c>
    </row>
    <row r="1214" spans="4:8" ht="14.25" customHeight="1">
      <c r="D1214" s="35">
        <v>4637</v>
      </c>
      <c r="E1214" s="35">
        <v>13912</v>
      </c>
      <c r="F1214" s="35">
        <v>1739</v>
      </c>
      <c r="G1214" s="35">
        <v>8</v>
      </c>
      <c r="H1214" s="35">
        <v>3</v>
      </c>
    </row>
    <row r="1215" spans="4:8" ht="14.25" customHeight="1">
      <c r="D1215" s="35">
        <v>2321</v>
      </c>
      <c r="E1215" s="35">
        <v>6964</v>
      </c>
      <c r="F1215" s="35">
        <v>1741</v>
      </c>
      <c r="G1215" s="35">
        <v>4</v>
      </c>
      <c r="H1215" s="35">
        <v>2</v>
      </c>
    </row>
    <row r="1216" spans="4:8" ht="14.25" customHeight="1">
      <c r="D1216" s="35">
        <v>1163</v>
      </c>
      <c r="E1216" s="35">
        <v>3490</v>
      </c>
      <c r="F1216" s="35">
        <v>1745</v>
      </c>
      <c r="G1216" s="35">
        <v>2</v>
      </c>
      <c r="H1216" s="35">
        <v>1</v>
      </c>
    </row>
    <row r="1217" spans="4:8" ht="14.25" customHeight="1">
      <c r="D1217" s="35">
        <v>4653</v>
      </c>
      <c r="E1217" s="35">
        <v>13960</v>
      </c>
      <c r="F1217" s="35">
        <v>1745</v>
      </c>
      <c r="G1217" s="35">
        <v>8</v>
      </c>
      <c r="H1217" s="35">
        <v>3</v>
      </c>
    </row>
    <row r="1218" spans="4:8" ht="14.25" customHeight="1">
      <c r="D1218" s="35">
        <v>2329</v>
      </c>
      <c r="E1218" s="35">
        <v>6988</v>
      </c>
      <c r="F1218" s="35">
        <v>1747</v>
      </c>
      <c r="G1218" s="35">
        <v>4</v>
      </c>
      <c r="H1218" s="35">
        <v>2</v>
      </c>
    </row>
    <row r="1219" spans="4:8" ht="14.25" customHeight="1">
      <c r="D1219" s="35">
        <v>1167</v>
      </c>
      <c r="E1219" s="35">
        <v>3502</v>
      </c>
      <c r="F1219" s="35">
        <v>1751</v>
      </c>
      <c r="G1219" s="35">
        <v>2</v>
      </c>
      <c r="H1219" s="35">
        <v>1</v>
      </c>
    </row>
    <row r="1220" spans="4:8" ht="14.25" customHeight="1">
      <c r="D1220" s="35">
        <v>4669</v>
      </c>
      <c r="E1220" s="35">
        <v>14008</v>
      </c>
      <c r="F1220" s="35">
        <v>1751</v>
      </c>
      <c r="G1220" s="35">
        <v>8</v>
      </c>
      <c r="H1220" s="35">
        <v>3</v>
      </c>
    </row>
    <row r="1221" spans="4:8" ht="14.25" customHeight="1">
      <c r="D1221" s="35">
        <v>2337</v>
      </c>
      <c r="E1221" s="35">
        <v>7012</v>
      </c>
      <c r="F1221" s="35">
        <v>1753</v>
      </c>
      <c r="G1221" s="35">
        <v>4</v>
      </c>
      <c r="H1221" s="35">
        <v>2</v>
      </c>
    </row>
    <row r="1222" spans="4:8" ht="14.25" customHeight="1">
      <c r="D1222" s="35">
        <v>1171</v>
      </c>
      <c r="E1222" s="35">
        <v>3514</v>
      </c>
      <c r="F1222" s="35">
        <v>1757</v>
      </c>
      <c r="G1222" s="35">
        <v>2</v>
      </c>
      <c r="H1222" s="35">
        <v>1</v>
      </c>
    </row>
    <row r="1223" spans="4:8" ht="14.25" customHeight="1">
      <c r="D1223" s="35">
        <v>4685</v>
      </c>
      <c r="E1223" s="35">
        <v>14056</v>
      </c>
      <c r="F1223" s="35">
        <v>1757</v>
      </c>
      <c r="G1223" s="35">
        <v>8</v>
      </c>
      <c r="H1223" s="35">
        <v>3</v>
      </c>
    </row>
    <row r="1224" spans="4:8" ht="14.25" customHeight="1">
      <c r="D1224" s="35">
        <v>2345</v>
      </c>
      <c r="E1224" s="35">
        <v>7036</v>
      </c>
      <c r="F1224" s="35">
        <v>1759</v>
      </c>
      <c r="G1224" s="35">
        <v>4</v>
      </c>
      <c r="H1224" s="35">
        <v>2</v>
      </c>
    </row>
    <row r="1225" spans="4:8" ht="14.25" customHeight="1">
      <c r="D1225" s="35">
        <v>1175</v>
      </c>
      <c r="E1225" s="35">
        <v>3526</v>
      </c>
      <c r="F1225" s="35">
        <v>1763</v>
      </c>
      <c r="G1225" s="35">
        <v>2</v>
      </c>
      <c r="H1225" s="35">
        <v>1</v>
      </c>
    </row>
    <row r="1226" spans="4:8" ht="14.25" customHeight="1">
      <c r="D1226" s="35">
        <v>4701</v>
      </c>
      <c r="E1226" s="35">
        <v>14104</v>
      </c>
      <c r="F1226" s="35">
        <v>1763</v>
      </c>
      <c r="G1226" s="35">
        <v>8</v>
      </c>
      <c r="H1226" s="35">
        <v>3</v>
      </c>
    </row>
    <row r="1227" spans="4:8" ht="14.25" customHeight="1">
      <c r="D1227" s="35">
        <v>2353</v>
      </c>
      <c r="E1227" s="35">
        <v>7060</v>
      </c>
      <c r="F1227" s="35">
        <v>1765</v>
      </c>
      <c r="G1227" s="35">
        <v>4</v>
      </c>
      <c r="H1227" s="35">
        <v>2</v>
      </c>
    </row>
    <row r="1228" spans="4:8" ht="14.25" customHeight="1">
      <c r="D1228" s="35">
        <v>1179</v>
      </c>
      <c r="E1228" s="35">
        <v>3538</v>
      </c>
      <c r="F1228" s="35">
        <v>1769</v>
      </c>
      <c r="G1228" s="35">
        <v>2</v>
      </c>
      <c r="H1228" s="35">
        <v>1</v>
      </c>
    </row>
    <row r="1229" spans="4:8" ht="14.25" customHeight="1">
      <c r="D1229" s="35">
        <v>4717</v>
      </c>
      <c r="E1229" s="35">
        <v>14152</v>
      </c>
      <c r="F1229" s="35">
        <v>1769</v>
      </c>
      <c r="G1229" s="35">
        <v>8</v>
      </c>
      <c r="H1229" s="35">
        <v>3</v>
      </c>
    </row>
    <row r="1230" spans="4:8" ht="14.25" customHeight="1">
      <c r="D1230" s="35">
        <v>2361</v>
      </c>
      <c r="E1230" s="35">
        <v>7084</v>
      </c>
      <c r="F1230" s="35">
        <v>1771</v>
      </c>
      <c r="G1230" s="35">
        <v>4</v>
      </c>
      <c r="H1230" s="35">
        <v>2</v>
      </c>
    </row>
    <row r="1231" spans="4:8" ht="14.25" customHeight="1">
      <c r="D1231" s="35">
        <v>1183</v>
      </c>
      <c r="E1231" s="35">
        <v>3550</v>
      </c>
      <c r="F1231" s="35">
        <v>1775</v>
      </c>
      <c r="G1231" s="35">
        <v>2</v>
      </c>
      <c r="H1231" s="35">
        <v>1</v>
      </c>
    </row>
    <row r="1232" spans="4:8" ht="14.25" customHeight="1">
      <c r="D1232" s="35">
        <v>4733</v>
      </c>
      <c r="E1232" s="35">
        <v>14200</v>
      </c>
      <c r="F1232" s="35">
        <v>1775</v>
      </c>
      <c r="G1232" s="35">
        <v>8</v>
      </c>
      <c r="H1232" s="35">
        <v>3</v>
      </c>
    </row>
    <row r="1233" spans="4:8" ht="14.25" customHeight="1">
      <c r="D1233" s="35">
        <v>2369</v>
      </c>
      <c r="E1233" s="35">
        <v>7108</v>
      </c>
      <c r="F1233" s="35">
        <v>1777</v>
      </c>
      <c r="G1233" s="35">
        <v>4</v>
      </c>
      <c r="H1233" s="35">
        <v>2</v>
      </c>
    </row>
    <row r="1234" spans="4:8" ht="14.25" customHeight="1">
      <c r="D1234" s="35">
        <v>1187</v>
      </c>
      <c r="E1234" s="35">
        <v>3562</v>
      </c>
      <c r="F1234" s="35">
        <v>1781</v>
      </c>
      <c r="G1234" s="35">
        <v>2</v>
      </c>
      <c r="H1234" s="35">
        <v>1</v>
      </c>
    </row>
    <row r="1235" spans="4:8" ht="14.25" customHeight="1">
      <c r="D1235" s="35">
        <v>4749</v>
      </c>
      <c r="E1235" s="35">
        <v>14248</v>
      </c>
      <c r="F1235" s="35">
        <v>1781</v>
      </c>
      <c r="G1235" s="35">
        <v>8</v>
      </c>
      <c r="H1235" s="35">
        <v>3</v>
      </c>
    </row>
    <row r="1236" spans="4:8" ht="14.25" customHeight="1">
      <c r="D1236" s="35">
        <v>2377</v>
      </c>
      <c r="E1236" s="35">
        <v>7132</v>
      </c>
      <c r="F1236" s="35">
        <v>1783</v>
      </c>
      <c r="G1236" s="35">
        <v>4</v>
      </c>
      <c r="H1236" s="35">
        <v>2</v>
      </c>
    </row>
    <row r="1237" spans="4:8" ht="14.25" customHeight="1">
      <c r="D1237" s="35">
        <v>1191</v>
      </c>
      <c r="E1237" s="35">
        <v>3574</v>
      </c>
      <c r="F1237" s="35">
        <v>1787</v>
      </c>
      <c r="G1237" s="35">
        <v>2</v>
      </c>
      <c r="H1237" s="35">
        <v>1</v>
      </c>
    </row>
    <row r="1238" spans="4:8" ht="14.25" customHeight="1">
      <c r="D1238" s="35">
        <v>4765</v>
      </c>
      <c r="E1238" s="35">
        <v>14296</v>
      </c>
      <c r="F1238" s="35">
        <v>1787</v>
      </c>
      <c r="G1238" s="35">
        <v>8</v>
      </c>
      <c r="H1238" s="35">
        <v>3</v>
      </c>
    </row>
    <row r="1239" spans="4:8" ht="14.25" customHeight="1">
      <c r="D1239" s="35">
        <v>2385</v>
      </c>
      <c r="E1239" s="35">
        <v>7156</v>
      </c>
      <c r="F1239" s="35">
        <v>1789</v>
      </c>
      <c r="G1239" s="35">
        <v>4</v>
      </c>
      <c r="H1239" s="35">
        <v>2</v>
      </c>
    </row>
    <row r="1240" spans="4:8" ht="14.25" customHeight="1">
      <c r="D1240" s="35">
        <v>1195</v>
      </c>
      <c r="E1240" s="35">
        <v>3586</v>
      </c>
      <c r="F1240" s="35">
        <v>1793</v>
      </c>
      <c r="G1240" s="35">
        <v>2</v>
      </c>
      <c r="H1240" s="35">
        <v>1</v>
      </c>
    </row>
    <row r="1241" spans="4:8" ht="14.25" customHeight="1">
      <c r="D1241" s="35">
        <v>4781</v>
      </c>
      <c r="E1241" s="35">
        <v>14344</v>
      </c>
      <c r="F1241" s="35">
        <v>1793</v>
      </c>
      <c r="G1241" s="35">
        <v>8</v>
      </c>
      <c r="H1241" s="35">
        <v>3</v>
      </c>
    </row>
    <row r="1242" spans="4:8" ht="14.25" customHeight="1">
      <c r="D1242" s="35">
        <v>2393</v>
      </c>
      <c r="E1242" s="35">
        <v>7180</v>
      </c>
      <c r="F1242" s="35">
        <v>1795</v>
      </c>
      <c r="G1242" s="35">
        <v>4</v>
      </c>
      <c r="H1242" s="35">
        <v>2</v>
      </c>
    </row>
    <row r="1243" spans="4:8" ht="14.25" customHeight="1">
      <c r="D1243" s="35">
        <v>1199</v>
      </c>
      <c r="E1243" s="35">
        <v>3598</v>
      </c>
      <c r="F1243" s="35">
        <v>1799</v>
      </c>
      <c r="G1243" s="35">
        <v>2</v>
      </c>
      <c r="H1243" s="35">
        <v>1</v>
      </c>
    </row>
    <row r="1244" spans="4:8" ht="14.25" customHeight="1">
      <c r="D1244" s="35">
        <v>4797</v>
      </c>
      <c r="E1244" s="35">
        <v>14392</v>
      </c>
      <c r="F1244" s="35">
        <v>1799</v>
      </c>
      <c r="G1244" s="35">
        <v>8</v>
      </c>
      <c r="H1244" s="35">
        <v>3</v>
      </c>
    </row>
    <row r="1245" spans="4:8" ht="14.25" customHeight="1">
      <c r="D1245" s="35">
        <v>2401</v>
      </c>
      <c r="E1245" s="35">
        <v>7204</v>
      </c>
      <c r="F1245" s="35">
        <v>1801</v>
      </c>
      <c r="G1245" s="35">
        <v>4</v>
      </c>
      <c r="H1245" s="35">
        <v>2</v>
      </c>
    </row>
    <row r="1246" spans="4:8" ht="14.25" customHeight="1">
      <c r="D1246" s="35">
        <v>1203</v>
      </c>
      <c r="E1246" s="35">
        <v>3610</v>
      </c>
      <c r="F1246" s="35">
        <v>1805</v>
      </c>
      <c r="G1246" s="35">
        <v>2</v>
      </c>
      <c r="H1246" s="35">
        <v>1</v>
      </c>
    </row>
    <row r="1247" spans="4:8" ht="14.25" customHeight="1">
      <c r="D1247" s="35">
        <v>4813</v>
      </c>
      <c r="E1247" s="35">
        <v>14440</v>
      </c>
      <c r="F1247" s="35">
        <v>1805</v>
      </c>
      <c r="G1247" s="35">
        <v>8</v>
      </c>
      <c r="H1247" s="35">
        <v>3</v>
      </c>
    </row>
    <row r="1248" spans="4:8" ht="14.25" customHeight="1">
      <c r="D1248" s="35">
        <v>2409</v>
      </c>
      <c r="E1248" s="35">
        <v>7228</v>
      </c>
      <c r="F1248" s="35">
        <v>1807</v>
      </c>
      <c r="G1248" s="35">
        <v>4</v>
      </c>
      <c r="H1248" s="35">
        <v>2</v>
      </c>
    </row>
    <row r="1249" spans="4:8" ht="14.25" customHeight="1">
      <c r="D1249" s="35">
        <v>1207</v>
      </c>
      <c r="E1249" s="35">
        <v>3622</v>
      </c>
      <c r="F1249" s="35">
        <v>1811</v>
      </c>
      <c r="G1249" s="35">
        <v>2</v>
      </c>
      <c r="H1249" s="35">
        <v>1</v>
      </c>
    </row>
    <row r="1250" spans="4:8" ht="14.25" customHeight="1">
      <c r="D1250" s="35">
        <v>4829</v>
      </c>
      <c r="E1250" s="35">
        <v>14488</v>
      </c>
      <c r="F1250" s="35">
        <v>1811</v>
      </c>
      <c r="G1250" s="35">
        <v>8</v>
      </c>
      <c r="H1250" s="35">
        <v>3</v>
      </c>
    </row>
    <row r="1251" spans="4:8" ht="14.25" customHeight="1">
      <c r="D1251" s="35">
        <v>2417</v>
      </c>
      <c r="E1251" s="35">
        <v>7252</v>
      </c>
      <c r="F1251" s="35">
        <v>1813</v>
      </c>
      <c r="G1251" s="35">
        <v>4</v>
      </c>
      <c r="H1251" s="35">
        <v>2</v>
      </c>
    </row>
    <row r="1252" spans="4:8" ht="14.25" customHeight="1">
      <c r="D1252" s="35">
        <v>1211</v>
      </c>
      <c r="E1252" s="35">
        <v>3634</v>
      </c>
      <c r="F1252" s="35">
        <v>1817</v>
      </c>
      <c r="G1252" s="35">
        <v>2</v>
      </c>
      <c r="H1252" s="35">
        <v>1</v>
      </c>
    </row>
    <row r="1253" spans="4:8" ht="14.25" customHeight="1">
      <c r="D1253" s="35">
        <v>4845</v>
      </c>
      <c r="E1253" s="35">
        <v>14536</v>
      </c>
      <c r="F1253" s="35">
        <v>1817</v>
      </c>
      <c r="G1253" s="35">
        <v>8</v>
      </c>
      <c r="H1253" s="35">
        <v>3</v>
      </c>
    </row>
    <row r="1254" spans="4:8" ht="14.25" customHeight="1">
      <c r="D1254" s="35">
        <v>2425</v>
      </c>
      <c r="E1254" s="35">
        <v>7276</v>
      </c>
      <c r="F1254" s="35">
        <v>1819</v>
      </c>
      <c r="G1254" s="35">
        <v>4</v>
      </c>
      <c r="H1254" s="35">
        <v>2</v>
      </c>
    </row>
    <row r="1255" spans="4:8" ht="14.25" customHeight="1">
      <c r="D1255" s="35">
        <v>1215</v>
      </c>
      <c r="E1255" s="35">
        <v>3646</v>
      </c>
      <c r="F1255" s="35">
        <v>1823</v>
      </c>
      <c r="G1255" s="35">
        <v>2</v>
      </c>
      <c r="H1255" s="35">
        <v>1</v>
      </c>
    </row>
    <row r="1256" spans="4:8" ht="14.25" customHeight="1">
      <c r="D1256" s="35">
        <v>4861</v>
      </c>
      <c r="E1256" s="35">
        <v>14584</v>
      </c>
      <c r="F1256" s="35">
        <v>1823</v>
      </c>
      <c r="G1256" s="35">
        <v>8</v>
      </c>
      <c r="H1256" s="35">
        <v>3</v>
      </c>
    </row>
    <row r="1257" spans="4:8" ht="14.25" customHeight="1">
      <c r="D1257" s="35">
        <v>2433</v>
      </c>
      <c r="E1257" s="35">
        <v>7300</v>
      </c>
      <c r="F1257" s="35">
        <v>1825</v>
      </c>
      <c r="G1257" s="35">
        <v>4</v>
      </c>
      <c r="H1257" s="35">
        <v>2</v>
      </c>
    </row>
    <row r="1258" spans="4:8" ht="14.25" customHeight="1">
      <c r="D1258" s="35">
        <v>1219</v>
      </c>
      <c r="E1258" s="35">
        <v>3658</v>
      </c>
      <c r="F1258" s="35">
        <v>1829</v>
      </c>
      <c r="G1258" s="35">
        <v>2</v>
      </c>
      <c r="H1258" s="35">
        <v>1</v>
      </c>
    </row>
    <row r="1259" spans="4:8" ht="14.25" customHeight="1">
      <c r="D1259" s="35">
        <v>4877</v>
      </c>
      <c r="E1259" s="35">
        <v>14632</v>
      </c>
      <c r="F1259" s="35">
        <v>1829</v>
      </c>
      <c r="G1259" s="35">
        <v>8</v>
      </c>
      <c r="H1259" s="35">
        <v>3</v>
      </c>
    </row>
    <row r="1260" spans="4:8" ht="14.25" customHeight="1">
      <c r="D1260" s="35">
        <v>2441</v>
      </c>
      <c r="E1260" s="35">
        <v>7324</v>
      </c>
      <c r="F1260" s="35">
        <v>1831</v>
      </c>
      <c r="G1260" s="35">
        <v>4</v>
      </c>
      <c r="H1260" s="35">
        <v>2</v>
      </c>
    </row>
    <row r="1261" spans="4:8" ht="14.25" customHeight="1">
      <c r="D1261" s="35">
        <v>1223</v>
      </c>
      <c r="E1261" s="35">
        <v>3670</v>
      </c>
      <c r="F1261" s="35">
        <v>1835</v>
      </c>
      <c r="G1261" s="35">
        <v>2</v>
      </c>
      <c r="H1261" s="35">
        <v>1</v>
      </c>
    </row>
    <row r="1262" spans="4:8" ht="14.25" customHeight="1">
      <c r="D1262" s="35">
        <v>4893</v>
      </c>
      <c r="E1262" s="35">
        <v>14680</v>
      </c>
      <c r="F1262" s="35">
        <v>1835</v>
      </c>
      <c r="G1262" s="35">
        <v>8</v>
      </c>
      <c r="H1262" s="35">
        <v>3</v>
      </c>
    </row>
    <row r="1263" spans="4:8" ht="14.25" customHeight="1">
      <c r="D1263" s="35">
        <v>2449</v>
      </c>
      <c r="E1263" s="35">
        <v>7348</v>
      </c>
      <c r="F1263" s="35">
        <v>1837</v>
      </c>
      <c r="G1263" s="35">
        <v>4</v>
      </c>
      <c r="H1263" s="35">
        <v>2</v>
      </c>
    </row>
    <row r="1264" spans="4:8" ht="14.25" customHeight="1">
      <c r="D1264" s="35">
        <v>1227</v>
      </c>
      <c r="E1264" s="35">
        <v>3682</v>
      </c>
      <c r="F1264" s="35">
        <v>1841</v>
      </c>
      <c r="G1264" s="35">
        <v>2</v>
      </c>
      <c r="H1264" s="35">
        <v>1</v>
      </c>
    </row>
    <row r="1265" spans="4:8" ht="14.25" customHeight="1">
      <c r="D1265" s="35">
        <v>4909</v>
      </c>
      <c r="E1265" s="35">
        <v>14728</v>
      </c>
      <c r="F1265" s="35">
        <v>1841</v>
      </c>
      <c r="G1265" s="35">
        <v>8</v>
      </c>
      <c r="H1265" s="35">
        <v>3</v>
      </c>
    </row>
    <row r="1266" spans="4:8" ht="14.25" customHeight="1">
      <c r="D1266" s="35">
        <v>2457</v>
      </c>
      <c r="E1266" s="35">
        <v>7372</v>
      </c>
      <c r="F1266" s="35">
        <v>1843</v>
      </c>
      <c r="G1266" s="35">
        <v>4</v>
      </c>
      <c r="H1266" s="35">
        <v>2</v>
      </c>
    </row>
    <row r="1267" spans="4:8" ht="14.25" customHeight="1">
      <c r="D1267" s="35">
        <v>1231</v>
      </c>
      <c r="E1267" s="35">
        <v>3694</v>
      </c>
      <c r="F1267" s="35">
        <v>1847</v>
      </c>
      <c r="G1267" s="35">
        <v>2</v>
      </c>
      <c r="H1267" s="35">
        <v>1</v>
      </c>
    </row>
    <row r="1268" spans="4:8" ht="14.25" customHeight="1">
      <c r="D1268" s="35">
        <v>4925</v>
      </c>
      <c r="E1268" s="35">
        <v>14776</v>
      </c>
      <c r="F1268" s="35">
        <v>1847</v>
      </c>
      <c r="G1268" s="35">
        <v>8</v>
      </c>
      <c r="H1268" s="35">
        <v>3</v>
      </c>
    </row>
    <row r="1269" spans="4:8" ht="14.25" customHeight="1">
      <c r="D1269" s="35">
        <v>2465</v>
      </c>
      <c r="E1269" s="35">
        <v>7396</v>
      </c>
      <c r="F1269" s="35">
        <v>1849</v>
      </c>
      <c r="G1269" s="35">
        <v>4</v>
      </c>
      <c r="H1269" s="35">
        <v>2</v>
      </c>
    </row>
    <row r="1270" spans="4:8" ht="14.25" customHeight="1">
      <c r="D1270" s="35">
        <v>1235</v>
      </c>
      <c r="E1270" s="35">
        <v>3706</v>
      </c>
      <c r="F1270" s="35">
        <v>1853</v>
      </c>
      <c r="G1270" s="35">
        <v>2</v>
      </c>
      <c r="H1270" s="35">
        <v>1</v>
      </c>
    </row>
    <row r="1271" spans="4:8" ht="14.25" customHeight="1">
      <c r="D1271" s="35">
        <v>4941</v>
      </c>
      <c r="E1271" s="35">
        <v>14824</v>
      </c>
      <c r="F1271" s="35">
        <v>1853</v>
      </c>
      <c r="G1271" s="35">
        <v>8</v>
      </c>
      <c r="H1271" s="35">
        <v>3</v>
      </c>
    </row>
    <row r="1272" spans="4:8" ht="14.25" customHeight="1">
      <c r="D1272" s="35">
        <v>2473</v>
      </c>
      <c r="E1272" s="35">
        <v>7420</v>
      </c>
      <c r="F1272" s="35">
        <v>1855</v>
      </c>
      <c r="G1272" s="35">
        <v>4</v>
      </c>
      <c r="H1272" s="35">
        <v>2</v>
      </c>
    </row>
    <row r="1273" spans="4:8" ht="14.25" customHeight="1">
      <c r="D1273" s="35">
        <v>1239</v>
      </c>
      <c r="E1273" s="35">
        <v>3718</v>
      </c>
      <c r="F1273" s="35">
        <v>1859</v>
      </c>
      <c r="G1273" s="35">
        <v>2</v>
      </c>
      <c r="H1273" s="35">
        <v>1</v>
      </c>
    </row>
    <row r="1274" spans="4:8" ht="14.25" customHeight="1">
      <c r="D1274" s="35">
        <v>4957</v>
      </c>
      <c r="E1274" s="35">
        <v>14872</v>
      </c>
      <c r="F1274" s="35">
        <v>1859</v>
      </c>
      <c r="G1274" s="35">
        <v>8</v>
      </c>
      <c r="H1274" s="35">
        <v>3</v>
      </c>
    </row>
    <row r="1275" spans="4:8" ht="14.25" customHeight="1">
      <c r="D1275" s="35">
        <v>2481</v>
      </c>
      <c r="E1275" s="35">
        <v>7444</v>
      </c>
      <c r="F1275" s="35">
        <v>1861</v>
      </c>
      <c r="G1275" s="35">
        <v>4</v>
      </c>
      <c r="H1275" s="35">
        <v>2</v>
      </c>
    </row>
    <row r="1276" spans="4:8" ht="14.25" customHeight="1">
      <c r="D1276" s="35">
        <v>1243</v>
      </c>
      <c r="E1276" s="35">
        <v>3730</v>
      </c>
      <c r="F1276" s="35">
        <v>1865</v>
      </c>
      <c r="G1276" s="35">
        <v>2</v>
      </c>
      <c r="H1276" s="35">
        <v>1</v>
      </c>
    </row>
    <row r="1277" spans="4:8" ht="14.25" customHeight="1">
      <c r="D1277" s="35">
        <v>4973</v>
      </c>
      <c r="E1277" s="35">
        <v>14920</v>
      </c>
      <c r="F1277" s="35">
        <v>1865</v>
      </c>
      <c r="G1277" s="35">
        <v>8</v>
      </c>
      <c r="H1277" s="35">
        <v>3</v>
      </c>
    </row>
    <row r="1278" spans="4:8" ht="14.25" customHeight="1">
      <c r="D1278" s="35">
        <v>2489</v>
      </c>
      <c r="E1278" s="35">
        <v>7468</v>
      </c>
      <c r="F1278" s="35">
        <v>1867</v>
      </c>
      <c r="G1278" s="35">
        <v>4</v>
      </c>
      <c r="H1278" s="35">
        <v>2</v>
      </c>
    </row>
    <row r="1279" spans="4:8" ht="14.25" customHeight="1">
      <c r="D1279" s="35">
        <v>1247</v>
      </c>
      <c r="E1279" s="35">
        <v>3742</v>
      </c>
      <c r="F1279" s="35">
        <v>1871</v>
      </c>
      <c r="G1279" s="35">
        <v>2</v>
      </c>
      <c r="H1279" s="35">
        <v>1</v>
      </c>
    </row>
    <row r="1280" spans="4:8" ht="14.25" customHeight="1">
      <c r="D1280" s="35">
        <v>4989</v>
      </c>
      <c r="E1280" s="35">
        <v>14968</v>
      </c>
      <c r="F1280" s="35">
        <v>1871</v>
      </c>
      <c r="G1280" s="35">
        <v>8</v>
      </c>
      <c r="H1280" s="35">
        <v>3</v>
      </c>
    </row>
    <row r="1281" spans="4:8" ht="14.25" customHeight="1">
      <c r="D1281" s="35">
        <v>2497</v>
      </c>
      <c r="E1281" s="35">
        <v>7492</v>
      </c>
      <c r="F1281" s="35">
        <v>1873</v>
      </c>
      <c r="G1281" s="35">
        <v>4</v>
      </c>
      <c r="H1281" s="35">
        <v>2</v>
      </c>
    </row>
    <row r="1282" spans="4:8" ht="14.25" customHeight="1">
      <c r="D1282" s="35">
        <v>1251</v>
      </c>
      <c r="E1282" s="35">
        <v>3754</v>
      </c>
      <c r="F1282" s="35">
        <v>1877</v>
      </c>
      <c r="G1282" s="35">
        <v>2</v>
      </c>
      <c r="H1282" s="35">
        <v>1</v>
      </c>
    </row>
    <row r="1283" spans="4:8" ht="14.25" customHeight="1">
      <c r="D1283" s="35">
        <v>5005</v>
      </c>
      <c r="E1283" s="35">
        <v>15016</v>
      </c>
      <c r="F1283" s="35">
        <v>1877</v>
      </c>
      <c r="G1283" s="35">
        <v>8</v>
      </c>
      <c r="H1283" s="35">
        <v>3</v>
      </c>
    </row>
    <row r="1284" spans="4:8" ht="14.25" customHeight="1">
      <c r="D1284" s="35">
        <v>2505</v>
      </c>
      <c r="E1284" s="35">
        <v>7516</v>
      </c>
      <c r="F1284" s="35">
        <v>1879</v>
      </c>
      <c r="G1284" s="35">
        <v>4</v>
      </c>
      <c r="H1284" s="35">
        <v>2</v>
      </c>
    </row>
    <row r="1285" spans="4:8" ht="14.25" customHeight="1">
      <c r="D1285" s="35">
        <v>1255</v>
      </c>
      <c r="E1285" s="35">
        <v>3766</v>
      </c>
      <c r="F1285" s="35">
        <v>1883</v>
      </c>
      <c r="G1285" s="35">
        <v>2</v>
      </c>
      <c r="H1285" s="35">
        <v>1</v>
      </c>
    </row>
    <row r="1286" spans="4:8" ht="14.25" customHeight="1">
      <c r="D1286" s="35">
        <v>5021</v>
      </c>
      <c r="E1286" s="35">
        <v>15064</v>
      </c>
      <c r="F1286" s="35">
        <v>1883</v>
      </c>
      <c r="G1286" s="35">
        <v>8</v>
      </c>
      <c r="H1286" s="35">
        <v>3</v>
      </c>
    </row>
    <row r="1287" spans="4:8" ht="14.25" customHeight="1">
      <c r="D1287" s="35">
        <v>2513</v>
      </c>
      <c r="E1287" s="35">
        <v>7540</v>
      </c>
      <c r="F1287" s="35">
        <v>1885</v>
      </c>
      <c r="G1287" s="35">
        <v>4</v>
      </c>
      <c r="H1287" s="35">
        <v>2</v>
      </c>
    </row>
    <row r="1288" spans="4:8" ht="14.25" customHeight="1">
      <c r="D1288" s="35">
        <v>1259</v>
      </c>
      <c r="E1288" s="35">
        <v>3778</v>
      </c>
      <c r="F1288" s="35">
        <v>1889</v>
      </c>
      <c r="G1288" s="35">
        <v>2</v>
      </c>
      <c r="H1288" s="35">
        <v>1</v>
      </c>
    </row>
    <row r="1289" spans="4:8" ht="14.25" customHeight="1">
      <c r="D1289" s="35">
        <v>5037</v>
      </c>
      <c r="E1289" s="35">
        <v>15112</v>
      </c>
      <c r="F1289" s="35">
        <v>1889</v>
      </c>
      <c r="G1289" s="35">
        <v>8</v>
      </c>
      <c r="H1289" s="35">
        <v>3</v>
      </c>
    </row>
    <row r="1290" spans="4:8" ht="14.25" customHeight="1">
      <c r="D1290" s="35">
        <v>2521</v>
      </c>
      <c r="E1290" s="35">
        <v>7564</v>
      </c>
      <c r="F1290" s="35">
        <v>1891</v>
      </c>
      <c r="G1290" s="35">
        <v>4</v>
      </c>
      <c r="H1290" s="35">
        <v>2</v>
      </c>
    </row>
    <row r="1291" spans="4:8" ht="14.25" customHeight="1">
      <c r="D1291" s="35">
        <v>1263</v>
      </c>
      <c r="E1291" s="35">
        <v>3790</v>
      </c>
      <c r="F1291" s="35">
        <v>1895</v>
      </c>
      <c r="G1291" s="35">
        <v>2</v>
      </c>
      <c r="H1291" s="35">
        <v>1</v>
      </c>
    </row>
    <row r="1292" spans="4:8" ht="14.25" customHeight="1">
      <c r="D1292" s="35">
        <v>5053</v>
      </c>
      <c r="E1292" s="35">
        <v>15160</v>
      </c>
      <c r="F1292" s="35">
        <v>1895</v>
      </c>
      <c r="G1292" s="35">
        <v>8</v>
      </c>
      <c r="H1292" s="35">
        <v>3</v>
      </c>
    </row>
    <row r="1293" spans="4:8" ht="14.25" customHeight="1">
      <c r="D1293" s="35">
        <v>2529</v>
      </c>
      <c r="E1293" s="35">
        <v>7588</v>
      </c>
      <c r="F1293" s="35">
        <v>1897</v>
      </c>
      <c r="G1293" s="35">
        <v>4</v>
      </c>
      <c r="H1293" s="35">
        <v>2</v>
      </c>
    </row>
    <row r="1294" spans="4:8" ht="14.25" customHeight="1">
      <c r="D1294" s="35">
        <v>1267</v>
      </c>
      <c r="E1294" s="35">
        <v>3802</v>
      </c>
      <c r="F1294" s="35">
        <v>1901</v>
      </c>
      <c r="G1294" s="35">
        <v>2</v>
      </c>
      <c r="H1294" s="35">
        <v>1</v>
      </c>
    </row>
    <row r="1295" spans="4:8" ht="14.25" customHeight="1">
      <c r="D1295" s="35">
        <v>5069</v>
      </c>
      <c r="E1295" s="35">
        <v>15208</v>
      </c>
      <c r="F1295" s="35">
        <v>1901</v>
      </c>
      <c r="G1295" s="35">
        <v>8</v>
      </c>
      <c r="H1295" s="35">
        <v>3</v>
      </c>
    </row>
    <row r="1296" spans="4:8" ht="14.25" customHeight="1">
      <c r="D1296" s="35">
        <v>2537</v>
      </c>
      <c r="E1296" s="35">
        <v>7612</v>
      </c>
      <c r="F1296" s="35">
        <v>1903</v>
      </c>
      <c r="G1296" s="35">
        <v>4</v>
      </c>
      <c r="H1296" s="35">
        <v>2</v>
      </c>
    </row>
    <row r="1297" spans="4:8" ht="14.25" customHeight="1">
      <c r="D1297" s="35">
        <v>1271</v>
      </c>
      <c r="E1297" s="35">
        <v>3814</v>
      </c>
      <c r="F1297" s="35">
        <v>1907</v>
      </c>
      <c r="G1297" s="35">
        <v>2</v>
      </c>
      <c r="H1297" s="35">
        <v>1</v>
      </c>
    </row>
    <row r="1298" spans="4:8" ht="14.25" customHeight="1">
      <c r="D1298" s="35">
        <v>5085</v>
      </c>
      <c r="E1298" s="35">
        <v>15256</v>
      </c>
      <c r="F1298" s="35">
        <v>1907</v>
      </c>
      <c r="G1298" s="35">
        <v>8</v>
      </c>
      <c r="H1298" s="35">
        <v>3</v>
      </c>
    </row>
    <row r="1299" spans="4:8" ht="14.25" customHeight="1">
      <c r="D1299" s="35">
        <v>2545</v>
      </c>
      <c r="E1299" s="35">
        <v>7636</v>
      </c>
      <c r="F1299" s="35">
        <v>1909</v>
      </c>
      <c r="G1299" s="35">
        <v>4</v>
      </c>
      <c r="H1299" s="35">
        <v>2</v>
      </c>
    </row>
    <row r="1300" spans="4:8" ht="14.25" customHeight="1">
      <c r="D1300" s="35">
        <v>1275</v>
      </c>
      <c r="E1300" s="35">
        <v>3826</v>
      </c>
      <c r="F1300" s="35">
        <v>1913</v>
      </c>
      <c r="G1300" s="35">
        <v>2</v>
      </c>
      <c r="H1300" s="35">
        <v>1</v>
      </c>
    </row>
    <row r="1301" spans="4:8" ht="14.25" customHeight="1">
      <c r="D1301" s="35">
        <v>5101</v>
      </c>
      <c r="E1301" s="35">
        <v>15304</v>
      </c>
      <c r="F1301" s="35">
        <v>1913</v>
      </c>
      <c r="G1301" s="35">
        <v>8</v>
      </c>
      <c r="H1301" s="35">
        <v>3</v>
      </c>
    </row>
    <row r="1302" spans="4:8" ht="14.25" customHeight="1">
      <c r="D1302" s="35">
        <v>2553</v>
      </c>
      <c r="E1302" s="35">
        <v>7660</v>
      </c>
      <c r="F1302" s="35">
        <v>1915</v>
      </c>
      <c r="G1302" s="35">
        <v>4</v>
      </c>
      <c r="H1302" s="35">
        <v>2</v>
      </c>
    </row>
    <row r="1303" spans="4:8" ht="14.25" customHeight="1">
      <c r="D1303" s="35">
        <v>1279</v>
      </c>
      <c r="E1303" s="35">
        <v>3838</v>
      </c>
      <c r="F1303" s="35">
        <v>1919</v>
      </c>
      <c r="G1303" s="35">
        <v>2</v>
      </c>
      <c r="H1303" s="35">
        <v>1</v>
      </c>
    </row>
    <row r="1304" spans="4:8" ht="14.25" customHeight="1">
      <c r="D1304" s="35">
        <v>5117</v>
      </c>
      <c r="E1304" s="35">
        <v>15352</v>
      </c>
      <c r="F1304" s="35">
        <v>1919</v>
      </c>
      <c r="G1304" s="35">
        <v>8</v>
      </c>
      <c r="H1304" s="35">
        <v>3</v>
      </c>
    </row>
    <row r="1305" spans="4:8" ht="14.25" customHeight="1">
      <c r="D1305" s="35">
        <v>2561</v>
      </c>
      <c r="E1305" s="35">
        <v>7684</v>
      </c>
      <c r="F1305" s="35">
        <v>1921</v>
      </c>
      <c r="G1305" s="35">
        <v>4</v>
      </c>
      <c r="H1305" s="35">
        <v>2</v>
      </c>
    </row>
    <row r="1306" spans="4:8" ht="14.25" customHeight="1">
      <c r="D1306" s="35">
        <v>1283</v>
      </c>
      <c r="E1306" s="35">
        <v>3850</v>
      </c>
      <c r="F1306" s="35">
        <v>1925</v>
      </c>
      <c r="G1306" s="35">
        <v>2</v>
      </c>
      <c r="H1306" s="35">
        <v>1</v>
      </c>
    </row>
    <row r="1307" spans="4:8" ht="14.25" customHeight="1">
      <c r="D1307" s="35">
        <v>5133</v>
      </c>
      <c r="E1307" s="35">
        <v>15400</v>
      </c>
      <c r="F1307" s="35">
        <v>1925</v>
      </c>
      <c r="G1307" s="35">
        <v>8</v>
      </c>
      <c r="H1307" s="35">
        <v>3</v>
      </c>
    </row>
    <row r="1308" spans="4:8" ht="14.25" customHeight="1">
      <c r="D1308" s="35">
        <v>2569</v>
      </c>
      <c r="E1308" s="35">
        <v>7708</v>
      </c>
      <c r="F1308" s="35">
        <v>1927</v>
      </c>
      <c r="G1308" s="35">
        <v>4</v>
      </c>
      <c r="H1308" s="35">
        <v>2</v>
      </c>
    </row>
    <row r="1309" spans="4:8" ht="14.25" customHeight="1">
      <c r="D1309" s="35">
        <v>1287</v>
      </c>
      <c r="E1309" s="35">
        <v>3862</v>
      </c>
      <c r="F1309" s="35">
        <v>1931</v>
      </c>
      <c r="G1309" s="35">
        <v>2</v>
      </c>
      <c r="H1309" s="35">
        <v>1</v>
      </c>
    </row>
    <row r="1310" spans="4:8" ht="14.25" customHeight="1">
      <c r="D1310" s="35">
        <v>5149</v>
      </c>
      <c r="E1310" s="35">
        <v>15448</v>
      </c>
      <c r="F1310" s="35">
        <v>1931</v>
      </c>
      <c r="G1310" s="35">
        <v>8</v>
      </c>
      <c r="H1310" s="35">
        <v>3</v>
      </c>
    </row>
    <row r="1311" spans="4:8" ht="14.25" customHeight="1">
      <c r="D1311" s="35">
        <v>2577</v>
      </c>
      <c r="E1311" s="35">
        <v>7732</v>
      </c>
      <c r="F1311" s="35">
        <v>1933</v>
      </c>
      <c r="G1311" s="35">
        <v>4</v>
      </c>
      <c r="H1311" s="35">
        <v>2</v>
      </c>
    </row>
    <row r="1312" spans="4:8" ht="14.25" customHeight="1">
      <c r="D1312" s="35">
        <v>1291</v>
      </c>
      <c r="E1312" s="35">
        <v>3874</v>
      </c>
      <c r="F1312" s="35">
        <v>1937</v>
      </c>
      <c r="G1312" s="35">
        <v>2</v>
      </c>
      <c r="H1312" s="35">
        <v>1</v>
      </c>
    </row>
    <row r="1313" spans="4:8" ht="14.25" customHeight="1">
      <c r="D1313" s="35">
        <v>5165</v>
      </c>
      <c r="E1313" s="35">
        <v>15496</v>
      </c>
      <c r="F1313" s="35">
        <v>1937</v>
      </c>
      <c r="G1313" s="35">
        <v>8</v>
      </c>
      <c r="H1313" s="35">
        <v>3</v>
      </c>
    </row>
    <row r="1314" spans="4:8" ht="14.25" customHeight="1">
      <c r="D1314" s="35">
        <v>2585</v>
      </c>
      <c r="E1314" s="35">
        <v>7756</v>
      </c>
      <c r="F1314" s="35">
        <v>1939</v>
      </c>
      <c r="G1314" s="35">
        <v>4</v>
      </c>
      <c r="H1314" s="35">
        <v>2</v>
      </c>
    </row>
    <row r="1315" spans="4:8" ht="14.25" customHeight="1">
      <c r="D1315" s="35">
        <v>1295</v>
      </c>
      <c r="E1315" s="35">
        <v>3886</v>
      </c>
      <c r="F1315" s="35">
        <v>1943</v>
      </c>
      <c r="G1315" s="35">
        <v>2</v>
      </c>
      <c r="H1315" s="35">
        <v>1</v>
      </c>
    </row>
    <row r="1316" spans="4:8" ht="14.25" customHeight="1">
      <c r="D1316" s="35">
        <v>5181</v>
      </c>
      <c r="E1316" s="35">
        <v>15544</v>
      </c>
      <c r="F1316" s="35">
        <v>1943</v>
      </c>
      <c r="G1316" s="35">
        <v>8</v>
      </c>
      <c r="H1316" s="35">
        <v>3</v>
      </c>
    </row>
    <row r="1317" spans="4:8" ht="14.25" customHeight="1">
      <c r="D1317" s="35">
        <v>2593</v>
      </c>
      <c r="E1317" s="35">
        <v>7780</v>
      </c>
      <c r="F1317" s="35">
        <v>1945</v>
      </c>
      <c r="G1317" s="35">
        <v>4</v>
      </c>
      <c r="H1317" s="35">
        <v>2</v>
      </c>
    </row>
    <row r="1318" spans="4:8" ht="14.25" customHeight="1">
      <c r="D1318" s="35">
        <v>1299</v>
      </c>
      <c r="E1318" s="35">
        <v>3898</v>
      </c>
      <c r="F1318" s="35">
        <v>1949</v>
      </c>
      <c r="G1318" s="35">
        <v>2</v>
      </c>
      <c r="H1318" s="35">
        <v>1</v>
      </c>
    </row>
    <row r="1319" spans="4:8" ht="14.25" customHeight="1">
      <c r="D1319" s="35">
        <v>5197</v>
      </c>
      <c r="E1319" s="35">
        <v>15592</v>
      </c>
      <c r="F1319" s="35">
        <v>1949</v>
      </c>
      <c r="G1319" s="35">
        <v>8</v>
      </c>
      <c r="H1319" s="35">
        <v>3</v>
      </c>
    </row>
    <row r="1320" spans="4:8" ht="14.25" customHeight="1">
      <c r="D1320" s="35">
        <v>2601</v>
      </c>
      <c r="E1320" s="35">
        <v>7804</v>
      </c>
      <c r="F1320" s="35">
        <v>1951</v>
      </c>
      <c r="G1320" s="35">
        <v>4</v>
      </c>
      <c r="H1320" s="35">
        <v>2</v>
      </c>
    </row>
    <row r="1321" spans="4:8" ht="14.25" customHeight="1">
      <c r="D1321" s="35">
        <v>1303</v>
      </c>
      <c r="E1321" s="35">
        <v>3910</v>
      </c>
      <c r="F1321" s="35">
        <v>1955</v>
      </c>
      <c r="G1321" s="35">
        <v>2</v>
      </c>
      <c r="H1321" s="35">
        <v>1</v>
      </c>
    </row>
    <row r="1322" spans="4:8" ht="14.25" customHeight="1">
      <c r="D1322" s="35">
        <v>5213</v>
      </c>
      <c r="E1322" s="35">
        <v>15640</v>
      </c>
      <c r="F1322" s="35">
        <v>1955</v>
      </c>
      <c r="G1322" s="35">
        <v>8</v>
      </c>
      <c r="H1322" s="35">
        <v>3</v>
      </c>
    </row>
    <row r="1323" spans="4:8" ht="14.25" customHeight="1">
      <c r="D1323" s="35">
        <v>2609</v>
      </c>
      <c r="E1323" s="35">
        <v>7828</v>
      </c>
      <c r="F1323" s="35">
        <v>1957</v>
      </c>
      <c r="G1323" s="35">
        <v>4</v>
      </c>
      <c r="H1323" s="35">
        <v>2</v>
      </c>
    </row>
    <row r="1324" spans="4:8" ht="14.25" customHeight="1">
      <c r="D1324" s="35">
        <v>1307</v>
      </c>
      <c r="E1324" s="35">
        <v>3922</v>
      </c>
      <c r="F1324" s="35">
        <v>1961</v>
      </c>
      <c r="G1324" s="35">
        <v>2</v>
      </c>
      <c r="H1324" s="35">
        <v>1</v>
      </c>
    </row>
    <row r="1325" spans="4:8" ht="14.25" customHeight="1">
      <c r="D1325" s="35">
        <v>5229</v>
      </c>
      <c r="E1325" s="35">
        <v>15688</v>
      </c>
      <c r="F1325" s="35">
        <v>1961</v>
      </c>
      <c r="G1325" s="35">
        <v>8</v>
      </c>
      <c r="H1325" s="35">
        <v>3</v>
      </c>
    </row>
    <row r="1326" spans="4:8" ht="14.25" customHeight="1">
      <c r="D1326" s="35">
        <v>2617</v>
      </c>
      <c r="E1326" s="35">
        <v>7852</v>
      </c>
      <c r="F1326" s="35">
        <v>1963</v>
      </c>
      <c r="G1326" s="35">
        <v>4</v>
      </c>
      <c r="H1326" s="35">
        <v>2</v>
      </c>
    </row>
    <row r="1327" spans="4:8" ht="14.25" customHeight="1">
      <c r="D1327" s="35">
        <v>1311</v>
      </c>
      <c r="E1327" s="35">
        <v>3934</v>
      </c>
      <c r="F1327" s="35">
        <v>1967</v>
      </c>
      <c r="G1327" s="35">
        <v>2</v>
      </c>
      <c r="H1327" s="35">
        <v>1</v>
      </c>
    </row>
    <row r="1328" spans="4:8" ht="14.25" customHeight="1">
      <c r="D1328" s="35">
        <v>5245</v>
      </c>
      <c r="E1328" s="35">
        <v>15736</v>
      </c>
      <c r="F1328" s="35">
        <v>1967</v>
      </c>
      <c r="G1328" s="35">
        <v>8</v>
      </c>
      <c r="H1328" s="35">
        <v>3</v>
      </c>
    </row>
    <row r="1329" spans="4:8" ht="14.25" customHeight="1">
      <c r="D1329" s="35">
        <v>2625</v>
      </c>
      <c r="E1329" s="35">
        <v>7876</v>
      </c>
      <c r="F1329" s="35">
        <v>1969</v>
      </c>
      <c r="G1329" s="35">
        <v>4</v>
      </c>
      <c r="H1329" s="35">
        <v>2</v>
      </c>
    </row>
    <row r="1330" spans="4:8" ht="14.25" customHeight="1">
      <c r="D1330" s="35">
        <v>1315</v>
      </c>
      <c r="E1330" s="35">
        <v>3946</v>
      </c>
      <c r="F1330" s="35">
        <v>1973</v>
      </c>
      <c r="G1330" s="35">
        <v>2</v>
      </c>
      <c r="H1330" s="35">
        <v>1</v>
      </c>
    </row>
    <row r="1331" spans="4:8" ht="14.25" customHeight="1">
      <c r="D1331" s="35">
        <v>5261</v>
      </c>
      <c r="E1331" s="35">
        <v>15784</v>
      </c>
      <c r="F1331" s="35">
        <v>1973</v>
      </c>
      <c r="G1331" s="35">
        <v>8</v>
      </c>
      <c r="H1331" s="35">
        <v>3</v>
      </c>
    </row>
    <row r="1332" spans="4:8" ht="14.25" customHeight="1">
      <c r="D1332" s="35">
        <v>2633</v>
      </c>
      <c r="E1332" s="35">
        <v>7900</v>
      </c>
      <c r="F1332" s="35">
        <v>1975</v>
      </c>
      <c r="G1332" s="35">
        <v>4</v>
      </c>
      <c r="H1332" s="35">
        <v>2</v>
      </c>
    </row>
    <row r="1333" spans="4:8" ht="14.25" customHeight="1">
      <c r="D1333" s="35">
        <v>1319</v>
      </c>
      <c r="E1333" s="35">
        <v>3958</v>
      </c>
      <c r="F1333" s="35">
        <v>1979</v>
      </c>
      <c r="G1333" s="35">
        <v>2</v>
      </c>
      <c r="H1333" s="35">
        <v>1</v>
      </c>
    </row>
    <row r="1334" spans="4:8" ht="14.25" customHeight="1">
      <c r="D1334" s="35">
        <v>5277</v>
      </c>
      <c r="E1334" s="35">
        <v>15832</v>
      </c>
      <c r="F1334" s="35">
        <v>1979</v>
      </c>
      <c r="G1334" s="35">
        <v>8</v>
      </c>
      <c r="H1334" s="35">
        <v>3</v>
      </c>
    </row>
    <row r="1335" spans="4:8" ht="14.25" customHeight="1">
      <c r="D1335" s="35">
        <v>2641</v>
      </c>
      <c r="E1335" s="35">
        <v>7924</v>
      </c>
      <c r="F1335" s="35">
        <v>1981</v>
      </c>
      <c r="G1335" s="35">
        <v>4</v>
      </c>
      <c r="H1335" s="35">
        <v>2</v>
      </c>
    </row>
    <row r="1336" spans="4:8" ht="14.25" customHeight="1">
      <c r="D1336" s="35">
        <v>1323</v>
      </c>
      <c r="E1336" s="35">
        <v>3970</v>
      </c>
      <c r="F1336" s="35">
        <v>1985</v>
      </c>
      <c r="G1336" s="35">
        <v>2</v>
      </c>
      <c r="H1336" s="35">
        <v>1</v>
      </c>
    </row>
    <row r="1337" spans="4:8" ht="14.25" customHeight="1">
      <c r="D1337" s="35">
        <v>5293</v>
      </c>
      <c r="E1337" s="35">
        <v>15880</v>
      </c>
      <c r="F1337" s="35">
        <v>1985</v>
      </c>
      <c r="G1337" s="35">
        <v>8</v>
      </c>
      <c r="H1337" s="35">
        <v>3</v>
      </c>
    </row>
    <row r="1338" spans="4:8" ht="14.25" customHeight="1">
      <c r="D1338" s="35">
        <v>2649</v>
      </c>
      <c r="E1338" s="35">
        <v>7948</v>
      </c>
      <c r="F1338" s="35">
        <v>1987</v>
      </c>
      <c r="G1338" s="35">
        <v>4</v>
      </c>
      <c r="H1338" s="35">
        <v>2</v>
      </c>
    </row>
    <row r="1339" spans="4:8" ht="14.25" customHeight="1">
      <c r="D1339" s="35">
        <v>1327</v>
      </c>
      <c r="E1339" s="35">
        <v>3982</v>
      </c>
      <c r="F1339" s="35">
        <v>1991</v>
      </c>
      <c r="G1339" s="35">
        <v>2</v>
      </c>
      <c r="H1339" s="35">
        <v>1</v>
      </c>
    </row>
    <row r="1340" spans="4:8" ht="14.25" customHeight="1">
      <c r="D1340" s="35">
        <v>5309</v>
      </c>
      <c r="E1340" s="35">
        <v>15928</v>
      </c>
      <c r="F1340" s="35">
        <v>1991</v>
      </c>
      <c r="G1340" s="35">
        <v>8</v>
      </c>
      <c r="H1340" s="35">
        <v>3</v>
      </c>
    </row>
    <row r="1341" spans="4:8" ht="14.25" customHeight="1">
      <c r="D1341" s="35">
        <v>2657</v>
      </c>
      <c r="E1341" s="35">
        <v>7972</v>
      </c>
      <c r="F1341" s="35">
        <v>1993</v>
      </c>
      <c r="G1341" s="35">
        <v>4</v>
      </c>
      <c r="H1341" s="35">
        <v>2</v>
      </c>
    </row>
    <row r="1342" spans="4:8" ht="14.25" customHeight="1">
      <c r="D1342" s="35">
        <v>1331</v>
      </c>
      <c r="E1342" s="35">
        <v>3994</v>
      </c>
      <c r="F1342" s="35">
        <v>1997</v>
      </c>
      <c r="G1342" s="35">
        <v>2</v>
      </c>
      <c r="H1342" s="35">
        <v>1</v>
      </c>
    </row>
    <row r="1343" spans="4:8" ht="14.25" customHeight="1">
      <c r="D1343" s="35">
        <v>5325</v>
      </c>
      <c r="E1343" s="35">
        <v>15976</v>
      </c>
      <c r="F1343" s="35">
        <v>1997</v>
      </c>
      <c r="G1343" s="35">
        <v>8</v>
      </c>
      <c r="H1343" s="35">
        <v>3</v>
      </c>
    </row>
    <row r="1344" spans="4:8" ht="14.25" customHeight="1">
      <c r="D1344" s="35">
        <v>2665</v>
      </c>
      <c r="E1344" s="35">
        <v>7996</v>
      </c>
      <c r="F1344" s="35">
        <v>1999</v>
      </c>
      <c r="G1344" s="35">
        <v>4</v>
      </c>
      <c r="H1344" s="35">
        <v>2</v>
      </c>
    </row>
    <row r="1345" spans="4:8" ht="14.25" customHeight="1">
      <c r="D1345" s="35">
        <v>1335</v>
      </c>
      <c r="E1345" s="35">
        <v>4006</v>
      </c>
      <c r="F1345" s="35">
        <v>2003</v>
      </c>
      <c r="G1345" s="35">
        <v>2</v>
      </c>
      <c r="H1345" s="35">
        <v>1</v>
      </c>
    </row>
    <row r="1346" spans="4:8" ht="14.25" customHeight="1">
      <c r="D1346" s="35">
        <v>5341</v>
      </c>
      <c r="E1346" s="35">
        <v>16024</v>
      </c>
      <c r="F1346" s="35">
        <v>2003</v>
      </c>
      <c r="G1346" s="35">
        <v>8</v>
      </c>
      <c r="H1346" s="35">
        <v>3</v>
      </c>
    </row>
    <row r="1347" spans="4:8" ht="14.25" customHeight="1">
      <c r="D1347" s="35">
        <v>2673</v>
      </c>
      <c r="E1347" s="35">
        <v>8020</v>
      </c>
      <c r="F1347" s="35">
        <v>2005</v>
      </c>
      <c r="G1347" s="35">
        <v>4</v>
      </c>
      <c r="H1347" s="35">
        <v>2</v>
      </c>
    </row>
    <row r="1348" spans="4:8" ht="14.25" customHeight="1">
      <c r="D1348" s="35">
        <v>1339</v>
      </c>
      <c r="E1348" s="35">
        <v>4018</v>
      </c>
      <c r="F1348" s="35">
        <v>2009</v>
      </c>
      <c r="G1348" s="35">
        <v>2</v>
      </c>
      <c r="H1348" s="35">
        <v>1</v>
      </c>
    </row>
    <row r="1349" spans="4:8" ht="14.25" customHeight="1">
      <c r="D1349" s="35">
        <v>5357</v>
      </c>
      <c r="E1349" s="35">
        <v>16072</v>
      </c>
      <c r="F1349" s="35">
        <v>2009</v>
      </c>
      <c r="G1349" s="35">
        <v>8</v>
      </c>
      <c r="H1349" s="35">
        <v>3</v>
      </c>
    </row>
    <row r="1350" spans="4:8" ht="14.25" customHeight="1">
      <c r="D1350" s="35">
        <v>2681</v>
      </c>
      <c r="E1350" s="35">
        <v>8044</v>
      </c>
      <c r="F1350" s="35">
        <v>2011</v>
      </c>
      <c r="G1350" s="35">
        <v>4</v>
      </c>
      <c r="H1350" s="35">
        <v>2</v>
      </c>
    </row>
    <row r="1351" spans="4:8" ht="14.25" customHeight="1">
      <c r="D1351" s="35">
        <v>1343</v>
      </c>
      <c r="E1351" s="35">
        <v>4030</v>
      </c>
      <c r="F1351" s="35">
        <v>2015</v>
      </c>
      <c r="G1351" s="35">
        <v>2</v>
      </c>
      <c r="H1351" s="35">
        <v>1</v>
      </c>
    </row>
    <row r="1352" spans="4:8" ht="14.25" customHeight="1">
      <c r="D1352" s="35">
        <v>5373</v>
      </c>
      <c r="E1352" s="35">
        <v>16120</v>
      </c>
      <c r="F1352" s="35">
        <v>2015</v>
      </c>
      <c r="G1352" s="35">
        <v>8</v>
      </c>
      <c r="H1352" s="35">
        <v>3</v>
      </c>
    </row>
    <row r="1353" spans="4:8" ht="14.25" customHeight="1">
      <c r="D1353" s="35">
        <v>2689</v>
      </c>
      <c r="E1353" s="35">
        <v>8068</v>
      </c>
      <c r="F1353" s="35">
        <v>2017</v>
      </c>
      <c r="G1353" s="35">
        <v>4</v>
      </c>
      <c r="H1353" s="35">
        <v>2</v>
      </c>
    </row>
    <row r="1354" spans="4:8" ht="14.25" customHeight="1">
      <c r="D1354" s="35">
        <v>1347</v>
      </c>
      <c r="E1354" s="35">
        <v>4042</v>
      </c>
      <c r="F1354" s="35">
        <v>2021</v>
      </c>
      <c r="G1354" s="35">
        <v>2</v>
      </c>
      <c r="H1354" s="35">
        <v>1</v>
      </c>
    </row>
    <row r="1355" spans="4:8" ht="14.25" customHeight="1">
      <c r="D1355" s="35">
        <v>5389</v>
      </c>
      <c r="E1355" s="35">
        <v>16168</v>
      </c>
      <c r="F1355" s="35">
        <v>2021</v>
      </c>
      <c r="G1355" s="35">
        <v>8</v>
      </c>
      <c r="H1355" s="35">
        <v>3</v>
      </c>
    </row>
    <row r="1356" spans="4:8" ht="14.25" customHeight="1">
      <c r="D1356" s="35">
        <v>2697</v>
      </c>
      <c r="E1356" s="35">
        <v>8092</v>
      </c>
      <c r="F1356" s="35">
        <v>2023</v>
      </c>
      <c r="G1356" s="35">
        <v>4</v>
      </c>
      <c r="H1356" s="35">
        <v>2</v>
      </c>
    </row>
    <row r="1357" spans="4:8" ht="14.25" customHeight="1">
      <c r="D1357" s="35">
        <v>1351</v>
      </c>
      <c r="E1357" s="35">
        <v>4054</v>
      </c>
      <c r="F1357" s="35">
        <v>2027</v>
      </c>
      <c r="G1357" s="35">
        <v>2</v>
      </c>
      <c r="H1357" s="35">
        <v>1</v>
      </c>
    </row>
    <row r="1358" spans="4:8" ht="14.25" customHeight="1">
      <c r="D1358" s="35">
        <v>5405</v>
      </c>
      <c r="E1358" s="35">
        <v>16216</v>
      </c>
      <c r="F1358" s="35">
        <v>2027</v>
      </c>
      <c r="G1358" s="35">
        <v>8</v>
      </c>
      <c r="H1358" s="35">
        <v>3</v>
      </c>
    </row>
    <row r="1359" spans="4:8" ht="14.25" customHeight="1">
      <c r="D1359" s="35">
        <v>2705</v>
      </c>
      <c r="E1359" s="35">
        <v>8116</v>
      </c>
      <c r="F1359" s="35">
        <v>2029</v>
      </c>
      <c r="G1359" s="35">
        <v>4</v>
      </c>
      <c r="H1359" s="35">
        <v>2</v>
      </c>
    </row>
    <row r="1360" spans="4:8" ht="14.25" customHeight="1">
      <c r="D1360" s="35">
        <v>1355</v>
      </c>
      <c r="E1360" s="35">
        <v>4066</v>
      </c>
      <c r="F1360" s="35">
        <v>2033</v>
      </c>
      <c r="G1360" s="35">
        <v>2</v>
      </c>
      <c r="H1360" s="35">
        <v>1</v>
      </c>
    </row>
    <row r="1361" spans="4:8" ht="14.25" customHeight="1">
      <c r="D1361" s="35">
        <v>5421</v>
      </c>
      <c r="E1361" s="35">
        <v>16264</v>
      </c>
      <c r="F1361" s="35">
        <v>2033</v>
      </c>
      <c r="G1361" s="35">
        <v>8</v>
      </c>
      <c r="H1361" s="35">
        <v>3</v>
      </c>
    </row>
    <row r="1362" spans="4:8" ht="14.25" customHeight="1">
      <c r="D1362" s="35">
        <v>2713</v>
      </c>
      <c r="E1362" s="35">
        <v>8140</v>
      </c>
      <c r="F1362" s="35">
        <v>2035</v>
      </c>
      <c r="G1362" s="35">
        <v>4</v>
      </c>
      <c r="H1362" s="35">
        <v>2</v>
      </c>
    </row>
    <row r="1363" spans="4:8" ht="14.25" customHeight="1">
      <c r="D1363" s="35">
        <v>1359</v>
      </c>
      <c r="E1363" s="35">
        <v>4078</v>
      </c>
      <c r="F1363" s="35">
        <v>2039</v>
      </c>
      <c r="G1363" s="35">
        <v>2</v>
      </c>
      <c r="H1363" s="35">
        <v>1</v>
      </c>
    </row>
    <row r="1364" spans="4:8" ht="14.25" customHeight="1">
      <c r="D1364" s="35">
        <v>5437</v>
      </c>
      <c r="E1364" s="35">
        <v>16312</v>
      </c>
      <c r="F1364" s="35">
        <v>2039</v>
      </c>
      <c r="G1364" s="35">
        <v>8</v>
      </c>
      <c r="H1364" s="35">
        <v>3</v>
      </c>
    </row>
    <row r="1365" spans="4:8" ht="14.25" customHeight="1">
      <c r="D1365" s="35">
        <v>2721</v>
      </c>
      <c r="E1365" s="35">
        <v>8164</v>
      </c>
      <c r="F1365" s="35">
        <v>2041</v>
      </c>
      <c r="G1365" s="35">
        <v>4</v>
      </c>
      <c r="H1365" s="35">
        <v>2</v>
      </c>
    </row>
    <row r="1366" spans="4:8" ht="14.25" customHeight="1">
      <c r="D1366" s="35">
        <v>1363</v>
      </c>
      <c r="E1366" s="35">
        <v>4090</v>
      </c>
      <c r="F1366" s="35">
        <v>2045</v>
      </c>
      <c r="G1366" s="35">
        <v>2</v>
      </c>
      <c r="H1366" s="35">
        <v>1</v>
      </c>
    </row>
    <row r="1367" spans="4:8" ht="14.25" customHeight="1">
      <c r="D1367" s="35">
        <v>5453</v>
      </c>
      <c r="E1367" s="35">
        <v>16360</v>
      </c>
      <c r="F1367" s="35">
        <v>2045</v>
      </c>
      <c r="G1367" s="35">
        <v>8</v>
      </c>
      <c r="H1367" s="35">
        <v>3</v>
      </c>
    </row>
    <row r="1368" spans="4:8" ht="14.25" customHeight="1">
      <c r="D1368" s="35">
        <v>2729</v>
      </c>
      <c r="E1368" s="35">
        <v>8188</v>
      </c>
      <c r="F1368" s="35">
        <v>2047</v>
      </c>
      <c r="G1368" s="35">
        <v>4</v>
      </c>
      <c r="H1368" s="35">
        <v>2</v>
      </c>
    </row>
    <row r="1369" spans="4:8" ht="14.25" customHeight="1">
      <c r="D1369" s="35">
        <v>1367</v>
      </c>
      <c r="E1369" s="35">
        <v>4102</v>
      </c>
      <c r="F1369" s="35">
        <v>2051</v>
      </c>
      <c r="G1369" s="35">
        <v>2</v>
      </c>
      <c r="H1369" s="35">
        <v>1</v>
      </c>
    </row>
    <row r="1370" spans="4:8" ht="14.25" customHeight="1">
      <c r="D1370" s="35">
        <v>2737</v>
      </c>
      <c r="E1370" s="35">
        <v>8212</v>
      </c>
      <c r="F1370" s="35">
        <v>2053</v>
      </c>
      <c r="G1370" s="35">
        <v>4</v>
      </c>
      <c r="H1370" s="35">
        <v>2</v>
      </c>
    </row>
    <row r="1371" spans="4:8" ht="14.25" customHeight="1">
      <c r="D1371" s="35">
        <v>1371</v>
      </c>
      <c r="E1371" s="35">
        <v>4114</v>
      </c>
      <c r="F1371" s="35">
        <v>2057</v>
      </c>
      <c r="G1371" s="35">
        <v>2</v>
      </c>
      <c r="H1371" s="35">
        <v>1</v>
      </c>
    </row>
    <row r="1372" spans="4:8" ht="14.25" customHeight="1">
      <c r="D1372" s="35">
        <v>2745</v>
      </c>
      <c r="E1372" s="35">
        <v>8236</v>
      </c>
      <c r="F1372" s="35">
        <v>2059</v>
      </c>
      <c r="G1372" s="35">
        <v>4</v>
      </c>
      <c r="H1372" s="35">
        <v>2</v>
      </c>
    </row>
    <row r="1373" spans="4:8" ht="14.25" customHeight="1">
      <c r="D1373" s="35">
        <v>1375</v>
      </c>
      <c r="E1373" s="35">
        <v>4126</v>
      </c>
      <c r="F1373" s="35">
        <v>2063</v>
      </c>
      <c r="G1373" s="35">
        <v>2</v>
      </c>
      <c r="H1373" s="35">
        <v>1</v>
      </c>
    </row>
    <row r="1374" spans="4:8" ht="14.25" customHeight="1">
      <c r="D1374" s="35">
        <v>2753</v>
      </c>
      <c r="E1374" s="35">
        <v>8260</v>
      </c>
      <c r="F1374" s="35">
        <v>2065</v>
      </c>
      <c r="G1374" s="35">
        <v>4</v>
      </c>
      <c r="H1374" s="35">
        <v>2</v>
      </c>
    </row>
    <row r="1375" spans="4:8" ht="14.25" customHeight="1">
      <c r="D1375" s="35">
        <v>1379</v>
      </c>
      <c r="E1375" s="35">
        <v>4138</v>
      </c>
      <c r="F1375" s="35">
        <v>2069</v>
      </c>
      <c r="G1375" s="35">
        <v>2</v>
      </c>
      <c r="H1375" s="35">
        <v>1</v>
      </c>
    </row>
    <row r="1376" spans="4:8" ht="14.25" customHeight="1">
      <c r="D1376" s="35">
        <v>2761</v>
      </c>
      <c r="E1376" s="35">
        <v>8284</v>
      </c>
      <c r="F1376" s="35">
        <v>2071</v>
      </c>
      <c r="G1376" s="35">
        <v>4</v>
      </c>
      <c r="H1376" s="35">
        <v>2</v>
      </c>
    </row>
    <row r="1377" spans="4:8" ht="14.25" customHeight="1">
      <c r="D1377" s="35">
        <v>1383</v>
      </c>
      <c r="E1377" s="35">
        <v>4150</v>
      </c>
      <c r="F1377" s="35">
        <v>2075</v>
      </c>
      <c r="G1377" s="35">
        <v>2</v>
      </c>
      <c r="H1377" s="35">
        <v>1</v>
      </c>
    </row>
    <row r="1378" spans="4:8" ht="14.25" customHeight="1">
      <c r="D1378" s="35">
        <v>2769</v>
      </c>
      <c r="E1378" s="35">
        <v>8308</v>
      </c>
      <c r="F1378" s="35">
        <v>2077</v>
      </c>
      <c r="G1378" s="35">
        <v>4</v>
      </c>
      <c r="H1378" s="35">
        <v>2</v>
      </c>
    </row>
    <row r="1379" spans="4:8" ht="14.25" customHeight="1">
      <c r="D1379" s="35">
        <v>1387</v>
      </c>
      <c r="E1379" s="35">
        <v>4162</v>
      </c>
      <c r="F1379" s="35">
        <v>2081</v>
      </c>
      <c r="G1379" s="35">
        <v>2</v>
      </c>
      <c r="H1379" s="35">
        <v>1</v>
      </c>
    </row>
    <row r="1380" spans="4:8" ht="14.25" customHeight="1">
      <c r="D1380" s="35">
        <v>2777</v>
      </c>
      <c r="E1380" s="35">
        <v>8332</v>
      </c>
      <c r="F1380" s="35">
        <v>2083</v>
      </c>
      <c r="G1380" s="35">
        <v>4</v>
      </c>
      <c r="H1380" s="35">
        <v>2</v>
      </c>
    </row>
    <row r="1381" spans="4:8" ht="14.25" customHeight="1">
      <c r="D1381" s="35">
        <v>1391</v>
      </c>
      <c r="E1381" s="35">
        <v>4174</v>
      </c>
      <c r="F1381" s="35">
        <v>2087</v>
      </c>
      <c r="G1381" s="35">
        <v>2</v>
      </c>
      <c r="H1381" s="35">
        <v>1</v>
      </c>
    </row>
    <row r="1382" spans="4:8" ht="14.25" customHeight="1">
      <c r="D1382" s="35">
        <v>2785</v>
      </c>
      <c r="E1382" s="35">
        <v>8356</v>
      </c>
      <c r="F1382" s="35">
        <v>2089</v>
      </c>
      <c r="G1382" s="35">
        <v>4</v>
      </c>
      <c r="H1382" s="35">
        <v>2</v>
      </c>
    </row>
    <row r="1383" spans="4:8" ht="14.25" customHeight="1">
      <c r="D1383" s="35">
        <v>1395</v>
      </c>
      <c r="E1383" s="35">
        <v>4186</v>
      </c>
      <c r="F1383" s="35">
        <v>2093</v>
      </c>
      <c r="G1383" s="35">
        <v>2</v>
      </c>
      <c r="H1383" s="35">
        <v>1</v>
      </c>
    </row>
    <row r="1384" spans="4:8" ht="14.25" customHeight="1">
      <c r="D1384" s="35">
        <v>2793</v>
      </c>
      <c r="E1384" s="35">
        <v>8380</v>
      </c>
      <c r="F1384" s="35">
        <v>2095</v>
      </c>
      <c r="G1384" s="35">
        <v>4</v>
      </c>
      <c r="H1384" s="35">
        <v>2</v>
      </c>
    </row>
    <row r="1385" spans="4:8" ht="14.25" customHeight="1">
      <c r="D1385" s="35">
        <v>1399</v>
      </c>
      <c r="E1385" s="35">
        <v>4198</v>
      </c>
      <c r="F1385" s="35">
        <v>2099</v>
      </c>
      <c r="G1385" s="35">
        <v>2</v>
      </c>
      <c r="H1385" s="35">
        <v>1</v>
      </c>
    </row>
    <row r="1386" spans="4:8" ht="14.25" customHeight="1">
      <c r="D1386" s="35">
        <v>2801</v>
      </c>
      <c r="E1386" s="35">
        <v>8404</v>
      </c>
      <c r="F1386" s="35">
        <v>2101</v>
      </c>
      <c r="G1386" s="35">
        <v>4</v>
      </c>
      <c r="H1386" s="35">
        <v>2</v>
      </c>
    </row>
    <row r="1387" spans="4:8" ht="14.25" customHeight="1">
      <c r="D1387" s="35">
        <v>1403</v>
      </c>
      <c r="E1387" s="35">
        <v>4210</v>
      </c>
      <c r="F1387" s="35">
        <v>2105</v>
      </c>
      <c r="G1387" s="35">
        <v>2</v>
      </c>
      <c r="H1387" s="35">
        <v>1</v>
      </c>
    </row>
    <row r="1388" spans="4:8" ht="14.25" customHeight="1">
      <c r="D1388" s="35">
        <v>2809</v>
      </c>
      <c r="E1388" s="35">
        <v>8428</v>
      </c>
      <c r="F1388" s="35">
        <v>2107</v>
      </c>
      <c r="G1388" s="35">
        <v>4</v>
      </c>
      <c r="H1388" s="35">
        <v>2</v>
      </c>
    </row>
    <row r="1389" spans="4:8" ht="14.25" customHeight="1">
      <c r="D1389" s="35">
        <v>1407</v>
      </c>
      <c r="E1389" s="35">
        <v>4222</v>
      </c>
      <c r="F1389" s="35">
        <v>2111</v>
      </c>
      <c r="G1389" s="35">
        <v>2</v>
      </c>
      <c r="H1389" s="35">
        <v>1</v>
      </c>
    </row>
    <row r="1390" spans="4:8" ht="14.25" customHeight="1">
      <c r="D1390" s="35">
        <v>2817</v>
      </c>
      <c r="E1390" s="35">
        <v>8452</v>
      </c>
      <c r="F1390" s="35">
        <v>2113</v>
      </c>
      <c r="G1390" s="35">
        <v>4</v>
      </c>
      <c r="H1390" s="35">
        <v>2</v>
      </c>
    </row>
    <row r="1391" spans="4:8" ht="14.25" customHeight="1">
      <c r="D1391" s="35">
        <v>1411</v>
      </c>
      <c r="E1391" s="35">
        <v>4234</v>
      </c>
      <c r="F1391" s="35">
        <v>2117</v>
      </c>
      <c r="G1391" s="35">
        <v>2</v>
      </c>
      <c r="H1391" s="35">
        <v>1</v>
      </c>
    </row>
    <row r="1392" spans="4:8" ht="14.25" customHeight="1">
      <c r="D1392" s="35">
        <v>2825</v>
      </c>
      <c r="E1392" s="35">
        <v>8476</v>
      </c>
      <c r="F1392" s="35">
        <v>2119</v>
      </c>
      <c r="G1392" s="35">
        <v>4</v>
      </c>
      <c r="H1392" s="35">
        <v>2</v>
      </c>
    </row>
    <row r="1393" spans="4:8" ht="14.25" customHeight="1">
      <c r="D1393" s="35">
        <v>1415</v>
      </c>
      <c r="E1393" s="35">
        <v>4246</v>
      </c>
      <c r="F1393" s="35">
        <v>2123</v>
      </c>
      <c r="G1393" s="35">
        <v>2</v>
      </c>
      <c r="H1393" s="35">
        <v>1</v>
      </c>
    </row>
    <row r="1394" spans="4:8" ht="14.25" customHeight="1">
      <c r="D1394" s="35">
        <v>2833</v>
      </c>
      <c r="E1394" s="35">
        <v>8500</v>
      </c>
      <c r="F1394" s="35">
        <v>2125</v>
      </c>
      <c r="G1394" s="35">
        <v>4</v>
      </c>
      <c r="H1394" s="35">
        <v>2</v>
      </c>
    </row>
    <row r="1395" spans="4:8" ht="14.25" customHeight="1">
      <c r="D1395" s="35">
        <v>1419</v>
      </c>
      <c r="E1395" s="35">
        <v>4258</v>
      </c>
      <c r="F1395" s="35">
        <v>2129</v>
      </c>
      <c r="G1395" s="35">
        <v>2</v>
      </c>
      <c r="H1395" s="35">
        <v>1</v>
      </c>
    </row>
    <row r="1396" spans="4:8" ht="14.25" customHeight="1">
      <c r="D1396" s="35">
        <v>2841</v>
      </c>
      <c r="E1396" s="35">
        <v>8524</v>
      </c>
      <c r="F1396" s="35">
        <v>2131</v>
      </c>
      <c r="G1396" s="35">
        <v>4</v>
      </c>
      <c r="H1396" s="35">
        <v>2</v>
      </c>
    </row>
    <row r="1397" spans="4:8" ht="14.25" customHeight="1">
      <c r="D1397" s="35">
        <v>1423</v>
      </c>
      <c r="E1397" s="35">
        <v>4270</v>
      </c>
      <c r="F1397" s="35">
        <v>2135</v>
      </c>
      <c r="G1397" s="35">
        <v>2</v>
      </c>
      <c r="H1397" s="35">
        <v>1</v>
      </c>
    </row>
    <row r="1398" spans="4:8" ht="14.25" customHeight="1">
      <c r="D1398" s="35">
        <v>2849</v>
      </c>
      <c r="E1398" s="35">
        <v>8548</v>
      </c>
      <c r="F1398" s="35">
        <v>2137</v>
      </c>
      <c r="G1398" s="35">
        <v>4</v>
      </c>
      <c r="H1398" s="35">
        <v>2</v>
      </c>
    </row>
    <row r="1399" spans="4:8" ht="14.25" customHeight="1">
      <c r="D1399" s="35">
        <v>1427</v>
      </c>
      <c r="E1399" s="35">
        <v>4282</v>
      </c>
      <c r="F1399" s="35">
        <v>2141</v>
      </c>
      <c r="G1399" s="35">
        <v>2</v>
      </c>
      <c r="H1399" s="35">
        <v>1</v>
      </c>
    </row>
    <row r="1400" spans="4:8" ht="14.25" customHeight="1">
      <c r="D1400" s="35">
        <v>2857</v>
      </c>
      <c r="E1400" s="35">
        <v>8572</v>
      </c>
      <c r="F1400" s="35">
        <v>2143</v>
      </c>
      <c r="G1400" s="35">
        <v>4</v>
      </c>
      <c r="H1400" s="35">
        <v>2</v>
      </c>
    </row>
    <row r="1401" spans="4:8" ht="14.25" customHeight="1">
      <c r="D1401" s="35">
        <v>1431</v>
      </c>
      <c r="E1401" s="35">
        <v>4294</v>
      </c>
      <c r="F1401" s="35">
        <v>2147</v>
      </c>
      <c r="G1401" s="35">
        <v>2</v>
      </c>
      <c r="H1401" s="35">
        <v>1</v>
      </c>
    </row>
    <row r="1402" spans="4:8" ht="14.25" customHeight="1">
      <c r="D1402" s="35">
        <v>2865</v>
      </c>
      <c r="E1402" s="35">
        <v>8596</v>
      </c>
      <c r="F1402" s="35">
        <v>2149</v>
      </c>
      <c r="G1402" s="35">
        <v>4</v>
      </c>
      <c r="H1402" s="35">
        <v>2</v>
      </c>
    </row>
    <row r="1403" spans="4:8" ht="14.25" customHeight="1">
      <c r="D1403" s="35">
        <v>1435</v>
      </c>
      <c r="E1403" s="35">
        <v>4306</v>
      </c>
      <c r="F1403" s="35">
        <v>2153</v>
      </c>
      <c r="G1403" s="35">
        <v>2</v>
      </c>
      <c r="H1403" s="35">
        <v>1</v>
      </c>
    </row>
    <row r="1404" spans="4:8" ht="14.25" customHeight="1">
      <c r="D1404" s="35">
        <v>2873</v>
      </c>
      <c r="E1404" s="35">
        <v>8620</v>
      </c>
      <c r="F1404" s="35">
        <v>2155</v>
      </c>
      <c r="G1404" s="35">
        <v>4</v>
      </c>
      <c r="H1404" s="35">
        <v>2</v>
      </c>
    </row>
    <row r="1405" spans="4:8" ht="14.25" customHeight="1">
      <c r="D1405" s="35">
        <v>1439</v>
      </c>
      <c r="E1405" s="35">
        <v>4318</v>
      </c>
      <c r="F1405" s="35">
        <v>2159</v>
      </c>
      <c r="G1405" s="35">
        <v>2</v>
      </c>
      <c r="H1405" s="35">
        <v>1</v>
      </c>
    </row>
    <row r="1406" spans="4:8" ht="14.25" customHeight="1">
      <c r="D1406" s="35">
        <v>2881</v>
      </c>
      <c r="E1406" s="35">
        <v>8644</v>
      </c>
      <c r="F1406" s="35">
        <v>2161</v>
      </c>
      <c r="G1406" s="35">
        <v>4</v>
      </c>
      <c r="H1406" s="35">
        <v>2</v>
      </c>
    </row>
    <row r="1407" spans="4:8" ht="14.25" customHeight="1">
      <c r="D1407" s="35">
        <v>1443</v>
      </c>
      <c r="E1407" s="35">
        <v>4330</v>
      </c>
      <c r="F1407" s="35">
        <v>2165</v>
      </c>
      <c r="G1407" s="35">
        <v>2</v>
      </c>
      <c r="H1407" s="35">
        <v>1</v>
      </c>
    </row>
    <row r="1408" spans="4:8" ht="14.25" customHeight="1">
      <c r="D1408" s="35">
        <v>2889</v>
      </c>
      <c r="E1408" s="35">
        <v>8668</v>
      </c>
      <c r="F1408" s="35">
        <v>2167</v>
      </c>
      <c r="G1408" s="35">
        <v>4</v>
      </c>
      <c r="H1408" s="35">
        <v>2</v>
      </c>
    </row>
    <row r="1409" spans="4:8" ht="14.25" customHeight="1">
      <c r="D1409" s="35">
        <v>1447</v>
      </c>
      <c r="E1409" s="35">
        <v>4342</v>
      </c>
      <c r="F1409" s="35">
        <v>2171</v>
      </c>
      <c r="G1409" s="35">
        <v>2</v>
      </c>
      <c r="H1409" s="35">
        <v>1</v>
      </c>
    </row>
    <row r="1410" spans="4:8" ht="14.25" customHeight="1">
      <c r="D1410" s="35">
        <v>2897</v>
      </c>
      <c r="E1410" s="35">
        <v>8692</v>
      </c>
      <c r="F1410" s="35">
        <v>2173</v>
      </c>
      <c r="G1410" s="35">
        <v>4</v>
      </c>
      <c r="H1410" s="35">
        <v>2</v>
      </c>
    </row>
    <row r="1411" spans="4:8" ht="14.25" customHeight="1">
      <c r="D1411" s="35">
        <v>1451</v>
      </c>
      <c r="E1411" s="35">
        <v>4354</v>
      </c>
      <c r="F1411" s="35">
        <v>2177</v>
      </c>
      <c r="G1411" s="35">
        <v>2</v>
      </c>
      <c r="H1411" s="35">
        <v>1</v>
      </c>
    </row>
    <row r="1412" spans="4:8" ht="14.25" customHeight="1">
      <c r="D1412" s="35">
        <v>2905</v>
      </c>
      <c r="E1412" s="35">
        <v>8716</v>
      </c>
      <c r="F1412" s="35">
        <v>2179</v>
      </c>
      <c r="G1412" s="35">
        <v>4</v>
      </c>
      <c r="H1412" s="35">
        <v>2</v>
      </c>
    </row>
    <row r="1413" spans="4:8" ht="14.25" customHeight="1">
      <c r="D1413" s="35">
        <v>1455</v>
      </c>
      <c r="E1413" s="35">
        <v>4366</v>
      </c>
      <c r="F1413" s="35">
        <v>2183</v>
      </c>
      <c r="G1413" s="35">
        <v>2</v>
      </c>
      <c r="H1413" s="35">
        <v>1</v>
      </c>
    </row>
    <row r="1414" spans="4:8" ht="14.25" customHeight="1">
      <c r="D1414" s="35">
        <v>2913</v>
      </c>
      <c r="E1414" s="35">
        <v>8740</v>
      </c>
      <c r="F1414" s="35">
        <v>2185</v>
      </c>
      <c r="G1414" s="35">
        <v>4</v>
      </c>
      <c r="H1414" s="35">
        <v>2</v>
      </c>
    </row>
    <row r="1415" spans="4:8" ht="14.25" customHeight="1">
      <c r="D1415" s="35">
        <v>1459</v>
      </c>
      <c r="E1415" s="35">
        <v>4378</v>
      </c>
      <c r="F1415" s="35">
        <v>2189</v>
      </c>
      <c r="G1415" s="35">
        <v>2</v>
      </c>
      <c r="H1415" s="35">
        <v>1</v>
      </c>
    </row>
    <row r="1416" spans="4:8" ht="14.25" customHeight="1">
      <c r="D1416" s="35">
        <v>2921</v>
      </c>
      <c r="E1416" s="35">
        <v>8764</v>
      </c>
      <c r="F1416" s="35">
        <v>2191</v>
      </c>
      <c r="G1416" s="35">
        <v>4</v>
      </c>
      <c r="H1416" s="35">
        <v>2</v>
      </c>
    </row>
    <row r="1417" spans="4:8" ht="14.25" customHeight="1">
      <c r="D1417" s="35">
        <v>1463</v>
      </c>
      <c r="E1417" s="35">
        <v>4390</v>
      </c>
      <c r="F1417" s="35">
        <v>2195</v>
      </c>
      <c r="G1417" s="35">
        <v>2</v>
      </c>
      <c r="H1417" s="35">
        <v>1</v>
      </c>
    </row>
    <row r="1418" spans="4:8" ht="14.25" customHeight="1">
      <c r="D1418" s="35">
        <v>2929</v>
      </c>
      <c r="E1418" s="35">
        <v>8788</v>
      </c>
      <c r="F1418" s="35">
        <v>2197</v>
      </c>
      <c r="G1418" s="35">
        <v>4</v>
      </c>
      <c r="H1418" s="35">
        <v>2</v>
      </c>
    </row>
    <row r="1419" spans="4:8" ht="14.25" customHeight="1">
      <c r="D1419" s="35">
        <v>1467</v>
      </c>
      <c r="E1419" s="35">
        <v>4402</v>
      </c>
      <c r="F1419" s="35">
        <v>2201</v>
      </c>
      <c r="G1419" s="35">
        <v>2</v>
      </c>
      <c r="H1419" s="35">
        <v>1</v>
      </c>
    </row>
    <row r="1420" spans="4:8" ht="14.25" customHeight="1">
      <c r="D1420" s="35">
        <v>2937</v>
      </c>
      <c r="E1420" s="35">
        <v>8812</v>
      </c>
      <c r="F1420" s="35">
        <v>2203</v>
      </c>
      <c r="G1420" s="35">
        <v>4</v>
      </c>
      <c r="H1420" s="35">
        <v>2</v>
      </c>
    </row>
    <row r="1421" spans="4:8" ht="14.25" customHeight="1">
      <c r="D1421" s="35">
        <v>1471</v>
      </c>
      <c r="E1421" s="35">
        <v>4414</v>
      </c>
      <c r="F1421" s="35">
        <v>2207</v>
      </c>
      <c r="G1421" s="35">
        <v>2</v>
      </c>
      <c r="H1421" s="35">
        <v>1</v>
      </c>
    </row>
    <row r="1422" spans="4:8" ht="14.25" customHeight="1">
      <c r="D1422" s="35">
        <v>2945</v>
      </c>
      <c r="E1422" s="35">
        <v>8836</v>
      </c>
      <c r="F1422" s="35">
        <v>2209</v>
      </c>
      <c r="G1422" s="35">
        <v>4</v>
      </c>
      <c r="H1422" s="35">
        <v>2</v>
      </c>
    </row>
    <row r="1423" spans="4:8" ht="14.25" customHeight="1">
      <c r="D1423" s="35">
        <v>1475</v>
      </c>
      <c r="E1423" s="35">
        <v>4426</v>
      </c>
      <c r="F1423" s="35">
        <v>2213</v>
      </c>
      <c r="G1423" s="35">
        <v>2</v>
      </c>
      <c r="H1423" s="35">
        <v>1</v>
      </c>
    </row>
    <row r="1424" spans="4:8" ht="14.25" customHeight="1">
      <c r="D1424" s="35">
        <v>2953</v>
      </c>
      <c r="E1424" s="35">
        <v>8860</v>
      </c>
      <c r="F1424" s="35">
        <v>2215</v>
      </c>
      <c r="G1424" s="35">
        <v>4</v>
      </c>
      <c r="H1424" s="35">
        <v>2</v>
      </c>
    </row>
    <row r="1425" spans="4:8" ht="14.25" customHeight="1">
      <c r="D1425" s="35">
        <v>1479</v>
      </c>
      <c r="E1425" s="35">
        <v>4438</v>
      </c>
      <c r="F1425" s="35">
        <v>2219</v>
      </c>
      <c r="G1425" s="35">
        <v>2</v>
      </c>
      <c r="H1425" s="35">
        <v>1</v>
      </c>
    </row>
    <row r="1426" spans="4:8" ht="14.25" customHeight="1">
      <c r="D1426" s="35">
        <v>2961</v>
      </c>
      <c r="E1426" s="35">
        <v>8884</v>
      </c>
      <c r="F1426" s="35">
        <v>2221</v>
      </c>
      <c r="G1426" s="35">
        <v>4</v>
      </c>
      <c r="H1426" s="35">
        <v>2</v>
      </c>
    </row>
    <row r="1427" spans="4:8" ht="14.25" customHeight="1">
      <c r="D1427" s="35">
        <v>1483</v>
      </c>
      <c r="E1427" s="35">
        <v>4450</v>
      </c>
      <c r="F1427" s="35">
        <v>2225</v>
      </c>
      <c r="G1427" s="35">
        <v>2</v>
      </c>
      <c r="H1427" s="35">
        <v>1</v>
      </c>
    </row>
    <row r="1428" spans="4:8" ht="14.25" customHeight="1">
      <c r="D1428" s="35">
        <v>2969</v>
      </c>
      <c r="E1428" s="35">
        <v>8908</v>
      </c>
      <c r="F1428" s="35">
        <v>2227</v>
      </c>
      <c r="G1428" s="35">
        <v>4</v>
      </c>
      <c r="H1428" s="35">
        <v>2</v>
      </c>
    </row>
    <row r="1429" spans="4:8" ht="14.25" customHeight="1">
      <c r="D1429" s="35">
        <v>1487</v>
      </c>
      <c r="E1429" s="35">
        <v>4462</v>
      </c>
      <c r="F1429" s="35">
        <v>2231</v>
      </c>
      <c r="G1429" s="35">
        <v>2</v>
      </c>
      <c r="H1429" s="35">
        <v>1</v>
      </c>
    </row>
    <row r="1430" spans="4:8" ht="14.25" customHeight="1">
      <c r="D1430" s="35">
        <v>2977</v>
      </c>
      <c r="E1430" s="35">
        <v>8932</v>
      </c>
      <c r="F1430" s="35">
        <v>2233</v>
      </c>
      <c r="G1430" s="35">
        <v>4</v>
      </c>
      <c r="H1430" s="35">
        <v>2</v>
      </c>
    </row>
    <row r="1431" spans="4:8" ht="14.25" customHeight="1">
      <c r="D1431" s="35">
        <v>1491</v>
      </c>
      <c r="E1431" s="35">
        <v>4474</v>
      </c>
      <c r="F1431" s="35">
        <v>2237</v>
      </c>
      <c r="G1431" s="35">
        <v>2</v>
      </c>
      <c r="H1431" s="35">
        <v>1</v>
      </c>
    </row>
    <row r="1432" spans="4:8" ht="14.25" customHeight="1">
      <c r="D1432" s="35">
        <v>2985</v>
      </c>
      <c r="E1432" s="35">
        <v>8956</v>
      </c>
      <c r="F1432" s="35">
        <v>2239</v>
      </c>
      <c r="G1432" s="35">
        <v>4</v>
      </c>
      <c r="H1432" s="35">
        <v>2</v>
      </c>
    </row>
    <row r="1433" spans="4:8" ht="14.25" customHeight="1">
      <c r="D1433" s="35">
        <v>1495</v>
      </c>
      <c r="E1433" s="35">
        <v>4486</v>
      </c>
      <c r="F1433" s="35">
        <v>2243</v>
      </c>
      <c r="G1433" s="35">
        <v>2</v>
      </c>
      <c r="H1433" s="35">
        <v>1</v>
      </c>
    </row>
    <row r="1434" spans="4:8" ht="14.25" customHeight="1">
      <c r="D1434" s="35">
        <v>2993</v>
      </c>
      <c r="E1434" s="35">
        <v>8980</v>
      </c>
      <c r="F1434" s="35">
        <v>2245</v>
      </c>
      <c r="G1434" s="35">
        <v>4</v>
      </c>
      <c r="H1434" s="35">
        <v>2</v>
      </c>
    </row>
    <row r="1435" spans="4:8" ht="14.25" customHeight="1">
      <c r="D1435" s="35">
        <v>1499</v>
      </c>
      <c r="E1435" s="35">
        <v>4498</v>
      </c>
      <c r="F1435" s="35">
        <v>2249</v>
      </c>
      <c r="G1435" s="35">
        <v>2</v>
      </c>
      <c r="H1435" s="35">
        <v>1</v>
      </c>
    </row>
    <row r="1436" spans="4:8" ht="14.25" customHeight="1">
      <c r="D1436" s="35">
        <v>3001</v>
      </c>
      <c r="E1436" s="35">
        <v>9004</v>
      </c>
      <c r="F1436" s="35">
        <v>2251</v>
      </c>
      <c r="G1436" s="35">
        <v>4</v>
      </c>
      <c r="H1436" s="35">
        <v>2</v>
      </c>
    </row>
    <row r="1437" spans="4:8" ht="14.25" customHeight="1">
      <c r="D1437" s="35">
        <v>1503</v>
      </c>
      <c r="E1437" s="35">
        <v>4510</v>
      </c>
      <c r="F1437" s="35">
        <v>2255</v>
      </c>
      <c r="G1437" s="35">
        <v>2</v>
      </c>
      <c r="H1437" s="35">
        <v>1</v>
      </c>
    </row>
    <row r="1438" spans="4:8" ht="14.25" customHeight="1">
      <c r="D1438" s="35">
        <v>3009</v>
      </c>
      <c r="E1438" s="35">
        <v>9028</v>
      </c>
      <c r="F1438" s="35">
        <v>2257</v>
      </c>
      <c r="G1438" s="35">
        <v>4</v>
      </c>
      <c r="H1438" s="35">
        <v>2</v>
      </c>
    </row>
    <row r="1439" spans="4:8" ht="14.25" customHeight="1">
      <c r="D1439" s="35">
        <v>1507</v>
      </c>
      <c r="E1439" s="35">
        <v>4522</v>
      </c>
      <c r="F1439" s="35">
        <v>2261</v>
      </c>
      <c r="G1439" s="35">
        <v>2</v>
      </c>
      <c r="H1439" s="35">
        <v>1</v>
      </c>
    </row>
    <row r="1440" spans="4:8" ht="14.25" customHeight="1">
      <c r="D1440" s="35">
        <v>3017</v>
      </c>
      <c r="E1440" s="35">
        <v>9052</v>
      </c>
      <c r="F1440" s="35">
        <v>2263</v>
      </c>
      <c r="G1440" s="35">
        <v>4</v>
      </c>
      <c r="H1440" s="35">
        <v>2</v>
      </c>
    </row>
    <row r="1441" spans="4:8" ht="14.25" customHeight="1">
      <c r="D1441" s="35">
        <v>1511</v>
      </c>
      <c r="E1441" s="35">
        <v>4534</v>
      </c>
      <c r="F1441" s="35">
        <v>2267</v>
      </c>
      <c r="G1441" s="35">
        <v>2</v>
      </c>
      <c r="H1441" s="35">
        <v>1</v>
      </c>
    </row>
    <row r="1442" spans="4:8" ht="14.25" customHeight="1">
      <c r="D1442" s="35">
        <v>3025</v>
      </c>
      <c r="E1442" s="35">
        <v>9076</v>
      </c>
      <c r="F1442" s="35">
        <v>2269</v>
      </c>
      <c r="G1442" s="35">
        <v>4</v>
      </c>
      <c r="H1442" s="35">
        <v>2</v>
      </c>
    </row>
    <row r="1443" spans="4:8" ht="14.25" customHeight="1">
      <c r="D1443" s="35">
        <v>1515</v>
      </c>
      <c r="E1443" s="35">
        <v>4546</v>
      </c>
      <c r="F1443" s="35">
        <v>2273</v>
      </c>
      <c r="G1443" s="35">
        <v>2</v>
      </c>
      <c r="H1443" s="35">
        <v>1</v>
      </c>
    </row>
    <row r="1444" spans="4:8" ht="14.25" customHeight="1">
      <c r="D1444" s="35">
        <v>3033</v>
      </c>
      <c r="E1444" s="35">
        <v>9100</v>
      </c>
      <c r="F1444" s="35">
        <v>2275</v>
      </c>
      <c r="G1444" s="35">
        <v>4</v>
      </c>
      <c r="H1444" s="35">
        <v>2</v>
      </c>
    </row>
    <row r="1445" spans="4:8" ht="14.25" customHeight="1">
      <c r="D1445" s="35">
        <v>1519</v>
      </c>
      <c r="E1445" s="35">
        <v>4558</v>
      </c>
      <c r="F1445" s="35">
        <v>2279</v>
      </c>
      <c r="G1445" s="35">
        <v>2</v>
      </c>
      <c r="H1445" s="35">
        <v>1</v>
      </c>
    </row>
    <row r="1446" spans="4:8" ht="14.25" customHeight="1">
      <c r="D1446" s="35">
        <v>3041</v>
      </c>
      <c r="E1446" s="35">
        <v>9124</v>
      </c>
      <c r="F1446" s="35">
        <v>2281</v>
      </c>
      <c r="G1446" s="35">
        <v>4</v>
      </c>
      <c r="H1446" s="35">
        <v>2</v>
      </c>
    </row>
    <row r="1447" spans="4:8" ht="14.25" customHeight="1">
      <c r="D1447" s="35">
        <v>1523</v>
      </c>
      <c r="E1447" s="35">
        <v>4570</v>
      </c>
      <c r="F1447" s="35">
        <v>2285</v>
      </c>
      <c r="G1447" s="35">
        <v>2</v>
      </c>
      <c r="H1447" s="35">
        <v>1</v>
      </c>
    </row>
    <row r="1448" spans="4:8" ht="14.25" customHeight="1">
      <c r="D1448" s="35">
        <v>3049</v>
      </c>
      <c r="E1448" s="35">
        <v>9148</v>
      </c>
      <c r="F1448" s="35">
        <v>2287</v>
      </c>
      <c r="G1448" s="35">
        <v>4</v>
      </c>
      <c r="H1448" s="35">
        <v>2</v>
      </c>
    </row>
    <row r="1449" spans="4:8" ht="14.25" customHeight="1">
      <c r="D1449" s="35">
        <v>1527</v>
      </c>
      <c r="E1449" s="35">
        <v>4582</v>
      </c>
      <c r="F1449" s="35">
        <v>2291</v>
      </c>
      <c r="G1449" s="35">
        <v>2</v>
      </c>
      <c r="H1449" s="35">
        <v>1</v>
      </c>
    </row>
    <row r="1450" spans="4:8" ht="14.25" customHeight="1">
      <c r="D1450" s="35">
        <v>3057</v>
      </c>
      <c r="E1450" s="35">
        <v>9172</v>
      </c>
      <c r="F1450" s="35">
        <v>2293</v>
      </c>
      <c r="G1450" s="35">
        <v>4</v>
      </c>
      <c r="H1450" s="35">
        <v>2</v>
      </c>
    </row>
    <row r="1451" spans="4:8" ht="14.25" customHeight="1">
      <c r="D1451" s="35">
        <v>1531</v>
      </c>
      <c r="E1451" s="35">
        <v>4594</v>
      </c>
      <c r="F1451" s="35">
        <v>2297</v>
      </c>
      <c r="G1451" s="35">
        <v>2</v>
      </c>
      <c r="H1451" s="35">
        <v>1</v>
      </c>
    </row>
    <row r="1452" spans="4:8" ht="14.25" customHeight="1">
      <c r="D1452" s="35">
        <v>3065</v>
      </c>
      <c r="E1452" s="35">
        <v>9196</v>
      </c>
      <c r="F1452" s="35">
        <v>2299</v>
      </c>
      <c r="G1452" s="35">
        <v>4</v>
      </c>
      <c r="H1452" s="35">
        <v>2</v>
      </c>
    </row>
    <row r="1453" spans="4:8" ht="14.25" customHeight="1">
      <c r="D1453" s="35">
        <v>1535</v>
      </c>
      <c r="E1453" s="35">
        <v>4606</v>
      </c>
      <c r="F1453" s="35">
        <v>2303</v>
      </c>
      <c r="G1453" s="35">
        <v>2</v>
      </c>
      <c r="H1453" s="35">
        <v>1</v>
      </c>
    </row>
    <row r="1454" spans="4:8" ht="14.25" customHeight="1">
      <c r="D1454" s="35">
        <v>3073</v>
      </c>
      <c r="E1454" s="35">
        <v>9220</v>
      </c>
      <c r="F1454" s="35">
        <v>2305</v>
      </c>
      <c r="G1454" s="35">
        <v>4</v>
      </c>
      <c r="H1454" s="35">
        <v>2</v>
      </c>
    </row>
    <row r="1455" spans="4:8" ht="14.25" customHeight="1">
      <c r="D1455" s="35">
        <v>1539</v>
      </c>
      <c r="E1455" s="35">
        <v>4618</v>
      </c>
      <c r="F1455" s="35">
        <v>2309</v>
      </c>
      <c r="G1455" s="35">
        <v>2</v>
      </c>
      <c r="H1455" s="35">
        <v>1</v>
      </c>
    </row>
    <row r="1456" spans="4:8" ht="14.25" customHeight="1">
      <c r="D1456" s="35">
        <v>3081</v>
      </c>
      <c r="E1456" s="35">
        <v>9244</v>
      </c>
      <c r="F1456" s="35">
        <v>2311</v>
      </c>
      <c r="G1456" s="35">
        <v>4</v>
      </c>
      <c r="H1456" s="35">
        <v>2</v>
      </c>
    </row>
    <row r="1457" spans="4:8" ht="14.25" customHeight="1">
      <c r="D1457" s="35">
        <v>1543</v>
      </c>
      <c r="E1457" s="35">
        <v>4630</v>
      </c>
      <c r="F1457" s="35">
        <v>2315</v>
      </c>
      <c r="G1457" s="35">
        <v>2</v>
      </c>
      <c r="H1457" s="35">
        <v>1</v>
      </c>
    </row>
    <row r="1458" spans="4:8" ht="14.25" customHeight="1">
      <c r="D1458" s="35">
        <v>3089</v>
      </c>
      <c r="E1458" s="35">
        <v>9268</v>
      </c>
      <c r="F1458" s="35">
        <v>2317</v>
      </c>
      <c r="G1458" s="35">
        <v>4</v>
      </c>
      <c r="H1458" s="35">
        <v>2</v>
      </c>
    </row>
    <row r="1459" spans="4:8" ht="14.25" customHeight="1">
      <c r="D1459" s="35">
        <v>1547</v>
      </c>
      <c r="E1459" s="35">
        <v>4642</v>
      </c>
      <c r="F1459" s="35">
        <v>2321</v>
      </c>
      <c r="G1459" s="35">
        <v>2</v>
      </c>
      <c r="H1459" s="35">
        <v>1</v>
      </c>
    </row>
    <row r="1460" spans="4:8" ht="14.25" customHeight="1">
      <c r="D1460" s="35">
        <v>3097</v>
      </c>
      <c r="E1460" s="35">
        <v>9292</v>
      </c>
      <c r="F1460" s="35">
        <v>2323</v>
      </c>
      <c r="G1460" s="35">
        <v>4</v>
      </c>
      <c r="H1460" s="35">
        <v>2</v>
      </c>
    </row>
    <row r="1461" spans="4:8" ht="14.25" customHeight="1">
      <c r="D1461" s="35">
        <v>1551</v>
      </c>
      <c r="E1461" s="35">
        <v>4654</v>
      </c>
      <c r="F1461" s="35">
        <v>2327</v>
      </c>
      <c r="G1461" s="35">
        <v>2</v>
      </c>
      <c r="H1461" s="35">
        <v>1</v>
      </c>
    </row>
    <row r="1462" spans="4:8" ht="14.25" customHeight="1">
      <c r="D1462" s="35">
        <v>3105</v>
      </c>
      <c r="E1462" s="35">
        <v>9316</v>
      </c>
      <c r="F1462" s="35">
        <v>2329</v>
      </c>
      <c r="G1462" s="35">
        <v>4</v>
      </c>
      <c r="H1462" s="35">
        <v>2</v>
      </c>
    </row>
    <row r="1463" spans="4:8" ht="14.25" customHeight="1">
      <c r="D1463" s="35">
        <v>1555</v>
      </c>
      <c r="E1463" s="35">
        <v>4666</v>
      </c>
      <c r="F1463" s="35">
        <v>2333</v>
      </c>
      <c r="G1463" s="35">
        <v>2</v>
      </c>
      <c r="H1463" s="35">
        <v>1</v>
      </c>
    </row>
    <row r="1464" spans="4:8" ht="14.25" customHeight="1">
      <c r="D1464" s="35">
        <v>3113</v>
      </c>
      <c r="E1464" s="35">
        <v>9340</v>
      </c>
      <c r="F1464" s="35">
        <v>2335</v>
      </c>
      <c r="G1464" s="35">
        <v>4</v>
      </c>
      <c r="H1464" s="35">
        <v>2</v>
      </c>
    </row>
    <row r="1465" spans="4:8" ht="14.25" customHeight="1">
      <c r="D1465" s="35">
        <v>1559</v>
      </c>
      <c r="E1465" s="35">
        <v>4678</v>
      </c>
      <c r="F1465" s="35">
        <v>2339</v>
      </c>
      <c r="G1465" s="35">
        <v>2</v>
      </c>
      <c r="H1465" s="35">
        <v>1</v>
      </c>
    </row>
    <row r="1466" spans="4:8" ht="14.25" customHeight="1">
      <c r="D1466" s="35">
        <v>3121</v>
      </c>
      <c r="E1466" s="35">
        <v>9364</v>
      </c>
      <c r="F1466" s="35">
        <v>2341</v>
      </c>
      <c r="G1466" s="35">
        <v>4</v>
      </c>
      <c r="H1466" s="35">
        <v>2</v>
      </c>
    </row>
    <row r="1467" spans="4:8" ht="14.25" customHeight="1">
      <c r="D1467" s="35">
        <v>1563</v>
      </c>
      <c r="E1467" s="35">
        <v>4690</v>
      </c>
      <c r="F1467" s="35">
        <v>2345</v>
      </c>
      <c r="G1467" s="35">
        <v>2</v>
      </c>
      <c r="H1467" s="35">
        <v>1</v>
      </c>
    </row>
    <row r="1468" spans="4:8" ht="14.25" customHeight="1">
      <c r="D1468" s="35">
        <v>3129</v>
      </c>
      <c r="E1468" s="35">
        <v>9388</v>
      </c>
      <c r="F1468" s="35">
        <v>2347</v>
      </c>
      <c r="G1468" s="35">
        <v>4</v>
      </c>
      <c r="H1468" s="35">
        <v>2</v>
      </c>
    </row>
    <row r="1469" spans="4:8" ht="14.25" customHeight="1">
      <c r="D1469" s="35">
        <v>1567</v>
      </c>
      <c r="E1469" s="35">
        <v>4702</v>
      </c>
      <c r="F1469" s="35">
        <v>2351</v>
      </c>
      <c r="G1469" s="35">
        <v>2</v>
      </c>
      <c r="H1469" s="35">
        <v>1</v>
      </c>
    </row>
    <row r="1470" spans="4:8" ht="14.25" customHeight="1">
      <c r="D1470" s="35">
        <v>3137</v>
      </c>
      <c r="E1470" s="35">
        <v>9412</v>
      </c>
      <c r="F1470" s="35">
        <v>2353</v>
      </c>
      <c r="G1470" s="35">
        <v>4</v>
      </c>
      <c r="H1470" s="35">
        <v>2</v>
      </c>
    </row>
    <row r="1471" spans="4:8" ht="14.25" customHeight="1">
      <c r="D1471" s="35">
        <v>1571</v>
      </c>
      <c r="E1471" s="35">
        <v>4714</v>
      </c>
      <c r="F1471" s="35">
        <v>2357</v>
      </c>
      <c r="G1471" s="35">
        <v>2</v>
      </c>
      <c r="H1471" s="35">
        <v>1</v>
      </c>
    </row>
    <row r="1472" spans="4:8" ht="14.25" customHeight="1">
      <c r="D1472" s="35">
        <v>3145</v>
      </c>
      <c r="E1472" s="35">
        <v>9436</v>
      </c>
      <c r="F1472" s="35">
        <v>2359</v>
      </c>
      <c r="G1472" s="35">
        <v>4</v>
      </c>
      <c r="H1472" s="35">
        <v>2</v>
      </c>
    </row>
    <row r="1473" spans="4:8" ht="14.25" customHeight="1">
      <c r="D1473" s="35">
        <v>1575</v>
      </c>
      <c r="E1473" s="35">
        <v>4726</v>
      </c>
      <c r="F1473" s="35">
        <v>2363</v>
      </c>
      <c r="G1473" s="35">
        <v>2</v>
      </c>
      <c r="H1473" s="35">
        <v>1</v>
      </c>
    </row>
    <row r="1474" spans="4:8" ht="14.25" customHeight="1">
      <c r="D1474" s="35">
        <v>3153</v>
      </c>
      <c r="E1474" s="35">
        <v>9460</v>
      </c>
      <c r="F1474" s="35">
        <v>2365</v>
      </c>
      <c r="G1474" s="35">
        <v>4</v>
      </c>
      <c r="H1474" s="35">
        <v>2</v>
      </c>
    </row>
    <row r="1475" spans="4:8" ht="14.25" customHeight="1">
      <c r="D1475" s="35">
        <v>1579</v>
      </c>
      <c r="E1475" s="35">
        <v>4738</v>
      </c>
      <c r="F1475" s="35">
        <v>2369</v>
      </c>
      <c r="G1475" s="35">
        <v>2</v>
      </c>
      <c r="H1475" s="35">
        <v>1</v>
      </c>
    </row>
    <row r="1476" spans="4:8" ht="14.25" customHeight="1">
      <c r="D1476" s="35">
        <v>3161</v>
      </c>
      <c r="E1476" s="35">
        <v>9484</v>
      </c>
      <c r="F1476" s="35">
        <v>2371</v>
      </c>
      <c r="G1476" s="35">
        <v>4</v>
      </c>
      <c r="H1476" s="35">
        <v>2</v>
      </c>
    </row>
    <row r="1477" spans="4:8" ht="14.25" customHeight="1">
      <c r="D1477" s="35">
        <v>1583</v>
      </c>
      <c r="E1477" s="35">
        <v>4750</v>
      </c>
      <c r="F1477" s="35">
        <v>2375</v>
      </c>
      <c r="G1477" s="35">
        <v>2</v>
      </c>
      <c r="H1477" s="35">
        <v>1</v>
      </c>
    </row>
    <row r="1478" spans="4:8" ht="14.25" customHeight="1">
      <c r="D1478" s="35">
        <v>3169</v>
      </c>
      <c r="E1478" s="35">
        <v>9508</v>
      </c>
      <c r="F1478" s="35">
        <v>2377</v>
      </c>
      <c r="G1478" s="35">
        <v>4</v>
      </c>
      <c r="H1478" s="35">
        <v>2</v>
      </c>
    </row>
    <row r="1479" spans="4:8" ht="14.25" customHeight="1">
      <c r="D1479" s="35">
        <v>1587</v>
      </c>
      <c r="E1479" s="35">
        <v>4762</v>
      </c>
      <c r="F1479" s="35">
        <v>2381</v>
      </c>
      <c r="G1479" s="35">
        <v>2</v>
      </c>
      <c r="H1479" s="35">
        <v>1</v>
      </c>
    </row>
    <row r="1480" spans="4:8" ht="14.25" customHeight="1">
      <c r="D1480" s="35">
        <v>3177</v>
      </c>
      <c r="E1480" s="35">
        <v>9532</v>
      </c>
      <c r="F1480" s="35">
        <v>2383</v>
      </c>
      <c r="G1480" s="35">
        <v>4</v>
      </c>
      <c r="H1480" s="35">
        <v>2</v>
      </c>
    </row>
    <row r="1481" spans="4:8" ht="14.25" customHeight="1">
      <c r="D1481" s="35">
        <v>1591</v>
      </c>
      <c r="E1481" s="35">
        <v>4774</v>
      </c>
      <c r="F1481" s="35">
        <v>2387</v>
      </c>
      <c r="G1481" s="35">
        <v>2</v>
      </c>
      <c r="H1481" s="35">
        <v>1</v>
      </c>
    </row>
    <row r="1482" spans="4:8" ht="14.25" customHeight="1">
      <c r="D1482" s="35">
        <v>3185</v>
      </c>
      <c r="E1482" s="35">
        <v>9556</v>
      </c>
      <c r="F1482" s="35">
        <v>2389</v>
      </c>
      <c r="G1482" s="35">
        <v>4</v>
      </c>
      <c r="H1482" s="35">
        <v>2</v>
      </c>
    </row>
    <row r="1483" spans="4:8" ht="14.25" customHeight="1">
      <c r="D1483" s="35">
        <v>1595</v>
      </c>
      <c r="E1483" s="35">
        <v>4786</v>
      </c>
      <c r="F1483" s="35">
        <v>2393</v>
      </c>
      <c r="G1483" s="35">
        <v>2</v>
      </c>
      <c r="H1483" s="35">
        <v>1</v>
      </c>
    </row>
    <row r="1484" spans="4:8" ht="14.25" customHeight="1">
      <c r="D1484" s="35">
        <v>3193</v>
      </c>
      <c r="E1484" s="35">
        <v>9580</v>
      </c>
      <c r="F1484" s="35">
        <v>2395</v>
      </c>
      <c r="G1484" s="35">
        <v>4</v>
      </c>
      <c r="H1484" s="35">
        <v>2</v>
      </c>
    </row>
    <row r="1485" spans="4:8" ht="14.25" customHeight="1">
      <c r="D1485" s="35">
        <v>1599</v>
      </c>
      <c r="E1485" s="35">
        <v>4798</v>
      </c>
      <c r="F1485" s="35">
        <v>2399</v>
      </c>
      <c r="G1485" s="35">
        <v>2</v>
      </c>
      <c r="H1485" s="35">
        <v>1</v>
      </c>
    </row>
    <row r="1486" spans="4:8" ht="14.25" customHeight="1">
      <c r="D1486" s="35">
        <v>3201</v>
      </c>
      <c r="E1486" s="35">
        <v>9604</v>
      </c>
      <c r="F1486" s="35">
        <v>2401</v>
      </c>
      <c r="G1486" s="35">
        <v>4</v>
      </c>
      <c r="H1486" s="35">
        <v>2</v>
      </c>
    </row>
    <row r="1487" spans="4:8" ht="14.25" customHeight="1">
      <c r="D1487" s="35">
        <v>1603</v>
      </c>
      <c r="E1487" s="35">
        <v>4810</v>
      </c>
      <c r="F1487" s="35">
        <v>2405</v>
      </c>
      <c r="G1487" s="35">
        <v>2</v>
      </c>
      <c r="H1487" s="35">
        <v>1</v>
      </c>
    </row>
    <row r="1488" spans="4:8" ht="14.25" customHeight="1">
      <c r="D1488" s="35">
        <v>3209</v>
      </c>
      <c r="E1488" s="35">
        <v>9628</v>
      </c>
      <c r="F1488" s="35">
        <v>2407</v>
      </c>
      <c r="G1488" s="35">
        <v>4</v>
      </c>
      <c r="H1488" s="35">
        <v>2</v>
      </c>
    </row>
    <row r="1489" spans="4:8" ht="14.25" customHeight="1">
      <c r="D1489" s="35">
        <v>1607</v>
      </c>
      <c r="E1489" s="35">
        <v>4822</v>
      </c>
      <c r="F1489" s="35">
        <v>2411</v>
      </c>
      <c r="G1489" s="35">
        <v>2</v>
      </c>
      <c r="H1489" s="35">
        <v>1</v>
      </c>
    </row>
    <row r="1490" spans="4:8" ht="14.25" customHeight="1">
      <c r="D1490" s="35">
        <v>3217</v>
      </c>
      <c r="E1490" s="35">
        <v>9652</v>
      </c>
      <c r="F1490" s="35">
        <v>2413</v>
      </c>
      <c r="G1490" s="35">
        <v>4</v>
      </c>
      <c r="H1490" s="35">
        <v>2</v>
      </c>
    </row>
    <row r="1491" spans="4:8" ht="14.25" customHeight="1">
      <c r="D1491" s="35">
        <v>1611</v>
      </c>
      <c r="E1491" s="35">
        <v>4834</v>
      </c>
      <c r="F1491" s="35">
        <v>2417</v>
      </c>
      <c r="G1491" s="35">
        <v>2</v>
      </c>
      <c r="H1491" s="35">
        <v>1</v>
      </c>
    </row>
    <row r="1492" spans="4:8" ht="14.25" customHeight="1">
      <c r="D1492" s="35">
        <v>3225</v>
      </c>
      <c r="E1492" s="35">
        <v>9676</v>
      </c>
      <c r="F1492" s="35">
        <v>2419</v>
      </c>
      <c r="G1492" s="35">
        <v>4</v>
      </c>
      <c r="H1492" s="35">
        <v>2</v>
      </c>
    </row>
    <row r="1493" spans="4:8" ht="14.25" customHeight="1">
      <c r="D1493" s="35">
        <v>1615</v>
      </c>
      <c r="E1493" s="35">
        <v>4846</v>
      </c>
      <c r="F1493" s="35">
        <v>2423</v>
      </c>
      <c r="G1493" s="35">
        <v>2</v>
      </c>
      <c r="H1493" s="35">
        <v>1</v>
      </c>
    </row>
    <row r="1494" spans="4:8" ht="14.25" customHeight="1">
      <c r="D1494" s="35">
        <v>3233</v>
      </c>
      <c r="E1494" s="35">
        <v>9700</v>
      </c>
      <c r="F1494" s="35">
        <v>2425</v>
      </c>
      <c r="G1494" s="35">
        <v>4</v>
      </c>
      <c r="H1494" s="35">
        <v>2</v>
      </c>
    </row>
    <row r="1495" spans="4:8" ht="14.25" customHeight="1">
      <c r="D1495" s="35">
        <v>1619</v>
      </c>
      <c r="E1495" s="35">
        <v>4858</v>
      </c>
      <c r="F1495" s="35">
        <v>2429</v>
      </c>
      <c r="G1495" s="35">
        <v>2</v>
      </c>
      <c r="H1495" s="35">
        <v>1</v>
      </c>
    </row>
    <row r="1496" spans="4:8" ht="14.25" customHeight="1">
      <c r="D1496" s="35">
        <v>3241</v>
      </c>
      <c r="E1496" s="35">
        <v>9724</v>
      </c>
      <c r="F1496" s="35">
        <v>2431</v>
      </c>
      <c r="G1496" s="35">
        <v>4</v>
      </c>
      <c r="H1496" s="35">
        <v>2</v>
      </c>
    </row>
    <row r="1497" spans="4:8" ht="14.25" customHeight="1">
      <c r="D1497" s="35">
        <v>1623</v>
      </c>
      <c r="E1497" s="35">
        <v>4870</v>
      </c>
      <c r="F1497" s="35">
        <v>2435</v>
      </c>
      <c r="G1497" s="35">
        <v>2</v>
      </c>
      <c r="H1497" s="35">
        <v>1</v>
      </c>
    </row>
    <row r="1498" spans="4:8" ht="14.25" customHeight="1">
      <c r="D1498" s="35">
        <v>3249</v>
      </c>
      <c r="E1498" s="35">
        <v>9748</v>
      </c>
      <c r="F1498" s="35">
        <v>2437</v>
      </c>
      <c r="G1498" s="35">
        <v>4</v>
      </c>
      <c r="H1498" s="35">
        <v>2</v>
      </c>
    </row>
    <row r="1499" spans="4:8" ht="14.25" customHeight="1">
      <c r="D1499" s="35">
        <v>1627</v>
      </c>
      <c r="E1499" s="35">
        <v>4882</v>
      </c>
      <c r="F1499" s="35">
        <v>2441</v>
      </c>
      <c r="G1499" s="35">
        <v>2</v>
      </c>
      <c r="H1499" s="35">
        <v>1</v>
      </c>
    </row>
    <row r="1500" spans="4:8" ht="14.25" customHeight="1">
      <c r="D1500" s="35">
        <v>3257</v>
      </c>
      <c r="E1500" s="35">
        <v>9772</v>
      </c>
      <c r="F1500" s="35">
        <v>2443</v>
      </c>
      <c r="G1500" s="35">
        <v>4</v>
      </c>
      <c r="H1500" s="35">
        <v>2</v>
      </c>
    </row>
    <row r="1501" spans="4:8" ht="14.25" customHeight="1">
      <c r="D1501" s="35">
        <v>1631</v>
      </c>
      <c r="E1501" s="35">
        <v>4894</v>
      </c>
      <c r="F1501" s="35">
        <v>2447</v>
      </c>
      <c r="G1501" s="35">
        <v>2</v>
      </c>
      <c r="H1501" s="35">
        <v>1</v>
      </c>
    </row>
    <row r="1502" spans="4:8" ht="14.25" customHeight="1">
      <c r="D1502" s="35">
        <v>3265</v>
      </c>
      <c r="E1502" s="35">
        <v>9796</v>
      </c>
      <c r="F1502" s="35">
        <v>2449</v>
      </c>
      <c r="G1502" s="35">
        <v>4</v>
      </c>
      <c r="H1502" s="35">
        <v>2</v>
      </c>
    </row>
    <row r="1503" spans="4:8" ht="14.25" customHeight="1">
      <c r="D1503" s="35">
        <v>1635</v>
      </c>
      <c r="E1503" s="35">
        <v>4906</v>
      </c>
      <c r="F1503" s="35">
        <v>2453</v>
      </c>
      <c r="G1503" s="35">
        <v>2</v>
      </c>
      <c r="H1503" s="35">
        <v>1</v>
      </c>
    </row>
    <row r="1504" spans="4:8" ht="14.25" customHeight="1">
      <c r="D1504" s="35">
        <v>3273</v>
      </c>
      <c r="E1504" s="35">
        <v>9820</v>
      </c>
      <c r="F1504" s="35">
        <v>2455</v>
      </c>
      <c r="G1504" s="35">
        <v>4</v>
      </c>
      <c r="H1504" s="35">
        <v>2</v>
      </c>
    </row>
    <row r="1505" spans="4:8" ht="14.25" customHeight="1">
      <c r="D1505" s="35">
        <v>1639</v>
      </c>
      <c r="E1505" s="35">
        <v>4918</v>
      </c>
      <c r="F1505" s="35">
        <v>2459</v>
      </c>
      <c r="G1505" s="35">
        <v>2</v>
      </c>
      <c r="H1505" s="35">
        <v>1</v>
      </c>
    </row>
    <row r="1506" spans="4:8" ht="14.25" customHeight="1">
      <c r="D1506" s="35">
        <v>3281</v>
      </c>
      <c r="E1506" s="35">
        <v>9844</v>
      </c>
      <c r="F1506" s="35">
        <v>2461</v>
      </c>
      <c r="G1506" s="35">
        <v>4</v>
      </c>
      <c r="H1506" s="35">
        <v>2</v>
      </c>
    </row>
    <row r="1507" spans="4:8" ht="14.25" customHeight="1">
      <c r="D1507" s="35">
        <v>1643</v>
      </c>
      <c r="E1507" s="35">
        <v>4930</v>
      </c>
      <c r="F1507" s="35">
        <v>2465</v>
      </c>
      <c r="G1507" s="35">
        <v>2</v>
      </c>
      <c r="H1507" s="35">
        <v>1</v>
      </c>
    </row>
    <row r="1508" spans="4:8" ht="14.25" customHeight="1">
      <c r="D1508" s="35">
        <v>3289</v>
      </c>
      <c r="E1508" s="35">
        <v>9868</v>
      </c>
      <c r="F1508" s="35">
        <v>2467</v>
      </c>
      <c r="G1508" s="35">
        <v>4</v>
      </c>
      <c r="H1508" s="35">
        <v>2</v>
      </c>
    </row>
    <row r="1509" spans="4:8" ht="14.25" customHeight="1">
      <c r="D1509" s="35">
        <v>1647</v>
      </c>
      <c r="E1509" s="35">
        <v>4942</v>
      </c>
      <c r="F1509" s="35">
        <v>2471</v>
      </c>
      <c r="G1509" s="35">
        <v>2</v>
      </c>
      <c r="H1509" s="35">
        <v>1</v>
      </c>
    </row>
    <row r="1510" spans="4:8" ht="14.25" customHeight="1">
      <c r="D1510" s="35">
        <v>3297</v>
      </c>
      <c r="E1510" s="35">
        <v>9892</v>
      </c>
      <c r="F1510" s="35">
        <v>2473</v>
      </c>
      <c r="G1510" s="35">
        <v>4</v>
      </c>
      <c r="H1510" s="35">
        <v>2</v>
      </c>
    </row>
    <row r="1511" spans="4:8" ht="14.25" customHeight="1">
      <c r="D1511" s="35">
        <v>1651</v>
      </c>
      <c r="E1511" s="35">
        <v>4954</v>
      </c>
      <c r="F1511" s="35">
        <v>2477</v>
      </c>
      <c r="G1511" s="35">
        <v>2</v>
      </c>
      <c r="H1511" s="35">
        <v>1</v>
      </c>
    </row>
    <row r="1512" spans="4:8" ht="14.25" customHeight="1">
      <c r="D1512" s="35">
        <v>3305</v>
      </c>
      <c r="E1512" s="35">
        <v>9916</v>
      </c>
      <c r="F1512" s="35">
        <v>2479</v>
      </c>
      <c r="G1512" s="35">
        <v>4</v>
      </c>
      <c r="H1512" s="35">
        <v>2</v>
      </c>
    </row>
    <row r="1513" spans="4:8" ht="14.25" customHeight="1">
      <c r="D1513" s="35">
        <v>1655</v>
      </c>
      <c r="E1513" s="35">
        <v>4966</v>
      </c>
      <c r="F1513" s="35">
        <v>2483</v>
      </c>
      <c r="G1513" s="35">
        <v>2</v>
      </c>
      <c r="H1513" s="35">
        <v>1</v>
      </c>
    </row>
    <row r="1514" spans="4:8" ht="14.25" customHeight="1">
      <c r="D1514" s="35">
        <v>3313</v>
      </c>
      <c r="E1514" s="35">
        <v>9940</v>
      </c>
      <c r="F1514" s="35">
        <v>2485</v>
      </c>
      <c r="G1514" s="35">
        <v>4</v>
      </c>
      <c r="H1514" s="35">
        <v>2</v>
      </c>
    </row>
    <row r="1515" spans="4:8" ht="14.25" customHeight="1">
      <c r="D1515" s="35">
        <v>1659</v>
      </c>
      <c r="E1515" s="35">
        <v>4978</v>
      </c>
      <c r="F1515" s="35">
        <v>2489</v>
      </c>
      <c r="G1515" s="35">
        <v>2</v>
      </c>
      <c r="H1515" s="35">
        <v>1</v>
      </c>
    </row>
    <row r="1516" spans="4:8" ht="14.25" customHeight="1">
      <c r="D1516" s="35">
        <v>3321</v>
      </c>
      <c r="E1516" s="35">
        <v>9964</v>
      </c>
      <c r="F1516" s="35">
        <v>2491</v>
      </c>
      <c r="G1516" s="35">
        <v>4</v>
      </c>
      <c r="H1516" s="35">
        <v>2</v>
      </c>
    </row>
    <row r="1517" spans="4:8" ht="14.25" customHeight="1">
      <c r="D1517" s="35">
        <v>1663</v>
      </c>
      <c r="E1517" s="35">
        <v>4990</v>
      </c>
      <c r="F1517" s="35">
        <v>2495</v>
      </c>
      <c r="G1517" s="35">
        <v>2</v>
      </c>
      <c r="H1517" s="35">
        <v>1</v>
      </c>
    </row>
    <row r="1518" spans="4:8" ht="14.25" customHeight="1">
      <c r="D1518" s="35">
        <v>3329</v>
      </c>
      <c r="E1518" s="35">
        <v>9988</v>
      </c>
      <c r="F1518" s="35">
        <v>2497</v>
      </c>
      <c r="G1518" s="35">
        <v>4</v>
      </c>
      <c r="H1518" s="35">
        <v>2</v>
      </c>
    </row>
    <row r="1519" spans="4:8" ht="14.25" customHeight="1">
      <c r="D1519" s="35">
        <v>1667</v>
      </c>
      <c r="E1519" s="35">
        <v>5002</v>
      </c>
      <c r="F1519" s="35">
        <v>2501</v>
      </c>
      <c r="G1519" s="35">
        <v>2</v>
      </c>
      <c r="H1519" s="35">
        <v>1</v>
      </c>
    </row>
    <row r="1520" spans="4:8" ht="14.25" customHeight="1">
      <c r="D1520" s="35">
        <v>3337</v>
      </c>
      <c r="E1520" s="35">
        <v>10012</v>
      </c>
      <c r="F1520" s="35">
        <v>2503</v>
      </c>
      <c r="G1520" s="35">
        <v>4</v>
      </c>
      <c r="H1520" s="35">
        <v>2</v>
      </c>
    </row>
    <row r="1521" spans="4:8" ht="14.25" customHeight="1">
      <c r="D1521" s="35">
        <v>1671</v>
      </c>
      <c r="E1521" s="35">
        <v>5014</v>
      </c>
      <c r="F1521" s="35">
        <v>2507</v>
      </c>
      <c r="G1521" s="35">
        <v>2</v>
      </c>
      <c r="H1521" s="35">
        <v>1</v>
      </c>
    </row>
    <row r="1522" spans="4:8" ht="14.25" customHeight="1">
      <c r="D1522" s="35">
        <v>3345</v>
      </c>
      <c r="E1522" s="35">
        <v>10036</v>
      </c>
      <c r="F1522" s="35">
        <v>2509</v>
      </c>
      <c r="G1522" s="35">
        <v>4</v>
      </c>
      <c r="H1522" s="35">
        <v>2</v>
      </c>
    </row>
    <row r="1523" spans="4:8" ht="14.25" customHeight="1">
      <c r="D1523" s="35">
        <v>1675</v>
      </c>
      <c r="E1523" s="35">
        <v>5026</v>
      </c>
      <c r="F1523" s="35">
        <v>2513</v>
      </c>
      <c r="G1523" s="35">
        <v>2</v>
      </c>
      <c r="H1523" s="35">
        <v>1</v>
      </c>
    </row>
    <row r="1524" spans="4:8" ht="14.25" customHeight="1">
      <c r="D1524" s="35">
        <v>3353</v>
      </c>
      <c r="E1524" s="35">
        <v>10060</v>
      </c>
      <c r="F1524" s="35">
        <v>2515</v>
      </c>
      <c r="G1524" s="35">
        <v>4</v>
      </c>
      <c r="H1524" s="35">
        <v>2</v>
      </c>
    </row>
    <row r="1525" spans="4:8" ht="14.25" customHeight="1">
      <c r="D1525" s="35">
        <v>1679</v>
      </c>
      <c r="E1525" s="35">
        <v>5038</v>
      </c>
      <c r="F1525" s="35">
        <v>2519</v>
      </c>
      <c r="G1525" s="35">
        <v>2</v>
      </c>
      <c r="H1525" s="35">
        <v>1</v>
      </c>
    </row>
    <row r="1526" spans="4:8" ht="14.25" customHeight="1">
      <c r="D1526" s="35">
        <v>3361</v>
      </c>
      <c r="E1526" s="35">
        <v>10084</v>
      </c>
      <c r="F1526" s="35">
        <v>2521</v>
      </c>
      <c r="G1526" s="35">
        <v>4</v>
      </c>
      <c r="H1526" s="35">
        <v>2</v>
      </c>
    </row>
    <row r="1527" spans="4:8" ht="14.25" customHeight="1">
      <c r="D1527" s="35">
        <v>1683</v>
      </c>
      <c r="E1527" s="35">
        <v>5050</v>
      </c>
      <c r="F1527" s="35">
        <v>2525</v>
      </c>
      <c r="G1527" s="35">
        <v>2</v>
      </c>
      <c r="H1527" s="35">
        <v>1</v>
      </c>
    </row>
    <row r="1528" spans="4:8" ht="14.25" customHeight="1">
      <c r="D1528" s="35">
        <v>3369</v>
      </c>
      <c r="E1528" s="35">
        <v>10108</v>
      </c>
      <c r="F1528" s="35">
        <v>2527</v>
      </c>
      <c r="G1528" s="35">
        <v>4</v>
      </c>
      <c r="H1528" s="35">
        <v>2</v>
      </c>
    </row>
    <row r="1529" spans="4:8" ht="14.25" customHeight="1">
      <c r="D1529" s="35">
        <v>1687</v>
      </c>
      <c r="E1529" s="35">
        <v>5062</v>
      </c>
      <c r="F1529" s="35">
        <v>2531</v>
      </c>
      <c r="G1529" s="35">
        <v>2</v>
      </c>
      <c r="H1529" s="35">
        <v>1</v>
      </c>
    </row>
    <row r="1530" spans="4:8" ht="14.25" customHeight="1">
      <c r="D1530" s="35">
        <v>3377</v>
      </c>
      <c r="E1530" s="35">
        <v>10132</v>
      </c>
      <c r="F1530" s="35">
        <v>2533</v>
      </c>
      <c r="G1530" s="35">
        <v>4</v>
      </c>
      <c r="H1530" s="35">
        <v>2</v>
      </c>
    </row>
    <row r="1531" spans="4:8" ht="14.25" customHeight="1">
      <c r="D1531" s="35">
        <v>1691</v>
      </c>
      <c r="E1531" s="35">
        <v>5074</v>
      </c>
      <c r="F1531" s="35">
        <v>2537</v>
      </c>
      <c r="G1531" s="35">
        <v>2</v>
      </c>
      <c r="H1531" s="35">
        <v>1</v>
      </c>
    </row>
    <row r="1532" spans="4:8" ht="14.25" customHeight="1">
      <c r="D1532" s="35">
        <v>3385</v>
      </c>
      <c r="E1532" s="35">
        <v>10156</v>
      </c>
      <c r="F1532" s="35">
        <v>2539</v>
      </c>
      <c r="G1532" s="35">
        <v>4</v>
      </c>
      <c r="H1532" s="35">
        <v>2</v>
      </c>
    </row>
    <row r="1533" spans="4:8" ht="14.25" customHeight="1">
      <c r="D1533" s="35">
        <v>1695</v>
      </c>
      <c r="E1533" s="35">
        <v>5086</v>
      </c>
      <c r="F1533" s="35">
        <v>2543</v>
      </c>
      <c r="G1533" s="35">
        <v>2</v>
      </c>
      <c r="H1533" s="35">
        <v>1</v>
      </c>
    </row>
    <row r="1534" spans="4:8" ht="14.25" customHeight="1">
      <c r="D1534" s="35">
        <v>3393</v>
      </c>
      <c r="E1534" s="35">
        <v>10180</v>
      </c>
      <c r="F1534" s="35">
        <v>2545</v>
      </c>
      <c r="G1534" s="35">
        <v>4</v>
      </c>
      <c r="H1534" s="35">
        <v>2</v>
      </c>
    </row>
    <row r="1535" spans="4:8" ht="14.25" customHeight="1">
      <c r="D1535" s="35">
        <v>1699</v>
      </c>
      <c r="E1535" s="35">
        <v>5098</v>
      </c>
      <c r="F1535" s="35">
        <v>2549</v>
      </c>
      <c r="G1535" s="35">
        <v>2</v>
      </c>
      <c r="H1535" s="35">
        <v>1</v>
      </c>
    </row>
    <row r="1536" spans="4:8" ht="14.25" customHeight="1">
      <c r="D1536" s="35">
        <v>3401</v>
      </c>
      <c r="E1536" s="35">
        <v>10204</v>
      </c>
      <c r="F1536" s="35">
        <v>2551</v>
      </c>
      <c r="G1536" s="35">
        <v>4</v>
      </c>
      <c r="H1536" s="35">
        <v>2</v>
      </c>
    </row>
    <row r="1537" spans="4:8" ht="14.25" customHeight="1">
      <c r="D1537" s="35">
        <v>1703</v>
      </c>
      <c r="E1537" s="35">
        <v>5110</v>
      </c>
      <c r="F1537" s="35">
        <v>2555</v>
      </c>
      <c r="G1537" s="35">
        <v>2</v>
      </c>
      <c r="H1537" s="35">
        <v>1</v>
      </c>
    </row>
    <row r="1538" spans="4:8" ht="14.25" customHeight="1">
      <c r="D1538" s="35">
        <v>3409</v>
      </c>
      <c r="E1538" s="35">
        <v>10228</v>
      </c>
      <c r="F1538" s="35">
        <v>2557</v>
      </c>
      <c r="G1538" s="35">
        <v>4</v>
      </c>
      <c r="H1538" s="35">
        <v>2</v>
      </c>
    </row>
    <row r="1539" spans="4:8" ht="14.25" customHeight="1">
      <c r="D1539" s="35">
        <v>1707</v>
      </c>
      <c r="E1539" s="35">
        <v>5122</v>
      </c>
      <c r="F1539" s="35">
        <v>2561</v>
      </c>
      <c r="G1539" s="35">
        <v>2</v>
      </c>
      <c r="H1539" s="35">
        <v>1</v>
      </c>
    </row>
    <row r="1540" spans="4:8" ht="14.25" customHeight="1">
      <c r="D1540" s="35">
        <v>3417</v>
      </c>
      <c r="E1540" s="35">
        <v>10252</v>
      </c>
      <c r="F1540" s="35">
        <v>2563</v>
      </c>
      <c r="G1540" s="35">
        <v>4</v>
      </c>
      <c r="H1540" s="35">
        <v>2</v>
      </c>
    </row>
    <row r="1541" spans="4:8" ht="14.25" customHeight="1">
      <c r="D1541" s="35">
        <v>1711</v>
      </c>
      <c r="E1541" s="35">
        <v>5134</v>
      </c>
      <c r="F1541" s="35">
        <v>2567</v>
      </c>
      <c r="G1541" s="35">
        <v>2</v>
      </c>
      <c r="H1541" s="35">
        <v>1</v>
      </c>
    </row>
    <row r="1542" spans="4:8" ht="14.25" customHeight="1">
      <c r="D1542" s="35">
        <v>3425</v>
      </c>
      <c r="E1542" s="35">
        <v>10276</v>
      </c>
      <c r="F1542" s="35">
        <v>2569</v>
      </c>
      <c r="G1542" s="35">
        <v>4</v>
      </c>
      <c r="H1542" s="35">
        <v>2</v>
      </c>
    </row>
    <row r="1543" spans="4:8" ht="14.25" customHeight="1">
      <c r="D1543" s="35">
        <v>1715</v>
      </c>
      <c r="E1543" s="35">
        <v>5146</v>
      </c>
      <c r="F1543" s="35">
        <v>2573</v>
      </c>
      <c r="G1543" s="35">
        <v>2</v>
      </c>
      <c r="H1543" s="35">
        <v>1</v>
      </c>
    </row>
    <row r="1544" spans="4:8" ht="14.25" customHeight="1">
      <c r="D1544" s="35">
        <v>3433</v>
      </c>
      <c r="E1544" s="35">
        <v>10300</v>
      </c>
      <c r="F1544" s="35">
        <v>2575</v>
      </c>
      <c r="G1544" s="35">
        <v>4</v>
      </c>
      <c r="H1544" s="35">
        <v>2</v>
      </c>
    </row>
    <row r="1545" spans="4:8" ht="14.25" customHeight="1">
      <c r="D1545" s="35">
        <v>1719</v>
      </c>
      <c r="E1545" s="35">
        <v>5158</v>
      </c>
      <c r="F1545" s="35">
        <v>2579</v>
      </c>
      <c r="G1545" s="35">
        <v>2</v>
      </c>
      <c r="H1545" s="35">
        <v>1</v>
      </c>
    </row>
    <row r="1546" spans="4:8" ht="14.25" customHeight="1">
      <c r="D1546" s="35">
        <v>3441</v>
      </c>
      <c r="E1546" s="35">
        <v>10324</v>
      </c>
      <c r="F1546" s="35">
        <v>2581</v>
      </c>
      <c r="G1546" s="35">
        <v>4</v>
      </c>
      <c r="H1546" s="35">
        <v>2</v>
      </c>
    </row>
    <row r="1547" spans="4:8" ht="14.25" customHeight="1">
      <c r="D1547" s="35">
        <v>1723</v>
      </c>
      <c r="E1547" s="35">
        <v>5170</v>
      </c>
      <c r="F1547" s="35">
        <v>2585</v>
      </c>
      <c r="G1547" s="35">
        <v>2</v>
      </c>
      <c r="H1547" s="35">
        <v>1</v>
      </c>
    </row>
    <row r="1548" spans="4:8" ht="14.25" customHeight="1">
      <c r="D1548" s="35">
        <v>3449</v>
      </c>
      <c r="E1548" s="35">
        <v>10348</v>
      </c>
      <c r="F1548" s="35">
        <v>2587</v>
      </c>
      <c r="G1548" s="35">
        <v>4</v>
      </c>
      <c r="H1548" s="35">
        <v>2</v>
      </c>
    </row>
    <row r="1549" spans="4:8" ht="14.25" customHeight="1">
      <c r="D1549" s="35">
        <v>1727</v>
      </c>
      <c r="E1549" s="35">
        <v>5182</v>
      </c>
      <c r="F1549" s="35">
        <v>2591</v>
      </c>
      <c r="G1549" s="35">
        <v>2</v>
      </c>
      <c r="H1549" s="35">
        <v>1</v>
      </c>
    </row>
    <row r="1550" spans="4:8" ht="14.25" customHeight="1">
      <c r="D1550" s="35">
        <v>3457</v>
      </c>
      <c r="E1550" s="35">
        <v>10372</v>
      </c>
      <c r="F1550" s="35">
        <v>2593</v>
      </c>
      <c r="G1550" s="35">
        <v>4</v>
      </c>
      <c r="H1550" s="35">
        <v>2</v>
      </c>
    </row>
    <row r="1551" spans="4:8" ht="14.25" customHeight="1">
      <c r="D1551" s="35">
        <v>1731</v>
      </c>
      <c r="E1551" s="35">
        <v>5194</v>
      </c>
      <c r="F1551" s="35">
        <v>2597</v>
      </c>
      <c r="G1551" s="35">
        <v>2</v>
      </c>
      <c r="H1551" s="35">
        <v>1</v>
      </c>
    </row>
    <row r="1552" spans="4:8" ht="14.25" customHeight="1">
      <c r="D1552" s="35">
        <v>3465</v>
      </c>
      <c r="E1552" s="35">
        <v>10396</v>
      </c>
      <c r="F1552" s="35">
        <v>2599</v>
      </c>
      <c r="G1552" s="35">
        <v>4</v>
      </c>
      <c r="H1552" s="35">
        <v>2</v>
      </c>
    </row>
    <row r="1553" spans="4:8" ht="14.25" customHeight="1">
      <c r="D1553" s="35">
        <v>1735</v>
      </c>
      <c r="E1553" s="35">
        <v>5206</v>
      </c>
      <c r="F1553" s="35">
        <v>2603</v>
      </c>
      <c r="G1553" s="35">
        <v>2</v>
      </c>
      <c r="H1553" s="35">
        <v>1</v>
      </c>
    </row>
    <row r="1554" spans="4:8" ht="14.25" customHeight="1">
      <c r="D1554" s="35">
        <v>3473</v>
      </c>
      <c r="E1554" s="35">
        <v>10420</v>
      </c>
      <c r="F1554" s="35">
        <v>2605</v>
      </c>
      <c r="G1554" s="35">
        <v>4</v>
      </c>
      <c r="H1554" s="35">
        <v>2</v>
      </c>
    </row>
    <row r="1555" spans="4:8" ht="14.25" customHeight="1">
      <c r="D1555" s="35">
        <v>1739</v>
      </c>
      <c r="E1555" s="35">
        <v>5218</v>
      </c>
      <c r="F1555" s="35">
        <v>2609</v>
      </c>
      <c r="G1555" s="35">
        <v>2</v>
      </c>
      <c r="H1555" s="35">
        <v>1</v>
      </c>
    </row>
    <row r="1556" spans="4:8" ht="14.25" customHeight="1">
      <c r="D1556" s="35">
        <v>3481</v>
      </c>
      <c r="E1556" s="35">
        <v>10444</v>
      </c>
      <c r="F1556" s="35">
        <v>2611</v>
      </c>
      <c r="G1556" s="35">
        <v>4</v>
      </c>
      <c r="H1556" s="35">
        <v>2</v>
      </c>
    </row>
    <row r="1557" spans="4:8" ht="14.25" customHeight="1">
      <c r="D1557" s="35">
        <v>1743</v>
      </c>
      <c r="E1557" s="35">
        <v>5230</v>
      </c>
      <c r="F1557" s="35">
        <v>2615</v>
      </c>
      <c r="G1557" s="35">
        <v>2</v>
      </c>
      <c r="H1557" s="35">
        <v>1</v>
      </c>
    </row>
    <row r="1558" spans="4:8" ht="14.25" customHeight="1">
      <c r="D1558" s="35">
        <v>3489</v>
      </c>
      <c r="E1558" s="35">
        <v>10468</v>
      </c>
      <c r="F1558" s="35">
        <v>2617</v>
      </c>
      <c r="G1558" s="35">
        <v>4</v>
      </c>
      <c r="H1558" s="35">
        <v>2</v>
      </c>
    </row>
    <row r="1559" spans="4:8" ht="14.25" customHeight="1">
      <c r="D1559" s="35">
        <v>1747</v>
      </c>
      <c r="E1559" s="35">
        <v>5242</v>
      </c>
      <c r="F1559" s="35">
        <v>2621</v>
      </c>
      <c r="G1559" s="35">
        <v>2</v>
      </c>
      <c r="H1559" s="35">
        <v>1</v>
      </c>
    </row>
    <row r="1560" spans="4:8" ht="14.25" customHeight="1">
      <c r="D1560" s="35">
        <v>3497</v>
      </c>
      <c r="E1560" s="35">
        <v>10492</v>
      </c>
      <c r="F1560" s="35">
        <v>2623</v>
      </c>
      <c r="G1560" s="35">
        <v>4</v>
      </c>
      <c r="H1560" s="35">
        <v>2</v>
      </c>
    </row>
    <row r="1561" spans="4:8" ht="14.25" customHeight="1">
      <c r="D1561" s="35">
        <v>1751</v>
      </c>
      <c r="E1561" s="35">
        <v>5254</v>
      </c>
      <c r="F1561" s="35">
        <v>2627</v>
      </c>
      <c r="G1561" s="35">
        <v>2</v>
      </c>
      <c r="H1561" s="35">
        <v>1</v>
      </c>
    </row>
    <row r="1562" spans="4:8" ht="14.25" customHeight="1">
      <c r="D1562" s="35">
        <v>3505</v>
      </c>
      <c r="E1562" s="35">
        <v>10516</v>
      </c>
      <c r="F1562" s="35">
        <v>2629</v>
      </c>
      <c r="G1562" s="35">
        <v>4</v>
      </c>
      <c r="H1562" s="35">
        <v>2</v>
      </c>
    </row>
    <row r="1563" spans="4:8" ht="14.25" customHeight="1">
      <c r="D1563" s="35">
        <v>1755</v>
      </c>
      <c r="E1563" s="35">
        <v>5266</v>
      </c>
      <c r="F1563" s="35">
        <v>2633</v>
      </c>
      <c r="G1563" s="35">
        <v>2</v>
      </c>
      <c r="H1563" s="35">
        <v>1</v>
      </c>
    </row>
    <row r="1564" spans="4:8" ht="14.25" customHeight="1">
      <c r="D1564" s="35">
        <v>3513</v>
      </c>
      <c r="E1564" s="35">
        <v>10540</v>
      </c>
      <c r="F1564" s="35">
        <v>2635</v>
      </c>
      <c r="G1564" s="35">
        <v>4</v>
      </c>
      <c r="H1564" s="35">
        <v>2</v>
      </c>
    </row>
    <row r="1565" spans="4:8" ht="14.25" customHeight="1">
      <c r="D1565" s="35">
        <v>1759</v>
      </c>
      <c r="E1565" s="35">
        <v>5278</v>
      </c>
      <c r="F1565" s="35">
        <v>2639</v>
      </c>
      <c r="G1565" s="35">
        <v>2</v>
      </c>
      <c r="H1565" s="35">
        <v>1</v>
      </c>
    </row>
    <row r="1566" spans="4:8" ht="14.25" customHeight="1">
      <c r="D1566" s="35">
        <v>3521</v>
      </c>
      <c r="E1566" s="35">
        <v>10564</v>
      </c>
      <c r="F1566" s="35">
        <v>2641</v>
      </c>
      <c r="G1566" s="35">
        <v>4</v>
      </c>
      <c r="H1566" s="35">
        <v>2</v>
      </c>
    </row>
    <row r="1567" spans="4:8" ht="14.25" customHeight="1">
      <c r="D1567" s="35">
        <v>1763</v>
      </c>
      <c r="E1567" s="35">
        <v>5290</v>
      </c>
      <c r="F1567" s="35">
        <v>2645</v>
      </c>
      <c r="G1567" s="35">
        <v>2</v>
      </c>
      <c r="H1567" s="35">
        <v>1</v>
      </c>
    </row>
    <row r="1568" spans="4:8" ht="14.25" customHeight="1">
      <c r="D1568" s="35">
        <v>3529</v>
      </c>
      <c r="E1568" s="35">
        <v>10588</v>
      </c>
      <c r="F1568" s="35">
        <v>2647</v>
      </c>
      <c r="G1568" s="35">
        <v>4</v>
      </c>
      <c r="H1568" s="35">
        <v>2</v>
      </c>
    </row>
    <row r="1569" spans="4:8" ht="14.25" customHeight="1">
      <c r="D1569" s="35">
        <v>1767</v>
      </c>
      <c r="E1569" s="35">
        <v>5302</v>
      </c>
      <c r="F1569" s="35">
        <v>2651</v>
      </c>
      <c r="G1569" s="35">
        <v>2</v>
      </c>
      <c r="H1569" s="35">
        <v>1</v>
      </c>
    </row>
    <row r="1570" spans="4:8" ht="14.25" customHeight="1">
      <c r="D1570" s="35">
        <v>3537</v>
      </c>
      <c r="E1570" s="35">
        <v>10612</v>
      </c>
      <c r="F1570" s="35">
        <v>2653</v>
      </c>
      <c r="G1570" s="35">
        <v>4</v>
      </c>
      <c r="H1570" s="35">
        <v>2</v>
      </c>
    </row>
    <row r="1571" spans="4:8" ht="14.25" customHeight="1">
      <c r="D1571" s="35">
        <v>1771</v>
      </c>
      <c r="E1571" s="35">
        <v>5314</v>
      </c>
      <c r="F1571" s="35">
        <v>2657</v>
      </c>
      <c r="G1571" s="35">
        <v>2</v>
      </c>
      <c r="H1571" s="35">
        <v>1</v>
      </c>
    </row>
    <row r="1572" spans="4:8" ht="14.25" customHeight="1">
      <c r="D1572" s="35">
        <v>3545</v>
      </c>
      <c r="E1572" s="35">
        <v>10636</v>
      </c>
      <c r="F1572" s="35">
        <v>2659</v>
      </c>
      <c r="G1572" s="35">
        <v>4</v>
      </c>
      <c r="H1572" s="35">
        <v>2</v>
      </c>
    </row>
    <row r="1573" spans="4:8" ht="14.25" customHeight="1">
      <c r="D1573" s="35">
        <v>1775</v>
      </c>
      <c r="E1573" s="35">
        <v>5326</v>
      </c>
      <c r="F1573" s="35">
        <v>2663</v>
      </c>
      <c r="G1573" s="35">
        <v>2</v>
      </c>
      <c r="H1573" s="35">
        <v>1</v>
      </c>
    </row>
    <row r="1574" spans="4:8" ht="14.25" customHeight="1">
      <c r="D1574" s="35">
        <v>3553</v>
      </c>
      <c r="E1574" s="35">
        <v>10660</v>
      </c>
      <c r="F1574" s="35">
        <v>2665</v>
      </c>
      <c r="G1574" s="35">
        <v>4</v>
      </c>
      <c r="H1574" s="35">
        <v>2</v>
      </c>
    </row>
    <row r="1575" spans="4:8" ht="14.25" customHeight="1">
      <c r="D1575" s="35">
        <v>1779</v>
      </c>
      <c r="E1575" s="35">
        <v>5338</v>
      </c>
      <c r="F1575" s="35">
        <v>2669</v>
      </c>
      <c r="G1575" s="35">
        <v>2</v>
      </c>
      <c r="H1575" s="35">
        <v>1</v>
      </c>
    </row>
    <row r="1576" spans="4:8" ht="14.25" customHeight="1">
      <c r="D1576" s="35">
        <v>3561</v>
      </c>
      <c r="E1576" s="35">
        <v>10684</v>
      </c>
      <c r="F1576" s="35">
        <v>2671</v>
      </c>
      <c r="G1576" s="35">
        <v>4</v>
      </c>
      <c r="H1576" s="35">
        <v>2</v>
      </c>
    </row>
    <row r="1577" spans="4:8" ht="14.25" customHeight="1">
      <c r="D1577" s="35">
        <v>1783</v>
      </c>
      <c r="E1577" s="35">
        <v>5350</v>
      </c>
      <c r="F1577" s="35">
        <v>2675</v>
      </c>
      <c r="G1577" s="35">
        <v>2</v>
      </c>
      <c r="H1577" s="35">
        <v>1</v>
      </c>
    </row>
    <row r="1578" spans="4:8" ht="14.25" customHeight="1">
      <c r="D1578" s="35">
        <v>3569</v>
      </c>
      <c r="E1578" s="35">
        <v>10708</v>
      </c>
      <c r="F1578" s="35">
        <v>2677</v>
      </c>
      <c r="G1578" s="35">
        <v>4</v>
      </c>
      <c r="H1578" s="35">
        <v>2</v>
      </c>
    </row>
    <row r="1579" spans="4:8" ht="14.25" customHeight="1">
      <c r="D1579" s="35">
        <v>1787</v>
      </c>
      <c r="E1579" s="35">
        <v>5362</v>
      </c>
      <c r="F1579" s="35">
        <v>2681</v>
      </c>
      <c r="G1579" s="35">
        <v>2</v>
      </c>
      <c r="H1579" s="35">
        <v>1</v>
      </c>
    </row>
    <row r="1580" spans="4:8" ht="14.25" customHeight="1">
      <c r="D1580" s="35">
        <v>3577</v>
      </c>
      <c r="E1580" s="35">
        <v>10732</v>
      </c>
      <c r="F1580" s="35">
        <v>2683</v>
      </c>
      <c r="G1580" s="35">
        <v>4</v>
      </c>
      <c r="H1580" s="35">
        <v>2</v>
      </c>
    </row>
    <row r="1581" spans="4:8" ht="14.25" customHeight="1">
      <c r="D1581" s="35">
        <v>1791</v>
      </c>
      <c r="E1581" s="35">
        <v>5374</v>
      </c>
      <c r="F1581" s="35">
        <v>2687</v>
      </c>
      <c r="G1581" s="35">
        <v>2</v>
      </c>
      <c r="H1581" s="35">
        <v>1</v>
      </c>
    </row>
    <row r="1582" spans="4:8" ht="14.25" customHeight="1">
      <c r="D1582" s="35">
        <v>3585</v>
      </c>
      <c r="E1582" s="35">
        <v>10756</v>
      </c>
      <c r="F1582" s="35">
        <v>2689</v>
      </c>
      <c r="G1582" s="35">
        <v>4</v>
      </c>
      <c r="H1582" s="35">
        <v>2</v>
      </c>
    </row>
    <row r="1583" spans="4:8" ht="14.25" customHeight="1">
      <c r="D1583" s="35">
        <v>1795</v>
      </c>
      <c r="E1583" s="35">
        <v>5386</v>
      </c>
      <c r="F1583" s="35">
        <v>2693</v>
      </c>
      <c r="G1583" s="35">
        <v>2</v>
      </c>
      <c r="H1583" s="35">
        <v>1</v>
      </c>
    </row>
    <row r="1584" spans="4:8" ht="14.25" customHeight="1">
      <c r="D1584" s="35">
        <v>3593</v>
      </c>
      <c r="E1584" s="35">
        <v>10780</v>
      </c>
      <c r="F1584" s="35">
        <v>2695</v>
      </c>
      <c r="G1584" s="35">
        <v>4</v>
      </c>
      <c r="H1584" s="35">
        <v>2</v>
      </c>
    </row>
    <row r="1585" spans="4:8" ht="14.25" customHeight="1">
      <c r="D1585" s="35">
        <v>1799</v>
      </c>
      <c r="E1585" s="35">
        <v>5398</v>
      </c>
      <c r="F1585" s="35">
        <v>2699</v>
      </c>
      <c r="G1585" s="35">
        <v>2</v>
      </c>
      <c r="H1585" s="35">
        <v>1</v>
      </c>
    </row>
    <row r="1586" spans="4:8" ht="14.25" customHeight="1">
      <c r="D1586" s="35">
        <v>3601</v>
      </c>
      <c r="E1586" s="35">
        <v>10804</v>
      </c>
      <c r="F1586" s="35">
        <v>2701</v>
      </c>
      <c r="G1586" s="35">
        <v>4</v>
      </c>
      <c r="H1586" s="35">
        <v>2</v>
      </c>
    </row>
    <row r="1587" spans="4:8" ht="14.25" customHeight="1">
      <c r="D1587" s="35">
        <v>1803</v>
      </c>
      <c r="E1587" s="35">
        <v>5410</v>
      </c>
      <c r="F1587" s="35">
        <v>2705</v>
      </c>
      <c r="G1587" s="35">
        <v>2</v>
      </c>
      <c r="H1587" s="35">
        <v>1</v>
      </c>
    </row>
    <row r="1588" spans="4:8" ht="14.25" customHeight="1">
      <c r="D1588" s="35">
        <v>3609</v>
      </c>
      <c r="E1588" s="35">
        <v>10828</v>
      </c>
      <c r="F1588" s="35">
        <v>2707</v>
      </c>
      <c r="G1588" s="35">
        <v>4</v>
      </c>
      <c r="H1588" s="35">
        <v>2</v>
      </c>
    </row>
    <row r="1589" spans="4:8" ht="14.25" customHeight="1">
      <c r="D1589" s="35">
        <v>1807</v>
      </c>
      <c r="E1589" s="35">
        <v>5422</v>
      </c>
      <c r="F1589" s="35">
        <v>2711</v>
      </c>
      <c r="G1589" s="35">
        <v>2</v>
      </c>
      <c r="H1589" s="35">
        <v>1</v>
      </c>
    </row>
    <row r="1590" spans="4:8" ht="14.25" customHeight="1">
      <c r="D1590" s="35">
        <v>3617</v>
      </c>
      <c r="E1590" s="35">
        <v>10852</v>
      </c>
      <c r="F1590" s="35">
        <v>2713</v>
      </c>
      <c r="G1590" s="35">
        <v>4</v>
      </c>
      <c r="H1590" s="35">
        <v>2</v>
      </c>
    </row>
    <row r="1591" spans="4:8" ht="14.25" customHeight="1">
      <c r="D1591" s="35">
        <v>1811</v>
      </c>
      <c r="E1591" s="35">
        <v>5434</v>
      </c>
      <c r="F1591" s="35">
        <v>2717</v>
      </c>
      <c r="G1591" s="35">
        <v>2</v>
      </c>
      <c r="H1591" s="35">
        <v>1</v>
      </c>
    </row>
    <row r="1592" spans="4:8" ht="14.25" customHeight="1">
      <c r="D1592" s="35">
        <v>3625</v>
      </c>
      <c r="E1592" s="35">
        <v>10876</v>
      </c>
      <c r="F1592" s="35">
        <v>2719</v>
      </c>
      <c r="G1592" s="35">
        <v>4</v>
      </c>
      <c r="H1592" s="35">
        <v>2</v>
      </c>
    </row>
    <row r="1593" spans="4:8" ht="14.25" customHeight="1">
      <c r="D1593" s="35">
        <v>1815</v>
      </c>
      <c r="E1593" s="35">
        <v>5446</v>
      </c>
      <c r="F1593" s="35">
        <v>2723</v>
      </c>
      <c r="G1593" s="35">
        <v>2</v>
      </c>
      <c r="H1593" s="35">
        <v>1</v>
      </c>
    </row>
    <row r="1594" spans="4:8" ht="14.25" customHeight="1">
      <c r="D1594" s="35">
        <v>3633</v>
      </c>
      <c r="E1594" s="35">
        <v>10900</v>
      </c>
      <c r="F1594" s="35">
        <v>2725</v>
      </c>
      <c r="G1594" s="35">
        <v>4</v>
      </c>
      <c r="H1594" s="35">
        <v>2</v>
      </c>
    </row>
    <row r="1595" spans="4:8" ht="14.25" customHeight="1">
      <c r="D1595" s="35">
        <v>1819</v>
      </c>
      <c r="E1595" s="35">
        <v>5458</v>
      </c>
      <c r="F1595" s="35">
        <v>2729</v>
      </c>
      <c r="G1595" s="35">
        <v>2</v>
      </c>
      <c r="H1595" s="35">
        <v>1</v>
      </c>
    </row>
    <row r="1596" spans="4:8" ht="14.25" customHeight="1">
      <c r="D1596" s="35">
        <v>3641</v>
      </c>
      <c r="E1596" s="35">
        <v>10924</v>
      </c>
      <c r="F1596" s="35">
        <v>2731</v>
      </c>
      <c r="G1596" s="35">
        <v>4</v>
      </c>
      <c r="H1596" s="35">
        <v>2</v>
      </c>
    </row>
    <row r="1597" spans="4:8" ht="14.25" customHeight="1">
      <c r="D1597" s="35">
        <v>1823</v>
      </c>
      <c r="E1597" s="35">
        <v>5470</v>
      </c>
      <c r="F1597" s="35">
        <v>2735</v>
      </c>
      <c r="G1597" s="35">
        <v>2</v>
      </c>
      <c r="H1597" s="35">
        <v>1</v>
      </c>
    </row>
    <row r="1598" spans="4:8" ht="14.25" customHeight="1">
      <c r="D1598" s="35">
        <v>3649</v>
      </c>
      <c r="E1598" s="35">
        <v>10948</v>
      </c>
      <c r="F1598" s="35">
        <v>2737</v>
      </c>
      <c r="G1598" s="35">
        <v>4</v>
      </c>
      <c r="H1598" s="35">
        <v>2</v>
      </c>
    </row>
    <row r="1599" spans="4:8" ht="14.25" customHeight="1">
      <c r="D1599" s="35">
        <v>1827</v>
      </c>
      <c r="E1599" s="35">
        <v>5482</v>
      </c>
      <c r="F1599" s="35">
        <v>2741</v>
      </c>
      <c r="G1599" s="35">
        <v>2</v>
      </c>
      <c r="H1599" s="35">
        <v>1</v>
      </c>
    </row>
    <row r="1600" spans="4:8" ht="14.25" customHeight="1">
      <c r="D1600" s="35">
        <v>3657</v>
      </c>
      <c r="E1600" s="35">
        <v>10972</v>
      </c>
      <c r="F1600" s="35">
        <v>2743</v>
      </c>
      <c r="G1600" s="35">
        <v>4</v>
      </c>
      <c r="H1600" s="35">
        <v>2</v>
      </c>
    </row>
    <row r="1601" spans="4:8" ht="14.25" customHeight="1">
      <c r="D1601" s="35">
        <v>1831</v>
      </c>
      <c r="E1601" s="35">
        <v>5494</v>
      </c>
      <c r="F1601" s="35">
        <v>2747</v>
      </c>
      <c r="G1601" s="35">
        <v>2</v>
      </c>
      <c r="H1601" s="35">
        <v>1</v>
      </c>
    </row>
    <row r="1602" spans="4:8" ht="14.25" customHeight="1">
      <c r="D1602" s="35">
        <v>3665</v>
      </c>
      <c r="E1602" s="35">
        <v>10996</v>
      </c>
      <c r="F1602" s="35">
        <v>2749</v>
      </c>
      <c r="G1602" s="35">
        <v>4</v>
      </c>
      <c r="H1602" s="35">
        <v>2</v>
      </c>
    </row>
    <row r="1603" spans="4:8" ht="14.25" customHeight="1">
      <c r="D1603" s="35">
        <v>1835</v>
      </c>
      <c r="E1603" s="35">
        <v>5506</v>
      </c>
      <c r="F1603" s="35">
        <v>2753</v>
      </c>
      <c r="G1603" s="35">
        <v>2</v>
      </c>
      <c r="H1603" s="35">
        <v>1</v>
      </c>
    </row>
    <row r="1604" spans="4:8" ht="14.25" customHeight="1">
      <c r="D1604" s="35">
        <v>3673</v>
      </c>
      <c r="E1604" s="35">
        <v>11020</v>
      </c>
      <c r="F1604" s="35">
        <v>2755</v>
      </c>
      <c r="G1604" s="35">
        <v>4</v>
      </c>
      <c r="H1604" s="35">
        <v>2</v>
      </c>
    </row>
    <row r="1605" spans="4:8" ht="14.25" customHeight="1">
      <c r="D1605" s="35">
        <v>1839</v>
      </c>
      <c r="E1605" s="35">
        <v>5518</v>
      </c>
      <c r="F1605" s="35">
        <v>2759</v>
      </c>
      <c r="G1605" s="35">
        <v>2</v>
      </c>
      <c r="H1605" s="35">
        <v>1</v>
      </c>
    </row>
    <row r="1606" spans="4:8" ht="14.25" customHeight="1">
      <c r="D1606" s="35">
        <v>3681</v>
      </c>
      <c r="E1606" s="35">
        <v>11044</v>
      </c>
      <c r="F1606" s="35">
        <v>2761</v>
      </c>
      <c r="G1606" s="35">
        <v>4</v>
      </c>
      <c r="H1606" s="35">
        <v>2</v>
      </c>
    </row>
    <row r="1607" spans="4:8" ht="14.25" customHeight="1">
      <c r="D1607" s="35">
        <v>1843</v>
      </c>
      <c r="E1607" s="35">
        <v>5530</v>
      </c>
      <c r="F1607" s="35">
        <v>2765</v>
      </c>
      <c r="G1607" s="35">
        <v>2</v>
      </c>
      <c r="H1607" s="35">
        <v>1</v>
      </c>
    </row>
    <row r="1608" spans="4:8" ht="14.25" customHeight="1">
      <c r="D1608" s="35">
        <v>3689</v>
      </c>
      <c r="E1608" s="35">
        <v>11068</v>
      </c>
      <c r="F1608" s="35">
        <v>2767</v>
      </c>
      <c r="G1608" s="35">
        <v>4</v>
      </c>
      <c r="H1608" s="35">
        <v>2</v>
      </c>
    </row>
    <row r="1609" spans="4:8" ht="14.25" customHeight="1">
      <c r="D1609" s="35">
        <v>1847</v>
      </c>
      <c r="E1609" s="35">
        <v>5542</v>
      </c>
      <c r="F1609" s="35">
        <v>2771</v>
      </c>
      <c r="G1609" s="35">
        <v>2</v>
      </c>
      <c r="H1609" s="35">
        <v>1</v>
      </c>
    </row>
    <row r="1610" spans="4:8" ht="14.25" customHeight="1">
      <c r="D1610" s="35">
        <v>3697</v>
      </c>
      <c r="E1610" s="35">
        <v>11092</v>
      </c>
      <c r="F1610" s="35">
        <v>2773</v>
      </c>
      <c r="G1610" s="35">
        <v>4</v>
      </c>
      <c r="H1610" s="35">
        <v>2</v>
      </c>
    </row>
    <row r="1611" spans="4:8" ht="14.25" customHeight="1">
      <c r="D1611" s="35">
        <v>1851</v>
      </c>
      <c r="E1611" s="35">
        <v>5554</v>
      </c>
      <c r="F1611" s="35">
        <v>2777</v>
      </c>
      <c r="G1611" s="35">
        <v>2</v>
      </c>
      <c r="H1611" s="35">
        <v>1</v>
      </c>
    </row>
    <row r="1612" spans="4:8" ht="14.25" customHeight="1">
      <c r="D1612" s="35">
        <v>3705</v>
      </c>
      <c r="E1612" s="35">
        <v>11116</v>
      </c>
      <c r="F1612" s="35">
        <v>2779</v>
      </c>
      <c r="G1612" s="35">
        <v>4</v>
      </c>
      <c r="H1612" s="35">
        <v>2</v>
      </c>
    </row>
    <row r="1613" spans="4:8" ht="14.25" customHeight="1">
      <c r="D1613" s="35">
        <v>1855</v>
      </c>
      <c r="E1613" s="35">
        <v>5566</v>
      </c>
      <c r="F1613" s="35">
        <v>2783</v>
      </c>
      <c r="G1613" s="35">
        <v>2</v>
      </c>
      <c r="H1613" s="35">
        <v>1</v>
      </c>
    </row>
    <row r="1614" spans="4:8" ht="14.25" customHeight="1">
      <c r="D1614" s="35">
        <v>3713</v>
      </c>
      <c r="E1614" s="35">
        <v>11140</v>
      </c>
      <c r="F1614" s="35">
        <v>2785</v>
      </c>
      <c r="G1614" s="35">
        <v>4</v>
      </c>
      <c r="H1614" s="35">
        <v>2</v>
      </c>
    </row>
    <row r="1615" spans="4:8" ht="14.25" customHeight="1">
      <c r="D1615" s="35">
        <v>1859</v>
      </c>
      <c r="E1615" s="35">
        <v>5578</v>
      </c>
      <c r="F1615" s="35">
        <v>2789</v>
      </c>
      <c r="G1615" s="35">
        <v>2</v>
      </c>
      <c r="H1615" s="35">
        <v>1</v>
      </c>
    </row>
    <row r="1616" spans="4:8" ht="14.25" customHeight="1">
      <c r="D1616" s="35">
        <v>3721</v>
      </c>
      <c r="E1616" s="35">
        <v>11164</v>
      </c>
      <c r="F1616" s="35">
        <v>2791</v>
      </c>
      <c r="G1616" s="35">
        <v>4</v>
      </c>
      <c r="H1616" s="35">
        <v>2</v>
      </c>
    </row>
    <row r="1617" spans="4:8" ht="14.25" customHeight="1">
      <c r="D1617" s="35">
        <v>1863</v>
      </c>
      <c r="E1617" s="35">
        <v>5590</v>
      </c>
      <c r="F1617" s="35">
        <v>2795</v>
      </c>
      <c r="G1617" s="35">
        <v>2</v>
      </c>
      <c r="H1617" s="35">
        <v>1</v>
      </c>
    </row>
    <row r="1618" spans="4:8" ht="14.25" customHeight="1">
      <c r="D1618" s="35">
        <v>3729</v>
      </c>
      <c r="E1618" s="35">
        <v>11188</v>
      </c>
      <c r="F1618" s="35">
        <v>2797</v>
      </c>
      <c r="G1618" s="35">
        <v>4</v>
      </c>
      <c r="H1618" s="35">
        <v>2</v>
      </c>
    </row>
    <row r="1619" spans="4:8" ht="14.25" customHeight="1">
      <c r="D1619" s="35">
        <v>1867</v>
      </c>
      <c r="E1619" s="35">
        <v>5602</v>
      </c>
      <c r="F1619" s="35">
        <v>2801</v>
      </c>
      <c r="G1619" s="35">
        <v>2</v>
      </c>
      <c r="H1619" s="35">
        <v>1</v>
      </c>
    </row>
    <row r="1620" spans="4:8" ht="14.25" customHeight="1">
      <c r="D1620" s="35">
        <v>3737</v>
      </c>
      <c r="E1620" s="35">
        <v>11212</v>
      </c>
      <c r="F1620" s="35">
        <v>2803</v>
      </c>
      <c r="G1620" s="35">
        <v>4</v>
      </c>
      <c r="H1620" s="35">
        <v>2</v>
      </c>
    </row>
    <row r="1621" spans="4:8" ht="14.25" customHeight="1">
      <c r="D1621" s="35">
        <v>1871</v>
      </c>
      <c r="E1621" s="35">
        <v>5614</v>
      </c>
      <c r="F1621" s="35">
        <v>2807</v>
      </c>
      <c r="G1621" s="35">
        <v>2</v>
      </c>
      <c r="H1621" s="35">
        <v>1</v>
      </c>
    </row>
    <row r="1622" spans="4:8" ht="14.25" customHeight="1">
      <c r="D1622" s="35">
        <v>3745</v>
      </c>
      <c r="E1622" s="35">
        <v>11236</v>
      </c>
      <c r="F1622" s="35">
        <v>2809</v>
      </c>
      <c r="G1622" s="35">
        <v>4</v>
      </c>
      <c r="H1622" s="35">
        <v>2</v>
      </c>
    </row>
    <row r="1623" spans="4:8" ht="14.25" customHeight="1">
      <c r="D1623" s="35">
        <v>1875</v>
      </c>
      <c r="E1623" s="35">
        <v>5626</v>
      </c>
      <c r="F1623" s="35">
        <v>2813</v>
      </c>
      <c r="G1623" s="35">
        <v>2</v>
      </c>
      <c r="H1623" s="35">
        <v>1</v>
      </c>
    </row>
    <row r="1624" spans="4:8" ht="14.25" customHeight="1">
      <c r="D1624" s="35">
        <v>3753</v>
      </c>
      <c r="E1624" s="35">
        <v>11260</v>
      </c>
      <c r="F1624" s="35">
        <v>2815</v>
      </c>
      <c r="G1624" s="35">
        <v>4</v>
      </c>
      <c r="H1624" s="35">
        <v>2</v>
      </c>
    </row>
    <row r="1625" spans="4:8" ht="14.25" customHeight="1">
      <c r="D1625" s="35">
        <v>1879</v>
      </c>
      <c r="E1625" s="35">
        <v>5638</v>
      </c>
      <c r="F1625" s="35">
        <v>2819</v>
      </c>
      <c r="G1625" s="35">
        <v>2</v>
      </c>
      <c r="H1625" s="35">
        <v>1</v>
      </c>
    </row>
    <row r="1626" spans="4:8" ht="14.25" customHeight="1">
      <c r="D1626" s="35">
        <v>3761</v>
      </c>
      <c r="E1626" s="35">
        <v>11284</v>
      </c>
      <c r="F1626" s="35">
        <v>2821</v>
      </c>
      <c r="G1626" s="35">
        <v>4</v>
      </c>
      <c r="H1626" s="35">
        <v>2</v>
      </c>
    </row>
    <row r="1627" spans="4:8" ht="14.25" customHeight="1">
      <c r="D1627" s="35">
        <v>1883</v>
      </c>
      <c r="E1627" s="35">
        <v>5650</v>
      </c>
      <c r="F1627" s="35">
        <v>2825</v>
      </c>
      <c r="G1627" s="35">
        <v>2</v>
      </c>
      <c r="H1627" s="35">
        <v>1</v>
      </c>
    </row>
    <row r="1628" spans="4:8" ht="14.25" customHeight="1">
      <c r="D1628" s="35">
        <v>3769</v>
      </c>
      <c r="E1628" s="35">
        <v>11308</v>
      </c>
      <c r="F1628" s="35">
        <v>2827</v>
      </c>
      <c r="G1628" s="35">
        <v>4</v>
      </c>
      <c r="H1628" s="35">
        <v>2</v>
      </c>
    </row>
    <row r="1629" spans="4:8" ht="14.25" customHeight="1">
      <c r="D1629" s="35">
        <v>1887</v>
      </c>
      <c r="E1629" s="35">
        <v>5662</v>
      </c>
      <c r="F1629" s="35">
        <v>2831</v>
      </c>
      <c r="G1629" s="35">
        <v>2</v>
      </c>
      <c r="H1629" s="35">
        <v>1</v>
      </c>
    </row>
    <row r="1630" spans="4:8" ht="14.25" customHeight="1">
      <c r="D1630" s="35">
        <v>3777</v>
      </c>
      <c r="E1630" s="35">
        <v>11332</v>
      </c>
      <c r="F1630" s="35">
        <v>2833</v>
      </c>
      <c r="G1630" s="35">
        <v>4</v>
      </c>
      <c r="H1630" s="35">
        <v>2</v>
      </c>
    </row>
    <row r="1631" spans="4:8" ht="14.25" customHeight="1">
      <c r="D1631" s="35">
        <v>1891</v>
      </c>
      <c r="E1631" s="35">
        <v>5674</v>
      </c>
      <c r="F1631" s="35">
        <v>2837</v>
      </c>
      <c r="G1631" s="35">
        <v>2</v>
      </c>
      <c r="H1631" s="35">
        <v>1</v>
      </c>
    </row>
    <row r="1632" spans="4:8" ht="14.25" customHeight="1">
      <c r="D1632" s="35">
        <v>3785</v>
      </c>
      <c r="E1632" s="35">
        <v>11356</v>
      </c>
      <c r="F1632" s="35">
        <v>2839</v>
      </c>
      <c r="G1632" s="35">
        <v>4</v>
      </c>
      <c r="H1632" s="35">
        <v>2</v>
      </c>
    </row>
    <row r="1633" spans="4:8" ht="14.25" customHeight="1">
      <c r="D1633" s="35">
        <v>1895</v>
      </c>
      <c r="E1633" s="35">
        <v>5686</v>
      </c>
      <c r="F1633" s="35">
        <v>2843</v>
      </c>
      <c r="G1633" s="35">
        <v>2</v>
      </c>
      <c r="H1633" s="35">
        <v>1</v>
      </c>
    </row>
    <row r="1634" spans="4:8" ht="14.25" customHeight="1">
      <c r="D1634" s="35">
        <v>3793</v>
      </c>
      <c r="E1634" s="35">
        <v>11380</v>
      </c>
      <c r="F1634" s="35">
        <v>2845</v>
      </c>
      <c r="G1634" s="35">
        <v>4</v>
      </c>
      <c r="H1634" s="35">
        <v>2</v>
      </c>
    </row>
    <row r="1635" spans="4:8" ht="14.25" customHeight="1">
      <c r="D1635" s="35">
        <v>1899</v>
      </c>
      <c r="E1635" s="35">
        <v>5698</v>
      </c>
      <c r="F1635" s="35">
        <v>2849</v>
      </c>
      <c r="G1635" s="35">
        <v>2</v>
      </c>
      <c r="H1635" s="35">
        <v>1</v>
      </c>
    </row>
    <row r="1636" spans="4:8" ht="14.25" customHeight="1">
      <c r="D1636" s="35">
        <v>3801</v>
      </c>
      <c r="E1636" s="35">
        <v>11404</v>
      </c>
      <c r="F1636" s="35">
        <v>2851</v>
      </c>
      <c r="G1636" s="35">
        <v>4</v>
      </c>
      <c r="H1636" s="35">
        <v>2</v>
      </c>
    </row>
    <row r="1637" spans="4:8" ht="14.25" customHeight="1">
      <c r="D1637" s="35">
        <v>1903</v>
      </c>
      <c r="E1637" s="35">
        <v>5710</v>
      </c>
      <c r="F1637" s="35">
        <v>2855</v>
      </c>
      <c r="G1637" s="35">
        <v>2</v>
      </c>
      <c r="H1637" s="35">
        <v>1</v>
      </c>
    </row>
    <row r="1638" spans="4:8" ht="14.25" customHeight="1">
      <c r="D1638" s="35">
        <v>3809</v>
      </c>
      <c r="E1638" s="35">
        <v>11428</v>
      </c>
      <c r="F1638" s="35">
        <v>2857</v>
      </c>
      <c r="G1638" s="35">
        <v>4</v>
      </c>
      <c r="H1638" s="35">
        <v>2</v>
      </c>
    </row>
    <row r="1639" spans="4:8" ht="14.25" customHeight="1">
      <c r="D1639" s="35">
        <v>1907</v>
      </c>
      <c r="E1639" s="35">
        <v>5722</v>
      </c>
      <c r="F1639" s="35">
        <v>2861</v>
      </c>
      <c r="G1639" s="35">
        <v>2</v>
      </c>
      <c r="H1639" s="35">
        <v>1</v>
      </c>
    </row>
    <row r="1640" spans="4:8" ht="14.25" customHeight="1">
      <c r="D1640" s="35">
        <v>3817</v>
      </c>
      <c r="E1640" s="35">
        <v>11452</v>
      </c>
      <c r="F1640" s="35">
        <v>2863</v>
      </c>
      <c r="G1640" s="35">
        <v>4</v>
      </c>
      <c r="H1640" s="35">
        <v>2</v>
      </c>
    </row>
    <row r="1641" spans="4:8" ht="14.25" customHeight="1">
      <c r="D1641" s="35">
        <v>1911</v>
      </c>
      <c r="E1641" s="35">
        <v>5734</v>
      </c>
      <c r="F1641" s="35">
        <v>2867</v>
      </c>
      <c r="G1641" s="35">
        <v>2</v>
      </c>
      <c r="H1641" s="35">
        <v>1</v>
      </c>
    </row>
    <row r="1642" spans="4:8" ht="14.25" customHeight="1">
      <c r="D1642" s="35">
        <v>3825</v>
      </c>
      <c r="E1642" s="35">
        <v>11476</v>
      </c>
      <c r="F1642" s="35">
        <v>2869</v>
      </c>
      <c r="G1642" s="35">
        <v>4</v>
      </c>
      <c r="H1642" s="35">
        <v>2</v>
      </c>
    </row>
    <row r="1643" spans="4:8" ht="14.25" customHeight="1">
      <c r="D1643" s="35">
        <v>1915</v>
      </c>
      <c r="E1643" s="35">
        <v>5746</v>
      </c>
      <c r="F1643" s="35">
        <v>2873</v>
      </c>
      <c r="G1643" s="35">
        <v>2</v>
      </c>
      <c r="H1643" s="35">
        <v>1</v>
      </c>
    </row>
    <row r="1644" spans="4:8" ht="14.25" customHeight="1">
      <c r="D1644" s="35">
        <v>3833</v>
      </c>
      <c r="E1644" s="35">
        <v>11500</v>
      </c>
      <c r="F1644" s="35">
        <v>2875</v>
      </c>
      <c r="G1644" s="35">
        <v>4</v>
      </c>
      <c r="H1644" s="35">
        <v>2</v>
      </c>
    </row>
    <row r="1645" spans="4:8" ht="14.25" customHeight="1">
      <c r="D1645" s="35">
        <v>1919</v>
      </c>
      <c r="E1645" s="35">
        <v>5758</v>
      </c>
      <c r="F1645" s="35">
        <v>2879</v>
      </c>
      <c r="G1645" s="35">
        <v>2</v>
      </c>
      <c r="H1645" s="35">
        <v>1</v>
      </c>
    </row>
    <row r="1646" spans="4:8" ht="14.25" customHeight="1">
      <c r="D1646" s="35">
        <v>3841</v>
      </c>
      <c r="E1646" s="35">
        <v>11524</v>
      </c>
      <c r="F1646" s="35">
        <v>2881</v>
      </c>
      <c r="G1646" s="35">
        <v>4</v>
      </c>
      <c r="H1646" s="35">
        <v>2</v>
      </c>
    </row>
    <row r="1647" spans="4:8" ht="14.25" customHeight="1">
      <c r="D1647" s="35">
        <v>1923</v>
      </c>
      <c r="E1647" s="35">
        <v>5770</v>
      </c>
      <c r="F1647" s="35">
        <v>2885</v>
      </c>
      <c r="G1647" s="35">
        <v>2</v>
      </c>
      <c r="H1647" s="35">
        <v>1</v>
      </c>
    </row>
    <row r="1648" spans="4:8" ht="14.25" customHeight="1">
      <c r="D1648" s="35">
        <v>3849</v>
      </c>
      <c r="E1648" s="35">
        <v>11548</v>
      </c>
      <c r="F1648" s="35">
        <v>2887</v>
      </c>
      <c r="G1648" s="35">
        <v>4</v>
      </c>
      <c r="H1648" s="35">
        <v>2</v>
      </c>
    </row>
    <row r="1649" spans="4:8" ht="14.25" customHeight="1">
      <c r="D1649" s="35">
        <v>1927</v>
      </c>
      <c r="E1649" s="35">
        <v>5782</v>
      </c>
      <c r="F1649" s="35">
        <v>2891</v>
      </c>
      <c r="G1649" s="35">
        <v>2</v>
      </c>
      <c r="H1649" s="35">
        <v>1</v>
      </c>
    </row>
    <row r="1650" spans="4:8" ht="14.25" customHeight="1">
      <c r="D1650" s="35">
        <v>3857</v>
      </c>
      <c r="E1650" s="35">
        <v>11572</v>
      </c>
      <c r="F1650" s="35">
        <v>2893</v>
      </c>
      <c r="G1650" s="35">
        <v>4</v>
      </c>
      <c r="H1650" s="35">
        <v>2</v>
      </c>
    </row>
    <row r="1651" spans="4:8" ht="14.25" customHeight="1">
      <c r="D1651" s="35">
        <v>1931</v>
      </c>
      <c r="E1651" s="35">
        <v>5794</v>
      </c>
      <c r="F1651" s="35">
        <v>2897</v>
      </c>
      <c r="G1651" s="35">
        <v>2</v>
      </c>
      <c r="H1651" s="35">
        <v>1</v>
      </c>
    </row>
    <row r="1652" spans="4:8" ht="14.25" customHeight="1">
      <c r="D1652" s="35">
        <v>3865</v>
      </c>
      <c r="E1652" s="35">
        <v>11596</v>
      </c>
      <c r="F1652" s="35">
        <v>2899</v>
      </c>
      <c r="G1652" s="35">
        <v>4</v>
      </c>
      <c r="H1652" s="35">
        <v>2</v>
      </c>
    </row>
    <row r="1653" spans="4:8" ht="14.25" customHeight="1">
      <c r="D1653" s="35">
        <v>1935</v>
      </c>
      <c r="E1653" s="35">
        <v>5806</v>
      </c>
      <c r="F1653" s="35">
        <v>2903</v>
      </c>
      <c r="G1653" s="35">
        <v>2</v>
      </c>
      <c r="H1653" s="35">
        <v>1</v>
      </c>
    </row>
    <row r="1654" spans="4:8" ht="14.25" customHeight="1">
      <c r="D1654" s="35">
        <v>3873</v>
      </c>
      <c r="E1654" s="35">
        <v>11620</v>
      </c>
      <c r="F1654" s="35">
        <v>2905</v>
      </c>
      <c r="G1654" s="35">
        <v>4</v>
      </c>
      <c r="H1654" s="35">
        <v>2</v>
      </c>
    </row>
    <row r="1655" spans="4:8" ht="14.25" customHeight="1">
      <c r="D1655" s="35">
        <v>1939</v>
      </c>
      <c r="E1655" s="35">
        <v>5818</v>
      </c>
      <c r="F1655" s="35">
        <v>2909</v>
      </c>
      <c r="G1655" s="35">
        <v>2</v>
      </c>
      <c r="H1655" s="35">
        <v>1</v>
      </c>
    </row>
    <row r="1656" spans="4:8" ht="14.25" customHeight="1">
      <c r="D1656" s="35">
        <v>3881</v>
      </c>
      <c r="E1656" s="35">
        <v>11644</v>
      </c>
      <c r="F1656" s="35">
        <v>2911</v>
      </c>
      <c r="G1656" s="35">
        <v>4</v>
      </c>
      <c r="H1656" s="35">
        <v>2</v>
      </c>
    </row>
    <row r="1657" spans="4:8" ht="14.25" customHeight="1">
      <c r="D1657" s="35">
        <v>1943</v>
      </c>
      <c r="E1657" s="35">
        <v>5830</v>
      </c>
      <c r="F1657" s="35">
        <v>2915</v>
      </c>
      <c r="G1657" s="35">
        <v>2</v>
      </c>
      <c r="H1657" s="35">
        <v>1</v>
      </c>
    </row>
    <row r="1658" spans="4:8" ht="14.25" customHeight="1">
      <c r="D1658" s="35">
        <v>3889</v>
      </c>
      <c r="E1658" s="35">
        <v>11668</v>
      </c>
      <c r="F1658" s="35">
        <v>2917</v>
      </c>
      <c r="G1658" s="35">
        <v>4</v>
      </c>
      <c r="H1658" s="35">
        <v>2</v>
      </c>
    </row>
    <row r="1659" spans="4:8" ht="14.25" customHeight="1">
      <c r="D1659" s="35">
        <v>1947</v>
      </c>
      <c r="E1659" s="35">
        <v>5842</v>
      </c>
      <c r="F1659" s="35">
        <v>2921</v>
      </c>
      <c r="G1659" s="35">
        <v>2</v>
      </c>
      <c r="H1659" s="35">
        <v>1</v>
      </c>
    </row>
    <row r="1660" spans="4:8" ht="14.25" customHeight="1">
      <c r="D1660" s="35">
        <v>3897</v>
      </c>
      <c r="E1660" s="35">
        <v>11692</v>
      </c>
      <c r="F1660" s="35">
        <v>2923</v>
      </c>
      <c r="G1660" s="35">
        <v>4</v>
      </c>
      <c r="H1660" s="35">
        <v>2</v>
      </c>
    </row>
    <row r="1661" spans="4:8" ht="14.25" customHeight="1">
      <c r="D1661" s="35">
        <v>1951</v>
      </c>
      <c r="E1661" s="35">
        <v>5854</v>
      </c>
      <c r="F1661" s="35">
        <v>2927</v>
      </c>
      <c r="G1661" s="35">
        <v>2</v>
      </c>
      <c r="H1661" s="35">
        <v>1</v>
      </c>
    </row>
    <row r="1662" spans="4:8" ht="14.25" customHeight="1">
      <c r="D1662" s="35">
        <v>3905</v>
      </c>
      <c r="E1662" s="35">
        <v>11716</v>
      </c>
      <c r="F1662" s="35">
        <v>2929</v>
      </c>
      <c r="G1662" s="35">
        <v>4</v>
      </c>
      <c r="H1662" s="35">
        <v>2</v>
      </c>
    </row>
    <row r="1663" spans="4:8" ht="14.25" customHeight="1">
      <c r="D1663" s="35">
        <v>1955</v>
      </c>
      <c r="E1663" s="35">
        <v>5866</v>
      </c>
      <c r="F1663" s="35">
        <v>2933</v>
      </c>
      <c r="G1663" s="35">
        <v>2</v>
      </c>
      <c r="H1663" s="35">
        <v>1</v>
      </c>
    </row>
    <row r="1664" spans="4:8" ht="14.25" customHeight="1">
      <c r="D1664" s="35">
        <v>3913</v>
      </c>
      <c r="E1664" s="35">
        <v>11740</v>
      </c>
      <c r="F1664" s="35">
        <v>2935</v>
      </c>
      <c r="G1664" s="35">
        <v>4</v>
      </c>
      <c r="H1664" s="35">
        <v>2</v>
      </c>
    </row>
    <row r="1665" spans="4:8" ht="14.25" customHeight="1">
      <c r="D1665" s="35">
        <v>1959</v>
      </c>
      <c r="E1665" s="35">
        <v>5878</v>
      </c>
      <c r="F1665" s="35">
        <v>2939</v>
      </c>
      <c r="G1665" s="35">
        <v>2</v>
      </c>
      <c r="H1665" s="35">
        <v>1</v>
      </c>
    </row>
    <row r="1666" spans="4:8" ht="14.25" customHeight="1">
      <c r="D1666" s="35">
        <v>3921</v>
      </c>
      <c r="E1666" s="35">
        <v>11764</v>
      </c>
      <c r="F1666" s="35">
        <v>2941</v>
      </c>
      <c r="G1666" s="35">
        <v>4</v>
      </c>
      <c r="H1666" s="35">
        <v>2</v>
      </c>
    </row>
    <row r="1667" spans="4:8" ht="14.25" customHeight="1">
      <c r="D1667" s="35">
        <v>1963</v>
      </c>
      <c r="E1667" s="35">
        <v>5890</v>
      </c>
      <c r="F1667" s="35">
        <v>2945</v>
      </c>
      <c r="G1667" s="35">
        <v>2</v>
      </c>
      <c r="H1667" s="35">
        <v>1</v>
      </c>
    </row>
    <row r="1668" spans="4:8" ht="14.25" customHeight="1">
      <c r="D1668" s="35">
        <v>3929</v>
      </c>
      <c r="E1668" s="35">
        <v>11788</v>
      </c>
      <c r="F1668" s="35">
        <v>2947</v>
      </c>
      <c r="G1668" s="35">
        <v>4</v>
      </c>
      <c r="H1668" s="35">
        <v>2</v>
      </c>
    </row>
    <row r="1669" spans="4:8" ht="14.25" customHeight="1">
      <c r="D1669" s="35">
        <v>1967</v>
      </c>
      <c r="E1669" s="35">
        <v>5902</v>
      </c>
      <c r="F1669" s="35">
        <v>2951</v>
      </c>
      <c r="G1669" s="35">
        <v>2</v>
      </c>
      <c r="H1669" s="35">
        <v>1</v>
      </c>
    </row>
    <row r="1670" spans="4:8" ht="14.25" customHeight="1">
      <c r="D1670" s="35">
        <v>3937</v>
      </c>
      <c r="E1670" s="35">
        <v>11812</v>
      </c>
      <c r="F1670" s="35">
        <v>2953</v>
      </c>
      <c r="G1670" s="35">
        <v>4</v>
      </c>
      <c r="H1670" s="35">
        <v>2</v>
      </c>
    </row>
    <row r="1671" spans="4:8" ht="14.25" customHeight="1">
      <c r="D1671" s="35">
        <v>1971</v>
      </c>
      <c r="E1671" s="35">
        <v>5914</v>
      </c>
      <c r="F1671" s="35">
        <v>2957</v>
      </c>
      <c r="G1671" s="35">
        <v>2</v>
      </c>
      <c r="H1671" s="35">
        <v>1</v>
      </c>
    </row>
    <row r="1672" spans="4:8" ht="14.25" customHeight="1">
      <c r="D1672" s="35">
        <v>3945</v>
      </c>
      <c r="E1672" s="35">
        <v>11836</v>
      </c>
      <c r="F1672" s="35">
        <v>2959</v>
      </c>
      <c r="G1672" s="35">
        <v>4</v>
      </c>
      <c r="H1672" s="35">
        <v>2</v>
      </c>
    </row>
    <row r="1673" spans="4:8" ht="14.25" customHeight="1">
      <c r="D1673" s="35">
        <v>1975</v>
      </c>
      <c r="E1673" s="35">
        <v>5926</v>
      </c>
      <c r="F1673" s="35">
        <v>2963</v>
      </c>
      <c r="G1673" s="35">
        <v>2</v>
      </c>
      <c r="H1673" s="35">
        <v>1</v>
      </c>
    </row>
    <row r="1674" spans="4:8" ht="14.25" customHeight="1">
      <c r="D1674" s="35">
        <v>3953</v>
      </c>
      <c r="E1674" s="35">
        <v>11860</v>
      </c>
      <c r="F1674" s="35">
        <v>2965</v>
      </c>
      <c r="G1674" s="35">
        <v>4</v>
      </c>
      <c r="H1674" s="35">
        <v>2</v>
      </c>
    </row>
    <row r="1675" spans="4:8" ht="14.25" customHeight="1">
      <c r="D1675" s="35">
        <v>1979</v>
      </c>
      <c r="E1675" s="35">
        <v>5938</v>
      </c>
      <c r="F1675" s="35">
        <v>2969</v>
      </c>
      <c r="G1675" s="35">
        <v>2</v>
      </c>
      <c r="H1675" s="35">
        <v>1</v>
      </c>
    </row>
    <row r="1676" spans="4:8" ht="14.25" customHeight="1">
      <c r="D1676" s="35">
        <v>3961</v>
      </c>
      <c r="E1676" s="35">
        <v>11884</v>
      </c>
      <c r="F1676" s="35">
        <v>2971</v>
      </c>
      <c r="G1676" s="35">
        <v>4</v>
      </c>
      <c r="H1676" s="35">
        <v>2</v>
      </c>
    </row>
    <row r="1677" spans="4:8" ht="14.25" customHeight="1">
      <c r="D1677" s="35">
        <v>1983</v>
      </c>
      <c r="E1677" s="35">
        <v>5950</v>
      </c>
      <c r="F1677" s="35">
        <v>2975</v>
      </c>
      <c r="G1677" s="35">
        <v>2</v>
      </c>
      <c r="H1677" s="35">
        <v>1</v>
      </c>
    </row>
    <row r="1678" spans="4:8" ht="14.25" customHeight="1">
      <c r="D1678" s="35">
        <v>3969</v>
      </c>
      <c r="E1678" s="35">
        <v>11908</v>
      </c>
      <c r="F1678" s="35">
        <v>2977</v>
      </c>
      <c r="G1678" s="35">
        <v>4</v>
      </c>
      <c r="H1678" s="35">
        <v>2</v>
      </c>
    </row>
    <row r="1679" spans="4:8" ht="14.25" customHeight="1">
      <c r="D1679" s="35">
        <v>1987</v>
      </c>
      <c r="E1679" s="35">
        <v>5962</v>
      </c>
      <c r="F1679" s="35">
        <v>2981</v>
      </c>
      <c r="G1679" s="35">
        <v>2</v>
      </c>
      <c r="H1679" s="35">
        <v>1</v>
      </c>
    </row>
    <row r="1680" spans="4:8" ht="14.25" customHeight="1">
      <c r="D1680" s="35">
        <v>3977</v>
      </c>
      <c r="E1680" s="35">
        <v>11932</v>
      </c>
      <c r="F1680" s="35">
        <v>2983</v>
      </c>
      <c r="G1680" s="35">
        <v>4</v>
      </c>
      <c r="H1680" s="35">
        <v>2</v>
      </c>
    </row>
    <row r="1681" spans="4:8" ht="14.25" customHeight="1">
      <c r="D1681" s="35">
        <v>1991</v>
      </c>
      <c r="E1681" s="35">
        <v>5974</v>
      </c>
      <c r="F1681" s="35">
        <v>2987</v>
      </c>
      <c r="G1681" s="35">
        <v>2</v>
      </c>
      <c r="H1681" s="35">
        <v>1</v>
      </c>
    </row>
    <row r="1682" spans="4:8" ht="14.25" customHeight="1">
      <c r="D1682" s="35">
        <v>3985</v>
      </c>
      <c r="E1682" s="35">
        <v>11956</v>
      </c>
      <c r="F1682" s="35">
        <v>2989</v>
      </c>
      <c r="G1682" s="35">
        <v>4</v>
      </c>
      <c r="H1682" s="35">
        <v>2</v>
      </c>
    </row>
    <row r="1683" spans="4:8" ht="14.25" customHeight="1">
      <c r="D1683" s="35">
        <v>1995</v>
      </c>
      <c r="E1683" s="35">
        <v>5986</v>
      </c>
      <c r="F1683" s="35">
        <v>2993</v>
      </c>
      <c r="G1683" s="35">
        <v>2</v>
      </c>
      <c r="H1683" s="35">
        <v>1</v>
      </c>
    </row>
    <row r="1684" spans="4:8" ht="14.25" customHeight="1">
      <c r="D1684" s="35">
        <v>3993</v>
      </c>
      <c r="E1684" s="35">
        <v>11980</v>
      </c>
      <c r="F1684" s="35">
        <v>2995</v>
      </c>
      <c r="G1684" s="35">
        <v>4</v>
      </c>
      <c r="H1684" s="35">
        <v>2</v>
      </c>
    </row>
    <row r="1685" spans="4:8" ht="14.25" customHeight="1">
      <c r="D1685" s="35">
        <v>1999</v>
      </c>
      <c r="E1685" s="35">
        <v>5998</v>
      </c>
      <c r="F1685" s="35">
        <v>2999</v>
      </c>
      <c r="G1685" s="35">
        <v>2</v>
      </c>
      <c r="H1685" s="35">
        <v>1</v>
      </c>
    </row>
    <row r="1686" spans="4:8" ht="14.25" customHeight="1">
      <c r="D1686" s="35">
        <v>4001</v>
      </c>
      <c r="E1686" s="35">
        <v>12004</v>
      </c>
      <c r="F1686" s="35">
        <v>3001</v>
      </c>
      <c r="G1686" s="35">
        <v>4</v>
      </c>
      <c r="H1686" s="35">
        <v>2</v>
      </c>
    </row>
    <row r="1687" spans="4:8" ht="14.25" customHeight="1">
      <c r="D1687" s="35">
        <v>2003</v>
      </c>
      <c r="E1687" s="35">
        <v>6010</v>
      </c>
      <c r="F1687" s="35">
        <v>3005</v>
      </c>
      <c r="G1687" s="35">
        <v>2</v>
      </c>
      <c r="H1687" s="35">
        <v>1</v>
      </c>
    </row>
    <row r="1688" spans="4:8" ht="14.25" customHeight="1">
      <c r="D1688" s="35">
        <v>4009</v>
      </c>
      <c r="E1688" s="35">
        <v>12028</v>
      </c>
      <c r="F1688" s="35">
        <v>3007</v>
      </c>
      <c r="G1688" s="35">
        <v>4</v>
      </c>
      <c r="H1688" s="35">
        <v>2</v>
      </c>
    </row>
    <row r="1689" spans="4:8" ht="14.25" customHeight="1">
      <c r="D1689" s="35">
        <v>2007</v>
      </c>
      <c r="E1689" s="35">
        <v>6022</v>
      </c>
      <c r="F1689" s="35">
        <v>3011</v>
      </c>
      <c r="G1689" s="35">
        <v>2</v>
      </c>
      <c r="H1689" s="35">
        <v>1</v>
      </c>
    </row>
    <row r="1690" spans="4:8" ht="14.25" customHeight="1">
      <c r="D1690" s="35">
        <v>4017</v>
      </c>
      <c r="E1690" s="35">
        <v>12052</v>
      </c>
      <c r="F1690" s="35">
        <v>3013</v>
      </c>
      <c r="G1690" s="35">
        <v>4</v>
      </c>
      <c r="H1690" s="35">
        <v>2</v>
      </c>
    </row>
    <row r="1691" spans="4:8" ht="14.25" customHeight="1">
      <c r="D1691" s="35">
        <v>2011</v>
      </c>
      <c r="E1691" s="35">
        <v>6034</v>
      </c>
      <c r="F1691" s="35">
        <v>3017</v>
      </c>
      <c r="G1691" s="35">
        <v>2</v>
      </c>
      <c r="H1691" s="35">
        <v>1</v>
      </c>
    </row>
    <row r="1692" spans="4:8" ht="14.25" customHeight="1">
      <c r="D1692" s="35">
        <v>4025</v>
      </c>
      <c r="E1692" s="35">
        <v>12076</v>
      </c>
      <c r="F1692" s="35">
        <v>3019</v>
      </c>
      <c r="G1692" s="35">
        <v>4</v>
      </c>
      <c r="H1692" s="35">
        <v>2</v>
      </c>
    </row>
    <row r="1693" spans="4:8" ht="14.25" customHeight="1">
      <c r="D1693" s="35">
        <v>2015</v>
      </c>
      <c r="E1693" s="35">
        <v>6046</v>
      </c>
      <c r="F1693" s="35">
        <v>3023</v>
      </c>
      <c r="G1693" s="35">
        <v>2</v>
      </c>
      <c r="H1693" s="35">
        <v>1</v>
      </c>
    </row>
    <row r="1694" spans="4:8" ht="14.25" customHeight="1">
      <c r="D1694" s="35">
        <v>4033</v>
      </c>
      <c r="E1694" s="35">
        <v>12100</v>
      </c>
      <c r="F1694" s="35">
        <v>3025</v>
      </c>
      <c r="G1694" s="35">
        <v>4</v>
      </c>
      <c r="H1694" s="35">
        <v>2</v>
      </c>
    </row>
    <row r="1695" spans="4:8" ht="14.25" customHeight="1">
      <c r="D1695" s="35">
        <v>2019</v>
      </c>
      <c r="E1695" s="35">
        <v>6058</v>
      </c>
      <c r="F1695" s="35">
        <v>3029</v>
      </c>
      <c r="G1695" s="35">
        <v>2</v>
      </c>
      <c r="H1695" s="35">
        <v>1</v>
      </c>
    </row>
    <row r="1696" spans="4:8" ht="14.25" customHeight="1">
      <c r="D1696" s="35">
        <v>4041</v>
      </c>
      <c r="E1696" s="35">
        <v>12124</v>
      </c>
      <c r="F1696" s="35">
        <v>3031</v>
      </c>
      <c r="G1696" s="35">
        <v>4</v>
      </c>
      <c r="H1696" s="35">
        <v>2</v>
      </c>
    </row>
    <row r="1697" spans="4:8" ht="14.25" customHeight="1">
      <c r="D1697" s="35">
        <v>2023</v>
      </c>
      <c r="E1697" s="35">
        <v>6070</v>
      </c>
      <c r="F1697" s="35">
        <v>3035</v>
      </c>
      <c r="G1697" s="35">
        <v>2</v>
      </c>
      <c r="H1697" s="35">
        <v>1</v>
      </c>
    </row>
    <row r="1698" spans="4:8" ht="14.25" customHeight="1">
      <c r="D1698" s="35">
        <v>4049</v>
      </c>
      <c r="E1698" s="35">
        <v>12148</v>
      </c>
      <c r="F1698" s="35">
        <v>3037</v>
      </c>
      <c r="G1698" s="35">
        <v>4</v>
      </c>
      <c r="H1698" s="35">
        <v>2</v>
      </c>
    </row>
    <row r="1699" spans="4:8" ht="14.25" customHeight="1">
      <c r="D1699" s="35">
        <v>2027</v>
      </c>
      <c r="E1699" s="35">
        <v>6082</v>
      </c>
      <c r="F1699" s="35">
        <v>3041</v>
      </c>
      <c r="G1699" s="35">
        <v>2</v>
      </c>
      <c r="H1699" s="35">
        <v>1</v>
      </c>
    </row>
    <row r="1700" spans="4:8" ht="14.25" customHeight="1">
      <c r="D1700" s="35">
        <v>4057</v>
      </c>
      <c r="E1700" s="35">
        <v>12172</v>
      </c>
      <c r="F1700" s="35">
        <v>3043</v>
      </c>
      <c r="G1700" s="35">
        <v>4</v>
      </c>
      <c r="H1700" s="35">
        <v>2</v>
      </c>
    </row>
    <row r="1701" spans="4:8" ht="14.25" customHeight="1">
      <c r="D1701" s="35">
        <v>2031</v>
      </c>
      <c r="E1701" s="35">
        <v>6094</v>
      </c>
      <c r="F1701" s="35">
        <v>3047</v>
      </c>
      <c r="G1701" s="35">
        <v>2</v>
      </c>
      <c r="H1701" s="35">
        <v>1</v>
      </c>
    </row>
    <row r="1702" spans="4:8" ht="14.25" customHeight="1">
      <c r="D1702" s="35">
        <v>4065</v>
      </c>
      <c r="E1702" s="35">
        <v>12196</v>
      </c>
      <c r="F1702" s="35">
        <v>3049</v>
      </c>
      <c r="G1702" s="35">
        <v>4</v>
      </c>
      <c r="H1702" s="35">
        <v>2</v>
      </c>
    </row>
    <row r="1703" spans="4:8" ht="14.25" customHeight="1">
      <c r="D1703" s="35">
        <v>2035</v>
      </c>
      <c r="E1703" s="35">
        <v>6106</v>
      </c>
      <c r="F1703" s="35">
        <v>3053</v>
      </c>
      <c r="G1703" s="35">
        <v>2</v>
      </c>
      <c r="H1703" s="35">
        <v>1</v>
      </c>
    </row>
    <row r="1704" spans="4:8" ht="14.25" customHeight="1">
      <c r="D1704" s="35">
        <v>4073</v>
      </c>
      <c r="E1704" s="35">
        <v>12220</v>
      </c>
      <c r="F1704" s="35">
        <v>3055</v>
      </c>
      <c r="G1704" s="35">
        <v>4</v>
      </c>
      <c r="H1704" s="35">
        <v>2</v>
      </c>
    </row>
    <row r="1705" spans="4:8" ht="14.25" customHeight="1">
      <c r="D1705" s="35">
        <v>2039</v>
      </c>
      <c r="E1705" s="35">
        <v>6118</v>
      </c>
      <c r="F1705" s="35">
        <v>3059</v>
      </c>
      <c r="G1705" s="35">
        <v>2</v>
      </c>
      <c r="H1705" s="35">
        <v>1</v>
      </c>
    </row>
    <row r="1706" spans="4:8" ht="14.25" customHeight="1">
      <c r="D1706" s="35">
        <v>4081</v>
      </c>
      <c r="E1706" s="35">
        <v>12244</v>
      </c>
      <c r="F1706" s="35">
        <v>3061</v>
      </c>
      <c r="G1706" s="35">
        <v>4</v>
      </c>
      <c r="H1706" s="35">
        <v>2</v>
      </c>
    </row>
    <row r="1707" spans="4:8" ht="14.25" customHeight="1">
      <c r="D1707" s="35">
        <v>2043</v>
      </c>
      <c r="E1707" s="35">
        <v>6130</v>
      </c>
      <c r="F1707" s="35">
        <v>3065</v>
      </c>
      <c r="G1707" s="35">
        <v>2</v>
      </c>
      <c r="H1707" s="35">
        <v>1</v>
      </c>
    </row>
    <row r="1708" spans="4:8" ht="14.25" customHeight="1">
      <c r="D1708" s="35">
        <v>4089</v>
      </c>
      <c r="E1708" s="35">
        <v>12268</v>
      </c>
      <c r="F1708" s="35">
        <v>3067</v>
      </c>
      <c r="G1708" s="35">
        <v>4</v>
      </c>
      <c r="H1708" s="35">
        <v>2</v>
      </c>
    </row>
    <row r="1709" spans="4:8" ht="14.25" customHeight="1">
      <c r="D1709" s="35">
        <v>2047</v>
      </c>
      <c r="E1709" s="35">
        <v>6142</v>
      </c>
      <c r="F1709" s="35">
        <v>3071</v>
      </c>
      <c r="G1709" s="35">
        <v>2</v>
      </c>
      <c r="H1709" s="35">
        <v>1</v>
      </c>
    </row>
    <row r="1710" spans="4:8" ht="14.25" customHeight="1">
      <c r="D1710" s="35">
        <v>4097</v>
      </c>
      <c r="E1710" s="35">
        <v>12292</v>
      </c>
      <c r="F1710" s="35">
        <v>3073</v>
      </c>
      <c r="G1710" s="35">
        <v>4</v>
      </c>
      <c r="H1710" s="35">
        <v>2</v>
      </c>
    </row>
    <row r="1711" spans="4:8" ht="14.25" customHeight="1">
      <c r="D1711" s="35">
        <v>2051</v>
      </c>
      <c r="E1711" s="35">
        <v>6154</v>
      </c>
      <c r="F1711" s="35">
        <v>3077</v>
      </c>
      <c r="G1711" s="35">
        <v>2</v>
      </c>
      <c r="H1711" s="35">
        <v>1</v>
      </c>
    </row>
    <row r="1712" spans="4:8" ht="14.25" customHeight="1">
      <c r="D1712" s="35">
        <v>4105</v>
      </c>
      <c r="E1712" s="35">
        <v>12316</v>
      </c>
      <c r="F1712" s="35">
        <v>3079</v>
      </c>
      <c r="G1712" s="35">
        <v>4</v>
      </c>
      <c r="H1712" s="35">
        <v>2</v>
      </c>
    </row>
    <row r="1713" spans="4:8" ht="14.25" customHeight="1">
      <c r="D1713" s="35">
        <v>2055</v>
      </c>
      <c r="E1713" s="35">
        <v>6166</v>
      </c>
      <c r="F1713" s="35">
        <v>3083</v>
      </c>
      <c r="G1713" s="35">
        <v>2</v>
      </c>
      <c r="H1713" s="35">
        <v>1</v>
      </c>
    </row>
    <row r="1714" spans="4:8" ht="14.25" customHeight="1">
      <c r="D1714" s="35">
        <v>4113</v>
      </c>
      <c r="E1714" s="35">
        <v>12340</v>
      </c>
      <c r="F1714" s="35">
        <v>3085</v>
      </c>
      <c r="G1714" s="35">
        <v>4</v>
      </c>
      <c r="H1714" s="35">
        <v>2</v>
      </c>
    </row>
    <row r="1715" spans="4:8" ht="14.25" customHeight="1">
      <c r="D1715" s="35">
        <v>2059</v>
      </c>
      <c r="E1715" s="35">
        <v>6178</v>
      </c>
      <c r="F1715" s="35">
        <v>3089</v>
      </c>
      <c r="G1715" s="35">
        <v>2</v>
      </c>
      <c r="H1715" s="35">
        <v>1</v>
      </c>
    </row>
    <row r="1716" spans="4:8" ht="14.25" customHeight="1">
      <c r="D1716" s="35">
        <v>4121</v>
      </c>
      <c r="E1716" s="35">
        <v>12364</v>
      </c>
      <c r="F1716" s="35">
        <v>3091</v>
      </c>
      <c r="G1716" s="35">
        <v>4</v>
      </c>
      <c r="H1716" s="35">
        <v>2</v>
      </c>
    </row>
    <row r="1717" spans="4:8" ht="14.25" customHeight="1">
      <c r="D1717" s="35">
        <v>2063</v>
      </c>
      <c r="E1717" s="35">
        <v>6190</v>
      </c>
      <c r="F1717" s="35">
        <v>3095</v>
      </c>
      <c r="G1717" s="35">
        <v>2</v>
      </c>
      <c r="H1717" s="35">
        <v>1</v>
      </c>
    </row>
    <row r="1718" spans="4:8" ht="14.25" customHeight="1">
      <c r="D1718" s="35">
        <v>4129</v>
      </c>
      <c r="E1718" s="35">
        <v>12388</v>
      </c>
      <c r="F1718" s="35">
        <v>3097</v>
      </c>
      <c r="G1718" s="35">
        <v>4</v>
      </c>
      <c r="H1718" s="35">
        <v>2</v>
      </c>
    </row>
    <row r="1719" spans="4:8" ht="14.25" customHeight="1">
      <c r="D1719" s="35">
        <v>2067</v>
      </c>
      <c r="E1719" s="35">
        <v>6202</v>
      </c>
      <c r="F1719" s="35">
        <v>3101</v>
      </c>
      <c r="G1719" s="35">
        <v>2</v>
      </c>
      <c r="H1719" s="35">
        <v>1</v>
      </c>
    </row>
    <row r="1720" spans="4:8" ht="14.25" customHeight="1">
      <c r="D1720" s="35">
        <v>4137</v>
      </c>
      <c r="E1720" s="35">
        <v>12412</v>
      </c>
      <c r="F1720" s="35">
        <v>3103</v>
      </c>
      <c r="G1720" s="35">
        <v>4</v>
      </c>
      <c r="H1720" s="35">
        <v>2</v>
      </c>
    </row>
    <row r="1721" spans="4:8" ht="14.25" customHeight="1">
      <c r="D1721" s="35">
        <v>2071</v>
      </c>
      <c r="E1721" s="35">
        <v>6214</v>
      </c>
      <c r="F1721" s="35">
        <v>3107</v>
      </c>
      <c r="G1721" s="35">
        <v>2</v>
      </c>
      <c r="H1721" s="35">
        <v>1</v>
      </c>
    </row>
    <row r="1722" spans="4:8" ht="14.25" customHeight="1">
      <c r="D1722" s="35">
        <v>4145</v>
      </c>
      <c r="E1722" s="35">
        <v>12436</v>
      </c>
      <c r="F1722" s="35">
        <v>3109</v>
      </c>
      <c r="G1722" s="35">
        <v>4</v>
      </c>
      <c r="H1722" s="35">
        <v>2</v>
      </c>
    </row>
    <row r="1723" spans="4:8" ht="14.25" customHeight="1">
      <c r="D1723" s="35">
        <v>2075</v>
      </c>
      <c r="E1723" s="35">
        <v>6226</v>
      </c>
      <c r="F1723" s="35">
        <v>3113</v>
      </c>
      <c r="G1723" s="35">
        <v>2</v>
      </c>
      <c r="H1723" s="35">
        <v>1</v>
      </c>
    </row>
    <row r="1724" spans="4:8" ht="14.25" customHeight="1">
      <c r="D1724" s="35">
        <v>4153</v>
      </c>
      <c r="E1724" s="35">
        <v>12460</v>
      </c>
      <c r="F1724" s="35">
        <v>3115</v>
      </c>
      <c r="G1724" s="35">
        <v>4</v>
      </c>
      <c r="H1724" s="35">
        <v>2</v>
      </c>
    </row>
    <row r="1725" spans="4:8" ht="14.25" customHeight="1">
      <c r="D1725" s="35">
        <v>2079</v>
      </c>
      <c r="E1725" s="35">
        <v>6238</v>
      </c>
      <c r="F1725" s="35">
        <v>3119</v>
      </c>
      <c r="G1725" s="35">
        <v>2</v>
      </c>
      <c r="H1725" s="35">
        <v>1</v>
      </c>
    </row>
    <row r="1726" spans="4:8" ht="14.25" customHeight="1">
      <c r="D1726" s="35">
        <v>4161</v>
      </c>
      <c r="E1726" s="35">
        <v>12484</v>
      </c>
      <c r="F1726" s="35">
        <v>3121</v>
      </c>
      <c r="G1726" s="35">
        <v>4</v>
      </c>
      <c r="H1726" s="35">
        <v>2</v>
      </c>
    </row>
    <row r="1727" spans="4:8" ht="14.25" customHeight="1">
      <c r="D1727" s="35">
        <v>2083</v>
      </c>
      <c r="E1727" s="35">
        <v>6250</v>
      </c>
      <c r="F1727" s="35">
        <v>3125</v>
      </c>
      <c r="G1727" s="35">
        <v>2</v>
      </c>
      <c r="H1727" s="35">
        <v>1</v>
      </c>
    </row>
    <row r="1728" spans="4:8" ht="14.25" customHeight="1">
      <c r="D1728" s="35">
        <v>4169</v>
      </c>
      <c r="E1728" s="35">
        <v>12508</v>
      </c>
      <c r="F1728" s="35">
        <v>3127</v>
      </c>
      <c r="G1728" s="35">
        <v>4</v>
      </c>
      <c r="H1728" s="35">
        <v>2</v>
      </c>
    </row>
    <row r="1729" spans="4:8" ht="14.25" customHeight="1">
      <c r="D1729" s="35">
        <v>2087</v>
      </c>
      <c r="E1729" s="35">
        <v>6262</v>
      </c>
      <c r="F1729" s="35">
        <v>3131</v>
      </c>
      <c r="G1729" s="35">
        <v>2</v>
      </c>
      <c r="H1729" s="35">
        <v>1</v>
      </c>
    </row>
    <row r="1730" spans="4:8" ht="14.25" customHeight="1">
      <c r="D1730" s="35">
        <v>4177</v>
      </c>
      <c r="E1730" s="35">
        <v>12532</v>
      </c>
      <c r="F1730" s="35">
        <v>3133</v>
      </c>
      <c r="G1730" s="35">
        <v>4</v>
      </c>
      <c r="H1730" s="35">
        <v>2</v>
      </c>
    </row>
    <row r="1731" spans="4:8" ht="14.25" customHeight="1">
      <c r="D1731" s="35">
        <v>2091</v>
      </c>
      <c r="E1731" s="35">
        <v>6274</v>
      </c>
      <c r="F1731" s="35">
        <v>3137</v>
      </c>
      <c r="G1731" s="35">
        <v>2</v>
      </c>
      <c r="H1731" s="35">
        <v>1</v>
      </c>
    </row>
    <row r="1732" spans="4:8" ht="14.25" customHeight="1">
      <c r="D1732" s="35">
        <v>4185</v>
      </c>
      <c r="E1732" s="35">
        <v>12556</v>
      </c>
      <c r="F1732" s="35">
        <v>3139</v>
      </c>
      <c r="G1732" s="35">
        <v>4</v>
      </c>
      <c r="H1732" s="35">
        <v>2</v>
      </c>
    </row>
    <row r="1733" spans="4:8" ht="14.25" customHeight="1">
      <c r="D1733" s="35">
        <v>2095</v>
      </c>
      <c r="E1733" s="35">
        <v>6286</v>
      </c>
      <c r="F1733" s="35">
        <v>3143</v>
      </c>
      <c r="G1733" s="35">
        <v>2</v>
      </c>
      <c r="H1733" s="35">
        <v>1</v>
      </c>
    </row>
    <row r="1734" spans="4:8" ht="14.25" customHeight="1">
      <c r="D1734" s="35">
        <v>4193</v>
      </c>
      <c r="E1734" s="35">
        <v>12580</v>
      </c>
      <c r="F1734" s="35">
        <v>3145</v>
      </c>
      <c r="G1734" s="35">
        <v>4</v>
      </c>
      <c r="H1734" s="35">
        <v>2</v>
      </c>
    </row>
    <row r="1735" spans="4:8" ht="14.25" customHeight="1">
      <c r="D1735" s="35">
        <v>2099</v>
      </c>
      <c r="E1735" s="35">
        <v>6298</v>
      </c>
      <c r="F1735" s="35">
        <v>3149</v>
      </c>
      <c r="G1735" s="35">
        <v>2</v>
      </c>
      <c r="H1735" s="35">
        <v>1</v>
      </c>
    </row>
    <row r="1736" spans="4:8" ht="14.25" customHeight="1">
      <c r="D1736" s="35">
        <v>4201</v>
      </c>
      <c r="E1736" s="35">
        <v>12604</v>
      </c>
      <c r="F1736" s="35">
        <v>3151</v>
      </c>
      <c r="G1736" s="35">
        <v>4</v>
      </c>
      <c r="H1736" s="35">
        <v>2</v>
      </c>
    </row>
    <row r="1737" spans="4:8" ht="14.25" customHeight="1">
      <c r="D1737" s="35">
        <v>2103</v>
      </c>
      <c r="E1737" s="35">
        <v>6310</v>
      </c>
      <c r="F1737" s="35">
        <v>3155</v>
      </c>
      <c r="G1737" s="35">
        <v>2</v>
      </c>
      <c r="H1737" s="35">
        <v>1</v>
      </c>
    </row>
    <row r="1738" spans="4:8" ht="14.25" customHeight="1">
      <c r="D1738" s="35">
        <v>4209</v>
      </c>
      <c r="E1738" s="35">
        <v>12628</v>
      </c>
      <c r="F1738" s="35">
        <v>3157</v>
      </c>
      <c r="G1738" s="35">
        <v>4</v>
      </c>
      <c r="H1738" s="35">
        <v>2</v>
      </c>
    </row>
    <row r="1739" spans="4:8" ht="14.25" customHeight="1">
      <c r="D1739" s="35">
        <v>2107</v>
      </c>
      <c r="E1739" s="35">
        <v>6322</v>
      </c>
      <c r="F1739" s="35">
        <v>3161</v>
      </c>
      <c r="G1739" s="35">
        <v>2</v>
      </c>
      <c r="H1739" s="35">
        <v>1</v>
      </c>
    </row>
    <row r="1740" spans="4:8" ht="14.25" customHeight="1">
      <c r="D1740" s="35">
        <v>4217</v>
      </c>
      <c r="E1740" s="35">
        <v>12652</v>
      </c>
      <c r="F1740" s="35">
        <v>3163</v>
      </c>
      <c r="G1740" s="35">
        <v>4</v>
      </c>
      <c r="H1740" s="35">
        <v>2</v>
      </c>
    </row>
    <row r="1741" spans="4:8" ht="14.25" customHeight="1">
      <c r="D1741" s="35">
        <v>2111</v>
      </c>
      <c r="E1741" s="35">
        <v>6334</v>
      </c>
      <c r="F1741" s="35">
        <v>3167</v>
      </c>
      <c r="G1741" s="35">
        <v>2</v>
      </c>
      <c r="H1741" s="35">
        <v>1</v>
      </c>
    </row>
    <row r="1742" spans="4:8" ht="14.25" customHeight="1">
      <c r="D1742" s="35">
        <v>4225</v>
      </c>
      <c r="E1742" s="35">
        <v>12676</v>
      </c>
      <c r="F1742" s="35">
        <v>3169</v>
      </c>
      <c r="G1742" s="35">
        <v>4</v>
      </c>
      <c r="H1742" s="35">
        <v>2</v>
      </c>
    </row>
    <row r="1743" spans="4:8" ht="14.25" customHeight="1">
      <c r="D1743" s="35">
        <v>2115</v>
      </c>
      <c r="E1743" s="35">
        <v>6346</v>
      </c>
      <c r="F1743" s="35">
        <v>3173</v>
      </c>
      <c r="G1743" s="35">
        <v>2</v>
      </c>
      <c r="H1743" s="35">
        <v>1</v>
      </c>
    </row>
    <row r="1744" spans="4:8" ht="14.25" customHeight="1">
      <c r="D1744" s="35">
        <v>4233</v>
      </c>
      <c r="E1744" s="35">
        <v>12700</v>
      </c>
      <c r="F1744" s="35">
        <v>3175</v>
      </c>
      <c r="G1744" s="35">
        <v>4</v>
      </c>
      <c r="H1744" s="35">
        <v>2</v>
      </c>
    </row>
    <row r="1745" spans="4:8" ht="14.25" customHeight="1">
      <c r="D1745" s="35">
        <v>2119</v>
      </c>
      <c r="E1745" s="35">
        <v>6358</v>
      </c>
      <c r="F1745" s="35">
        <v>3179</v>
      </c>
      <c r="G1745" s="35">
        <v>2</v>
      </c>
      <c r="H1745" s="35">
        <v>1</v>
      </c>
    </row>
    <row r="1746" spans="4:8" ht="14.25" customHeight="1">
      <c r="D1746" s="35">
        <v>4241</v>
      </c>
      <c r="E1746" s="35">
        <v>12724</v>
      </c>
      <c r="F1746" s="35">
        <v>3181</v>
      </c>
      <c r="G1746" s="35">
        <v>4</v>
      </c>
      <c r="H1746" s="35">
        <v>2</v>
      </c>
    </row>
    <row r="1747" spans="4:8" ht="14.25" customHeight="1">
      <c r="D1747" s="35">
        <v>2123</v>
      </c>
      <c r="E1747" s="35">
        <v>6370</v>
      </c>
      <c r="F1747" s="35">
        <v>3185</v>
      </c>
      <c r="G1747" s="35">
        <v>2</v>
      </c>
      <c r="H1747" s="35">
        <v>1</v>
      </c>
    </row>
    <row r="1748" spans="4:8" ht="14.25" customHeight="1">
      <c r="D1748" s="35">
        <v>4249</v>
      </c>
      <c r="E1748" s="35">
        <v>12748</v>
      </c>
      <c r="F1748" s="35">
        <v>3187</v>
      </c>
      <c r="G1748" s="35">
        <v>4</v>
      </c>
      <c r="H1748" s="35">
        <v>2</v>
      </c>
    </row>
    <row r="1749" spans="4:8" ht="14.25" customHeight="1">
      <c r="D1749" s="35">
        <v>2127</v>
      </c>
      <c r="E1749" s="35">
        <v>6382</v>
      </c>
      <c r="F1749" s="35">
        <v>3191</v>
      </c>
      <c r="G1749" s="35">
        <v>2</v>
      </c>
      <c r="H1749" s="35">
        <v>1</v>
      </c>
    </row>
    <row r="1750" spans="4:8" ht="14.25" customHeight="1">
      <c r="D1750" s="35">
        <v>4257</v>
      </c>
      <c r="E1750" s="35">
        <v>12772</v>
      </c>
      <c r="F1750" s="35">
        <v>3193</v>
      </c>
      <c r="G1750" s="35">
        <v>4</v>
      </c>
      <c r="H1750" s="35">
        <v>2</v>
      </c>
    </row>
    <row r="1751" spans="4:8" ht="14.25" customHeight="1">
      <c r="D1751" s="35">
        <v>2131</v>
      </c>
      <c r="E1751" s="35">
        <v>6394</v>
      </c>
      <c r="F1751" s="35">
        <v>3197</v>
      </c>
      <c r="G1751" s="35">
        <v>2</v>
      </c>
      <c r="H1751" s="35">
        <v>1</v>
      </c>
    </row>
    <row r="1752" spans="4:8" ht="14.25" customHeight="1">
      <c r="D1752" s="35">
        <v>4265</v>
      </c>
      <c r="E1752" s="35">
        <v>12796</v>
      </c>
      <c r="F1752" s="35">
        <v>3199</v>
      </c>
      <c r="G1752" s="35">
        <v>4</v>
      </c>
      <c r="H1752" s="35">
        <v>2</v>
      </c>
    </row>
    <row r="1753" spans="4:8" ht="14.25" customHeight="1">
      <c r="D1753" s="35">
        <v>2135</v>
      </c>
      <c r="E1753" s="35">
        <v>6406</v>
      </c>
      <c r="F1753" s="35">
        <v>3203</v>
      </c>
      <c r="G1753" s="35">
        <v>2</v>
      </c>
      <c r="H1753" s="35">
        <v>1</v>
      </c>
    </row>
    <row r="1754" spans="4:8" ht="14.25" customHeight="1">
      <c r="D1754" s="35">
        <v>4273</v>
      </c>
      <c r="E1754" s="35">
        <v>12820</v>
      </c>
      <c r="F1754" s="35">
        <v>3205</v>
      </c>
      <c r="G1754" s="35">
        <v>4</v>
      </c>
      <c r="H1754" s="35">
        <v>2</v>
      </c>
    </row>
    <row r="1755" spans="4:8" ht="14.25" customHeight="1">
      <c r="D1755" s="35">
        <v>2139</v>
      </c>
      <c r="E1755" s="35">
        <v>6418</v>
      </c>
      <c r="F1755" s="35">
        <v>3209</v>
      </c>
      <c r="G1755" s="35">
        <v>2</v>
      </c>
      <c r="H1755" s="35">
        <v>1</v>
      </c>
    </row>
    <row r="1756" spans="4:8" ht="14.25" customHeight="1">
      <c r="D1756" s="35">
        <v>4281</v>
      </c>
      <c r="E1756" s="35">
        <v>12844</v>
      </c>
      <c r="F1756" s="35">
        <v>3211</v>
      </c>
      <c r="G1756" s="35">
        <v>4</v>
      </c>
      <c r="H1756" s="35">
        <v>2</v>
      </c>
    </row>
    <row r="1757" spans="4:8" ht="14.25" customHeight="1">
      <c r="D1757" s="35">
        <v>2143</v>
      </c>
      <c r="E1757" s="35">
        <v>6430</v>
      </c>
      <c r="F1757" s="35">
        <v>3215</v>
      </c>
      <c r="G1757" s="35">
        <v>2</v>
      </c>
      <c r="H1757" s="35">
        <v>1</v>
      </c>
    </row>
    <row r="1758" spans="4:8" ht="14.25" customHeight="1">
      <c r="D1758" s="35">
        <v>4289</v>
      </c>
      <c r="E1758" s="35">
        <v>12868</v>
      </c>
      <c r="F1758" s="35">
        <v>3217</v>
      </c>
      <c r="G1758" s="35">
        <v>4</v>
      </c>
      <c r="H1758" s="35">
        <v>2</v>
      </c>
    </row>
    <row r="1759" spans="4:8" ht="14.25" customHeight="1">
      <c r="D1759" s="35">
        <v>2147</v>
      </c>
      <c r="E1759" s="35">
        <v>6442</v>
      </c>
      <c r="F1759" s="35">
        <v>3221</v>
      </c>
      <c r="G1759" s="35">
        <v>2</v>
      </c>
      <c r="H1759" s="35">
        <v>1</v>
      </c>
    </row>
    <row r="1760" spans="4:8" ht="14.25" customHeight="1">
      <c r="D1760" s="35">
        <v>4297</v>
      </c>
      <c r="E1760" s="35">
        <v>12892</v>
      </c>
      <c r="F1760" s="35">
        <v>3223</v>
      </c>
      <c r="G1760" s="35">
        <v>4</v>
      </c>
      <c r="H1760" s="35">
        <v>2</v>
      </c>
    </row>
    <row r="1761" spans="4:8" ht="14.25" customHeight="1">
      <c r="D1761" s="35">
        <v>2151</v>
      </c>
      <c r="E1761" s="35">
        <v>6454</v>
      </c>
      <c r="F1761" s="35">
        <v>3227</v>
      </c>
      <c r="G1761" s="35">
        <v>2</v>
      </c>
      <c r="H1761" s="35">
        <v>1</v>
      </c>
    </row>
    <row r="1762" spans="4:8" ht="14.25" customHeight="1">
      <c r="D1762" s="35">
        <v>4305</v>
      </c>
      <c r="E1762" s="35">
        <v>12916</v>
      </c>
      <c r="F1762" s="35">
        <v>3229</v>
      </c>
      <c r="G1762" s="35">
        <v>4</v>
      </c>
      <c r="H1762" s="35">
        <v>2</v>
      </c>
    </row>
    <row r="1763" spans="4:8" ht="14.25" customHeight="1">
      <c r="D1763" s="35">
        <v>2155</v>
      </c>
      <c r="E1763" s="35">
        <v>6466</v>
      </c>
      <c r="F1763" s="35">
        <v>3233</v>
      </c>
      <c r="G1763" s="35">
        <v>2</v>
      </c>
      <c r="H1763" s="35">
        <v>1</v>
      </c>
    </row>
    <row r="1764" spans="4:8" ht="14.25" customHeight="1">
      <c r="D1764" s="35">
        <v>4313</v>
      </c>
      <c r="E1764" s="35">
        <v>12940</v>
      </c>
      <c r="F1764" s="35">
        <v>3235</v>
      </c>
      <c r="G1764" s="35">
        <v>4</v>
      </c>
      <c r="H1764" s="35">
        <v>2</v>
      </c>
    </row>
    <row r="1765" spans="4:8" ht="14.25" customHeight="1">
      <c r="D1765" s="35">
        <v>2159</v>
      </c>
      <c r="E1765" s="35">
        <v>6478</v>
      </c>
      <c r="F1765" s="35">
        <v>3239</v>
      </c>
      <c r="G1765" s="35">
        <v>2</v>
      </c>
      <c r="H1765" s="35">
        <v>1</v>
      </c>
    </row>
    <row r="1766" spans="4:8" ht="14.25" customHeight="1">
      <c r="D1766" s="35">
        <v>4321</v>
      </c>
      <c r="E1766" s="35">
        <v>12964</v>
      </c>
      <c r="F1766" s="35">
        <v>3241</v>
      </c>
      <c r="G1766" s="35">
        <v>4</v>
      </c>
      <c r="H1766" s="35">
        <v>2</v>
      </c>
    </row>
    <row r="1767" spans="4:8" ht="14.25" customHeight="1">
      <c r="D1767" s="35">
        <v>2163</v>
      </c>
      <c r="E1767" s="35">
        <v>6490</v>
      </c>
      <c r="F1767" s="35">
        <v>3245</v>
      </c>
      <c r="G1767" s="35">
        <v>2</v>
      </c>
      <c r="H1767" s="35">
        <v>1</v>
      </c>
    </row>
    <row r="1768" spans="4:8" ht="14.25" customHeight="1">
      <c r="D1768" s="35">
        <v>4329</v>
      </c>
      <c r="E1768" s="35">
        <v>12988</v>
      </c>
      <c r="F1768" s="35">
        <v>3247</v>
      </c>
      <c r="G1768" s="35">
        <v>4</v>
      </c>
      <c r="H1768" s="35">
        <v>2</v>
      </c>
    </row>
    <row r="1769" spans="4:8" ht="14.25" customHeight="1">
      <c r="D1769" s="35">
        <v>2167</v>
      </c>
      <c r="E1769" s="35">
        <v>6502</v>
      </c>
      <c r="F1769" s="35">
        <v>3251</v>
      </c>
      <c r="G1769" s="35">
        <v>2</v>
      </c>
      <c r="H1769" s="35">
        <v>1</v>
      </c>
    </row>
    <row r="1770" spans="4:8" ht="14.25" customHeight="1">
      <c r="D1770" s="35">
        <v>4337</v>
      </c>
      <c r="E1770" s="35">
        <v>13012</v>
      </c>
      <c r="F1770" s="35">
        <v>3253</v>
      </c>
      <c r="G1770" s="35">
        <v>4</v>
      </c>
      <c r="H1770" s="35">
        <v>2</v>
      </c>
    </row>
    <row r="1771" spans="4:8" ht="14.25" customHeight="1">
      <c r="D1771" s="35">
        <v>2171</v>
      </c>
      <c r="E1771" s="35">
        <v>6514</v>
      </c>
      <c r="F1771" s="35">
        <v>3257</v>
      </c>
      <c r="G1771" s="35">
        <v>2</v>
      </c>
      <c r="H1771" s="35">
        <v>1</v>
      </c>
    </row>
    <row r="1772" spans="4:8" ht="14.25" customHeight="1">
      <c r="D1772" s="35">
        <v>4345</v>
      </c>
      <c r="E1772" s="35">
        <v>13036</v>
      </c>
      <c r="F1772" s="35">
        <v>3259</v>
      </c>
      <c r="G1772" s="35">
        <v>4</v>
      </c>
      <c r="H1772" s="35">
        <v>2</v>
      </c>
    </row>
    <row r="1773" spans="4:8" ht="14.25" customHeight="1">
      <c r="D1773" s="35">
        <v>2175</v>
      </c>
      <c r="E1773" s="35">
        <v>6526</v>
      </c>
      <c r="F1773" s="35">
        <v>3263</v>
      </c>
      <c r="G1773" s="35">
        <v>2</v>
      </c>
      <c r="H1773" s="35">
        <v>1</v>
      </c>
    </row>
    <row r="1774" spans="4:8" ht="14.25" customHeight="1">
      <c r="D1774" s="35">
        <v>4353</v>
      </c>
      <c r="E1774" s="35">
        <v>13060</v>
      </c>
      <c r="F1774" s="35">
        <v>3265</v>
      </c>
      <c r="G1774" s="35">
        <v>4</v>
      </c>
      <c r="H1774" s="35">
        <v>2</v>
      </c>
    </row>
    <row r="1775" spans="4:8" ht="14.25" customHeight="1">
      <c r="D1775" s="35">
        <v>2179</v>
      </c>
      <c r="E1775" s="35">
        <v>6538</v>
      </c>
      <c r="F1775" s="35">
        <v>3269</v>
      </c>
      <c r="G1775" s="35">
        <v>2</v>
      </c>
      <c r="H1775" s="35">
        <v>1</v>
      </c>
    </row>
    <row r="1776" spans="4:8" ht="14.25" customHeight="1">
      <c r="D1776" s="35">
        <v>4361</v>
      </c>
      <c r="E1776" s="35">
        <v>13084</v>
      </c>
      <c r="F1776" s="35">
        <v>3271</v>
      </c>
      <c r="G1776" s="35">
        <v>4</v>
      </c>
      <c r="H1776" s="35">
        <v>2</v>
      </c>
    </row>
    <row r="1777" spans="4:8" ht="14.25" customHeight="1">
      <c r="D1777" s="35">
        <v>2183</v>
      </c>
      <c r="E1777" s="35">
        <v>6550</v>
      </c>
      <c r="F1777" s="35">
        <v>3275</v>
      </c>
      <c r="G1777" s="35">
        <v>2</v>
      </c>
      <c r="H1777" s="35">
        <v>1</v>
      </c>
    </row>
    <row r="1778" spans="4:8" ht="14.25" customHeight="1">
      <c r="D1778" s="35">
        <v>4369</v>
      </c>
      <c r="E1778" s="35">
        <v>13108</v>
      </c>
      <c r="F1778" s="35">
        <v>3277</v>
      </c>
      <c r="G1778" s="35">
        <v>4</v>
      </c>
      <c r="H1778" s="35">
        <v>2</v>
      </c>
    </row>
    <row r="1779" spans="4:8" ht="14.25" customHeight="1">
      <c r="D1779" s="35">
        <v>2187</v>
      </c>
      <c r="E1779" s="35">
        <v>6562</v>
      </c>
      <c r="F1779" s="35">
        <v>3281</v>
      </c>
      <c r="G1779" s="35">
        <v>2</v>
      </c>
      <c r="H1779" s="35">
        <v>1</v>
      </c>
    </row>
    <row r="1780" spans="4:8" ht="14.25" customHeight="1">
      <c r="D1780" s="35">
        <v>4377</v>
      </c>
      <c r="E1780" s="35">
        <v>13132</v>
      </c>
      <c r="F1780" s="35">
        <v>3283</v>
      </c>
      <c r="G1780" s="35">
        <v>4</v>
      </c>
      <c r="H1780" s="35">
        <v>2</v>
      </c>
    </row>
    <row r="1781" spans="4:8" ht="14.25" customHeight="1">
      <c r="D1781" s="35">
        <v>2191</v>
      </c>
      <c r="E1781" s="35">
        <v>6574</v>
      </c>
      <c r="F1781" s="35">
        <v>3287</v>
      </c>
      <c r="G1781" s="35">
        <v>2</v>
      </c>
      <c r="H1781" s="35">
        <v>1</v>
      </c>
    </row>
    <row r="1782" spans="4:8" ht="14.25" customHeight="1">
      <c r="D1782" s="35">
        <v>4385</v>
      </c>
      <c r="E1782" s="35">
        <v>13156</v>
      </c>
      <c r="F1782" s="35">
        <v>3289</v>
      </c>
      <c r="G1782" s="35">
        <v>4</v>
      </c>
      <c r="H1782" s="35">
        <v>2</v>
      </c>
    </row>
    <row r="1783" spans="4:8" ht="14.25" customHeight="1">
      <c r="D1783" s="35">
        <v>2195</v>
      </c>
      <c r="E1783" s="35">
        <v>6586</v>
      </c>
      <c r="F1783" s="35">
        <v>3293</v>
      </c>
      <c r="G1783" s="35">
        <v>2</v>
      </c>
      <c r="H1783" s="35">
        <v>1</v>
      </c>
    </row>
    <row r="1784" spans="4:8" ht="14.25" customHeight="1">
      <c r="D1784" s="35">
        <v>4393</v>
      </c>
      <c r="E1784" s="35">
        <v>13180</v>
      </c>
      <c r="F1784" s="35">
        <v>3295</v>
      </c>
      <c r="G1784" s="35">
        <v>4</v>
      </c>
      <c r="H1784" s="35">
        <v>2</v>
      </c>
    </row>
    <row r="1785" spans="4:8" ht="14.25" customHeight="1">
      <c r="D1785" s="35">
        <v>2199</v>
      </c>
      <c r="E1785" s="35">
        <v>6598</v>
      </c>
      <c r="F1785" s="35">
        <v>3299</v>
      </c>
      <c r="G1785" s="35">
        <v>2</v>
      </c>
      <c r="H1785" s="35">
        <v>1</v>
      </c>
    </row>
    <row r="1786" spans="4:8" ht="14.25" customHeight="1">
      <c r="D1786" s="35">
        <v>4401</v>
      </c>
      <c r="E1786" s="35">
        <v>13204</v>
      </c>
      <c r="F1786" s="35">
        <v>3301</v>
      </c>
      <c r="G1786" s="35">
        <v>4</v>
      </c>
      <c r="H1786" s="35">
        <v>2</v>
      </c>
    </row>
    <row r="1787" spans="4:8" ht="14.25" customHeight="1">
      <c r="D1787" s="35">
        <v>2203</v>
      </c>
      <c r="E1787" s="35">
        <v>6610</v>
      </c>
      <c r="F1787" s="35">
        <v>3305</v>
      </c>
      <c r="G1787" s="35">
        <v>2</v>
      </c>
      <c r="H1787" s="35">
        <v>1</v>
      </c>
    </row>
    <row r="1788" spans="4:8" ht="14.25" customHeight="1">
      <c r="D1788" s="35">
        <v>4409</v>
      </c>
      <c r="E1788" s="35">
        <v>13228</v>
      </c>
      <c r="F1788" s="35">
        <v>3307</v>
      </c>
      <c r="G1788" s="35">
        <v>4</v>
      </c>
      <c r="H1788" s="35">
        <v>2</v>
      </c>
    </row>
    <row r="1789" spans="4:8" ht="14.25" customHeight="1">
      <c r="D1789" s="35">
        <v>2207</v>
      </c>
      <c r="E1789" s="35">
        <v>6622</v>
      </c>
      <c r="F1789" s="35">
        <v>3311</v>
      </c>
      <c r="G1789" s="35">
        <v>2</v>
      </c>
      <c r="H1789" s="35">
        <v>1</v>
      </c>
    </row>
    <row r="1790" spans="4:8" ht="14.25" customHeight="1">
      <c r="D1790" s="35">
        <v>4417</v>
      </c>
      <c r="E1790" s="35">
        <v>13252</v>
      </c>
      <c r="F1790" s="35">
        <v>3313</v>
      </c>
      <c r="G1790" s="35">
        <v>4</v>
      </c>
      <c r="H1790" s="35">
        <v>2</v>
      </c>
    </row>
    <row r="1791" spans="4:8" ht="14.25" customHeight="1">
      <c r="D1791" s="35">
        <v>2211</v>
      </c>
      <c r="E1791" s="35">
        <v>6634</v>
      </c>
      <c r="F1791" s="35">
        <v>3317</v>
      </c>
      <c r="G1791" s="35">
        <v>2</v>
      </c>
      <c r="H1791" s="35">
        <v>1</v>
      </c>
    </row>
    <row r="1792" spans="4:8" ht="14.25" customHeight="1">
      <c r="D1792" s="35">
        <v>4425</v>
      </c>
      <c r="E1792" s="35">
        <v>13276</v>
      </c>
      <c r="F1792" s="35">
        <v>3319</v>
      </c>
      <c r="G1792" s="35">
        <v>4</v>
      </c>
      <c r="H1792" s="35">
        <v>2</v>
      </c>
    </row>
    <row r="1793" spans="4:8" ht="14.25" customHeight="1">
      <c r="D1793" s="35">
        <v>2215</v>
      </c>
      <c r="E1793" s="35">
        <v>6646</v>
      </c>
      <c r="F1793" s="35">
        <v>3323</v>
      </c>
      <c r="G1793" s="35">
        <v>2</v>
      </c>
      <c r="H1793" s="35">
        <v>1</v>
      </c>
    </row>
    <row r="1794" spans="4:8" ht="14.25" customHeight="1">
      <c r="D1794" s="35">
        <v>4433</v>
      </c>
      <c r="E1794" s="35">
        <v>13300</v>
      </c>
      <c r="F1794" s="35">
        <v>3325</v>
      </c>
      <c r="G1794" s="35">
        <v>4</v>
      </c>
      <c r="H1794" s="35">
        <v>2</v>
      </c>
    </row>
    <row r="1795" spans="4:8" ht="14.25" customHeight="1">
      <c r="D1795" s="35">
        <v>2219</v>
      </c>
      <c r="E1795" s="35">
        <v>6658</v>
      </c>
      <c r="F1795" s="35">
        <v>3329</v>
      </c>
      <c r="G1795" s="35">
        <v>2</v>
      </c>
      <c r="H1795" s="35">
        <v>1</v>
      </c>
    </row>
    <row r="1796" spans="4:8" ht="14.25" customHeight="1">
      <c r="D1796" s="35">
        <v>4441</v>
      </c>
      <c r="E1796" s="35">
        <v>13324</v>
      </c>
      <c r="F1796" s="35">
        <v>3331</v>
      </c>
      <c r="G1796" s="35">
        <v>4</v>
      </c>
      <c r="H1796" s="35">
        <v>2</v>
      </c>
    </row>
    <row r="1797" spans="4:8" ht="14.25" customHeight="1">
      <c r="D1797" s="35">
        <v>2223</v>
      </c>
      <c r="E1797" s="35">
        <v>6670</v>
      </c>
      <c r="F1797" s="35">
        <v>3335</v>
      </c>
      <c r="G1797" s="35">
        <v>2</v>
      </c>
      <c r="H1797" s="35">
        <v>1</v>
      </c>
    </row>
    <row r="1798" spans="4:8" ht="14.25" customHeight="1">
      <c r="D1798" s="35">
        <v>4449</v>
      </c>
      <c r="E1798" s="35">
        <v>13348</v>
      </c>
      <c r="F1798" s="35">
        <v>3337</v>
      </c>
      <c r="G1798" s="35">
        <v>4</v>
      </c>
      <c r="H1798" s="35">
        <v>2</v>
      </c>
    </row>
    <row r="1799" spans="4:8" ht="14.25" customHeight="1">
      <c r="D1799" s="35">
        <v>2227</v>
      </c>
      <c r="E1799" s="35">
        <v>6682</v>
      </c>
      <c r="F1799" s="35">
        <v>3341</v>
      </c>
      <c r="G1799" s="35">
        <v>2</v>
      </c>
      <c r="H1799" s="35">
        <v>1</v>
      </c>
    </row>
    <row r="1800" spans="4:8" ht="14.25" customHeight="1">
      <c r="D1800" s="35">
        <v>4457</v>
      </c>
      <c r="E1800" s="35">
        <v>13372</v>
      </c>
      <c r="F1800" s="35">
        <v>3343</v>
      </c>
      <c r="G1800" s="35">
        <v>4</v>
      </c>
      <c r="H1800" s="35">
        <v>2</v>
      </c>
    </row>
    <row r="1801" spans="4:8" ht="14.25" customHeight="1">
      <c r="D1801" s="35">
        <v>2231</v>
      </c>
      <c r="E1801" s="35">
        <v>6694</v>
      </c>
      <c r="F1801" s="35">
        <v>3347</v>
      </c>
      <c r="G1801" s="35">
        <v>2</v>
      </c>
      <c r="H1801" s="35">
        <v>1</v>
      </c>
    </row>
    <row r="1802" spans="4:8" ht="14.25" customHeight="1">
      <c r="D1802" s="35">
        <v>4465</v>
      </c>
      <c r="E1802" s="35">
        <v>13396</v>
      </c>
      <c r="F1802" s="35">
        <v>3349</v>
      </c>
      <c r="G1802" s="35">
        <v>4</v>
      </c>
      <c r="H1802" s="35">
        <v>2</v>
      </c>
    </row>
    <row r="1803" spans="4:8" ht="14.25" customHeight="1">
      <c r="D1803" s="35">
        <v>2235</v>
      </c>
      <c r="E1803" s="35">
        <v>6706</v>
      </c>
      <c r="F1803" s="35">
        <v>3353</v>
      </c>
      <c r="G1803" s="35">
        <v>2</v>
      </c>
      <c r="H1803" s="35">
        <v>1</v>
      </c>
    </row>
    <row r="1804" spans="4:8" ht="14.25" customHeight="1">
      <c r="D1804" s="35">
        <v>4473</v>
      </c>
      <c r="E1804" s="35">
        <v>13420</v>
      </c>
      <c r="F1804" s="35">
        <v>3355</v>
      </c>
      <c r="G1804" s="35">
        <v>4</v>
      </c>
      <c r="H1804" s="35">
        <v>2</v>
      </c>
    </row>
    <row r="1805" spans="4:8" ht="14.25" customHeight="1">
      <c r="D1805" s="35">
        <v>2239</v>
      </c>
      <c r="E1805" s="35">
        <v>6718</v>
      </c>
      <c r="F1805" s="35">
        <v>3359</v>
      </c>
      <c r="G1805" s="35">
        <v>2</v>
      </c>
      <c r="H1805" s="35">
        <v>1</v>
      </c>
    </row>
    <row r="1806" spans="4:8" ht="14.25" customHeight="1">
      <c r="D1806" s="35">
        <v>4481</v>
      </c>
      <c r="E1806" s="35">
        <v>13444</v>
      </c>
      <c r="F1806" s="35">
        <v>3361</v>
      </c>
      <c r="G1806" s="35">
        <v>4</v>
      </c>
      <c r="H1806" s="35">
        <v>2</v>
      </c>
    </row>
    <row r="1807" spans="4:8" ht="14.25" customHeight="1">
      <c r="D1807" s="35">
        <v>2243</v>
      </c>
      <c r="E1807" s="35">
        <v>6730</v>
      </c>
      <c r="F1807" s="35">
        <v>3365</v>
      </c>
      <c r="G1807" s="35">
        <v>2</v>
      </c>
      <c r="H1807" s="35">
        <v>1</v>
      </c>
    </row>
    <row r="1808" spans="4:8" ht="14.25" customHeight="1">
      <c r="D1808" s="35">
        <v>4489</v>
      </c>
      <c r="E1808" s="35">
        <v>13468</v>
      </c>
      <c r="F1808" s="35">
        <v>3367</v>
      </c>
      <c r="G1808" s="35">
        <v>4</v>
      </c>
      <c r="H1808" s="35">
        <v>2</v>
      </c>
    </row>
    <row r="1809" spans="4:8" ht="14.25" customHeight="1">
      <c r="D1809" s="35">
        <v>2247</v>
      </c>
      <c r="E1809" s="35">
        <v>6742</v>
      </c>
      <c r="F1809" s="35">
        <v>3371</v>
      </c>
      <c r="G1809" s="35">
        <v>2</v>
      </c>
      <c r="H1809" s="35">
        <v>1</v>
      </c>
    </row>
    <row r="1810" spans="4:8" ht="14.25" customHeight="1">
      <c r="D1810" s="35">
        <v>4497</v>
      </c>
      <c r="E1810" s="35">
        <v>13492</v>
      </c>
      <c r="F1810" s="35">
        <v>3373</v>
      </c>
      <c r="G1810" s="35">
        <v>4</v>
      </c>
      <c r="H1810" s="35">
        <v>2</v>
      </c>
    </row>
    <row r="1811" spans="4:8" ht="14.25" customHeight="1">
      <c r="D1811" s="35">
        <v>2251</v>
      </c>
      <c r="E1811" s="35">
        <v>6754</v>
      </c>
      <c r="F1811" s="35">
        <v>3377</v>
      </c>
      <c r="G1811" s="35">
        <v>2</v>
      </c>
      <c r="H1811" s="35">
        <v>1</v>
      </c>
    </row>
    <row r="1812" spans="4:8" ht="14.25" customHeight="1">
      <c r="D1812" s="35">
        <v>4505</v>
      </c>
      <c r="E1812" s="35">
        <v>13516</v>
      </c>
      <c r="F1812" s="35">
        <v>3379</v>
      </c>
      <c r="G1812" s="35">
        <v>4</v>
      </c>
      <c r="H1812" s="35">
        <v>2</v>
      </c>
    </row>
    <row r="1813" spans="4:8" ht="14.25" customHeight="1">
      <c r="D1813" s="35">
        <v>2255</v>
      </c>
      <c r="E1813" s="35">
        <v>6766</v>
      </c>
      <c r="F1813" s="35">
        <v>3383</v>
      </c>
      <c r="G1813" s="35">
        <v>2</v>
      </c>
      <c r="H1813" s="35">
        <v>1</v>
      </c>
    </row>
    <row r="1814" spans="4:8" ht="14.25" customHeight="1">
      <c r="D1814" s="35">
        <v>4513</v>
      </c>
      <c r="E1814" s="35">
        <v>13540</v>
      </c>
      <c r="F1814" s="35">
        <v>3385</v>
      </c>
      <c r="G1814" s="35">
        <v>4</v>
      </c>
      <c r="H1814" s="35">
        <v>2</v>
      </c>
    </row>
    <row r="1815" spans="4:8" ht="14.25" customHeight="1">
      <c r="D1815" s="35">
        <v>2259</v>
      </c>
      <c r="E1815" s="35">
        <v>6778</v>
      </c>
      <c r="F1815" s="35">
        <v>3389</v>
      </c>
      <c r="G1815" s="35">
        <v>2</v>
      </c>
      <c r="H1815" s="35">
        <v>1</v>
      </c>
    </row>
    <row r="1816" spans="4:8" ht="14.25" customHeight="1">
      <c r="D1816" s="35">
        <v>4521</v>
      </c>
      <c r="E1816" s="35">
        <v>13564</v>
      </c>
      <c r="F1816" s="35">
        <v>3391</v>
      </c>
      <c r="G1816" s="35">
        <v>4</v>
      </c>
      <c r="H1816" s="35">
        <v>2</v>
      </c>
    </row>
    <row r="1817" spans="4:8" ht="14.25" customHeight="1">
      <c r="D1817" s="35">
        <v>2263</v>
      </c>
      <c r="E1817" s="35">
        <v>6790</v>
      </c>
      <c r="F1817" s="35">
        <v>3395</v>
      </c>
      <c r="G1817" s="35">
        <v>2</v>
      </c>
      <c r="H1817" s="35">
        <v>1</v>
      </c>
    </row>
    <row r="1818" spans="4:8" ht="14.25" customHeight="1">
      <c r="D1818" s="35">
        <v>4529</v>
      </c>
      <c r="E1818" s="35">
        <v>13588</v>
      </c>
      <c r="F1818" s="35">
        <v>3397</v>
      </c>
      <c r="G1818" s="35">
        <v>4</v>
      </c>
      <c r="H1818" s="35">
        <v>2</v>
      </c>
    </row>
    <row r="1819" spans="4:8" ht="14.25" customHeight="1">
      <c r="D1819" s="35">
        <v>2267</v>
      </c>
      <c r="E1819" s="35">
        <v>6802</v>
      </c>
      <c r="F1819" s="35">
        <v>3401</v>
      </c>
      <c r="G1819" s="35">
        <v>2</v>
      </c>
      <c r="H1819" s="35">
        <v>1</v>
      </c>
    </row>
    <row r="1820" spans="4:8" ht="14.25" customHeight="1">
      <c r="D1820" s="35">
        <v>4537</v>
      </c>
      <c r="E1820" s="35">
        <v>13612</v>
      </c>
      <c r="F1820" s="35">
        <v>3403</v>
      </c>
      <c r="G1820" s="35">
        <v>4</v>
      </c>
      <c r="H1820" s="35">
        <v>2</v>
      </c>
    </row>
    <row r="1821" spans="4:8" ht="14.25" customHeight="1">
      <c r="D1821" s="35">
        <v>2271</v>
      </c>
      <c r="E1821" s="35">
        <v>6814</v>
      </c>
      <c r="F1821" s="35">
        <v>3407</v>
      </c>
      <c r="G1821" s="35">
        <v>2</v>
      </c>
      <c r="H1821" s="35">
        <v>1</v>
      </c>
    </row>
    <row r="1822" spans="4:8" ht="14.25" customHeight="1">
      <c r="D1822" s="35">
        <v>4545</v>
      </c>
      <c r="E1822" s="35">
        <v>13636</v>
      </c>
      <c r="F1822" s="35">
        <v>3409</v>
      </c>
      <c r="G1822" s="35">
        <v>4</v>
      </c>
      <c r="H1822" s="35">
        <v>2</v>
      </c>
    </row>
    <row r="1823" spans="4:8" ht="14.25" customHeight="1">
      <c r="D1823" s="35">
        <v>2275</v>
      </c>
      <c r="E1823" s="35">
        <v>6826</v>
      </c>
      <c r="F1823" s="35">
        <v>3413</v>
      </c>
      <c r="G1823" s="35">
        <v>2</v>
      </c>
      <c r="H1823" s="35">
        <v>1</v>
      </c>
    </row>
    <row r="1824" spans="4:8" ht="14.25" customHeight="1">
      <c r="D1824" s="35">
        <v>4553</v>
      </c>
      <c r="E1824" s="35">
        <v>13660</v>
      </c>
      <c r="F1824" s="35">
        <v>3415</v>
      </c>
      <c r="G1824" s="35">
        <v>4</v>
      </c>
      <c r="H1824" s="35">
        <v>2</v>
      </c>
    </row>
    <row r="1825" spans="4:8" ht="14.25" customHeight="1">
      <c r="D1825" s="35">
        <v>2279</v>
      </c>
      <c r="E1825" s="35">
        <v>6838</v>
      </c>
      <c r="F1825" s="35">
        <v>3419</v>
      </c>
      <c r="G1825" s="35">
        <v>2</v>
      </c>
      <c r="H1825" s="35">
        <v>1</v>
      </c>
    </row>
    <row r="1826" spans="4:8" ht="14.25" customHeight="1">
      <c r="D1826" s="35">
        <v>4561</v>
      </c>
      <c r="E1826" s="35">
        <v>13684</v>
      </c>
      <c r="F1826" s="35">
        <v>3421</v>
      </c>
      <c r="G1826" s="35">
        <v>4</v>
      </c>
      <c r="H1826" s="35">
        <v>2</v>
      </c>
    </row>
    <row r="1827" spans="4:8" ht="14.25" customHeight="1">
      <c r="D1827" s="35">
        <v>2283</v>
      </c>
      <c r="E1827" s="35">
        <v>6850</v>
      </c>
      <c r="F1827" s="35">
        <v>3425</v>
      </c>
      <c r="G1827" s="35">
        <v>2</v>
      </c>
      <c r="H1827" s="35">
        <v>1</v>
      </c>
    </row>
    <row r="1828" spans="4:8" ht="14.25" customHeight="1">
      <c r="D1828" s="35">
        <v>4569</v>
      </c>
      <c r="E1828" s="35">
        <v>13708</v>
      </c>
      <c r="F1828" s="35">
        <v>3427</v>
      </c>
      <c r="G1828" s="35">
        <v>4</v>
      </c>
      <c r="H1828" s="35">
        <v>2</v>
      </c>
    </row>
    <row r="1829" spans="4:8" ht="14.25" customHeight="1">
      <c r="D1829" s="35">
        <v>2287</v>
      </c>
      <c r="E1829" s="35">
        <v>6862</v>
      </c>
      <c r="F1829" s="35">
        <v>3431</v>
      </c>
      <c r="G1829" s="35">
        <v>2</v>
      </c>
      <c r="H1829" s="35">
        <v>1</v>
      </c>
    </row>
    <row r="1830" spans="4:8" ht="14.25" customHeight="1">
      <c r="D1830" s="35">
        <v>4577</v>
      </c>
      <c r="E1830" s="35">
        <v>13732</v>
      </c>
      <c r="F1830" s="35">
        <v>3433</v>
      </c>
      <c r="G1830" s="35">
        <v>4</v>
      </c>
      <c r="H1830" s="35">
        <v>2</v>
      </c>
    </row>
    <row r="1831" spans="4:8" ht="14.25" customHeight="1">
      <c r="D1831" s="35">
        <v>2291</v>
      </c>
      <c r="E1831" s="35">
        <v>6874</v>
      </c>
      <c r="F1831" s="35">
        <v>3437</v>
      </c>
      <c r="G1831" s="35">
        <v>2</v>
      </c>
      <c r="H1831" s="35">
        <v>1</v>
      </c>
    </row>
    <row r="1832" spans="4:8" ht="14.25" customHeight="1">
      <c r="D1832" s="35">
        <v>4585</v>
      </c>
      <c r="E1832" s="35">
        <v>13756</v>
      </c>
      <c r="F1832" s="35">
        <v>3439</v>
      </c>
      <c r="G1832" s="35">
        <v>4</v>
      </c>
      <c r="H1832" s="35">
        <v>2</v>
      </c>
    </row>
    <row r="1833" spans="4:8" ht="14.25" customHeight="1">
      <c r="D1833" s="35">
        <v>2295</v>
      </c>
      <c r="E1833" s="35">
        <v>6886</v>
      </c>
      <c r="F1833" s="35">
        <v>3443</v>
      </c>
      <c r="G1833" s="35">
        <v>2</v>
      </c>
      <c r="H1833" s="35">
        <v>1</v>
      </c>
    </row>
    <row r="1834" spans="4:8" ht="14.25" customHeight="1">
      <c r="D1834" s="35">
        <v>4593</v>
      </c>
      <c r="E1834" s="35">
        <v>13780</v>
      </c>
      <c r="F1834" s="35">
        <v>3445</v>
      </c>
      <c r="G1834" s="35">
        <v>4</v>
      </c>
      <c r="H1834" s="35">
        <v>2</v>
      </c>
    </row>
    <row r="1835" spans="4:8" ht="14.25" customHeight="1">
      <c r="D1835" s="35">
        <v>2299</v>
      </c>
      <c r="E1835" s="35">
        <v>6898</v>
      </c>
      <c r="F1835" s="35">
        <v>3449</v>
      </c>
      <c r="G1835" s="35">
        <v>2</v>
      </c>
      <c r="H1835" s="35">
        <v>1</v>
      </c>
    </row>
    <row r="1836" spans="4:8" ht="14.25" customHeight="1">
      <c r="D1836" s="35">
        <v>4601</v>
      </c>
      <c r="E1836" s="35">
        <v>13804</v>
      </c>
      <c r="F1836" s="35">
        <v>3451</v>
      </c>
      <c r="G1836" s="35">
        <v>4</v>
      </c>
      <c r="H1836" s="35">
        <v>2</v>
      </c>
    </row>
    <row r="1837" spans="4:8" ht="14.25" customHeight="1">
      <c r="D1837" s="35">
        <v>2303</v>
      </c>
      <c r="E1837" s="35">
        <v>6910</v>
      </c>
      <c r="F1837" s="35">
        <v>3455</v>
      </c>
      <c r="G1837" s="35">
        <v>2</v>
      </c>
      <c r="H1837" s="35">
        <v>1</v>
      </c>
    </row>
    <row r="1838" spans="4:8" ht="14.25" customHeight="1">
      <c r="D1838" s="35">
        <v>4609</v>
      </c>
      <c r="E1838" s="35">
        <v>13828</v>
      </c>
      <c r="F1838" s="35">
        <v>3457</v>
      </c>
      <c r="G1838" s="35">
        <v>4</v>
      </c>
      <c r="H1838" s="35">
        <v>2</v>
      </c>
    </row>
    <row r="1839" spans="4:8" ht="14.25" customHeight="1">
      <c r="D1839" s="35">
        <v>2307</v>
      </c>
      <c r="E1839" s="35">
        <v>6922</v>
      </c>
      <c r="F1839" s="35">
        <v>3461</v>
      </c>
      <c r="G1839" s="35">
        <v>2</v>
      </c>
      <c r="H1839" s="35">
        <v>1</v>
      </c>
    </row>
    <row r="1840" spans="4:8" ht="14.25" customHeight="1">
      <c r="D1840" s="35">
        <v>4617</v>
      </c>
      <c r="E1840" s="35">
        <v>13852</v>
      </c>
      <c r="F1840" s="35">
        <v>3463</v>
      </c>
      <c r="G1840" s="35">
        <v>4</v>
      </c>
      <c r="H1840" s="35">
        <v>2</v>
      </c>
    </row>
    <row r="1841" spans="4:8" ht="14.25" customHeight="1">
      <c r="D1841" s="35">
        <v>2311</v>
      </c>
      <c r="E1841" s="35">
        <v>6934</v>
      </c>
      <c r="F1841" s="35">
        <v>3467</v>
      </c>
      <c r="G1841" s="35">
        <v>2</v>
      </c>
      <c r="H1841" s="35">
        <v>1</v>
      </c>
    </row>
    <row r="1842" spans="4:8" ht="14.25" customHeight="1">
      <c r="D1842" s="35">
        <v>4625</v>
      </c>
      <c r="E1842" s="35">
        <v>13876</v>
      </c>
      <c r="F1842" s="35">
        <v>3469</v>
      </c>
      <c r="G1842" s="35">
        <v>4</v>
      </c>
      <c r="H1842" s="35">
        <v>2</v>
      </c>
    </row>
    <row r="1843" spans="4:8" ht="14.25" customHeight="1">
      <c r="D1843" s="35">
        <v>2315</v>
      </c>
      <c r="E1843" s="35">
        <v>6946</v>
      </c>
      <c r="F1843" s="35">
        <v>3473</v>
      </c>
      <c r="G1843" s="35">
        <v>2</v>
      </c>
      <c r="H1843" s="35">
        <v>1</v>
      </c>
    </row>
    <row r="1844" spans="4:8" ht="14.25" customHeight="1">
      <c r="D1844" s="35">
        <v>4633</v>
      </c>
      <c r="E1844" s="35">
        <v>13900</v>
      </c>
      <c r="F1844" s="35">
        <v>3475</v>
      </c>
      <c r="G1844" s="35">
        <v>4</v>
      </c>
      <c r="H1844" s="35">
        <v>2</v>
      </c>
    </row>
    <row r="1845" spans="4:8" ht="14.25" customHeight="1">
      <c r="D1845" s="35">
        <v>2319</v>
      </c>
      <c r="E1845" s="35">
        <v>6958</v>
      </c>
      <c r="F1845" s="35">
        <v>3479</v>
      </c>
      <c r="G1845" s="35">
        <v>2</v>
      </c>
      <c r="H1845" s="35">
        <v>1</v>
      </c>
    </row>
    <row r="1846" spans="4:8" ht="14.25" customHeight="1">
      <c r="D1846" s="35">
        <v>4641</v>
      </c>
      <c r="E1846" s="35">
        <v>13924</v>
      </c>
      <c r="F1846" s="35">
        <v>3481</v>
      </c>
      <c r="G1846" s="35">
        <v>4</v>
      </c>
      <c r="H1846" s="35">
        <v>2</v>
      </c>
    </row>
    <row r="1847" spans="4:8" ht="14.25" customHeight="1">
      <c r="D1847" s="35">
        <v>2323</v>
      </c>
      <c r="E1847" s="35">
        <v>6970</v>
      </c>
      <c r="F1847" s="35">
        <v>3485</v>
      </c>
      <c r="G1847" s="35">
        <v>2</v>
      </c>
      <c r="H1847" s="35">
        <v>1</v>
      </c>
    </row>
    <row r="1848" spans="4:8" ht="14.25" customHeight="1">
      <c r="D1848" s="35">
        <v>4649</v>
      </c>
      <c r="E1848" s="35">
        <v>13948</v>
      </c>
      <c r="F1848" s="35">
        <v>3487</v>
      </c>
      <c r="G1848" s="35">
        <v>4</v>
      </c>
      <c r="H1848" s="35">
        <v>2</v>
      </c>
    </row>
    <row r="1849" spans="4:8" ht="14.25" customHeight="1">
      <c r="D1849" s="35">
        <v>2327</v>
      </c>
      <c r="E1849" s="35">
        <v>6982</v>
      </c>
      <c r="F1849" s="35">
        <v>3491</v>
      </c>
      <c r="G1849" s="35">
        <v>2</v>
      </c>
      <c r="H1849" s="35">
        <v>1</v>
      </c>
    </row>
    <row r="1850" spans="4:8" ht="14.25" customHeight="1">
      <c r="D1850" s="35">
        <v>4657</v>
      </c>
      <c r="E1850" s="35">
        <v>13972</v>
      </c>
      <c r="F1850" s="35">
        <v>3493</v>
      </c>
      <c r="G1850" s="35">
        <v>4</v>
      </c>
      <c r="H1850" s="35">
        <v>2</v>
      </c>
    </row>
    <row r="1851" spans="4:8" ht="14.25" customHeight="1">
      <c r="D1851" s="35">
        <v>2331</v>
      </c>
      <c r="E1851" s="35">
        <v>6994</v>
      </c>
      <c r="F1851" s="35">
        <v>3497</v>
      </c>
      <c r="G1851" s="35">
        <v>2</v>
      </c>
      <c r="H1851" s="35">
        <v>1</v>
      </c>
    </row>
    <row r="1852" spans="4:8" ht="14.25" customHeight="1">
      <c r="D1852" s="35">
        <v>4665</v>
      </c>
      <c r="E1852" s="35">
        <v>13996</v>
      </c>
      <c r="F1852" s="35">
        <v>3499</v>
      </c>
      <c r="G1852" s="35">
        <v>4</v>
      </c>
      <c r="H1852" s="35">
        <v>2</v>
      </c>
    </row>
    <row r="1853" spans="4:8" ht="14.25" customHeight="1">
      <c r="D1853" s="35">
        <v>2335</v>
      </c>
      <c r="E1853" s="35">
        <v>7006</v>
      </c>
      <c r="F1853" s="35">
        <v>3503</v>
      </c>
      <c r="G1853" s="35">
        <v>2</v>
      </c>
      <c r="H1853" s="35">
        <v>1</v>
      </c>
    </row>
    <row r="1854" spans="4:8" ht="14.25" customHeight="1">
      <c r="D1854" s="35">
        <v>4673</v>
      </c>
      <c r="E1854" s="35">
        <v>14020</v>
      </c>
      <c r="F1854" s="35">
        <v>3505</v>
      </c>
      <c r="G1854" s="35">
        <v>4</v>
      </c>
      <c r="H1854" s="35">
        <v>2</v>
      </c>
    </row>
    <row r="1855" spans="4:8" ht="14.25" customHeight="1">
      <c r="D1855" s="35">
        <v>2339</v>
      </c>
      <c r="E1855" s="35">
        <v>7018</v>
      </c>
      <c r="F1855" s="35">
        <v>3509</v>
      </c>
      <c r="G1855" s="35">
        <v>2</v>
      </c>
      <c r="H1855" s="35">
        <v>1</v>
      </c>
    </row>
    <row r="1856" spans="4:8" ht="14.25" customHeight="1">
      <c r="D1856" s="35">
        <v>4681</v>
      </c>
      <c r="E1856" s="35">
        <v>14044</v>
      </c>
      <c r="F1856" s="35">
        <v>3511</v>
      </c>
      <c r="G1856" s="35">
        <v>4</v>
      </c>
      <c r="H1856" s="35">
        <v>2</v>
      </c>
    </row>
    <row r="1857" spans="4:8" ht="14.25" customHeight="1">
      <c r="D1857" s="35">
        <v>2343</v>
      </c>
      <c r="E1857" s="35">
        <v>7030</v>
      </c>
      <c r="F1857" s="35">
        <v>3515</v>
      </c>
      <c r="G1857" s="35">
        <v>2</v>
      </c>
      <c r="H1857" s="35">
        <v>1</v>
      </c>
    </row>
    <row r="1858" spans="4:8" ht="14.25" customHeight="1">
      <c r="D1858" s="35">
        <v>4689</v>
      </c>
      <c r="E1858" s="35">
        <v>14068</v>
      </c>
      <c r="F1858" s="35">
        <v>3517</v>
      </c>
      <c r="G1858" s="35">
        <v>4</v>
      </c>
      <c r="H1858" s="35">
        <v>2</v>
      </c>
    </row>
    <row r="1859" spans="4:8" ht="14.25" customHeight="1">
      <c r="D1859" s="35">
        <v>2347</v>
      </c>
      <c r="E1859" s="35">
        <v>7042</v>
      </c>
      <c r="F1859" s="35">
        <v>3521</v>
      </c>
      <c r="G1859" s="35">
        <v>2</v>
      </c>
      <c r="H1859" s="35">
        <v>1</v>
      </c>
    </row>
    <row r="1860" spans="4:8" ht="14.25" customHeight="1">
      <c r="D1860" s="35">
        <v>4697</v>
      </c>
      <c r="E1860" s="35">
        <v>14092</v>
      </c>
      <c r="F1860" s="35">
        <v>3523</v>
      </c>
      <c r="G1860" s="35">
        <v>4</v>
      </c>
      <c r="H1860" s="35">
        <v>2</v>
      </c>
    </row>
    <row r="1861" spans="4:8" ht="14.25" customHeight="1">
      <c r="D1861" s="35">
        <v>2351</v>
      </c>
      <c r="E1861" s="35">
        <v>7054</v>
      </c>
      <c r="F1861" s="35">
        <v>3527</v>
      </c>
      <c r="G1861" s="35">
        <v>2</v>
      </c>
      <c r="H1861" s="35">
        <v>1</v>
      </c>
    </row>
    <row r="1862" spans="4:8" ht="14.25" customHeight="1">
      <c r="D1862" s="35">
        <v>4705</v>
      </c>
      <c r="E1862" s="35">
        <v>14116</v>
      </c>
      <c r="F1862" s="35">
        <v>3529</v>
      </c>
      <c r="G1862" s="35">
        <v>4</v>
      </c>
      <c r="H1862" s="35">
        <v>2</v>
      </c>
    </row>
    <row r="1863" spans="4:8" ht="14.25" customHeight="1">
      <c r="D1863" s="35">
        <v>2355</v>
      </c>
      <c r="E1863" s="35">
        <v>7066</v>
      </c>
      <c r="F1863" s="35">
        <v>3533</v>
      </c>
      <c r="G1863" s="35">
        <v>2</v>
      </c>
      <c r="H1863" s="35">
        <v>1</v>
      </c>
    </row>
    <row r="1864" spans="4:8" ht="14.25" customHeight="1">
      <c r="D1864" s="35">
        <v>4713</v>
      </c>
      <c r="E1864" s="35">
        <v>14140</v>
      </c>
      <c r="F1864" s="35">
        <v>3535</v>
      </c>
      <c r="G1864" s="35">
        <v>4</v>
      </c>
      <c r="H1864" s="35">
        <v>2</v>
      </c>
    </row>
    <row r="1865" spans="4:8" ht="14.25" customHeight="1">
      <c r="D1865" s="35">
        <v>2359</v>
      </c>
      <c r="E1865" s="35">
        <v>7078</v>
      </c>
      <c r="F1865" s="35">
        <v>3539</v>
      </c>
      <c r="G1865" s="35">
        <v>2</v>
      </c>
      <c r="H1865" s="35">
        <v>1</v>
      </c>
    </row>
    <row r="1866" spans="4:8" ht="14.25" customHeight="1">
      <c r="D1866" s="35">
        <v>4721</v>
      </c>
      <c r="E1866" s="35">
        <v>14164</v>
      </c>
      <c r="F1866" s="35">
        <v>3541</v>
      </c>
      <c r="G1866" s="35">
        <v>4</v>
      </c>
      <c r="H1866" s="35">
        <v>2</v>
      </c>
    </row>
    <row r="1867" spans="4:8" ht="14.25" customHeight="1">
      <c r="D1867" s="35">
        <v>2363</v>
      </c>
      <c r="E1867" s="35">
        <v>7090</v>
      </c>
      <c r="F1867" s="35">
        <v>3545</v>
      </c>
      <c r="G1867" s="35">
        <v>2</v>
      </c>
      <c r="H1867" s="35">
        <v>1</v>
      </c>
    </row>
    <row r="1868" spans="4:8" ht="14.25" customHeight="1">
      <c r="D1868" s="35">
        <v>4729</v>
      </c>
      <c r="E1868" s="35">
        <v>14188</v>
      </c>
      <c r="F1868" s="35">
        <v>3547</v>
      </c>
      <c r="G1868" s="35">
        <v>4</v>
      </c>
      <c r="H1868" s="35">
        <v>2</v>
      </c>
    </row>
    <row r="1869" spans="4:8" ht="14.25" customHeight="1">
      <c r="D1869" s="35">
        <v>2367</v>
      </c>
      <c r="E1869" s="35">
        <v>7102</v>
      </c>
      <c r="F1869" s="35">
        <v>3551</v>
      </c>
      <c r="G1869" s="35">
        <v>2</v>
      </c>
      <c r="H1869" s="35">
        <v>1</v>
      </c>
    </row>
    <row r="1870" spans="4:8" ht="14.25" customHeight="1">
      <c r="D1870" s="35">
        <v>4737</v>
      </c>
      <c r="E1870" s="35">
        <v>14212</v>
      </c>
      <c r="F1870" s="35">
        <v>3553</v>
      </c>
      <c r="G1870" s="35">
        <v>4</v>
      </c>
      <c r="H1870" s="35">
        <v>2</v>
      </c>
    </row>
    <row r="1871" spans="4:8" ht="14.25" customHeight="1">
      <c r="D1871" s="35">
        <v>2371</v>
      </c>
      <c r="E1871" s="35">
        <v>7114</v>
      </c>
      <c r="F1871" s="35">
        <v>3557</v>
      </c>
      <c r="G1871" s="35">
        <v>2</v>
      </c>
      <c r="H1871" s="35">
        <v>1</v>
      </c>
    </row>
    <row r="1872" spans="4:8" ht="14.25" customHeight="1">
      <c r="D1872" s="35">
        <v>4745</v>
      </c>
      <c r="E1872" s="35">
        <v>14236</v>
      </c>
      <c r="F1872" s="35">
        <v>3559</v>
      </c>
      <c r="G1872" s="35">
        <v>4</v>
      </c>
      <c r="H1872" s="35">
        <v>2</v>
      </c>
    </row>
    <row r="1873" spans="4:8" ht="14.25" customHeight="1">
      <c r="D1873" s="35">
        <v>2375</v>
      </c>
      <c r="E1873" s="35">
        <v>7126</v>
      </c>
      <c r="F1873" s="35">
        <v>3563</v>
      </c>
      <c r="G1873" s="35">
        <v>2</v>
      </c>
      <c r="H1873" s="35">
        <v>1</v>
      </c>
    </row>
    <row r="1874" spans="4:8" ht="14.25" customHeight="1">
      <c r="D1874" s="35">
        <v>4753</v>
      </c>
      <c r="E1874" s="35">
        <v>14260</v>
      </c>
      <c r="F1874" s="35">
        <v>3565</v>
      </c>
      <c r="G1874" s="35">
        <v>4</v>
      </c>
      <c r="H1874" s="35">
        <v>2</v>
      </c>
    </row>
    <row r="1875" spans="4:8" ht="14.25" customHeight="1">
      <c r="D1875" s="35">
        <v>2379</v>
      </c>
      <c r="E1875" s="35">
        <v>7138</v>
      </c>
      <c r="F1875" s="35">
        <v>3569</v>
      </c>
      <c r="G1875" s="35">
        <v>2</v>
      </c>
      <c r="H1875" s="35">
        <v>1</v>
      </c>
    </row>
    <row r="1876" spans="4:8" ht="14.25" customHeight="1">
      <c r="D1876" s="35">
        <v>4761</v>
      </c>
      <c r="E1876" s="35">
        <v>14284</v>
      </c>
      <c r="F1876" s="35">
        <v>3571</v>
      </c>
      <c r="G1876" s="35">
        <v>4</v>
      </c>
      <c r="H1876" s="35">
        <v>2</v>
      </c>
    </row>
    <row r="1877" spans="4:8" ht="14.25" customHeight="1">
      <c r="D1877" s="35">
        <v>2383</v>
      </c>
      <c r="E1877" s="35">
        <v>7150</v>
      </c>
      <c r="F1877" s="35">
        <v>3575</v>
      </c>
      <c r="G1877" s="35">
        <v>2</v>
      </c>
      <c r="H1877" s="35">
        <v>1</v>
      </c>
    </row>
    <row r="1878" spans="4:8" ht="14.25" customHeight="1">
      <c r="D1878" s="35">
        <v>4769</v>
      </c>
      <c r="E1878" s="35">
        <v>14308</v>
      </c>
      <c r="F1878" s="35">
        <v>3577</v>
      </c>
      <c r="G1878" s="35">
        <v>4</v>
      </c>
      <c r="H1878" s="35">
        <v>2</v>
      </c>
    </row>
    <row r="1879" spans="4:8" ht="14.25" customHeight="1">
      <c r="D1879" s="35">
        <v>2387</v>
      </c>
      <c r="E1879" s="35">
        <v>7162</v>
      </c>
      <c r="F1879" s="35">
        <v>3581</v>
      </c>
      <c r="G1879" s="35">
        <v>2</v>
      </c>
      <c r="H1879" s="35">
        <v>1</v>
      </c>
    </row>
    <row r="1880" spans="4:8" ht="14.25" customHeight="1">
      <c r="D1880" s="35">
        <v>4777</v>
      </c>
      <c r="E1880" s="35">
        <v>14332</v>
      </c>
      <c r="F1880" s="35">
        <v>3583</v>
      </c>
      <c r="G1880" s="35">
        <v>4</v>
      </c>
      <c r="H1880" s="35">
        <v>2</v>
      </c>
    </row>
    <row r="1881" spans="4:8" ht="14.25" customHeight="1">
      <c r="D1881" s="35">
        <v>2391</v>
      </c>
      <c r="E1881" s="35">
        <v>7174</v>
      </c>
      <c r="F1881" s="35">
        <v>3587</v>
      </c>
      <c r="G1881" s="35">
        <v>2</v>
      </c>
      <c r="H1881" s="35">
        <v>1</v>
      </c>
    </row>
    <row r="1882" spans="4:8" ht="14.25" customHeight="1">
      <c r="D1882" s="35">
        <v>4785</v>
      </c>
      <c r="E1882" s="35">
        <v>14356</v>
      </c>
      <c r="F1882" s="35">
        <v>3589</v>
      </c>
      <c r="G1882" s="35">
        <v>4</v>
      </c>
      <c r="H1882" s="35">
        <v>2</v>
      </c>
    </row>
    <row r="1883" spans="4:8" ht="14.25" customHeight="1">
      <c r="D1883" s="35">
        <v>2395</v>
      </c>
      <c r="E1883" s="35">
        <v>7186</v>
      </c>
      <c r="F1883" s="35">
        <v>3593</v>
      </c>
      <c r="G1883" s="35">
        <v>2</v>
      </c>
      <c r="H1883" s="35">
        <v>1</v>
      </c>
    </row>
    <row r="1884" spans="4:8" ht="14.25" customHeight="1">
      <c r="D1884" s="35">
        <v>4793</v>
      </c>
      <c r="E1884" s="35">
        <v>14380</v>
      </c>
      <c r="F1884" s="35">
        <v>3595</v>
      </c>
      <c r="G1884" s="35">
        <v>4</v>
      </c>
      <c r="H1884" s="35">
        <v>2</v>
      </c>
    </row>
    <row r="1885" spans="4:8" ht="14.25" customHeight="1">
      <c r="D1885" s="35">
        <v>2399</v>
      </c>
      <c r="E1885" s="35">
        <v>7198</v>
      </c>
      <c r="F1885" s="35">
        <v>3599</v>
      </c>
      <c r="G1885" s="35">
        <v>2</v>
      </c>
      <c r="H1885" s="35">
        <v>1</v>
      </c>
    </row>
    <row r="1886" spans="4:8" ht="14.25" customHeight="1">
      <c r="D1886" s="35">
        <v>4801</v>
      </c>
      <c r="E1886" s="35">
        <v>14404</v>
      </c>
      <c r="F1886" s="35">
        <v>3601</v>
      </c>
      <c r="G1886" s="35">
        <v>4</v>
      </c>
      <c r="H1886" s="35">
        <v>2</v>
      </c>
    </row>
    <row r="1887" spans="4:8" ht="14.25" customHeight="1">
      <c r="D1887" s="35">
        <v>2403</v>
      </c>
      <c r="E1887" s="35">
        <v>7210</v>
      </c>
      <c r="F1887" s="35">
        <v>3605</v>
      </c>
      <c r="G1887" s="35">
        <v>2</v>
      </c>
      <c r="H1887" s="35">
        <v>1</v>
      </c>
    </row>
    <row r="1888" spans="4:8" ht="14.25" customHeight="1">
      <c r="D1888" s="35">
        <v>4809</v>
      </c>
      <c r="E1888" s="35">
        <v>14428</v>
      </c>
      <c r="F1888" s="35">
        <v>3607</v>
      </c>
      <c r="G1888" s="35">
        <v>4</v>
      </c>
      <c r="H1888" s="35">
        <v>2</v>
      </c>
    </row>
    <row r="1889" spans="4:8" ht="14.25" customHeight="1">
      <c r="D1889" s="35">
        <v>2407</v>
      </c>
      <c r="E1889" s="35">
        <v>7222</v>
      </c>
      <c r="F1889" s="35">
        <v>3611</v>
      </c>
      <c r="G1889" s="35">
        <v>2</v>
      </c>
      <c r="H1889" s="35">
        <v>1</v>
      </c>
    </row>
    <row r="1890" spans="4:8" ht="14.25" customHeight="1">
      <c r="D1890" s="35">
        <v>4817</v>
      </c>
      <c r="E1890" s="35">
        <v>14452</v>
      </c>
      <c r="F1890" s="35">
        <v>3613</v>
      </c>
      <c r="G1890" s="35">
        <v>4</v>
      </c>
      <c r="H1890" s="35">
        <v>2</v>
      </c>
    </row>
    <row r="1891" spans="4:8" ht="14.25" customHeight="1">
      <c r="D1891" s="35">
        <v>2411</v>
      </c>
      <c r="E1891" s="35">
        <v>7234</v>
      </c>
      <c r="F1891" s="35">
        <v>3617</v>
      </c>
      <c r="G1891" s="35">
        <v>2</v>
      </c>
      <c r="H1891" s="35">
        <v>1</v>
      </c>
    </row>
    <row r="1892" spans="4:8" ht="14.25" customHeight="1">
      <c r="D1892" s="35">
        <v>4825</v>
      </c>
      <c r="E1892" s="35">
        <v>14476</v>
      </c>
      <c r="F1892" s="35">
        <v>3619</v>
      </c>
      <c r="G1892" s="35">
        <v>4</v>
      </c>
      <c r="H1892" s="35">
        <v>2</v>
      </c>
    </row>
    <row r="1893" spans="4:8" ht="14.25" customHeight="1">
      <c r="D1893" s="35">
        <v>2415</v>
      </c>
      <c r="E1893" s="35">
        <v>7246</v>
      </c>
      <c r="F1893" s="35">
        <v>3623</v>
      </c>
      <c r="G1893" s="35">
        <v>2</v>
      </c>
      <c r="H1893" s="35">
        <v>1</v>
      </c>
    </row>
    <row r="1894" spans="4:8" ht="14.25" customHeight="1">
      <c r="D1894" s="35">
        <v>4833</v>
      </c>
      <c r="E1894" s="35">
        <v>14500</v>
      </c>
      <c r="F1894" s="35">
        <v>3625</v>
      </c>
      <c r="G1894" s="35">
        <v>4</v>
      </c>
      <c r="H1894" s="35">
        <v>2</v>
      </c>
    </row>
    <row r="1895" spans="4:8" ht="14.25" customHeight="1">
      <c r="D1895" s="35">
        <v>2419</v>
      </c>
      <c r="E1895" s="35">
        <v>7258</v>
      </c>
      <c r="F1895" s="35">
        <v>3629</v>
      </c>
      <c r="G1895" s="35">
        <v>2</v>
      </c>
      <c r="H1895" s="35">
        <v>1</v>
      </c>
    </row>
    <row r="1896" spans="4:8" ht="14.25" customHeight="1">
      <c r="D1896" s="35">
        <v>4841</v>
      </c>
      <c r="E1896" s="35">
        <v>14524</v>
      </c>
      <c r="F1896" s="35">
        <v>3631</v>
      </c>
      <c r="G1896" s="35">
        <v>4</v>
      </c>
      <c r="H1896" s="35">
        <v>2</v>
      </c>
    </row>
    <row r="1897" spans="4:8" ht="14.25" customHeight="1">
      <c r="D1897" s="35">
        <v>2423</v>
      </c>
      <c r="E1897" s="35">
        <v>7270</v>
      </c>
      <c r="F1897" s="35">
        <v>3635</v>
      </c>
      <c r="G1897" s="35">
        <v>2</v>
      </c>
      <c r="H1897" s="35">
        <v>1</v>
      </c>
    </row>
    <row r="1898" spans="4:8" ht="14.25" customHeight="1">
      <c r="D1898" s="35">
        <v>4849</v>
      </c>
      <c r="E1898" s="35">
        <v>14548</v>
      </c>
      <c r="F1898" s="35">
        <v>3637</v>
      </c>
      <c r="G1898" s="35">
        <v>4</v>
      </c>
      <c r="H1898" s="35">
        <v>2</v>
      </c>
    </row>
    <row r="1899" spans="4:8" ht="14.25" customHeight="1">
      <c r="D1899" s="35">
        <v>2427</v>
      </c>
      <c r="E1899" s="35">
        <v>7282</v>
      </c>
      <c r="F1899" s="35">
        <v>3641</v>
      </c>
      <c r="G1899" s="35">
        <v>2</v>
      </c>
      <c r="H1899" s="35">
        <v>1</v>
      </c>
    </row>
    <row r="1900" spans="4:8" ht="14.25" customHeight="1">
      <c r="D1900" s="35">
        <v>4857</v>
      </c>
      <c r="E1900" s="35">
        <v>14572</v>
      </c>
      <c r="F1900" s="35">
        <v>3643</v>
      </c>
      <c r="G1900" s="35">
        <v>4</v>
      </c>
      <c r="H1900" s="35">
        <v>2</v>
      </c>
    </row>
    <row r="1901" spans="4:8" ht="14.25" customHeight="1">
      <c r="D1901" s="35">
        <v>2431</v>
      </c>
      <c r="E1901" s="35">
        <v>7294</v>
      </c>
      <c r="F1901" s="35">
        <v>3647</v>
      </c>
      <c r="G1901" s="35">
        <v>2</v>
      </c>
      <c r="H1901" s="35">
        <v>1</v>
      </c>
    </row>
    <row r="1902" spans="4:8" ht="14.25" customHeight="1">
      <c r="D1902" s="35">
        <v>4865</v>
      </c>
      <c r="E1902" s="35">
        <v>14596</v>
      </c>
      <c r="F1902" s="35">
        <v>3649</v>
      </c>
      <c r="G1902" s="35">
        <v>4</v>
      </c>
      <c r="H1902" s="35">
        <v>2</v>
      </c>
    </row>
    <row r="1903" spans="4:8" ht="14.25" customHeight="1">
      <c r="D1903" s="35">
        <v>2435</v>
      </c>
      <c r="E1903" s="35">
        <v>7306</v>
      </c>
      <c r="F1903" s="35">
        <v>3653</v>
      </c>
      <c r="G1903" s="35">
        <v>2</v>
      </c>
      <c r="H1903" s="35">
        <v>1</v>
      </c>
    </row>
    <row r="1904" spans="4:8" ht="14.25" customHeight="1">
      <c r="D1904" s="35">
        <v>4873</v>
      </c>
      <c r="E1904" s="35">
        <v>14620</v>
      </c>
      <c r="F1904" s="35">
        <v>3655</v>
      </c>
      <c r="G1904" s="35">
        <v>4</v>
      </c>
      <c r="H1904" s="35">
        <v>2</v>
      </c>
    </row>
    <row r="1905" spans="4:8" ht="14.25" customHeight="1">
      <c r="D1905" s="35">
        <v>2439</v>
      </c>
      <c r="E1905" s="35">
        <v>7318</v>
      </c>
      <c r="F1905" s="35">
        <v>3659</v>
      </c>
      <c r="G1905" s="35">
        <v>2</v>
      </c>
      <c r="H1905" s="35">
        <v>1</v>
      </c>
    </row>
    <row r="1906" spans="4:8" ht="14.25" customHeight="1">
      <c r="D1906" s="35">
        <v>4881</v>
      </c>
      <c r="E1906" s="35">
        <v>14644</v>
      </c>
      <c r="F1906" s="35">
        <v>3661</v>
      </c>
      <c r="G1906" s="35">
        <v>4</v>
      </c>
      <c r="H1906" s="35">
        <v>2</v>
      </c>
    </row>
    <row r="1907" spans="4:8" ht="14.25" customHeight="1">
      <c r="D1907" s="35">
        <v>2443</v>
      </c>
      <c r="E1907" s="35">
        <v>7330</v>
      </c>
      <c r="F1907" s="35">
        <v>3665</v>
      </c>
      <c r="G1907" s="35">
        <v>2</v>
      </c>
      <c r="H1907" s="35">
        <v>1</v>
      </c>
    </row>
    <row r="1908" spans="4:8" ht="14.25" customHeight="1">
      <c r="D1908" s="35">
        <v>4889</v>
      </c>
      <c r="E1908" s="35">
        <v>14668</v>
      </c>
      <c r="F1908" s="35">
        <v>3667</v>
      </c>
      <c r="G1908" s="35">
        <v>4</v>
      </c>
      <c r="H1908" s="35">
        <v>2</v>
      </c>
    </row>
    <row r="1909" spans="4:8" ht="14.25" customHeight="1">
      <c r="D1909" s="35">
        <v>2447</v>
      </c>
      <c r="E1909" s="35">
        <v>7342</v>
      </c>
      <c r="F1909" s="35">
        <v>3671</v>
      </c>
      <c r="G1909" s="35">
        <v>2</v>
      </c>
      <c r="H1909" s="35">
        <v>1</v>
      </c>
    </row>
    <row r="1910" spans="4:8" ht="14.25" customHeight="1">
      <c r="D1910" s="35">
        <v>4897</v>
      </c>
      <c r="E1910" s="35">
        <v>14692</v>
      </c>
      <c r="F1910" s="35">
        <v>3673</v>
      </c>
      <c r="G1910" s="35">
        <v>4</v>
      </c>
      <c r="H1910" s="35">
        <v>2</v>
      </c>
    </row>
    <row r="1911" spans="4:8" ht="14.25" customHeight="1">
      <c r="D1911" s="35">
        <v>2451</v>
      </c>
      <c r="E1911" s="35">
        <v>7354</v>
      </c>
      <c r="F1911" s="35">
        <v>3677</v>
      </c>
      <c r="G1911" s="35">
        <v>2</v>
      </c>
      <c r="H1911" s="35">
        <v>1</v>
      </c>
    </row>
    <row r="1912" spans="4:8" ht="14.25" customHeight="1">
      <c r="D1912" s="35">
        <v>4905</v>
      </c>
      <c r="E1912" s="35">
        <v>14716</v>
      </c>
      <c r="F1912" s="35">
        <v>3679</v>
      </c>
      <c r="G1912" s="35">
        <v>4</v>
      </c>
      <c r="H1912" s="35">
        <v>2</v>
      </c>
    </row>
    <row r="1913" spans="4:8" ht="14.25" customHeight="1">
      <c r="D1913" s="35">
        <v>2455</v>
      </c>
      <c r="E1913" s="35">
        <v>7366</v>
      </c>
      <c r="F1913" s="35">
        <v>3683</v>
      </c>
      <c r="G1913" s="35">
        <v>2</v>
      </c>
      <c r="H1913" s="35">
        <v>1</v>
      </c>
    </row>
    <row r="1914" spans="4:8" ht="14.25" customHeight="1">
      <c r="D1914" s="35">
        <v>4913</v>
      </c>
      <c r="E1914" s="35">
        <v>14740</v>
      </c>
      <c r="F1914" s="35">
        <v>3685</v>
      </c>
      <c r="G1914" s="35">
        <v>4</v>
      </c>
      <c r="H1914" s="35">
        <v>2</v>
      </c>
    </row>
    <row r="1915" spans="4:8" ht="14.25" customHeight="1">
      <c r="D1915" s="35">
        <v>2459</v>
      </c>
      <c r="E1915" s="35">
        <v>7378</v>
      </c>
      <c r="F1915" s="35">
        <v>3689</v>
      </c>
      <c r="G1915" s="35">
        <v>2</v>
      </c>
      <c r="H1915" s="35">
        <v>1</v>
      </c>
    </row>
    <row r="1916" spans="4:8" ht="14.25" customHeight="1">
      <c r="D1916" s="35">
        <v>4921</v>
      </c>
      <c r="E1916" s="35">
        <v>14764</v>
      </c>
      <c r="F1916" s="35">
        <v>3691</v>
      </c>
      <c r="G1916" s="35">
        <v>4</v>
      </c>
      <c r="H1916" s="35">
        <v>2</v>
      </c>
    </row>
    <row r="1917" spans="4:8" ht="14.25" customHeight="1">
      <c r="D1917" s="35">
        <v>2463</v>
      </c>
      <c r="E1917" s="35">
        <v>7390</v>
      </c>
      <c r="F1917" s="35">
        <v>3695</v>
      </c>
      <c r="G1917" s="35">
        <v>2</v>
      </c>
      <c r="H1917" s="35">
        <v>1</v>
      </c>
    </row>
    <row r="1918" spans="4:8" ht="14.25" customHeight="1">
      <c r="D1918" s="35">
        <v>4929</v>
      </c>
      <c r="E1918" s="35">
        <v>14788</v>
      </c>
      <c r="F1918" s="35">
        <v>3697</v>
      </c>
      <c r="G1918" s="35">
        <v>4</v>
      </c>
      <c r="H1918" s="35">
        <v>2</v>
      </c>
    </row>
    <row r="1919" spans="4:8" ht="14.25" customHeight="1">
      <c r="D1919" s="35">
        <v>2467</v>
      </c>
      <c r="E1919" s="35">
        <v>7402</v>
      </c>
      <c r="F1919" s="35">
        <v>3701</v>
      </c>
      <c r="G1919" s="35">
        <v>2</v>
      </c>
      <c r="H1919" s="35">
        <v>1</v>
      </c>
    </row>
    <row r="1920" spans="4:8" ht="14.25" customHeight="1">
      <c r="D1920" s="35">
        <v>4937</v>
      </c>
      <c r="E1920" s="35">
        <v>14812</v>
      </c>
      <c r="F1920" s="35">
        <v>3703</v>
      </c>
      <c r="G1920" s="35">
        <v>4</v>
      </c>
      <c r="H1920" s="35">
        <v>2</v>
      </c>
    </row>
    <row r="1921" spans="4:8" ht="14.25" customHeight="1">
      <c r="D1921" s="35">
        <v>2471</v>
      </c>
      <c r="E1921" s="35">
        <v>7414</v>
      </c>
      <c r="F1921" s="35">
        <v>3707</v>
      </c>
      <c r="G1921" s="35">
        <v>2</v>
      </c>
      <c r="H1921" s="35">
        <v>1</v>
      </c>
    </row>
    <row r="1922" spans="4:8" ht="14.25" customHeight="1">
      <c r="D1922" s="35">
        <v>4945</v>
      </c>
      <c r="E1922" s="35">
        <v>14836</v>
      </c>
      <c r="F1922" s="35">
        <v>3709</v>
      </c>
      <c r="G1922" s="35">
        <v>4</v>
      </c>
      <c r="H1922" s="35">
        <v>2</v>
      </c>
    </row>
    <row r="1923" spans="4:8" ht="14.25" customHeight="1">
      <c r="D1923" s="35">
        <v>2475</v>
      </c>
      <c r="E1923" s="35">
        <v>7426</v>
      </c>
      <c r="F1923" s="35">
        <v>3713</v>
      </c>
      <c r="G1923" s="35">
        <v>2</v>
      </c>
      <c r="H1923" s="35">
        <v>1</v>
      </c>
    </row>
    <row r="1924" spans="4:8" ht="14.25" customHeight="1">
      <c r="D1924" s="35">
        <v>4953</v>
      </c>
      <c r="E1924" s="35">
        <v>14860</v>
      </c>
      <c r="F1924" s="35">
        <v>3715</v>
      </c>
      <c r="G1924" s="35">
        <v>4</v>
      </c>
      <c r="H1924" s="35">
        <v>2</v>
      </c>
    </row>
    <row r="1925" spans="4:8" ht="14.25" customHeight="1">
      <c r="D1925" s="35">
        <v>2479</v>
      </c>
      <c r="E1925" s="35">
        <v>7438</v>
      </c>
      <c r="F1925" s="35">
        <v>3719</v>
      </c>
      <c r="G1925" s="35">
        <v>2</v>
      </c>
      <c r="H1925" s="35">
        <v>1</v>
      </c>
    </row>
    <row r="1926" spans="4:8" ht="14.25" customHeight="1">
      <c r="D1926" s="35">
        <v>4961</v>
      </c>
      <c r="E1926" s="35">
        <v>14884</v>
      </c>
      <c r="F1926" s="35">
        <v>3721</v>
      </c>
      <c r="G1926" s="35">
        <v>4</v>
      </c>
      <c r="H1926" s="35">
        <v>2</v>
      </c>
    </row>
    <row r="1927" spans="4:8" ht="14.25" customHeight="1">
      <c r="D1927" s="35">
        <v>2483</v>
      </c>
      <c r="E1927" s="35">
        <v>7450</v>
      </c>
      <c r="F1927" s="35">
        <v>3725</v>
      </c>
      <c r="G1927" s="35">
        <v>2</v>
      </c>
      <c r="H1927" s="35">
        <v>1</v>
      </c>
    </row>
    <row r="1928" spans="4:8" ht="14.25" customHeight="1">
      <c r="D1928" s="35">
        <v>4969</v>
      </c>
      <c r="E1928" s="35">
        <v>14908</v>
      </c>
      <c r="F1928" s="35">
        <v>3727</v>
      </c>
      <c r="G1928" s="35">
        <v>4</v>
      </c>
      <c r="H1928" s="35">
        <v>2</v>
      </c>
    </row>
    <row r="1929" spans="4:8" ht="14.25" customHeight="1">
      <c r="D1929" s="35">
        <v>2487</v>
      </c>
      <c r="E1929" s="35">
        <v>7462</v>
      </c>
      <c r="F1929" s="35">
        <v>3731</v>
      </c>
      <c r="G1929" s="35">
        <v>2</v>
      </c>
      <c r="H1929" s="35">
        <v>1</v>
      </c>
    </row>
    <row r="1930" spans="4:8" ht="14.25" customHeight="1">
      <c r="D1930" s="35">
        <v>4977</v>
      </c>
      <c r="E1930" s="35">
        <v>14932</v>
      </c>
      <c r="F1930" s="35">
        <v>3733</v>
      </c>
      <c r="G1930" s="35">
        <v>4</v>
      </c>
      <c r="H1930" s="35">
        <v>2</v>
      </c>
    </row>
    <row r="1931" spans="4:8" ht="14.25" customHeight="1">
      <c r="D1931" s="35">
        <v>2491</v>
      </c>
      <c r="E1931" s="35">
        <v>7474</v>
      </c>
      <c r="F1931" s="35">
        <v>3737</v>
      </c>
      <c r="G1931" s="35">
        <v>2</v>
      </c>
      <c r="H1931" s="35">
        <v>1</v>
      </c>
    </row>
    <row r="1932" spans="4:8" ht="14.25" customHeight="1">
      <c r="D1932" s="35">
        <v>4985</v>
      </c>
      <c r="E1932" s="35">
        <v>14956</v>
      </c>
      <c r="F1932" s="35">
        <v>3739</v>
      </c>
      <c r="G1932" s="35">
        <v>4</v>
      </c>
      <c r="H1932" s="35">
        <v>2</v>
      </c>
    </row>
    <row r="1933" spans="4:8" ht="14.25" customHeight="1">
      <c r="D1933" s="35">
        <v>2495</v>
      </c>
      <c r="E1933" s="35">
        <v>7486</v>
      </c>
      <c r="F1933" s="35">
        <v>3743</v>
      </c>
      <c r="G1933" s="35">
        <v>2</v>
      </c>
      <c r="H1933" s="35">
        <v>1</v>
      </c>
    </row>
    <row r="1934" spans="4:8" ht="14.25" customHeight="1">
      <c r="D1934" s="35">
        <v>4993</v>
      </c>
      <c r="E1934" s="35">
        <v>14980</v>
      </c>
      <c r="F1934" s="35">
        <v>3745</v>
      </c>
      <c r="G1934" s="35">
        <v>4</v>
      </c>
      <c r="H1934" s="35">
        <v>2</v>
      </c>
    </row>
    <row r="1935" spans="4:8" ht="14.25" customHeight="1">
      <c r="D1935" s="35">
        <v>2499</v>
      </c>
      <c r="E1935" s="35">
        <v>7498</v>
      </c>
      <c r="F1935" s="35">
        <v>3749</v>
      </c>
      <c r="G1935" s="35">
        <v>2</v>
      </c>
      <c r="H1935" s="35">
        <v>1</v>
      </c>
    </row>
    <row r="1936" spans="4:8" ht="14.25" customHeight="1">
      <c r="D1936" s="35">
        <v>5001</v>
      </c>
      <c r="E1936" s="35">
        <v>15004</v>
      </c>
      <c r="F1936" s="35">
        <v>3751</v>
      </c>
      <c r="G1936" s="35">
        <v>4</v>
      </c>
      <c r="H1936" s="35">
        <v>2</v>
      </c>
    </row>
    <row r="1937" spans="4:8" ht="14.25" customHeight="1">
      <c r="D1937" s="35">
        <v>2503</v>
      </c>
      <c r="E1937" s="35">
        <v>7510</v>
      </c>
      <c r="F1937" s="35">
        <v>3755</v>
      </c>
      <c r="G1937" s="35">
        <v>2</v>
      </c>
      <c r="H1937" s="35">
        <v>1</v>
      </c>
    </row>
    <row r="1938" spans="4:8" ht="14.25" customHeight="1">
      <c r="D1938" s="35">
        <v>5009</v>
      </c>
      <c r="E1938" s="35">
        <v>15028</v>
      </c>
      <c r="F1938" s="35">
        <v>3757</v>
      </c>
      <c r="G1938" s="35">
        <v>4</v>
      </c>
      <c r="H1938" s="35">
        <v>2</v>
      </c>
    </row>
    <row r="1939" spans="4:8" ht="14.25" customHeight="1">
      <c r="D1939" s="35">
        <v>2507</v>
      </c>
      <c r="E1939" s="35">
        <v>7522</v>
      </c>
      <c r="F1939" s="35">
        <v>3761</v>
      </c>
      <c r="G1939" s="35">
        <v>2</v>
      </c>
      <c r="H1939" s="35">
        <v>1</v>
      </c>
    </row>
    <row r="1940" spans="4:8" ht="14.25" customHeight="1">
      <c r="D1940" s="35">
        <v>5017</v>
      </c>
      <c r="E1940" s="35">
        <v>15052</v>
      </c>
      <c r="F1940" s="35">
        <v>3763</v>
      </c>
      <c r="G1940" s="35">
        <v>4</v>
      </c>
      <c r="H1940" s="35">
        <v>2</v>
      </c>
    </row>
    <row r="1941" spans="4:8" ht="14.25" customHeight="1">
      <c r="D1941" s="35">
        <v>2511</v>
      </c>
      <c r="E1941" s="35">
        <v>7534</v>
      </c>
      <c r="F1941" s="35">
        <v>3767</v>
      </c>
      <c r="G1941" s="35">
        <v>2</v>
      </c>
      <c r="H1941" s="35">
        <v>1</v>
      </c>
    </row>
    <row r="1942" spans="4:8" ht="14.25" customHeight="1">
      <c r="D1942" s="35">
        <v>5025</v>
      </c>
      <c r="E1942" s="35">
        <v>15076</v>
      </c>
      <c r="F1942" s="35">
        <v>3769</v>
      </c>
      <c r="G1942" s="35">
        <v>4</v>
      </c>
      <c r="H1942" s="35">
        <v>2</v>
      </c>
    </row>
    <row r="1943" spans="4:8" ht="14.25" customHeight="1">
      <c r="D1943" s="35">
        <v>2515</v>
      </c>
      <c r="E1943" s="35">
        <v>7546</v>
      </c>
      <c r="F1943" s="35">
        <v>3773</v>
      </c>
      <c r="G1943" s="35">
        <v>2</v>
      </c>
      <c r="H1943" s="35">
        <v>1</v>
      </c>
    </row>
    <row r="1944" spans="4:8" ht="14.25" customHeight="1">
      <c r="D1944" s="35">
        <v>5033</v>
      </c>
      <c r="E1944" s="35">
        <v>15100</v>
      </c>
      <c r="F1944" s="35">
        <v>3775</v>
      </c>
      <c r="G1944" s="35">
        <v>4</v>
      </c>
      <c r="H1944" s="35">
        <v>2</v>
      </c>
    </row>
    <row r="1945" spans="4:8" ht="14.25" customHeight="1">
      <c r="D1945" s="35">
        <v>2519</v>
      </c>
      <c r="E1945" s="35">
        <v>7558</v>
      </c>
      <c r="F1945" s="35">
        <v>3779</v>
      </c>
      <c r="G1945" s="35">
        <v>2</v>
      </c>
      <c r="H1945" s="35">
        <v>1</v>
      </c>
    </row>
    <row r="1946" spans="4:8" ht="14.25" customHeight="1">
      <c r="D1946" s="35">
        <v>5041</v>
      </c>
      <c r="E1946" s="35">
        <v>15124</v>
      </c>
      <c r="F1946" s="35">
        <v>3781</v>
      </c>
      <c r="G1946" s="35">
        <v>4</v>
      </c>
      <c r="H1946" s="35">
        <v>2</v>
      </c>
    </row>
    <row r="1947" spans="4:8" ht="14.25" customHeight="1">
      <c r="D1947" s="35">
        <v>2523</v>
      </c>
      <c r="E1947" s="35">
        <v>7570</v>
      </c>
      <c r="F1947" s="35">
        <v>3785</v>
      </c>
      <c r="G1947" s="35">
        <v>2</v>
      </c>
      <c r="H1947" s="35">
        <v>1</v>
      </c>
    </row>
    <row r="1948" spans="4:8" ht="14.25" customHeight="1">
      <c r="D1948" s="35">
        <v>5049</v>
      </c>
      <c r="E1948" s="35">
        <v>15148</v>
      </c>
      <c r="F1948" s="35">
        <v>3787</v>
      </c>
      <c r="G1948" s="35">
        <v>4</v>
      </c>
      <c r="H1948" s="35">
        <v>2</v>
      </c>
    </row>
    <row r="1949" spans="4:8" ht="14.25" customHeight="1">
      <c r="D1949" s="35">
        <v>2527</v>
      </c>
      <c r="E1949" s="35">
        <v>7582</v>
      </c>
      <c r="F1949" s="35">
        <v>3791</v>
      </c>
      <c r="G1949" s="35">
        <v>2</v>
      </c>
      <c r="H1949" s="35">
        <v>1</v>
      </c>
    </row>
    <row r="1950" spans="4:8" ht="14.25" customHeight="1">
      <c r="D1950" s="35">
        <v>5057</v>
      </c>
      <c r="E1950" s="35">
        <v>15172</v>
      </c>
      <c r="F1950" s="35">
        <v>3793</v>
      </c>
      <c r="G1950" s="35">
        <v>4</v>
      </c>
      <c r="H1950" s="35">
        <v>2</v>
      </c>
    </row>
    <row r="1951" spans="4:8" ht="14.25" customHeight="1">
      <c r="D1951" s="35">
        <v>2531</v>
      </c>
      <c r="E1951" s="35">
        <v>7594</v>
      </c>
      <c r="F1951" s="35">
        <v>3797</v>
      </c>
      <c r="G1951" s="35">
        <v>2</v>
      </c>
      <c r="H1951" s="35">
        <v>1</v>
      </c>
    </row>
    <row r="1952" spans="4:8" ht="14.25" customHeight="1">
      <c r="D1952" s="35">
        <v>5065</v>
      </c>
      <c r="E1952" s="35">
        <v>15196</v>
      </c>
      <c r="F1952" s="35">
        <v>3799</v>
      </c>
      <c r="G1952" s="35">
        <v>4</v>
      </c>
      <c r="H1952" s="35">
        <v>2</v>
      </c>
    </row>
    <row r="1953" spans="4:8" ht="14.25" customHeight="1">
      <c r="D1953" s="35">
        <v>2535</v>
      </c>
      <c r="E1953" s="35">
        <v>7606</v>
      </c>
      <c r="F1953" s="35">
        <v>3803</v>
      </c>
      <c r="G1953" s="35">
        <v>2</v>
      </c>
      <c r="H1953" s="35">
        <v>1</v>
      </c>
    </row>
    <row r="1954" spans="4:8" ht="14.25" customHeight="1">
      <c r="D1954" s="35">
        <v>5073</v>
      </c>
      <c r="E1954" s="35">
        <v>15220</v>
      </c>
      <c r="F1954" s="35">
        <v>3805</v>
      </c>
      <c r="G1954" s="35">
        <v>4</v>
      </c>
      <c r="H1954" s="35">
        <v>2</v>
      </c>
    </row>
    <row r="1955" spans="4:8" ht="14.25" customHeight="1">
      <c r="D1955" s="35">
        <v>2539</v>
      </c>
      <c r="E1955" s="35">
        <v>7618</v>
      </c>
      <c r="F1955" s="35">
        <v>3809</v>
      </c>
      <c r="G1955" s="35">
        <v>2</v>
      </c>
      <c r="H1955" s="35">
        <v>1</v>
      </c>
    </row>
    <row r="1956" spans="4:8" ht="14.25" customHeight="1">
      <c r="D1956" s="35">
        <v>5081</v>
      </c>
      <c r="E1956" s="35">
        <v>15244</v>
      </c>
      <c r="F1956" s="35">
        <v>3811</v>
      </c>
      <c r="G1956" s="35">
        <v>4</v>
      </c>
      <c r="H1956" s="35">
        <v>2</v>
      </c>
    </row>
    <row r="1957" spans="4:8" ht="14.25" customHeight="1">
      <c r="D1957" s="35">
        <v>2543</v>
      </c>
      <c r="E1957" s="35">
        <v>7630</v>
      </c>
      <c r="F1957" s="35">
        <v>3815</v>
      </c>
      <c r="G1957" s="35">
        <v>2</v>
      </c>
      <c r="H1957" s="35">
        <v>1</v>
      </c>
    </row>
    <row r="1958" spans="4:8" ht="14.25" customHeight="1">
      <c r="D1958" s="35">
        <v>5089</v>
      </c>
      <c r="E1958" s="35">
        <v>15268</v>
      </c>
      <c r="F1958" s="35">
        <v>3817</v>
      </c>
      <c r="G1958" s="35">
        <v>4</v>
      </c>
      <c r="H1958" s="35">
        <v>2</v>
      </c>
    </row>
    <row r="1959" spans="4:8" ht="14.25" customHeight="1">
      <c r="D1959" s="35">
        <v>2547</v>
      </c>
      <c r="E1959" s="35">
        <v>7642</v>
      </c>
      <c r="F1959" s="35">
        <v>3821</v>
      </c>
      <c r="G1959" s="35">
        <v>2</v>
      </c>
      <c r="H1959" s="35">
        <v>1</v>
      </c>
    </row>
    <row r="1960" spans="4:8" ht="14.25" customHeight="1">
      <c r="D1960" s="35">
        <v>5097</v>
      </c>
      <c r="E1960" s="35">
        <v>15292</v>
      </c>
      <c r="F1960" s="35">
        <v>3823</v>
      </c>
      <c r="G1960" s="35">
        <v>4</v>
      </c>
      <c r="H1960" s="35">
        <v>2</v>
      </c>
    </row>
    <row r="1961" spans="4:8" ht="14.25" customHeight="1">
      <c r="D1961" s="35">
        <v>2551</v>
      </c>
      <c r="E1961" s="35">
        <v>7654</v>
      </c>
      <c r="F1961" s="35">
        <v>3827</v>
      </c>
      <c r="G1961" s="35">
        <v>2</v>
      </c>
      <c r="H1961" s="35">
        <v>1</v>
      </c>
    </row>
    <row r="1962" spans="4:8" ht="14.25" customHeight="1">
      <c r="D1962" s="35">
        <v>5105</v>
      </c>
      <c r="E1962" s="35">
        <v>15316</v>
      </c>
      <c r="F1962" s="35">
        <v>3829</v>
      </c>
      <c r="G1962" s="35">
        <v>4</v>
      </c>
      <c r="H1962" s="35">
        <v>2</v>
      </c>
    </row>
    <row r="1963" spans="4:8" ht="14.25" customHeight="1">
      <c r="D1963" s="35">
        <v>2555</v>
      </c>
      <c r="E1963" s="35">
        <v>7666</v>
      </c>
      <c r="F1963" s="35">
        <v>3833</v>
      </c>
      <c r="G1963" s="35">
        <v>2</v>
      </c>
      <c r="H1963" s="35">
        <v>1</v>
      </c>
    </row>
    <row r="1964" spans="4:8" ht="14.25" customHeight="1">
      <c r="D1964" s="35">
        <v>5113</v>
      </c>
      <c r="E1964" s="35">
        <v>15340</v>
      </c>
      <c r="F1964" s="35">
        <v>3835</v>
      </c>
      <c r="G1964" s="35">
        <v>4</v>
      </c>
      <c r="H1964" s="35">
        <v>2</v>
      </c>
    </row>
    <row r="1965" spans="4:8" ht="14.25" customHeight="1">
      <c r="D1965" s="35">
        <v>2559</v>
      </c>
      <c r="E1965" s="35">
        <v>7678</v>
      </c>
      <c r="F1965" s="35">
        <v>3839</v>
      </c>
      <c r="G1965" s="35">
        <v>2</v>
      </c>
      <c r="H1965" s="35">
        <v>1</v>
      </c>
    </row>
    <row r="1966" spans="4:8" ht="14.25" customHeight="1">
      <c r="D1966" s="35">
        <v>5121</v>
      </c>
      <c r="E1966" s="35">
        <v>15364</v>
      </c>
      <c r="F1966" s="35">
        <v>3841</v>
      </c>
      <c r="G1966" s="35">
        <v>4</v>
      </c>
      <c r="H1966" s="35">
        <v>2</v>
      </c>
    </row>
    <row r="1967" spans="4:8" ht="14.25" customHeight="1">
      <c r="D1967" s="35">
        <v>2563</v>
      </c>
      <c r="E1967" s="35">
        <v>7690</v>
      </c>
      <c r="F1967" s="35">
        <v>3845</v>
      </c>
      <c r="G1967" s="35">
        <v>2</v>
      </c>
      <c r="H1967" s="35">
        <v>1</v>
      </c>
    </row>
    <row r="1968" spans="4:8" ht="14.25" customHeight="1">
      <c r="D1968" s="35">
        <v>5129</v>
      </c>
      <c r="E1968" s="35">
        <v>15388</v>
      </c>
      <c r="F1968" s="35">
        <v>3847</v>
      </c>
      <c r="G1968" s="35">
        <v>4</v>
      </c>
      <c r="H1968" s="35">
        <v>2</v>
      </c>
    </row>
    <row r="1969" spans="4:8" ht="14.25" customHeight="1">
      <c r="D1969" s="35">
        <v>2567</v>
      </c>
      <c r="E1969" s="35">
        <v>7702</v>
      </c>
      <c r="F1969" s="35">
        <v>3851</v>
      </c>
      <c r="G1969" s="35">
        <v>2</v>
      </c>
      <c r="H1969" s="35">
        <v>1</v>
      </c>
    </row>
    <row r="1970" spans="4:8" ht="14.25" customHeight="1">
      <c r="D1970" s="35">
        <v>5137</v>
      </c>
      <c r="E1970" s="35">
        <v>15412</v>
      </c>
      <c r="F1970" s="35">
        <v>3853</v>
      </c>
      <c r="G1970" s="35">
        <v>4</v>
      </c>
      <c r="H1970" s="35">
        <v>2</v>
      </c>
    </row>
    <row r="1971" spans="4:8" ht="14.25" customHeight="1">
      <c r="D1971" s="35">
        <v>2571</v>
      </c>
      <c r="E1971" s="35">
        <v>7714</v>
      </c>
      <c r="F1971" s="35">
        <v>3857</v>
      </c>
      <c r="G1971" s="35">
        <v>2</v>
      </c>
      <c r="H1971" s="35">
        <v>1</v>
      </c>
    </row>
    <row r="1972" spans="4:8" ht="14.25" customHeight="1">
      <c r="D1972" s="35">
        <v>5145</v>
      </c>
      <c r="E1972" s="35">
        <v>15436</v>
      </c>
      <c r="F1972" s="35">
        <v>3859</v>
      </c>
      <c r="G1972" s="35">
        <v>4</v>
      </c>
      <c r="H1972" s="35">
        <v>2</v>
      </c>
    </row>
    <row r="1973" spans="4:8" ht="14.25" customHeight="1">
      <c r="D1973" s="35">
        <v>2575</v>
      </c>
      <c r="E1973" s="35">
        <v>7726</v>
      </c>
      <c r="F1973" s="35">
        <v>3863</v>
      </c>
      <c r="G1973" s="35">
        <v>2</v>
      </c>
      <c r="H1973" s="35">
        <v>1</v>
      </c>
    </row>
    <row r="1974" spans="4:8" ht="14.25" customHeight="1">
      <c r="D1974" s="35">
        <v>5153</v>
      </c>
      <c r="E1974" s="35">
        <v>15460</v>
      </c>
      <c r="F1974" s="35">
        <v>3865</v>
      </c>
      <c r="G1974" s="35">
        <v>4</v>
      </c>
      <c r="H1974" s="35">
        <v>2</v>
      </c>
    </row>
    <row r="1975" spans="4:8" ht="14.25" customHeight="1">
      <c r="D1975" s="35">
        <v>2579</v>
      </c>
      <c r="E1975" s="35">
        <v>7738</v>
      </c>
      <c r="F1975" s="35">
        <v>3869</v>
      </c>
      <c r="G1975" s="35">
        <v>2</v>
      </c>
      <c r="H1975" s="35">
        <v>1</v>
      </c>
    </row>
    <row r="1976" spans="4:8" ht="14.25" customHeight="1">
      <c r="D1976" s="35">
        <v>5161</v>
      </c>
      <c r="E1976" s="35">
        <v>15484</v>
      </c>
      <c r="F1976" s="35">
        <v>3871</v>
      </c>
      <c r="G1976" s="35">
        <v>4</v>
      </c>
      <c r="H1976" s="35">
        <v>2</v>
      </c>
    </row>
    <row r="1977" spans="4:8" ht="14.25" customHeight="1">
      <c r="D1977" s="35">
        <v>2583</v>
      </c>
      <c r="E1977" s="35">
        <v>7750</v>
      </c>
      <c r="F1977" s="35">
        <v>3875</v>
      </c>
      <c r="G1977" s="35">
        <v>2</v>
      </c>
      <c r="H1977" s="35">
        <v>1</v>
      </c>
    </row>
    <row r="1978" spans="4:8" ht="14.25" customHeight="1">
      <c r="D1978" s="35">
        <v>5169</v>
      </c>
      <c r="E1978" s="35">
        <v>15508</v>
      </c>
      <c r="F1978" s="35">
        <v>3877</v>
      </c>
      <c r="G1978" s="35">
        <v>4</v>
      </c>
      <c r="H1978" s="35">
        <v>2</v>
      </c>
    </row>
    <row r="1979" spans="4:8" ht="14.25" customHeight="1">
      <c r="D1979" s="35">
        <v>2587</v>
      </c>
      <c r="E1979" s="35">
        <v>7762</v>
      </c>
      <c r="F1979" s="35">
        <v>3881</v>
      </c>
      <c r="G1979" s="35">
        <v>2</v>
      </c>
      <c r="H1979" s="35">
        <v>1</v>
      </c>
    </row>
    <row r="1980" spans="4:8" ht="14.25" customHeight="1">
      <c r="D1980" s="35">
        <v>5177</v>
      </c>
      <c r="E1980" s="35">
        <v>15532</v>
      </c>
      <c r="F1980" s="35">
        <v>3883</v>
      </c>
      <c r="G1980" s="35">
        <v>4</v>
      </c>
      <c r="H1980" s="35">
        <v>2</v>
      </c>
    </row>
    <row r="1981" spans="4:8" ht="14.25" customHeight="1">
      <c r="D1981" s="35">
        <v>2591</v>
      </c>
      <c r="E1981" s="35">
        <v>7774</v>
      </c>
      <c r="F1981" s="35">
        <v>3887</v>
      </c>
      <c r="G1981" s="35">
        <v>2</v>
      </c>
      <c r="H1981" s="35">
        <v>1</v>
      </c>
    </row>
    <row r="1982" spans="4:8" ht="14.25" customHeight="1">
      <c r="D1982" s="35">
        <v>5185</v>
      </c>
      <c r="E1982" s="35">
        <v>15556</v>
      </c>
      <c r="F1982" s="35">
        <v>3889</v>
      </c>
      <c r="G1982" s="35">
        <v>4</v>
      </c>
      <c r="H1982" s="35">
        <v>2</v>
      </c>
    </row>
    <row r="1983" spans="4:8" ht="14.25" customHeight="1">
      <c r="D1983" s="35">
        <v>2595</v>
      </c>
      <c r="E1983" s="35">
        <v>7786</v>
      </c>
      <c r="F1983" s="35">
        <v>3893</v>
      </c>
      <c r="G1983" s="35">
        <v>2</v>
      </c>
      <c r="H1983" s="35">
        <v>1</v>
      </c>
    </row>
    <row r="1984" spans="4:8" ht="14.25" customHeight="1">
      <c r="D1984" s="35">
        <v>5193</v>
      </c>
      <c r="E1984" s="35">
        <v>15580</v>
      </c>
      <c r="F1984" s="35">
        <v>3895</v>
      </c>
      <c r="G1984" s="35">
        <v>4</v>
      </c>
      <c r="H1984" s="35">
        <v>2</v>
      </c>
    </row>
    <row r="1985" spans="4:8" ht="14.25" customHeight="1">
      <c r="D1985" s="35">
        <v>2599</v>
      </c>
      <c r="E1985" s="35">
        <v>7798</v>
      </c>
      <c r="F1985" s="35">
        <v>3899</v>
      </c>
      <c r="G1985" s="35">
        <v>2</v>
      </c>
      <c r="H1985" s="35">
        <v>1</v>
      </c>
    </row>
    <row r="1986" spans="4:8" ht="14.25" customHeight="1">
      <c r="D1986" s="35">
        <v>5201</v>
      </c>
      <c r="E1986" s="35">
        <v>15604</v>
      </c>
      <c r="F1986" s="35">
        <v>3901</v>
      </c>
      <c r="G1986" s="35">
        <v>4</v>
      </c>
      <c r="H1986" s="35">
        <v>2</v>
      </c>
    </row>
    <row r="1987" spans="4:8" ht="14.25" customHeight="1">
      <c r="D1987" s="35">
        <v>2603</v>
      </c>
      <c r="E1987" s="35">
        <v>7810</v>
      </c>
      <c r="F1987" s="35">
        <v>3905</v>
      </c>
      <c r="G1987" s="35">
        <v>2</v>
      </c>
      <c r="H1987" s="35">
        <v>1</v>
      </c>
    </row>
    <row r="1988" spans="4:8" ht="14.25" customHeight="1">
      <c r="D1988" s="35">
        <v>5209</v>
      </c>
      <c r="E1988" s="35">
        <v>15628</v>
      </c>
      <c r="F1988" s="35">
        <v>3907</v>
      </c>
      <c r="G1988" s="35">
        <v>4</v>
      </c>
      <c r="H1988" s="35">
        <v>2</v>
      </c>
    </row>
    <row r="1989" spans="4:8" ht="14.25" customHeight="1">
      <c r="D1989" s="35">
        <v>2607</v>
      </c>
      <c r="E1989" s="35">
        <v>7822</v>
      </c>
      <c r="F1989" s="35">
        <v>3911</v>
      </c>
      <c r="G1989" s="35">
        <v>2</v>
      </c>
      <c r="H1989" s="35">
        <v>1</v>
      </c>
    </row>
    <row r="1990" spans="4:8" ht="14.25" customHeight="1">
      <c r="D1990" s="35">
        <v>5217</v>
      </c>
      <c r="E1990" s="35">
        <v>15652</v>
      </c>
      <c r="F1990" s="35">
        <v>3913</v>
      </c>
      <c r="G1990" s="35">
        <v>4</v>
      </c>
      <c r="H1990" s="35">
        <v>2</v>
      </c>
    </row>
    <row r="1991" spans="4:8" ht="14.25" customHeight="1">
      <c r="D1991" s="35">
        <v>2611</v>
      </c>
      <c r="E1991" s="35">
        <v>7834</v>
      </c>
      <c r="F1991" s="35">
        <v>3917</v>
      </c>
      <c r="G1991" s="35">
        <v>2</v>
      </c>
      <c r="H1991" s="35">
        <v>1</v>
      </c>
    </row>
    <row r="1992" spans="4:8" ht="14.25" customHeight="1">
      <c r="D1992" s="35">
        <v>5225</v>
      </c>
      <c r="E1992" s="35">
        <v>15676</v>
      </c>
      <c r="F1992" s="35">
        <v>3919</v>
      </c>
      <c r="G1992" s="35">
        <v>4</v>
      </c>
      <c r="H1992" s="35">
        <v>2</v>
      </c>
    </row>
    <row r="1993" spans="4:8" ht="14.25" customHeight="1">
      <c r="D1993" s="35">
        <v>2615</v>
      </c>
      <c r="E1993" s="35">
        <v>7846</v>
      </c>
      <c r="F1993" s="35">
        <v>3923</v>
      </c>
      <c r="G1993" s="35">
        <v>2</v>
      </c>
      <c r="H1993" s="35">
        <v>1</v>
      </c>
    </row>
    <row r="1994" spans="4:8" ht="14.25" customHeight="1">
      <c r="D1994" s="35">
        <v>5233</v>
      </c>
      <c r="E1994" s="35">
        <v>15700</v>
      </c>
      <c r="F1994" s="35">
        <v>3925</v>
      </c>
      <c r="G1994" s="35">
        <v>4</v>
      </c>
      <c r="H1994" s="35">
        <v>2</v>
      </c>
    </row>
    <row r="1995" spans="4:8" ht="14.25" customHeight="1">
      <c r="D1995" s="35">
        <v>2619</v>
      </c>
      <c r="E1995" s="35">
        <v>7858</v>
      </c>
      <c r="F1995" s="35">
        <v>3929</v>
      </c>
      <c r="G1995" s="35">
        <v>2</v>
      </c>
      <c r="H1995" s="35">
        <v>1</v>
      </c>
    </row>
    <row r="1996" spans="4:8" ht="14.25" customHeight="1">
      <c r="D1996" s="35">
        <v>5241</v>
      </c>
      <c r="E1996" s="35">
        <v>15724</v>
      </c>
      <c r="F1996" s="35">
        <v>3931</v>
      </c>
      <c r="G1996" s="35">
        <v>4</v>
      </c>
      <c r="H1996" s="35">
        <v>2</v>
      </c>
    </row>
    <row r="1997" spans="4:8" ht="14.25" customHeight="1">
      <c r="D1997" s="35">
        <v>2623</v>
      </c>
      <c r="E1997" s="35">
        <v>7870</v>
      </c>
      <c r="F1997" s="35">
        <v>3935</v>
      </c>
      <c r="G1997" s="35">
        <v>2</v>
      </c>
      <c r="H1997" s="35">
        <v>1</v>
      </c>
    </row>
    <row r="1998" spans="4:8" ht="14.25" customHeight="1">
      <c r="D1998" s="35">
        <v>5249</v>
      </c>
      <c r="E1998" s="35">
        <v>15748</v>
      </c>
      <c r="F1998" s="35">
        <v>3937</v>
      </c>
      <c r="G1998" s="35">
        <v>4</v>
      </c>
      <c r="H1998" s="35">
        <v>2</v>
      </c>
    </row>
    <row r="1999" spans="4:8" ht="14.25" customHeight="1">
      <c r="D1999" s="35">
        <v>2627</v>
      </c>
      <c r="E1999" s="35">
        <v>7882</v>
      </c>
      <c r="F1999" s="35">
        <v>3941</v>
      </c>
      <c r="G1999" s="35">
        <v>2</v>
      </c>
      <c r="H1999" s="35">
        <v>1</v>
      </c>
    </row>
    <row r="2000" spans="4:8" ht="14.25" customHeight="1">
      <c r="D2000" s="35">
        <v>5257</v>
      </c>
      <c r="E2000" s="35">
        <v>15772</v>
      </c>
      <c r="F2000" s="35">
        <v>3943</v>
      </c>
      <c r="G2000" s="35">
        <v>4</v>
      </c>
      <c r="H2000" s="35">
        <v>2</v>
      </c>
    </row>
    <row r="2001" spans="4:8" ht="14.25" customHeight="1">
      <c r="D2001" s="35">
        <v>2631</v>
      </c>
      <c r="E2001" s="35">
        <v>7894</v>
      </c>
      <c r="F2001" s="35">
        <v>3947</v>
      </c>
      <c r="G2001" s="35">
        <v>2</v>
      </c>
      <c r="H2001" s="35">
        <v>1</v>
      </c>
    </row>
    <row r="2002" spans="4:8" ht="14.25" customHeight="1">
      <c r="D2002" s="35">
        <v>5265</v>
      </c>
      <c r="E2002" s="35">
        <v>15796</v>
      </c>
      <c r="F2002" s="35">
        <v>3949</v>
      </c>
      <c r="G2002" s="35">
        <v>4</v>
      </c>
      <c r="H2002" s="35">
        <v>2</v>
      </c>
    </row>
    <row r="2003" spans="4:8" ht="14.25" customHeight="1">
      <c r="D2003" s="35">
        <v>2635</v>
      </c>
      <c r="E2003" s="35">
        <v>7906</v>
      </c>
      <c r="F2003" s="35">
        <v>3953</v>
      </c>
      <c r="G2003" s="35">
        <v>2</v>
      </c>
      <c r="H2003" s="35">
        <v>1</v>
      </c>
    </row>
    <row r="2004" spans="4:8" ht="14.25" customHeight="1">
      <c r="D2004" s="35">
        <v>5273</v>
      </c>
      <c r="E2004" s="35">
        <v>15820</v>
      </c>
      <c r="F2004" s="35">
        <v>3955</v>
      </c>
      <c r="G2004" s="35">
        <v>4</v>
      </c>
      <c r="H2004" s="35">
        <v>2</v>
      </c>
    </row>
    <row r="2005" spans="4:8" ht="14.25" customHeight="1">
      <c r="D2005" s="35">
        <v>2639</v>
      </c>
      <c r="E2005" s="35">
        <v>7918</v>
      </c>
      <c r="F2005" s="35">
        <v>3959</v>
      </c>
      <c r="G2005" s="35">
        <v>2</v>
      </c>
      <c r="H2005" s="35">
        <v>1</v>
      </c>
    </row>
    <row r="2006" spans="4:8" ht="14.25" customHeight="1">
      <c r="D2006" s="35">
        <v>5281</v>
      </c>
      <c r="E2006" s="35">
        <v>15844</v>
      </c>
      <c r="F2006" s="35">
        <v>3961</v>
      </c>
      <c r="G2006" s="35">
        <v>4</v>
      </c>
      <c r="H2006" s="35">
        <v>2</v>
      </c>
    </row>
    <row r="2007" spans="4:8" ht="14.25" customHeight="1">
      <c r="D2007" s="35">
        <v>2643</v>
      </c>
      <c r="E2007" s="35">
        <v>7930</v>
      </c>
      <c r="F2007" s="35">
        <v>3965</v>
      </c>
      <c r="G2007" s="35">
        <v>2</v>
      </c>
      <c r="H2007" s="35">
        <v>1</v>
      </c>
    </row>
    <row r="2008" spans="4:8" ht="14.25" customHeight="1">
      <c r="D2008" s="35">
        <v>5289</v>
      </c>
      <c r="E2008" s="35">
        <v>15868</v>
      </c>
      <c r="F2008" s="35">
        <v>3967</v>
      </c>
      <c r="G2008" s="35">
        <v>4</v>
      </c>
      <c r="H2008" s="35">
        <v>2</v>
      </c>
    </row>
    <row r="2009" spans="4:8" ht="14.25" customHeight="1">
      <c r="D2009" s="35">
        <v>2647</v>
      </c>
      <c r="E2009" s="35">
        <v>7942</v>
      </c>
      <c r="F2009" s="35">
        <v>3971</v>
      </c>
      <c r="G2009" s="35">
        <v>2</v>
      </c>
      <c r="H2009" s="35">
        <v>1</v>
      </c>
    </row>
    <row r="2010" spans="4:8" ht="14.25" customHeight="1">
      <c r="D2010" s="35">
        <v>5297</v>
      </c>
      <c r="E2010" s="35">
        <v>15892</v>
      </c>
      <c r="F2010" s="35">
        <v>3973</v>
      </c>
      <c r="G2010" s="35">
        <v>4</v>
      </c>
      <c r="H2010" s="35">
        <v>2</v>
      </c>
    </row>
    <row r="2011" spans="4:8" ht="14.25" customHeight="1">
      <c r="D2011" s="35">
        <v>2651</v>
      </c>
      <c r="E2011" s="35">
        <v>7954</v>
      </c>
      <c r="F2011" s="35">
        <v>3977</v>
      </c>
      <c r="G2011" s="35">
        <v>2</v>
      </c>
      <c r="H2011" s="35">
        <v>1</v>
      </c>
    </row>
    <row r="2012" spans="4:8" ht="14.25" customHeight="1">
      <c r="D2012" s="35">
        <v>5305</v>
      </c>
      <c r="E2012" s="35">
        <v>15916</v>
      </c>
      <c r="F2012" s="35">
        <v>3979</v>
      </c>
      <c r="G2012" s="35">
        <v>4</v>
      </c>
      <c r="H2012" s="35">
        <v>2</v>
      </c>
    </row>
    <row r="2013" spans="4:8" ht="14.25" customHeight="1">
      <c r="D2013" s="35">
        <v>2655</v>
      </c>
      <c r="E2013" s="35">
        <v>7966</v>
      </c>
      <c r="F2013" s="35">
        <v>3983</v>
      </c>
      <c r="G2013" s="35">
        <v>2</v>
      </c>
      <c r="H2013" s="35">
        <v>1</v>
      </c>
    </row>
    <row r="2014" spans="4:8" ht="14.25" customHeight="1">
      <c r="D2014" s="35">
        <v>5313</v>
      </c>
      <c r="E2014" s="35">
        <v>15940</v>
      </c>
      <c r="F2014" s="35">
        <v>3985</v>
      </c>
      <c r="G2014" s="35">
        <v>4</v>
      </c>
      <c r="H2014" s="35">
        <v>2</v>
      </c>
    </row>
    <row r="2015" spans="4:8" ht="14.25" customHeight="1">
      <c r="D2015" s="35">
        <v>2659</v>
      </c>
      <c r="E2015" s="35">
        <v>7978</v>
      </c>
      <c r="F2015" s="35">
        <v>3989</v>
      </c>
      <c r="G2015" s="35">
        <v>2</v>
      </c>
      <c r="H2015" s="35">
        <v>1</v>
      </c>
    </row>
    <row r="2016" spans="4:8" ht="14.25" customHeight="1">
      <c r="D2016" s="35">
        <v>5321</v>
      </c>
      <c r="E2016" s="35">
        <v>15964</v>
      </c>
      <c r="F2016" s="35">
        <v>3991</v>
      </c>
      <c r="G2016" s="35">
        <v>4</v>
      </c>
      <c r="H2016" s="35">
        <v>2</v>
      </c>
    </row>
    <row r="2017" spans="4:8" ht="14.25" customHeight="1">
      <c r="D2017" s="35">
        <v>2663</v>
      </c>
      <c r="E2017" s="35">
        <v>7990</v>
      </c>
      <c r="F2017" s="35">
        <v>3995</v>
      </c>
      <c r="G2017" s="35">
        <v>2</v>
      </c>
      <c r="H2017" s="35">
        <v>1</v>
      </c>
    </row>
    <row r="2018" spans="4:8" ht="14.25" customHeight="1">
      <c r="D2018" s="35">
        <v>5329</v>
      </c>
      <c r="E2018" s="35">
        <v>15988</v>
      </c>
      <c r="F2018" s="35">
        <v>3997</v>
      </c>
      <c r="G2018" s="35">
        <v>4</v>
      </c>
      <c r="H2018" s="35">
        <v>2</v>
      </c>
    </row>
    <row r="2019" spans="4:8" ht="14.25" customHeight="1">
      <c r="D2019" s="35">
        <v>2667</v>
      </c>
      <c r="E2019" s="35">
        <v>8002</v>
      </c>
      <c r="F2019" s="35">
        <v>4001</v>
      </c>
      <c r="G2019" s="35">
        <v>2</v>
      </c>
      <c r="H2019" s="35">
        <v>1</v>
      </c>
    </row>
    <row r="2020" spans="4:8" ht="14.25" customHeight="1">
      <c r="D2020" s="35">
        <v>5337</v>
      </c>
      <c r="E2020" s="35">
        <v>16012</v>
      </c>
      <c r="F2020" s="35">
        <v>4003</v>
      </c>
      <c r="G2020" s="35">
        <v>4</v>
      </c>
      <c r="H2020" s="35">
        <v>2</v>
      </c>
    </row>
    <row r="2021" spans="4:8" ht="14.25" customHeight="1">
      <c r="D2021" s="35">
        <v>2671</v>
      </c>
      <c r="E2021" s="35">
        <v>8014</v>
      </c>
      <c r="F2021" s="35">
        <v>4007</v>
      </c>
      <c r="G2021" s="35">
        <v>2</v>
      </c>
      <c r="H2021" s="35">
        <v>1</v>
      </c>
    </row>
    <row r="2022" spans="4:8" ht="14.25" customHeight="1">
      <c r="D2022" s="35">
        <v>5345</v>
      </c>
      <c r="E2022" s="35">
        <v>16036</v>
      </c>
      <c r="F2022" s="35">
        <v>4009</v>
      </c>
      <c r="G2022" s="35">
        <v>4</v>
      </c>
      <c r="H2022" s="35">
        <v>2</v>
      </c>
    </row>
    <row r="2023" spans="4:8" ht="14.25" customHeight="1">
      <c r="D2023" s="35">
        <v>2675</v>
      </c>
      <c r="E2023" s="35">
        <v>8026</v>
      </c>
      <c r="F2023" s="35">
        <v>4013</v>
      </c>
      <c r="G2023" s="35">
        <v>2</v>
      </c>
      <c r="H2023" s="35">
        <v>1</v>
      </c>
    </row>
    <row r="2024" spans="4:8" ht="14.25" customHeight="1">
      <c r="D2024" s="35">
        <v>5353</v>
      </c>
      <c r="E2024" s="35">
        <v>16060</v>
      </c>
      <c r="F2024" s="35">
        <v>4015</v>
      </c>
      <c r="G2024" s="35">
        <v>4</v>
      </c>
      <c r="H2024" s="35">
        <v>2</v>
      </c>
    </row>
    <row r="2025" spans="4:8" ht="14.25" customHeight="1">
      <c r="D2025" s="35">
        <v>2679</v>
      </c>
      <c r="E2025" s="35">
        <v>8038</v>
      </c>
      <c r="F2025" s="35">
        <v>4019</v>
      </c>
      <c r="G2025" s="35">
        <v>2</v>
      </c>
      <c r="H2025" s="35">
        <v>1</v>
      </c>
    </row>
    <row r="2026" spans="4:8" ht="14.25" customHeight="1">
      <c r="D2026" s="35">
        <v>5361</v>
      </c>
      <c r="E2026" s="35">
        <v>16084</v>
      </c>
      <c r="F2026" s="35">
        <v>4021</v>
      </c>
      <c r="G2026" s="35">
        <v>4</v>
      </c>
      <c r="H2026" s="35">
        <v>2</v>
      </c>
    </row>
    <row r="2027" spans="4:8" ht="14.25" customHeight="1">
      <c r="D2027" s="35">
        <v>2683</v>
      </c>
      <c r="E2027" s="35">
        <v>8050</v>
      </c>
      <c r="F2027" s="35">
        <v>4025</v>
      </c>
      <c r="G2027" s="35">
        <v>2</v>
      </c>
      <c r="H2027" s="35">
        <v>1</v>
      </c>
    </row>
    <row r="2028" spans="4:8" ht="14.25" customHeight="1">
      <c r="D2028" s="35">
        <v>5369</v>
      </c>
      <c r="E2028" s="35">
        <v>16108</v>
      </c>
      <c r="F2028" s="35">
        <v>4027</v>
      </c>
      <c r="G2028" s="35">
        <v>4</v>
      </c>
      <c r="H2028" s="35">
        <v>2</v>
      </c>
    </row>
    <row r="2029" spans="4:8" ht="14.25" customHeight="1">
      <c r="D2029" s="35">
        <v>2687</v>
      </c>
      <c r="E2029" s="35">
        <v>8062</v>
      </c>
      <c r="F2029" s="35">
        <v>4031</v>
      </c>
      <c r="G2029" s="35">
        <v>2</v>
      </c>
      <c r="H2029" s="35">
        <v>1</v>
      </c>
    </row>
    <row r="2030" spans="4:8" ht="14.25" customHeight="1">
      <c r="D2030" s="35">
        <v>5377</v>
      </c>
      <c r="E2030" s="35">
        <v>16132</v>
      </c>
      <c r="F2030" s="35">
        <v>4033</v>
      </c>
      <c r="G2030" s="35">
        <v>4</v>
      </c>
      <c r="H2030" s="35">
        <v>2</v>
      </c>
    </row>
    <row r="2031" spans="4:8" ht="14.25" customHeight="1">
      <c r="D2031" s="35">
        <v>2691</v>
      </c>
      <c r="E2031" s="35">
        <v>8074</v>
      </c>
      <c r="F2031" s="35">
        <v>4037</v>
      </c>
      <c r="G2031" s="35">
        <v>2</v>
      </c>
      <c r="H2031" s="35">
        <v>1</v>
      </c>
    </row>
    <row r="2032" spans="4:8" ht="14.25" customHeight="1">
      <c r="D2032" s="35">
        <v>5385</v>
      </c>
      <c r="E2032" s="35">
        <v>16156</v>
      </c>
      <c r="F2032" s="35">
        <v>4039</v>
      </c>
      <c r="G2032" s="35">
        <v>4</v>
      </c>
      <c r="H2032" s="35">
        <v>2</v>
      </c>
    </row>
    <row r="2033" spans="4:8" ht="14.25" customHeight="1">
      <c r="D2033" s="35">
        <v>2695</v>
      </c>
      <c r="E2033" s="35">
        <v>8086</v>
      </c>
      <c r="F2033" s="35">
        <v>4043</v>
      </c>
      <c r="G2033" s="35">
        <v>2</v>
      </c>
      <c r="H2033" s="35">
        <v>1</v>
      </c>
    </row>
    <row r="2034" spans="4:8" ht="14.25" customHeight="1">
      <c r="D2034" s="35">
        <v>5393</v>
      </c>
      <c r="E2034" s="35">
        <v>16180</v>
      </c>
      <c r="F2034" s="35">
        <v>4045</v>
      </c>
      <c r="G2034" s="35">
        <v>4</v>
      </c>
      <c r="H2034" s="35">
        <v>2</v>
      </c>
    </row>
    <row r="2035" spans="4:8" ht="14.25" customHeight="1">
      <c r="D2035" s="35">
        <v>2699</v>
      </c>
      <c r="E2035" s="35">
        <v>8098</v>
      </c>
      <c r="F2035" s="35">
        <v>4049</v>
      </c>
      <c r="G2035" s="35">
        <v>2</v>
      </c>
      <c r="H2035" s="35">
        <v>1</v>
      </c>
    </row>
    <row r="2036" spans="4:8" ht="14.25" customHeight="1">
      <c r="D2036" s="35">
        <v>5401</v>
      </c>
      <c r="E2036" s="35">
        <v>16204</v>
      </c>
      <c r="F2036" s="35">
        <v>4051</v>
      </c>
      <c r="G2036" s="35">
        <v>4</v>
      </c>
      <c r="H2036" s="35">
        <v>2</v>
      </c>
    </row>
    <row r="2037" spans="4:8" ht="14.25" customHeight="1">
      <c r="D2037" s="35">
        <v>2703</v>
      </c>
      <c r="E2037" s="35">
        <v>8110</v>
      </c>
      <c r="F2037" s="35">
        <v>4055</v>
      </c>
      <c r="G2037" s="35">
        <v>2</v>
      </c>
      <c r="H2037" s="35">
        <v>1</v>
      </c>
    </row>
    <row r="2038" spans="4:8" ht="14.25" customHeight="1">
      <c r="D2038" s="35">
        <v>5409</v>
      </c>
      <c r="E2038" s="35">
        <v>16228</v>
      </c>
      <c r="F2038" s="35">
        <v>4057</v>
      </c>
      <c r="G2038" s="35">
        <v>4</v>
      </c>
      <c r="H2038" s="35">
        <v>2</v>
      </c>
    </row>
    <row r="2039" spans="4:8" ht="14.25" customHeight="1">
      <c r="D2039" s="35">
        <v>2707</v>
      </c>
      <c r="E2039" s="35">
        <v>8122</v>
      </c>
      <c r="F2039" s="35">
        <v>4061</v>
      </c>
      <c r="G2039" s="35">
        <v>2</v>
      </c>
      <c r="H2039" s="35">
        <v>1</v>
      </c>
    </row>
    <row r="2040" spans="4:8" ht="14.25" customHeight="1">
      <c r="D2040" s="35">
        <v>5417</v>
      </c>
      <c r="E2040" s="35">
        <v>16252</v>
      </c>
      <c r="F2040" s="35">
        <v>4063</v>
      </c>
      <c r="G2040" s="35">
        <v>4</v>
      </c>
      <c r="H2040" s="35">
        <v>2</v>
      </c>
    </row>
    <row r="2041" spans="4:8" ht="14.25" customHeight="1">
      <c r="D2041" s="35">
        <v>2711</v>
      </c>
      <c r="E2041" s="35">
        <v>8134</v>
      </c>
      <c r="F2041" s="35">
        <v>4067</v>
      </c>
      <c r="G2041" s="35">
        <v>2</v>
      </c>
      <c r="H2041" s="35">
        <v>1</v>
      </c>
    </row>
    <row r="2042" spans="4:8" ht="14.25" customHeight="1">
      <c r="D2042" s="35">
        <v>5425</v>
      </c>
      <c r="E2042" s="35">
        <v>16276</v>
      </c>
      <c r="F2042" s="35">
        <v>4069</v>
      </c>
      <c r="G2042" s="35">
        <v>4</v>
      </c>
      <c r="H2042" s="35">
        <v>2</v>
      </c>
    </row>
    <row r="2043" spans="4:8" ht="14.25" customHeight="1">
      <c r="D2043" s="35">
        <v>2715</v>
      </c>
      <c r="E2043" s="35">
        <v>8146</v>
      </c>
      <c r="F2043" s="35">
        <v>4073</v>
      </c>
      <c r="G2043" s="35">
        <v>2</v>
      </c>
      <c r="H2043" s="35">
        <v>1</v>
      </c>
    </row>
    <row r="2044" spans="4:8" ht="14.25" customHeight="1">
      <c r="D2044" s="35">
        <v>5433</v>
      </c>
      <c r="E2044" s="35">
        <v>16300</v>
      </c>
      <c r="F2044" s="35">
        <v>4075</v>
      </c>
      <c r="G2044" s="35">
        <v>4</v>
      </c>
      <c r="H2044" s="35">
        <v>2</v>
      </c>
    </row>
    <row r="2045" spans="4:8" ht="14.25" customHeight="1">
      <c r="D2045" s="35">
        <v>2719</v>
      </c>
      <c r="E2045" s="35">
        <v>8158</v>
      </c>
      <c r="F2045" s="35">
        <v>4079</v>
      </c>
      <c r="G2045" s="35">
        <v>2</v>
      </c>
      <c r="H2045" s="35">
        <v>1</v>
      </c>
    </row>
    <row r="2046" spans="4:8" ht="14.25" customHeight="1">
      <c r="D2046" s="35">
        <v>5441</v>
      </c>
      <c r="E2046" s="35">
        <v>16324</v>
      </c>
      <c r="F2046" s="35">
        <v>4081</v>
      </c>
      <c r="G2046" s="35">
        <v>4</v>
      </c>
      <c r="H2046" s="35">
        <v>2</v>
      </c>
    </row>
    <row r="2047" spans="4:8" ht="14.25" customHeight="1">
      <c r="D2047" s="35">
        <v>2723</v>
      </c>
      <c r="E2047" s="35">
        <v>8170</v>
      </c>
      <c r="F2047" s="35">
        <v>4085</v>
      </c>
      <c r="G2047" s="35">
        <v>2</v>
      </c>
      <c r="H2047" s="35">
        <v>1</v>
      </c>
    </row>
    <row r="2048" spans="4:8" ht="14.25" customHeight="1">
      <c r="D2048" s="35">
        <v>5449</v>
      </c>
      <c r="E2048" s="35">
        <v>16348</v>
      </c>
      <c r="F2048" s="35">
        <v>4087</v>
      </c>
      <c r="G2048" s="35">
        <v>4</v>
      </c>
      <c r="H2048" s="35">
        <v>2</v>
      </c>
    </row>
    <row r="2049" spans="4:8" ht="14.25" customHeight="1">
      <c r="D2049" s="35">
        <v>2727</v>
      </c>
      <c r="E2049" s="35">
        <v>8182</v>
      </c>
      <c r="F2049" s="35">
        <v>4091</v>
      </c>
      <c r="G2049" s="35">
        <v>2</v>
      </c>
      <c r="H2049" s="35">
        <v>1</v>
      </c>
    </row>
    <row r="2050" spans="4:8" ht="14.25" customHeight="1">
      <c r="D2050" s="35">
        <v>5457</v>
      </c>
      <c r="E2050" s="35">
        <v>16372</v>
      </c>
      <c r="F2050" s="35">
        <v>4093</v>
      </c>
      <c r="G2050" s="35">
        <v>4</v>
      </c>
      <c r="H2050" s="35">
        <v>2</v>
      </c>
    </row>
    <row r="2051" spans="4:8" ht="14.25" customHeight="1">
      <c r="D2051" s="35">
        <v>2731</v>
      </c>
      <c r="E2051" s="35">
        <v>8194</v>
      </c>
      <c r="F2051" s="35">
        <v>4097</v>
      </c>
      <c r="G2051" s="35">
        <v>2</v>
      </c>
      <c r="H2051" s="35">
        <v>1</v>
      </c>
    </row>
    <row r="2052" spans="4:8" ht="14.25" customHeight="1">
      <c r="D2052" s="35">
        <v>2735</v>
      </c>
      <c r="E2052" s="35">
        <v>8206</v>
      </c>
      <c r="F2052" s="35">
        <v>4103</v>
      </c>
      <c r="G2052" s="35">
        <v>2</v>
      </c>
      <c r="H2052" s="35">
        <v>1</v>
      </c>
    </row>
    <row r="2053" spans="4:8" ht="14.25" customHeight="1">
      <c r="D2053" s="35">
        <v>2739</v>
      </c>
      <c r="E2053" s="35">
        <v>8218</v>
      </c>
      <c r="F2053" s="35">
        <v>4109</v>
      </c>
      <c r="G2053" s="35">
        <v>2</v>
      </c>
      <c r="H2053" s="35">
        <v>1</v>
      </c>
    </row>
    <row r="2054" spans="4:8" ht="14.25" customHeight="1">
      <c r="D2054" s="35">
        <v>2743</v>
      </c>
      <c r="E2054" s="35">
        <v>8230</v>
      </c>
      <c r="F2054" s="35">
        <v>4115</v>
      </c>
      <c r="G2054" s="35">
        <v>2</v>
      </c>
      <c r="H2054" s="35">
        <v>1</v>
      </c>
    </row>
    <row r="2055" spans="4:8" ht="14.25" customHeight="1">
      <c r="D2055" s="35">
        <v>2747</v>
      </c>
      <c r="E2055" s="35">
        <v>8242</v>
      </c>
      <c r="F2055" s="35">
        <v>4121</v>
      </c>
      <c r="G2055" s="35">
        <v>2</v>
      </c>
      <c r="H2055" s="35">
        <v>1</v>
      </c>
    </row>
    <row r="2056" spans="4:8" ht="14.25" customHeight="1">
      <c r="D2056" s="35">
        <v>2751</v>
      </c>
      <c r="E2056" s="35">
        <v>8254</v>
      </c>
      <c r="F2056" s="35">
        <v>4127</v>
      </c>
      <c r="G2056" s="35">
        <v>2</v>
      </c>
      <c r="H2056" s="35">
        <v>1</v>
      </c>
    </row>
    <row r="2057" spans="4:8" ht="14.25" customHeight="1">
      <c r="D2057" s="35">
        <v>2755</v>
      </c>
      <c r="E2057" s="35">
        <v>8266</v>
      </c>
      <c r="F2057" s="35">
        <v>4133</v>
      </c>
      <c r="G2057" s="35">
        <v>2</v>
      </c>
      <c r="H2057" s="35">
        <v>1</v>
      </c>
    </row>
    <row r="2058" spans="4:8" ht="14.25" customHeight="1">
      <c r="D2058" s="35">
        <v>2759</v>
      </c>
      <c r="E2058" s="35">
        <v>8278</v>
      </c>
      <c r="F2058" s="35">
        <v>4139</v>
      </c>
      <c r="G2058" s="35">
        <v>2</v>
      </c>
      <c r="H2058" s="35">
        <v>1</v>
      </c>
    </row>
    <row r="2059" spans="4:8" ht="14.25" customHeight="1">
      <c r="D2059" s="35">
        <v>2763</v>
      </c>
      <c r="E2059" s="35">
        <v>8290</v>
      </c>
      <c r="F2059" s="35">
        <v>4145</v>
      </c>
      <c r="G2059" s="35">
        <v>2</v>
      </c>
      <c r="H2059" s="35">
        <v>1</v>
      </c>
    </row>
    <row r="2060" spans="4:8" ht="14.25" customHeight="1">
      <c r="D2060" s="35">
        <v>2767</v>
      </c>
      <c r="E2060" s="35">
        <v>8302</v>
      </c>
      <c r="F2060" s="35">
        <v>4151</v>
      </c>
      <c r="G2060" s="35">
        <v>2</v>
      </c>
      <c r="H2060" s="35">
        <v>1</v>
      </c>
    </row>
    <row r="2061" spans="4:8" ht="14.25" customHeight="1">
      <c r="D2061" s="35">
        <v>2771</v>
      </c>
      <c r="E2061" s="35">
        <v>8314</v>
      </c>
      <c r="F2061" s="35">
        <v>4157</v>
      </c>
      <c r="G2061" s="35">
        <v>2</v>
      </c>
      <c r="H2061" s="35">
        <v>1</v>
      </c>
    </row>
    <row r="2062" spans="4:8" ht="14.25" customHeight="1">
      <c r="D2062" s="35">
        <v>2775</v>
      </c>
      <c r="E2062" s="35">
        <v>8326</v>
      </c>
      <c r="F2062" s="35">
        <v>4163</v>
      </c>
      <c r="G2062" s="35">
        <v>2</v>
      </c>
      <c r="H2062" s="35">
        <v>1</v>
      </c>
    </row>
    <row r="2063" spans="4:8" ht="14.25" customHeight="1">
      <c r="D2063" s="35">
        <v>2779</v>
      </c>
      <c r="E2063" s="35">
        <v>8338</v>
      </c>
      <c r="F2063" s="35">
        <v>4169</v>
      </c>
      <c r="G2063" s="35">
        <v>2</v>
      </c>
      <c r="H2063" s="35">
        <v>1</v>
      </c>
    </row>
    <row r="2064" spans="4:8" ht="14.25" customHeight="1">
      <c r="D2064" s="35">
        <v>2783</v>
      </c>
      <c r="E2064" s="35">
        <v>8350</v>
      </c>
      <c r="F2064" s="35">
        <v>4175</v>
      </c>
      <c r="G2064" s="35">
        <v>2</v>
      </c>
      <c r="H2064" s="35">
        <v>1</v>
      </c>
    </row>
    <row r="2065" spans="4:8" ht="14.25" customHeight="1">
      <c r="D2065" s="35">
        <v>2787</v>
      </c>
      <c r="E2065" s="35">
        <v>8362</v>
      </c>
      <c r="F2065" s="35">
        <v>4181</v>
      </c>
      <c r="G2065" s="35">
        <v>2</v>
      </c>
      <c r="H2065" s="35">
        <v>1</v>
      </c>
    </row>
    <row r="2066" spans="4:8" ht="14.25" customHeight="1">
      <c r="D2066" s="35">
        <v>2791</v>
      </c>
      <c r="E2066" s="35">
        <v>8374</v>
      </c>
      <c r="F2066" s="35">
        <v>4187</v>
      </c>
      <c r="G2066" s="35">
        <v>2</v>
      </c>
      <c r="H2066" s="35">
        <v>1</v>
      </c>
    </row>
    <row r="2067" spans="4:8" ht="14.25" customHeight="1">
      <c r="D2067" s="35">
        <v>2795</v>
      </c>
      <c r="E2067" s="35">
        <v>8386</v>
      </c>
      <c r="F2067" s="35">
        <v>4193</v>
      </c>
      <c r="G2067" s="35">
        <v>2</v>
      </c>
      <c r="H2067" s="35">
        <v>1</v>
      </c>
    </row>
    <row r="2068" spans="4:8" ht="14.25" customHeight="1">
      <c r="D2068" s="35">
        <v>2799</v>
      </c>
      <c r="E2068" s="35">
        <v>8398</v>
      </c>
      <c r="F2068" s="35">
        <v>4199</v>
      </c>
      <c r="G2068" s="35">
        <v>2</v>
      </c>
      <c r="H2068" s="35">
        <v>1</v>
      </c>
    </row>
    <row r="2069" spans="4:8" ht="14.25" customHeight="1">
      <c r="D2069" s="35">
        <v>2803</v>
      </c>
      <c r="E2069" s="35">
        <v>8410</v>
      </c>
      <c r="F2069" s="35">
        <v>4205</v>
      </c>
      <c r="G2069" s="35">
        <v>2</v>
      </c>
      <c r="H2069" s="35">
        <v>1</v>
      </c>
    </row>
    <row r="2070" spans="4:8" ht="14.25" customHeight="1">
      <c r="D2070" s="35">
        <v>2807</v>
      </c>
      <c r="E2070" s="35">
        <v>8422</v>
      </c>
      <c r="F2070" s="35">
        <v>4211</v>
      </c>
      <c r="G2070" s="35">
        <v>2</v>
      </c>
      <c r="H2070" s="35">
        <v>1</v>
      </c>
    </row>
    <row r="2071" spans="4:8" ht="14.25" customHeight="1">
      <c r="D2071" s="35">
        <v>2811</v>
      </c>
      <c r="E2071" s="35">
        <v>8434</v>
      </c>
      <c r="F2071" s="35">
        <v>4217</v>
      </c>
      <c r="G2071" s="35">
        <v>2</v>
      </c>
      <c r="H2071" s="35">
        <v>1</v>
      </c>
    </row>
    <row r="2072" spans="4:8" ht="14.25" customHeight="1">
      <c r="D2072" s="35">
        <v>2815</v>
      </c>
      <c r="E2072" s="35">
        <v>8446</v>
      </c>
      <c r="F2072" s="35">
        <v>4223</v>
      </c>
      <c r="G2072" s="35">
        <v>2</v>
      </c>
      <c r="H2072" s="35">
        <v>1</v>
      </c>
    </row>
    <row r="2073" spans="4:8" ht="14.25" customHeight="1">
      <c r="D2073" s="35">
        <v>2819</v>
      </c>
      <c r="E2073" s="35">
        <v>8458</v>
      </c>
      <c r="F2073" s="35">
        <v>4229</v>
      </c>
      <c r="G2073" s="35">
        <v>2</v>
      </c>
      <c r="H2073" s="35">
        <v>1</v>
      </c>
    </row>
    <row r="2074" spans="4:8" ht="14.25" customHeight="1">
      <c r="D2074" s="35">
        <v>2823</v>
      </c>
      <c r="E2074" s="35">
        <v>8470</v>
      </c>
      <c r="F2074" s="35">
        <v>4235</v>
      </c>
      <c r="G2074" s="35">
        <v>2</v>
      </c>
      <c r="H2074" s="35">
        <v>1</v>
      </c>
    </row>
    <row r="2075" spans="4:8" ht="14.25" customHeight="1">
      <c r="D2075" s="35">
        <v>2827</v>
      </c>
      <c r="E2075" s="35">
        <v>8482</v>
      </c>
      <c r="F2075" s="35">
        <v>4241</v>
      </c>
      <c r="G2075" s="35">
        <v>2</v>
      </c>
      <c r="H2075" s="35">
        <v>1</v>
      </c>
    </row>
    <row r="2076" spans="4:8" ht="14.25" customHeight="1">
      <c r="D2076" s="35">
        <v>2831</v>
      </c>
      <c r="E2076" s="35">
        <v>8494</v>
      </c>
      <c r="F2076" s="35">
        <v>4247</v>
      </c>
      <c r="G2076" s="35">
        <v>2</v>
      </c>
      <c r="H2076" s="35">
        <v>1</v>
      </c>
    </row>
    <row r="2077" spans="4:8" ht="14.25" customHeight="1">
      <c r="D2077" s="35">
        <v>2835</v>
      </c>
      <c r="E2077" s="35">
        <v>8506</v>
      </c>
      <c r="F2077" s="35">
        <v>4253</v>
      </c>
      <c r="G2077" s="35">
        <v>2</v>
      </c>
      <c r="H2077" s="35">
        <v>1</v>
      </c>
    </row>
    <row r="2078" spans="4:8" ht="14.25" customHeight="1">
      <c r="D2078" s="35">
        <v>2839</v>
      </c>
      <c r="E2078" s="35">
        <v>8518</v>
      </c>
      <c r="F2078" s="35">
        <v>4259</v>
      </c>
      <c r="G2078" s="35">
        <v>2</v>
      </c>
      <c r="H2078" s="35">
        <v>1</v>
      </c>
    </row>
    <row r="2079" spans="4:8" ht="14.25" customHeight="1">
      <c r="D2079" s="35">
        <v>2843</v>
      </c>
      <c r="E2079" s="35">
        <v>8530</v>
      </c>
      <c r="F2079" s="35">
        <v>4265</v>
      </c>
      <c r="G2079" s="35">
        <v>2</v>
      </c>
      <c r="H2079" s="35">
        <v>1</v>
      </c>
    </row>
    <row r="2080" spans="4:8" ht="14.25" customHeight="1">
      <c r="D2080" s="35">
        <v>2847</v>
      </c>
      <c r="E2080" s="35">
        <v>8542</v>
      </c>
      <c r="F2080" s="35">
        <v>4271</v>
      </c>
      <c r="G2080" s="35">
        <v>2</v>
      </c>
      <c r="H2080" s="35">
        <v>1</v>
      </c>
    </row>
    <row r="2081" spans="4:8" ht="14.25" customHeight="1">
      <c r="D2081" s="35">
        <v>2851</v>
      </c>
      <c r="E2081" s="35">
        <v>8554</v>
      </c>
      <c r="F2081" s="35">
        <v>4277</v>
      </c>
      <c r="G2081" s="35">
        <v>2</v>
      </c>
      <c r="H2081" s="35">
        <v>1</v>
      </c>
    </row>
    <row r="2082" spans="4:8" ht="14.25" customHeight="1">
      <c r="D2082" s="35">
        <v>2855</v>
      </c>
      <c r="E2082" s="35">
        <v>8566</v>
      </c>
      <c r="F2082" s="35">
        <v>4283</v>
      </c>
      <c r="G2082" s="35">
        <v>2</v>
      </c>
      <c r="H2082" s="35">
        <v>1</v>
      </c>
    </row>
    <row r="2083" spans="4:8" ht="14.25" customHeight="1">
      <c r="D2083" s="35">
        <v>2859</v>
      </c>
      <c r="E2083" s="35">
        <v>8578</v>
      </c>
      <c r="F2083" s="35">
        <v>4289</v>
      </c>
      <c r="G2083" s="35">
        <v>2</v>
      </c>
      <c r="H2083" s="35">
        <v>1</v>
      </c>
    </row>
    <row r="2084" spans="4:8" ht="14.25" customHeight="1">
      <c r="D2084" s="35">
        <v>2863</v>
      </c>
      <c r="E2084" s="35">
        <v>8590</v>
      </c>
      <c r="F2084" s="35">
        <v>4295</v>
      </c>
      <c r="G2084" s="35">
        <v>2</v>
      </c>
      <c r="H2084" s="35">
        <v>1</v>
      </c>
    </row>
    <row r="2085" spans="4:8" ht="14.25" customHeight="1">
      <c r="D2085" s="35">
        <v>2867</v>
      </c>
      <c r="E2085" s="35">
        <v>8602</v>
      </c>
      <c r="F2085" s="35">
        <v>4301</v>
      </c>
      <c r="G2085" s="35">
        <v>2</v>
      </c>
      <c r="H2085" s="35">
        <v>1</v>
      </c>
    </row>
    <row r="2086" spans="4:8" ht="14.25" customHeight="1">
      <c r="D2086" s="35">
        <v>2871</v>
      </c>
      <c r="E2086" s="35">
        <v>8614</v>
      </c>
      <c r="F2086" s="35">
        <v>4307</v>
      </c>
      <c r="G2086" s="35">
        <v>2</v>
      </c>
      <c r="H2086" s="35">
        <v>1</v>
      </c>
    </row>
    <row r="2087" spans="4:8" ht="14.25" customHeight="1">
      <c r="D2087" s="35">
        <v>2875</v>
      </c>
      <c r="E2087" s="35">
        <v>8626</v>
      </c>
      <c r="F2087" s="35">
        <v>4313</v>
      </c>
      <c r="G2087" s="35">
        <v>2</v>
      </c>
      <c r="H2087" s="35">
        <v>1</v>
      </c>
    </row>
    <row r="2088" spans="4:8" ht="14.25" customHeight="1">
      <c r="D2088" s="35">
        <v>2879</v>
      </c>
      <c r="E2088" s="35">
        <v>8638</v>
      </c>
      <c r="F2088" s="35">
        <v>4319</v>
      </c>
      <c r="G2088" s="35">
        <v>2</v>
      </c>
      <c r="H2088" s="35">
        <v>1</v>
      </c>
    </row>
    <row r="2089" spans="4:8" ht="14.25" customHeight="1">
      <c r="D2089" s="35">
        <v>2883</v>
      </c>
      <c r="E2089" s="35">
        <v>8650</v>
      </c>
      <c r="F2089" s="35">
        <v>4325</v>
      </c>
      <c r="G2089" s="35">
        <v>2</v>
      </c>
      <c r="H2089" s="35">
        <v>1</v>
      </c>
    </row>
    <row r="2090" spans="4:8" ht="14.25" customHeight="1">
      <c r="D2090" s="35">
        <v>2887</v>
      </c>
      <c r="E2090" s="35">
        <v>8662</v>
      </c>
      <c r="F2090" s="35">
        <v>4331</v>
      </c>
      <c r="G2090" s="35">
        <v>2</v>
      </c>
      <c r="H2090" s="35">
        <v>1</v>
      </c>
    </row>
    <row r="2091" spans="4:8" ht="14.25" customHeight="1">
      <c r="D2091" s="35">
        <v>2891</v>
      </c>
      <c r="E2091" s="35">
        <v>8674</v>
      </c>
      <c r="F2091" s="35">
        <v>4337</v>
      </c>
      <c r="G2091" s="35">
        <v>2</v>
      </c>
      <c r="H2091" s="35">
        <v>1</v>
      </c>
    </row>
    <row r="2092" spans="4:8" ht="14.25" customHeight="1">
      <c r="D2092" s="35">
        <v>2895</v>
      </c>
      <c r="E2092" s="35">
        <v>8686</v>
      </c>
      <c r="F2092" s="35">
        <v>4343</v>
      </c>
      <c r="G2092" s="35">
        <v>2</v>
      </c>
      <c r="H2092" s="35">
        <v>1</v>
      </c>
    </row>
    <row r="2093" spans="4:8" ht="14.25" customHeight="1">
      <c r="D2093" s="35">
        <v>2899</v>
      </c>
      <c r="E2093" s="35">
        <v>8698</v>
      </c>
      <c r="F2093" s="35">
        <v>4349</v>
      </c>
      <c r="G2093" s="35">
        <v>2</v>
      </c>
      <c r="H2093" s="35">
        <v>1</v>
      </c>
    </row>
    <row r="2094" spans="4:8" ht="14.25" customHeight="1">
      <c r="D2094" s="35">
        <v>2903</v>
      </c>
      <c r="E2094" s="35">
        <v>8710</v>
      </c>
      <c r="F2094" s="35">
        <v>4355</v>
      </c>
      <c r="G2094" s="35">
        <v>2</v>
      </c>
      <c r="H2094" s="35">
        <v>1</v>
      </c>
    </row>
    <row r="2095" spans="4:8" ht="14.25" customHeight="1">
      <c r="D2095" s="35">
        <v>2907</v>
      </c>
      <c r="E2095" s="35">
        <v>8722</v>
      </c>
      <c r="F2095" s="35">
        <v>4361</v>
      </c>
      <c r="G2095" s="35">
        <v>2</v>
      </c>
      <c r="H2095" s="35">
        <v>1</v>
      </c>
    </row>
    <row r="2096" spans="4:8" ht="14.25" customHeight="1">
      <c r="D2096" s="35">
        <v>2911</v>
      </c>
      <c r="E2096" s="35">
        <v>8734</v>
      </c>
      <c r="F2096" s="35">
        <v>4367</v>
      </c>
      <c r="G2096" s="35">
        <v>2</v>
      </c>
      <c r="H2096" s="35">
        <v>1</v>
      </c>
    </row>
    <row r="2097" spans="4:8" ht="14.25" customHeight="1">
      <c r="D2097" s="35">
        <v>2915</v>
      </c>
      <c r="E2097" s="35">
        <v>8746</v>
      </c>
      <c r="F2097" s="35">
        <v>4373</v>
      </c>
      <c r="G2097" s="35">
        <v>2</v>
      </c>
      <c r="H2097" s="35">
        <v>1</v>
      </c>
    </row>
    <row r="2098" spans="4:8" ht="14.25" customHeight="1">
      <c r="D2098" s="35">
        <v>2919</v>
      </c>
      <c r="E2098" s="35">
        <v>8758</v>
      </c>
      <c r="F2098" s="35">
        <v>4379</v>
      </c>
      <c r="G2098" s="35">
        <v>2</v>
      </c>
      <c r="H2098" s="35">
        <v>1</v>
      </c>
    </row>
    <row r="2099" spans="4:8" ht="14.25" customHeight="1">
      <c r="D2099" s="35">
        <v>2923</v>
      </c>
      <c r="E2099" s="35">
        <v>8770</v>
      </c>
      <c r="F2099" s="35">
        <v>4385</v>
      </c>
      <c r="G2099" s="35">
        <v>2</v>
      </c>
      <c r="H2099" s="35">
        <v>1</v>
      </c>
    </row>
    <row r="2100" spans="4:8" ht="14.25" customHeight="1">
      <c r="D2100" s="35">
        <v>2927</v>
      </c>
      <c r="E2100" s="35">
        <v>8782</v>
      </c>
      <c r="F2100" s="35">
        <v>4391</v>
      </c>
      <c r="G2100" s="35">
        <v>2</v>
      </c>
      <c r="H2100" s="35">
        <v>1</v>
      </c>
    </row>
    <row r="2101" spans="4:8" ht="14.25" customHeight="1">
      <c r="D2101" s="35">
        <v>2931</v>
      </c>
      <c r="E2101" s="35">
        <v>8794</v>
      </c>
      <c r="F2101" s="35">
        <v>4397</v>
      </c>
      <c r="G2101" s="35">
        <v>2</v>
      </c>
      <c r="H2101" s="35">
        <v>1</v>
      </c>
    </row>
    <row r="2102" spans="4:8" ht="14.25" customHeight="1">
      <c r="D2102" s="35">
        <v>2935</v>
      </c>
      <c r="E2102" s="35">
        <v>8806</v>
      </c>
      <c r="F2102" s="35">
        <v>4403</v>
      </c>
      <c r="G2102" s="35">
        <v>2</v>
      </c>
      <c r="H2102" s="35">
        <v>1</v>
      </c>
    </row>
    <row r="2103" spans="4:8" ht="14.25" customHeight="1">
      <c r="D2103" s="35">
        <v>2939</v>
      </c>
      <c r="E2103" s="35">
        <v>8818</v>
      </c>
      <c r="F2103" s="35">
        <v>4409</v>
      </c>
      <c r="G2103" s="35">
        <v>2</v>
      </c>
      <c r="H2103" s="35">
        <v>1</v>
      </c>
    </row>
    <row r="2104" spans="4:8" ht="14.25" customHeight="1">
      <c r="D2104" s="35">
        <v>2943</v>
      </c>
      <c r="E2104" s="35">
        <v>8830</v>
      </c>
      <c r="F2104" s="35">
        <v>4415</v>
      </c>
      <c r="G2104" s="35">
        <v>2</v>
      </c>
      <c r="H2104" s="35">
        <v>1</v>
      </c>
    </row>
    <row r="2105" spans="4:8" ht="14.25" customHeight="1">
      <c r="D2105" s="35">
        <v>2947</v>
      </c>
      <c r="E2105" s="35">
        <v>8842</v>
      </c>
      <c r="F2105" s="35">
        <v>4421</v>
      </c>
      <c r="G2105" s="35">
        <v>2</v>
      </c>
      <c r="H2105" s="35">
        <v>1</v>
      </c>
    </row>
    <row r="2106" spans="4:8" ht="14.25" customHeight="1">
      <c r="D2106" s="35">
        <v>2951</v>
      </c>
      <c r="E2106" s="35">
        <v>8854</v>
      </c>
      <c r="F2106" s="35">
        <v>4427</v>
      </c>
      <c r="G2106" s="35">
        <v>2</v>
      </c>
      <c r="H2106" s="35">
        <v>1</v>
      </c>
    </row>
    <row r="2107" spans="4:8" ht="14.25" customHeight="1">
      <c r="D2107" s="35">
        <v>2955</v>
      </c>
      <c r="E2107" s="35">
        <v>8866</v>
      </c>
      <c r="F2107" s="35">
        <v>4433</v>
      </c>
      <c r="G2107" s="35">
        <v>2</v>
      </c>
      <c r="H2107" s="35">
        <v>1</v>
      </c>
    </row>
    <row r="2108" spans="4:8" ht="14.25" customHeight="1">
      <c r="D2108" s="35">
        <v>2959</v>
      </c>
      <c r="E2108" s="35">
        <v>8878</v>
      </c>
      <c r="F2108" s="35">
        <v>4439</v>
      </c>
      <c r="G2108" s="35">
        <v>2</v>
      </c>
      <c r="H2108" s="35">
        <v>1</v>
      </c>
    </row>
    <row r="2109" spans="4:8" ht="14.25" customHeight="1">
      <c r="D2109" s="35">
        <v>2963</v>
      </c>
      <c r="E2109" s="35">
        <v>8890</v>
      </c>
      <c r="F2109" s="35">
        <v>4445</v>
      </c>
      <c r="G2109" s="35">
        <v>2</v>
      </c>
      <c r="H2109" s="35">
        <v>1</v>
      </c>
    </row>
    <row r="2110" spans="4:8" ht="14.25" customHeight="1">
      <c r="D2110" s="35">
        <v>2967</v>
      </c>
      <c r="E2110" s="35">
        <v>8902</v>
      </c>
      <c r="F2110" s="35">
        <v>4451</v>
      </c>
      <c r="G2110" s="35">
        <v>2</v>
      </c>
      <c r="H2110" s="35">
        <v>1</v>
      </c>
    </row>
    <row r="2111" spans="4:8" ht="14.25" customHeight="1">
      <c r="D2111" s="35">
        <v>2971</v>
      </c>
      <c r="E2111" s="35">
        <v>8914</v>
      </c>
      <c r="F2111" s="35">
        <v>4457</v>
      </c>
      <c r="G2111" s="35">
        <v>2</v>
      </c>
      <c r="H2111" s="35">
        <v>1</v>
      </c>
    </row>
    <row r="2112" spans="4:8" ht="14.25" customHeight="1">
      <c r="D2112" s="35">
        <v>2975</v>
      </c>
      <c r="E2112" s="35">
        <v>8926</v>
      </c>
      <c r="F2112" s="35">
        <v>4463</v>
      </c>
      <c r="G2112" s="35">
        <v>2</v>
      </c>
      <c r="H2112" s="35">
        <v>1</v>
      </c>
    </row>
    <row r="2113" spans="4:8" ht="14.25" customHeight="1">
      <c r="D2113" s="35">
        <v>2979</v>
      </c>
      <c r="E2113" s="35">
        <v>8938</v>
      </c>
      <c r="F2113" s="35">
        <v>4469</v>
      </c>
      <c r="G2113" s="35">
        <v>2</v>
      </c>
      <c r="H2113" s="35">
        <v>1</v>
      </c>
    </row>
    <row r="2114" spans="4:8" ht="14.25" customHeight="1">
      <c r="D2114" s="35">
        <v>2983</v>
      </c>
      <c r="E2114" s="35">
        <v>8950</v>
      </c>
      <c r="F2114" s="35">
        <v>4475</v>
      </c>
      <c r="G2114" s="35">
        <v>2</v>
      </c>
      <c r="H2114" s="35">
        <v>1</v>
      </c>
    </row>
    <row r="2115" spans="4:8" ht="14.25" customHeight="1">
      <c r="D2115" s="35">
        <v>2987</v>
      </c>
      <c r="E2115" s="35">
        <v>8962</v>
      </c>
      <c r="F2115" s="35">
        <v>4481</v>
      </c>
      <c r="G2115" s="35">
        <v>2</v>
      </c>
      <c r="H2115" s="35">
        <v>1</v>
      </c>
    </row>
    <row r="2116" spans="4:8" ht="14.25" customHeight="1">
      <c r="D2116" s="35">
        <v>2991</v>
      </c>
      <c r="E2116" s="35">
        <v>8974</v>
      </c>
      <c r="F2116" s="35">
        <v>4487</v>
      </c>
      <c r="G2116" s="35">
        <v>2</v>
      </c>
      <c r="H2116" s="35">
        <v>1</v>
      </c>
    </row>
    <row r="2117" spans="4:8" ht="14.25" customHeight="1">
      <c r="D2117" s="35">
        <v>2995</v>
      </c>
      <c r="E2117" s="35">
        <v>8986</v>
      </c>
      <c r="F2117" s="35">
        <v>4493</v>
      </c>
      <c r="G2117" s="35">
        <v>2</v>
      </c>
      <c r="H2117" s="35">
        <v>1</v>
      </c>
    </row>
    <row r="2118" spans="4:8" ht="14.25" customHeight="1">
      <c r="D2118" s="35">
        <v>2999</v>
      </c>
      <c r="E2118" s="35">
        <v>8998</v>
      </c>
      <c r="F2118" s="35">
        <v>4499</v>
      </c>
      <c r="G2118" s="35">
        <v>2</v>
      </c>
      <c r="H2118" s="35">
        <v>1</v>
      </c>
    </row>
    <row r="2119" spans="4:8" ht="14.25" customHeight="1">
      <c r="D2119" s="35">
        <v>3003</v>
      </c>
      <c r="E2119" s="35">
        <v>9010</v>
      </c>
      <c r="F2119" s="35">
        <v>4505</v>
      </c>
      <c r="G2119" s="35">
        <v>2</v>
      </c>
      <c r="H2119" s="35">
        <v>1</v>
      </c>
    </row>
    <row r="2120" spans="4:8" ht="14.25" customHeight="1">
      <c r="D2120" s="35">
        <v>3007</v>
      </c>
      <c r="E2120" s="35">
        <v>9022</v>
      </c>
      <c r="F2120" s="35">
        <v>4511</v>
      </c>
      <c r="G2120" s="35">
        <v>2</v>
      </c>
      <c r="H2120" s="35">
        <v>1</v>
      </c>
    </row>
    <row r="2121" spans="4:8" ht="14.25" customHeight="1">
      <c r="D2121" s="35">
        <v>3011</v>
      </c>
      <c r="E2121" s="35">
        <v>9034</v>
      </c>
      <c r="F2121" s="35">
        <v>4517</v>
      </c>
      <c r="G2121" s="35">
        <v>2</v>
      </c>
      <c r="H2121" s="35">
        <v>1</v>
      </c>
    </row>
    <row r="2122" spans="4:8" ht="14.25" customHeight="1">
      <c r="D2122" s="35">
        <v>3015</v>
      </c>
      <c r="E2122" s="35">
        <v>9046</v>
      </c>
      <c r="F2122" s="35">
        <v>4523</v>
      </c>
      <c r="G2122" s="35">
        <v>2</v>
      </c>
      <c r="H2122" s="35">
        <v>1</v>
      </c>
    </row>
    <row r="2123" spans="4:8" ht="14.25" customHeight="1">
      <c r="D2123" s="35">
        <v>3019</v>
      </c>
      <c r="E2123" s="35">
        <v>9058</v>
      </c>
      <c r="F2123" s="35">
        <v>4529</v>
      </c>
      <c r="G2123" s="35">
        <v>2</v>
      </c>
      <c r="H2123" s="35">
        <v>1</v>
      </c>
    </row>
    <row r="2124" spans="4:8" ht="14.25" customHeight="1">
      <c r="D2124" s="35">
        <v>3023</v>
      </c>
      <c r="E2124" s="35">
        <v>9070</v>
      </c>
      <c r="F2124" s="35">
        <v>4535</v>
      </c>
      <c r="G2124" s="35">
        <v>2</v>
      </c>
      <c r="H2124" s="35">
        <v>1</v>
      </c>
    </row>
    <row r="2125" spans="4:8" ht="14.25" customHeight="1">
      <c r="D2125" s="35">
        <v>3027</v>
      </c>
      <c r="E2125" s="35">
        <v>9082</v>
      </c>
      <c r="F2125" s="35">
        <v>4541</v>
      </c>
      <c r="G2125" s="35">
        <v>2</v>
      </c>
      <c r="H2125" s="35">
        <v>1</v>
      </c>
    </row>
    <row r="2126" spans="4:8" ht="14.25" customHeight="1">
      <c r="D2126" s="35">
        <v>3031</v>
      </c>
      <c r="E2126" s="35">
        <v>9094</v>
      </c>
      <c r="F2126" s="35">
        <v>4547</v>
      </c>
      <c r="G2126" s="35">
        <v>2</v>
      </c>
      <c r="H2126" s="35">
        <v>1</v>
      </c>
    </row>
    <row r="2127" spans="4:8" ht="14.25" customHeight="1">
      <c r="D2127" s="35">
        <v>3035</v>
      </c>
      <c r="E2127" s="35">
        <v>9106</v>
      </c>
      <c r="F2127" s="35">
        <v>4553</v>
      </c>
      <c r="G2127" s="35">
        <v>2</v>
      </c>
      <c r="H2127" s="35">
        <v>1</v>
      </c>
    </row>
    <row r="2128" spans="4:8" ht="14.25" customHeight="1">
      <c r="D2128" s="35">
        <v>3039</v>
      </c>
      <c r="E2128" s="35">
        <v>9118</v>
      </c>
      <c r="F2128" s="35">
        <v>4559</v>
      </c>
      <c r="G2128" s="35">
        <v>2</v>
      </c>
      <c r="H2128" s="35">
        <v>1</v>
      </c>
    </row>
    <row r="2129" spans="4:8" ht="14.25" customHeight="1">
      <c r="D2129" s="35">
        <v>3043</v>
      </c>
      <c r="E2129" s="35">
        <v>9130</v>
      </c>
      <c r="F2129" s="35">
        <v>4565</v>
      </c>
      <c r="G2129" s="35">
        <v>2</v>
      </c>
      <c r="H2129" s="35">
        <v>1</v>
      </c>
    </row>
    <row r="2130" spans="4:8" ht="14.25" customHeight="1">
      <c r="D2130" s="35">
        <v>3047</v>
      </c>
      <c r="E2130" s="35">
        <v>9142</v>
      </c>
      <c r="F2130" s="35">
        <v>4571</v>
      </c>
      <c r="G2130" s="35">
        <v>2</v>
      </c>
      <c r="H2130" s="35">
        <v>1</v>
      </c>
    </row>
    <row r="2131" spans="4:8" ht="14.25" customHeight="1">
      <c r="D2131" s="35">
        <v>3051</v>
      </c>
      <c r="E2131" s="35">
        <v>9154</v>
      </c>
      <c r="F2131" s="35">
        <v>4577</v>
      </c>
      <c r="G2131" s="35">
        <v>2</v>
      </c>
      <c r="H2131" s="35">
        <v>1</v>
      </c>
    </row>
    <row r="2132" spans="4:8" ht="14.25" customHeight="1">
      <c r="D2132" s="35">
        <v>3055</v>
      </c>
      <c r="E2132" s="35">
        <v>9166</v>
      </c>
      <c r="F2132" s="35">
        <v>4583</v>
      </c>
      <c r="G2132" s="35">
        <v>2</v>
      </c>
      <c r="H2132" s="35">
        <v>1</v>
      </c>
    </row>
    <row r="2133" spans="4:8" ht="14.25" customHeight="1">
      <c r="D2133" s="35">
        <v>3059</v>
      </c>
      <c r="E2133" s="35">
        <v>9178</v>
      </c>
      <c r="F2133" s="35">
        <v>4589</v>
      </c>
      <c r="G2133" s="35">
        <v>2</v>
      </c>
      <c r="H2133" s="35">
        <v>1</v>
      </c>
    </row>
    <row r="2134" spans="4:8" ht="14.25" customHeight="1">
      <c r="D2134" s="35">
        <v>3063</v>
      </c>
      <c r="E2134" s="35">
        <v>9190</v>
      </c>
      <c r="F2134" s="35">
        <v>4595</v>
      </c>
      <c r="G2134" s="35">
        <v>2</v>
      </c>
      <c r="H2134" s="35">
        <v>1</v>
      </c>
    </row>
    <row r="2135" spans="4:8" ht="14.25" customHeight="1">
      <c r="D2135" s="35">
        <v>3067</v>
      </c>
      <c r="E2135" s="35">
        <v>9202</v>
      </c>
      <c r="F2135" s="35">
        <v>4601</v>
      </c>
      <c r="G2135" s="35">
        <v>2</v>
      </c>
      <c r="H2135" s="35">
        <v>1</v>
      </c>
    </row>
    <row r="2136" spans="4:8" ht="14.25" customHeight="1">
      <c r="D2136" s="35">
        <v>3071</v>
      </c>
      <c r="E2136" s="35">
        <v>9214</v>
      </c>
      <c r="F2136" s="35">
        <v>4607</v>
      </c>
      <c r="G2136" s="35">
        <v>2</v>
      </c>
      <c r="H2136" s="35">
        <v>1</v>
      </c>
    </row>
    <row r="2137" spans="4:8" ht="14.25" customHeight="1">
      <c r="D2137" s="35">
        <v>3075</v>
      </c>
      <c r="E2137" s="35">
        <v>9226</v>
      </c>
      <c r="F2137" s="35">
        <v>4613</v>
      </c>
      <c r="G2137" s="35">
        <v>2</v>
      </c>
      <c r="H2137" s="35">
        <v>1</v>
      </c>
    </row>
    <row r="2138" spans="4:8" ht="14.25" customHeight="1">
      <c r="D2138" s="35">
        <v>3079</v>
      </c>
      <c r="E2138" s="35">
        <v>9238</v>
      </c>
      <c r="F2138" s="35">
        <v>4619</v>
      </c>
      <c r="G2138" s="35">
        <v>2</v>
      </c>
      <c r="H2138" s="35">
        <v>1</v>
      </c>
    </row>
    <row r="2139" spans="4:8" ht="14.25" customHeight="1">
      <c r="D2139" s="35">
        <v>3083</v>
      </c>
      <c r="E2139" s="35">
        <v>9250</v>
      </c>
      <c r="F2139" s="35">
        <v>4625</v>
      </c>
      <c r="G2139" s="35">
        <v>2</v>
      </c>
      <c r="H2139" s="35">
        <v>1</v>
      </c>
    </row>
    <row r="2140" spans="4:8" ht="14.25" customHeight="1">
      <c r="D2140" s="35">
        <v>3087</v>
      </c>
      <c r="E2140" s="35">
        <v>9262</v>
      </c>
      <c r="F2140" s="35">
        <v>4631</v>
      </c>
      <c r="G2140" s="35">
        <v>2</v>
      </c>
      <c r="H2140" s="35">
        <v>1</v>
      </c>
    </row>
    <row r="2141" spans="4:8" ht="14.25" customHeight="1">
      <c r="D2141" s="35">
        <v>3091</v>
      </c>
      <c r="E2141" s="35">
        <v>9274</v>
      </c>
      <c r="F2141" s="35">
        <v>4637</v>
      </c>
      <c r="G2141" s="35">
        <v>2</v>
      </c>
      <c r="H2141" s="35">
        <v>1</v>
      </c>
    </row>
    <row r="2142" spans="4:8" ht="14.25" customHeight="1">
      <c r="D2142" s="35">
        <v>3095</v>
      </c>
      <c r="E2142" s="35">
        <v>9286</v>
      </c>
      <c r="F2142" s="35">
        <v>4643</v>
      </c>
      <c r="G2142" s="35">
        <v>2</v>
      </c>
      <c r="H2142" s="35">
        <v>1</v>
      </c>
    </row>
    <row r="2143" spans="4:8" ht="14.25" customHeight="1">
      <c r="D2143" s="35">
        <v>3099</v>
      </c>
      <c r="E2143" s="35">
        <v>9298</v>
      </c>
      <c r="F2143" s="35">
        <v>4649</v>
      </c>
      <c r="G2143" s="35">
        <v>2</v>
      </c>
      <c r="H2143" s="35">
        <v>1</v>
      </c>
    </row>
    <row r="2144" spans="4:8" ht="14.25" customHeight="1">
      <c r="D2144" s="35">
        <v>3103</v>
      </c>
      <c r="E2144" s="35">
        <v>9310</v>
      </c>
      <c r="F2144" s="35">
        <v>4655</v>
      </c>
      <c r="G2144" s="35">
        <v>2</v>
      </c>
      <c r="H2144" s="35">
        <v>1</v>
      </c>
    </row>
    <row r="2145" spans="4:8" ht="14.25" customHeight="1">
      <c r="D2145" s="35">
        <v>3107</v>
      </c>
      <c r="E2145" s="35">
        <v>9322</v>
      </c>
      <c r="F2145" s="35">
        <v>4661</v>
      </c>
      <c r="G2145" s="35">
        <v>2</v>
      </c>
      <c r="H2145" s="35">
        <v>1</v>
      </c>
    </row>
    <row r="2146" spans="4:8" ht="14.25" customHeight="1">
      <c r="D2146" s="35">
        <v>3111</v>
      </c>
      <c r="E2146" s="35">
        <v>9334</v>
      </c>
      <c r="F2146" s="35">
        <v>4667</v>
      </c>
      <c r="G2146" s="35">
        <v>2</v>
      </c>
      <c r="H2146" s="35">
        <v>1</v>
      </c>
    </row>
    <row r="2147" spans="4:8" ht="14.25" customHeight="1">
      <c r="D2147" s="35">
        <v>3115</v>
      </c>
      <c r="E2147" s="35">
        <v>9346</v>
      </c>
      <c r="F2147" s="35">
        <v>4673</v>
      </c>
      <c r="G2147" s="35">
        <v>2</v>
      </c>
      <c r="H2147" s="35">
        <v>1</v>
      </c>
    </row>
    <row r="2148" spans="4:8" ht="14.25" customHeight="1">
      <c r="D2148" s="35">
        <v>3119</v>
      </c>
      <c r="E2148" s="35">
        <v>9358</v>
      </c>
      <c r="F2148" s="35">
        <v>4679</v>
      </c>
      <c r="G2148" s="35">
        <v>2</v>
      </c>
      <c r="H2148" s="35">
        <v>1</v>
      </c>
    </row>
    <row r="2149" spans="4:8" ht="14.25" customHeight="1">
      <c r="D2149" s="35">
        <v>3123</v>
      </c>
      <c r="E2149" s="35">
        <v>9370</v>
      </c>
      <c r="F2149" s="35">
        <v>4685</v>
      </c>
      <c r="G2149" s="35">
        <v>2</v>
      </c>
      <c r="H2149" s="35">
        <v>1</v>
      </c>
    </row>
    <row r="2150" spans="4:8" ht="14.25" customHeight="1">
      <c r="D2150" s="35">
        <v>3127</v>
      </c>
      <c r="E2150" s="35">
        <v>9382</v>
      </c>
      <c r="F2150" s="35">
        <v>4691</v>
      </c>
      <c r="G2150" s="35">
        <v>2</v>
      </c>
      <c r="H2150" s="35">
        <v>1</v>
      </c>
    </row>
    <row r="2151" spans="4:8" ht="14.25" customHeight="1">
      <c r="D2151" s="35">
        <v>3131</v>
      </c>
      <c r="E2151" s="35">
        <v>9394</v>
      </c>
      <c r="F2151" s="35">
        <v>4697</v>
      </c>
      <c r="G2151" s="35">
        <v>2</v>
      </c>
      <c r="H2151" s="35">
        <v>1</v>
      </c>
    </row>
    <row r="2152" spans="4:8" ht="14.25" customHeight="1">
      <c r="D2152" s="35">
        <v>3135</v>
      </c>
      <c r="E2152" s="35">
        <v>9406</v>
      </c>
      <c r="F2152" s="35">
        <v>4703</v>
      </c>
      <c r="G2152" s="35">
        <v>2</v>
      </c>
      <c r="H2152" s="35">
        <v>1</v>
      </c>
    </row>
    <row r="2153" spans="4:8" ht="14.25" customHeight="1">
      <c r="D2153" s="35">
        <v>3139</v>
      </c>
      <c r="E2153" s="35">
        <v>9418</v>
      </c>
      <c r="F2153" s="35">
        <v>4709</v>
      </c>
      <c r="G2153" s="35">
        <v>2</v>
      </c>
      <c r="H2153" s="35">
        <v>1</v>
      </c>
    </row>
    <row r="2154" spans="4:8" ht="14.25" customHeight="1">
      <c r="D2154" s="35">
        <v>3143</v>
      </c>
      <c r="E2154" s="35">
        <v>9430</v>
      </c>
      <c r="F2154" s="35">
        <v>4715</v>
      </c>
      <c r="G2154" s="35">
        <v>2</v>
      </c>
      <c r="H2154" s="35">
        <v>1</v>
      </c>
    </row>
    <row r="2155" spans="4:8" ht="14.25" customHeight="1">
      <c r="D2155" s="35">
        <v>3147</v>
      </c>
      <c r="E2155" s="35">
        <v>9442</v>
      </c>
      <c r="F2155" s="35">
        <v>4721</v>
      </c>
      <c r="G2155" s="35">
        <v>2</v>
      </c>
      <c r="H2155" s="35">
        <v>1</v>
      </c>
    </row>
    <row r="2156" spans="4:8" ht="14.25" customHeight="1">
      <c r="D2156" s="35">
        <v>3151</v>
      </c>
      <c r="E2156" s="35">
        <v>9454</v>
      </c>
      <c r="F2156" s="35">
        <v>4727</v>
      </c>
      <c r="G2156" s="35">
        <v>2</v>
      </c>
      <c r="H2156" s="35">
        <v>1</v>
      </c>
    </row>
    <row r="2157" spans="4:8" ht="14.25" customHeight="1">
      <c r="D2157" s="35">
        <v>3155</v>
      </c>
      <c r="E2157" s="35">
        <v>9466</v>
      </c>
      <c r="F2157" s="35">
        <v>4733</v>
      </c>
      <c r="G2157" s="35">
        <v>2</v>
      </c>
      <c r="H2157" s="35">
        <v>1</v>
      </c>
    </row>
    <row r="2158" spans="4:8" ht="14.25" customHeight="1">
      <c r="D2158" s="35">
        <v>3159</v>
      </c>
      <c r="E2158" s="35">
        <v>9478</v>
      </c>
      <c r="F2158" s="35">
        <v>4739</v>
      </c>
      <c r="G2158" s="35">
        <v>2</v>
      </c>
      <c r="H2158" s="35">
        <v>1</v>
      </c>
    </row>
    <row r="2159" spans="4:8" ht="14.25" customHeight="1">
      <c r="D2159" s="35">
        <v>3163</v>
      </c>
      <c r="E2159" s="35">
        <v>9490</v>
      </c>
      <c r="F2159" s="35">
        <v>4745</v>
      </c>
      <c r="G2159" s="35">
        <v>2</v>
      </c>
      <c r="H2159" s="35">
        <v>1</v>
      </c>
    </row>
    <row r="2160" spans="4:8" ht="14.25" customHeight="1">
      <c r="D2160" s="35">
        <v>3167</v>
      </c>
      <c r="E2160" s="35">
        <v>9502</v>
      </c>
      <c r="F2160" s="35">
        <v>4751</v>
      </c>
      <c r="G2160" s="35">
        <v>2</v>
      </c>
      <c r="H2160" s="35">
        <v>1</v>
      </c>
    </row>
    <row r="2161" spans="4:8" ht="14.25" customHeight="1">
      <c r="D2161" s="35">
        <v>3171</v>
      </c>
      <c r="E2161" s="35">
        <v>9514</v>
      </c>
      <c r="F2161" s="35">
        <v>4757</v>
      </c>
      <c r="G2161" s="35">
        <v>2</v>
      </c>
      <c r="H2161" s="35">
        <v>1</v>
      </c>
    </row>
    <row r="2162" spans="4:8" ht="14.25" customHeight="1">
      <c r="D2162" s="35">
        <v>3175</v>
      </c>
      <c r="E2162" s="35">
        <v>9526</v>
      </c>
      <c r="F2162" s="35">
        <v>4763</v>
      </c>
      <c r="G2162" s="35">
        <v>2</v>
      </c>
      <c r="H2162" s="35">
        <v>1</v>
      </c>
    </row>
    <row r="2163" spans="4:8" ht="14.25" customHeight="1">
      <c r="D2163" s="35">
        <v>3179</v>
      </c>
      <c r="E2163" s="35">
        <v>9538</v>
      </c>
      <c r="F2163" s="35">
        <v>4769</v>
      </c>
      <c r="G2163" s="35">
        <v>2</v>
      </c>
      <c r="H2163" s="35">
        <v>1</v>
      </c>
    </row>
    <row r="2164" spans="4:8" ht="14.25" customHeight="1">
      <c r="D2164" s="35">
        <v>3183</v>
      </c>
      <c r="E2164" s="35">
        <v>9550</v>
      </c>
      <c r="F2164" s="35">
        <v>4775</v>
      </c>
      <c r="G2164" s="35">
        <v>2</v>
      </c>
      <c r="H2164" s="35">
        <v>1</v>
      </c>
    </row>
    <row r="2165" spans="4:8" ht="14.25" customHeight="1">
      <c r="D2165" s="35">
        <v>3187</v>
      </c>
      <c r="E2165" s="35">
        <v>9562</v>
      </c>
      <c r="F2165" s="35">
        <v>4781</v>
      </c>
      <c r="G2165" s="35">
        <v>2</v>
      </c>
      <c r="H2165" s="35">
        <v>1</v>
      </c>
    </row>
    <row r="2166" spans="4:8" ht="14.25" customHeight="1">
      <c r="D2166" s="35">
        <v>3191</v>
      </c>
      <c r="E2166" s="35">
        <v>9574</v>
      </c>
      <c r="F2166" s="35">
        <v>4787</v>
      </c>
      <c r="G2166" s="35">
        <v>2</v>
      </c>
      <c r="H2166" s="35">
        <v>1</v>
      </c>
    </row>
    <row r="2167" spans="4:8" ht="14.25" customHeight="1">
      <c r="D2167" s="35">
        <v>3195</v>
      </c>
      <c r="E2167" s="35">
        <v>9586</v>
      </c>
      <c r="F2167" s="35">
        <v>4793</v>
      </c>
      <c r="G2167" s="35">
        <v>2</v>
      </c>
      <c r="H2167" s="35">
        <v>1</v>
      </c>
    </row>
    <row r="2168" spans="4:8" ht="14.25" customHeight="1">
      <c r="D2168" s="35">
        <v>3199</v>
      </c>
      <c r="E2168" s="35">
        <v>9598</v>
      </c>
      <c r="F2168" s="35">
        <v>4799</v>
      </c>
      <c r="G2168" s="35">
        <v>2</v>
      </c>
      <c r="H2168" s="35">
        <v>1</v>
      </c>
    </row>
    <row r="2169" spans="4:8" ht="14.25" customHeight="1">
      <c r="D2169" s="35">
        <v>3203</v>
      </c>
      <c r="E2169" s="35">
        <v>9610</v>
      </c>
      <c r="F2169" s="35">
        <v>4805</v>
      </c>
      <c r="G2169" s="35">
        <v>2</v>
      </c>
      <c r="H2169" s="35">
        <v>1</v>
      </c>
    </row>
    <row r="2170" spans="4:8" ht="14.25" customHeight="1">
      <c r="D2170" s="35">
        <v>3207</v>
      </c>
      <c r="E2170" s="35">
        <v>9622</v>
      </c>
      <c r="F2170" s="35">
        <v>4811</v>
      </c>
      <c r="G2170" s="35">
        <v>2</v>
      </c>
      <c r="H2170" s="35">
        <v>1</v>
      </c>
    </row>
    <row r="2171" spans="4:8" ht="14.25" customHeight="1">
      <c r="D2171" s="35">
        <v>3211</v>
      </c>
      <c r="E2171" s="35">
        <v>9634</v>
      </c>
      <c r="F2171" s="35">
        <v>4817</v>
      </c>
      <c r="G2171" s="35">
        <v>2</v>
      </c>
      <c r="H2171" s="35">
        <v>1</v>
      </c>
    </row>
    <row r="2172" spans="4:8" ht="14.25" customHeight="1">
      <c r="D2172" s="35">
        <v>3215</v>
      </c>
      <c r="E2172" s="35">
        <v>9646</v>
      </c>
      <c r="F2172" s="35">
        <v>4823</v>
      </c>
      <c r="G2172" s="35">
        <v>2</v>
      </c>
      <c r="H2172" s="35">
        <v>1</v>
      </c>
    </row>
    <row r="2173" spans="4:8" ht="14.25" customHeight="1">
      <c r="D2173" s="35">
        <v>3219</v>
      </c>
      <c r="E2173" s="35">
        <v>9658</v>
      </c>
      <c r="F2173" s="35">
        <v>4829</v>
      </c>
      <c r="G2173" s="35">
        <v>2</v>
      </c>
      <c r="H2173" s="35">
        <v>1</v>
      </c>
    </row>
    <row r="2174" spans="4:8" ht="14.25" customHeight="1">
      <c r="D2174" s="35">
        <v>3223</v>
      </c>
      <c r="E2174" s="35">
        <v>9670</v>
      </c>
      <c r="F2174" s="35">
        <v>4835</v>
      </c>
      <c r="G2174" s="35">
        <v>2</v>
      </c>
      <c r="H2174" s="35">
        <v>1</v>
      </c>
    </row>
    <row r="2175" spans="4:8" ht="14.25" customHeight="1">
      <c r="D2175" s="35">
        <v>3227</v>
      </c>
      <c r="E2175" s="35">
        <v>9682</v>
      </c>
      <c r="F2175" s="35">
        <v>4841</v>
      </c>
      <c r="G2175" s="35">
        <v>2</v>
      </c>
      <c r="H2175" s="35">
        <v>1</v>
      </c>
    </row>
    <row r="2176" spans="4:8" ht="14.25" customHeight="1">
      <c r="D2176" s="35">
        <v>3231</v>
      </c>
      <c r="E2176" s="35">
        <v>9694</v>
      </c>
      <c r="F2176" s="35">
        <v>4847</v>
      </c>
      <c r="G2176" s="35">
        <v>2</v>
      </c>
      <c r="H2176" s="35">
        <v>1</v>
      </c>
    </row>
    <row r="2177" spans="4:8" ht="14.25" customHeight="1">
      <c r="D2177" s="35">
        <v>3235</v>
      </c>
      <c r="E2177" s="35">
        <v>9706</v>
      </c>
      <c r="F2177" s="35">
        <v>4853</v>
      </c>
      <c r="G2177" s="35">
        <v>2</v>
      </c>
      <c r="H2177" s="35">
        <v>1</v>
      </c>
    </row>
    <row r="2178" spans="4:8" ht="14.25" customHeight="1">
      <c r="D2178" s="35">
        <v>3239</v>
      </c>
      <c r="E2178" s="35">
        <v>9718</v>
      </c>
      <c r="F2178" s="35">
        <v>4859</v>
      </c>
      <c r="G2178" s="35">
        <v>2</v>
      </c>
      <c r="H2178" s="35">
        <v>1</v>
      </c>
    </row>
    <row r="2179" spans="4:8" ht="14.25" customHeight="1">
      <c r="D2179" s="35">
        <v>3243</v>
      </c>
      <c r="E2179" s="35">
        <v>9730</v>
      </c>
      <c r="F2179" s="35">
        <v>4865</v>
      </c>
      <c r="G2179" s="35">
        <v>2</v>
      </c>
      <c r="H2179" s="35">
        <v>1</v>
      </c>
    </row>
    <row r="2180" spans="4:8" ht="14.25" customHeight="1">
      <c r="D2180" s="35">
        <v>3247</v>
      </c>
      <c r="E2180" s="35">
        <v>9742</v>
      </c>
      <c r="F2180" s="35">
        <v>4871</v>
      </c>
      <c r="G2180" s="35">
        <v>2</v>
      </c>
      <c r="H2180" s="35">
        <v>1</v>
      </c>
    </row>
    <row r="2181" spans="4:8" ht="14.25" customHeight="1">
      <c r="D2181" s="35">
        <v>3251</v>
      </c>
      <c r="E2181" s="35">
        <v>9754</v>
      </c>
      <c r="F2181" s="35">
        <v>4877</v>
      </c>
      <c r="G2181" s="35">
        <v>2</v>
      </c>
      <c r="H2181" s="35">
        <v>1</v>
      </c>
    </row>
    <row r="2182" spans="4:8" ht="14.25" customHeight="1">
      <c r="D2182" s="35">
        <v>3255</v>
      </c>
      <c r="E2182" s="35">
        <v>9766</v>
      </c>
      <c r="F2182" s="35">
        <v>4883</v>
      </c>
      <c r="G2182" s="35">
        <v>2</v>
      </c>
      <c r="H2182" s="35">
        <v>1</v>
      </c>
    </row>
    <row r="2183" spans="4:8" ht="14.25" customHeight="1">
      <c r="D2183" s="35">
        <v>3259</v>
      </c>
      <c r="E2183" s="35">
        <v>9778</v>
      </c>
      <c r="F2183" s="35">
        <v>4889</v>
      </c>
      <c r="G2183" s="35">
        <v>2</v>
      </c>
      <c r="H2183" s="35">
        <v>1</v>
      </c>
    </row>
    <row r="2184" spans="4:8" ht="14.25" customHeight="1">
      <c r="D2184" s="35">
        <v>3263</v>
      </c>
      <c r="E2184" s="35">
        <v>9790</v>
      </c>
      <c r="F2184" s="35">
        <v>4895</v>
      </c>
      <c r="G2184" s="35">
        <v>2</v>
      </c>
      <c r="H2184" s="35">
        <v>1</v>
      </c>
    </row>
    <row r="2185" spans="4:8" ht="14.25" customHeight="1">
      <c r="D2185" s="35">
        <v>3267</v>
      </c>
      <c r="E2185" s="35">
        <v>9802</v>
      </c>
      <c r="F2185" s="35">
        <v>4901</v>
      </c>
      <c r="G2185" s="35">
        <v>2</v>
      </c>
      <c r="H2185" s="35">
        <v>1</v>
      </c>
    </row>
    <row r="2186" spans="4:8" ht="14.25" customHeight="1">
      <c r="D2186" s="35">
        <v>3271</v>
      </c>
      <c r="E2186" s="35">
        <v>9814</v>
      </c>
      <c r="F2186" s="35">
        <v>4907</v>
      </c>
      <c r="G2186" s="35">
        <v>2</v>
      </c>
      <c r="H2186" s="35">
        <v>1</v>
      </c>
    </row>
    <row r="2187" spans="4:8" ht="14.25" customHeight="1">
      <c r="D2187" s="35">
        <v>3275</v>
      </c>
      <c r="E2187" s="35">
        <v>9826</v>
      </c>
      <c r="F2187" s="35">
        <v>4913</v>
      </c>
      <c r="G2187" s="35">
        <v>2</v>
      </c>
      <c r="H2187" s="35">
        <v>1</v>
      </c>
    </row>
    <row r="2188" spans="4:8" ht="14.25" customHeight="1">
      <c r="D2188" s="35">
        <v>3279</v>
      </c>
      <c r="E2188" s="35">
        <v>9838</v>
      </c>
      <c r="F2188" s="35">
        <v>4919</v>
      </c>
      <c r="G2188" s="35">
        <v>2</v>
      </c>
      <c r="H2188" s="35">
        <v>1</v>
      </c>
    </row>
    <row r="2189" spans="4:8" ht="14.25" customHeight="1">
      <c r="D2189" s="35">
        <v>3283</v>
      </c>
      <c r="E2189" s="35">
        <v>9850</v>
      </c>
      <c r="F2189" s="35">
        <v>4925</v>
      </c>
      <c r="G2189" s="35">
        <v>2</v>
      </c>
      <c r="H2189" s="35">
        <v>1</v>
      </c>
    </row>
    <row r="2190" spans="4:8" ht="14.25" customHeight="1">
      <c r="D2190" s="35">
        <v>3287</v>
      </c>
      <c r="E2190" s="35">
        <v>9862</v>
      </c>
      <c r="F2190" s="35">
        <v>4931</v>
      </c>
      <c r="G2190" s="35">
        <v>2</v>
      </c>
      <c r="H2190" s="35">
        <v>1</v>
      </c>
    </row>
    <row r="2191" spans="4:8" ht="14.25" customHeight="1">
      <c r="D2191" s="35">
        <v>3291</v>
      </c>
      <c r="E2191" s="35">
        <v>9874</v>
      </c>
      <c r="F2191" s="35">
        <v>4937</v>
      </c>
      <c r="G2191" s="35">
        <v>2</v>
      </c>
      <c r="H2191" s="35">
        <v>1</v>
      </c>
    </row>
    <row r="2192" spans="4:8" ht="14.25" customHeight="1">
      <c r="D2192" s="35">
        <v>3295</v>
      </c>
      <c r="E2192" s="35">
        <v>9886</v>
      </c>
      <c r="F2192" s="35">
        <v>4943</v>
      </c>
      <c r="G2192" s="35">
        <v>2</v>
      </c>
      <c r="H2192" s="35">
        <v>1</v>
      </c>
    </row>
    <row r="2193" spans="4:8" ht="14.25" customHeight="1">
      <c r="D2193" s="35">
        <v>3299</v>
      </c>
      <c r="E2193" s="35">
        <v>9898</v>
      </c>
      <c r="F2193" s="35">
        <v>4949</v>
      </c>
      <c r="G2193" s="35">
        <v>2</v>
      </c>
      <c r="H2193" s="35">
        <v>1</v>
      </c>
    </row>
    <row r="2194" spans="4:8" ht="14.25" customHeight="1">
      <c r="D2194" s="35">
        <v>3303</v>
      </c>
      <c r="E2194" s="35">
        <v>9910</v>
      </c>
      <c r="F2194" s="35">
        <v>4955</v>
      </c>
      <c r="G2194" s="35">
        <v>2</v>
      </c>
      <c r="H2194" s="35">
        <v>1</v>
      </c>
    </row>
    <row r="2195" spans="4:8" ht="14.25" customHeight="1">
      <c r="D2195" s="35">
        <v>3307</v>
      </c>
      <c r="E2195" s="35">
        <v>9922</v>
      </c>
      <c r="F2195" s="35">
        <v>4961</v>
      </c>
      <c r="G2195" s="35">
        <v>2</v>
      </c>
      <c r="H2195" s="35">
        <v>1</v>
      </c>
    </row>
    <row r="2196" spans="4:8" ht="14.25" customHeight="1">
      <c r="D2196" s="35">
        <v>3311</v>
      </c>
      <c r="E2196" s="35">
        <v>9934</v>
      </c>
      <c r="F2196" s="35">
        <v>4967</v>
      </c>
      <c r="G2196" s="35">
        <v>2</v>
      </c>
      <c r="H2196" s="35">
        <v>1</v>
      </c>
    </row>
    <row r="2197" spans="4:8" ht="14.25" customHeight="1">
      <c r="D2197" s="35">
        <v>3315</v>
      </c>
      <c r="E2197" s="35">
        <v>9946</v>
      </c>
      <c r="F2197" s="35">
        <v>4973</v>
      </c>
      <c r="G2197" s="35">
        <v>2</v>
      </c>
      <c r="H2197" s="35">
        <v>1</v>
      </c>
    </row>
    <row r="2198" spans="4:8" ht="14.25" customHeight="1">
      <c r="D2198" s="35">
        <v>3319</v>
      </c>
      <c r="E2198" s="35">
        <v>9958</v>
      </c>
      <c r="F2198" s="35">
        <v>4979</v>
      </c>
      <c r="G2198" s="35">
        <v>2</v>
      </c>
      <c r="H2198" s="35">
        <v>1</v>
      </c>
    </row>
    <row r="2199" spans="4:8" ht="14.25" customHeight="1">
      <c r="D2199" s="35">
        <v>3323</v>
      </c>
      <c r="E2199" s="35">
        <v>9970</v>
      </c>
      <c r="F2199" s="35">
        <v>4985</v>
      </c>
      <c r="G2199" s="35">
        <v>2</v>
      </c>
      <c r="H2199" s="35">
        <v>1</v>
      </c>
    </row>
    <row r="2200" spans="4:8" ht="14.25" customHeight="1">
      <c r="D2200" s="35">
        <v>3327</v>
      </c>
      <c r="E2200" s="35">
        <v>9982</v>
      </c>
      <c r="F2200" s="35">
        <v>4991</v>
      </c>
      <c r="G2200" s="35">
        <v>2</v>
      </c>
      <c r="H2200" s="35">
        <v>1</v>
      </c>
    </row>
    <row r="2201" spans="4:8" ht="14.25" customHeight="1">
      <c r="D2201" s="35">
        <v>3331</v>
      </c>
      <c r="E2201" s="35">
        <v>9994</v>
      </c>
      <c r="F2201" s="35">
        <v>4997</v>
      </c>
      <c r="G2201" s="35">
        <v>2</v>
      </c>
      <c r="H2201" s="35">
        <v>1</v>
      </c>
    </row>
    <row r="2202" spans="4:8" ht="14.25" customHeight="1">
      <c r="D2202" s="35">
        <v>3335</v>
      </c>
      <c r="E2202" s="35">
        <v>10006</v>
      </c>
      <c r="F2202" s="35">
        <v>5003</v>
      </c>
      <c r="G2202" s="35">
        <v>2</v>
      </c>
      <c r="H2202" s="35">
        <v>1</v>
      </c>
    </row>
    <row r="2203" spans="4:8" ht="14.25" customHeight="1">
      <c r="D2203" s="35">
        <v>3339</v>
      </c>
      <c r="E2203" s="35">
        <v>10018</v>
      </c>
      <c r="F2203" s="35">
        <v>5009</v>
      </c>
      <c r="G2203" s="35">
        <v>2</v>
      </c>
      <c r="H2203" s="35">
        <v>1</v>
      </c>
    </row>
    <row r="2204" spans="4:8" ht="14.25" customHeight="1">
      <c r="D2204" s="35">
        <v>3343</v>
      </c>
      <c r="E2204" s="35">
        <v>10030</v>
      </c>
      <c r="F2204" s="35">
        <v>5015</v>
      </c>
      <c r="G2204" s="35">
        <v>2</v>
      </c>
      <c r="H2204" s="35">
        <v>1</v>
      </c>
    </row>
    <row r="2205" spans="4:8" ht="14.25" customHeight="1">
      <c r="D2205" s="35">
        <v>3347</v>
      </c>
      <c r="E2205" s="35">
        <v>10042</v>
      </c>
      <c r="F2205" s="35">
        <v>5021</v>
      </c>
      <c r="G2205" s="35">
        <v>2</v>
      </c>
      <c r="H2205" s="35">
        <v>1</v>
      </c>
    </row>
    <row r="2206" spans="4:8" ht="14.25" customHeight="1">
      <c r="D2206" s="35">
        <v>3351</v>
      </c>
      <c r="E2206" s="35">
        <v>10054</v>
      </c>
      <c r="F2206" s="35">
        <v>5027</v>
      </c>
      <c r="G2206" s="35">
        <v>2</v>
      </c>
      <c r="H2206" s="35">
        <v>1</v>
      </c>
    </row>
    <row r="2207" spans="4:8" ht="14.25" customHeight="1">
      <c r="D2207" s="35">
        <v>3355</v>
      </c>
      <c r="E2207" s="35">
        <v>10066</v>
      </c>
      <c r="F2207" s="35">
        <v>5033</v>
      </c>
      <c r="G2207" s="35">
        <v>2</v>
      </c>
      <c r="H2207" s="35">
        <v>1</v>
      </c>
    </row>
    <row r="2208" spans="4:8" ht="14.25" customHeight="1">
      <c r="D2208" s="35">
        <v>3359</v>
      </c>
      <c r="E2208" s="35">
        <v>10078</v>
      </c>
      <c r="F2208" s="35">
        <v>5039</v>
      </c>
      <c r="G2208" s="35">
        <v>2</v>
      </c>
      <c r="H2208" s="35">
        <v>1</v>
      </c>
    </row>
    <row r="2209" spans="4:8" ht="14.25" customHeight="1">
      <c r="D2209" s="35">
        <v>3363</v>
      </c>
      <c r="E2209" s="35">
        <v>10090</v>
      </c>
      <c r="F2209" s="35">
        <v>5045</v>
      </c>
      <c r="G2209" s="35">
        <v>2</v>
      </c>
      <c r="H2209" s="35">
        <v>1</v>
      </c>
    </row>
    <row r="2210" spans="4:8" ht="14.25" customHeight="1">
      <c r="D2210" s="35">
        <v>3367</v>
      </c>
      <c r="E2210" s="35">
        <v>10102</v>
      </c>
      <c r="F2210" s="35">
        <v>5051</v>
      </c>
      <c r="G2210" s="35">
        <v>2</v>
      </c>
      <c r="H2210" s="35">
        <v>1</v>
      </c>
    </row>
    <row r="2211" spans="4:8" ht="14.25" customHeight="1">
      <c r="D2211" s="35">
        <v>3371</v>
      </c>
      <c r="E2211" s="35">
        <v>10114</v>
      </c>
      <c r="F2211" s="35">
        <v>5057</v>
      </c>
      <c r="G2211" s="35">
        <v>2</v>
      </c>
      <c r="H2211" s="35">
        <v>1</v>
      </c>
    </row>
    <row r="2212" spans="4:8" ht="14.25" customHeight="1">
      <c r="D2212" s="35">
        <v>3375</v>
      </c>
      <c r="E2212" s="35">
        <v>10126</v>
      </c>
      <c r="F2212" s="35">
        <v>5063</v>
      </c>
      <c r="G2212" s="35">
        <v>2</v>
      </c>
      <c r="H2212" s="35">
        <v>1</v>
      </c>
    </row>
    <row r="2213" spans="4:8" ht="14.25" customHeight="1">
      <c r="D2213" s="35">
        <v>3379</v>
      </c>
      <c r="E2213" s="35">
        <v>10138</v>
      </c>
      <c r="F2213" s="35">
        <v>5069</v>
      </c>
      <c r="G2213" s="35">
        <v>2</v>
      </c>
      <c r="H2213" s="35">
        <v>1</v>
      </c>
    </row>
    <row r="2214" spans="4:8" ht="14.25" customHeight="1">
      <c r="D2214" s="35">
        <v>3383</v>
      </c>
      <c r="E2214" s="35">
        <v>10150</v>
      </c>
      <c r="F2214" s="35">
        <v>5075</v>
      </c>
      <c r="G2214" s="35">
        <v>2</v>
      </c>
      <c r="H2214" s="35">
        <v>1</v>
      </c>
    </row>
    <row r="2215" spans="4:8" ht="14.25" customHeight="1">
      <c r="D2215" s="35">
        <v>3387</v>
      </c>
      <c r="E2215" s="35">
        <v>10162</v>
      </c>
      <c r="F2215" s="35">
        <v>5081</v>
      </c>
      <c r="G2215" s="35">
        <v>2</v>
      </c>
      <c r="H2215" s="35">
        <v>1</v>
      </c>
    </row>
    <row r="2216" spans="4:8" ht="14.25" customHeight="1">
      <c r="D2216" s="35">
        <v>3391</v>
      </c>
      <c r="E2216" s="35">
        <v>10174</v>
      </c>
      <c r="F2216" s="35">
        <v>5087</v>
      </c>
      <c r="G2216" s="35">
        <v>2</v>
      </c>
      <c r="H2216" s="35">
        <v>1</v>
      </c>
    </row>
    <row r="2217" spans="4:8" ht="14.25" customHeight="1">
      <c r="D2217" s="35">
        <v>3395</v>
      </c>
      <c r="E2217" s="35">
        <v>10186</v>
      </c>
      <c r="F2217" s="35">
        <v>5093</v>
      </c>
      <c r="G2217" s="35">
        <v>2</v>
      </c>
      <c r="H2217" s="35">
        <v>1</v>
      </c>
    </row>
    <row r="2218" spans="4:8" ht="14.25" customHeight="1">
      <c r="D2218" s="35">
        <v>3399</v>
      </c>
      <c r="E2218" s="35">
        <v>10198</v>
      </c>
      <c r="F2218" s="35">
        <v>5099</v>
      </c>
      <c r="G2218" s="35">
        <v>2</v>
      </c>
      <c r="H2218" s="35">
        <v>1</v>
      </c>
    </row>
    <row r="2219" spans="4:8" ht="14.25" customHeight="1">
      <c r="D2219" s="35">
        <v>3403</v>
      </c>
      <c r="E2219" s="35">
        <v>10210</v>
      </c>
      <c r="F2219" s="35">
        <v>5105</v>
      </c>
      <c r="G2219" s="35">
        <v>2</v>
      </c>
      <c r="H2219" s="35">
        <v>1</v>
      </c>
    </row>
    <row r="2220" spans="4:8" ht="14.25" customHeight="1">
      <c r="D2220" s="35">
        <v>3407</v>
      </c>
      <c r="E2220" s="35">
        <v>10222</v>
      </c>
      <c r="F2220" s="35">
        <v>5111</v>
      </c>
      <c r="G2220" s="35">
        <v>2</v>
      </c>
      <c r="H2220" s="35">
        <v>1</v>
      </c>
    </row>
    <row r="2221" spans="4:8" ht="14.25" customHeight="1">
      <c r="D2221" s="35">
        <v>3411</v>
      </c>
      <c r="E2221" s="35">
        <v>10234</v>
      </c>
      <c r="F2221" s="35">
        <v>5117</v>
      </c>
      <c r="G2221" s="35">
        <v>2</v>
      </c>
      <c r="H2221" s="35">
        <v>1</v>
      </c>
    </row>
    <row r="2222" spans="4:8" ht="14.25" customHeight="1">
      <c r="D2222" s="35">
        <v>3415</v>
      </c>
      <c r="E2222" s="35">
        <v>10246</v>
      </c>
      <c r="F2222" s="35">
        <v>5123</v>
      </c>
      <c r="G2222" s="35">
        <v>2</v>
      </c>
      <c r="H2222" s="35">
        <v>1</v>
      </c>
    </row>
    <row r="2223" spans="4:8" ht="14.25" customHeight="1">
      <c r="D2223" s="35">
        <v>3419</v>
      </c>
      <c r="E2223" s="35">
        <v>10258</v>
      </c>
      <c r="F2223" s="35">
        <v>5129</v>
      </c>
      <c r="G2223" s="35">
        <v>2</v>
      </c>
      <c r="H2223" s="35">
        <v>1</v>
      </c>
    </row>
    <row r="2224" spans="4:8" ht="14.25" customHeight="1">
      <c r="D2224" s="35">
        <v>3423</v>
      </c>
      <c r="E2224" s="35">
        <v>10270</v>
      </c>
      <c r="F2224" s="35">
        <v>5135</v>
      </c>
      <c r="G2224" s="35">
        <v>2</v>
      </c>
      <c r="H2224" s="35">
        <v>1</v>
      </c>
    </row>
    <row r="2225" spans="4:8" ht="14.25" customHeight="1">
      <c r="D2225" s="35">
        <v>3427</v>
      </c>
      <c r="E2225" s="35">
        <v>10282</v>
      </c>
      <c r="F2225" s="35">
        <v>5141</v>
      </c>
      <c r="G2225" s="35">
        <v>2</v>
      </c>
      <c r="H2225" s="35">
        <v>1</v>
      </c>
    </row>
    <row r="2226" spans="4:8" ht="14.25" customHeight="1">
      <c r="D2226" s="35">
        <v>3431</v>
      </c>
      <c r="E2226" s="35">
        <v>10294</v>
      </c>
      <c r="F2226" s="35">
        <v>5147</v>
      </c>
      <c r="G2226" s="35">
        <v>2</v>
      </c>
      <c r="H2226" s="35">
        <v>1</v>
      </c>
    </row>
    <row r="2227" spans="4:8" ht="14.25" customHeight="1">
      <c r="D2227" s="35">
        <v>3435</v>
      </c>
      <c r="E2227" s="35">
        <v>10306</v>
      </c>
      <c r="F2227" s="35">
        <v>5153</v>
      </c>
      <c r="G2227" s="35">
        <v>2</v>
      </c>
      <c r="H2227" s="35">
        <v>1</v>
      </c>
    </row>
    <row r="2228" spans="4:8" ht="14.25" customHeight="1">
      <c r="D2228" s="35">
        <v>3439</v>
      </c>
      <c r="E2228" s="35">
        <v>10318</v>
      </c>
      <c r="F2228" s="35">
        <v>5159</v>
      </c>
      <c r="G2228" s="35">
        <v>2</v>
      </c>
      <c r="H2228" s="35">
        <v>1</v>
      </c>
    </row>
    <row r="2229" spans="4:8" ht="14.25" customHeight="1">
      <c r="D2229" s="35">
        <v>3443</v>
      </c>
      <c r="E2229" s="35">
        <v>10330</v>
      </c>
      <c r="F2229" s="35">
        <v>5165</v>
      </c>
      <c r="G2229" s="35">
        <v>2</v>
      </c>
      <c r="H2229" s="35">
        <v>1</v>
      </c>
    </row>
    <row r="2230" spans="4:8" ht="14.25" customHeight="1">
      <c r="D2230" s="35">
        <v>3447</v>
      </c>
      <c r="E2230" s="35">
        <v>10342</v>
      </c>
      <c r="F2230" s="35">
        <v>5171</v>
      </c>
      <c r="G2230" s="35">
        <v>2</v>
      </c>
      <c r="H2230" s="35">
        <v>1</v>
      </c>
    </row>
    <row r="2231" spans="4:8" ht="14.25" customHeight="1">
      <c r="D2231" s="35">
        <v>3451</v>
      </c>
      <c r="E2231" s="35">
        <v>10354</v>
      </c>
      <c r="F2231" s="35">
        <v>5177</v>
      </c>
      <c r="G2231" s="35">
        <v>2</v>
      </c>
      <c r="H2231" s="35">
        <v>1</v>
      </c>
    </row>
    <row r="2232" spans="4:8" ht="14.25" customHeight="1">
      <c r="D2232" s="35">
        <v>3455</v>
      </c>
      <c r="E2232" s="35">
        <v>10366</v>
      </c>
      <c r="F2232" s="35">
        <v>5183</v>
      </c>
      <c r="G2232" s="35">
        <v>2</v>
      </c>
      <c r="H2232" s="35">
        <v>1</v>
      </c>
    </row>
    <row r="2233" spans="4:8" ht="14.25" customHeight="1">
      <c r="D2233" s="35">
        <v>3459</v>
      </c>
      <c r="E2233" s="35">
        <v>10378</v>
      </c>
      <c r="F2233" s="35">
        <v>5189</v>
      </c>
      <c r="G2233" s="35">
        <v>2</v>
      </c>
      <c r="H2233" s="35">
        <v>1</v>
      </c>
    </row>
    <row r="2234" spans="4:8" ht="14.25" customHeight="1">
      <c r="D2234" s="35">
        <v>3463</v>
      </c>
      <c r="E2234" s="35">
        <v>10390</v>
      </c>
      <c r="F2234" s="35">
        <v>5195</v>
      </c>
      <c r="G2234" s="35">
        <v>2</v>
      </c>
      <c r="H2234" s="35">
        <v>1</v>
      </c>
    </row>
    <row r="2235" spans="4:8" ht="14.25" customHeight="1">
      <c r="D2235" s="35">
        <v>3467</v>
      </c>
      <c r="E2235" s="35">
        <v>10402</v>
      </c>
      <c r="F2235" s="35">
        <v>5201</v>
      </c>
      <c r="G2235" s="35">
        <v>2</v>
      </c>
      <c r="H2235" s="35">
        <v>1</v>
      </c>
    </row>
    <row r="2236" spans="4:8" ht="14.25" customHeight="1">
      <c r="D2236" s="35">
        <v>3471</v>
      </c>
      <c r="E2236" s="35">
        <v>10414</v>
      </c>
      <c r="F2236" s="35">
        <v>5207</v>
      </c>
      <c r="G2236" s="35">
        <v>2</v>
      </c>
      <c r="H2236" s="35">
        <v>1</v>
      </c>
    </row>
    <row r="2237" spans="4:8" ht="14.25" customHeight="1">
      <c r="D2237" s="35">
        <v>3475</v>
      </c>
      <c r="E2237" s="35">
        <v>10426</v>
      </c>
      <c r="F2237" s="35">
        <v>5213</v>
      </c>
      <c r="G2237" s="35">
        <v>2</v>
      </c>
      <c r="H2237" s="35">
        <v>1</v>
      </c>
    </row>
    <row r="2238" spans="4:8" ht="14.25" customHeight="1">
      <c r="D2238" s="35">
        <v>3479</v>
      </c>
      <c r="E2238" s="35">
        <v>10438</v>
      </c>
      <c r="F2238" s="35">
        <v>5219</v>
      </c>
      <c r="G2238" s="35">
        <v>2</v>
      </c>
      <c r="H2238" s="35">
        <v>1</v>
      </c>
    </row>
    <row r="2239" spans="4:8" ht="14.25" customHeight="1">
      <c r="D2239" s="35">
        <v>3483</v>
      </c>
      <c r="E2239" s="35">
        <v>10450</v>
      </c>
      <c r="F2239" s="35">
        <v>5225</v>
      </c>
      <c r="G2239" s="35">
        <v>2</v>
      </c>
      <c r="H2239" s="35">
        <v>1</v>
      </c>
    </row>
    <row r="2240" spans="4:8" ht="14.25" customHeight="1">
      <c r="D2240" s="35">
        <v>3487</v>
      </c>
      <c r="E2240" s="35">
        <v>10462</v>
      </c>
      <c r="F2240" s="35">
        <v>5231</v>
      </c>
      <c r="G2240" s="35">
        <v>2</v>
      </c>
      <c r="H2240" s="35">
        <v>1</v>
      </c>
    </row>
    <row r="2241" spans="4:8" ht="14.25" customHeight="1">
      <c r="D2241" s="35">
        <v>3491</v>
      </c>
      <c r="E2241" s="35">
        <v>10474</v>
      </c>
      <c r="F2241" s="35">
        <v>5237</v>
      </c>
      <c r="G2241" s="35">
        <v>2</v>
      </c>
      <c r="H2241" s="35">
        <v>1</v>
      </c>
    </row>
    <row r="2242" spans="4:8" ht="14.25" customHeight="1">
      <c r="D2242" s="35">
        <v>3495</v>
      </c>
      <c r="E2242" s="35">
        <v>10486</v>
      </c>
      <c r="F2242" s="35">
        <v>5243</v>
      </c>
      <c r="G2242" s="35">
        <v>2</v>
      </c>
      <c r="H2242" s="35">
        <v>1</v>
      </c>
    </row>
    <row r="2243" spans="4:8" ht="14.25" customHeight="1">
      <c r="D2243" s="35">
        <v>3499</v>
      </c>
      <c r="E2243" s="35">
        <v>10498</v>
      </c>
      <c r="F2243" s="35">
        <v>5249</v>
      </c>
      <c r="G2243" s="35">
        <v>2</v>
      </c>
      <c r="H2243" s="35">
        <v>1</v>
      </c>
    </row>
    <row r="2244" spans="4:8" ht="14.25" customHeight="1">
      <c r="D2244" s="35">
        <v>3503</v>
      </c>
      <c r="E2244" s="35">
        <v>10510</v>
      </c>
      <c r="F2244" s="35">
        <v>5255</v>
      </c>
      <c r="G2244" s="35">
        <v>2</v>
      </c>
      <c r="H2244" s="35">
        <v>1</v>
      </c>
    </row>
    <row r="2245" spans="4:8" ht="14.25" customHeight="1">
      <c r="D2245" s="35">
        <v>3507</v>
      </c>
      <c r="E2245" s="35">
        <v>10522</v>
      </c>
      <c r="F2245" s="35">
        <v>5261</v>
      </c>
      <c r="G2245" s="35">
        <v>2</v>
      </c>
      <c r="H2245" s="35">
        <v>1</v>
      </c>
    </row>
    <row r="2246" spans="4:8" ht="14.25" customHeight="1">
      <c r="D2246" s="35">
        <v>3511</v>
      </c>
      <c r="E2246" s="35">
        <v>10534</v>
      </c>
      <c r="F2246" s="35">
        <v>5267</v>
      </c>
      <c r="G2246" s="35">
        <v>2</v>
      </c>
      <c r="H2246" s="35">
        <v>1</v>
      </c>
    </row>
    <row r="2247" spans="4:8" ht="14.25" customHeight="1">
      <c r="D2247" s="35">
        <v>3515</v>
      </c>
      <c r="E2247" s="35">
        <v>10546</v>
      </c>
      <c r="F2247" s="35">
        <v>5273</v>
      </c>
      <c r="G2247" s="35">
        <v>2</v>
      </c>
      <c r="H2247" s="35">
        <v>1</v>
      </c>
    </row>
    <row r="2248" spans="4:8" ht="14.25" customHeight="1">
      <c r="D2248" s="35">
        <v>3519</v>
      </c>
      <c r="E2248" s="35">
        <v>10558</v>
      </c>
      <c r="F2248" s="35">
        <v>5279</v>
      </c>
      <c r="G2248" s="35">
        <v>2</v>
      </c>
      <c r="H2248" s="35">
        <v>1</v>
      </c>
    </row>
    <row r="2249" spans="4:8" ht="14.25" customHeight="1">
      <c r="D2249" s="35">
        <v>3523</v>
      </c>
      <c r="E2249" s="35">
        <v>10570</v>
      </c>
      <c r="F2249" s="35">
        <v>5285</v>
      </c>
      <c r="G2249" s="35">
        <v>2</v>
      </c>
      <c r="H2249" s="35">
        <v>1</v>
      </c>
    </row>
    <row r="2250" spans="4:8" ht="14.25" customHeight="1">
      <c r="D2250" s="35">
        <v>3527</v>
      </c>
      <c r="E2250" s="35">
        <v>10582</v>
      </c>
      <c r="F2250" s="35">
        <v>5291</v>
      </c>
      <c r="G2250" s="35">
        <v>2</v>
      </c>
      <c r="H2250" s="35">
        <v>1</v>
      </c>
    </row>
    <row r="2251" spans="4:8" ht="14.25" customHeight="1">
      <c r="D2251" s="35">
        <v>3531</v>
      </c>
      <c r="E2251" s="35">
        <v>10594</v>
      </c>
      <c r="F2251" s="35">
        <v>5297</v>
      </c>
      <c r="G2251" s="35">
        <v>2</v>
      </c>
      <c r="H2251" s="35">
        <v>1</v>
      </c>
    </row>
    <row r="2252" spans="4:8" ht="14.25" customHeight="1">
      <c r="D2252" s="35">
        <v>3535</v>
      </c>
      <c r="E2252" s="35">
        <v>10606</v>
      </c>
      <c r="F2252" s="35">
        <v>5303</v>
      </c>
      <c r="G2252" s="35">
        <v>2</v>
      </c>
      <c r="H2252" s="35">
        <v>1</v>
      </c>
    </row>
    <row r="2253" spans="4:8" ht="14.25" customHeight="1">
      <c r="D2253" s="35">
        <v>3539</v>
      </c>
      <c r="E2253" s="35">
        <v>10618</v>
      </c>
      <c r="F2253" s="35">
        <v>5309</v>
      </c>
      <c r="G2253" s="35">
        <v>2</v>
      </c>
      <c r="H2253" s="35">
        <v>1</v>
      </c>
    </row>
    <row r="2254" spans="4:8" ht="14.25" customHeight="1">
      <c r="D2254" s="35">
        <v>3543</v>
      </c>
      <c r="E2254" s="35">
        <v>10630</v>
      </c>
      <c r="F2254" s="35">
        <v>5315</v>
      </c>
      <c r="G2254" s="35">
        <v>2</v>
      </c>
      <c r="H2254" s="35">
        <v>1</v>
      </c>
    </row>
    <row r="2255" spans="4:8" ht="14.25" customHeight="1">
      <c r="D2255" s="35">
        <v>3547</v>
      </c>
      <c r="E2255" s="35">
        <v>10642</v>
      </c>
      <c r="F2255" s="35">
        <v>5321</v>
      </c>
      <c r="G2255" s="35">
        <v>2</v>
      </c>
      <c r="H2255" s="35">
        <v>1</v>
      </c>
    </row>
    <row r="2256" spans="4:8" ht="14.25" customHeight="1">
      <c r="D2256" s="35">
        <v>3551</v>
      </c>
      <c r="E2256" s="35">
        <v>10654</v>
      </c>
      <c r="F2256" s="35">
        <v>5327</v>
      </c>
      <c r="G2256" s="35">
        <v>2</v>
      </c>
      <c r="H2256" s="35">
        <v>1</v>
      </c>
    </row>
    <row r="2257" spans="4:8" ht="14.25" customHeight="1">
      <c r="D2257" s="35">
        <v>3555</v>
      </c>
      <c r="E2257" s="35">
        <v>10666</v>
      </c>
      <c r="F2257" s="35">
        <v>5333</v>
      </c>
      <c r="G2257" s="35">
        <v>2</v>
      </c>
      <c r="H2257" s="35">
        <v>1</v>
      </c>
    </row>
    <row r="2258" spans="4:8" ht="14.25" customHeight="1">
      <c r="D2258" s="35">
        <v>3559</v>
      </c>
      <c r="E2258" s="35">
        <v>10678</v>
      </c>
      <c r="F2258" s="35">
        <v>5339</v>
      </c>
      <c r="G2258" s="35">
        <v>2</v>
      </c>
      <c r="H2258" s="35">
        <v>1</v>
      </c>
    </row>
    <row r="2259" spans="4:8" ht="14.25" customHeight="1">
      <c r="D2259" s="35">
        <v>3563</v>
      </c>
      <c r="E2259" s="35">
        <v>10690</v>
      </c>
      <c r="F2259" s="35">
        <v>5345</v>
      </c>
      <c r="G2259" s="35">
        <v>2</v>
      </c>
      <c r="H2259" s="35">
        <v>1</v>
      </c>
    </row>
    <row r="2260" spans="4:8" ht="14.25" customHeight="1">
      <c r="D2260" s="35">
        <v>3567</v>
      </c>
      <c r="E2260" s="35">
        <v>10702</v>
      </c>
      <c r="F2260" s="35">
        <v>5351</v>
      </c>
      <c r="G2260" s="35">
        <v>2</v>
      </c>
      <c r="H2260" s="35">
        <v>1</v>
      </c>
    </row>
    <row r="2261" spans="4:8" ht="14.25" customHeight="1">
      <c r="D2261" s="35">
        <v>3571</v>
      </c>
      <c r="E2261" s="35">
        <v>10714</v>
      </c>
      <c r="F2261" s="35">
        <v>5357</v>
      </c>
      <c r="G2261" s="35">
        <v>2</v>
      </c>
      <c r="H2261" s="35">
        <v>1</v>
      </c>
    </row>
    <row r="2262" spans="4:8" ht="14.25" customHeight="1">
      <c r="D2262" s="35">
        <v>3575</v>
      </c>
      <c r="E2262" s="35">
        <v>10726</v>
      </c>
      <c r="F2262" s="35">
        <v>5363</v>
      </c>
      <c r="G2262" s="35">
        <v>2</v>
      </c>
      <c r="H2262" s="35">
        <v>1</v>
      </c>
    </row>
    <row r="2263" spans="4:8" ht="14.25" customHeight="1">
      <c r="D2263" s="35">
        <v>3579</v>
      </c>
      <c r="E2263" s="35">
        <v>10738</v>
      </c>
      <c r="F2263" s="35">
        <v>5369</v>
      </c>
      <c r="G2263" s="35">
        <v>2</v>
      </c>
      <c r="H2263" s="35">
        <v>1</v>
      </c>
    </row>
    <row r="2264" spans="4:8" ht="14.25" customHeight="1">
      <c r="D2264" s="35">
        <v>3583</v>
      </c>
      <c r="E2264" s="35">
        <v>10750</v>
      </c>
      <c r="F2264" s="35">
        <v>5375</v>
      </c>
      <c r="G2264" s="35">
        <v>2</v>
      </c>
      <c r="H2264" s="35">
        <v>1</v>
      </c>
    </row>
    <row r="2265" spans="4:8" ht="14.25" customHeight="1">
      <c r="D2265" s="35">
        <v>3587</v>
      </c>
      <c r="E2265" s="35">
        <v>10762</v>
      </c>
      <c r="F2265" s="35">
        <v>5381</v>
      </c>
      <c r="G2265" s="35">
        <v>2</v>
      </c>
      <c r="H2265" s="35">
        <v>1</v>
      </c>
    </row>
    <row r="2266" spans="4:8" ht="14.25" customHeight="1">
      <c r="D2266" s="35">
        <v>3591</v>
      </c>
      <c r="E2266" s="35">
        <v>10774</v>
      </c>
      <c r="F2266" s="35">
        <v>5387</v>
      </c>
      <c r="G2266" s="35">
        <v>2</v>
      </c>
      <c r="H2266" s="35">
        <v>1</v>
      </c>
    </row>
    <row r="2267" spans="4:8" ht="14.25" customHeight="1">
      <c r="D2267" s="35">
        <v>3595</v>
      </c>
      <c r="E2267" s="35">
        <v>10786</v>
      </c>
      <c r="F2267" s="35">
        <v>5393</v>
      </c>
      <c r="G2267" s="35">
        <v>2</v>
      </c>
      <c r="H2267" s="35">
        <v>1</v>
      </c>
    </row>
    <row r="2268" spans="4:8" ht="14.25" customHeight="1">
      <c r="D2268" s="35">
        <v>3599</v>
      </c>
      <c r="E2268" s="35">
        <v>10798</v>
      </c>
      <c r="F2268" s="35">
        <v>5399</v>
      </c>
      <c r="G2268" s="35">
        <v>2</v>
      </c>
      <c r="H2268" s="35">
        <v>1</v>
      </c>
    </row>
    <row r="2269" spans="4:8" ht="14.25" customHeight="1">
      <c r="D2269" s="35">
        <v>3603</v>
      </c>
      <c r="E2269" s="35">
        <v>10810</v>
      </c>
      <c r="F2269" s="35">
        <v>5405</v>
      </c>
      <c r="G2269" s="35">
        <v>2</v>
      </c>
      <c r="H2269" s="35">
        <v>1</v>
      </c>
    </row>
    <row r="2270" spans="4:8" ht="14.25" customHeight="1">
      <c r="D2270" s="35">
        <v>3607</v>
      </c>
      <c r="E2270" s="35">
        <v>10822</v>
      </c>
      <c r="F2270" s="35">
        <v>5411</v>
      </c>
      <c r="G2270" s="35">
        <v>2</v>
      </c>
      <c r="H2270" s="35">
        <v>1</v>
      </c>
    </row>
    <row r="2271" spans="4:8" ht="14.25" customHeight="1">
      <c r="D2271" s="35">
        <v>3611</v>
      </c>
      <c r="E2271" s="35">
        <v>10834</v>
      </c>
      <c r="F2271" s="35">
        <v>5417</v>
      </c>
      <c r="G2271" s="35">
        <v>2</v>
      </c>
      <c r="H2271" s="35">
        <v>1</v>
      </c>
    </row>
    <row r="2272" spans="4:8" ht="14.25" customHeight="1">
      <c r="D2272" s="35">
        <v>3615</v>
      </c>
      <c r="E2272" s="35">
        <v>10846</v>
      </c>
      <c r="F2272" s="35">
        <v>5423</v>
      </c>
      <c r="G2272" s="35">
        <v>2</v>
      </c>
      <c r="H2272" s="35">
        <v>1</v>
      </c>
    </row>
    <row r="2273" spans="4:8" ht="14.25" customHeight="1">
      <c r="D2273" s="35">
        <v>3619</v>
      </c>
      <c r="E2273" s="35">
        <v>10858</v>
      </c>
      <c r="F2273" s="35">
        <v>5429</v>
      </c>
      <c r="G2273" s="35">
        <v>2</v>
      </c>
      <c r="H2273" s="35">
        <v>1</v>
      </c>
    </row>
    <row r="2274" spans="4:8" ht="14.25" customHeight="1">
      <c r="D2274" s="35">
        <v>3623</v>
      </c>
      <c r="E2274" s="35">
        <v>10870</v>
      </c>
      <c r="F2274" s="35">
        <v>5435</v>
      </c>
      <c r="G2274" s="35">
        <v>2</v>
      </c>
      <c r="H2274" s="35">
        <v>1</v>
      </c>
    </row>
    <row r="2275" spans="4:8" ht="14.25" customHeight="1">
      <c r="D2275" s="35">
        <v>3627</v>
      </c>
      <c r="E2275" s="35">
        <v>10882</v>
      </c>
      <c r="F2275" s="35">
        <v>5441</v>
      </c>
      <c r="G2275" s="35">
        <v>2</v>
      </c>
      <c r="H2275" s="35">
        <v>1</v>
      </c>
    </row>
    <row r="2276" spans="4:8" ht="14.25" customHeight="1">
      <c r="D2276" s="35">
        <v>3631</v>
      </c>
      <c r="E2276" s="35">
        <v>10894</v>
      </c>
      <c r="F2276" s="35">
        <v>5447</v>
      </c>
      <c r="G2276" s="35">
        <v>2</v>
      </c>
      <c r="H2276" s="35">
        <v>1</v>
      </c>
    </row>
    <row r="2277" spans="4:8" ht="14.25" customHeight="1">
      <c r="D2277" s="35">
        <v>3635</v>
      </c>
      <c r="E2277" s="35">
        <v>10906</v>
      </c>
      <c r="F2277" s="35">
        <v>5453</v>
      </c>
      <c r="G2277" s="35">
        <v>2</v>
      </c>
      <c r="H2277" s="35">
        <v>1</v>
      </c>
    </row>
    <row r="2278" spans="4:8" ht="14.25" customHeight="1">
      <c r="D2278" s="35">
        <v>3639</v>
      </c>
      <c r="E2278" s="35">
        <v>10918</v>
      </c>
      <c r="F2278" s="35">
        <v>5459</v>
      </c>
      <c r="G2278" s="35">
        <v>2</v>
      </c>
      <c r="H2278" s="35">
        <v>1</v>
      </c>
    </row>
    <row r="2279" spans="4:8" ht="14.25" customHeight="1">
      <c r="D2279" s="35">
        <v>3643</v>
      </c>
      <c r="E2279" s="35">
        <v>10930</v>
      </c>
      <c r="F2279" s="35">
        <v>5465</v>
      </c>
      <c r="G2279" s="35">
        <v>2</v>
      </c>
      <c r="H2279" s="35">
        <v>1</v>
      </c>
    </row>
    <row r="2280" spans="4:8" ht="14.25" customHeight="1">
      <c r="D2280" s="35">
        <v>3647</v>
      </c>
      <c r="E2280" s="35">
        <v>10942</v>
      </c>
      <c r="F2280" s="35">
        <v>5471</v>
      </c>
      <c r="G2280" s="35">
        <v>2</v>
      </c>
      <c r="H2280" s="35">
        <v>1</v>
      </c>
    </row>
    <row r="2281" spans="4:8" ht="14.25" customHeight="1">
      <c r="D2281" s="35">
        <v>3651</v>
      </c>
      <c r="E2281" s="35">
        <v>10954</v>
      </c>
      <c r="F2281" s="35">
        <v>5477</v>
      </c>
      <c r="G2281" s="35">
        <v>2</v>
      </c>
      <c r="H2281" s="35">
        <v>1</v>
      </c>
    </row>
    <row r="2282" spans="4:8" ht="14.25" customHeight="1">
      <c r="D2282" s="35">
        <v>3655</v>
      </c>
      <c r="E2282" s="35">
        <v>10966</v>
      </c>
      <c r="F2282" s="35">
        <v>5483</v>
      </c>
      <c r="G2282" s="35">
        <v>2</v>
      </c>
      <c r="H2282" s="35">
        <v>1</v>
      </c>
    </row>
    <row r="2283" spans="4:8" ht="14.25" customHeight="1">
      <c r="D2283" s="35">
        <v>3659</v>
      </c>
      <c r="E2283" s="35">
        <v>10978</v>
      </c>
      <c r="F2283" s="35">
        <v>5489</v>
      </c>
      <c r="G2283" s="35">
        <v>2</v>
      </c>
      <c r="H2283" s="35">
        <v>1</v>
      </c>
    </row>
    <row r="2284" spans="4:8" ht="14.25" customHeight="1">
      <c r="D2284" s="35">
        <v>3663</v>
      </c>
      <c r="E2284" s="35">
        <v>10990</v>
      </c>
      <c r="F2284" s="35">
        <v>5495</v>
      </c>
      <c r="G2284" s="35">
        <v>2</v>
      </c>
      <c r="H2284" s="35">
        <v>1</v>
      </c>
    </row>
    <row r="2285" spans="4:8" ht="14.25" customHeight="1">
      <c r="D2285" s="35">
        <v>3667</v>
      </c>
      <c r="E2285" s="35">
        <v>11002</v>
      </c>
      <c r="F2285" s="35">
        <v>5501</v>
      </c>
      <c r="G2285" s="35">
        <v>2</v>
      </c>
      <c r="H2285" s="35">
        <v>1</v>
      </c>
    </row>
    <row r="2286" spans="4:8" ht="14.25" customHeight="1">
      <c r="D2286" s="35">
        <v>3671</v>
      </c>
      <c r="E2286" s="35">
        <v>11014</v>
      </c>
      <c r="F2286" s="35">
        <v>5507</v>
      </c>
      <c r="G2286" s="35">
        <v>2</v>
      </c>
      <c r="H2286" s="35">
        <v>1</v>
      </c>
    </row>
    <row r="2287" spans="4:8" ht="14.25" customHeight="1">
      <c r="D2287" s="35">
        <v>3675</v>
      </c>
      <c r="E2287" s="35">
        <v>11026</v>
      </c>
      <c r="F2287" s="35">
        <v>5513</v>
      </c>
      <c r="G2287" s="35">
        <v>2</v>
      </c>
      <c r="H2287" s="35">
        <v>1</v>
      </c>
    </row>
    <row r="2288" spans="4:8" ht="14.25" customHeight="1">
      <c r="D2288" s="35">
        <v>3679</v>
      </c>
      <c r="E2288" s="35">
        <v>11038</v>
      </c>
      <c r="F2288" s="35">
        <v>5519</v>
      </c>
      <c r="G2288" s="35">
        <v>2</v>
      </c>
      <c r="H2288" s="35">
        <v>1</v>
      </c>
    </row>
    <row r="2289" spans="4:8" ht="14.25" customHeight="1">
      <c r="D2289" s="35">
        <v>3683</v>
      </c>
      <c r="E2289" s="35">
        <v>11050</v>
      </c>
      <c r="F2289" s="35">
        <v>5525</v>
      </c>
      <c r="G2289" s="35">
        <v>2</v>
      </c>
      <c r="H2289" s="35">
        <v>1</v>
      </c>
    </row>
    <row r="2290" spans="4:8" ht="14.25" customHeight="1">
      <c r="D2290" s="35">
        <v>3687</v>
      </c>
      <c r="E2290" s="35">
        <v>11062</v>
      </c>
      <c r="F2290" s="35">
        <v>5531</v>
      </c>
      <c r="G2290" s="35">
        <v>2</v>
      </c>
      <c r="H2290" s="35">
        <v>1</v>
      </c>
    </row>
    <row r="2291" spans="4:8" ht="14.25" customHeight="1">
      <c r="D2291" s="35">
        <v>3691</v>
      </c>
      <c r="E2291" s="35">
        <v>11074</v>
      </c>
      <c r="F2291" s="35">
        <v>5537</v>
      </c>
      <c r="G2291" s="35">
        <v>2</v>
      </c>
      <c r="H2291" s="35">
        <v>1</v>
      </c>
    </row>
    <row r="2292" spans="4:8" ht="14.25" customHeight="1">
      <c r="D2292" s="35">
        <v>3695</v>
      </c>
      <c r="E2292" s="35">
        <v>11086</v>
      </c>
      <c r="F2292" s="35">
        <v>5543</v>
      </c>
      <c r="G2292" s="35">
        <v>2</v>
      </c>
      <c r="H2292" s="35">
        <v>1</v>
      </c>
    </row>
    <row r="2293" spans="4:8" ht="14.25" customHeight="1">
      <c r="D2293" s="35">
        <v>3699</v>
      </c>
      <c r="E2293" s="35">
        <v>11098</v>
      </c>
      <c r="F2293" s="35">
        <v>5549</v>
      </c>
      <c r="G2293" s="35">
        <v>2</v>
      </c>
      <c r="H2293" s="35">
        <v>1</v>
      </c>
    </row>
    <row r="2294" spans="4:8" ht="14.25" customHeight="1">
      <c r="D2294" s="35">
        <v>3703</v>
      </c>
      <c r="E2294" s="35">
        <v>11110</v>
      </c>
      <c r="F2294" s="35">
        <v>5555</v>
      </c>
      <c r="G2294" s="35">
        <v>2</v>
      </c>
      <c r="H2294" s="35">
        <v>1</v>
      </c>
    </row>
    <row r="2295" spans="4:8" ht="14.25" customHeight="1">
      <c r="D2295" s="35">
        <v>3707</v>
      </c>
      <c r="E2295" s="35">
        <v>11122</v>
      </c>
      <c r="F2295" s="35">
        <v>5561</v>
      </c>
      <c r="G2295" s="35">
        <v>2</v>
      </c>
      <c r="H2295" s="35">
        <v>1</v>
      </c>
    </row>
    <row r="2296" spans="4:8" ht="14.25" customHeight="1">
      <c r="D2296" s="35">
        <v>3711</v>
      </c>
      <c r="E2296" s="35">
        <v>11134</v>
      </c>
      <c r="F2296" s="35">
        <v>5567</v>
      </c>
      <c r="G2296" s="35">
        <v>2</v>
      </c>
      <c r="H2296" s="35">
        <v>1</v>
      </c>
    </row>
    <row r="2297" spans="4:8" ht="14.25" customHeight="1">
      <c r="D2297" s="35">
        <v>3715</v>
      </c>
      <c r="E2297" s="35">
        <v>11146</v>
      </c>
      <c r="F2297" s="35">
        <v>5573</v>
      </c>
      <c r="G2297" s="35">
        <v>2</v>
      </c>
      <c r="H2297" s="35">
        <v>1</v>
      </c>
    </row>
    <row r="2298" spans="4:8" ht="14.25" customHeight="1">
      <c r="D2298" s="35">
        <v>3719</v>
      </c>
      <c r="E2298" s="35">
        <v>11158</v>
      </c>
      <c r="F2298" s="35">
        <v>5579</v>
      </c>
      <c r="G2298" s="35">
        <v>2</v>
      </c>
      <c r="H2298" s="35">
        <v>1</v>
      </c>
    </row>
    <row r="2299" spans="4:8" ht="14.25" customHeight="1">
      <c r="D2299" s="35">
        <v>3723</v>
      </c>
      <c r="E2299" s="35">
        <v>11170</v>
      </c>
      <c r="F2299" s="35">
        <v>5585</v>
      </c>
      <c r="G2299" s="35">
        <v>2</v>
      </c>
      <c r="H2299" s="35">
        <v>1</v>
      </c>
    </row>
    <row r="2300" spans="4:8" ht="14.25" customHeight="1">
      <c r="D2300" s="35">
        <v>3727</v>
      </c>
      <c r="E2300" s="35">
        <v>11182</v>
      </c>
      <c r="F2300" s="35">
        <v>5591</v>
      </c>
      <c r="G2300" s="35">
        <v>2</v>
      </c>
      <c r="H2300" s="35">
        <v>1</v>
      </c>
    </row>
    <row r="2301" spans="4:8" ht="14.25" customHeight="1">
      <c r="D2301" s="35">
        <v>3731</v>
      </c>
      <c r="E2301" s="35">
        <v>11194</v>
      </c>
      <c r="F2301" s="35">
        <v>5597</v>
      </c>
      <c r="G2301" s="35">
        <v>2</v>
      </c>
      <c r="H2301" s="35">
        <v>1</v>
      </c>
    </row>
    <row r="2302" spans="4:8" ht="14.25" customHeight="1">
      <c r="D2302" s="35">
        <v>3735</v>
      </c>
      <c r="E2302" s="35">
        <v>11206</v>
      </c>
      <c r="F2302" s="35">
        <v>5603</v>
      </c>
      <c r="G2302" s="35">
        <v>2</v>
      </c>
      <c r="H2302" s="35">
        <v>1</v>
      </c>
    </row>
    <row r="2303" spans="4:8" ht="14.25" customHeight="1">
      <c r="D2303" s="35">
        <v>3739</v>
      </c>
      <c r="E2303" s="35">
        <v>11218</v>
      </c>
      <c r="F2303" s="35">
        <v>5609</v>
      </c>
      <c r="G2303" s="35">
        <v>2</v>
      </c>
      <c r="H2303" s="35">
        <v>1</v>
      </c>
    </row>
    <row r="2304" spans="4:8" ht="14.25" customHeight="1">
      <c r="D2304" s="35">
        <v>3743</v>
      </c>
      <c r="E2304" s="35">
        <v>11230</v>
      </c>
      <c r="F2304" s="35">
        <v>5615</v>
      </c>
      <c r="G2304" s="35">
        <v>2</v>
      </c>
      <c r="H2304" s="35">
        <v>1</v>
      </c>
    </row>
    <row r="2305" spans="4:8" ht="14.25" customHeight="1">
      <c r="D2305" s="35">
        <v>3747</v>
      </c>
      <c r="E2305" s="35">
        <v>11242</v>
      </c>
      <c r="F2305" s="35">
        <v>5621</v>
      </c>
      <c r="G2305" s="35">
        <v>2</v>
      </c>
      <c r="H2305" s="35">
        <v>1</v>
      </c>
    </row>
    <row r="2306" spans="4:8" ht="14.25" customHeight="1">
      <c r="D2306" s="35">
        <v>3751</v>
      </c>
      <c r="E2306" s="35">
        <v>11254</v>
      </c>
      <c r="F2306" s="35">
        <v>5627</v>
      </c>
      <c r="G2306" s="35">
        <v>2</v>
      </c>
      <c r="H2306" s="35">
        <v>1</v>
      </c>
    </row>
    <row r="2307" spans="4:8" ht="14.25" customHeight="1">
      <c r="D2307" s="35">
        <v>3755</v>
      </c>
      <c r="E2307" s="35">
        <v>11266</v>
      </c>
      <c r="F2307" s="35">
        <v>5633</v>
      </c>
      <c r="G2307" s="35">
        <v>2</v>
      </c>
      <c r="H2307" s="35">
        <v>1</v>
      </c>
    </row>
    <row r="2308" spans="4:8" ht="14.25" customHeight="1">
      <c r="D2308" s="35">
        <v>3759</v>
      </c>
      <c r="E2308" s="35">
        <v>11278</v>
      </c>
      <c r="F2308" s="35">
        <v>5639</v>
      </c>
      <c r="G2308" s="35">
        <v>2</v>
      </c>
      <c r="H2308" s="35">
        <v>1</v>
      </c>
    </row>
    <row r="2309" spans="4:8" ht="14.25" customHeight="1">
      <c r="D2309" s="35">
        <v>3763</v>
      </c>
      <c r="E2309" s="35">
        <v>11290</v>
      </c>
      <c r="F2309" s="35">
        <v>5645</v>
      </c>
      <c r="G2309" s="35">
        <v>2</v>
      </c>
      <c r="H2309" s="35">
        <v>1</v>
      </c>
    </row>
    <row r="2310" spans="4:8" ht="14.25" customHeight="1">
      <c r="D2310" s="35">
        <v>3767</v>
      </c>
      <c r="E2310" s="35">
        <v>11302</v>
      </c>
      <c r="F2310" s="35">
        <v>5651</v>
      </c>
      <c r="G2310" s="35">
        <v>2</v>
      </c>
      <c r="H2310" s="35">
        <v>1</v>
      </c>
    </row>
    <row r="2311" spans="4:8" ht="14.25" customHeight="1">
      <c r="D2311" s="35">
        <v>3771</v>
      </c>
      <c r="E2311" s="35">
        <v>11314</v>
      </c>
      <c r="F2311" s="35">
        <v>5657</v>
      </c>
      <c r="G2311" s="35">
        <v>2</v>
      </c>
      <c r="H2311" s="35">
        <v>1</v>
      </c>
    </row>
    <row r="2312" spans="4:8" ht="14.25" customHeight="1">
      <c r="D2312" s="35">
        <v>3775</v>
      </c>
      <c r="E2312" s="35">
        <v>11326</v>
      </c>
      <c r="F2312" s="35">
        <v>5663</v>
      </c>
      <c r="G2312" s="35">
        <v>2</v>
      </c>
      <c r="H2312" s="35">
        <v>1</v>
      </c>
    </row>
    <row r="2313" spans="4:8" ht="14.25" customHeight="1">
      <c r="D2313" s="35">
        <v>3779</v>
      </c>
      <c r="E2313" s="35">
        <v>11338</v>
      </c>
      <c r="F2313" s="35">
        <v>5669</v>
      </c>
      <c r="G2313" s="35">
        <v>2</v>
      </c>
      <c r="H2313" s="35">
        <v>1</v>
      </c>
    </row>
    <row r="2314" spans="4:8" ht="14.25" customHeight="1">
      <c r="D2314" s="35">
        <v>3783</v>
      </c>
      <c r="E2314" s="35">
        <v>11350</v>
      </c>
      <c r="F2314" s="35">
        <v>5675</v>
      </c>
      <c r="G2314" s="35">
        <v>2</v>
      </c>
      <c r="H2314" s="35">
        <v>1</v>
      </c>
    </row>
    <row r="2315" spans="4:8" ht="14.25" customHeight="1">
      <c r="D2315" s="35">
        <v>3787</v>
      </c>
      <c r="E2315" s="35">
        <v>11362</v>
      </c>
      <c r="F2315" s="35">
        <v>5681</v>
      </c>
      <c r="G2315" s="35">
        <v>2</v>
      </c>
      <c r="H2315" s="35">
        <v>1</v>
      </c>
    </row>
    <row r="2316" spans="4:8" ht="14.25" customHeight="1">
      <c r="D2316" s="35">
        <v>3791</v>
      </c>
      <c r="E2316" s="35">
        <v>11374</v>
      </c>
      <c r="F2316" s="35">
        <v>5687</v>
      </c>
      <c r="G2316" s="35">
        <v>2</v>
      </c>
      <c r="H2316" s="35">
        <v>1</v>
      </c>
    </row>
    <row r="2317" spans="4:8" ht="14.25" customHeight="1">
      <c r="D2317" s="35">
        <v>3795</v>
      </c>
      <c r="E2317" s="35">
        <v>11386</v>
      </c>
      <c r="F2317" s="35">
        <v>5693</v>
      </c>
      <c r="G2317" s="35">
        <v>2</v>
      </c>
      <c r="H2317" s="35">
        <v>1</v>
      </c>
    </row>
    <row r="2318" spans="4:8" ht="14.25" customHeight="1">
      <c r="D2318" s="35">
        <v>3799</v>
      </c>
      <c r="E2318" s="35">
        <v>11398</v>
      </c>
      <c r="F2318" s="35">
        <v>5699</v>
      </c>
      <c r="G2318" s="35">
        <v>2</v>
      </c>
      <c r="H2318" s="35">
        <v>1</v>
      </c>
    </row>
    <row r="2319" spans="4:8" ht="14.25" customHeight="1">
      <c r="D2319" s="35">
        <v>3803</v>
      </c>
      <c r="E2319" s="35">
        <v>11410</v>
      </c>
      <c r="F2319" s="35">
        <v>5705</v>
      </c>
      <c r="G2319" s="35">
        <v>2</v>
      </c>
      <c r="H2319" s="35">
        <v>1</v>
      </c>
    </row>
    <row r="2320" spans="4:8" ht="14.25" customHeight="1">
      <c r="D2320" s="35">
        <v>3807</v>
      </c>
      <c r="E2320" s="35">
        <v>11422</v>
      </c>
      <c r="F2320" s="35">
        <v>5711</v>
      </c>
      <c r="G2320" s="35">
        <v>2</v>
      </c>
      <c r="H2320" s="35">
        <v>1</v>
      </c>
    </row>
    <row r="2321" spans="4:8" ht="14.25" customHeight="1">
      <c r="D2321" s="35">
        <v>3811</v>
      </c>
      <c r="E2321" s="35">
        <v>11434</v>
      </c>
      <c r="F2321" s="35">
        <v>5717</v>
      </c>
      <c r="G2321" s="35">
        <v>2</v>
      </c>
      <c r="H2321" s="35">
        <v>1</v>
      </c>
    </row>
    <row r="2322" spans="4:8" ht="14.25" customHeight="1">
      <c r="D2322" s="35">
        <v>3815</v>
      </c>
      <c r="E2322" s="35">
        <v>11446</v>
      </c>
      <c r="F2322" s="35">
        <v>5723</v>
      </c>
      <c r="G2322" s="35">
        <v>2</v>
      </c>
      <c r="H2322" s="35">
        <v>1</v>
      </c>
    </row>
    <row r="2323" spans="4:8" ht="14.25" customHeight="1">
      <c r="D2323" s="35">
        <v>3819</v>
      </c>
      <c r="E2323" s="35">
        <v>11458</v>
      </c>
      <c r="F2323" s="35">
        <v>5729</v>
      </c>
      <c r="G2323" s="35">
        <v>2</v>
      </c>
      <c r="H2323" s="35">
        <v>1</v>
      </c>
    </row>
    <row r="2324" spans="4:8" ht="14.25" customHeight="1">
      <c r="D2324" s="35">
        <v>3823</v>
      </c>
      <c r="E2324" s="35">
        <v>11470</v>
      </c>
      <c r="F2324" s="35">
        <v>5735</v>
      </c>
      <c r="G2324" s="35">
        <v>2</v>
      </c>
      <c r="H2324" s="35">
        <v>1</v>
      </c>
    </row>
    <row r="2325" spans="4:8" ht="14.25" customHeight="1">
      <c r="D2325" s="35">
        <v>3827</v>
      </c>
      <c r="E2325" s="35">
        <v>11482</v>
      </c>
      <c r="F2325" s="35">
        <v>5741</v>
      </c>
      <c r="G2325" s="35">
        <v>2</v>
      </c>
      <c r="H2325" s="35">
        <v>1</v>
      </c>
    </row>
    <row r="2326" spans="4:8" ht="14.25" customHeight="1">
      <c r="D2326" s="35">
        <v>3831</v>
      </c>
      <c r="E2326" s="35">
        <v>11494</v>
      </c>
      <c r="F2326" s="35">
        <v>5747</v>
      </c>
      <c r="G2326" s="35">
        <v>2</v>
      </c>
      <c r="H2326" s="35">
        <v>1</v>
      </c>
    </row>
    <row r="2327" spans="4:8" ht="14.25" customHeight="1">
      <c r="D2327" s="35">
        <v>3835</v>
      </c>
      <c r="E2327" s="35">
        <v>11506</v>
      </c>
      <c r="F2327" s="35">
        <v>5753</v>
      </c>
      <c r="G2327" s="35">
        <v>2</v>
      </c>
      <c r="H2327" s="35">
        <v>1</v>
      </c>
    </row>
    <row r="2328" spans="4:8" ht="14.25" customHeight="1">
      <c r="D2328" s="35">
        <v>3839</v>
      </c>
      <c r="E2328" s="35">
        <v>11518</v>
      </c>
      <c r="F2328" s="35">
        <v>5759</v>
      </c>
      <c r="G2328" s="35">
        <v>2</v>
      </c>
      <c r="H2328" s="35">
        <v>1</v>
      </c>
    </row>
    <row r="2329" spans="4:8" ht="14.25" customHeight="1">
      <c r="D2329" s="35">
        <v>3843</v>
      </c>
      <c r="E2329" s="35">
        <v>11530</v>
      </c>
      <c r="F2329" s="35">
        <v>5765</v>
      </c>
      <c r="G2329" s="35">
        <v>2</v>
      </c>
      <c r="H2329" s="35">
        <v>1</v>
      </c>
    </row>
    <row r="2330" spans="4:8" ht="14.25" customHeight="1">
      <c r="D2330" s="35">
        <v>3847</v>
      </c>
      <c r="E2330" s="35">
        <v>11542</v>
      </c>
      <c r="F2330" s="35">
        <v>5771</v>
      </c>
      <c r="G2330" s="35">
        <v>2</v>
      </c>
      <c r="H2330" s="35">
        <v>1</v>
      </c>
    </row>
    <row r="2331" spans="4:8" ht="14.25" customHeight="1">
      <c r="D2331" s="35">
        <v>3851</v>
      </c>
      <c r="E2331" s="35">
        <v>11554</v>
      </c>
      <c r="F2331" s="35">
        <v>5777</v>
      </c>
      <c r="G2331" s="35">
        <v>2</v>
      </c>
      <c r="H2331" s="35">
        <v>1</v>
      </c>
    </row>
    <row r="2332" spans="4:8" ht="14.25" customHeight="1">
      <c r="D2332" s="35">
        <v>3855</v>
      </c>
      <c r="E2332" s="35">
        <v>11566</v>
      </c>
      <c r="F2332" s="35">
        <v>5783</v>
      </c>
      <c r="G2332" s="35">
        <v>2</v>
      </c>
      <c r="H2332" s="35">
        <v>1</v>
      </c>
    </row>
    <row r="2333" spans="4:8" ht="14.25" customHeight="1">
      <c r="D2333" s="35">
        <v>3859</v>
      </c>
      <c r="E2333" s="35">
        <v>11578</v>
      </c>
      <c r="F2333" s="35">
        <v>5789</v>
      </c>
      <c r="G2333" s="35">
        <v>2</v>
      </c>
      <c r="H2333" s="35">
        <v>1</v>
      </c>
    </row>
    <row r="2334" spans="4:8" ht="14.25" customHeight="1">
      <c r="D2334" s="35">
        <v>3863</v>
      </c>
      <c r="E2334" s="35">
        <v>11590</v>
      </c>
      <c r="F2334" s="35">
        <v>5795</v>
      </c>
      <c r="G2334" s="35">
        <v>2</v>
      </c>
      <c r="H2334" s="35">
        <v>1</v>
      </c>
    </row>
    <row r="2335" spans="4:8" ht="14.25" customHeight="1">
      <c r="D2335" s="35">
        <v>3867</v>
      </c>
      <c r="E2335" s="35">
        <v>11602</v>
      </c>
      <c r="F2335" s="35">
        <v>5801</v>
      </c>
      <c r="G2335" s="35">
        <v>2</v>
      </c>
      <c r="H2335" s="35">
        <v>1</v>
      </c>
    </row>
    <row r="2336" spans="4:8" ht="14.25" customHeight="1">
      <c r="D2336" s="35">
        <v>3871</v>
      </c>
      <c r="E2336" s="35">
        <v>11614</v>
      </c>
      <c r="F2336" s="35">
        <v>5807</v>
      </c>
      <c r="G2336" s="35">
        <v>2</v>
      </c>
      <c r="H2336" s="35">
        <v>1</v>
      </c>
    </row>
    <row r="2337" spans="4:8" ht="14.25" customHeight="1">
      <c r="D2337" s="35">
        <v>3875</v>
      </c>
      <c r="E2337" s="35">
        <v>11626</v>
      </c>
      <c r="F2337" s="35">
        <v>5813</v>
      </c>
      <c r="G2337" s="35">
        <v>2</v>
      </c>
      <c r="H2337" s="35">
        <v>1</v>
      </c>
    </row>
    <row r="2338" spans="4:8" ht="14.25" customHeight="1">
      <c r="D2338" s="35">
        <v>3879</v>
      </c>
      <c r="E2338" s="35">
        <v>11638</v>
      </c>
      <c r="F2338" s="35">
        <v>5819</v>
      </c>
      <c r="G2338" s="35">
        <v>2</v>
      </c>
      <c r="H2338" s="35">
        <v>1</v>
      </c>
    </row>
    <row r="2339" spans="4:8" ht="14.25" customHeight="1">
      <c r="D2339" s="35">
        <v>3883</v>
      </c>
      <c r="E2339" s="35">
        <v>11650</v>
      </c>
      <c r="F2339" s="35">
        <v>5825</v>
      </c>
      <c r="G2339" s="35">
        <v>2</v>
      </c>
      <c r="H2339" s="35">
        <v>1</v>
      </c>
    </row>
    <row r="2340" spans="4:8" ht="14.25" customHeight="1">
      <c r="D2340" s="35">
        <v>3887</v>
      </c>
      <c r="E2340" s="35">
        <v>11662</v>
      </c>
      <c r="F2340" s="35">
        <v>5831</v>
      </c>
      <c r="G2340" s="35">
        <v>2</v>
      </c>
      <c r="H2340" s="35">
        <v>1</v>
      </c>
    </row>
    <row r="2341" spans="4:8" ht="14.25" customHeight="1">
      <c r="D2341" s="35">
        <v>3891</v>
      </c>
      <c r="E2341" s="35">
        <v>11674</v>
      </c>
      <c r="F2341" s="35">
        <v>5837</v>
      </c>
      <c r="G2341" s="35">
        <v>2</v>
      </c>
      <c r="H2341" s="35">
        <v>1</v>
      </c>
    </row>
    <row r="2342" spans="4:8" ht="14.25" customHeight="1">
      <c r="D2342" s="35">
        <v>3895</v>
      </c>
      <c r="E2342" s="35">
        <v>11686</v>
      </c>
      <c r="F2342" s="35">
        <v>5843</v>
      </c>
      <c r="G2342" s="35">
        <v>2</v>
      </c>
      <c r="H2342" s="35">
        <v>1</v>
      </c>
    </row>
    <row r="2343" spans="4:8" ht="14.25" customHeight="1">
      <c r="D2343" s="35">
        <v>3899</v>
      </c>
      <c r="E2343" s="35">
        <v>11698</v>
      </c>
      <c r="F2343" s="35">
        <v>5849</v>
      </c>
      <c r="G2343" s="35">
        <v>2</v>
      </c>
      <c r="H2343" s="35">
        <v>1</v>
      </c>
    </row>
    <row r="2344" spans="4:8" ht="14.25" customHeight="1">
      <c r="D2344" s="35">
        <v>3903</v>
      </c>
      <c r="E2344" s="35">
        <v>11710</v>
      </c>
      <c r="F2344" s="35">
        <v>5855</v>
      </c>
      <c r="G2344" s="35">
        <v>2</v>
      </c>
      <c r="H2344" s="35">
        <v>1</v>
      </c>
    </row>
    <row r="2345" spans="4:8" ht="14.25" customHeight="1">
      <c r="D2345" s="35">
        <v>3907</v>
      </c>
      <c r="E2345" s="35">
        <v>11722</v>
      </c>
      <c r="F2345" s="35">
        <v>5861</v>
      </c>
      <c r="G2345" s="35">
        <v>2</v>
      </c>
      <c r="H2345" s="35">
        <v>1</v>
      </c>
    </row>
    <row r="2346" spans="4:8" ht="14.25" customHeight="1">
      <c r="D2346" s="35">
        <v>3911</v>
      </c>
      <c r="E2346" s="35">
        <v>11734</v>
      </c>
      <c r="F2346" s="35">
        <v>5867</v>
      </c>
      <c r="G2346" s="35">
        <v>2</v>
      </c>
      <c r="H2346" s="35">
        <v>1</v>
      </c>
    </row>
    <row r="2347" spans="4:8" ht="14.25" customHeight="1">
      <c r="D2347" s="35">
        <v>3915</v>
      </c>
      <c r="E2347" s="35">
        <v>11746</v>
      </c>
      <c r="F2347" s="35">
        <v>5873</v>
      </c>
      <c r="G2347" s="35">
        <v>2</v>
      </c>
      <c r="H2347" s="35">
        <v>1</v>
      </c>
    </row>
    <row r="2348" spans="4:8" ht="14.25" customHeight="1">
      <c r="D2348" s="35">
        <v>3919</v>
      </c>
      <c r="E2348" s="35">
        <v>11758</v>
      </c>
      <c r="F2348" s="35">
        <v>5879</v>
      </c>
      <c r="G2348" s="35">
        <v>2</v>
      </c>
      <c r="H2348" s="35">
        <v>1</v>
      </c>
    </row>
    <row r="2349" spans="4:8" ht="14.25" customHeight="1">
      <c r="D2349" s="35">
        <v>3923</v>
      </c>
      <c r="E2349" s="35">
        <v>11770</v>
      </c>
      <c r="F2349" s="35">
        <v>5885</v>
      </c>
      <c r="G2349" s="35">
        <v>2</v>
      </c>
      <c r="H2349" s="35">
        <v>1</v>
      </c>
    </row>
    <row r="2350" spans="4:8" ht="14.25" customHeight="1">
      <c r="D2350" s="35">
        <v>3927</v>
      </c>
      <c r="E2350" s="35">
        <v>11782</v>
      </c>
      <c r="F2350" s="35">
        <v>5891</v>
      </c>
      <c r="G2350" s="35">
        <v>2</v>
      </c>
      <c r="H2350" s="35">
        <v>1</v>
      </c>
    </row>
    <row r="2351" spans="4:8" ht="14.25" customHeight="1">
      <c r="D2351" s="35">
        <v>3931</v>
      </c>
      <c r="E2351" s="35">
        <v>11794</v>
      </c>
      <c r="F2351" s="35">
        <v>5897</v>
      </c>
      <c r="G2351" s="35">
        <v>2</v>
      </c>
      <c r="H2351" s="35">
        <v>1</v>
      </c>
    </row>
    <row r="2352" spans="4:8" ht="14.25" customHeight="1">
      <c r="D2352" s="35">
        <v>3935</v>
      </c>
      <c r="E2352" s="35">
        <v>11806</v>
      </c>
      <c r="F2352" s="35">
        <v>5903</v>
      </c>
      <c r="G2352" s="35">
        <v>2</v>
      </c>
      <c r="H2352" s="35">
        <v>1</v>
      </c>
    </row>
    <row r="2353" spans="4:8" ht="14.25" customHeight="1">
      <c r="D2353" s="35">
        <v>3939</v>
      </c>
      <c r="E2353" s="35">
        <v>11818</v>
      </c>
      <c r="F2353" s="35">
        <v>5909</v>
      </c>
      <c r="G2353" s="35">
        <v>2</v>
      </c>
      <c r="H2353" s="35">
        <v>1</v>
      </c>
    </row>
    <row r="2354" spans="4:8" ht="14.25" customHeight="1">
      <c r="D2354" s="35">
        <v>3943</v>
      </c>
      <c r="E2354" s="35">
        <v>11830</v>
      </c>
      <c r="F2354" s="35">
        <v>5915</v>
      </c>
      <c r="G2354" s="35">
        <v>2</v>
      </c>
      <c r="H2354" s="35">
        <v>1</v>
      </c>
    </row>
    <row r="2355" spans="4:8" ht="14.25" customHeight="1">
      <c r="D2355" s="35">
        <v>3947</v>
      </c>
      <c r="E2355" s="35">
        <v>11842</v>
      </c>
      <c r="F2355" s="35">
        <v>5921</v>
      </c>
      <c r="G2355" s="35">
        <v>2</v>
      </c>
      <c r="H2355" s="35">
        <v>1</v>
      </c>
    </row>
    <row r="2356" spans="4:8" ht="14.25" customHeight="1">
      <c r="D2356" s="35">
        <v>3951</v>
      </c>
      <c r="E2356" s="35">
        <v>11854</v>
      </c>
      <c r="F2356" s="35">
        <v>5927</v>
      </c>
      <c r="G2356" s="35">
        <v>2</v>
      </c>
      <c r="H2356" s="35">
        <v>1</v>
      </c>
    </row>
    <row r="2357" spans="4:8" ht="14.25" customHeight="1">
      <c r="D2357" s="35">
        <v>3955</v>
      </c>
      <c r="E2357" s="35">
        <v>11866</v>
      </c>
      <c r="F2357" s="35">
        <v>5933</v>
      </c>
      <c r="G2357" s="35">
        <v>2</v>
      </c>
      <c r="H2357" s="35">
        <v>1</v>
      </c>
    </row>
    <row r="2358" spans="4:8" ht="14.25" customHeight="1">
      <c r="D2358" s="35">
        <v>3959</v>
      </c>
      <c r="E2358" s="35">
        <v>11878</v>
      </c>
      <c r="F2358" s="35">
        <v>5939</v>
      </c>
      <c r="G2358" s="35">
        <v>2</v>
      </c>
      <c r="H2358" s="35">
        <v>1</v>
      </c>
    </row>
    <row r="2359" spans="4:8" ht="14.25" customHeight="1">
      <c r="D2359" s="35">
        <v>3963</v>
      </c>
      <c r="E2359" s="35">
        <v>11890</v>
      </c>
      <c r="F2359" s="35">
        <v>5945</v>
      </c>
      <c r="G2359" s="35">
        <v>2</v>
      </c>
      <c r="H2359" s="35">
        <v>1</v>
      </c>
    </row>
    <row r="2360" spans="4:8" ht="14.25" customHeight="1">
      <c r="D2360" s="35">
        <v>3967</v>
      </c>
      <c r="E2360" s="35">
        <v>11902</v>
      </c>
      <c r="F2360" s="35">
        <v>5951</v>
      </c>
      <c r="G2360" s="35">
        <v>2</v>
      </c>
      <c r="H2360" s="35">
        <v>1</v>
      </c>
    </row>
    <row r="2361" spans="4:8" ht="14.25" customHeight="1">
      <c r="D2361" s="35">
        <v>3971</v>
      </c>
      <c r="E2361" s="35">
        <v>11914</v>
      </c>
      <c r="F2361" s="35">
        <v>5957</v>
      </c>
      <c r="G2361" s="35">
        <v>2</v>
      </c>
      <c r="H2361" s="35">
        <v>1</v>
      </c>
    </row>
    <row r="2362" spans="4:8" ht="14.25" customHeight="1">
      <c r="D2362" s="35">
        <v>3975</v>
      </c>
      <c r="E2362" s="35">
        <v>11926</v>
      </c>
      <c r="F2362" s="35">
        <v>5963</v>
      </c>
      <c r="G2362" s="35">
        <v>2</v>
      </c>
      <c r="H2362" s="35">
        <v>1</v>
      </c>
    </row>
    <row r="2363" spans="4:8" ht="14.25" customHeight="1">
      <c r="D2363" s="35">
        <v>3979</v>
      </c>
      <c r="E2363" s="35">
        <v>11938</v>
      </c>
      <c r="F2363" s="35">
        <v>5969</v>
      </c>
      <c r="G2363" s="35">
        <v>2</v>
      </c>
      <c r="H2363" s="35">
        <v>1</v>
      </c>
    </row>
    <row r="2364" spans="4:8" ht="14.25" customHeight="1">
      <c r="D2364" s="35">
        <v>3983</v>
      </c>
      <c r="E2364" s="35">
        <v>11950</v>
      </c>
      <c r="F2364" s="35">
        <v>5975</v>
      </c>
      <c r="G2364" s="35">
        <v>2</v>
      </c>
      <c r="H2364" s="35">
        <v>1</v>
      </c>
    </row>
    <row r="2365" spans="4:8" ht="14.25" customHeight="1">
      <c r="D2365" s="35">
        <v>3987</v>
      </c>
      <c r="E2365" s="35">
        <v>11962</v>
      </c>
      <c r="F2365" s="35">
        <v>5981</v>
      </c>
      <c r="G2365" s="35">
        <v>2</v>
      </c>
      <c r="H2365" s="35">
        <v>1</v>
      </c>
    </row>
    <row r="2366" spans="4:8" ht="14.25" customHeight="1">
      <c r="D2366" s="35">
        <v>3991</v>
      </c>
      <c r="E2366" s="35">
        <v>11974</v>
      </c>
      <c r="F2366" s="35">
        <v>5987</v>
      </c>
      <c r="G2366" s="35">
        <v>2</v>
      </c>
      <c r="H2366" s="35">
        <v>1</v>
      </c>
    </row>
    <row r="2367" spans="4:8" ht="14.25" customHeight="1">
      <c r="D2367" s="35">
        <v>3995</v>
      </c>
      <c r="E2367" s="35">
        <v>11986</v>
      </c>
      <c r="F2367" s="35">
        <v>5993</v>
      </c>
      <c r="G2367" s="35">
        <v>2</v>
      </c>
      <c r="H2367" s="35">
        <v>1</v>
      </c>
    </row>
    <row r="2368" spans="4:8" ht="14.25" customHeight="1">
      <c r="D2368" s="35">
        <v>3999</v>
      </c>
      <c r="E2368" s="35">
        <v>11998</v>
      </c>
      <c r="F2368" s="35">
        <v>5999</v>
      </c>
      <c r="G2368" s="35">
        <v>2</v>
      </c>
      <c r="H2368" s="35">
        <v>1</v>
      </c>
    </row>
    <row r="2369" spans="4:8" ht="14.25" customHeight="1">
      <c r="D2369" s="35">
        <v>4003</v>
      </c>
      <c r="E2369" s="35">
        <v>12010</v>
      </c>
      <c r="F2369" s="35">
        <v>6005</v>
      </c>
      <c r="G2369" s="35">
        <v>2</v>
      </c>
      <c r="H2369" s="35">
        <v>1</v>
      </c>
    </row>
    <row r="2370" spans="4:8" ht="14.25" customHeight="1">
      <c r="D2370" s="35">
        <v>4007</v>
      </c>
      <c r="E2370" s="35">
        <v>12022</v>
      </c>
      <c r="F2370" s="35">
        <v>6011</v>
      </c>
      <c r="G2370" s="35">
        <v>2</v>
      </c>
      <c r="H2370" s="35">
        <v>1</v>
      </c>
    </row>
    <row r="2371" spans="4:8" ht="14.25" customHeight="1">
      <c r="D2371" s="35">
        <v>4011</v>
      </c>
      <c r="E2371" s="35">
        <v>12034</v>
      </c>
      <c r="F2371" s="35">
        <v>6017</v>
      </c>
      <c r="G2371" s="35">
        <v>2</v>
      </c>
      <c r="H2371" s="35">
        <v>1</v>
      </c>
    </row>
    <row r="2372" spans="4:8" ht="14.25" customHeight="1">
      <c r="D2372" s="35">
        <v>4015</v>
      </c>
      <c r="E2372" s="35">
        <v>12046</v>
      </c>
      <c r="F2372" s="35">
        <v>6023</v>
      </c>
      <c r="G2372" s="35">
        <v>2</v>
      </c>
      <c r="H2372" s="35">
        <v>1</v>
      </c>
    </row>
    <row r="2373" spans="4:8" ht="14.25" customHeight="1">
      <c r="D2373" s="35">
        <v>4019</v>
      </c>
      <c r="E2373" s="35">
        <v>12058</v>
      </c>
      <c r="F2373" s="35">
        <v>6029</v>
      </c>
      <c r="G2373" s="35">
        <v>2</v>
      </c>
      <c r="H2373" s="35">
        <v>1</v>
      </c>
    </row>
    <row r="2374" spans="4:8" ht="14.25" customHeight="1">
      <c r="D2374" s="35">
        <v>4023</v>
      </c>
      <c r="E2374" s="35">
        <v>12070</v>
      </c>
      <c r="F2374" s="35">
        <v>6035</v>
      </c>
      <c r="G2374" s="35">
        <v>2</v>
      </c>
      <c r="H2374" s="35">
        <v>1</v>
      </c>
    </row>
    <row r="2375" spans="4:8" ht="14.25" customHeight="1">
      <c r="D2375" s="35">
        <v>4027</v>
      </c>
      <c r="E2375" s="35">
        <v>12082</v>
      </c>
      <c r="F2375" s="35">
        <v>6041</v>
      </c>
      <c r="G2375" s="35">
        <v>2</v>
      </c>
      <c r="H2375" s="35">
        <v>1</v>
      </c>
    </row>
    <row r="2376" spans="4:8" ht="14.25" customHeight="1">
      <c r="D2376" s="35">
        <v>4031</v>
      </c>
      <c r="E2376" s="35">
        <v>12094</v>
      </c>
      <c r="F2376" s="35">
        <v>6047</v>
      </c>
      <c r="G2376" s="35">
        <v>2</v>
      </c>
      <c r="H2376" s="35">
        <v>1</v>
      </c>
    </row>
    <row r="2377" spans="4:8" ht="14.25" customHeight="1">
      <c r="D2377" s="35">
        <v>4035</v>
      </c>
      <c r="E2377" s="35">
        <v>12106</v>
      </c>
      <c r="F2377" s="35">
        <v>6053</v>
      </c>
      <c r="G2377" s="35">
        <v>2</v>
      </c>
      <c r="H2377" s="35">
        <v>1</v>
      </c>
    </row>
    <row r="2378" spans="4:8" ht="14.25" customHeight="1">
      <c r="D2378" s="35">
        <v>4039</v>
      </c>
      <c r="E2378" s="35">
        <v>12118</v>
      </c>
      <c r="F2378" s="35">
        <v>6059</v>
      </c>
      <c r="G2378" s="35">
        <v>2</v>
      </c>
      <c r="H2378" s="35">
        <v>1</v>
      </c>
    </row>
    <row r="2379" spans="4:8" ht="14.25" customHeight="1">
      <c r="D2379" s="35">
        <v>4043</v>
      </c>
      <c r="E2379" s="35">
        <v>12130</v>
      </c>
      <c r="F2379" s="35">
        <v>6065</v>
      </c>
      <c r="G2379" s="35">
        <v>2</v>
      </c>
      <c r="H2379" s="35">
        <v>1</v>
      </c>
    </row>
    <row r="2380" spans="4:8" ht="14.25" customHeight="1">
      <c r="D2380" s="35">
        <v>4047</v>
      </c>
      <c r="E2380" s="35">
        <v>12142</v>
      </c>
      <c r="F2380" s="35">
        <v>6071</v>
      </c>
      <c r="G2380" s="35">
        <v>2</v>
      </c>
      <c r="H2380" s="35">
        <v>1</v>
      </c>
    </row>
    <row r="2381" spans="4:8" ht="14.25" customHeight="1">
      <c r="D2381" s="35">
        <v>4051</v>
      </c>
      <c r="E2381" s="35">
        <v>12154</v>
      </c>
      <c r="F2381" s="35">
        <v>6077</v>
      </c>
      <c r="G2381" s="35">
        <v>2</v>
      </c>
      <c r="H2381" s="35">
        <v>1</v>
      </c>
    </row>
    <row r="2382" spans="4:8" ht="14.25" customHeight="1">
      <c r="D2382" s="35">
        <v>4055</v>
      </c>
      <c r="E2382" s="35">
        <v>12166</v>
      </c>
      <c r="F2382" s="35">
        <v>6083</v>
      </c>
      <c r="G2382" s="35">
        <v>2</v>
      </c>
      <c r="H2382" s="35">
        <v>1</v>
      </c>
    </row>
    <row r="2383" spans="4:8" ht="14.25" customHeight="1">
      <c r="D2383" s="35">
        <v>4059</v>
      </c>
      <c r="E2383" s="35">
        <v>12178</v>
      </c>
      <c r="F2383" s="35">
        <v>6089</v>
      </c>
      <c r="G2383" s="35">
        <v>2</v>
      </c>
      <c r="H2383" s="35">
        <v>1</v>
      </c>
    </row>
    <row r="2384" spans="4:8" ht="14.25" customHeight="1">
      <c r="D2384" s="35">
        <v>4063</v>
      </c>
      <c r="E2384" s="35">
        <v>12190</v>
      </c>
      <c r="F2384" s="35">
        <v>6095</v>
      </c>
      <c r="G2384" s="35">
        <v>2</v>
      </c>
      <c r="H2384" s="35">
        <v>1</v>
      </c>
    </row>
    <row r="2385" spans="4:8" ht="14.25" customHeight="1">
      <c r="D2385" s="35">
        <v>4067</v>
      </c>
      <c r="E2385" s="35">
        <v>12202</v>
      </c>
      <c r="F2385" s="35">
        <v>6101</v>
      </c>
      <c r="G2385" s="35">
        <v>2</v>
      </c>
      <c r="H2385" s="35">
        <v>1</v>
      </c>
    </row>
    <row r="2386" spans="4:8" ht="14.25" customHeight="1">
      <c r="D2386" s="35">
        <v>4071</v>
      </c>
      <c r="E2386" s="35">
        <v>12214</v>
      </c>
      <c r="F2386" s="35">
        <v>6107</v>
      </c>
      <c r="G2386" s="35">
        <v>2</v>
      </c>
      <c r="H2386" s="35">
        <v>1</v>
      </c>
    </row>
    <row r="2387" spans="4:8" ht="14.25" customHeight="1">
      <c r="D2387" s="35">
        <v>4075</v>
      </c>
      <c r="E2387" s="35">
        <v>12226</v>
      </c>
      <c r="F2387" s="35">
        <v>6113</v>
      </c>
      <c r="G2387" s="35">
        <v>2</v>
      </c>
      <c r="H2387" s="35">
        <v>1</v>
      </c>
    </row>
    <row r="2388" spans="4:8" ht="14.25" customHeight="1">
      <c r="D2388" s="35">
        <v>4079</v>
      </c>
      <c r="E2388" s="35">
        <v>12238</v>
      </c>
      <c r="F2388" s="35">
        <v>6119</v>
      </c>
      <c r="G2388" s="35">
        <v>2</v>
      </c>
      <c r="H2388" s="35">
        <v>1</v>
      </c>
    </row>
    <row r="2389" spans="4:8" ht="14.25" customHeight="1">
      <c r="D2389" s="35">
        <v>4083</v>
      </c>
      <c r="E2389" s="35">
        <v>12250</v>
      </c>
      <c r="F2389" s="35">
        <v>6125</v>
      </c>
      <c r="G2389" s="35">
        <v>2</v>
      </c>
      <c r="H2389" s="35">
        <v>1</v>
      </c>
    </row>
    <row r="2390" spans="4:8" ht="14.25" customHeight="1">
      <c r="D2390" s="35">
        <v>4087</v>
      </c>
      <c r="E2390" s="35">
        <v>12262</v>
      </c>
      <c r="F2390" s="35">
        <v>6131</v>
      </c>
      <c r="G2390" s="35">
        <v>2</v>
      </c>
      <c r="H2390" s="35">
        <v>1</v>
      </c>
    </row>
    <row r="2391" spans="4:8" ht="14.25" customHeight="1">
      <c r="D2391" s="35">
        <v>4091</v>
      </c>
      <c r="E2391" s="35">
        <v>12274</v>
      </c>
      <c r="F2391" s="35">
        <v>6137</v>
      </c>
      <c r="G2391" s="35">
        <v>2</v>
      </c>
      <c r="H2391" s="35">
        <v>1</v>
      </c>
    </row>
    <row r="2392" spans="4:8" ht="14.25" customHeight="1">
      <c r="D2392" s="35">
        <v>4095</v>
      </c>
      <c r="E2392" s="35">
        <v>12286</v>
      </c>
      <c r="F2392" s="35">
        <v>6143</v>
      </c>
      <c r="G2392" s="35">
        <v>2</v>
      </c>
      <c r="H2392" s="35">
        <v>1</v>
      </c>
    </row>
    <row r="2393" spans="4:8" ht="14.25" customHeight="1">
      <c r="D2393" s="35">
        <v>4099</v>
      </c>
      <c r="E2393" s="35">
        <v>12298</v>
      </c>
      <c r="F2393" s="35">
        <v>6149</v>
      </c>
      <c r="G2393" s="35">
        <v>2</v>
      </c>
      <c r="H2393" s="35">
        <v>1</v>
      </c>
    </row>
    <row r="2394" spans="4:8" ht="14.25" customHeight="1">
      <c r="D2394" s="35">
        <v>4103</v>
      </c>
      <c r="E2394" s="35">
        <v>12310</v>
      </c>
      <c r="F2394" s="35">
        <v>6155</v>
      </c>
      <c r="G2394" s="35">
        <v>2</v>
      </c>
      <c r="H2394" s="35">
        <v>1</v>
      </c>
    </row>
    <row r="2395" spans="4:8" ht="14.25" customHeight="1">
      <c r="D2395" s="35">
        <v>4107</v>
      </c>
      <c r="E2395" s="35">
        <v>12322</v>
      </c>
      <c r="F2395" s="35">
        <v>6161</v>
      </c>
      <c r="G2395" s="35">
        <v>2</v>
      </c>
      <c r="H2395" s="35">
        <v>1</v>
      </c>
    </row>
    <row r="2396" spans="4:8" ht="14.25" customHeight="1">
      <c r="D2396" s="35">
        <v>4111</v>
      </c>
      <c r="E2396" s="35">
        <v>12334</v>
      </c>
      <c r="F2396" s="35">
        <v>6167</v>
      </c>
      <c r="G2396" s="35">
        <v>2</v>
      </c>
      <c r="H2396" s="35">
        <v>1</v>
      </c>
    </row>
    <row r="2397" spans="4:8" ht="14.25" customHeight="1">
      <c r="D2397" s="35">
        <v>4115</v>
      </c>
      <c r="E2397" s="35">
        <v>12346</v>
      </c>
      <c r="F2397" s="35">
        <v>6173</v>
      </c>
      <c r="G2397" s="35">
        <v>2</v>
      </c>
      <c r="H2397" s="35">
        <v>1</v>
      </c>
    </row>
    <row r="2398" spans="4:8" ht="14.25" customHeight="1">
      <c r="D2398" s="35">
        <v>4119</v>
      </c>
      <c r="E2398" s="35">
        <v>12358</v>
      </c>
      <c r="F2398" s="35">
        <v>6179</v>
      </c>
      <c r="G2398" s="35">
        <v>2</v>
      </c>
      <c r="H2398" s="35">
        <v>1</v>
      </c>
    </row>
    <row r="2399" spans="4:8" ht="14.25" customHeight="1">
      <c r="D2399" s="35">
        <v>4123</v>
      </c>
      <c r="E2399" s="35">
        <v>12370</v>
      </c>
      <c r="F2399" s="35">
        <v>6185</v>
      </c>
      <c r="G2399" s="35">
        <v>2</v>
      </c>
      <c r="H2399" s="35">
        <v>1</v>
      </c>
    </row>
    <row r="2400" spans="4:8" ht="14.25" customHeight="1">
      <c r="D2400" s="35">
        <v>4127</v>
      </c>
      <c r="E2400" s="35">
        <v>12382</v>
      </c>
      <c r="F2400" s="35">
        <v>6191</v>
      </c>
      <c r="G2400" s="35">
        <v>2</v>
      </c>
      <c r="H2400" s="35">
        <v>1</v>
      </c>
    </row>
    <row r="2401" spans="4:8" ht="14.25" customHeight="1">
      <c r="D2401" s="35">
        <v>4131</v>
      </c>
      <c r="E2401" s="35">
        <v>12394</v>
      </c>
      <c r="F2401" s="35">
        <v>6197</v>
      </c>
      <c r="G2401" s="35">
        <v>2</v>
      </c>
      <c r="H2401" s="35">
        <v>1</v>
      </c>
    </row>
    <row r="2402" spans="4:8" ht="14.25" customHeight="1">
      <c r="D2402" s="35">
        <v>4135</v>
      </c>
      <c r="E2402" s="35">
        <v>12406</v>
      </c>
      <c r="F2402" s="35">
        <v>6203</v>
      </c>
      <c r="G2402" s="35">
        <v>2</v>
      </c>
      <c r="H2402" s="35">
        <v>1</v>
      </c>
    </row>
    <row r="2403" spans="4:8" ht="14.25" customHeight="1">
      <c r="D2403" s="35">
        <v>4139</v>
      </c>
      <c r="E2403" s="35">
        <v>12418</v>
      </c>
      <c r="F2403" s="35">
        <v>6209</v>
      </c>
      <c r="G2403" s="35">
        <v>2</v>
      </c>
      <c r="H2403" s="35">
        <v>1</v>
      </c>
    </row>
    <row r="2404" spans="4:8" ht="14.25" customHeight="1">
      <c r="D2404" s="35">
        <v>4143</v>
      </c>
      <c r="E2404" s="35">
        <v>12430</v>
      </c>
      <c r="F2404" s="35">
        <v>6215</v>
      </c>
      <c r="G2404" s="35">
        <v>2</v>
      </c>
      <c r="H2404" s="35">
        <v>1</v>
      </c>
    </row>
    <row r="2405" spans="4:8" ht="14.25" customHeight="1">
      <c r="D2405" s="35">
        <v>4147</v>
      </c>
      <c r="E2405" s="35">
        <v>12442</v>
      </c>
      <c r="F2405" s="35">
        <v>6221</v>
      </c>
      <c r="G2405" s="35">
        <v>2</v>
      </c>
      <c r="H2405" s="35">
        <v>1</v>
      </c>
    </row>
    <row r="2406" spans="4:8" ht="14.25" customHeight="1">
      <c r="D2406" s="35">
        <v>4151</v>
      </c>
      <c r="E2406" s="35">
        <v>12454</v>
      </c>
      <c r="F2406" s="35">
        <v>6227</v>
      </c>
      <c r="G2406" s="35">
        <v>2</v>
      </c>
      <c r="H2406" s="35">
        <v>1</v>
      </c>
    </row>
    <row r="2407" spans="4:8" ht="14.25" customHeight="1">
      <c r="D2407" s="35">
        <v>4155</v>
      </c>
      <c r="E2407" s="35">
        <v>12466</v>
      </c>
      <c r="F2407" s="35">
        <v>6233</v>
      </c>
      <c r="G2407" s="35">
        <v>2</v>
      </c>
      <c r="H2407" s="35">
        <v>1</v>
      </c>
    </row>
    <row r="2408" spans="4:8" ht="14.25" customHeight="1">
      <c r="D2408" s="35">
        <v>4159</v>
      </c>
      <c r="E2408" s="35">
        <v>12478</v>
      </c>
      <c r="F2408" s="35">
        <v>6239</v>
      </c>
      <c r="G2408" s="35">
        <v>2</v>
      </c>
      <c r="H2408" s="35">
        <v>1</v>
      </c>
    </row>
    <row r="2409" spans="4:8" ht="14.25" customHeight="1">
      <c r="D2409" s="35">
        <v>4163</v>
      </c>
      <c r="E2409" s="35">
        <v>12490</v>
      </c>
      <c r="F2409" s="35">
        <v>6245</v>
      </c>
      <c r="G2409" s="35">
        <v>2</v>
      </c>
      <c r="H2409" s="35">
        <v>1</v>
      </c>
    </row>
    <row r="2410" spans="4:8" ht="14.25" customHeight="1">
      <c r="D2410" s="35">
        <v>4167</v>
      </c>
      <c r="E2410" s="35">
        <v>12502</v>
      </c>
      <c r="F2410" s="35">
        <v>6251</v>
      </c>
      <c r="G2410" s="35">
        <v>2</v>
      </c>
      <c r="H2410" s="35">
        <v>1</v>
      </c>
    </row>
    <row r="2411" spans="4:8" ht="14.25" customHeight="1">
      <c r="D2411" s="35">
        <v>4171</v>
      </c>
      <c r="E2411" s="35">
        <v>12514</v>
      </c>
      <c r="F2411" s="35">
        <v>6257</v>
      </c>
      <c r="G2411" s="35">
        <v>2</v>
      </c>
      <c r="H2411" s="35">
        <v>1</v>
      </c>
    </row>
    <row r="2412" spans="4:8" ht="14.25" customHeight="1">
      <c r="D2412" s="35">
        <v>4175</v>
      </c>
      <c r="E2412" s="35">
        <v>12526</v>
      </c>
      <c r="F2412" s="35">
        <v>6263</v>
      </c>
      <c r="G2412" s="35">
        <v>2</v>
      </c>
      <c r="H2412" s="35">
        <v>1</v>
      </c>
    </row>
    <row r="2413" spans="4:8" ht="14.25" customHeight="1">
      <c r="D2413" s="35">
        <v>4179</v>
      </c>
      <c r="E2413" s="35">
        <v>12538</v>
      </c>
      <c r="F2413" s="35">
        <v>6269</v>
      </c>
      <c r="G2413" s="35">
        <v>2</v>
      </c>
      <c r="H2413" s="35">
        <v>1</v>
      </c>
    </row>
    <row r="2414" spans="4:8" ht="14.25" customHeight="1">
      <c r="D2414" s="35">
        <v>4183</v>
      </c>
      <c r="E2414" s="35">
        <v>12550</v>
      </c>
      <c r="F2414" s="35">
        <v>6275</v>
      </c>
      <c r="G2414" s="35">
        <v>2</v>
      </c>
      <c r="H2414" s="35">
        <v>1</v>
      </c>
    </row>
    <row r="2415" spans="4:8" ht="14.25" customHeight="1">
      <c r="D2415" s="35">
        <v>4187</v>
      </c>
      <c r="E2415" s="35">
        <v>12562</v>
      </c>
      <c r="F2415" s="35">
        <v>6281</v>
      </c>
      <c r="G2415" s="35">
        <v>2</v>
      </c>
      <c r="H2415" s="35">
        <v>1</v>
      </c>
    </row>
    <row r="2416" spans="4:8" ht="14.25" customHeight="1">
      <c r="D2416" s="35">
        <v>4191</v>
      </c>
      <c r="E2416" s="35">
        <v>12574</v>
      </c>
      <c r="F2416" s="35">
        <v>6287</v>
      </c>
      <c r="G2416" s="35">
        <v>2</v>
      </c>
      <c r="H2416" s="35">
        <v>1</v>
      </c>
    </row>
    <row r="2417" spans="4:8" ht="14.25" customHeight="1">
      <c r="D2417" s="35">
        <v>4195</v>
      </c>
      <c r="E2417" s="35">
        <v>12586</v>
      </c>
      <c r="F2417" s="35">
        <v>6293</v>
      </c>
      <c r="G2417" s="35">
        <v>2</v>
      </c>
      <c r="H2417" s="35">
        <v>1</v>
      </c>
    </row>
    <row r="2418" spans="4:8" ht="14.25" customHeight="1">
      <c r="D2418" s="35">
        <v>4199</v>
      </c>
      <c r="E2418" s="35">
        <v>12598</v>
      </c>
      <c r="F2418" s="35">
        <v>6299</v>
      </c>
      <c r="G2418" s="35">
        <v>2</v>
      </c>
      <c r="H2418" s="35">
        <v>1</v>
      </c>
    </row>
    <row r="2419" spans="4:8" ht="14.25" customHeight="1">
      <c r="D2419" s="35">
        <v>4203</v>
      </c>
      <c r="E2419" s="35">
        <v>12610</v>
      </c>
      <c r="F2419" s="35">
        <v>6305</v>
      </c>
      <c r="G2419" s="35">
        <v>2</v>
      </c>
      <c r="H2419" s="35">
        <v>1</v>
      </c>
    </row>
    <row r="2420" spans="4:8" ht="14.25" customHeight="1">
      <c r="D2420" s="35">
        <v>4207</v>
      </c>
      <c r="E2420" s="35">
        <v>12622</v>
      </c>
      <c r="F2420" s="35">
        <v>6311</v>
      </c>
      <c r="G2420" s="35">
        <v>2</v>
      </c>
      <c r="H2420" s="35">
        <v>1</v>
      </c>
    </row>
    <row r="2421" spans="4:8" ht="14.25" customHeight="1">
      <c r="D2421" s="35">
        <v>4211</v>
      </c>
      <c r="E2421" s="35">
        <v>12634</v>
      </c>
      <c r="F2421" s="35">
        <v>6317</v>
      </c>
      <c r="G2421" s="35">
        <v>2</v>
      </c>
      <c r="H2421" s="35">
        <v>1</v>
      </c>
    </row>
    <row r="2422" spans="4:8" ht="14.25" customHeight="1">
      <c r="D2422" s="35">
        <v>4215</v>
      </c>
      <c r="E2422" s="35">
        <v>12646</v>
      </c>
      <c r="F2422" s="35">
        <v>6323</v>
      </c>
      <c r="G2422" s="35">
        <v>2</v>
      </c>
      <c r="H2422" s="35">
        <v>1</v>
      </c>
    </row>
    <row r="2423" spans="4:8" ht="14.25" customHeight="1">
      <c r="D2423" s="35">
        <v>4219</v>
      </c>
      <c r="E2423" s="35">
        <v>12658</v>
      </c>
      <c r="F2423" s="35">
        <v>6329</v>
      </c>
      <c r="G2423" s="35">
        <v>2</v>
      </c>
      <c r="H2423" s="35">
        <v>1</v>
      </c>
    </row>
    <row r="2424" spans="4:8" ht="14.25" customHeight="1">
      <c r="D2424" s="35">
        <v>4223</v>
      </c>
      <c r="E2424" s="35">
        <v>12670</v>
      </c>
      <c r="F2424" s="35">
        <v>6335</v>
      </c>
      <c r="G2424" s="35">
        <v>2</v>
      </c>
      <c r="H2424" s="35">
        <v>1</v>
      </c>
    </row>
    <row r="2425" spans="4:8" ht="14.25" customHeight="1">
      <c r="D2425" s="35">
        <v>4227</v>
      </c>
      <c r="E2425" s="35">
        <v>12682</v>
      </c>
      <c r="F2425" s="35">
        <v>6341</v>
      </c>
      <c r="G2425" s="35">
        <v>2</v>
      </c>
      <c r="H2425" s="35">
        <v>1</v>
      </c>
    </row>
    <row r="2426" spans="4:8" ht="14.25" customHeight="1">
      <c r="D2426" s="35">
        <v>4231</v>
      </c>
      <c r="E2426" s="35">
        <v>12694</v>
      </c>
      <c r="F2426" s="35">
        <v>6347</v>
      </c>
      <c r="G2426" s="35">
        <v>2</v>
      </c>
      <c r="H2426" s="35">
        <v>1</v>
      </c>
    </row>
    <row r="2427" spans="4:8" ht="14.25" customHeight="1">
      <c r="D2427" s="35">
        <v>4235</v>
      </c>
      <c r="E2427" s="35">
        <v>12706</v>
      </c>
      <c r="F2427" s="35">
        <v>6353</v>
      </c>
      <c r="G2427" s="35">
        <v>2</v>
      </c>
      <c r="H2427" s="35">
        <v>1</v>
      </c>
    </row>
    <row r="2428" spans="4:8" ht="14.25" customHeight="1">
      <c r="D2428" s="35">
        <v>4239</v>
      </c>
      <c r="E2428" s="35">
        <v>12718</v>
      </c>
      <c r="F2428" s="35">
        <v>6359</v>
      </c>
      <c r="G2428" s="35">
        <v>2</v>
      </c>
      <c r="H2428" s="35">
        <v>1</v>
      </c>
    </row>
    <row r="2429" spans="4:8" ht="14.25" customHeight="1">
      <c r="D2429" s="35">
        <v>4243</v>
      </c>
      <c r="E2429" s="35">
        <v>12730</v>
      </c>
      <c r="F2429" s="35">
        <v>6365</v>
      </c>
      <c r="G2429" s="35">
        <v>2</v>
      </c>
      <c r="H2429" s="35">
        <v>1</v>
      </c>
    </row>
    <row r="2430" spans="4:8" ht="14.25" customHeight="1">
      <c r="D2430" s="35">
        <v>4247</v>
      </c>
      <c r="E2430" s="35">
        <v>12742</v>
      </c>
      <c r="F2430" s="35">
        <v>6371</v>
      </c>
      <c r="G2430" s="35">
        <v>2</v>
      </c>
      <c r="H2430" s="35">
        <v>1</v>
      </c>
    </row>
    <row r="2431" spans="4:8" ht="14.25" customHeight="1">
      <c r="D2431" s="35">
        <v>4251</v>
      </c>
      <c r="E2431" s="35">
        <v>12754</v>
      </c>
      <c r="F2431" s="35">
        <v>6377</v>
      </c>
      <c r="G2431" s="35">
        <v>2</v>
      </c>
      <c r="H2431" s="35">
        <v>1</v>
      </c>
    </row>
    <row r="2432" spans="4:8" ht="14.25" customHeight="1">
      <c r="D2432" s="35">
        <v>4255</v>
      </c>
      <c r="E2432" s="35">
        <v>12766</v>
      </c>
      <c r="F2432" s="35">
        <v>6383</v>
      </c>
      <c r="G2432" s="35">
        <v>2</v>
      </c>
      <c r="H2432" s="35">
        <v>1</v>
      </c>
    </row>
    <row r="2433" spans="4:8" ht="14.25" customHeight="1">
      <c r="D2433" s="35">
        <v>4259</v>
      </c>
      <c r="E2433" s="35">
        <v>12778</v>
      </c>
      <c r="F2433" s="35">
        <v>6389</v>
      </c>
      <c r="G2433" s="35">
        <v>2</v>
      </c>
      <c r="H2433" s="35">
        <v>1</v>
      </c>
    </row>
    <row r="2434" spans="4:8" ht="14.25" customHeight="1">
      <c r="D2434" s="35">
        <v>4263</v>
      </c>
      <c r="E2434" s="35">
        <v>12790</v>
      </c>
      <c r="F2434" s="35">
        <v>6395</v>
      </c>
      <c r="G2434" s="35">
        <v>2</v>
      </c>
      <c r="H2434" s="35">
        <v>1</v>
      </c>
    </row>
    <row r="2435" spans="4:8" ht="14.25" customHeight="1">
      <c r="D2435" s="35">
        <v>4267</v>
      </c>
      <c r="E2435" s="35">
        <v>12802</v>
      </c>
      <c r="F2435" s="35">
        <v>6401</v>
      </c>
      <c r="G2435" s="35">
        <v>2</v>
      </c>
      <c r="H2435" s="35">
        <v>1</v>
      </c>
    </row>
    <row r="2436" spans="4:8" ht="14.25" customHeight="1">
      <c r="D2436" s="35">
        <v>4271</v>
      </c>
      <c r="E2436" s="35">
        <v>12814</v>
      </c>
      <c r="F2436" s="35">
        <v>6407</v>
      </c>
      <c r="G2436" s="35">
        <v>2</v>
      </c>
      <c r="H2436" s="35">
        <v>1</v>
      </c>
    </row>
    <row r="2437" spans="4:8" ht="14.25" customHeight="1">
      <c r="D2437" s="35">
        <v>4275</v>
      </c>
      <c r="E2437" s="35">
        <v>12826</v>
      </c>
      <c r="F2437" s="35">
        <v>6413</v>
      </c>
      <c r="G2437" s="35">
        <v>2</v>
      </c>
      <c r="H2437" s="35">
        <v>1</v>
      </c>
    </row>
    <row r="2438" spans="4:8" ht="14.25" customHeight="1">
      <c r="D2438" s="35">
        <v>4279</v>
      </c>
      <c r="E2438" s="35">
        <v>12838</v>
      </c>
      <c r="F2438" s="35">
        <v>6419</v>
      </c>
      <c r="G2438" s="35">
        <v>2</v>
      </c>
      <c r="H2438" s="35">
        <v>1</v>
      </c>
    </row>
    <row r="2439" spans="4:8" ht="14.25" customHeight="1">
      <c r="D2439" s="35">
        <v>4283</v>
      </c>
      <c r="E2439" s="35">
        <v>12850</v>
      </c>
      <c r="F2439" s="35">
        <v>6425</v>
      </c>
      <c r="G2439" s="35">
        <v>2</v>
      </c>
      <c r="H2439" s="35">
        <v>1</v>
      </c>
    </row>
    <row r="2440" spans="4:8" ht="14.25" customHeight="1">
      <c r="D2440" s="35">
        <v>4287</v>
      </c>
      <c r="E2440" s="35">
        <v>12862</v>
      </c>
      <c r="F2440" s="35">
        <v>6431</v>
      </c>
      <c r="G2440" s="35">
        <v>2</v>
      </c>
      <c r="H2440" s="35">
        <v>1</v>
      </c>
    </row>
    <row r="2441" spans="4:8" ht="14.25" customHeight="1">
      <c r="D2441" s="35">
        <v>4291</v>
      </c>
      <c r="E2441" s="35">
        <v>12874</v>
      </c>
      <c r="F2441" s="35">
        <v>6437</v>
      </c>
      <c r="G2441" s="35">
        <v>2</v>
      </c>
      <c r="H2441" s="35">
        <v>1</v>
      </c>
    </row>
    <row r="2442" spans="4:8" ht="14.25" customHeight="1">
      <c r="D2442" s="35">
        <v>4295</v>
      </c>
      <c r="E2442" s="35">
        <v>12886</v>
      </c>
      <c r="F2442" s="35">
        <v>6443</v>
      </c>
      <c r="G2442" s="35">
        <v>2</v>
      </c>
      <c r="H2442" s="35">
        <v>1</v>
      </c>
    </row>
    <row r="2443" spans="4:8" ht="14.25" customHeight="1">
      <c r="D2443" s="35">
        <v>4299</v>
      </c>
      <c r="E2443" s="35">
        <v>12898</v>
      </c>
      <c r="F2443" s="35">
        <v>6449</v>
      </c>
      <c r="G2443" s="35">
        <v>2</v>
      </c>
      <c r="H2443" s="35">
        <v>1</v>
      </c>
    </row>
    <row r="2444" spans="4:8" ht="14.25" customHeight="1">
      <c r="D2444" s="35">
        <v>4303</v>
      </c>
      <c r="E2444" s="35">
        <v>12910</v>
      </c>
      <c r="F2444" s="35">
        <v>6455</v>
      </c>
      <c r="G2444" s="35">
        <v>2</v>
      </c>
      <c r="H2444" s="35">
        <v>1</v>
      </c>
    </row>
    <row r="2445" spans="4:8" ht="14.25" customHeight="1">
      <c r="D2445" s="35">
        <v>4307</v>
      </c>
      <c r="E2445" s="35">
        <v>12922</v>
      </c>
      <c r="F2445" s="35">
        <v>6461</v>
      </c>
      <c r="G2445" s="35">
        <v>2</v>
      </c>
      <c r="H2445" s="35">
        <v>1</v>
      </c>
    </row>
    <row r="2446" spans="4:8" ht="14.25" customHeight="1">
      <c r="D2446" s="35">
        <v>4311</v>
      </c>
      <c r="E2446" s="35">
        <v>12934</v>
      </c>
      <c r="F2446" s="35">
        <v>6467</v>
      </c>
      <c r="G2446" s="35">
        <v>2</v>
      </c>
      <c r="H2446" s="35">
        <v>1</v>
      </c>
    </row>
    <row r="2447" spans="4:8" ht="14.25" customHeight="1">
      <c r="D2447" s="35">
        <v>4315</v>
      </c>
      <c r="E2447" s="35">
        <v>12946</v>
      </c>
      <c r="F2447" s="35">
        <v>6473</v>
      </c>
      <c r="G2447" s="35">
        <v>2</v>
      </c>
      <c r="H2447" s="35">
        <v>1</v>
      </c>
    </row>
    <row r="2448" spans="4:8" ht="14.25" customHeight="1">
      <c r="D2448" s="35">
        <v>4319</v>
      </c>
      <c r="E2448" s="35">
        <v>12958</v>
      </c>
      <c r="F2448" s="35">
        <v>6479</v>
      </c>
      <c r="G2448" s="35">
        <v>2</v>
      </c>
      <c r="H2448" s="35">
        <v>1</v>
      </c>
    </row>
    <row r="2449" spans="4:8" ht="14.25" customHeight="1">
      <c r="D2449" s="35">
        <v>4323</v>
      </c>
      <c r="E2449" s="35">
        <v>12970</v>
      </c>
      <c r="F2449" s="35">
        <v>6485</v>
      </c>
      <c r="G2449" s="35">
        <v>2</v>
      </c>
      <c r="H2449" s="35">
        <v>1</v>
      </c>
    </row>
    <row r="2450" spans="4:8" ht="14.25" customHeight="1">
      <c r="D2450" s="35">
        <v>4327</v>
      </c>
      <c r="E2450" s="35">
        <v>12982</v>
      </c>
      <c r="F2450" s="35">
        <v>6491</v>
      </c>
      <c r="G2450" s="35">
        <v>2</v>
      </c>
      <c r="H2450" s="35">
        <v>1</v>
      </c>
    </row>
    <row r="2451" spans="4:8" ht="14.25" customHeight="1">
      <c r="D2451" s="35">
        <v>4331</v>
      </c>
      <c r="E2451" s="35">
        <v>12994</v>
      </c>
      <c r="F2451" s="35">
        <v>6497</v>
      </c>
      <c r="G2451" s="35">
        <v>2</v>
      </c>
      <c r="H2451" s="35">
        <v>1</v>
      </c>
    </row>
    <row r="2452" spans="4:8" ht="14.25" customHeight="1">
      <c r="D2452" s="35">
        <v>4335</v>
      </c>
      <c r="E2452" s="35">
        <v>13006</v>
      </c>
      <c r="F2452" s="35">
        <v>6503</v>
      </c>
      <c r="G2452" s="35">
        <v>2</v>
      </c>
      <c r="H2452" s="35">
        <v>1</v>
      </c>
    </row>
    <row r="2453" spans="4:8" ht="14.25" customHeight="1">
      <c r="D2453" s="35">
        <v>4339</v>
      </c>
      <c r="E2453" s="35">
        <v>13018</v>
      </c>
      <c r="F2453" s="35">
        <v>6509</v>
      </c>
      <c r="G2453" s="35">
        <v>2</v>
      </c>
      <c r="H2453" s="35">
        <v>1</v>
      </c>
    </row>
    <row r="2454" spans="4:8" ht="14.25" customHeight="1">
      <c r="D2454" s="35">
        <v>4343</v>
      </c>
      <c r="E2454" s="35">
        <v>13030</v>
      </c>
      <c r="F2454" s="35">
        <v>6515</v>
      </c>
      <c r="G2454" s="35">
        <v>2</v>
      </c>
      <c r="H2454" s="35">
        <v>1</v>
      </c>
    </row>
    <row r="2455" spans="4:8" ht="14.25" customHeight="1">
      <c r="D2455" s="35">
        <v>4347</v>
      </c>
      <c r="E2455" s="35">
        <v>13042</v>
      </c>
      <c r="F2455" s="35">
        <v>6521</v>
      </c>
      <c r="G2455" s="35">
        <v>2</v>
      </c>
      <c r="H2455" s="35">
        <v>1</v>
      </c>
    </row>
    <row r="2456" spans="4:8" ht="14.25" customHeight="1">
      <c r="D2456" s="35">
        <v>4351</v>
      </c>
      <c r="E2456" s="35">
        <v>13054</v>
      </c>
      <c r="F2456" s="35">
        <v>6527</v>
      </c>
      <c r="G2456" s="35">
        <v>2</v>
      </c>
      <c r="H2456" s="35">
        <v>1</v>
      </c>
    </row>
    <row r="2457" spans="4:8" ht="14.25" customHeight="1">
      <c r="D2457" s="35">
        <v>4355</v>
      </c>
      <c r="E2457" s="35">
        <v>13066</v>
      </c>
      <c r="F2457" s="35">
        <v>6533</v>
      </c>
      <c r="G2457" s="35">
        <v>2</v>
      </c>
      <c r="H2457" s="35">
        <v>1</v>
      </c>
    </row>
    <row r="2458" spans="4:8" ht="14.25" customHeight="1">
      <c r="D2458" s="35">
        <v>4359</v>
      </c>
      <c r="E2458" s="35">
        <v>13078</v>
      </c>
      <c r="F2458" s="35">
        <v>6539</v>
      </c>
      <c r="G2458" s="35">
        <v>2</v>
      </c>
      <c r="H2458" s="35">
        <v>1</v>
      </c>
    </row>
    <row r="2459" spans="4:8" ht="14.25" customHeight="1">
      <c r="D2459" s="35">
        <v>4363</v>
      </c>
      <c r="E2459" s="35">
        <v>13090</v>
      </c>
      <c r="F2459" s="35">
        <v>6545</v>
      </c>
      <c r="G2459" s="35">
        <v>2</v>
      </c>
      <c r="H2459" s="35">
        <v>1</v>
      </c>
    </row>
    <row r="2460" spans="4:8" ht="14.25" customHeight="1">
      <c r="D2460" s="35">
        <v>4367</v>
      </c>
      <c r="E2460" s="35">
        <v>13102</v>
      </c>
      <c r="F2460" s="35">
        <v>6551</v>
      </c>
      <c r="G2460" s="35">
        <v>2</v>
      </c>
      <c r="H2460" s="35">
        <v>1</v>
      </c>
    </row>
    <row r="2461" spans="4:8" ht="14.25" customHeight="1">
      <c r="D2461" s="35">
        <v>4371</v>
      </c>
      <c r="E2461" s="35">
        <v>13114</v>
      </c>
      <c r="F2461" s="35">
        <v>6557</v>
      </c>
      <c r="G2461" s="35">
        <v>2</v>
      </c>
      <c r="H2461" s="35">
        <v>1</v>
      </c>
    </row>
    <row r="2462" spans="4:8" ht="14.25" customHeight="1">
      <c r="D2462" s="35">
        <v>4375</v>
      </c>
      <c r="E2462" s="35">
        <v>13126</v>
      </c>
      <c r="F2462" s="35">
        <v>6563</v>
      </c>
      <c r="G2462" s="35">
        <v>2</v>
      </c>
      <c r="H2462" s="35">
        <v>1</v>
      </c>
    </row>
    <row r="2463" spans="4:8" ht="14.25" customHeight="1">
      <c r="D2463" s="35">
        <v>4379</v>
      </c>
      <c r="E2463" s="35">
        <v>13138</v>
      </c>
      <c r="F2463" s="35">
        <v>6569</v>
      </c>
      <c r="G2463" s="35">
        <v>2</v>
      </c>
      <c r="H2463" s="35">
        <v>1</v>
      </c>
    </row>
    <row r="2464" spans="4:8" ht="14.25" customHeight="1">
      <c r="D2464" s="35">
        <v>4383</v>
      </c>
      <c r="E2464" s="35">
        <v>13150</v>
      </c>
      <c r="F2464" s="35">
        <v>6575</v>
      </c>
      <c r="G2464" s="35">
        <v>2</v>
      </c>
      <c r="H2464" s="35">
        <v>1</v>
      </c>
    </row>
    <row r="2465" spans="4:8" ht="14.25" customHeight="1">
      <c r="D2465" s="35">
        <v>4387</v>
      </c>
      <c r="E2465" s="35">
        <v>13162</v>
      </c>
      <c r="F2465" s="35">
        <v>6581</v>
      </c>
      <c r="G2465" s="35">
        <v>2</v>
      </c>
      <c r="H2465" s="35">
        <v>1</v>
      </c>
    </row>
    <row r="2466" spans="4:8" ht="14.25" customHeight="1">
      <c r="D2466" s="35">
        <v>4391</v>
      </c>
      <c r="E2466" s="35">
        <v>13174</v>
      </c>
      <c r="F2466" s="35">
        <v>6587</v>
      </c>
      <c r="G2466" s="35">
        <v>2</v>
      </c>
      <c r="H2466" s="35">
        <v>1</v>
      </c>
    </row>
    <row r="2467" spans="4:8" ht="14.25" customHeight="1">
      <c r="D2467" s="35">
        <v>4395</v>
      </c>
      <c r="E2467" s="35">
        <v>13186</v>
      </c>
      <c r="F2467" s="35">
        <v>6593</v>
      </c>
      <c r="G2467" s="35">
        <v>2</v>
      </c>
      <c r="H2467" s="35">
        <v>1</v>
      </c>
    </row>
    <row r="2468" spans="4:8" ht="14.25" customHeight="1">
      <c r="D2468" s="35">
        <v>4399</v>
      </c>
      <c r="E2468" s="35">
        <v>13198</v>
      </c>
      <c r="F2468" s="35">
        <v>6599</v>
      </c>
      <c r="G2468" s="35">
        <v>2</v>
      </c>
      <c r="H2468" s="35">
        <v>1</v>
      </c>
    </row>
    <row r="2469" spans="4:8" ht="14.25" customHeight="1">
      <c r="D2469" s="35">
        <v>4403</v>
      </c>
      <c r="E2469" s="35">
        <v>13210</v>
      </c>
      <c r="F2469" s="35">
        <v>6605</v>
      </c>
      <c r="G2469" s="35">
        <v>2</v>
      </c>
      <c r="H2469" s="35">
        <v>1</v>
      </c>
    </row>
    <row r="2470" spans="4:8" ht="14.25" customHeight="1">
      <c r="D2470" s="35">
        <v>4407</v>
      </c>
      <c r="E2470" s="35">
        <v>13222</v>
      </c>
      <c r="F2470" s="35">
        <v>6611</v>
      </c>
      <c r="G2470" s="35">
        <v>2</v>
      </c>
      <c r="H2470" s="35">
        <v>1</v>
      </c>
    </row>
    <row r="2471" spans="4:8" ht="14.25" customHeight="1">
      <c r="D2471" s="35">
        <v>4411</v>
      </c>
      <c r="E2471" s="35">
        <v>13234</v>
      </c>
      <c r="F2471" s="35">
        <v>6617</v>
      </c>
      <c r="G2471" s="35">
        <v>2</v>
      </c>
      <c r="H2471" s="35">
        <v>1</v>
      </c>
    </row>
    <row r="2472" spans="4:8" ht="14.25" customHeight="1">
      <c r="D2472" s="35">
        <v>4415</v>
      </c>
      <c r="E2472" s="35">
        <v>13246</v>
      </c>
      <c r="F2472" s="35">
        <v>6623</v>
      </c>
      <c r="G2472" s="35">
        <v>2</v>
      </c>
      <c r="H2472" s="35">
        <v>1</v>
      </c>
    </row>
    <row r="2473" spans="4:8" ht="14.25" customHeight="1">
      <c r="D2473" s="35">
        <v>4419</v>
      </c>
      <c r="E2473" s="35">
        <v>13258</v>
      </c>
      <c r="F2473" s="35">
        <v>6629</v>
      </c>
      <c r="G2473" s="35">
        <v>2</v>
      </c>
      <c r="H2473" s="35">
        <v>1</v>
      </c>
    </row>
    <row r="2474" spans="4:8" ht="14.25" customHeight="1">
      <c r="D2474" s="35">
        <v>4423</v>
      </c>
      <c r="E2474" s="35">
        <v>13270</v>
      </c>
      <c r="F2474" s="35">
        <v>6635</v>
      </c>
      <c r="G2474" s="35">
        <v>2</v>
      </c>
      <c r="H2474" s="35">
        <v>1</v>
      </c>
    </row>
    <row r="2475" spans="4:8" ht="14.25" customHeight="1">
      <c r="D2475" s="35">
        <v>4427</v>
      </c>
      <c r="E2475" s="35">
        <v>13282</v>
      </c>
      <c r="F2475" s="35">
        <v>6641</v>
      </c>
      <c r="G2475" s="35">
        <v>2</v>
      </c>
      <c r="H2475" s="35">
        <v>1</v>
      </c>
    </row>
    <row r="2476" spans="4:8" ht="14.25" customHeight="1">
      <c r="D2476" s="35">
        <v>4431</v>
      </c>
      <c r="E2476" s="35">
        <v>13294</v>
      </c>
      <c r="F2476" s="35">
        <v>6647</v>
      </c>
      <c r="G2476" s="35">
        <v>2</v>
      </c>
      <c r="H2476" s="35">
        <v>1</v>
      </c>
    </row>
    <row r="2477" spans="4:8" ht="14.25" customHeight="1">
      <c r="D2477" s="35">
        <v>4435</v>
      </c>
      <c r="E2477" s="35">
        <v>13306</v>
      </c>
      <c r="F2477" s="35">
        <v>6653</v>
      </c>
      <c r="G2477" s="35">
        <v>2</v>
      </c>
      <c r="H2477" s="35">
        <v>1</v>
      </c>
    </row>
    <row r="2478" spans="4:8" ht="14.25" customHeight="1">
      <c r="D2478" s="35">
        <v>4439</v>
      </c>
      <c r="E2478" s="35">
        <v>13318</v>
      </c>
      <c r="F2478" s="35">
        <v>6659</v>
      </c>
      <c r="G2478" s="35">
        <v>2</v>
      </c>
      <c r="H2478" s="35">
        <v>1</v>
      </c>
    </row>
    <row r="2479" spans="4:8" ht="14.25" customHeight="1">
      <c r="D2479" s="35">
        <v>4443</v>
      </c>
      <c r="E2479" s="35">
        <v>13330</v>
      </c>
      <c r="F2479" s="35">
        <v>6665</v>
      </c>
      <c r="G2479" s="35">
        <v>2</v>
      </c>
      <c r="H2479" s="35">
        <v>1</v>
      </c>
    </row>
    <row r="2480" spans="4:8" ht="14.25" customHeight="1">
      <c r="D2480" s="35">
        <v>4447</v>
      </c>
      <c r="E2480" s="35">
        <v>13342</v>
      </c>
      <c r="F2480" s="35">
        <v>6671</v>
      </c>
      <c r="G2480" s="35">
        <v>2</v>
      </c>
      <c r="H2480" s="35">
        <v>1</v>
      </c>
    </row>
    <row r="2481" spans="4:8" ht="14.25" customHeight="1">
      <c r="D2481" s="35">
        <v>4451</v>
      </c>
      <c r="E2481" s="35">
        <v>13354</v>
      </c>
      <c r="F2481" s="35">
        <v>6677</v>
      </c>
      <c r="G2481" s="35">
        <v>2</v>
      </c>
      <c r="H2481" s="35">
        <v>1</v>
      </c>
    </row>
    <row r="2482" spans="4:8" ht="14.25" customHeight="1">
      <c r="D2482" s="35">
        <v>4455</v>
      </c>
      <c r="E2482" s="35">
        <v>13366</v>
      </c>
      <c r="F2482" s="35">
        <v>6683</v>
      </c>
      <c r="G2482" s="35">
        <v>2</v>
      </c>
      <c r="H2482" s="35">
        <v>1</v>
      </c>
    </row>
    <row r="2483" spans="4:8" ht="14.25" customHeight="1">
      <c r="D2483" s="35">
        <v>4459</v>
      </c>
      <c r="E2483" s="35">
        <v>13378</v>
      </c>
      <c r="F2483" s="35">
        <v>6689</v>
      </c>
      <c r="G2483" s="35">
        <v>2</v>
      </c>
      <c r="H2483" s="35">
        <v>1</v>
      </c>
    </row>
    <row r="2484" spans="4:8" ht="14.25" customHeight="1">
      <c r="D2484" s="35">
        <v>4463</v>
      </c>
      <c r="E2484" s="35">
        <v>13390</v>
      </c>
      <c r="F2484" s="35">
        <v>6695</v>
      </c>
      <c r="G2484" s="35">
        <v>2</v>
      </c>
      <c r="H2484" s="35">
        <v>1</v>
      </c>
    </row>
    <row r="2485" spans="4:8" ht="14.25" customHeight="1">
      <c r="D2485" s="35">
        <v>4467</v>
      </c>
      <c r="E2485" s="35">
        <v>13402</v>
      </c>
      <c r="F2485" s="35">
        <v>6701</v>
      </c>
      <c r="G2485" s="35">
        <v>2</v>
      </c>
      <c r="H2485" s="35">
        <v>1</v>
      </c>
    </row>
    <row r="2486" spans="4:8" ht="14.25" customHeight="1">
      <c r="D2486" s="35">
        <v>4471</v>
      </c>
      <c r="E2486" s="35">
        <v>13414</v>
      </c>
      <c r="F2486" s="35">
        <v>6707</v>
      </c>
      <c r="G2486" s="35">
        <v>2</v>
      </c>
      <c r="H2486" s="35">
        <v>1</v>
      </c>
    </row>
    <row r="2487" spans="4:8" ht="14.25" customHeight="1">
      <c r="D2487" s="35">
        <v>4475</v>
      </c>
      <c r="E2487" s="35">
        <v>13426</v>
      </c>
      <c r="F2487" s="35">
        <v>6713</v>
      </c>
      <c r="G2487" s="35">
        <v>2</v>
      </c>
      <c r="H2487" s="35">
        <v>1</v>
      </c>
    </row>
    <row r="2488" spans="4:8" ht="14.25" customHeight="1">
      <c r="D2488" s="35">
        <v>4479</v>
      </c>
      <c r="E2488" s="35">
        <v>13438</v>
      </c>
      <c r="F2488" s="35">
        <v>6719</v>
      </c>
      <c r="G2488" s="35">
        <v>2</v>
      </c>
      <c r="H2488" s="35">
        <v>1</v>
      </c>
    </row>
    <row r="2489" spans="4:8" ht="14.25" customHeight="1">
      <c r="D2489" s="35">
        <v>4483</v>
      </c>
      <c r="E2489" s="35">
        <v>13450</v>
      </c>
      <c r="F2489" s="35">
        <v>6725</v>
      </c>
      <c r="G2489" s="35">
        <v>2</v>
      </c>
      <c r="H2489" s="35">
        <v>1</v>
      </c>
    </row>
    <row r="2490" spans="4:8" ht="14.25" customHeight="1">
      <c r="D2490" s="35">
        <v>4487</v>
      </c>
      <c r="E2490" s="35">
        <v>13462</v>
      </c>
      <c r="F2490" s="35">
        <v>6731</v>
      </c>
      <c r="G2490" s="35">
        <v>2</v>
      </c>
      <c r="H2490" s="35">
        <v>1</v>
      </c>
    </row>
    <row r="2491" spans="4:8" ht="14.25" customHeight="1">
      <c r="D2491" s="35">
        <v>4491</v>
      </c>
      <c r="E2491" s="35">
        <v>13474</v>
      </c>
      <c r="F2491" s="35">
        <v>6737</v>
      </c>
      <c r="G2491" s="35">
        <v>2</v>
      </c>
      <c r="H2491" s="35">
        <v>1</v>
      </c>
    </row>
    <row r="2492" spans="4:8" ht="14.25" customHeight="1">
      <c r="D2492" s="35">
        <v>4495</v>
      </c>
      <c r="E2492" s="35">
        <v>13486</v>
      </c>
      <c r="F2492" s="35">
        <v>6743</v>
      </c>
      <c r="G2492" s="35">
        <v>2</v>
      </c>
      <c r="H2492" s="35">
        <v>1</v>
      </c>
    </row>
    <row r="2493" spans="4:8" ht="14.25" customHeight="1">
      <c r="D2493" s="35">
        <v>4499</v>
      </c>
      <c r="E2493" s="35">
        <v>13498</v>
      </c>
      <c r="F2493" s="35">
        <v>6749</v>
      </c>
      <c r="G2493" s="35">
        <v>2</v>
      </c>
      <c r="H2493" s="35">
        <v>1</v>
      </c>
    </row>
    <row r="2494" spans="4:8" ht="14.25" customHeight="1">
      <c r="D2494" s="35">
        <v>4503</v>
      </c>
      <c r="E2494" s="35">
        <v>13510</v>
      </c>
      <c r="F2494" s="35">
        <v>6755</v>
      </c>
      <c r="G2494" s="35">
        <v>2</v>
      </c>
      <c r="H2494" s="35">
        <v>1</v>
      </c>
    </row>
    <row r="2495" spans="4:8" ht="14.25" customHeight="1">
      <c r="D2495" s="35">
        <v>4507</v>
      </c>
      <c r="E2495" s="35">
        <v>13522</v>
      </c>
      <c r="F2495" s="35">
        <v>6761</v>
      </c>
      <c r="G2495" s="35">
        <v>2</v>
      </c>
      <c r="H2495" s="35">
        <v>1</v>
      </c>
    </row>
    <row r="2496" spans="4:8" ht="14.25" customHeight="1">
      <c r="D2496" s="35">
        <v>4511</v>
      </c>
      <c r="E2496" s="35">
        <v>13534</v>
      </c>
      <c r="F2496" s="35">
        <v>6767</v>
      </c>
      <c r="G2496" s="35">
        <v>2</v>
      </c>
      <c r="H2496" s="35">
        <v>1</v>
      </c>
    </row>
    <row r="2497" spans="4:8" ht="14.25" customHeight="1">
      <c r="D2497" s="35">
        <v>4515</v>
      </c>
      <c r="E2497" s="35">
        <v>13546</v>
      </c>
      <c r="F2497" s="35">
        <v>6773</v>
      </c>
      <c r="G2497" s="35">
        <v>2</v>
      </c>
      <c r="H2497" s="35">
        <v>1</v>
      </c>
    </row>
    <row r="2498" spans="4:8" ht="14.25" customHeight="1">
      <c r="D2498" s="35">
        <v>4519</v>
      </c>
      <c r="E2498" s="35">
        <v>13558</v>
      </c>
      <c r="F2498" s="35">
        <v>6779</v>
      </c>
      <c r="G2498" s="35">
        <v>2</v>
      </c>
      <c r="H2498" s="35">
        <v>1</v>
      </c>
    </row>
    <row r="2499" spans="4:8" ht="14.25" customHeight="1">
      <c r="D2499" s="35">
        <v>4523</v>
      </c>
      <c r="E2499" s="35">
        <v>13570</v>
      </c>
      <c r="F2499" s="35">
        <v>6785</v>
      </c>
      <c r="G2499" s="35">
        <v>2</v>
      </c>
      <c r="H2499" s="35">
        <v>1</v>
      </c>
    </row>
    <row r="2500" spans="4:8" ht="14.25" customHeight="1">
      <c r="D2500" s="35">
        <v>4527</v>
      </c>
      <c r="E2500" s="35">
        <v>13582</v>
      </c>
      <c r="F2500" s="35">
        <v>6791</v>
      </c>
      <c r="G2500" s="35">
        <v>2</v>
      </c>
      <c r="H2500" s="35">
        <v>1</v>
      </c>
    </row>
    <row r="2501" spans="4:8" ht="14.25" customHeight="1">
      <c r="D2501" s="35">
        <v>4531</v>
      </c>
      <c r="E2501" s="35">
        <v>13594</v>
      </c>
      <c r="F2501" s="35">
        <v>6797</v>
      </c>
      <c r="G2501" s="35">
        <v>2</v>
      </c>
      <c r="H2501" s="35">
        <v>1</v>
      </c>
    </row>
    <row r="2502" spans="4:8" ht="14.25" customHeight="1">
      <c r="D2502" s="35">
        <v>4535</v>
      </c>
      <c r="E2502" s="35">
        <v>13606</v>
      </c>
      <c r="F2502" s="35">
        <v>6803</v>
      </c>
      <c r="G2502" s="35">
        <v>2</v>
      </c>
      <c r="H2502" s="35">
        <v>1</v>
      </c>
    </row>
    <row r="2503" spans="4:8" ht="14.25" customHeight="1">
      <c r="D2503" s="35">
        <v>4539</v>
      </c>
      <c r="E2503" s="35">
        <v>13618</v>
      </c>
      <c r="F2503" s="35">
        <v>6809</v>
      </c>
      <c r="G2503" s="35">
        <v>2</v>
      </c>
      <c r="H2503" s="35">
        <v>1</v>
      </c>
    </row>
    <row r="2504" spans="4:8" ht="14.25" customHeight="1">
      <c r="D2504" s="35">
        <v>4543</v>
      </c>
      <c r="E2504" s="35">
        <v>13630</v>
      </c>
      <c r="F2504" s="35">
        <v>6815</v>
      </c>
      <c r="G2504" s="35">
        <v>2</v>
      </c>
      <c r="H2504" s="35">
        <v>1</v>
      </c>
    </row>
    <row r="2505" spans="4:8" ht="14.25" customHeight="1">
      <c r="D2505" s="35">
        <v>4547</v>
      </c>
      <c r="E2505" s="35">
        <v>13642</v>
      </c>
      <c r="F2505" s="35">
        <v>6821</v>
      </c>
      <c r="G2505" s="35">
        <v>2</v>
      </c>
      <c r="H2505" s="35">
        <v>1</v>
      </c>
    </row>
    <row r="2506" spans="4:8" ht="14.25" customHeight="1">
      <c r="D2506" s="35">
        <v>4551</v>
      </c>
      <c r="E2506" s="35">
        <v>13654</v>
      </c>
      <c r="F2506" s="35">
        <v>6827</v>
      </c>
      <c r="G2506" s="35">
        <v>2</v>
      </c>
      <c r="H2506" s="35">
        <v>1</v>
      </c>
    </row>
    <row r="2507" spans="4:8" ht="14.25" customHeight="1">
      <c r="D2507" s="35">
        <v>4555</v>
      </c>
      <c r="E2507" s="35">
        <v>13666</v>
      </c>
      <c r="F2507" s="35">
        <v>6833</v>
      </c>
      <c r="G2507" s="35">
        <v>2</v>
      </c>
      <c r="H2507" s="35">
        <v>1</v>
      </c>
    </row>
    <row r="2508" spans="4:8" ht="14.25" customHeight="1">
      <c r="D2508" s="35">
        <v>4559</v>
      </c>
      <c r="E2508" s="35">
        <v>13678</v>
      </c>
      <c r="F2508" s="35">
        <v>6839</v>
      </c>
      <c r="G2508" s="35">
        <v>2</v>
      </c>
      <c r="H2508" s="35">
        <v>1</v>
      </c>
    </row>
    <row r="2509" spans="4:8" ht="14.25" customHeight="1">
      <c r="D2509" s="35">
        <v>4563</v>
      </c>
      <c r="E2509" s="35">
        <v>13690</v>
      </c>
      <c r="F2509" s="35">
        <v>6845</v>
      </c>
      <c r="G2509" s="35">
        <v>2</v>
      </c>
      <c r="H2509" s="35">
        <v>1</v>
      </c>
    </row>
    <row r="2510" spans="4:8" ht="14.25" customHeight="1">
      <c r="D2510" s="35">
        <v>4567</v>
      </c>
      <c r="E2510" s="35">
        <v>13702</v>
      </c>
      <c r="F2510" s="35">
        <v>6851</v>
      </c>
      <c r="G2510" s="35">
        <v>2</v>
      </c>
      <c r="H2510" s="35">
        <v>1</v>
      </c>
    </row>
    <row r="2511" spans="4:8" ht="14.25" customHeight="1">
      <c r="D2511" s="35">
        <v>4571</v>
      </c>
      <c r="E2511" s="35">
        <v>13714</v>
      </c>
      <c r="F2511" s="35">
        <v>6857</v>
      </c>
      <c r="G2511" s="35">
        <v>2</v>
      </c>
      <c r="H2511" s="35">
        <v>1</v>
      </c>
    </row>
    <row r="2512" spans="4:8" ht="14.25" customHeight="1">
      <c r="D2512" s="35">
        <v>4575</v>
      </c>
      <c r="E2512" s="35">
        <v>13726</v>
      </c>
      <c r="F2512" s="35">
        <v>6863</v>
      </c>
      <c r="G2512" s="35">
        <v>2</v>
      </c>
      <c r="H2512" s="35">
        <v>1</v>
      </c>
    </row>
    <row r="2513" spans="4:8" ht="14.25" customHeight="1">
      <c r="D2513" s="35">
        <v>4579</v>
      </c>
      <c r="E2513" s="35">
        <v>13738</v>
      </c>
      <c r="F2513" s="35">
        <v>6869</v>
      </c>
      <c r="G2513" s="35">
        <v>2</v>
      </c>
      <c r="H2513" s="35">
        <v>1</v>
      </c>
    </row>
    <row r="2514" spans="4:8" ht="14.25" customHeight="1">
      <c r="D2514" s="35">
        <v>4583</v>
      </c>
      <c r="E2514" s="35">
        <v>13750</v>
      </c>
      <c r="F2514" s="35">
        <v>6875</v>
      </c>
      <c r="G2514" s="35">
        <v>2</v>
      </c>
      <c r="H2514" s="35">
        <v>1</v>
      </c>
    </row>
    <row r="2515" spans="4:8" ht="14.25" customHeight="1">
      <c r="D2515" s="35">
        <v>4587</v>
      </c>
      <c r="E2515" s="35">
        <v>13762</v>
      </c>
      <c r="F2515" s="35">
        <v>6881</v>
      </c>
      <c r="G2515" s="35">
        <v>2</v>
      </c>
      <c r="H2515" s="35">
        <v>1</v>
      </c>
    </row>
    <row r="2516" spans="4:8" ht="14.25" customHeight="1">
      <c r="D2516" s="35">
        <v>4591</v>
      </c>
      <c r="E2516" s="35">
        <v>13774</v>
      </c>
      <c r="F2516" s="35">
        <v>6887</v>
      </c>
      <c r="G2516" s="35">
        <v>2</v>
      </c>
      <c r="H2516" s="35">
        <v>1</v>
      </c>
    </row>
    <row r="2517" spans="4:8" ht="14.25" customHeight="1">
      <c r="D2517" s="35">
        <v>4595</v>
      </c>
      <c r="E2517" s="35">
        <v>13786</v>
      </c>
      <c r="F2517" s="35">
        <v>6893</v>
      </c>
      <c r="G2517" s="35">
        <v>2</v>
      </c>
      <c r="H2517" s="35">
        <v>1</v>
      </c>
    </row>
    <row r="2518" spans="4:8" ht="14.25" customHeight="1">
      <c r="D2518" s="35">
        <v>4599</v>
      </c>
      <c r="E2518" s="35">
        <v>13798</v>
      </c>
      <c r="F2518" s="35">
        <v>6899</v>
      </c>
      <c r="G2518" s="35">
        <v>2</v>
      </c>
      <c r="H2518" s="35">
        <v>1</v>
      </c>
    </row>
    <row r="2519" spans="4:8" ht="14.25" customHeight="1">
      <c r="D2519" s="35">
        <v>4603</v>
      </c>
      <c r="E2519" s="35">
        <v>13810</v>
      </c>
      <c r="F2519" s="35">
        <v>6905</v>
      </c>
      <c r="G2519" s="35">
        <v>2</v>
      </c>
      <c r="H2519" s="35">
        <v>1</v>
      </c>
    </row>
    <row r="2520" spans="4:8" ht="14.25" customHeight="1">
      <c r="D2520" s="35">
        <v>4607</v>
      </c>
      <c r="E2520" s="35">
        <v>13822</v>
      </c>
      <c r="F2520" s="35">
        <v>6911</v>
      </c>
      <c r="G2520" s="35">
        <v>2</v>
      </c>
      <c r="H2520" s="35">
        <v>1</v>
      </c>
    </row>
    <row r="2521" spans="4:8" ht="14.25" customHeight="1">
      <c r="D2521" s="35">
        <v>4611</v>
      </c>
      <c r="E2521" s="35">
        <v>13834</v>
      </c>
      <c r="F2521" s="35">
        <v>6917</v>
      </c>
      <c r="G2521" s="35">
        <v>2</v>
      </c>
      <c r="H2521" s="35">
        <v>1</v>
      </c>
    </row>
    <row r="2522" spans="4:8" ht="14.25" customHeight="1">
      <c r="D2522" s="35">
        <v>4615</v>
      </c>
      <c r="E2522" s="35">
        <v>13846</v>
      </c>
      <c r="F2522" s="35">
        <v>6923</v>
      </c>
      <c r="G2522" s="35">
        <v>2</v>
      </c>
      <c r="H2522" s="35">
        <v>1</v>
      </c>
    </row>
    <row r="2523" spans="4:8" ht="14.25" customHeight="1">
      <c r="D2523" s="35">
        <v>4619</v>
      </c>
      <c r="E2523" s="35">
        <v>13858</v>
      </c>
      <c r="F2523" s="35">
        <v>6929</v>
      </c>
      <c r="G2523" s="35">
        <v>2</v>
      </c>
      <c r="H2523" s="35">
        <v>1</v>
      </c>
    </row>
    <row r="2524" spans="4:8" ht="14.25" customHeight="1">
      <c r="D2524" s="35">
        <v>4623</v>
      </c>
      <c r="E2524" s="35">
        <v>13870</v>
      </c>
      <c r="F2524" s="35">
        <v>6935</v>
      </c>
      <c r="G2524" s="35">
        <v>2</v>
      </c>
      <c r="H2524" s="35">
        <v>1</v>
      </c>
    </row>
    <row r="2525" spans="4:8" ht="14.25" customHeight="1">
      <c r="D2525" s="35">
        <v>4627</v>
      </c>
      <c r="E2525" s="35">
        <v>13882</v>
      </c>
      <c r="F2525" s="35">
        <v>6941</v>
      </c>
      <c r="G2525" s="35">
        <v>2</v>
      </c>
      <c r="H2525" s="35">
        <v>1</v>
      </c>
    </row>
    <row r="2526" spans="4:8" ht="14.25" customHeight="1">
      <c r="D2526" s="35">
        <v>4631</v>
      </c>
      <c r="E2526" s="35">
        <v>13894</v>
      </c>
      <c r="F2526" s="35">
        <v>6947</v>
      </c>
      <c r="G2526" s="35">
        <v>2</v>
      </c>
      <c r="H2526" s="35">
        <v>1</v>
      </c>
    </row>
    <row r="2527" spans="4:8" ht="14.25" customHeight="1">
      <c r="D2527" s="35">
        <v>4635</v>
      </c>
      <c r="E2527" s="35">
        <v>13906</v>
      </c>
      <c r="F2527" s="35">
        <v>6953</v>
      </c>
      <c r="G2527" s="35">
        <v>2</v>
      </c>
      <c r="H2527" s="35">
        <v>1</v>
      </c>
    </row>
    <row r="2528" spans="4:8" ht="14.25" customHeight="1">
      <c r="D2528" s="35">
        <v>4639</v>
      </c>
      <c r="E2528" s="35">
        <v>13918</v>
      </c>
      <c r="F2528" s="35">
        <v>6959</v>
      </c>
      <c r="G2528" s="35">
        <v>2</v>
      </c>
      <c r="H2528" s="35">
        <v>1</v>
      </c>
    </row>
    <row r="2529" spans="4:8" ht="14.25" customHeight="1">
      <c r="D2529" s="35">
        <v>4643</v>
      </c>
      <c r="E2529" s="35">
        <v>13930</v>
      </c>
      <c r="F2529" s="35">
        <v>6965</v>
      </c>
      <c r="G2529" s="35">
        <v>2</v>
      </c>
      <c r="H2529" s="35">
        <v>1</v>
      </c>
    </row>
    <row r="2530" spans="4:8" ht="14.25" customHeight="1">
      <c r="D2530" s="35">
        <v>4647</v>
      </c>
      <c r="E2530" s="35">
        <v>13942</v>
      </c>
      <c r="F2530" s="35">
        <v>6971</v>
      </c>
      <c r="G2530" s="35">
        <v>2</v>
      </c>
      <c r="H2530" s="35">
        <v>1</v>
      </c>
    </row>
    <row r="2531" spans="4:8" ht="14.25" customHeight="1">
      <c r="D2531" s="35">
        <v>4651</v>
      </c>
      <c r="E2531" s="35">
        <v>13954</v>
      </c>
      <c r="F2531" s="35">
        <v>6977</v>
      </c>
      <c r="G2531" s="35">
        <v>2</v>
      </c>
      <c r="H2531" s="35">
        <v>1</v>
      </c>
    </row>
    <row r="2532" spans="4:8" ht="14.25" customHeight="1">
      <c r="D2532" s="35">
        <v>4655</v>
      </c>
      <c r="E2532" s="35">
        <v>13966</v>
      </c>
      <c r="F2532" s="35">
        <v>6983</v>
      </c>
      <c r="G2532" s="35">
        <v>2</v>
      </c>
      <c r="H2532" s="35">
        <v>1</v>
      </c>
    </row>
    <row r="2533" spans="4:8" ht="14.25" customHeight="1">
      <c r="D2533" s="35">
        <v>4659</v>
      </c>
      <c r="E2533" s="35">
        <v>13978</v>
      </c>
      <c r="F2533" s="35">
        <v>6989</v>
      </c>
      <c r="G2533" s="35">
        <v>2</v>
      </c>
      <c r="H2533" s="35">
        <v>1</v>
      </c>
    </row>
    <row r="2534" spans="4:8" ht="14.25" customHeight="1">
      <c r="D2534" s="35">
        <v>4663</v>
      </c>
      <c r="E2534" s="35">
        <v>13990</v>
      </c>
      <c r="F2534" s="35">
        <v>6995</v>
      </c>
      <c r="G2534" s="35">
        <v>2</v>
      </c>
      <c r="H2534" s="35">
        <v>1</v>
      </c>
    </row>
    <row r="2535" spans="4:8" ht="14.25" customHeight="1">
      <c r="D2535" s="35">
        <v>4667</v>
      </c>
      <c r="E2535" s="35">
        <v>14002</v>
      </c>
      <c r="F2535" s="35">
        <v>7001</v>
      </c>
      <c r="G2535" s="35">
        <v>2</v>
      </c>
      <c r="H2535" s="35">
        <v>1</v>
      </c>
    </row>
    <row r="2536" spans="4:8" ht="14.25" customHeight="1">
      <c r="D2536" s="35">
        <v>4671</v>
      </c>
      <c r="E2536" s="35">
        <v>14014</v>
      </c>
      <c r="F2536" s="35">
        <v>7007</v>
      </c>
      <c r="G2536" s="35">
        <v>2</v>
      </c>
      <c r="H2536" s="35">
        <v>1</v>
      </c>
    </row>
    <row r="2537" spans="4:8" ht="14.25" customHeight="1">
      <c r="D2537" s="35">
        <v>4675</v>
      </c>
      <c r="E2537" s="35">
        <v>14026</v>
      </c>
      <c r="F2537" s="35">
        <v>7013</v>
      </c>
      <c r="G2537" s="35">
        <v>2</v>
      </c>
      <c r="H2537" s="35">
        <v>1</v>
      </c>
    </row>
    <row r="2538" spans="4:8" ht="14.25" customHeight="1">
      <c r="D2538" s="35">
        <v>4679</v>
      </c>
      <c r="E2538" s="35">
        <v>14038</v>
      </c>
      <c r="F2538" s="35">
        <v>7019</v>
      </c>
      <c r="G2538" s="35">
        <v>2</v>
      </c>
      <c r="H2538" s="35">
        <v>1</v>
      </c>
    </row>
    <row r="2539" spans="4:8" ht="14.25" customHeight="1">
      <c r="D2539" s="35">
        <v>4683</v>
      </c>
      <c r="E2539" s="35">
        <v>14050</v>
      </c>
      <c r="F2539" s="35">
        <v>7025</v>
      </c>
      <c r="G2539" s="35">
        <v>2</v>
      </c>
      <c r="H2539" s="35">
        <v>1</v>
      </c>
    </row>
    <row r="2540" spans="4:8" ht="14.25" customHeight="1">
      <c r="D2540" s="35">
        <v>4687</v>
      </c>
      <c r="E2540" s="35">
        <v>14062</v>
      </c>
      <c r="F2540" s="35">
        <v>7031</v>
      </c>
      <c r="G2540" s="35">
        <v>2</v>
      </c>
      <c r="H2540" s="35">
        <v>1</v>
      </c>
    </row>
    <row r="2541" spans="4:8" ht="14.25" customHeight="1">
      <c r="D2541" s="35">
        <v>4691</v>
      </c>
      <c r="E2541" s="35">
        <v>14074</v>
      </c>
      <c r="F2541" s="35">
        <v>7037</v>
      </c>
      <c r="G2541" s="35">
        <v>2</v>
      </c>
      <c r="H2541" s="35">
        <v>1</v>
      </c>
    </row>
    <row r="2542" spans="4:8" ht="14.25" customHeight="1">
      <c r="D2542" s="35">
        <v>4695</v>
      </c>
      <c r="E2542" s="35">
        <v>14086</v>
      </c>
      <c r="F2542" s="35">
        <v>7043</v>
      </c>
      <c r="G2542" s="35">
        <v>2</v>
      </c>
      <c r="H2542" s="35">
        <v>1</v>
      </c>
    </row>
    <row r="2543" spans="4:8" ht="14.25" customHeight="1">
      <c r="D2543" s="35">
        <v>4699</v>
      </c>
      <c r="E2543" s="35">
        <v>14098</v>
      </c>
      <c r="F2543" s="35">
        <v>7049</v>
      </c>
      <c r="G2543" s="35">
        <v>2</v>
      </c>
      <c r="H2543" s="35">
        <v>1</v>
      </c>
    </row>
    <row r="2544" spans="4:8" ht="14.25" customHeight="1">
      <c r="D2544" s="35">
        <v>4703</v>
      </c>
      <c r="E2544" s="35">
        <v>14110</v>
      </c>
      <c r="F2544" s="35">
        <v>7055</v>
      </c>
      <c r="G2544" s="35">
        <v>2</v>
      </c>
      <c r="H2544" s="35">
        <v>1</v>
      </c>
    </row>
    <row r="2545" spans="4:8" ht="14.25" customHeight="1">
      <c r="D2545" s="35">
        <v>4707</v>
      </c>
      <c r="E2545" s="35">
        <v>14122</v>
      </c>
      <c r="F2545" s="35">
        <v>7061</v>
      </c>
      <c r="G2545" s="35">
        <v>2</v>
      </c>
      <c r="H2545" s="35">
        <v>1</v>
      </c>
    </row>
    <row r="2546" spans="4:8" ht="14.25" customHeight="1">
      <c r="D2546" s="35">
        <v>4711</v>
      </c>
      <c r="E2546" s="35">
        <v>14134</v>
      </c>
      <c r="F2546" s="35">
        <v>7067</v>
      </c>
      <c r="G2546" s="35">
        <v>2</v>
      </c>
      <c r="H2546" s="35">
        <v>1</v>
      </c>
    </row>
    <row r="2547" spans="4:8" ht="14.25" customHeight="1">
      <c r="D2547" s="35">
        <v>4715</v>
      </c>
      <c r="E2547" s="35">
        <v>14146</v>
      </c>
      <c r="F2547" s="35">
        <v>7073</v>
      </c>
      <c r="G2547" s="35">
        <v>2</v>
      </c>
      <c r="H2547" s="35">
        <v>1</v>
      </c>
    </row>
    <row r="2548" spans="4:8" ht="14.25" customHeight="1">
      <c r="D2548" s="35">
        <v>4719</v>
      </c>
      <c r="E2548" s="35">
        <v>14158</v>
      </c>
      <c r="F2548" s="35">
        <v>7079</v>
      </c>
      <c r="G2548" s="35">
        <v>2</v>
      </c>
      <c r="H2548" s="35">
        <v>1</v>
      </c>
    </row>
    <row r="2549" spans="4:8" ht="14.25" customHeight="1">
      <c r="D2549" s="35">
        <v>4723</v>
      </c>
      <c r="E2549" s="35">
        <v>14170</v>
      </c>
      <c r="F2549" s="35">
        <v>7085</v>
      </c>
      <c r="G2549" s="35">
        <v>2</v>
      </c>
      <c r="H2549" s="35">
        <v>1</v>
      </c>
    </row>
    <row r="2550" spans="4:8" ht="14.25" customHeight="1">
      <c r="D2550" s="35">
        <v>4727</v>
      </c>
      <c r="E2550" s="35">
        <v>14182</v>
      </c>
      <c r="F2550" s="35">
        <v>7091</v>
      </c>
      <c r="G2550" s="35">
        <v>2</v>
      </c>
      <c r="H2550" s="35">
        <v>1</v>
      </c>
    </row>
    <row r="2551" spans="4:8" ht="14.25" customHeight="1">
      <c r="D2551" s="35">
        <v>4731</v>
      </c>
      <c r="E2551" s="35">
        <v>14194</v>
      </c>
      <c r="F2551" s="35">
        <v>7097</v>
      </c>
      <c r="G2551" s="35">
        <v>2</v>
      </c>
      <c r="H2551" s="35">
        <v>1</v>
      </c>
    </row>
    <row r="2552" spans="4:8" ht="14.25" customHeight="1">
      <c r="D2552" s="35">
        <v>4735</v>
      </c>
      <c r="E2552" s="35">
        <v>14206</v>
      </c>
      <c r="F2552" s="35">
        <v>7103</v>
      </c>
      <c r="G2552" s="35">
        <v>2</v>
      </c>
      <c r="H2552" s="35">
        <v>1</v>
      </c>
    </row>
    <row r="2553" spans="4:8" ht="14.25" customHeight="1">
      <c r="D2553" s="35">
        <v>4739</v>
      </c>
      <c r="E2553" s="35">
        <v>14218</v>
      </c>
      <c r="F2553" s="35">
        <v>7109</v>
      </c>
      <c r="G2553" s="35">
        <v>2</v>
      </c>
      <c r="H2553" s="35">
        <v>1</v>
      </c>
    </row>
    <row r="2554" spans="4:8" ht="14.25" customHeight="1">
      <c r="D2554" s="35">
        <v>4743</v>
      </c>
      <c r="E2554" s="35">
        <v>14230</v>
      </c>
      <c r="F2554" s="35">
        <v>7115</v>
      </c>
      <c r="G2554" s="35">
        <v>2</v>
      </c>
      <c r="H2554" s="35">
        <v>1</v>
      </c>
    </row>
    <row r="2555" spans="4:8" ht="14.25" customHeight="1">
      <c r="D2555" s="35">
        <v>4747</v>
      </c>
      <c r="E2555" s="35">
        <v>14242</v>
      </c>
      <c r="F2555" s="35">
        <v>7121</v>
      </c>
      <c r="G2555" s="35">
        <v>2</v>
      </c>
      <c r="H2555" s="35">
        <v>1</v>
      </c>
    </row>
    <row r="2556" spans="4:8" ht="14.25" customHeight="1">
      <c r="D2556" s="35">
        <v>4751</v>
      </c>
      <c r="E2556" s="35">
        <v>14254</v>
      </c>
      <c r="F2556" s="35">
        <v>7127</v>
      </c>
      <c r="G2556" s="35">
        <v>2</v>
      </c>
      <c r="H2556" s="35">
        <v>1</v>
      </c>
    </row>
    <row r="2557" spans="4:8" ht="14.25" customHeight="1">
      <c r="D2557" s="35">
        <v>4755</v>
      </c>
      <c r="E2557" s="35">
        <v>14266</v>
      </c>
      <c r="F2557" s="35">
        <v>7133</v>
      </c>
      <c r="G2557" s="35">
        <v>2</v>
      </c>
      <c r="H2557" s="35">
        <v>1</v>
      </c>
    </row>
    <row r="2558" spans="4:8" ht="14.25" customHeight="1">
      <c r="D2558" s="35">
        <v>4759</v>
      </c>
      <c r="E2558" s="35">
        <v>14278</v>
      </c>
      <c r="F2558" s="35">
        <v>7139</v>
      </c>
      <c r="G2558" s="35">
        <v>2</v>
      </c>
      <c r="H2558" s="35">
        <v>1</v>
      </c>
    </row>
    <row r="2559" spans="4:8" ht="14.25" customHeight="1">
      <c r="D2559" s="35">
        <v>4763</v>
      </c>
      <c r="E2559" s="35">
        <v>14290</v>
      </c>
      <c r="F2559" s="35">
        <v>7145</v>
      </c>
      <c r="G2559" s="35">
        <v>2</v>
      </c>
      <c r="H2559" s="35">
        <v>1</v>
      </c>
    </row>
    <row r="2560" spans="4:8" ht="14.25" customHeight="1">
      <c r="D2560" s="35">
        <v>4767</v>
      </c>
      <c r="E2560" s="35">
        <v>14302</v>
      </c>
      <c r="F2560" s="35">
        <v>7151</v>
      </c>
      <c r="G2560" s="35">
        <v>2</v>
      </c>
      <c r="H2560" s="35">
        <v>1</v>
      </c>
    </row>
    <row r="2561" spans="4:8" ht="14.25" customHeight="1">
      <c r="D2561" s="35">
        <v>4771</v>
      </c>
      <c r="E2561" s="35">
        <v>14314</v>
      </c>
      <c r="F2561" s="35">
        <v>7157</v>
      </c>
      <c r="G2561" s="35">
        <v>2</v>
      </c>
      <c r="H2561" s="35">
        <v>1</v>
      </c>
    </row>
    <row r="2562" spans="4:8" ht="14.25" customHeight="1">
      <c r="D2562" s="35">
        <v>4775</v>
      </c>
      <c r="E2562" s="35">
        <v>14326</v>
      </c>
      <c r="F2562" s="35">
        <v>7163</v>
      </c>
      <c r="G2562" s="35">
        <v>2</v>
      </c>
      <c r="H2562" s="35">
        <v>1</v>
      </c>
    </row>
    <row r="2563" spans="4:8" ht="14.25" customHeight="1">
      <c r="D2563" s="35">
        <v>4779</v>
      </c>
      <c r="E2563" s="35">
        <v>14338</v>
      </c>
      <c r="F2563" s="35">
        <v>7169</v>
      </c>
      <c r="G2563" s="35">
        <v>2</v>
      </c>
      <c r="H2563" s="35">
        <v>1</v>
      </c>
    </row>
    <row r="2564" spans="4:8" ht="14.25" customHeight="1">
      <c r="D2564" s="35">
        <v>4783</v>
      </c>
      <c r="E2564" s="35">
        <v>14350</v>
      </c>
      <c r="F2564" s="35">
        <v>7175</v>
      </c>
      <c r="G2564" s="35">
        <v>2</v>
      </c>
      <c r="H2564" s="35">
        <v>1</v>
      </c>
    </row>
    <row r="2565" spans="4:8" ht="14.25" customHeight="1">
      <c r="D2565" s="35">
        <v>4787</v>
      </c>
      <c r="E2565" s="35">
        <v>14362</v>
      </c>
      <c r="F2565" s="35">
        <v>7181</v>
      </c>
      <c r="G2565" s="35">
        <v>2</v>
      </c>
      <c r="H2565" s="35">
        <v>1</v>
      </c>
    </row>
    <row r="2566" spans="4:8" ht="14.25" customHeight="1">
      <c r="D2566" s="35">
        <v>4791</v>
      </c>
      <c r="E2566" s="35">
        <v>14374</v>
      </c>
      <c r="F2566" s="35">
        <v>7187</v>
      </c>
      <c r="G2566" s="35">
        <v>2</v>
      </c>
      <c r="H2566" s="35">
        <v>1</v>
      </c>
    </row>
    <row r="2567" spans="4:8" ht="14.25" customHeight="1">
      <c r="D2567" s="35">
        <v>4795</v>
      </c>
      <c r="E2567" s="35">
        <v>14386</v>
      </c>
      <c r="F2567" s="35">
        <v>7193</v>
      </c>
      <c r="G2567" s="35">
        <v>2</v>
      </c>
      <c r="H2567" s="35">
        <v>1</v>
      </c>
    </row>
    <row r="2568" spans="4:8" ht="14.25" customHeight="1">
      <c r="D2568" s="35">
        <v>4799</v>
      </c>
      <c r="E2568" s="35">
        <v>14398</v>
      </c>
      <c r="F2568" s="35">
        <v>7199</v>
      </c>
      <c r="G2568" s="35">
        <v>2</v>
      </c>
      <c r="H2568" s="35">
        <v>1</v>
      </c>
    </row>
    <row r="2569" spans="4:8" ht="14.25" customHeight="1">
      <c r="D2569" s="35">
        <v>4803</v>
      </c>
      <c r="E2569" s="35">
        <v>14410</v>
      </c>
      <c r="F2569" s="35">
        <v>7205</v>
      </c>
      <c r="G2569" s="35">
        <v>2</v>
      </c>
      <c r="H2569" s="35">
        <v>1</v>
      </c>
    </row>
    <row r="2570" spans="4:8" ht="14.25" customHeight="1">
      <c r="D2570" s="35">
        <v>4807</v>
      </c>
      <c r="E2570" s="35">
        <v>14422</v>
      </c>
      <c r="F2570" s="35">
        <v>7211</v>
      </c>
      <c r="G2570" s="35">
        <v>2</v>
      </c>
      <c r="H2570" s="35">
        <v>1</v>
      </c>
    </row>
    <row r="2571" spans="4:8" ht="14.25" customHeight="1">
      <c r="D2571" s="35">
        <v>4811</v>
      </c>
      <c r="E2571" s="35">
        <v>14434</v>
      </c>
      <c r="F2571" s="35">
        <v>7217</v>
      </c>
      <c r="G2571" s="35">
        <v>2</v>
      </c>
      <c r="H2571" s="35">
        <v>1</v>
      </c>
    </row>
    <row r="2572" spans="4:8" ht="14.25" customHeight="1">
      <c r="D2572" s="35">
        <v>4815</v>
      </c>
      <c r="E2572" s="35">
        <v>14446</v>
      </c>
      <c r="F2572" s="35">
        <v>7223</v>
      </c>
      <c r="G2572" s="35">
        <v>2</v>
      </c>
      <c r="H2572" s="35">
        <v>1</v>
      </c>
    </row>
    <row r="2573" spans="4:8" ht="14.25" customHeight="1">
      <c r="D2573" s="35">
        <v>4819</v>
      </c>
      <c r="E2573" s="35">
        <v>14458</v>
      </c>
      <c r="F2573" s="35">
        <v>7229</v>
      </c>
      <c r="G2573" s="35">
        <v>2</v>
      </c>
      <c r="H2573" s="35">
        <v>1</v>
      </c>
    </row>
    <row r="2574" spans="4:8" ht="14.25" customHeight="1">
      <c r="D2574" s="35">
        <v>4823</v>
      </c>
      <c r="E2574" s="35">
        <v>14470</v>
      </c>
      <c r="F2574" s="35">
        <v>7235</v>
      </c>
      <c r="G2574" s="35">
        <v>2</v>
      </c>
      <c r="H2574" s="35">
        <v>1</v>
      </c>
    </row>
    <row r="2575" spans="4:8" ht="14.25" customHeight="1">
      <c r="D2575" s="35">
        <v>4827</v>
      </c>
      <c r="E2575" s="35">
        <v>14482</v>
      </c>
      <c r="F2575" s="35">
        <v>7241</v>
      </c>
      <c r="G2575" s="35">
        <v>2</v>
      </c>
      <c r="H2575" s="35">
        <v>1</v>
      </c>
    </row>
    <row r="2576" spans="4:8" ht="14.25" customHeight="1">
      <c r="D2576" s="35">
        <v>4831</v>
      </c>
      <c r="E2576" s="35">
        <v>14494</v>
      </c>
      <c r="F2576" s="35">
        <v>7247</v>
      </c>
      <c r="G2576" s="35">
        <v>2</v>
      </c>
      <c r="H2576" s="35">
        <v>1</v>
      </c>
    </row>
    <row r="2577" spans="4:8" ht="14.25" customHeight="1">
      <c r="D2577" s="35">
        <v>4835</v>
      </c>
      <c r="E2577" s="35">
        <v>14506</v>
      </c>
      <c r="F2577" s="35">
        <v>7253</v>
      </c>
      <c r="G2577" s="35">
        <v>2</v>
      </c>
      <c r="H2577" s="35">
        <v>1</v>
      </c>
    </row>
    <row r="2578" spans="4:8" ht="14.25" customHeight="1">
      <c r="D2578" s="35">
        <v>4839</v>
      </c>
      <c r="E2578" s="35">
        <v>14518</v>
      </c>
      <c r="F2578" s="35">
        <v>7259</v>
      </c>
      <c r="G2578" s="35">
        <v>2</v>
      </c>
      <c r="H2578" s="35">
        <v>1</v>
      </c>
    </row>
    <row r="2579" spans="4:8" ht="14.25" customHeight="1">
      <c r="D2579" s="35">
        <v>4843</v>
      </c>
      <c r="E2579" s="35">
        <v>14530</v>
      </c>
      <c r="F2579" s="35">
        <v>7265</v>
      </c>
      <c r="G2579" s="35">
        <v>2</v>
      </c>
      <c r="H2579" s="35">
        <v>1</v>
      </c>
    </row>
    <row r="2580" spans="4:8" ht="14.25" customHeight="1">
      <c r="D2580" s="35">
        <v>4847</v>
      </c>
      <c r="E2580" s="35">
        <v>14542</v>
      </c>
      <c r="F2580" s="35">
        <v>7271</v>
      </c>
      <c r="G2580" s="35">
        <v>2</v>
      </c>
      <c r="H2580" s="35">
        <v>1</v>
      </c>
    </row>
    <row r="2581" spans="4:8" ht="14.25" customHeight="1">
      <c r="D2581" s="35">
        <v>4851</v>
      </c>
      <c r="E2581" s="35">
        <v>14554</v>
      </c>
      <c r="F2581" s="35">
        <v>7277</v>
      </c>
      <c r="G2581" s="35">
        <v>2</v>
      </c>
      <c r="H2581" s="35">
        <v>1</v>
      </c>
    </row>
    <row r="2582" spans="4:8" ht="14.25" customHeight="1">
      <c r="D2582" s="35">
        <v>4855</v>
      </c>
      <c r="E2582" s="35">
        <v>14566</v>
      </c>
      <c r="F2582" s="35">
        <v>7283</v>
      </c>
      <c r="G2582" s="35">
        <v>2</v>
      </c>
      <c r="H2582" s="35">
        <v>1</v>
      </c>
    </row>
    <row r="2583" spans="4:8" ht="14.25" customHeight="1">
      <c r="D2583" s="35">
        <v>4859</v>
      </c>
      <c r="E2583" s="35">
        <v>14578</v>
      </c>
      <c r="F2583" s="35">
        <v>7289</v>
      </c>
      <c r="G2583" s="35">
        <v>2</v>
      </c>
      <c r="H2583" s="35">
        <v>1</v>
      </c>
    </row>
    <row r="2584" spans="4:8" ht="14.25" customHeight="1">
      <c r="D2584" s="35">
        <v>4863</v>
      </c>
      <c r="E2584" s="35">
        <v>14590</v>
      </c>
      <c r="F2584" s="35">
        <v>7295</v>
      </c>
      <c r="G2584" s="35">
        <v>2</v>
      </c>
      <c r="H2584" s="35">
        <v>1</v>
      </c>
    </row>
    <row r="2585" spans="4:8" ht="14.25" customHeight="1">
      <c r="D2585" s="35">
        <v>4867</v>
      </c>
      <c r="E2585" s="35">
        <v>14602</v>
      </c>
      <c r="F2585" s="35">
        <v>7301</v>
      </c>
      <c r="G2585" s="35">
        <v>2</v>
      </c>
      <c r="H2585" s="35">
        <v>1</v>
      </c>
    </row>
    <row r="2586" spans="4:8" ht="14.25" customHeight="1">
      <c r="D2586" s="35">
        <v>4871</v>
      </c>
      <c r="E2586" s="35">
        <v>14614</v>
      </c>
      <c r="F2586" s="35">
        <v>7307</v>
      </c>
      <c r="G2586" s="35">
        <v>2</v>
      </c>
      <c r="H2586" s="35">
        <v>1</v>
      </c>
    </row>
    <row r="2587" spans="4:8" ht="14.25" customHeight="1">
      <c r="D2587" s="35">
        <v>4875</v>
      </c>
      <c r="E2587" s="35">
        <v>14626</v>
      </c>
      <c r="F2587" s="35">
        <v>7313</v>
      </c>
      <c r="G2587" s="35">
        <v>2</v>
      </c>
      <c r="H2587" s="35">
        <v>1</v>
      </c>
    </row>
    <row r="2588" spans="4:8" ht="14.25" customHeight="1">
      <c r="D2588" s="35">
        <v>4879</v>
      </c>
      <c r="E2588" s="35">
        <v>14638</v>
      </c>
      <c r="F2588" s="35">
        <v>7319</v>
      </c>
      <c r="G2588" s="35">
        <v>2</v>
      </c>
      <c r="H2588" s="35">
        <v>1</v>
      </c>
    </row>
    <row r="2589" spans="4:8" ht="14.25" customHeight="1">
      <c r="D2589" s="35">
        <v>4883</v>
      </c>
      <c r="E2589" s="35">
        <v>14650</v>
      </c>
      <c r="F2589" s="35">
        <v>7325</v>
      </c>
      <c r="G2589" s="35">
        <v>2</v>
      </c>
      <c r="H2589" s="35">
        <v>1</v>
      </c>
    </row>
    <row r="2590" spans="4:8" ht="14.25" customHeight="1">
      <c r="D2590" s="35">
        <v>4887</v>
      </c>
      <c r="E2590" s="35">
        <v>14662</v>
      </c>
      <c r="F2590" s="35">
        <v>7331</v>
      </c>
      <c r="G2590" s="35">
        <v>2</v>
      </c>
      <c r="H2590" s="35">
        <v>1</v>
      </c>
    </row>
    <row r="2591" spans="4:8" ht="14.25" customHeight="1">
      <c r="D2591" s="35">
        <v>4891</v>
      </c>
      <c r="E2591" s="35">
        <v>14674</v>
      </c>
      <c r="F2591" s="35">
        <v>7337</v>
      </c>
      <c r="G2591" s="35">
        <v>2</v>
      </c>
      <c r="H2591" s="35">
        <v>1</v>
      </c>
    </row>
    <row r="2592" spans="4:8" ht="14.25" customHeight="1">
      <c r="D2592" s="35">
        <v>4895</v>
      </c>
      <c r="E2592" s="35">
        <v>14686</v>
      </c>
      <c r="F2592" s="35">
        <v>7343</v>
      </c>
      <c r="G2592" s="35">
        <v>2</v>
      </c>
      <c r="H2592" s="35">
        <v>1</v>
      </c>
    </row>
    <row r="2593" spans="4:8" ht="14.25" customHeight="1">
      <c r="D2593" s="35">
        <v>4899</v>
      </c>
      <c r="E2593" s="35">
        <v>14698</v>
      </c>
      <c r="F2593" s="35">
        <v>7349</v>
      </c>
      <c r="G2593" s="35">
        <v>2</v>
      </c>
      <c r="H2593" s="35">
        <v>1</v>
      </c>
    </row>
    <row r="2594" spans="4:8" ht="14.25" customHeight="1">
      <c r="D2594" s="35">
        <v>4903</v>
      </c>
      <c r="E2594" s="35">
        <v>14710</v>
      </c>
      <c r="F2594" s="35">
        <v>7355</v>
      </c>
      <c r="G2594" s="35">
        <v>2</v>
      </c>
      <c r="H2594" s="35">
        <v>1</v>
      </c>
    </row>
    <row r="2595" spans="4:8" ht="14.25" customHeight="1">
      <c r="D2595" s="35">
        <v>4907</v>
      </c>
      <c r="E2595" s="35">
        <v>14722</v>
      </c>
      <c r="F2595" s="35">
        <v>7361</v>
      </c>
      <c r="G2595" s="35">
        <v>2</v>
      </c>
      <c r="H2595" s="35">
        <v>1</v>
      </c>
    </row>
    <row r="2596" spans="4:8" ht="14.25" customHeight="1">
      <c r="D2596" s="35">
        <v>4911</v>
      </c>
      <c r="E2596" s="35">
        <v>14734</v>
      </c>
      <c r="F2596" s="35">
        <v>7367</v>
      </c>
      <c r="G2596" s="35">
        <v>2</v>
      </c>
      <c r="H2596" s="35">
        <v>1</v>
      </c>
    </row>
    <row r="2597" spans="4:8" ht="14.25" customHeight="1">
      <c r="D2597" s="35">
        <v>4915</v>
      </c>
      <c r="E2597" s="35">
        <v>14746</v>
      </c>
      <c r="F2597" s="35">
        <v>7373</v>
      </c>
      <c r="G2597" s="35">
        <v>2</v>
      </c>
      <c r="H2597" s="35">
        <v>1</v>
      </c>
    </row>
    <row r="2598" spans="4:8" ht="14.25" customHeight="1">
      <c r="D2598" s="35">
        <v>4919</v>
      </c>
      <c r="E2598" s="35">
        <v>14758</v>
      </c>
      <c r="F2598" s="35">
        <v>7379</v>
      </c>
      <c r="G2598" s="35">
        <v>2</v>
      </c>
      <c r="H2598" s="35">
        <v>1</v>
      </c>
    </row>
    <row r="2599" spans="4:8" ht="14.25" customHeight="1">
      <c r="D2599" s="35">
        <v>4923</v>
      </c>
      <c r="E2599" s="35">
        <v>14770</v>
      </c>
      <c r="F2599" s="35">
        <v>7385</v>
      </c>
      <c r="G2599" s="35">
        <v>2</v>
      </c>
      <c r="H2599" s="35">
        <v>1</v>
      </c>
    </row>
    <row r="2600" spans="4:8" ht="14.25" customHeight="1">
      <c r="D2600" s="35">
        <v>4927</v>
      </c>
      <c r="E2600" s="35">
        <v>14782</v>
      </c>
      <c r="F2600" s="35">
        <v>7391</v>
      </c>
      <c r="G2600" s="35">
        <v>2</v>
      </c>
      <c r="H2600" s="35">
        <v>1</v>
      </c>
    </row>
    <row r="2601" spans="4:8" ht="14.25" customHeight="1">
      <c r="D2601" s="35">
        <v>4931</v>
      </c>
      <c r="E2601" s="35">
        <v>14794</v>
      </c>
      <c r="F2601" s="35">
        <v>7397</v>
      </c>
      <c r="G2601" s="35">
        <v>2</v>
      </c>
      <c r="H2601" s="35">
        <v>1</v>
      </c>
    </row>
    <row r="2602" spans="4:8" ht="14.25" customHeight="1">
      <c r="D2602" s="35">
        <v>4935</v>
      </c>
      <c r="E2602" s="35">
        <v>14806</v>
      </c>
      <c r="F2602" s="35">
        <v>7403</v>
      </c>
      <c r="G2602" s="35">
        <v>2</v>
      </c>
      <c r="H2602" s="35">
        <v>1</v>
      </c>
    </row>
    <row r="2603" spans="4:8" ht="14.25" customHeight="1">
      <c r="D2603" s="35">
        <v>4939</v>
      </c>
      <c r="E2603" s="35">
        <v>14818</v>
      </c>
      <c r="F2603" s="35">
        <v>7409</v>
      </c>
      <c r="G2603" s="35">
        <v>2</v>
      </c>
      <c r="H2603" s="35">
        <v>1</v>
      </c>
    </row>
    <row r="2604" spans="4:8" ht="14.25" customHeight="1">
      <c r="D2604" s="35">
        <v>4943</v>
      </c>
      <c r="E2604" s="35">
        <v>14830</v>
      </c>
      <c r="F2604" s="35">
        <v>7415</v>
      </c>
      <c r="G2604" s="35">
        <v>2</v>
      </c>
      <c r="H2604" s="35">
        <v>1</v>
      </c>
    </row>
    <row r="2605" spans="4:8" ht="14.25" customHeight="1">
      <c r="D2605" s="35">
        <v>4947</v>
      </c>
      <c r="E2605" s="35">
        <v>14842</v>
      </c>
      <c r="F2605" s="35">
        <v>7421</v>
      </c>
      <c r="G2605" s="35">
        <v>2</v>
      </c>
      <c r="H2605" s="35">
        <v>1</v>
      </c>
    </row>
    <row r="2606" spans="4:8" ht="14.25" customHeight="1">
      <c r="D2606" s="35">
        <v>4951</v>
      </c>
      <c r="E2606" s="35">
        <v>14854</v>
      </c>
      <c r="F2606" s="35">
        <v>7427</v>
      </c>
      <c r="G2606" s="35">
        <v>2</v>
      </c>
      <c r="H2606" s="35">
        <v>1</v>
      </c>
    </row>
    <row r="2607" spans="4:8" ht="14.25" customHeight="1">
      <c r="D2607" s="35">
        <v>4955</v>
      </c>
      <c r="E2607" s="35">
        <v>14866</v>
      </c>
      <c r="F2607" s="35">
        <v>7433</v>
      </c>
      <c r="G2607" s="35">
        <v>2</v>
      </c>
      <c r="H2607" s="35">
        <v>1</v>
      </c>
    </row>
    <row r="2608" spans="4:8" ht="14.25" customHeight="1">
      <c r="D2608" s="35">
        <v>4959</v>
      </c>
      <c r="E2608" s="35">
        <v>14878</v>
      </c>
      <c r="F2608" s="35">
        <v>7439</v>
      </c>
      <c r="G2608" s="35">
        <v>2</v>
      </c>
      <c r="H2608" s="35">
        <v>1</v>
      </c>
    </row>
    <row r="2609" spans="4:8" ht="14.25" customHeight="1">
      <c r="D2609" s="35">
        <v>4963</v>
      </c>
      <c r="E2609" s="35">
        <v>14890</v>
      </c>
      <c r="F2609" s="35">
        <v>7445</v>
      </c>
      <c r="G2609" s="35">
        <v>2</v>
      </c>
      <c r="H2609" s="35">
        <v>1</v>
      </c>
    </row>
    <row r="2610" spans="4:8" ht="14.25" customHeight="1">
      <c r="D2610" s="35">
        <v>4967</v>
      </c>
      <c r="E2610" s="35">
        <v>14902</v>
      </c>
      <c r="F2610" s="35">
        <v>7451</v>
      </c>
      <c r="G2610" s="35">
        <v>2</v>
      </c>
      <c r="H2610" s="35">
        <v>1</v>
      </c>
    </row>
    <row r="2611" spans="4:8" ht="14.25" customHeight="1">
      <c r="D2611" s="35">
        <v>4971</v>
      </c>
      <c r="E2611" s="35">
        <v>14914</v>
      </c>
      <c r="F2611" s="35">
        <v>7457</v>
      </c>
      <c r="G2611" s="35">
        <v>2</v>
      </c>
      <c r="H2611" s="35">
        <v>1</v>
      </c>
    </row>
    <row r="2612" spans="4:8" ht="14.25" customHeight="1">
      <c r="D2612" s="35">
        <v>4975</v>
      </c>
      <c r="E2612" s="35">
        <v>14926</v>
      </c>
      <c r="F2612" s="35">
        <v>7463</v>
      </c>
      <c r="G2612" s="35">
        <v>2</v>
      </c>
      <c r="H2612" s="35">
        <v>1</v>
      </c>
    </row>
    <row r="2613" spans="4:8" ht="14.25" customHeight="1">
      <c r="D2613" s="35">
        <v>4979</v>
      </c>
      <c r="E2613" s="35">
        <v>14938</v>
      </c>
      <c r="F2613" s="35">
        <v>7469</v>
      </c>
      <c r="G2613" s="35">
        <v>2</v>
      </c>
      <c r="H2613" s="35">
        <v>1</v>
      </c>
    </row>
    <row r="2614" spans="4:8" ht="14.25" customHeight="1">
      <c r="D2614" s="35">
        <v>4983</v>
      </c>
      <c r="E2614" s="35">
        <v>14950</v>
      </c>
      <c r="F2614" s="35">
        <v>7475</v>
      </c>
      <c r="G2614" s="35">
        <v>2</v>
      </c>
      <c r="H2614" s="35">
        <v>1</v>
      </c>
    </row>
    <row r="2615" spans="4:8" ht="14.25" customHeight="1">
      <c r="D2615" s="35">
        <v>4987</v>
      </c>
      <c r="E2615" s="35">
        <v>14962</v>
      </c>
      <c r="F2615" s="35">
        <v>7481</v>
      </c>
      <c r="G2615" s="35">
        <v>2</v>
      </c>
      <c r="H2615" s="35">
        <v>1</v>
      </c>
    </row>
    <row r="2616" spans="4:8" ht="14.25" customHeight="1">
      <c r="D2616" s="35">
        <v>4991</v>
      </c>
      <c r="E2616" s="35">
        <v>14974</v>
      </c>
      <c r="F2616" s="35">
        <v>7487</v>
      </c>
      <c r="G2616" s="35">
        <v>2</v>
      </c>
      <c r="H2616" s="35">
        <v>1</v>
      </c>
    </row>
    <row r="2617" spans="4:8" ht="14.25" customHeight="1">
      <c r="D2617" s="35">
        <v>4995</v>
      </c>
      <c r="E2617" s="35">
        <v>14986</v>
      </c>
      <c r="F2617" s="35">
        <v>7493</v>
      </c>
      <c r="G2617" s="35">
        <v>2</v>
      </c>
      <c r="H2617" s="35">
        <v>1</v>
      </c>
    </row>
    <row r="2618" spans="4:8" ht="14.25" customHeight="1">
      <c r="D2618" s="35">
        <v>4999</v>
      </c>
      <c r="E2618" s="35">
        <v>14998</v>
      </c>
      <c r="F2618" s="35">
        <v>7499</v>
      </c>
      <c r="G2618" s="35">
        <v>2</v>
      </c>
      <c r="H2618" s="35">
        <v>1</v>
      </c>
    </row>
    <row r="2619" spans="4:8" ht="14.25" customHeight="1">
      <c r="D2619" s="35">
        <v>5003</v>
      </c>
      <c r="E2619" s="35">
        <v>15010</v>
      </c>
      <c r="F2619" s="35">
        <v>7505</v>
      </c>
      <c r="G2619" s="35">
        <v>2</v>
      </c>
      <c r="H2619" s="35">
        <v>1</v>
      </c>
    </row>
    <row r="2620" spans="4:8" ht="14.25" customHeight="1">
      <c r="D2620" s="35">
        <v>5007</v>
      </c>
      <c r="E2620" s="35">
        <v>15022</v>
      </c>
      <c r="F2620" s="35">
        <v>7511</v>
      </c>
      <c r="G2620" s="35">
        <v>2</v>
      </c>
      <c r="H2620" s="35">
        <v>1</v>
      </c>
    </row>
    <row r="2621" spans="4:8" ht="14.25" customHeight="1">
      <c r="D2621" s="35">
        <v>5011</v>
      </c>
      <c r="E2621" s="35">
        <v>15034</v>
      </c>
      <c r="F2621" s="35">
        <v>7517</v>
      </c>
      <c r="G2621" s="35">
        <v>2</v>
      </c>
      <c r="H2621" s="35">
        <v>1</v>
      </c>
    </row>
    <row r="2622" spans="4:8" ht="14.25" customHeight="1">
      <c r="D2622" s="35">
        <v>5015</v>
      </c>
      <c r="E2622" s="35">
        <v>15046</v>
      </c>
      <c r="F2622" s="35">
        <v>7523</v>
      </c>
      <c r="G2622" s="35">
        <v>2</v>
      </c>
      <c r="H2622" s="35">
        <v>1</v>
      </c>
    </row>
    <row r="2623" spans="4:8" ht="14.25" customHeight="1">
      <c r="D2623" s="35">
        <v>5019</v>
      </c>
      <c r="E2623" s="35">
        <v>15058</v>
      </c>
      <c r="F2623" s="35">
        <v>7529</v>
      </c>
      <c r="G2623" s="35">
        <v>2</v>
      </c>
      <c r="H2623" s="35">
        <v>1</v>
      </c>
    </row>
    <row r="2624" spans="4:8" ht="14.25" customHeight="1">
      <c r="D2624" s="35">
        <v>5023</v>
      </c>
      <c r="E2624" s="35">
        <v>15070</v>
      </c>
      <c r="F2624" s="35">
        <v>7535</v>
      </c>
      <c r="G2624" s="35">
        <v>2</v>
      </c>
      <c r="H2624" s="35">
        <v>1</v>
      </c>
    </row>
    <row r="2625" spans="4:8" ht="14.25" customHeight="1">
      <c r="D2625" s="35">
        <v>5027</v>
      </c>
      <c r="E2625" s="35">
        <v>15082</v>
      </c>
      <c r="F2625" s="35">
        <v>7541</v>
      </c>
      <c r="G2625" s="35">
        <v>2</v>
      </c>
      <c r="H2625" s="35">
        <v>1</v>
      </c>
    </row>
    <row r="2626" spans="4:8" ht="14.25" customHeight="1">
      <c r="D2626" s="35">
        <v>5031</v>
      </c>
      <c r="E2626" s="35">
        <v>15094</v>
      </c>
      <c r="F2626" s="35">
        <v>7547</v>
      </c>
      <c r="G2626" s="35">
        <v>2</v>
      </c>
      <c r="H2626" s="35">
        <v>1</v>
      </c>
    </row>
    <row r="2627" spans="4:8" ht="14.25" customHeight="1">
      <c r="D2627" s="35">
        <v>5035</v>
      </c>
      <c r="E2627" s="35">
        <v>15106</v>
      </c>
      <c r="F2627" s="35">
        <v>7553</v>
      </c>
      <c r="G2627" s="35">
        <v>2</v>
      </c>
      <c r="H2627" s="35">
        <v>1</v>
      </c>
    </row>
    <row r="2628" spans="4:8" ht="14.25" customHeight="1">
      <c r="D2628" s="35">
        <v>5039</v>
      </c>
      <c r="E2628" s="35">
        <v>15118</v>
      </c>
      <c r="F2628" s="35">
        <v>7559</v>
      </c>
      <c r="G2628" s="35">
        <v>2</v>
      </c>
      <c r="H2628" s="35">
        <v>1</v>
      </c>
    </row>
    <row r="2629" spans="4:8" ht="14.25" customHeight="1">
      <c r="D2629" s="35">
        <v>5043</v>
      </c>
      <c r="E2629" s="35">
        <v>15130</v>
      </c>
      <c r="F2629" s="35">
        <v>7565</v>
      </c>
      <c r="G2629" s="35">
        <v>2</v>
      </c>
      <c r="H2629" s="35">
        <v>1</v>
      </c>
    </row>
    <row r="2630" spans="4:8" ht="14.25" customHeight="1">
      <c r="D2630" s="35">
        <v>5047</v>
      </c>
      <c r="E2630" s="35">
        <v>15142</v>
      </c>
      <c r="F2630" s="35">
        <v>7571</v>
      </c>
      <c r="G2630" s="35">
        <v>2</v>
      </c>
      <c r="H2630" s="35">
        <v>1</v>
      </c>
    </row>
    <row r="2631" spans="4:8" ht="14.25" customHeight="1">
      <c r="D2631" s="35">
        <v>5051</v>
      </c>
      <c r="E2631" s="35">
        <v>15154</v>
      </c>
      <c r="F2631" s="35">
        <v>7577</v>
      </c>
      <c r="G2631" s="35">
        <v>2</v>
      </c>
      <c r="H2631" s="35">
        <v>1</v>
      </c>
    </row>
    <row r="2632" spans="4:8" ht="14.25" customHeight="1">
      <c r="D2632" s="35">
        <v>5055</v>
      </c>
      <c r="E2632" s="35">
        <v>15166</v>
      </c>
      <c r="F2632" s="35">
        <v>7583</v>
      </c>
      <c r="G2632" s="35">
        <v>2</v>
      </c>
      <c r="H2632" s="35">
        <v>1</v>
      </c>
    </row>
    <row r="2633" spans="4:8" ht="14.25" customHeight="1">
      <c r="D2633" s="35">
        <v>5059</v>
      </c>
      <c r="E2633" s="35">
        <v>15178</v>
      </c>
      <c r="F2633" s="35">
        <v>7589</v>
      </c>
      <c r="G2633" s="35">
        <v>2</v>
      </c>
      <c r="H2633" s="35">
        <v>1</v>
      </c>
    </row>
    <row r="2634" spans="4:8" ht="14.25" customHeight="1">
      <c r="D2634" s="35">
        <v>5063</v>
      </c>
      <c r="E2634" s="35">
        <v>15190</v>
      </c>
      <c r="F2634" s="35">
        <v>7595</v>
      </c>
      <c r="G2634" s="35">
        <v>2</v>
      </c>
      <c r="H2634" s="35">
        <v>1</v>
      </c>
    </row>
    <row r="2635" spans="4:8" ht="14.25" customHeight="1">
      <c r="D2635" s="35">
        <v>5067</v>
      </c>
      <c r="E2635" s="35">
        <v>15202</v>
      </c>
      <c r="F2635" s="35">
        <v>7601</v>
      </c>
      <c r="G2635" s="35">
        <v>2</v>
      </c>
      <c r="H2635" s="35">
        <v>1</v>
      </c>
    </row>
    <row r="2636" spans="4:8" ht="14.25" customHeight="1">
      <c r="D2636" s="35">
        <v>5071</v>
      </c>
      <c r="E2636" s="35">
        <v>15214</v>
      </c>
      <c r="F2636" s="35">
        <v>7607</v>
      </c>
      <c r="G2636" s="35">
        <v>2</v>
      </c>
      <c r="H2636" s="35">
        <v>1</v>
      </c>
    </row>
    <row r="2637" spans="4:8" ht="14.25" customHeight="1">
      <c r="D2637" s="35">
        <v>5075</v>
      </c>
      <c r="E2637" s="35">
        <v>15226</v>
      </c>
      <c r="F2637" s="35">
        <v>7613</v>
      </c>
      <c r="G2637" s="35">
        <v>2</v>
      </c>
      <c r="H2637" s="35">
        <v>1</v>
      </c>
    </row>
    <row r="2638" spans="4:8" ht="14.25" customHeight="1">
      <c r="D2638" s="35">
        <v>5079</v>
      </c>
      <c r="E2638" s="35">
        <v>15238</v>
      </c>
      <c r="F2638" s="35">
        <v>7619</v>
      </c>
      <c r="G2638" s="35">
        <v>2</v>
      </c>
      <c r="H2638" s="35">
        <v>1</v>
      </c>
    </row>
    <row r="2639" spans="4:8" ht="14.25" customHeight="1">
      <c r="D2639" s="35">
        <v>5083</v>
      </c>
      <c r="E2639" s="35">
        <v>15250</v>
      </c>
      <c r="F2639" s="35">
        <v>7625</v>
      </c>
      <c r="G2639" s="35">
        <v>2</v>
      </c>
      <c r="H2639" s="35">
        <v>1</v>
      </c>
    </row>
    <row r="2640" spans="4:8" ht="14.25" customHeight="1">
      <c r="D2640" s="35">
        <v>5087</v>
      </c>
      <c r="E2640" s="35">
        <v>15262</v>
      </c>
      <c r="F2640" s="35">
        <v>7631</v>
      </c>
      <c r="G2640" s="35">
        <v>2</v>
      </c>
      <c r="H2640" s="35">
        <v>1</v>
      </c>
    </row>
    <row r="2641" spans="4:8" ht="14.25" customHeight="1">
      <c r="D2641" s="35">
        <v>5091</v>
      </c>
      <c r="E2641" s="35">
        <v>15274</v>
      </c>
      <c r="F2641" s="35">
        <v>7637</v>
      </c>
      <c r="G2641" s="35">
        <v>2</v>
      </c>
      <c r="H2641" s="35">
        <v>1</v>
      </c>
    </row>
    <row r="2642" spans="4:8" ht="14.25" customHeight="1">
      <c r="D2642" s="35">
        <v>5095</v>
      </c>
      <c r="E2642" s="35">
        <v>15286</v>
      </c>
      <c r="F2642" s="35">
        <v>7643</v>
      </c>
      <c r="G2642" s="35">
        <v>2</v>
      </c>
      <c r="H2642" s="35">
        <v>1</v>
      </c>
    </row>
    <row r="2643" spans="4:8" ht="14.25" customHeight="1">
      <c r="D2643" s="35">
        <v>5099</v>
      </c>
      <c r="E2643" s="35">
        <v>15298</v>
      </c>
      <c r="F2643" s="35">
        <v>7649</v>
      </c>
      <c r="G2643" s="35">
        <v>2</v>
      </c>
      <c r="H2643" s="35">
        <v>1</v>
      </c>
    </row>
    <row r="2644" spans="4:8" ht="14.25" customHeight="1">
      <c r="D2644" s="35">
        <v>5103</v>
      </c>
      <c r="E2644" s="35">
        <v>15310</v>
      </c>
      <c r="F2644" s="35">
        <v>7655</v>
      </c>
      <c r="G2644" s="35">
        <v>2</v>
      </c>
      <c r="H2644" s="35">
        <v>1</v>
      </c>
    </row>
    <row r="2645" spans="4:8" ht="14.25" customHeight="1">
      <c r="D2645" s="35">
        <v>5107</v>
      </c>
      <c r="E2645" s="35">
        <v>15322</v>
      </c>
      <c r="F2645" s="35">
        <v>7661</v>
      </c>
      <c r="G2645" s="35">
        <v>2</v>
      </c>
      <c r="H2645" s="35">
        <v>1</v>
      </c>
    </row>
    <row r="2646" spans="4:8" ht="14.25" customHeight="1">
      <c r="D2646" s="35">
        <v>5111</v>
      </c>
      <c r="E2646" s="35">
        <v>15334</v>
      </c>
      <c r="F2646" s="35">
        <v>7667</v>
      </c>
      <c r="G2646" s="35">
        <v>2</v>
      </c>
      <c r="H2646" s="35">
        <v>1</v>
      </c>
    </row>
    <row r="2647" spans="4:8" ht="14.25" customHeight="1">
      <c r="D2647" s="35">
        <v>5115</v>
      </c>
      <c r="E2647" s="35">
        <v>15346</v>
      </c>
      <c r="F2647" s="35">
        <v>7673</v>
      </c>
      <c r="G2647" s="35">
        <v>2</v>
      </c>
      <c r="H2647" s="35">
        <v>1</v>
      </c>
    </row>
    <row r="2648" spans="4:8" ht="14.25" customHeight="1">
      <c r="D2648" s="35">
        <v>5119</v>
      </c>
      <c r="E2648" s="35">
        <v>15358</v>
      </c>
      <c r="F2648" s="35">
        <v>7679</v>
      </c>
      <c r="G2648" s="35">
        <v>2</v>
      </c>
      <c r="H2648" s="35">
        <v>1</v>
      </c>
    </row>
    <row r="2649" spans="4:8" ht="14.25" customHeight="1">
      <c r="D2649" s="35">
        <v>5123</v>
      </c>
      <c r="E2649" s="35">
        <v>15370</v>
      </c>
      <c r="F2649" s="35">
        <v>7685</v>
      </c>
      <c r="G2649" s="35">
        <v>2</v>
      </c>
      <c r="H2649" s="35">
        <v>1</v>
      </c>
    </row>
    <row r="2650" spans="4:8" ht="14.25" customHeight="1">
      <c r="D2650" s="35">
        <v>5127</v>
      </c>
      <c r="E2650" s="35">
        <v>15382</v>
      </c>
      <c r="F2650" s="35">
        <v>7691</v>
      </c>
      <c r="G2650" s="35">
        <v>2</v>
      </c>
      <c r="H2650" s="35">
        <v>1</v>
      </c>
    </row>
    <row r="2651" spans="4:8" ht="14.25" customHeight="1">
      <c r="D2651" s="35">
        <v>5131</v>
      </c>
      <c r="E2651" s="35">
        <v>15394</v>
      </c>
      <c r="F2651" s="35">
        <v>7697</v>
      </c>
      <c r="G2651" s="35">
        <v>2</v>
      </c>
      <c r="H2651" s="35">
        <v>1</v>
      </c>
    </row>
    <row r="2652" spans="4:8" ht="14.25" customHeight="1">
      <c r="D2652" s="35">
        <v>5135</v>
      </c>
      <c r="E2652" s="35">
        <v>15406</v>
      </c>
      <c r="F2652" s="35">
        <v>7703</v>
      </c>
      <c r="G2652" s="35">
        <v>2</v>
      </c>
      <c r="H2652" s="35">
        <v>1</v>
      </c>
    </row>
    <row r="2653" spans="4:8" ht="14.25" customHeight="1">
      <c r="D2653" s="35">
        <v>5139</v>
      </c>
      <c r="E2653" s="35">
        <v>15418</v>
      </c>
      <c r="F2653" s="35">
        <v>7709</v>
      </c>
      <c r="G2653" s="35">
        <v>2</v>
      </c>
      <c r="H2653" s="35">
        <v>1</v>
      </c>
    </row>
    <row r="2654" spans="4:8" ht="14.25" customHeight="1">
      <c r="D2654" s="35">
        <v>5143</v>
      </c>
      <c r="E2654" s="35">
        <v>15430</v>
      </c>
      <c r="F2654" s="35">
        <v>7715</v>
      </c>
      <c r="G2654" s="35">
        <v>2</v>
      </c>
      <c r="H2654" s="35">
        <v>1</v>
      </c>
    </row>
    <row r="2655" spans="4:8" ht="14.25" customHeight="1">
      <c r="D2655" s="35">
        <v>5147</v>
      </c>
      <c r="E2655" s="35">
        <v>15442</v>
      </c>
      <c r="F2655" s="35">
        <v>7721</v>
      </c>
      <c r="G2655" s="35">
        <v>2</v>
      </c>
      <c r="H2655" s="35">
        <v>1</v>
      </c>
    </row>
    <row r="2656" spans="4:8" ht="14.25" customHeight="1">
      <c r="D2656" s="35">
        <v>5151</v>
      </c>
      <c r="E2656" s="35">
        <v>15454</v>
      </c>
      <c r="F2656" s="35">
        <v>7727</v>
      </c>
      <c r="G2656" s="35">
        <v>2</v>
      </c>
      <c r="H2656" s="35">
        <v>1</v>
      </c>
    </row>
    <row r="2657" spans="4:8" ht="14.25" customHeight="1">
      <c r="D2657" s="35">
        <v>5155</v>
      </c>
      <c r="E2657" s="35">
        <v>15466</v>
      </c>
      <c r="F2657" s="35">
        <v>7733</v>
      </c>
      <c r="G2657" s="35">
        <v>2</v>
      </c>
      <c r="H2657" s="35">
        <v>1</v>
      </c>
    </row>
    <row r="2658" spans="4:8" ht="14.25" customHeight="1">
      <c r="D2658" s="35">
        <v>5159</v>
      </c>
      <c r="E2658" s="35">
        <v>15478</v>
      </c>
      <c r="F2658" s="35">
        <v>7739</v>
      </c>
      <c r="G2658" s="35">
        <v>2</v>
      </c>
      <c r="H2658" s="35">
        <v>1</v>
      </c>
    </row>
    <row r="2659" spans="4:8" ht="14.25" customHeight="1">
      <c r="D2659" s="35">
        <v>5163</v>
      </c>
      <c r="E2659" s="35">
        <v>15490</v>
      </c>
      <c r="F2659" s="35">
        <v>7745</v>
      </c>
      <c r="G2659" s="35">
        <v>2</v>
      </c>
      <c r="H2659" s="35">
        <v>1</v>
      </c>
    </row>
    <row r="2660" spans="4:8" ht="14.25" customHeight="1">
      <c r="D2660" s="35">
        <v>5167</v>
      </c>
      <c r="E2660" s="35">
        <v>15502</v>
      </c>
      <c r="F2660" s="35">
        <v>7751</v>
      </c>
      <c r="G2660" s="35">
        <v>2</v>
      </c>
      <c r="H2660" s="35">
        <v>1</v>
      </c>
    </row>
    <row r="2661" spans="4:8" ht="14.25" customHeight="1">
      <c r="D2661" s="35">
        <v>5171</v>
      </c>
      <c r="E2661" s="35">
        <v>15514</v>
      </c>
      <c r="F2661" s="35">
        <v>7757</v>
      </c>
      <c r="G2661" s="35">
        <v>2</v>
      </c>
      <c r="H2661" s="35">
        <v>1</v>
      </c>
    </row>
    <row r="2662" spans="4:8" ht="14.25" customHeight="1">
      <c r="D2662" s="35">
        <v>5175</v>
      </c>
      <c r="E2662" s="35">
        <v>15526</v>
      </c>
      <c r="F2662" s="35">
        <v>7763</v>
      </c>
      <c r="G2662" s="35">
        <v>2</v>
      </c>
      <c r="H2662" s="35">
        <v>1</v>
      </c>
    </row>
    <row r="2663" spans="4:8" ht="14.25" customHeight="1">
      <c r="D2663" s="35">
        <v>5179</v>
      </c>
      <c r="E2663" s="35">
        <v>15538</v>
      </c>
      <c r="F2663" s="35">
        <v>7769</v>
      </c>
      <c r="G2663" s="35">
        <v>2</v>
      </c>
      <c r="H2663" s="35">
        <v>1</v>
      </c>
    </row>
    <row r="2664" spans="4:8" ht="14.25" customHeight="1">
      <c r="D2664" s="35">
        <v>5183</v>
      </c>
      <c r="E2664" s="35">
        <v>15550</v>
      </c>
      <c r="F2664" s="35">
        <v>7775</v>
      </c>
      <c r="G2664" s="35">
        <v>2</v>
      </c>
      <c r="H2664" s="35">
        <v>1</v>
      </c>
    </row>
    <row r="2665" spans="4:8" ht="14.25" customHeight="1">
      <c r="D2665" s="35">
        <v>5187</v>
      </c>
      <c r="E2665" s="35">
        <v>15562</v>
      </c>
      <c r="F2665" s="35">
        <v>7781</v>
      </c>
      <c r="G2665" s="35">
        <v>2</v>
      </c>
      <c r="H2665" s="35">
        <v>1</v>
      </c>
    </row>
    <row r="2666" spans="4:8" ht="14.25" customHeight="1">
      <c r="D2666" s="35">
        <v>5191</v>
      </c>
      <c r="E2666" s="35">
        <v>15574</v>
      </c>
      <c r="F2666" s="35">
        <v>7787</v>
      </c>
      <c r="G2666" s="35">
        <v>2</v>
      </c>
      <c r="H2666" s="35">
        <v>1</v>
      </c>
    </row>
    <row r="2667" spans="4:8" ht="14.25" customHeight="1">
      <c r="D2667" s="35">
        <v>5195</v>
      </c>
      <c r="E2667" s="35">
        <v>15586</v>
      </c>
      <c r="F2667" s="35">
        <v>7793</v>
      </c>
      <c r="G2667" s="35">
        <v>2</v>
      </c>
      <c r="H2667" s="35">
        <v>1</v>
      </c>
    </row>
    <row r="2668" spans="4:8" ht="14.25" customHeight="1">
      <c r="D2668" s="35">
        <v>5199</v>
      </c>
      <c r="E2668" s="35">
        <v>15598</v>
      </c>
      <c r="F2668" s="35">
        <v>7799</v>
      </c>
      <c r="G2668" s="35">
        <v>2</v>
      </c>
      <c r="H2668" s="35">
        <v>1</v>
      </c>
    </row>
    <row r="2669" spans="4:8" ht="14.25" customHeight="1">
      <c r="D2669" s="35">
        <v>5203</v>
      </c>
      <c r="E2669" s="35">
        <v>15610</v>
      </c>
      <c r="F2669" s="35">
        <v>7805</v>
      </c>
      <c r="G2669" s="35">
        <v>2</v>
      </c>
      <c r="H2669" s="35">
        <v>1</v>
      </c>
    </row>
    <row r="2670" spans="4:8" ht="14.25" customHeight="1">
      <c r="D2670" s="35">
        <v>5207</v>
      </c>
      <c r="E2670" s="35">
        <v>15622</v>
      </c>
      <c r="F2670" s="35">
        <v>7811</v>
      </c>
      <c r="G2670" s="35">
        <v>2</v>
      </c>
      <c r="H2670" s="35">
        <v>1</v>
      </c>
    </row>
    <row r="2671" spans="4:8" ht="14.25" customHeight="1">
      <c r="D2671" s="35">
        <v>5211</v>
      </c>
      <c r="E2671" s="35">
        <v>15634</v>
      </c>
      <c r="F2671" s="35">
        <v>7817</v>
      </c>
      <c r="G2671" s="35">
        <v>2</v>
      </c>
      <c r="H2671" s="35">
        <v>1</v>
      </c>
    </row>
    <row r="2672" spans="4:8" ht="14.25" customHeight="1">
      <c r="D2672" s="35">
        <v>5215</v>
      </c>
      <c r="E2672" s="35">
        <v>15646</v>
      </c>
      <c r="F2672" s="35">
        <v>7823</v>
      </c>
      <c r="G2672" s="35">
        <v>2</v>
      </c>
      <c r="H2672" s="35">
        <v>1</v>
      </c>
    </row>
    <row r="2673" spans="4:8" ht="14.25" customHeight="1">
      <c r="D2673" s="35">
        <v>5219</v>
      </c>
      <c r="E2673" s="35">
        <v>15658</v>
      </c>
      <c r="F2673" s="35">
        <v>7829</v>
      </c>
      <c r="G2673" s="35">
        <v>2</v>
      </c>
      <c r="H2673" s="35">
        <v>1</v>
      </c>
    </row>
    <row r="2674" spans="4:8" ht="14.25" customHeight="1">
      <c r="D2674" s="35">
        <v>5223</v>
      </c>
      <c r="E2674" s="35">
        <v>15670</v>
      </c>
      <c r="F2674" s="35">
        <v>7835</v>
      </c>
      <c r="G2674" s="35">
        <v>2</v>
      </c>
      <c r="H2674" s="35">
        <v>1</v>
      </c>
    </row>
    <row r="2675" spans="4:8" ht="14.25" customHeight="1">
      <c r="D2675" s="35">
        <v>5227</v>
      </c>
      <c r="E2675" s="35">
        <v>15682</v>
      </c>
      <c r="F2675" s="35">
        <v>7841</v>
      </c>
      <c r="G2675" s="35">
        <v>2</v>
      </c>
      <c r="H2675" s="35">
        <v>1</v>
      </c>
    </row>
    <row r="2676" spans="4:8" ht="14.25" customHeight="1">
      <c r="D2676" s="35">
        <v>5231</v>
      </c>
      <c r="E2676" s="35">
        <v>15694</v>
      </c>
      <c r="F2676" s="35">
        <v>7847</v>
      </c>
      <c r="G2676" s="35">
        <v>2</v>
      </c>
      <c r="H2676" s="35">
        <v>1</v>
      </c>
    </row>
    <row r="2677" spans="4:8" ht="14.25" customHeight="1">
      <c r="D2677" s="35">
        <v>5235</v>
      </c>
      <c r="E2677" s="35">
        <v>15706</v>
      </c>
      <c r="F2677" s="35">
        <v>7853</v>
      </c>
      <c r="G2677" s="35">
        <v>2</v>
      </c>
      <c r="H2677" s="35">
        <v>1</v>
      </c>
    </row>
    <row r="2678" spans="4:8" ht="14.25" customHeight="1">
      <c r="D2678" s="35">
        <v>5239</v>
      </c>
      <c r="E2678" s="35">
        <v>15718</v>
      </c>
      <c r="F2678" s="35">
        <v>7859</v>
      </c>
      <c r="G2678" s="35">
        <v>2</v>
      </c>
      <c r="H2678" s="35">
        <v>1</v>
      </c>
    </row>
    <row r="2679" spans="4:8" ht="14.25" customHeight="1">
      <c r="D2679" s="35">
        <v>5243</v>
      </c>
      <c r="E2679" s="35">
        <v>15730</v>
      </c>
      <c r="F2679" s="35">
        <v>7865</v>
      </c>
      <c r="G2679" s="35">
        <v>2</v>
      </c>
      <c r="H2679" s="35">
        <v>1</v>
      </c>
    </row>
    <row r="2680" spans="4:8" ht="14.25" customHeight="1">
      <c r="D2680" s="35">
        <v>5247</v>
      </c>
      <c r="E2680" s="35">
        <v>15742</v>
      </c>
      <c r="F2680" s="35">
        <v>7871</v>
      </c>
      <c r="G2680" s="35">
        <v>2</v>
      </c>
      <c r="H2680" s="35">
        <v>1</v>
      </c>
    </row>
    <row r="2681" spans="4:8" ht="14.25" customHeight="1">
      <c r="D2681" s="35">
        <v>5251</v>
      </c>
      <c r="E2681" s="35">
        <v>15754</v>
      </c>
      <c r="F2681" s="35">
        <v>7877</v>
      </c>
      <c r="G2681" s="35">
        <v>2</v>
      </c>
      <c r="H2681" s="35">
        <v>1</v>
      </c>
    </row>
    <row r="2682" spans="4:8" ht="14.25" customHeight="1">
      <c r="D2682" s="35">
        <v>5255</v>
      </c>
      <c r="E2682" s="35">
        <v>15766</v>
      </c>
      <c r="F2682" s="35">
        <v>7883</v>
      </c>
      <c r="G2682" s="35">
        <v>2</v>
      </c>
      <c r="H2682" s="35">
        <v>1</v>
      </c>
    </row>
    <row r="2683" spans="4:8" ht="14.25" customHeight="1">
      <c r="D2683" s="35">
        <v>5259</v>
      </c>
      <c r="E2683" s="35">
        <v>15778</v>
      </c>
      <c r="F2683" s="35">
        <v>7889</v>
      </c>
      <c r="G2683" s="35">
        <v>2</v>
      </c>
      <c r="H2683" s="35">
        <v>1</v>
      </c>
    </row>
    <row r="2684" spans="4:8" ht="14.25" customHeight="1">
      <c r="D2684" s="35">
        <v>5263</v>
      </c>
      <c r="E2684" s="35">
        <v>15790</v>
      </c>
      <c r="F2684" s="35">
        <v>7895</v>
      </c>
      <c r="G2684" s="35">
        <v>2</v>
      </c>
      <c r="H2684" s="35">
        <v>1</v>
      </c>
    </row>
    <row r="2685" spans="4:8" ht="14.25" customHeight="1">
      <c r="D2685" s="35">
        <v>5267</v>
      </c>
      <c r="E2685" s="35">
        <v>15802</v>
      </c>
      <c r="F2685" s="35">
        <v>7901</v>
      </c>
      <c r="G2685" s="35">
        <v>2</v>
      </c>
      <c r="H2685" s="35">
        <v>1</v>
      </c>
    </row>
    <row r="2686" spans="4:8" ht="14.25" customHeight="1">
      <c r="D2686" s="35">
        <v>5271</v>
      </c>
      <c r="E2686" s="35">
        <v>15814</v>
      </c>
      <c r="F2686" s="35">
        <v>7907</v>
      </c>
      <c r="G2686" s="35">
        <v>2</v>
      </c>
      <c r="H2686" s="35">
        <v>1</v>
      </c>
    </row>
    <row r="2687" spans="4:8" ht="14.25" customHeight="1">
      <c r="D2687" s="35">
        <v>5275</v>
      </c>
      <c r="E2687" s="35">
        <v>15826</v>
      </c>
      <c r="F2687" s="35">
        <v>7913</v>
      </c>
      <c r="G2687" s="35">
        <v>2</v>
      </c>
      <c r="H2687" s="35">
        <v>1</v>
      </c>
    </row>
    <row r="2688" spans="4:8" ht="14.25" customHeight="1">
      <c r="D2688" s="35">
        <v>5279</v>
      </c>
      <c r="E2688" s="35">
        <v>15838</v>
      </c>
      <c r="F2688" s="35">
        <v>7919</v>
      </c>
      <c r="G2688" s="35">
        <v>2</v>
      </c>
      <c r="H2688" s="35">
        <v>1</v>
      </c>
    </row>
    <row r="2689" spans="4:8" ht="14.25" customHeight="1">
      <c r="D2689" s="35">
        <v>5283</v>
      </c>
      <c r="E2689" s="35">
        <v>15850</v>
      </c>
      <c r="F2689" s="35">
        <v>7925</v>
      </c>
      <c r="G2689" s="35">
        <v>2</v>
      </c>
      <c r="H2689" s="35">
        <v>1</v>
      </c>
    </row>
    <row r="2690" spans="4:8" ht="14.25" customHeight="1">
      <c r="D2690" s="35">
        <v>5287</v>
      </c>
      <c r="E2690" s="35">
        <v>15862</v>
      </c>
      <c r="F2690" s="35">
        <v>7931</v>
      </c>
      <c r="G2690" s="35">
        <v>2</v>
      </c>
      <c r="H2690" s="35">
        <v>1</v>
      </c>
    </row>
    <row r="2691" spans="4:8" ht="14.25" customHeight="1">
      <c r="D2691" s="35">
        <v>5291</v>
      </c>
      <c r="E2691" s="35">
        <v>15874</v>
      </c>
      <c r="F2691" s="35">
        <v>7937</v>
      </c>
      <c r="G2691" s="35">
        <v>2</v>
      </c>
      <c r="H2691" s="35">
        <v>1</v>
      </c>
    </row>
    <row r="2692" spans="4:8" ht="14.25" customHeight="1">
      <c r="D2692" s="35">
        <v>5295</v>
      </c>
      <c r="E2692" s="35">
        <v>15886</v>
      </c>
      <c r="F2692" s="35">
        <v>7943</v>
      </c>
      <c r="G2692" s="35">
        <v>2</v>
      </c>
      <c r="H2692" s="35">
        <v>1</v>
      </c>
    </row>
    <row r="2693" spans="4:8" ht="14.25" customHeight="1">
      <c r="D2693" s="35">
        <v>5299</v>
      </c>
      <c r="E2693" s="35">
        <v>15898</v>
      </c>
      <c r="F2693" s="35">
        <v>7949</v>
      </c>
      <c r="G2693" s="35">
        <v>2</v>
      </c>
      <c r="H2693" s="35">
        <v>1</v>
      </c>
    </row>
    <row r="2694" spans="4:8" ht="14.25" customHeight="1">
      <c r="D2694" s="35">
        <v>5303</v>
      </c>
      <c r="E2694" s="35">
        <v>15910</v>
      </c>
      <c r="F2694" s="35">
        <v>7955</v>
      </c>
      <c r="G2694" s="35">
        <v>2</v>
      </c>
      <c r="H2694" s="35">
        <v>1</v>
      </c>
    </row>
    <row r="2695" spans="4:8" ht="14.25" customHeight="1">
      <c r="D2695" s="35">
        <v>5307</v>
      </c>
      <c r="E2695" s="35">
        <v>15922</v>
      </c>
      <c r="F2695" s="35">
        <v>7961</v>
      </c>
      <c r="G2695" s="35">
        <v>2</v>
      </c>
      <c r="H2695" s="35">
        <v>1</v>
      </c>
    </row>
    <row r="2696" spans="4:8" ht="14.25" customHeight="1">
      <c r="D2696" s="35">
        <v>5311</v>
      </c>
      <c r="E2696" s="35">
        <v>15934</v>
      </c>
      <c r="F2696" s="35">
        <v>7967</v>
      </c>
      <c r="G2696" s="35">
        <v>2</v>
      </c>
      <c r="H2696" s="35">
        <v>1</v>
      </c>
    </row>
    <row r="2697" spans="4:8" ht="14.25" customHeight="1">
      <c r="D2697" s="35">
        <v>5315</v>
      </c>
      <c r="E2697" s="35">
        <v>15946</v>
      </c>
      <c r="F2697" s="35">
        <v>7973</v>
      </c>
      <c r="G2697" s="35">
        <v>2</v>
      </c>
      <c r="H2697" s="35">
        <v>1</v>
      </c>
    </row>
    <row r="2698" spans="4:8" ht="14.25" customHeight="1">
      <c r="D2698" s="35">
        <v>5319</v>
      </c>
      <c r="E2698" s="35">
        <v>15958</v>
      </c>
      <c r="F2698" s="35">
        <v>7979</v>
      </c>
      <c r="G2698" s="35">
        <v>2</v>
      </c>
      <c r="H2698" s="35">
        <v>1</v>
      </c>
    </row>
    <row r="2699" spans="4:8" ht="14.25" customHeight="1">
      <c r="D2699" s="35">
        <v>5323</v>
      </c>
      <c r="E2699" s="35">
        <v>15970</v>
      </c>
      <c r="F2699" s="35">
        <v>7985</v>
      </c>
      <c r="G2699" s="35">
        <v>2</v>
      </c>
      <c r="H2699" s="35">
        <v>1</v>
      </c>
    </row>
    <row r="2700" spans="4:8" ht="14.25" customHeight="1">
      <c r="D2700" s="35">
        <v>5327</v>
      </c>
      <c r="E2700" s="35">
        <v>15982</v>
      </c>
      <c r="F2700" s="35">
        <v>7991</v>
      </c>
      <c r="G2700" s="35">
        <v>2</v>
      </c>
      <c r="H2700" s="35">
        <v>1</v>
      </c>
    </row>
    <row r="2701" spans="4:8" ht="14.25" customHeight="1">
      <c r="D2701" s="35">
        <v>5331</v>
      </c>
      <c r="E2701" s="35">
        <v>15994</v>
      </c>
      <c r="F2701" s="35">
        <v>7997</v>
      </c>
      <c r="G2701" s="35">
        <v>2</v>
      </c>
      <c r="H2701" s="35">
        <v>1</v>
      </c>
    </row>
    <row r="2702" spans="4:8" ht="14.25" customHeight="1">
      <c r="D2702" s="35">
        <v>5335</v>
      </c>
      <c r="E2702" s="35">
        <v>16006</v>
      </c>
      <c r="F2702" s="35">
        <v>8003</v>
      </c>
      <c r="G2702" s="35">
        <v>2</v>
      </c>
      <c r="H2702" s="35">
        <v>1</v>
      </c>
    </row>
    <row r="2703" spans="4:8" ht="14.25" customHeight="1">
      <c r="D2703" s="35">
        <v>5339</v>
      </c>
      <c r="E2703" s="35">
        <v>16018</v>
      </c>
      <c r="F2703" s="35">
        <v>8009</v>
      </c>
      <c r="G2703" s="35">
        <v>2</v>
      </c>
      <c r="H2703" s="35">
        <v>1</v>
      </c>
    </row>
    <row r="2704" spans="4:8" ht="14.25" customHeight="1">
      <c r="D2704" s="35">
        <v>5343</v>
      </c>
      <c r="E2704" s="35">
        <v>16030</v>
      </c>
      <c r="F2704" s="35">
        <v>8015</v>
      </c>
      <c r="G2704" s="35">
        <v>2</v>
      </c>
      <c r="H2704" s="35">
        <v>1</v>
      </c>
    </row>
    <row r="2705" spans="4:8" ht="14.25" customHeight="1">
      <c r="D2705" s="35">
        <v>5347</v>
      </c>
      <c r="E2705" s="35">
        <v>16042</v>
      </c>
      <c r="F2705" s="35">
        <v>8021</v>
      </c>
      <c r="G2705" s="35">
        <v>2</v>
      </c>
      <c r="H2705" s="35">
        <v>1</v>
      </c>
    </row>
    <row r="2706" spans="4:8" ht="14.25" customHeight="1">
      <c r="D2706" s="35">
        <v>5351</v>
      </c>
      <c r="E2706" s="35">
        <v>16054</v>
      </c>
      <c r="F2706" s="35">
        <v>8027</v>
      </c>
      <c r="G2706" s="35">
        <v>2</v>
      </c>
      <c r="H2706" s="35">
        <v>1</v>
      </c>
    </row>
    <row r="2707" spans="4:8" ht="14.25" customHeight="1">
      <c r="D2707" s="35">
        <v>5355</v>
      </c>
      <c r="E2707" s="35">
        <v>16066</v>
      </c>
      <c r="F2707" s="35">
        <v>8033</v>
      </c>
      <c r="G2707" s="35">
        <v>2</v>
      </c>
      <c r="H2707" s="35">
        <v>1</v>
      </c>
    </row>
    <row r="2708" spans="4:8" ht="14.25" customHeight="1">
      <c r="D2708" s="35">
        <v>5359</v>
      </c>
      <c r="E2708" s="35">
        <v>16078</v>
      </c>
      <c r="F2708" s="35">
        <v>8039</v>
      </c>
      <c r="G2708" s="35">
        <v>2</v>
      </c>
      <c r="H2708" s="35">
        <v>1</v>
      </c>
    </row>
    <row r="2709" spans="4:8" ht="14.25" customHeight="1">
      <c r="D2709" s="35">
        <v>5363</v>
      </c>
      <c r="E2709" s="35">
        <v>16090</v>
      </c>
      <c r="F2709" s="35">
        <v>8045</v>
      </c>
      <c r="G2709" s="35">
        <v>2</v>
      </c>
      <c r="H2709" s="35">
        <v>1</v>
      </c>
    </row>
    <row r="2710" spans="4:8" ht="14.25" customHeight="1">
      <c r="D2710" s="35">
        <v>5367</v>
      </c>
      <c r="E2710" s="35">
        <v>16102</v>
      </c>
      <c r="F2710" s="35">
        <v>8051</v>
      </c>
      <c r="G2710" s="35">
        <v>2</v>
      </c>
      <c r="H2710" s="35">
        <v>1</v>
      </c>
    </row>
    <row r="2711" spans="4:8" ht="14.25" customHeight="1">
      <c r="D2711" s="35">
        <v>5371</v>
      </c>
      <c r="E2711" s="35">
        <v>16114</v>
      </c>
      <c r="F2711" s="35">
        <v>8057</v>
      </c>
      <c r="G2711" s="35">
        <v>2</v>
      </c>
      <c r="H2711" s="35">
        <v>1</v>
      </c>
    </row>
    <row r="2712" spans="4:8" ht="14.25" customHeight="1">
      <c r="D2712" s="35">
        <v>5375</v>
      </c>
      <c r="E2712" s="35">
        <v>16126</v>
      </c>
      <c r="F2712" s="35">
        <v>8063</v>
      </c>
      <c r="G2712" s="35">
        <v>2</v>
      </c>
      <c r="H2712" s="35">
        <v>1</v>
      </c>
    </row>
    <row r="2713" spans="4:8" ht="14.25" customHeight="1">
      <c r="D2713" s="35">
        <v>5379</v>
      </c>
      <c r="E2713" s="35">
        <v>16138</v>
      </c>
      <c r="F2713" s="35">
        <v>8069</v>
      </c>
      <c r="G2713" s="35">
        <v>2</v>
      </c>
      <c r="H2713" s="35">
        <v>1</v>
      </c>
    </row>
    <row r="2714" spans="4:8" ht="14.25" customHeight="1">
      <c r="D2714" s="35">
        <v>5383</v>
      </c>
      <c r="E2714" s="35">
        <v>16150</v>
      </c>
      <c r="F2714" s="35">
        <v>8075</v>
      </c>
      <c r="G2714" s="35">
        <v>2</v>
      </c>
      <c r="H2714" s="35">
        <v>1</v>
      </c>
    </row>
    <row r="2715" spans="4:8" ht="14.25" customHeight="1">
      <c r="D2715" s="35">
        <v>5387</v>
      </c>
      <c r="E2715" s="35">
        <v>16162</v>
      </c>
      <c r="F2715" s="35">
        <v>8081</v>
      </c>
      <c r="G2715" s="35">
        <v>2</v>
      </c>
      <c r="H2715" s="35">
        <v>1</v>
      </c>
    </row>
    <row r="2716" spans="4:8" ht="14.25" customHeight="1">
      <c r="D2716" s="35">
        <v>5391</v>
      </c>
      <c r="E2716" s="35">
        <v>16174</v>
      </c>
      <c r="F2716" s="35">
        <v>8087</v>
      </c>
      <c r="G2716" s="35">
        <v>2</v>
      </c>
      <c r="H2716" s="35">
        <v>1</v>
      </c>
    </row>
    <row r="2717" spans="4:8" ht="14.25" customHeight="1">
      <c r="D2717" s="35">
        <v>5395</v>
      </c>
      <c r="E2717" s="35">
        <v>16186</v>
      </c>
      <c r="F2717" s="35">
        <v>8093</v>
      </c>
      <c r="G2717" s="35">
        <v>2</v>
      </c>
      <c r="H2717" s="35">
        <v>1</v>
      </c>
    </row>
    <row r="2718" spans="4:8" ht="14.25" customHeight="1">
      <c r="D2718" s="35">
        <v>5399</v>
      </c>
      <c r="E2718" s="35">
        <v>16198</v>
      </c>
      <c r="F2718" s="35">
        <v>8099</v>
      </c>
      <c r="G2718" s="35">
        <v>2</v>
      </c>
      <c r="H2718" s="35">
        <v>1</v>
      </c>
    </row>
    <row r="2719" spans="4:8" ht="14.25" customHeight="1">
      <c r="D2719" s="35">
        <v>5403</v>
      </c>
      <c r="E2719" s="35">
        <v>16210</v>
      </c>
      <c r="F2719" s="35">
        <v>8105</v>
      </c>
      <c r="G2719" s="35">
        <v>2</v>
      </c>
      <c r="H2719" s="35">
        <v>1</v>
      </c>
    </row>
    <row r="2720" spans="4:8" ht="14.25" customHeight="1">
      <c r="D2720" s="35">
        <v>5407</v>
      </c>
      <c r="E2720" s="35">
        <v>16222</v>
      </c>
      <c r="F2720" s="35">
        <v>8111</v>
      </c>
      <c r="G2720" s="35">
        <v>2</v>
      </c>
      <c r="H2720" s="35">
        <v>1</v>
      </c>
    </row>
    <row r="2721" spans="4:8" ht="14.25" customHeight="1">
      <c r="D2721" s="35">
        <v>5411</v>
      </c>
      <c r="E2721" s="35">
        <v>16234</v>
      </c>
      <c r="F2721" s="35">
        <v>8117</v>
      </c>
      <c r="G2721" s="35">
        <v>2</v>
      </c>
      <c r="H2721" s="35">
        <v>1</v>
      </c>
    </row>
    <row r="2722" spans="4:8" ht="14.25" customHeight="1">
      <c r="D2722" s="35">
        <v>5415</v>
      </c>
      <c r="E2722" s="35">
        <v>16246</v>
      </c>
      <c r="F2722" s="35">
        <v>8123</v>
      </c>
      <c r="G2722" s="35">
        <v>2</v>
      </c>
      <c r="H2722" s="35">
        <v>1</v>
      </c>
    </row>
    <row r="2723" spans="4:8" ht="14.25" customHeight="1">
      <c r="D2723" s="35">
        <v>5419</v>
      </c>
      <c r="E2723" s="35">
        <v>16258</v>
      </c>
      <c r="F2723" s="35">
        <v>8129</v>
      </c>
      <c r="G2723" s="35">
        <v>2</v>
      </c>
      <c r="H2723" s="35">
        <v>1</v>
      </c>
    </row>
    <row r="2724" spans="4:8" ht="14.25" customHeight="1">
      <c r="D2724" s="35">
        <v>5423</v>
      </c>
      <c r="E2724" s="35">
        <v>16270</v>
      </c>
      <c r="F2724" s="35">
        <v>8135</v>
      </c>
      <c r="G2724" s="35">
        <v>2</v>
      </c>
      <c r="H2724" s="35">
        <v>1</v>
      </c>
    </row>
    <row r="2725" spans="4:8" ht="14.25" customHeight="1">
      <c r="D2725" s="35">
        <v>5427</v>
      </c>
      <c r="E2725" s="35">
        <v>16282</v>
      </c>
      <c r="F2725" s="35">
        <v>8141</v>
      </c>
      <c r="G2725" s="35">
        <v>2</v>
      </c>
      <c r="H2725" s="35">
        <v>1</v>
      </c>
    </row>
    <row r="2726" spans="4:8" ht="14.25" customHeight="1">
      <c r="D2726" s="35">
        <v>5431</v>
      </c>
      <c r="E2726" s="35">
        <v>16294</v>
      </c>
      <c r="F2726" s="35">
        <v>8147</v>
      </c>
      <c r="G2726" s="35">
        <v>2</v>
      </c>
      <c r="H2726" s="35">
        <v>1</v>
      </c>
    </row>
    <row r="2727" spans="4:8" ht="14.25" customHeight="1">
      <c r="D2727" s="35">
        <v>5435</v>
      </c>
      <c r="E2727" s="35">
        <v>16306</v>
      </c>
      <c r="F2727" s="35">
        <v>8153</v>
      </c>
      <c r="G2727" s="35">
        <v>2</v>
      </c>
      <c r="H2727" s="35">
        <v>1</v>
      </c>
    </row>
    <row r="2728" spans="4:8" ht="14.25" customHeight="1">
      <c r="D2728" s="35">
        <v>5439</v>
      </c>
      <c r="E2728" s="35">
        <v>16318</v>
      </c>
      <c r="F2728" s="35">
        <v>8159</v>
      </c>
      <c r="G2728" s="35">
        <v>2</v>
      </c>
      <c r="H2728" s="35">
        <v>1</v>
      </c>
    </row>
    <row r="2729" spans="4:8" ht="14.25" customHeight="1">
      <c r="D2729" s="35">
        <v>5443</v>
      </c>
      <c r="E2729" s="35">
        <v>16330</v>
      </c>
      <c r="F2729" s="35">
        <v>8165</v>
      </c>
      <c r="G2729" s="35">
        <v>2</v>
      </c>
      <c r="H2729" s="35">
        <v>1</v>
      </c>
    </row>
    <row r="2730" spans="4:8" ht="14.25" customHeight="1">
      <c r="D2730" s="35">
        <v>5447</v>
      </c>
      <c r="E2730" s="35">
        <v>16342</v>
      </c>
      <c r="F2730" s="35">
        <v>8171</v>
      </c>
      <c r="G2730" s="35">
        <v>2</v>
      </c>
      <c r="H2730" s="35">
        <v>1</v>
      </c>
    </row>
    <row r="2731" spans="4:8" ht="14.25" customHeight="1">
      <c r="D2731" s="35">
        <v>5451</v>
      </c>
      <c r="E2731" s="35">
        <v>16354</v>
      </c>
      <c r="F2731" s="35">
        <v>8177</v>
      </c>
      <c r="G2731" s="35">
        <v>2</v>
      </c>
      <c r="H2731" s="35">
        <v>1</v>
      </c>
    </row>
    <row r="2732" spans="4:8" ht="14.25" customHeight="1">
      <c r="D2732" s="35">
        <v>5455</v>
      </c>
      <c r="E2732" s="35">
        <v>16366</v>
      </c>
      <c r="F2732" s="35">
        <v>8183</v>
      </c>
      <c r="G2732" s="35">
        <v>2</v>
      </c>
      <c r="H2732" s="35">
        <v>1</v>
      </c>
    </row>
    <row r="2733" spans="4:8" ht="14.25" customHeight="1">
      <c r="D2733" s="35">
        <v>5459</v>
      </c>
      <c r="E2733" s="35">
        <v>16378</v>
      </c>
      <c r="F2733" s="35">
        <v>8189</v>
      </c>
      <c r="G2733" s="35">
        <v>2</v>
      </c>
      <c r="H2733" s="35">
        <v>1</v>
      </c>
    </row>
  </sheetData>
  <mergeCells count="1">
    <mergeCell ref="E2:F2"/>
  </mergeCells>
  <pageMargins left="0.7" right="0.7" top="0.75" bottom="0.75" header="0" footer="0"/>
  <pageSetup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1:BI1000"/>
  <sheetViews>
    <sheetView workbookViewId="0"/>
  </sheetViews>
  <sheetFormatPr defaultColWidth="12.64453125" defaultRowHeight="15" customHeight="1"/>
  <cols>
    <col min="1" max="11" width="5.64453125" customWidth="1"/>
    <col min="12" max="12" width="6.64453125" customWidth="1"/>
    <col min="13" max="13" width="4.64453125" customWidth="1"/>
    <col min="14" max="14" width="16.64453125" customWidth="1"/>
    <col min="15" max="16" width="3.64453125" customWidth="1"/>
    <col min="17" max="17" width="6.64453125" customWidth="1"/>
    <col min="18" max="18" width="4.64453125" customWidth="1"/>
    <col min="19" max="19" width="16.64453125" customWidth="1"/>
    <col min="20" max="21" width="3.64453125" customWidth="1"/>
    <col min="22" max="22" width="6.64453125" customWidth="1"/>
    <col min="23" max="23" width="4.64453125" customWidth="1"/>
    <col min="24" max="24" width="16.64453125" customWidth="1"/>
    <col min="25" max="25" width="4.64453125" customWidth="1"/>
    <col min="26" max="26" width="3.64453125" customWidth="1"/>
    <col min="27" max="27" width="6.64453125" customWidth="1"/>
    <col min="28" max="28" width="4.64453125" customWidth="1"/>
    <col min="29" max="29" width="16.64453125" customWidth="1"/>
    <col min="30" max="30" width="4.64453125" customWidth="1"/>
    <col min="31" max="31" width="3.64453125" customWidth="1"/>
    <col min="32" max="32" width="8.64453125" customWidth="1"/>
    <col min="33" max="33" width="5.64453125" customWidth="1"/>
    <col min="34" max="34" width="16.64453125" customWidth="1"/>
    <col min="35" max="41" width="5.64453125" customWidth="1"/>
    <col min="42" max="61" width="8.64453125" customWidth="1"/>
  </cols>
  <sheetData>
    <row r="1" spans="2:61" ht="14.25" customHeight="1"/>
    <row r="2" spans="2:61" ht="14.25" customHeight="1"/>
    <row r="3" spans="2:61" ht="14.25" customHeight="1">
      <c r="B3" s="970" t="s">
        <v>735</v>
      </c>
      <c r="C3" s="660"/>
      <c r="D3" s="660"/>
      <c r="E3" s="660"/>
      <c r="F3" s="660"/>
      <c r="G3" s="660"/>
      <c r="H3" s="660"/>
      <c r="I3" s="660"/>
      <c r="J3" s="661"/>
      <c r="L3" s="950" t="s">
        <v>736</v>
      </c>
      <c r="M3" s="758"/>
      <c r="N3" s="758"/>
      <c r="O3" s="758"/>
      <c r="P3" s="758"/>
      <c r="Q3" s="758"/>
      <c r="R3" s="758"/>
      <c r="S3" s="758"/>
      <c r="T3" s="759"/>
      <c r="U3" s="922" t="s">
        <v>737</v>
      </c>
      <c r="V3" s="667"/>
      <c r="W3" s="667"/>
      <c r="X3" s="667"/>
      <c r="Y3" s="667"/>
      <c r="Z3" s="667"/>
      <c r="AA3" s="667"/>
      <c r="AB3" s="667"/>
      <c r="AC3" s="667"/>
      <c r="AD3" s="667"/>
      <c r="AE3" s="667"/>
      <c r="AN3" s="682" t="e">
        <v>#VALUE!</v>
      </c>
      <c r="AO3" s="667"/>
      <c r="AP3" s="667"/>
      <c r="AQ3" s="667"/>
      <c r="AR3" s="667"/>
      <c r="AS3" s="667"/>
      <c r="AT3" s="768" t="s">
        <v>738</v>
      </c>
      <c r="AU3" s="660"/>
      <c r="AV3" s="660"/>
      <c r="AW3" s="660"/>
      <c r="AX3" s="660"/>
      <c r="AY3" s="660"/>
      <c r="AZ3" s="660"/>
      <c r="BA3" s="660"/>
      <c r="BB3" s="660"/>
      <c r="BC3" s="660"/>
      <c r="BD3" s="661"/>
      <c r="BF3" s="768" t="s">
        <v>739</v>
      </c>
      <c r="BG3" s="660"/>
      <c r="BH3" s="660"/>
      <c r="BI3" s="661"/>
    </row>
    <row r="4" spans="2:61" ht="14.25" customHeight="1">
      <c r="B4" s="666"/>
      <c r="C4" s="667"/>
      <c r="D4" s="667"/>
      <c r="E4" s="667"/>
      <c r="F4" s="667"/>
      <c r="G4" s="667"/>
      <c r="H4" s="667"/>
      <c r="I4" s="667"/>
      <c r="J4" s="668"/>
      <c r="L4" s="21"/>
      <c r="M4" s="24"/>
      <c r="N4" s="24"/>
      <c r="O4" s="24"/>
      <c r="P4" s="24"/>
      <c r="Q4" s="24"/>
      <c r="R4" s="24"/>
      <c r="S4" s="24"/>
      <c r="T4" s="24"/>
      <c r="U4" s="24"/>
      <c r="V4" s="24"/>
      <c r="W4" s="24"/>
      <c r="X4" s="24"/>
      <c r="AC4" s="17"/>
      <c r="AN4" s="667"/>
      <c r="AO4" s="667"/>
      <c r="AP4" s="667"/>
      <c r="AQ4" s="667"/>
      <c r="AR4" s="667"/>
      <c r="AS4" s="667"/>
      <c r="AT4" s="666"/>
      <c r="AU4" s="667"/>
      <c r="AV4" s="667"/>
      <c r="AW4" s="667"/>
      <c r="AX4" s="667"/>
      <c r="AY4" s="667"/>
      <c r="AZ4" s="667"/>
      <c r="BA4" s="667"/>
      <c r="BB4" s="667"/>
      <c r="BC4" s="667"/>
      <c r="BD4" s="668"/>
      <c r="BF4" s="666"/>
      <c r="BG4" s="667"/>
      <c r="BH4" s="667"/>
      <c r="BI4" s="668"/>
    </row>
    <row r="5" spans="2:61" ht="14.25" customHeight="1">
      <c r="B5" s="666"/>
      <c r="C5" s="667"/>
      <c r="D5" s="667"/>
      <c r="E5" s="667"/>
      <c r="F5" s="667"/>
      <c r="G5" s="667"/>
      <c r="H5" s="667"/>
      <c r="I5" s="667"/>
      <c r="J5" s="668"/>
      <c r="L5" s="33"/>
      <c r="N5" s="914" t="s">
        <v>740</v>
      </c>
      <c r="O5" s="667"/>
      <c r="P5" s="734"/>
      <c r="Q5" s="33"/>
      <c r="S5" s="914" t="s">
        <v>740</v>
      </c>
      <c r="T5" s="667"/>
      <c r="U5" s="734"/>
      <c r="V5" s="33"/>
      <c r="X5" s="914" t="s">
        <v>740</v>
      </c>
      <c r="Y5" s="667"/>
      <c r="Z5" s="734"/>
      <c r="AA5" s="33"/>
      <c r="AC5" s="914" t="s">
        <v>740</v>
      </c>
      <c r="AD5" s="667"/>
      <c r="AE5" s="667"/>
      <c r="AF5" s="33"/>
      <c r="AH5" s="914" t="s">
        <v>740</v>
      </c>
      <c r="AI5" s="667"/>
      <c r="AJ5" s="667"/>
      <c r="AN5" s="667"/>
      <c r="AO5" s="667"/>
      <c r="AP5" s="667"/>
      <c r="AQ5" s="667"/>
      <c r="AR5" s="667"/>
      <c r="AS5" s="667"/>
      <c r="AT5" s="438"/>
      <c r="AU5" s="19"/>
      <c r="AV5" s="19"/>
      <c r="AW5" s="19"/>
      <c r="AX5" s="949" t="s">
        <v>508</v>
      </c>
      <c r="AY5" s="667"/>
      <c r="AZ5" s="667"/>
      <c r="BA5" s="667"/>
      <c r="BD5" s="618"/>
      <c r="BF5" s="672"/>
      <c r="BG5" s="673"/>
      <c r="BH5" s="673"/>
      <c r="BI5" s="674"/>
    </row>
    <row r="6" spans="2:61" ht="14.25" customHeight="1">
      <c r="B6" s="666"/>
      <c r="C6" s="667"/>
      <c r="D6" s="667"/>
      <c r="E6" s="667"/>
      <c r="F6" s="667"/>
      <c r="G6" s="667"/>
      <c r="H6" s="667"/>
      <c r="I6" s="667"/>
      <c r="J6" s="668"/>
      <c r="L6" s="948" t="s">
        <v>741</v>
      </c>
      <c r="M6" s="667"/>
      <c r="N6" s="667"/>
      <c r="Q6" s="948" t="s">
        <v>742</v>
      </c>
      <c r="R6" s="667"/>
      <c r="S6" s="667"/>
      <c r="T6" s="24"/>
      <c r="U6" s="24"/>
      <c r="V6" s="948" t="s">
        <v>743</v>
      </c>
      <c r="W6" s="667"/>
      <c r="X6" s="667"/>
      <c r="AA6" s="948" t="s">
        <v>744</v>
      </c>
      <c r="AB6" s="667"/>
      <c r="AC6" s="667"/>
      <c r="AF6" s="948" t="s">
        <v>745</v>
      </c>
      <c r="AG6" s="667"/>
      <c r="AH6" s="667"/>
      <c r="AN6" s="667"/>
      <c r="AO6" s="667"/>
      <c r="AP6" s="667"/>
      <c r="AQ6" s="667"/>
      <c r="AR6" s="667"/>
      <c r="AS6" s="667"/>
      <c r="AT6" s="898" t="s">
        <v>746</v>
      </c>
      <c r="AU6" s="667"/>
      <c r="AV6" s="667"/>
      <c r="AW6" s="667"/>
      <c r="AX6" s="667"/>
      <c r="AY6" s="667"/>
      <c r="AZ6" s="667"/>
      <c r="BA6" s="667"/>
      <c r="BB6" s="667"/>
      <c r="BC6" s="667"/>
      <c r="BD6" s="668"/>
    </row>
    <row r="7" spans="2:61" ht="14.25" customHeight="1">
      <c r="B7" s="666"/>
      <c r="C7" s="667"/>
      <c r="D7" s="667"/>
      <c r="E7" s="667"/>
      <c r="F7" s="667"/>
      <c r="G7" s="667"/>
      <c r="H7" s="667"/>
      <c r="I7" s="667"/>
      <c r="J7" s="668"/>
      <c r="L7" s="33">
        <v>1</v>
      </c>
      <c r="M7" s="40">
        <v>0</v>
      </c>
      <c r="N7" s="613" t="s">
        <v>489</v>
      </c>
      <c r="O7" s="153" t="s">
        <v>747</v>
      </c>
      <c r="P7" s="23" t="s">
        <v>748</v>
      </c>
      <c r="Q7" s="619">
        <v>7</v>
      </c>
      <c r="R7" s="312">
        <v>11</v>
      </c>
      <c r="S7" s="613" t="s">
        <v>489</v>
      </c>
      <c r="T7" s="620" t="s">
        <v>749</v>
      </c>
      <c r="U7" s="23" t="s">
        <v>748</v>
      </c>
      <c r="V7" s="619">
        <v>11</v>
      </c>
      <c r="W7" s="312">
        <v>101</v>
      </c>
      <c r="X7" s="613" t="s">
        <v>489</v>
      </c>
      <c r="Y7" s="620" t="s">
        <v>750</v>
      </c>
      <c r="Z7" s="23" t="s">
        <v>748</v>
      </c>
      <c r="AA7" s="33">
        <v>9</v>
      </c>
      <c r="AB7" s="40">
        <v>100</v>
      </c>
      <c r="AC7" s="372" t="s">
        <v>751</v>
      </c>
      <c r="AD7" s="620" t="s">
        <v>752</v>
      </c>
      <c r="AE7" s="23" t="s">
        <v>753</v>
      </c>
      <c r="AF7" s="33">
        <v>25</v>
      </c>
      <c r="AG7" s="40">
        <v>110</v>
      </c>
      <c r="AH7" s="372" t="s">
        <v>751</v>
      </c>
      <c r="AI7" s="620" t="s">
        <v>754</v>
      </c>
      <c r="AJ7" s="23" t="s">
        <v>753</v>
      </c>
      <c r="AN7" s="667"/>
      <c r="AO7" s="667"/>
      <c r="AP7" s="667"/>
      <c r="AQ7" s="667"/>
      <c r="AR7" s="667"/>
      <c r="AS7" s="667"/>
      <c r="AT7" s="672"/>
      <c r="AU7" s="673"/>
      <c r="AV7" s="673"/>
      <c r="AW7" s="673"/>
      <c r="AX7" s="673"/>
      <c r="AY7" s="673"/>
      <c r="AZ7" s="673"/>
      <c r="BA7" s="673"/>
      <c r="BB7" s="673"/>
      <c r="BC7" s="673"/>
      <c r="BD7" s="674"/>
      <c r="BF7" s="40">
        <v>13</v>
      </c>
    </row>
    <row r="8" spans="2:61" ht="14.25" customHeight="1">
      <c r="B8" s="672"/>
      <c r="C8" s="673"/>
      <c r="D8" s="673"/>
      <c r="E8" s="673"/>
      <c r="F8" s="673"/>
      <c r="G8" s="673"/>
      <c r="H8" s="673"/>
      <c r="I8" s="673"/>
      <c r="J8" s="674"/>
      <c r="L8" s="33"/>
      <c r="P8" s="24"/>
      <c r="Q8" s="619"/>
      <c r="R8" s="312"/>
      <c r="T8" s="312"/>
      <c r="U8" s="24"/>
      <c r="V8" s="619"/>
      <c r="W8" s="312"/>
      <c r="Y8" s="312"/>
      <c r="Z8" s="24"/>
      <c r="AA8" s="33"/>
      <c r="AC8" s="24"/>
      <c r="AD8" s="312"/>
      <c r="AE8" s="24"/>
      <c r="AF8" s="33"/>
      <c r="AH8" s="24"/>
      <c r="AI8" s="312"/>
      <c r="AJ8" s="24"/>
      <c r="AN8" s="667"/>
      <c r="AO8" s="667"/>
      <c r="AP8" s="667"/>
      <c r="AQ8" s="667"/>
      <c r="AR8" s="667"/>
      <c r="AS8" s="667"/>
      <c r="BF8" s="40"/>
    </row>
    <row r="9" spans="2:61" ht="14.25" customHeight="1">
      <c r="L9" s="33"/>
      <c r="P9" s="24"/>
      <c r="Q9" s="619"/>
      <c r="R9" s="312"/>
      <c r="T9" s="312"/>
      <c r="U9" s="24"/>
      <c r="V9" s="619"/>
      <c r="W9" s="370"/>
      <c r="Y9" s="312"/>
      <c r="Z9" s="24"/>
      <c r="AA9" s="33"/>
      <c r="AC9" s="24"/>
      <c r="AD9" s="312"/>
      <c r="AE9" s="24"/>
      <c r="AF9" s="33"/>
      <c r="AH9" s="24"/>
      <c r="AI9" s="312"/>
      <c r="AJ9" s="24"/>
      <c r="AN9" s="667"/>
      <c r="AO9" s="667"/>
      <c r="AP9" s="667"/>
      <c r="AQ9" s="667"/>
      <c r="AR9" s="667"/>
      <c r="AS9" s="667"/>
      <c r="AT9" s="768" t="s">
        <v>755</v>
      </c>
      <c r="AU9" s="660"/>
      <c r="AV9" s="660"/>
      <c r="AW9" s="660"/>
      <c r="AX9" s="660"/>
      <c r="AY9" s="660"/>
      <c r="AZ9" s="660"/>
      <c r="BA9" s="660"/>
      <c r="BB9" s="660"/>
      <c r="BC9" s="660"/>
      <c r="BD9" s="661"/>
      <c r="BF9" s="40">
        <v>10</v>
      </c>
    </row>
    <row r="10" spans="2:61" ht="14.25" customHeight="1">
      <c r="L10" s="619">
        <v>5</v>
      </c>
      <c r="M10" s="40">
        <v>0</v>
      </c>
      <c r="N10" s="23">
        <v>101</v>
      </c>
      <c r="O10" s="153" t="s">
        <v>747</v>
      </c>
      <c r="P10" s="23" t="s">
        <v>753</v>
      </c>
      <c r="Q10" s="33">
        <f>Q7*4+1</f>
        <v>29</v>
      </c>
      <c r="R10" s="312">
        <v>11</v>
      </c>
      <c r="S10" s="23">
        <v>101</v>
      </c>
      <c r="T10" s="620" t="s">
        <v>749</v>
      </c>
      <c r="U10" s="23" t="s">
        <v>753</v>
      </c>
      <c r="V10" s="33">
        <f>V7*4+1</f>
        <v>45</v>
      </c>
      <c r="W10" s="312">
        <v>101</v>
      </c>
      <c r="X10" s="23">
        <v>101</v>
      </c>
      <c r="Y10" s="620" t="s">
        <v>750</v>
      </c>
      <c r="Z10" s="23" t="s">
        <v>753</v>
      </c>
      <c r="AA10" s="33">
        <f>AA7*4+1</f>
        <v>37</v>
      </c>
      <c r="AB10" s="40">
        <v>100</v>
      </c>
      <c r="AC10" s="24" t="s">
        <v>756</v>
      </c>
      <c r="AD10" s="620" t="s">
        <v>752</v>
      </c>
      <c r="AE10" s="23" t="s">
        <v>757</v>
      </c>
      <c r="AF10" s="33">
        <f>AF7*4+1</f>
        <v>101</v>
      </c>
      <c r="AG10" s="40">
        <v>110</v>
      </c>
      <c r="AH10" s="24" t="s">
        <v>758</v>
      </c>
      <c r="AI10" s="620" t="s">
        <v>754</v>
      </c>
      <c r="AJ10" s="23" t="s">
        <v>757</v>
      </c>
      <c r="AN10" s="667"/>
      <c r="AO10" s="667"/>
      <c r="AP10" s="667"/>
      <c r="AQ10" s="667"/>
      <c r="AR10" s="667"/>
      <c r="AS10" s="667"/>
      <c r="AT10" s="666"/>
      <c r="AU10" s="667"/>
      <c r="AV10" s="667"/>
      <c r="AW10" s="667"/>
      <c r="AX10" s="667"/>
      <c r="AY10" s="667"/>
      <c r="AZ10" s="667"/>
      <c r="BA10" s="667"/>
      <c r="BB10" s="667"/>
      <c r="BC10" s="667"/>
      <c r="BD10" s="668"/>
      <c r="BF10" s="40"/>
    </row>
    <row r="11" spans="2:61" ht="14.25" customHeight="1">
      <c r="L11" s="619"/>
      <c r="M11" s="312"/>
      <c r="N11" s="24"/>
      <c r="O11" s="312"/>
      <c r="P11" s="24"/>
      <c r="Q11" s="619"/>
      <c r="R11" s="312"/>
      <c r="S11" s="24"/>
      <c r="T11" s="312"/>
      <c r="U11" s="24"/>
      <c r="V11" s="619"/>
      <c r="W11" s="312"/>
      <c r="X11" s="24"/>
      <c r="Y11" s="312"/>
      <c r="Z11" s="24"/>
      <c r="AA11" s="619"/>
      <c r="AC11" s="24"/>
      <c r="AD11" s="312"/>
      <c r="AE11" s="23"/>
      <c r="AF11" s="619"/>
      <c r="AH11" s="24"/>
      <c r="AI11" s="312"/>
      <c r="AJ11" s="23"/>
      <c r="AN11" s="667"/>
      <c r="AO11" s="667"/>
      <c r="AP11" s="667"/>
      <c r="AQ11" s="667"/>
      <c r="AR11" s="667"/>
      <c r="AS11" s="667"/>
      <c r="AT11" s="528"/>
      <c r="AX11" s="949" t="s">
        <v>512</v>
      </c>
      <c r="AY11" s="667"/>
      <c r="AZ11" s="667"/>
      <c r="BA11" s="667"/>
      <c r="BD11" s="483"/>
      <c r="BF11" s="40">
        <v>15</v>
      </c>
    </row>
    <row r="12" spans="2:61" ht="14.25" customHeight="1">
      <c r="L12" s="619"/>
      <c r="M12" s="312"/>
      <c r="N12" s="24"/>
      <c r="O12" s="312"/>
      <c r="P12" s="24"/>
      <c r="Q12" s="619"/>
      <c r="R12" s="312"/>
      <c r="S12" s="24"/>
      <c r="T12" s="312"/>
      <c r="U12" s="24"/>
      <c r="V12" s="619"/>
      <c r="W12" s="312"/>
      <c r="X12" s="24"/>
      <c r="Y12" s="312"/>
      <c r="Z12" s="24"/>
      <c r="AA12" s="619"/>
      <c r="AC12" s="24"/>
      <c r="AD12" s="312"/>
      <c r="AE12" s="23"/>
      <c r="AF12" s="619"/>
      <c r="AH12" s="24"/>
      <c r="AI12" s="312"/>
      <c r="AJ12" s="23"/>
      <c r="AN12" s="667"/>
      <c r="AO12" s="667"/>
      <c r="AP12" s="667"/>
      <c r="AQ12" s="667"/>
      <c r="AR12" s="667"/>
      <c r="AS12" s="667"/>
      <c r="AT12" s="898" t="s">
        <v>759</v>
      </c>
      <c r="AU12" s="667"/>
      <c r="AV12" s="667"/>
      <c r="AW12" s="667"/>
      <c r="AX12" s="667"/>
      <c r="AY12" s="667"/>
      <c r="AZ12" s="667"/>
      <c r="BA12" s="667"/>
      <c r="BB12" s="667"/>
      <c r="BC12" s="667"/>
      <c r="BD12" s="668"/>
      <c r="BF12" s="40"/>
    </row>
    <row r="13" spans="2:61" ht="14.25" customHeight="1">
      <c r="B13" s="966" t="s">
        <v>760</v>
      </c>
      <c r="C13" s="699"/>
      <c r="D13" s="699"/>
      <c r="E13" s="699"/>
      <c r="F13" s="699"/>
      <c r="G13" s="699"/>
      <c r="H13" s="699"/>
      <c r="I13" s="699"/>
      <c r="J13" s="740"/>
      <c r="L13" s="33">
        <f>L10*4+1</f>
        <v>21</v>
      </c>
      <c r="M13" s="312">
        <v>0</v>
      </c>
      <c r="N13" s="24" t="s">
        <v>761</v>
      </c>
      <c r="O13" s="153" t="s">
        <v>747</v>
      </c>
      <c r="P13" s="23" t="s">
        <v>757</v>
      </c>
      <c r="Q13" s="33">
        <f>Q10*4+1</f>
        <v>117</v>
      </c>
      <c r="R13" s="312">
        <v>11</v>
      </c>
      <c r="S13" s="24" t="s">
        <v>762</v>
      </c>
      <c r="T13" s="620" t="s">
        <v>749</v>
      </c>
      <c r="U13" s="23" t="s">
        <v>757</v>
      </c>
      <c r="V13" s="33">
        <f>V10*4+1</f>
        <v>181</v>
      </c>
      <c r="W13" s="312">
        <v>101</v>
      </c>
      <c r="X13" s="24" t="s">
        <v>763</v>
      </c>
      <c r="Y13" s="620" t="s">
        <v>750</v>
      </c>
      <c r="Z13" s="23" t="s">
        <v>757</v>
      </c>
      <c r="AA13" s="33">
        <f>AA10*4+1</f>
        <v>149</v>
      </c>
      <c r="AB13" s="40">
        <v>100</v>
      </c>
      <c r="AC13" s="24" t="s">
        <v>764</v>
      </c>
      <c r="AD13" s="620" t="s">
        <v>752</v>
      </c>
      <c r="AE13" s="23" t="s">
        <v>765</v>
      </c>
      <c r="AF13" s="33">
        <f>AF10*4+1</f>
        <v>405</v>
      </c>
      <c r="AG13" s="40">
        <v>110</v>
      </c>
      <c r="AH13" s="24" t="s">
        <v>766</v>
      </c>
      <c r="AI13" s="620" t="s">
        <v>754</v>
      </c>
      <c r="AJ13" s="23" t="s">
        <v>765</v>
      </c>
      <c r="AN13" s="667"/>
      <c r="AO13" s="667"/>
      <c r="AP13" s="667"/>
      <c r="AQ13" s="667"/>
      <c r="AR13" s="667"/>
      <c r="AS13" s="667"/>
      <c r="AT13" s="672"/>
      <c r="AU13" s="673"/>
      <c r="AV13" s="673"/>
      <c r="AW13" s="673"/>
      <c r="AX13" s="673"/>
      <c r="AY13" s="673"/>
      <c r="AZ13" s="673"/>
      <c r="BA13" s="673"/>
      <c r="BB13" s="673"/>
      <c r="BC13" s="673"/>
      <c r="BD13" s="674"/>
      <c r="BF13" s="40">
        <v>23</v>
      </c>
    </row>
    <row r="14" spans="2:61" ht="14.25" customHeight="1">
      <c r="B14" s="701"/>
      <c r="C14" s="667"/>
      <c r="D14" s="667"/>
      <c r="E14" s="667"/>
      <c r="F14" s="667"/>
      <c r="G14" s="667"/>
      <c r="H14" s="667"/>
      <c r="I14" s="667"/>
      <c r="J14" s="741"/>
      <c r="L14" s="619"/>
      <c r="M14" s="312"/>
      <c r="N14" s="24"/>
      <c r="O14" s="312"/>
      <c r="P14" s="23"/>
      <c r="Q14" s="619"/>
      <c r="R14" s="312"/>
      <c r="S14" s="24"/>
      <c r="T14" s="312"/>
      <c r="U14" s="23"/>
      <c r="V14" s="619"/>
      <c r="W14" s="312"/>
      <c r="X14" s="24"/>
      <c r="Y14" s="312"/>
      <c r="Z14" s="23"/>
      <c r="AA14" s="619"/>
      <c r="AC14" s="24"/>
      <c r="AD14" s="312"/>
      <c r="AE14" s="23"/>
      <c r="AF14" s="619"/>
      <c r="AH14" s="24"/>
      <c r="AI14" s="312"/>
      <c r="AJ14" s="23"/>
      <c r="AN14" s="667"/>
      <c r="AO14" s="667"/>
      <c r="AP14" s="667"/>
      <c r="AQ14" s="667"/>
      <c r="AR14" s="667"/>
      <c r="AS14" s="667"/>
      <c r="BF14" s="40"/>
    </row>
    <row r="15" spans="2:61" ht="14.25" customHeight="1">
      <c r="B15" s="701"/>
      <c r="C15" s="667"/>
      <c r="D15" s="667"/>
      <c r="E15" s="667"/>
      <c r="F15" s="667"/>
      <c r="G15" s="667"/>
      <c r="H15" s="667"/>
      <c r="I15" s="667"/>
      <c r="J15" s="741"/>
      <c r="L15" s="619"/>
      <c r="M15" s="312"/>
      <c r="N15" s="24"/>
      <c r="O15" s="312"/>
      <c r="P15" s="23"/>
      <c r="Q15" s="619"/>
      <c r="R15" s="312"/>
      <c r="S15" s="24"/>
      <c r="T15" s="312"/>
      <c r="U15" s="23"/>
      <c r="V15" s="619"/>
      <c r="W15" s="370"/>
      <c r="X15" s="24"/>
      <c r="Y15" s="312"/>
      <c r="Z15" s="23"/>
      <c r="AA15" s="619"/>
      <c r="AC15" s="24"/>
      <c r="AD15" s="312"/>
      <c r="AE15" s="23"/>
      <c r="AF15" s="619"/>
      <c r="AH15" s="24"/>
      <c r="AI15" s="312"/>
      <c r="AJ15" s="23"/>
      <c r="AN15" s="667"/>
      <c r="AO15" s="667"/>
      <c r="AP15" s="667"/>
      <c r="AQ15" s="667"/>
      <c r="AR15" s="667"/>
      <c r="AS15" s="667"/>
      <c r="AT15" s="768" t="s">
        <v>767</v>
      </c>
      <c r="AU15" s="660"/>
      <c r="AV15" s="660"/>
      <c r="AW15" s="660"/>
      <c r="AX15" s="660"/>
      <c r="AY15" s="660"/>
      <c r="AZ15" s="660"/>
      <c r="BA15" s="660"/>
      <c r="BB15" s="660"/>
      <c r="BC15" s="660"/>
      <c r="BD15" s="661"/>
      <c r="BF15" s="40">
        <v>35</v>
      </c>
    </row>
    <row r="16" spans="2:61" ht="14.25" customHeight="1">
      <c r="B16" s="703"/>
      <c r="C16" s="704"/>
      <c r="D16" s="704"/>
      <c r="E16" s="704"/>
      <c r="F16" s="704"/>
      <c r="G16" s="704"/>
      <c r="H16" s="704"/>
      <c r="I16" s="704"/>
      <c r="J16" s="742"/>
      <c r="L16" s="33">
        <f>L13*4+1</f>
        <v>85</v>
      </c>
      <c r="M16" s="312">
        <v>0</v>
      </c>
      <c r="N16" s="24" t="s">
        <v>768</v>
      </c>
      <c r="O16" s="153" t="s">
        <v>747</v>
      </c>
      <c r="P16" s="23" t="s">
        <v>765</v>
      </c>
      <c r="Q16" s="33">
        <f>Q13*4+1</f>
        <v>469</v>
      </c>
      <c r="R16" s="312">
        <v>11</v>
      </c>
      <c r="S16" s="24" t="s">
        <v>769</v>
      </c>
      <c r="T16" s="620" t="s">
        <v>749</v>
      </c>
      <c r="U16" s="23" t="s">
        <v>765</v>
      </c>
      <c r="V16" s="33">
        <f>V13*4+1</f>
        <v>725</v>
      </c>
      <c r="W16" s="312">
        <v>101</v>
      </c>
      <c r="X16" s="24" t="s">
        <v>770</v>
      </c>
      <c r="Y16" s="620" t="s">
        <v>750</v>
      </c>
      <c r="Z16" s="23" t="s">
        <v>765</v>
      </c>
      <c r="AA16" s="33">
        <f>AA13*4+1</f>
        <v>597</v>
      </c>
      <c r="AB16" s="40">
        <v>100</v>
      </c>
      <c r="AC16" s="24" t="s">
        <v>771</v>
      </c>
      <c r="AD16" s="620" t="s">
        <v>752</v>
      </c>
      <c r="AE16" s="23" t="s">
        <v>772</v>
      </c>
      <c r="AF16" s="33">
        <f>AF13*4+1</f>
        <v>1621</v>
      </c>
      <c r="AG16" s="40">
        <v>110</v>
      </c>
      <c r="AH16" s="24" t="s">
        <v>773</v>
      </c>
      <c r="AI16" s="620" t="s">
        <v>754</v>
      </c>
      <c r="AJ16" s="23" t="s">
        <v>772</v>
      </c>
      <c r="AN16" s="667"/>
      <c r="AO16" s="667"/>
      <c r="AP16" s="667"/>
      <c r="AQ16" s="667"/>
      <c r="AR16" s="667"/>
      <c r="AS16" s="667"/>
      <c r="AT16" s="666"/>
      <c r="AU16" s="667"/>
      <c r="AV16" s="667"/>
      <c r="AW16" s="667"/>
      <c r="AX16" s="667"/>
      <c r="AY16" s="667"/>
      <c r="AZ16" s="667"/>
      <c r="BA16" s="667"/>
      <c r="BB16" s="667"/>
      <c r="BC16" s="667"/>
      <c r="BD16" s="668"/>
      <c r="BF16" s="40"/>
    </row>
    <row r="17" spans="2:58" ht="14.25" customHeight="1">
      <c r="C17" s="17"/>
      <c r="E17" s="18"/>
      <c r="I17" s="54"/>
      <c r="L17" s="619"/>
      <c r="M17" s="312"/>
      <c r="N17" s="24"/>
      <c r="O17" s="312"/>
      <c r="P17" s="23"/>
      <c r="Q17" s="200"/>
      <c r="S17" s="24"/>
      <c r="T17" s="312"/>
      <c r="U17" s="23"/>
      <c r="V17" s="200"/>
      <c r="X17" s="24"/>
      <c r="Y17" s="312"/>
      <c r="Z17" s="23"/>
      <c r="AA17" s="200"/>
      <c r="AD17" s="312"/>
      <c r="AE17" s="23"/>
      <c r="AF17" s="200"/>
      <c r="AI17" s="312"/>
      <c r="AJ17" s="23"/>
      <c r="AN17" s="667"/>
      <c r="AO17" s="667"/>
      <c r="AP17" s="667"/>
      <c r="AQ17" s="667"/>
      <c r="AR17" s="667"/>
      <c r="AS17" s="667"/>
      <c r="AT17" s="528"/>
      <c r="AW17" s="949" t="s">
        <v>517</v>
      </c>
      <c r="AX17" s="667"/>
      <c r="AY17" s="667"/>
      <c r="AZ17" s="667"/>
      <c r="BD17" s="483"/>
      <c r="BF17" s="40">
        <v>53</v>
      </c>
    </row>
    <row r="18" spans="2:58" ht="14.25" customHeight="1">
      <c r="B18" s="966" t="s">
        <v>774</v>
      </c>
      <c r="C18" s="699"/>
      <c r="D18" s="699"/>
      <c r="E18" s="699"/>
      <c r="F18" s="699"/>
      <c r="G18" s="699"/>
      <c r="H18" s="699"/>
      <c r="I18" s="699"/>
      <c r="J18" s="740"/>
      <c r="L18" s="619"/>
      <c r="M18" s="312"/>
      <c r="N18" s="24"/>
      <c r="O18" s="312"/>
      <c r="P18" s="23"/>
      <c r="Q18" s="33"/>
      <c r="S18" s="24"/>
      <c r="T18" s="312"/>
      <c r="U18" s="23"/>
      <c r="V18" s="33"/>
      <c r="X18" s="24"/>
      <c r="Y18" s="312"/>
      <c r="Z18" s="23"/>
      <c r="AA18" s="33"/>
      <c r="AD18" s="312"/>
      <c r="AE18" s="23"/>
      <c r="AF18" s="33"/>
      <c r="AI18" s="312"/>
      <c r="AJ18" s="23"/>
      <c r="AN18" s="667"/>
      <c r="AO18" s="667"/>
      <c r="AP18" s="667"/>
      <c r="AQ18" s="667"/>
      <c r="AR18" s="667"/>
      <c r="AS18" s="667"/>
      <c r="AT18" s="898" t="s">
        <v>775</v>
      </c>
      <c r="AU18" s="667"/>
      <c r="AV18" s="667"/>
      <c r="AW18" s="667"/>
      <c r="AX18" s="667"/>
      <c r="AY18" s="667"/>
      <c r="AZ18" s="667"/>
      <c r="BA18" s="667"/>
      <c r="BB18" s="667"/>
      <c r="BC18" s="667"/>
      <c r="BD18" s="668"/>
      <c r="BF18" s="40"/>
    </row>
    <row r="19" spans="2:58" ht="18" customHeight="1">
      <c r="B19" s="701"/>
      <c r="C19" s="667"/>
      <c r="D19" s="667"/>
      <c r="E19" s="667"/>
      <c r="F19" s="667"/>
      <c r="G19" s="667"/>
      <c r="H19" s="667"/>
      <c r="I19" s="667"/>
      <c r="J19" s="741"/>
      <c r="L19" s="33">
        <f>L16*4+1</f>
        <v>341</v>
      </c>
      <c r="M19" s="312">
        <v>0</v>
      </c>
      <c r="N19" s="24" t="s">
        <v>776</v>
      </c>
      <c r="O19" s="153" t="s">
        <v>747</v>
      </c>
      <c r="P19" s="23" t="s">
        <v>772</v>
      </c>
      <c r="Q19" s="33">
        <f>Q16*4+1</f>
        <v>1877</v>
      </c>
      <c r="R19" s="312">
        <v>11</v>
      </c>
      <c r="S19" s="24" t="s">
        <v>777</v>
      </c>
      <c r="T19" s="620" t="s">
        <v>749</v>
      </c>
      <c r="U19" s="23" t="s">
        <v>772</v>
      </c>
      <c r="V19" s="33">
        <f>V16*4+1</f>
        <v>2901</v>
      </c>
      <c r="W19" s="312">
        <v>101</v>
      </c>
      <c r="X19" s="24" t="s">
        <v>778</v>
      </c>
      <c r="Y19" s="620" t="s">
        <v>750</v>
      </c>
      <c r="Z19" s="23" t="s">
        <v>772</v>
      </c>
      <c r="AA19" s="33">
        <f>AA16*4+1</f>
        <v>2389</v>
      </c>
      <c r="AB19" s="40">
        <v>100</v>
      </c>
      <c r="AC19" s="24" t="s">
        <v>779</v>
      </c>
      <c r="AD19" s="620" t="s">
        <v>752</v>
      </c>
      <c r="AE19" s="23" t="s">
        <v>780</v>
      </c>
      <c r="AF19" s="33">
        <f>AF16*4+1</f>
        <v>6485</v>
      </c>
      <c r="AG19" s="40">
        <v>110</v>
      </c>
      <c r="AH19" s="24" t="s">
        <v>781</v>
      </c>
      <c r="AI19" s="620" t="s">
        <v>754</v>
      </c>
      <c r="AJ19" s="23" t="s">
        <v>780</v>
      </c>
      <c r="AN19" s="667"/>
      <c r="AO19" s="667"/>
      <c r="AP19" s="667"/>
      <c r="AQ19" s="667"/>
      <c r="AR19" s="667"/>
      <c r="AS19" s="667"/>
      <c r="AT19" s="672"/>
      <c r="AU19" s="673"/>
      <c r="AV19" s="673"/>
      <c r="AW19" s="673"/>
      <c r="AX19" s="673"/>
      <c r="AY19" s="673"/>
      <c r="AZ19" s="673"/>
      <c r="BA19" s="673"/>
      <c r="BB19" s="673"/>
      <c r="BC19" s="673"/>
      <c r="BD19" s="674"/>
      <c r="BF19" s="40">
        <v>40</v>
      </c>
    </row>
    <row r="20" spans="2:58" ht="14.25" customHeight="1">
      <c r="B20" s="701"/>
      <c r="C20" s="667"/>
      <c r="D20" s="667"/>
      <c r="E20" s="667"/>
      <c r="F20" s="667"/>
      <c r="G20" s="667"/>
      <c r="H20" s="667"/>
      <c r="I20" s="667"/>
      <c r="J20" s="741"/>
      <c r="L20" s="200"/>
      <c r="P20" s="23"/>
      <c r="Q20" s="33"/>
      <c r="R20" s="312"/>
      <c r="T20" s="312"/>
      <c r="U20" s="23"/>
      <c r="V20" s="33"/>
      <c r="Y20" s="312"/>
      <c r="Z20" s="23"/>
      <c r="AA20" s="33"/>
      <c r="AD20" s="312"/>
      <c r="AE20" s="23"/>
      <c r="AF20" s="33"/>
      <c r="AI20" s="312"/>
      <c r="AJ20" s="23"/>
      <c r="AN20" s="667"/>
      <c r="AO20" s="667"/>
      <c r="AP20" s="667"/>
      <c r="AQ20" s="667"/>
      <c r="AR20" s="667"/>
      <c r="AS20" s="667"/>
      <c r="BF20" s="40"/>
    </row>
    <row r="21" spans="2:58" ht="14.25" customHeight="1">
      <c r="B21" s="701"/>
      <c r="C21" s="667"/>
      <c r="D21" s="667"/>
      <c r="E21" s="667"/>
      <c r="F21" s="667"/>
      <c r="G21" s="667"/>
      <c r="H21" s="667"/>
      <c r="I21" s="667"/>
      <c r="J21" s="741"/>
      <c r="L21" s="33"/>
      <c r="P21" s="23"/>
      <c r="Q21" s="33"/>
      <c r="R21" s="312"/>
      <c r="T21" s="312"/>
      <c r="U21" s="23"/>
      <c r="V21" s="33"/>
      <c r="Y21" s="312"/>
      <c r="Z21" s="23"/>
      <c r="AA21" s="33"/>
      <c r="AD21" s="312"/>
      <c r="AE21" s="23"/>
      <c r="AF21" s="33"/>
      <c r="AI21" s="312"/>
      <c r="AJ21" s="23"/>
      <c r="AN21" s="667"/>
      <c r="AO21" s="667"/>
      <c r="AP21" s="667"/>
      <c r="AQ21" s="667"/>
      <c r="AR21" s="667"/>
      <c r="AS21" s="667"/>
      <c r="AT21" s="768" t="s">
        <v>782</v>
      </c>
      <c r="AU21" s="660"/>
      <c r="AV21" s="660"/>
      <c r="AW21" s="660"/>
      <c r="AX21" s="660"/>
      <c r="AY21" s="660"/>
      <c r="AZ21" s="660"/>
      <c r="BA21" s="660"/>
      <c r="BB21" s="660"/>
      <c r="BC21" s="660"/>
      <c r="BD21" s="661"/>
      <c r="BF21" s="40">
        <v>30</v>
      </c>
    </row>
    <row r="22" spans="2:58" ht="14.25" customHeight="1">
      <c r="B22" s="703"/>
      <c r="C22" s="704"/>
      <c r="D22" s="704"/>
      <c r="E22" s="704"/>
      <c r="F22" s="704"/>
      <c r="G22" s="704"/>
      <c r="H22" s="704"/>
      <c r="I22" s="704"/>
      <c r="J22" s="742"/>
      <c r="L22" s="33">
        <f>L19*4+1</f>
        <v>1365</v>
      </c>
      <c r="M22" s="312">
        <v>0</v>
      </c>
      <c r="N22" s="24" t="s">
        <v>783</v>
      </c>
      <c r="O22" s="153" t="s">
        <v>747</v>
      </c>
      <c r="P22" s="23" t="s">
        <v>780</v>
      </c>
      <c r="Q22" s="33">
        <f>Q19*4+1</f>
        <v>7509</v>
      </c>
      <c r="R22" s="312">
        <v>11</v>
      </c>
      <c r="S22" s="24" t="s">
        <v>784</v>
      </c>
      <c r="T22" s="620" t="s">
        <v>749</v>
      </c>
      <c r="U22" s="23" t="s">
        <v>780</v>
      </c>
      <c r="V22" s="33">
        <f>V19*4+1</f>
        <v>11605</v>
      </c>
      <c r="W22" s="312">
        <v>101</v>
      </c>
      <c r="X22" s="24" t="s">
        <v>785</v>
      </c>
      <c r="Y22" s="620" t="s">
        <v>750</v>
      </c>
      <c r="Z22" s="23" t="s">
        <v>780</v>
      </c>
      <c r="AA22" s="33">
        <f>AA19*4+1</f>
        <v>9557</v>
      </c>
      <c r="AB22" s="40">
        <v>100</v>
      </c>
      <c r="AC22" s="24" t="s">
        <v>786</v>
      </c>
      <c r="AD22" s="620" t="s">
        <v>752</v>
      </c>
      <c r="AE22" s="23" t="s">
        <v>787</v>
      </c>
      <c r="AF22" s="33">
        <f>AF19*4+1</f>
        <v>25941</v>
      </c>
      <c r="AG22" s="40">
        <v>110</v>
      </c>
      <c r="AH22" s="24" t="s">
        <v>788</v>
      </c>
      <c r="AI22" s="620" t="s">
        <v>754</v>
      </c>
      <c r="AJ22" s="23" t="s">
        <v>787</v>
      </c>
      <c r="AN22" s="667"/>
      <c r="AO22" s="667"/>
      <c r="AP22" s="667"/>
      <c r="AQ22" s="667"/>
      <c r="AR22" s="667"/>
      <c r="AS22" s="667"/>
      <c r="AT22" s="666"/>
      <c r="AU22" s="667"/>
      <c r="AV22" s="667"/>
      <c r="AW22" s="667"/>
      <c r="AX22" s="667"/>
      <c r="AY22" s="667"/>
      <c r="AZ22" s="667"/>
      <c r="BA22" s="667"/>
      <c r="BB22" s="667"/>
      <c r="BC22" s="667"/>
      <c r="BD22" s="668"/>
      <c r="BF22" s="40"/>
    </row>
    <row r="23" spans="2:58" ht="14.25" customHeight="1">
      <c r="C23" s="17"/>
      <c r="E23" s="18"/>
      <c r="I23" s="54"/>
      <c r="L23" s="33"/>
      <c r="P23" s="23"/>
      <c r="Q23" s="33"/>
      <c r="R23" s="312"/>
      <c r="T23" s="312"/>
      <c r="U23" s="23"/>
      <c r="V23" s="33"/>
      <c r="W23" s="312"/>
      <c r="Y23" s="312"/>
      <c r="Z23" s="23"/>
      <c r="AA23" s="33"/>
      <c r="AD23" s="312"/>
      <c r="AE23" s="23"/>
      <c r="AF23" s="33"/>
      <c r="AI23" s="312"/>
      <c r="AJ23" s="23"/>
      <c r="AN23" s="667"/>
      <c r="AO23" s="667"/>
      <c r="AP23" s="667"/>
      <c r="AQ23" s="667"/>
      <c r="AR23" s="667"/>
      <c r="AS23" s="667"/>
      <c r="AT23" s="528"/>
      <c r="AX23" s="949" t="s">
        <v>521</v>
      </c>
      <c r="AY23" s="667"/>
      <c r="AZ23" s="667"/>
      <c r="BA23" s="667"/>
      <c r="BD23" s="483"/>
      <c r="BF23" s="40">
        <v>45</v>
      </c>
    </row>
    <row r="24" spans="2:58" ht="14.25" customHeight="1">
      <c r="B24" s="971" t="s">
        <v>789</v>
      </c>
      <c r="C24" s="699"/>
      <c r="D24" s="699"/>
      <c r="E24" s="699"/>
      <c r="F24" s="699"/>
      <c r="G24" s="699"/>
      <c r="H24" s="699"/>
      <c r="I24" s="699"/>
      <c r="J24" s="740"/>
      <c r="L24" s="33"/>
      <c r="P24" s="23"/>
      <c r="Q24" s="33"/>
      <c r="R24" s="312"/>
      <c r="T24" s="312"/>
      <c r="U24" s="23"/>
      <c r="V24" s="33"/>
      <c r="W24" s="370"/>
      <c r="Y24" s="312"/>
      <c r="Z24" s="23"/>
      <c r="AA24" s="33"/>
      <c r="AD24" s="312"/>
      <c r="AE24" s="23"/>
      <c r="AF24" s="33"/>
      <c r="AI24" s="312"/>
      <c r="AJ24" s="23"/>
      <c r="AN24" s="667"/>
      <c r="AO24" s="667"/>
      <c r="AP24" s="667"/>
      <c r="AQ24" s="667"/>
      <c r="AR24" s="667"/>
      <c r="AS24" s="667"/>
      <c r="AT24" s="898" t="s">
        <v>790</v>
      </c>
      <c r="AU24" s="667"/>
      <c r="AV24" s="667"/>
      <c r="AW24" s="667"/>
      <c r="AX24" s="667"/>
      <c r="AY24" s="667"/>
      <c r="AZ24" s="667"/>
      <c r="BA24" s="667"/>
      <c r="BB24" s="667"/>
      <c r="BC24" s="667"/>
      <c r="BD24" s="668"/>
      <c r="BF24" s="40"/>
    </row>
    <row r="25" spans="2:58" ht="14.25" customHeight="1">
      <c r="B25" s="701"/>
      <c r="C25" s="667"/>
      <c r="D25" s="667"/>
      <c r="E25" s="667"/>
      <c r="F25" s="667"/>
      <c r="G25" s="667"/>
      <c r="H25" s="667"/>
      <c r="I25" s="667"/>
      <c r="J25" s="741"/>
      <c r="L25" s="33">
        <f>L22*4+1</f>
        <v>5461</v>
      </c>
      <c r="M25" s="312">
        <v>0</v>
      </c>
      <c r="N25" s="24" t="s">
        <v>791</v>
      </c>
      <c r="O25" s="153" t="s">
        <v>747</v>
      </c>
      <c r="P25" s="23" t="s">
        <v>787</v>
      </c>
      <c r="Q25" s="33">
        <f>Q22*4+1</f>
        <v>30037</v>
      </c>
      <c r="R25" s="312">
        <v>11</v>
      </c>
      <c r="S25" s="24" t="s">
        <v>792</v>
      </c>
      <c r="T25" s="620" t="s">
        <v>749</v>
      </c>
      <c r="U25" s="23" t="s">
        <v>787</v>
      </c>
      <c r="V25" s="33">
        <f>V22*4+1</f>
        <v>46421</v>
      </c>
      <c r="W25" s="312">
        <v>101</v>
      </c>
      <c r="X25" s="24" t="s">
        <v>793</v>
      </c>
      <c r="Y25" s="620" t="s">
        <v>750</v>
      </c>
      <c r="Z25" s="23" t="s">
        <v>787</v>
      </c>
      <c r="AA25" s="33">
        <f>AA22*4+1</f>
        <v>38229</v>
      </c>
      <c r="AB25" s="40">
        <v>100</v>
      </c>
      <c r="AC25" s="24" t="s">
        <v>794</v>
      </c>
      <c r="AD25" s="620" t="s">
        <v>752</v>
      </c>
      <c r="AE25" s="23" t="s">
        <v>795</v>
      </c>
      <c r="AF25" s="33">
        <f>AF22*4+1</f>
        <v>103765</v>
      </c>
      <c r="AG25" s="40">
        <v>110</v>
      </c>
      <c r="AH25" s="24" t="s">
        <v>796</v>
      </c>
      <c r="AI25" s="620" t="s">
        <v>754</v>
      </c>
      <c r="AJ25" s="23" t="s">
        <v>795</v>
      </c>
      <c r="AN25" s="667"/>
      <c r="AO25" s="667"/>
      <c r="AP25" s="667"/>
      <c r="AQ25" s="667"/>
      <c r="AR25" s="667"/>
      <c r="AS25" s="667"/>
      <c r="AT25" s="672"/>
      <c r="AU25" s="673"/>
      <c r="AV25" s="673"/>
      <c r="AW25" s="673"/>
      <c r="AX25" s="673"/>
      <c r="AY25" s="673"/>
      <c r="AZ25" s="673"/>
      <c r="BA25" s="673"/>
      <c r="BB25" s="673"/>
      <c r="BC25" s="673"/>
      <c r="BD25" s="674"/>
      <c r="BF25" s="40">
        <v>34</v>
      </c>
    </row>
    <row r="26" spans="2:58" ht="18" customHeight="1">
      <c r="B26" s="701"/>
      <c r="C26" s="667"/>
      <c r="D26" s="667"/>
      <c r="E26" s="667"/>
      <c r="F26" s="667"/>
      <c r="G26" s="667"/>
      <c r="H26" s="667"/>
      <c r="I26" s="667"/>
      <c r="J26" s="741"/>
      <c r="L26" s="33"/>
      <c r="P26" s="23"/>
      <c r="Q26" s="33"/>
      <c r="R26" s="312"/>
      <c r="T26" s="312"/>
      <c r="U26" s="23"/>
      <c r="V26" s="33"/>
      <c r="W26" s="312"/>
      <c r="Y26" s="312"/>
      <c r="Z26" s="23"/>
      <c r="AA26" s="33"/>
      <c r="AD26" s="312"/>
      <c r="AF26" s="33"/>
      <c r="AI26" s="312"/>
      <c r="AN26" s="667"/>
      <c r="AO26" s="667"/>
      <c r="AP26" s="667"/>
      <c r="AQ26" s="667"/>
      <c r="AR26" s="667"/>
      <c r="AS26" s="667"/>
      <c r="BF26" s="40"/>
    </row>
    <row r="27" spans="2:58" ht="14.25" customHeight="1">
      <c r="B27" s="701"/>
      <c r="C27" s="667"/>
      <c r="D27" s="667"/>
      <c r="E27" s="667"/>
      <c r="F27" s="667"/>
      <c r="G27" s="667"/>
      <c r="H27" s="667"/>
      <c r="I27" s="667"/>
      <c r="J27" s="741"/>
      <c r="L27" s="33"/>
      <c r="P27" s="23"/>
      <c r="Q27" s="33"/>
      <c r="R27" s="312"/>
      <c r="T27" s="312"/>
      <c r="U27" s="23"/>
      <c r="V27" s="33"/>
      <c r="W27" s="312"/>
      <c r="Y27" s="312"/>
      <c r="Z27" s="23"/>
      <c r="AA27" s="33"/>
      <c r="AD27" s="312"/>
      <c r="AF27" s="33"/>
      <c r="AI27" s="312"/>
      <c r="AN27" s="667"/>
      <c r="AO27" s="667"/>
      <c r="AP27" s="667"/>
      <c r="AQ27" s="667"/>
      <c r="AR27" s="667"/>
      <c r="AS27" s="667"/>
      <c r="AT27" s="768" t="s">
        <v>797</v>
      </c>
      <c r="AU27" s="660"/>
      <c r="AV27" s="660"/>
      <c r="AW27" s="660"/>
      <c r="AX27" s="660"/>
      <c r="AY27" s="660"/>
      <c r="AZ27" s="660"/>
      <c r="BA27" s="660"/>
      <c r="BB27" s="660"/>
      <c r="BC27" s="660"/>
      <c r="BD27" s="661"/>
      <c r="BF27" s="40">
        <v>51</v>
      </c>
    </row>
    <row r="28" spans="2:58" ht="14.25" customHeight="1">
      <c r="B28" s="701"/>
      <c r="C28" s="667"/>
      <c r="D28" s="667"/>
      <c r="E28" s="667"/>
      <c r="F28" s="667"/>
      <c r="G28" s="667"/>
      <c r="H28" s="667"/>
      <c r="I28" s="667"/>
      <c r="J28" s="741"/>
      <c r="L28" s="33">
        <f>L25*4+1</f>
        <v>21845</v>
      </c>
      <c r="M28" s="312">
        <v>0</v>
      </c>
      <c r="N28" s="24" t="s">
        <v>798</v>
      </c>
      <c r="O28" s="153" t="s">
        <v>747</v>
      </c>
      <c r="P28" s="23" t="s">
        <v>795</v>
      </c>
      <c r="Q28" s="33">
        <f>Q25*4+1</f>
        <v>120149</v>
      </c>
      <c r="R28" s="312">
        <v>11</v>
      </c>
      <c r="S28" s="24" t="s">
        <v>799</v>
      </c>
      <c r="T28" s="620" t="s">
        <v>749</v>
      </c>
      <c r="U28" s="23" t="s">
        <v>795</v>
      </c>
      <c r="V28" s="33">
        <f>V25*4+1</f>
        <v>185685</v>
      </c>
      <c r="W28" s="312">
        <v>101</v>
      </c>
      <c r="X28" s="24" t="s">
        <v>800</v>
      </c>
      <c r="Y28" s="620" t="s">
        <v>750</v>
      </c>
      <c r="Z28" s="23" t="s">
        <v>795</v>
      </c>
      <c r="AA28" s="33">
        <f>AA25*4+1</f>
        <v>152917</v>
      </c>
      <c r="AB28" s="40">
        <v>100</v>
      </c>
      <c r="AC28" s="24" t="s">
        <v>801</v>
      </c>
      <c r="AD28" s="620" t="s">
        <v>752</v>
      </c>
      <c r="AE28" s="35" t="s">
        <v>802</v>
      </c>
      <c r="AF28" s="33">
        <f>AF25*4+1</f>
        <v>415061</v>
      </c>
      <c r="AG28" s="40">
        <v>110</v>
      </c>
      <c r="AH28" s="24" t="s">
        <v>803</v>
      </c>
      <c r="AI28" s="620" t="s">
        <v>754</v>
      </c>
      <c r="AJ28" s="35" t="s">
        <v>802</v>
      </c>
      <c r="AN28" s="667"/>
      <c r="AO28" s="667"/>
      <c r="AP28" s="667"/>
      <c r="AQ28" s="667"/>
      <c r="AR28" s="667"/>
      <c r="AS28" s="667"/>
      <c r="AT28" s="666"/>
      <c r="AU28" s="667"/>
      <c r="AV28" s="667"/>
      <c r="AW28" s="667"/>
      <c r="AX28" s="667"/>
      <c r="AY28" s="667"/>
      <c r="AZ28" s="667"/>
      <c r="BA28" s="667"/>
      <c r="BB28" s="667"/>
      <c r="BC28" s="667"/>
      <c r="BD28" s="668"/>
      <c r="BF28" s="40"/>
    </row>
    <row r="29" spans="2:58" ht="18" customHeight="1">
      <c r="B29" s="701"/>
      <c r="C29" s="667"/>
      <c r="D29" s="667"/>
      <c r="E29" s="667"/>
      <c r="F29" s="667"/>
      <c r="G29" s="667"/>
      <c r="H29" s="667"/>
      <c r="I29" s="667"/>
      <c r="J29" s="741"/>
      <c r="L29" s="33"/>
      <c r="P29" s="23"/>
      <c r="Q29" s="33"/>
      <c r="T29" s="312"/>
      <c r="U29" s="23"/>
      <c r="V29" s="33"/>
      <c r="W29" s="312"/>
      <c r="Y29" s="312"/>
      <c r="Z29" s="23"/>
      <c r="AA29" s="33"/>
      <c r="AD29" s="312"/>
      <c r="AE29" s="23"/>
      <c r="AN29" s="667"/>
      <c r="AO29" s="667"/>
      <c r="AP29" s="667"/>
      <c r="AQ29" s="667"/>
      <c r="AR29" s="667"/>
      <c r="AS29" s="667"/>
      <c r="AT29" s="672"/>
      <c r="AU29" s="673"/>
      <c r="AV29" s="673"/>
      <c r="AW29" s="673"/>
      <c r="AX29" s="673"/>
      <c r="AY29" s="673"/>
      <c r="AZ29" s="673"/>
      <c r="BA29" s="673"/>
      <c r="BB29" s="673"/>
      <c r="BC29" s="673"/>
      <c r="BD29" s="674"/>
      <c r="BF29" s="40">
        <v>77</v>
      </c>
    </row>
    <row r="30" spans="2:58" ht="14.25" customHeight="1">
      <c r="B30" s="703"/>
      <c r="C30" s="704"/>
      <c r="D30" s="704"/>
      <c r="E30" s="704"/>
      <c r="F30" s="704"/>
      <c r="G30" s="704"/>
      <c r="H30" s="704"/>
      <c r="I30" s="704"/>
      <c r="J30" s="742"/>
      <c r="P30" s="23"/>
      <c r="T30" s="312"/>
      <c r="U30" s="23"/>
      <c r="W30" s="370"/>
      <c r="Y30" s="312"/>
      <c r="Z30" s="23"/>
      <c r="AN30" s="667"/>
      <c r="AO30" s="667"/>
      <c r="AP30" s="667"/>
      <c r="AQ30" s="667"/>
      <c r="AR30" s="667"/>
      <c r="AS30" s="667"/>
      <c r="BF30" s="40"/>
    </row>
    <row r="31" spans="2:58" ht="14.25" customHeight="1">
      <c r="C31" s="17"/>
      <c r="E31" s="18"/>
      <c r="I31" s="54"/>
      <c r="M31" s="312"/>
      <c r="N31" s="24"/>
      <c r="O31" s="153"/>
      <c r="P31" s="23"/>
      <c r="R31" s="312"/>
      <c r="T31" s="620"/>
      <c r="U31" s="23"/>
      <c r="W31" s="312"/>
      <c r="Y31" s="620"/>
      <c r="Z31" s="23"/>
      <c r="AB31" s="40"/>
      <c r="AC31" s="697" t="s">
        <v>62</v>
      </c>
      <c r="AD31" s="660"/>
      <c r="AE31" s="660"/>
      <c r="AF31" s="660"/>
      <c r="AG31" s="660"/>
      <c r="AH31" s="660"/>
      <c r="AI31" s="660"/>
      <c r="AJ31" s="660"/>
      <c r="AK31" s="660"/>
      <c r="AL31" s="661"/>
      <c r="AN31" s="667"/>
      <c r="AO31" s="667"/>
      <c r="AP31" s="667"/>
      <c r="AQ31" s="667"/>
      <c r="AR31" s="667"/>
      <c r="AS31" s="667"/>
      <c r="AT31" s="776" t="s">
        <v>804</v>
      </c>
      <c r="AU31" s="660"/>
      <c r="AV31" s="660"/>
      <c r="AW31" s="660"/>
      <c r="AX31" s="660"/>
      <c r="AY31" s="660"/>
      <c r="AZ31" s="660"/>
      <c r="BA31" s="660"/>
      <c r="BB31" s="660"/>
      <c r="BC31" s="660"/>
      <c r="BD31" s="661"/>
      <c r="BF31" s="40">
        <v>58</v>
      </c>
    </row>
    <row r="32" spans="2:58" ht="14.25" customHeight="1">
      <c r="B32" s="966" t="s">
        <v>805</v>
      </c>
      <c r="C32" s="699"/>
      <c r="D32" s="699"/>
      <c r="E32" s="699"/>
      <c r="F32" s="699"/>
      <c r="G32" s="699"/>
      <c r="H32" s="699"/>
      <c r="I32" s="699"/>
      <c r="J32" s="740"/>
      <c r="P32" s="23"/>
      <c r="T32" s="312"/>
      <c r="AC32" s="666"/>
      <c r="AD32" s="667"/>
      <c r="AE32" s="667"/>
      <c r="AF32" s="667"/>
      <c r="AG32" s="667"/>
      <c r="AH32" s="667"/>
      <c r="AI32" s="667"/>
      <c r="AJ32" s="667"/>
      <c r="AK32" s="667"/>
      <c r="AL32" s="668"/>
      <c r="AN32" s="667"/>
      <c r="AO32" s="667"/>
      <c r="AP32" s="667"/>
      <c r="AQ32" s="667"/>
      <c r="AR32" s="667"/>
      <c r="AS32" s="667"/>
      <c r="AT32" s="666"/>
      <c r="AU32" s="667"/>
      <c r="AV32" s="667"/>
      <c r="AW32" s="667"/>
      <c r="AX32" s="667"/>
      <c r="AY32" s="667"/>
      <c r="AZ32" s="667"/>
      <c r="BA32" s="667"/>
      <c r="BB32" s="667"/>
      <c r="BC32" s="667"/>
      <c r="BD32" s="668"/>
      <c r="BF32" s="40"/>
    </row>
    <row r="33" spans="2:58" ht="14.25" customHeight="1">
      <c r="B33" s="701"/>
      <c r="C33" s="667"/>
      <c r="D33" s="667"/>
      <c r="E33" s="667"/>
      <c r="F33" s="667"/>
      <c r="G33" s="667"/>
      <c r="H33" s="667"/>
      <c r="I33" s="667"/>
      <c r="J33" s="741"/>
      <c r="P33" s="23"/>
      <c r="T33" s="312"/>
      <c r="AC33" s="666"/>
      <c r="AD33" s="667"/>
      <c r="AE33" s="667"/>
      <c r="AF33" s="667"/>
      <c r="AG33" s="667"/>
      <c r="AH33" s="667"/>
      <c r="AI33" s="667"/>
      <c r="AJ33" s="667"/>
      <c r="AK33" s="667"/>
      <c r="AL33" s="668"/>
      <c r="AN33" s="667"/>
      <c r="AO33" s="667"/>
      <c r="AP33" s="667"/>
      <c r="AQ33" s="667"/>
      <c r="AR33" s="667"/>
      <c r="AS33" s="667"/>
      <c r="AT33" s="672"/>
      <c r="AU33" s="673"/>
      <c r="AV33" s="673"/>
      <c r="AW33" s="673"/>
      <c r="AX33" s="673"/>
      <c r="AY33" s="673"/>
      <c r="AZ33" s="673"/>
      <c r="BA33" s="673"/>
      <c r="BB33" s="673"/>
      <c r="BC33" s="673"/>
      <c r="BD33" s="674"/>
      <c r="BF33" s="40">
        <v>87</v>
      </c>
    </row>
    <row r="34" spans="2:58" ht="14.25" customHeight="1">
      <c r="B34" s="701"/>
      <c r="C34" s="667"/>
      <c r="D34" s="667"/>
      <c r="E34" s="667"/>
      <c r="F34" s="667"/>
      <c r="G34" s="667"/>
      <c r="H34" s="667"/>
      <c r="I34" s="667"/>
      <c r="J34" s="741"/>
      <c r="AC34" s="666"/>
      <c r="AD34" s="667"/>
      <c r="AE34" s="667"/>
      <c r="AF34" s="667"/>
      <c r="AG34" s="667"/>
      <c r="AH34" s="667"/>
      <c r="AI34" s="667"/>
      <c r="AJ34" s="667"/>
      <c r="AK34" s="667"/>
      <c r="AL34" s="668"/>
      <c r="AN34" s="667"/>
      <c r="AO34" s="667"/>
      <c r="AP34" s="667"/>
      <c r="AQ34" s="667"/>
      <c r="AR34" s="667"/>
      <c r="AS34" s="667"/>
      <c r="BF34" s="40"/>
    </row>
    <row r="35" spans="2:58" ht="14.25" customHeight="1">
      <c r="B35" s="701"/>
      <c r="C35" s="667"/>
      <c r="D35" s="667"/>
      <c r="E35" s="667"/>
      <c r="F35" s="667"/>
      <c r="G35" s="667"/>
      <c r="H35" s="667"/>
      <c r="I35" s="667"/>
      <c r="J35" s="741"/>
      <c r="AC35" s="666"/>
      <c r="AD35" s="667"/>
      <c r="AE35" s="667"/>
      <c r="AF35" s="667"/>
      <c r="AG35" s="667"/>
      <c r="AH35" s="667"/>
      <c r="AI35" s="667"/>
      <c r="AJ35" s="667"/>
      <c r="AK35" s="667"/>
      <c r="AL35" s="668"/>
      <c r="AN35" s="667"/>
      <c r="AO35" s="667"/>
      <c r="AP35" s="667"/>
      <c r="AQ35" s="667"/>
      <c r="AR35" s="667"/>
      <c r="AS35" s="667"/>
      <c r="BF35" s="40">
        <v>131</v>
      </c>
    </row>
    <row r="36" spans="2:58" ht="14.25" customHeight="1">
      <c r="B36" s="703"/>
      <c r="C36" s="704"/>
      <c r="D36" s="704"/>
      <c r="E36" s="704"/>
      <c r="F36" s="704"/>
      <c r="G36" s="704"/>
      <c r="H36" s="704"/>
      <c r="I36" s="704"/>
      <c r="J36" s="742"/>
      <c r="AC36" s="666"/>
      <c r="AD36" s="667"/>
      <c r="AE36" s="667"/>
      <c r="AF36" s="667"/>
      <c r="AG36" s="667"/>
      <c r="AH36" s="667"/>
      <c r="AI36" s="667"/>
      <c r="AJ36" s="667"/>
      <c r="AK36" s="667"/>
      <c r="AL36" s="668"/>
      <c r="AN36" s="667"/>
      <c r="AO36" s="667"/>
      <c r="AP36" s="667"/>
      <c r="AQ36" s="667"/>
      <c r="AR36" s="667"/>
      <c r="AS36" s="667"/>
      <c r="BF36" s="40"/>
    </row>
    <row r="37" spans="2:58" ht="14.25" customHeight="1">
      <c r="C37" s="17"/>
      <c r="E37" s="18"/>
      <c r="I37" s="54"/>
      <c r="AC37" s="666"/>
      <c r="AD37" s="667"/>
      <c r="AE37" s="667"/>
      <c r="AF37" s="667"/>
      <c r="AG37" s="667"/>
      <c r="AH37" s="667"/>
      <c r="AI37" s="667"/>
      <c r="AJ37" s="667"/>
      <c r="AK37" s="667"/>
      <c r="AL37" s="668"/>
      <c r="AN37" s="667"/>
      <c r="AO37" s="667"/>
      <c r="AP37" s="667"/>
      <c r="AQ37" s="667"/>
      <c r="AR37" s="667"/>
      <c r="AS37" s="667"/>
      <c r="BF37" s="40">
        <v>197</v>
      </c>
    </row>
    <row r="38" spans="2:58" ht="14.25" customHeight="1">
      <c r="B38" s="966" t="s">
        <v>806</v>
      </c>
      <c r="C38" s="699"/>
      <c r="D38" s="699"/>
      <c r="E38" s="699"/>
      <c r="F38" s="699"/>
      <c r="G38" s="699"/>
      <c r="H38" s="699"/>
      <c r="I38" s="699"/>
      <c r="J38" s="740"/>
      <c r="AC38" s="666"/>
      <c r="AD38" s="667"/>
      <c r="AE38" s="667"/>
      <c r="AF38" s="667"/>
      <c r="AG38" s="667"/>
      <c r="AH38" s="667"/>
      <c r="AI38" s="667"/>
      <c r="AJ38" s="667"/>
      <c r="AK38" s="667"/>
      <c r="AL38" s="668"/>
      <c r="AN38" s="667"/>
      <c r="AO38" s="667"/>
      <c r="AP38" s="667"/>
      <c r="AQ38" s="667"/>
      <c r="AR38" s="667"/>
      <c r="AS38" s="667"/>
      <c r="BF38" s="40"/>
    </row>
    <row r="39" spans="2:58" ht="14.25" customHeight="1">
      <c r="B39" s="701"/>
      <c r="C39" s="667"/>
      <c r="D39" s="667"/>
      <c r="E39" s="667"/>
      <c r="F39" s="667"/>
      <c r="G39" s="667"/>
      <c r="H39" s="667"/>
      <c r="I39" s="667"/>
      <c r="J39" s="741"/>
      <c r="AC39" s="666"/>
      <c r="AD39" s="667"/>
      <c r="AE39" s="667"/>
      <c r="AF39" s="667"/>
      <c r="AG39" s="667"/>
      <c r="AH39" s="667"/>
      <c r="AI39" s="667"/>
      <c r="AJ39" s="667"/>
      <c r="AK39" s="667"/>
      <c r="AL39" s="668"/>
      <c r="AN39" s="667"/>
      <c r="AO39" s="667"/>
      <c r="AP39" s="667"/>
      <c r="AQ39" s="667"/>
      <c r="AR39" s="667"/>
      <c r="AS39" s="667"/>
      <c r="BF39" s="40">
        <v>148</v>
      </c>
    </row>
    <row r="40" spans="2:58" ht="14.25" customHeight="1">
      <c r="B40" s="701"/>
      <c r="C40" s="667"/>
      <c r="D40" s="667"/>
      <c r="E40" s="667"/>
      <c r="F40" s="667"/>
      <c r="G40" s="667"/>
      <c r="H40" s="667"/>
      <c r="I40" s="667"/>
      <c r="J40" s="741"/>
      <c r="AC40" s="672"/>
      <c r="AD40" s="673"/>
      <c r="AE40" s="673"/>
      <c r="AF40" s="673"/>
      <c r="AG40" s="673"/>
      <c r="AH40" s="673"/>
      <c r="AI40" s="673"/>
      <c r="AJ40" s="673"/>
      <c r="AK40" s="673"/>
      <c r="AL40" s="674"/>
      <c r="AN40" s="667"/>
      <c r="AO40" s="667"/>
      <c r="AP40" s="667"/>
      <c r="AQ40" s="667"/>
      <c r="AR40" s="667"/>
      <c r="AS40" s="667"/>
      <c r="BF40" s="40"/>
    </row>
    <row r="41" spans="2:58" ht="18" customHeight="1">
      <c r="B41" s="701"/>
      <c r="C41" s="667"/>
      <c r="D41" s="667"/>
      <c r="E41" s="667"/>
      <c r="F41" s="667"/>
      <c r="G41" s="667"/>
      <c r="H41" s="667"/>
      <c r="I41" s="667"/>
      <c r="J41" s="741"/>
      <c r="AN41" s="682" t="e">
        <v>#VALUE!</v>
      </c>
      <c r="AO41" s="667"/>
      <c r="AP41" s="667"/>
      <c r="AQ41" s="667"/>
      <c r="AR41" s="667"/>
      <c r="AS41" s="667"/>
      <c r="AT41" s="667"/>
      <c r="AU41" s="667"/>
      <c r="AV41" s="667"/>
      <c r="AW41" s="667"/>
      <c r="AX41" s="667"/>
      <c r="AY41" s="682" t="e">
        <v>#VALUE!</v>
      </c>
      <c r="AZ41" s="667"/>
      <c r="BA41" s="667"/>
      <c r="BB41" s="667"/>
      <c r="BF41" s="40">
        <v>55</v>
      </c>
    </row>
    <row r="42" spans="2:58" ht="14.25" customHeight="1">
      <c r="B42" s="703"/>
      <c r="C42" s="704"/>
      <c r="D42" s="704"/>
      <c r="E42" s="704"/>
      <c r="F42" s="704"/>
      <c r="G42" s="704"/>
      <c r="H42" s="704"/>
      <c r="I42" s="704"/>
      <c r="J42" s="742"/>
      <c r="AC42" s="697" t="s">
        <v>807</v>
      </c>
      <c r="AD42" s="660"/>
      <c r="AE42" s="660"/>
      <c r="AF42" s="660"/>
      <c r="AG42" s="660"/>
      <c r="AH42" s="660"/>
      <c r="AI42" s="660"/>
      <c r="AJ42" s="660"/>
      <c r="AK42" s="660"/>
      <c r="AL42" s="661"/>
      <c r="AN42" s="667"/>
      <c r="AO42" s="667"/>
      <c r="AP42" s="667"/>
      <c r="AQ42" s="667"/>
      <c r="AR42" s="667"/>
      <c r="AS42" s="667"/>
      <c r="AT42" s="667"/>
      <c r="AU42" s="667"/>
      <c r="AV42" s="667"/>
      <c r="AW42" s="667"/>
      <c r="AX42" s="667"/>
      <c r="AY42" s="667"/>
      <c r="AZ42" s="667"/>
      <c r="BA42" s="667"/>
      <c r="BB42" s="667"/>
      <c r="BF42" s="40"/>
    </row>
    <row r="43" spans="2:58" ht="14.25" customHeight="1">
      <c r="C43" s="17"/>
      <c r="E43" s="18"/>
      <c r="I43" s="54"/>
      <c r="AC43" s="666"/>
      <c r="AD43" s="667"/>
      <c r="AE43" s="667"/>
      <c r="AF43" s="667"/>
      <c r="AG43" s="667"/>
      <c r="AH43" s="667"/>
      <c r="AI43" s="667"/>
      <c r="AJ43" s="667"/>
      <c r="AK43" s="667"/>
      <c r="AL43" s="668"/>
      <c r="AN43" s="667"/>
      <c r="AO43" s="667"/>
      <c r="AP43" s="667"/>
      <c r="AQ43" s="667"/>
      <c r="AR43" s="667"/>
      <c r="AS43" s="667"/>
      <c r="AT43" s="667"/>
      <c r="AU43" s="667"/>
      <c r="AV43" s="667"/>
      <c r="AW43" s="667"/>
      <c r="AX43" s="667"/>
      <c r="AY43" s="667"/>
      <c r="AZ43" s="667"/>
      <c r="BA43" s="667"/>
      <c r="BB43" s="667"/>
      <c r="BF43" s="40">
        <v>83</v>
      </c>
    </row>
    <row r="44" spans="2:58" ht="14.25" customHeight="1">
      <c r="B44" s="966" t="s">
        <v>808</v>
      </c>
      <c r="C44" s="699"/>
      <c r="D44" s="699"/>
      <c r="E44" s="699"/>
      <c r="F44" s="699"/>
      <c r="G44" s="699"/>
      <c r="H44" s="699"/>
      <c r="I44" s="699"/>
      <c r="J44" s="740"/>
      <c r="AC44" s="666"/>
      <c r="AD44" s="667"/>
      <c r="AE44" s="667"/>
      <c r="AF44" s="667"/>
      <c r="AG44" s="667"/>
      <c r="AH44" s="667"/>
      <c r="AI44" s="667"/>
      <c r="AJ44" s="667"/>
      <c r="AK44" s="667"/>
      <c r="AL44" s="668"/>
      <c r="AN44" s="667"/>
      <c r="AO44" s="667"/>
      <c r="AP44" s="667"/>
      <c r="AQ44" s="667"/>
      <c r="AR44" s="667"/>
      <c r="AS44" s="667"/>
      <c r="AT44" s="667"/>
      <c r="AU44" s="667"/>
      <c r="AV44" s="667"/>
      <c r="AW44" s="667"/>
      <c r="AX44" s="667"/>
      <c r="AY44" s="667"/>
      <c r="AZ44" s="667"/>
      <c r="BA44" s="667"/>
      <c r="BB44" s="667"/>
      <c r="BF44" s="40"/>
    </row>
    <row r="45" spans="2:58" ht="14.25" customHeight="1">
      <c r="B45" s="701"/>
      <c r="C45" s="667"/>
      <c r="D45" s="667"/>
      <c r="E45" s="667"/>
      <c r="F45" s="667"/>
      <c r="G45" s="667"/>
      <c r="H45" s="667"/>
      <c r="I45" s="667"/>
      <c r="J45" s="741"/>
      <c r="AC45" s="666"/>
      <c r="AD45" s="667"/>
      <c r="AE45" s="667"/>
      <c r="AF45" s="667"/>
      <c r="AG45" s="667"/>
      <c r="AH45" s="667"/>
      <c r="AI45" s="667"/>
      <c r="AJ45" s="667"/>
      <c r="AK45" s="667"/>
      <c r="AL45" s="668"/>
      <c r="AN45" s="667"/>
      <c r="AO45" s="667"/>
      <c r="AP45" s="667"/>
      <c r="AQ45" s="667"/>
      <c r="AR45" s="667"/>
      <c r="AS45" s="667"/>
      <c r="AT45" s="667"/>
      <c r="AU45" s="667"/>
      <c r="AV45" s="667"/>
      <c r="AW45" s="667"/>
      <c r="AX45" s="667"/>
      <c r="AY45" s="667"/>
      <c r="AZ45" s="667"/>
      <c r="BA45" s="667"/>
      <c r="BB45" s="667"/>
      <c r="BF45" s="40">
        <v>125</v>
      </c>
    </row>
    <row r="46" spans="2:58" ht="14.25" customHeight="1">
      <c r="B46" s="701"/>
      <c r="C46" s="667"/>
      <c r="D46" s="667"/>
      <c r="E46" s="667"/>
      <c r="F46" s="667"/>
      <c r="G46" s="667"/>
      <c r="H46" s="667"/>
      <c r="I46" s="667"/>
      <c r="J46" s="741"/>
      <c r="AC46" s="666"/>
      <c r="AD46" s="667"/>
      <c r="AE46" s="667"/>
      <c r="AF46" s="667"/>
      <c r="AG46" s="667"/>
      <c r="AH46" s="667"/>
      <c r="AI46" s="667"/>
      <c r="AJ46" s="667"/>
      <c r="AK46" s="667"/>
      <c r="AL46" s="668"/>
      <c r="AN46" s="667"/>
      <c r="AO46" s="667"/>
      <c r="AP46" s="667"/>
      <c r="AQ46" s="667"/>
      <c r="AR46" s="667"/>
      <c r="AS46" s="667"/>
      <c r="AT46" s="667"/>
      <c r="AU46" s="667"/>
      <c r="AV46" s="667"/>
      <c r="AW46" s="667"/>
      <c r="AX46" s="667"/>
      <c r="AY46" s="667"/>
      <c r="AZ46" s="667"/>
      <c r="BA46" s="667"/>
      <c r="BB46" s="667"/>
      <c r="BF46" s="40"/>
    </row>
    <row r="47" spans="2:58" ht="14.25" customHeight="1">
      <c r="B47" s="701"/>
      <c r="C47" s="667"/>
      <c r="D47" s="667"/>
      <c r="E47" s="667"/>
      <c r="F47" s="667"/>
      <c r="G47" s="667"/>
      <c r="H47" s="667"/>
      <c r="I47" s="667"/>
      <c r="J47" s="741"/>
      <c r="AC47" s="666"/>
      <c r="AD47" s="667"/>
      <c r="AE47" s="667"/>
      <c r="AF47" s="667"/>
      <c r="AG47" s="667"/>
      <c r="AH47" s="667"/>
      <c r="AI47" s="667"/>
      <c r="AJ47" s="667"/>
      <c r="AK47" s="667"/>
      <c r="AL47" s="668"/>
      <c r="AN47" s="667"/>
      <c r="AO47" s="667"/>
      <c r="AP47" s="667"/>
      <c r="AQ47" s="667"/>
      <c r="AR47" s="667"/>
      <c r="AS47" s="667"/>
      <c r="AT47" s="667"/>
      <c r="AU47" s="667"/>
      <c r="AV47" s="667"/>
      <c r="AW47" s="667"/>
      <c r="AX47" s="667"/>
      <c r="AY47" s="667"/>
      <c r="AZ47" s="667"/>
      <c r="BA47" s="667"/>
      <c r="BB47" s="667"/>
      <c r="BF47" s="40">
        <v>94</v>
      </c>
    </row>
    <row r="48" spans="2:58" ht="14.25" customHeight="1">
      <c r="B48" s="701"/>
      <c r="C48" s="667"/>
      <c r="D48" s="667"/>
      <c r="E48" s="667"/>
      <c r="F48" s="667"/>
      <c r="G48" s="667"/>
      <c r="H48" s="667"/>
      <c r="I48" s="667"/>
      <c r="J48" s="741"/>
      <c r="AC48" s="666"/>
      <c r="AD48" s="667"/>
      <c r="AE48" s="667"/>
      <c r="AF48" s="667"/>
      <c r="AG48" s="667"/>
      <c r="AH48" s="667"/>
      <c r="AI48" s="667"/>
      <c r="AJ48" s="667"/>
      <c r="AK48" s="667"/>
      <c r="AL48" s="668"/>
      <c r="AN48" s="667"/>
      <c r="AO48" s="667"/>
      <c r="AP48" s="667"/>
      <c r="AQ48" s="667"/>
      <c r="AR48" s="667"/>
      <c r="AS48" s="667"/>
      <c r="AT48" s="667"/>
      <c r="AU48" s="667"/>
      <c r="AV48" s="667"/>
      <c r="AW48" s="667"/>
      <c r="AX48" s="667"/>
      <c r="AY48" s="667"/>
      <c r="AZ48" s="667"/>
      <c r="BA48" s="667"/>
      <c r="BB48" s="667"/>
      <c r="BF48" s="40"/>
    </row>
    <row r="49" spans="2:58" ht="14.25" customHeight="1">
      <c r="B49" s="701"/>
      <c r="C49" s="667"/>
      <c r="D49" s="667"/>
      <c r="E49" s="667"/>
      <c r="F49" s="667"/>
      <c r="G49" s="667"/>
      <c r="H49" s="667"/>
      <c r="I49" s="667"/>
      <c r="J49" s="741"/>
      <c r="AC49" s="666"/>
      <c r="AD49" s="667"/>
      <c r="AE49" s="667"/>
      <c r="AF49" s="667"/>
      <c r="AG49" s="667"/>
      <c r="AH49" s="667"/>
      <c r="AI49" s="667"/>
      <c r="AJ49" s="667"/>
      <c r="AK49" s="667"/>
      <c r="AL49" s="668"/>
      <c r="AN49" s="667"/>
      <c r="AO49" s="667"/>
      <c r="AP49" s="667"/>
      <c r="AQ49" s="667"/>
      <c r="AR49" s="667"/>
      <c r="AS49" s="667"/>
      <c r="AT49" s="667"/>
      <c r="AU49" s="667"/>
      <c r="AV49" s="667"/>
      <c r="AW49" s="667"/>
      <c r="AX49" s="667"/>
      <c r="AY49" s="667"/>
      <c r="AZ49" s="667"/>
      <c r="BA49" s="667"/>
      <c r="BB49" s="667"/>
      <c r="BF49" s="40">
        <v>141</v>
      </c>
    </row>
    <row r="50" spans="2:58" ht="14.25" customHeight="1">
      <c r="B50" s="701"/>
      <c r="C50" s="667"/>
      <c r="D50" s="667"/>
      <c r="E50" s="667"/>
      <c r="F50" s="667"/>
      <c r="G50" s="667"/>
      <c r="H50" s="667"/>
      <c r="I50" s="667"/>
      <c r="J50" s="741"/>
      <c r="AC50" s="672"/>
      <c r="AD50" s="673"/>
      <c r="AE50" s="673"/>
      <c r="AF50" s="673"/>
      <c r="AG50" s="673"/>
      <c r="AH50" s="673"/>
      <c r="AI50" s="673"/>
      <c r="AJ50" s="673"/>
      <c r="AK50" s="673"/>
      <c r="AL50" s="674"/>
      <c r="AN50" s="667"/>
      <c r="AO50" s="667"/>
      <c r="AP50" s="667"/>
      <c r="AQ50" s="667"/>
      <c r="AR50" s="667"/>
      <c r="AS50" s="667"/>
      <c r="AT50" s="667"/>
      <c r="AU50" s="667"/>
      <c r="AV50" s="667"/>
      <c r="AW50" s="667"/>
      <c r="AX50" s="667"/>
      <c r="AY50" s="667"/>
      <c r="AZ50" s="667"/>
      <c r="BA50" s="667"/>
      <c r="BB50" s="667"/>
      <c r="BF50" s="40"/>
    </row>
    <row r="51" spans="2:58" ht="14.25" customHeight="1">
      <c r="B51" s="703"/>
      <c r="C51" s="704"/>
      <c r="D51" s="704"/>
      <c r="E51" s="704"/>
      <c r="F51" s="704"/>
      <c r="G51" s="704"/>
      <c r="H51" s="704"/>
      <c r="I51" s="704"/>
      <c r="J51" s="742"/>
      <c r="AN51" s="667"/>
      <c r="AO51" s="667"/>
      <c r="AP51" s="667"/>
      <c r="AQ51" s="667"/>
      <c r="AR51" s="667"/>
      <c r="AS51" s="667"/>
      <c r="AT51" s="667"/>
      <c r="AU51" s="667"/>
      <c r="AV51" s="667"/>
      <c r="AW51" s="667"/>
      <c r="AX51" s="667"/>
      <c r="AY51" s="667"/>
      <c r="AZ51" s="667"/>
      <c r="BA51" s="667"/>
      <c r="BB51" s="667"/>
      <c r="BF51" s="40">
        <v>106</v>
      </c>
    </row>
    <row r="52" spans="2:58" ht="14.25" customHeight="1">
      <c r="C52" s="17"/>
      <c r="E52" s="18"/>
      <c r="I52" s="54"/>
      <c r="L52" s="967" t="s">
        <v>809</v>
      </c>
      <c r="M52" s="758"/>
      <c r="N52" s="758"/>
      <c r="O52" s="758"/>
      <c r="P52" s="758"/>
      <c r="Q52" s="758"/>
      <c r="R52" s="758"/>
      <c r="S52" s="758"/>
      <c r="T52" s="758"/>
      <c r="U52" s="759"/>
      <c r="V52" s="957" t="s">
        <v>810</v>
      </c>
      <c r="W52" s="758"/>
      <c r="X52" s="758"/>
      <c r="Y52" s="758"/>
      <c r="Z52" s="758"/>
      <c r="AA52" s="758"/>
      <c r="AB52" s="758"/>
      <c r="AC52" s="758"/>
      <c r="AD52" s="758"/>
      <c r="AE52" s="758"/>
      <c r="AF52" s="758"/>
      <c r="AG52" s="758"/>
      <c r="AH52" s="758"/>
      <c r="AI52" s="758"/>
      <c r="AJ52" s="758"/>
      <c r="AK52" s="758"/>
      <c r="AL52" s="759"/>
      <c r="AN52" s="667"/>
      <c r="AO52" s="667"/>
      <c r="AP52" s="667"/>
      <c r="AQ52" s="667"/>
      <c r="AR52" s="667"/>
      <c r="AS52" s="667"/>
      <c r="AT52" s="667"/>
      <c r="AU52" s="667"/>
      <c r="AV52" s="667"/>
      <c r="AW52" s="667"/>
      <c r="AX52" s="667"/>
      <c r="AY52" s="667"/>
      <c r="AZ52" s="667"/>
      <c r="BA52" s="667"/>
      <c r="BB52" s="667"/>
      <c r="BF52" s="40"/>
    </row>
    <row r="53" spans="2:58" ht="18" customHeight="1">
      <c r="B53" s="966" t="s">
        <v>811</v>
      </c>
      <c r="C53" s="699"/>
      <c r="D53" s="699"/>
      <c r="E53" s="699"/>
      <c r="F53" s="699"/>
      <c r="G53" s="699"/>
      <c r="H53" s="699"/>
      <c r="I53" s="699"/>
      <c r="J53" s="740"/>
      <c r="L53" s="972" t="s">
        <v>812</v>
      </c>
      <c r="M53" s="667"/>
      <c r="N53" s="667"/>
      <c r="O53" s="968" t="s">
        <v>813</v>
      </c>
      <c r="P53" s="667"/>
      <c r="Q53" s="667"/>
      <c r="R53" s="668"/>
      <c r="S53" s="969" t="s">
        <v>814</v>
      </c>
      <c r="T53" s="667"/>
      <c r="U53" s="667"/>
      <c r="V53" s="898" t="s">
        <v>815</v>
      </c>
      <c r="W53" s="667"/>
      <c r="X53" s="667"/>
      <c r="Y53" s="667"/>
      <c r="Z53" s="667"/>
      <c r="AA53" s="667"/>
      <c r="AB53" s="668"/>
      <c r="AC53" s="973" t="s">
        <v>816</v>
      </c>
      <c r="AD53" s="660"/>
      <c r="AE53" s="477"/>
      <c r="AF53" s="974" t="s">
        <v>817</v>
      </c>
      <c r="AG53" s="660"/>
      <c r="AH53" s="660"/>
      <c r="AI53" s="660"/>
      <c r="AJ53" s="660"/>
      <c r="AK53" s="621"/>
      <c r="AL53" s="622"/>
      <c r="AN53" s="667"/>
      <c r="AO53" s="667"/>
      <c r="AP53" s="667"/>
      <c r="AQ53" s="667"/>
      <c r="AR53" s="667"/>
      <c r="AS53" s="667"/>
      <c r="AT53" s="667"/>
      <c r="AU53" s="667"/>
      <c r="AV53" s="667"/>
      <c r="AW53" s="667"/>
      <c r="AX53" s="667"/>
      <c r="AY53" s="667"/>
      <c r="AZ53" s="667"/>
      <c r="BA53" s="667"/>
      <c r="BB53" s="667"/>
      <c r="BF53" s="40">
        <v>159</v>
      </c>
    </row>
    <row r="54" spans="2:58" ht="21" customHeight="1">
      <c r="B54" s="701"/>
      <c r="C54" s="667"/>
      <c r="D54" s="667"/>
      <c r="E54" s="667"/>
      <c r="F54" s="667"/>
      <c r="G54" s="667"/>
      <c r="H54" s="667"/>
      <c r="I54" s="667"/>
      <c r="J54" s="741"/>
      <c r="L54" s="722"/>
      <c r="M54" s="667"/>
      <c r="N54" s="667"/>
      <c r="O54" s="958" t="s">
        <v>818</v>
      </c>
      <c r="P54" s="667"/>
      <c r="Q54" s="667"/>
      <c r="R54" s="668"/>
      <c r="S54" s="623" t="s">
        <v>819</v>
      </c>
      <c r="T54" s="959" t="s">
        <v>820</v>
      </c>
      <c r="U54" s="660"/>
      <c r="V54" s="666"/>
      <c r="W54" s="667"/>
      <c r="X54" s="667"/>
      <c r="Y54" s="667"/>
      <c r="Z54" s="667"/>
      <c r="AA54" s="667"/>
      <c r="AB54" s="668"/>
      <c r="AC54" s="899" t="s">
        <v>821</v>
      </c>
      <c r="AD54" s="667"/>
      <c r="AF54" s="951" t="s">
        <v>822</v>
      </c>
      <c r="AG54" s="667"/>
      <c r="AH54" s="667"/>
      <c r="AI54" s="667"/>
      <c r="AJ54" s="667"/>
      <c r="AK54" s="667"/>
      <c r="AL54" s="668"/>
      <c r="AN54" s="667"/>
      <c r="AO54" s="667"/>
      <c r="AP54" s="667"/>
      <c r="AQ54" s="667"/>
      <c r="AR54" s="667"/>
      <c r="AS54" s="667"/>
      <c r="AT54" s="667"/>
      <c r="AU54" s="667"/>
      <c r="AV54" s="667"/>
      <c r="AW54" s="667"/>
      <c r="AX54" s="667"/>
      <c r="AY54" s="667"/>
      <c r="AZ54" s="667"/>
      <c r="BA54" s="667"/>
      <c r="BB54" s="667"/>
      <c r="BF54" s="40"/>
    </row>
    <row r="55" spans="2:58" ht="21" customHeight="1">
      <c r="B55" s="701"/>
      <c r="C55" s="667"/>
      <c r="D55" s="667"/>
      <c r="E55" s="667"/>
      <c r="F55" s="667"/>
      <c r="G55" s="667"/>
      <c r="H55" s="667"/>
      <c r="I55" s="667"/>
      <c r="J55" s="741"/>
      <c r="L55" s="724"/>
      <c r="M55" s="725"/>
      <c r="N55" s="725"/>
      <c r="O55" s="953" t="s">
        <v>823</v>
      </c>
      <c r="P55" s="673"/>
      <c r="Q55" s="673"/>
      <c r="R55" s="674"/>
      <c r="S55" s="624" t="s">
        <v>824</v>
      </c>
      <c r="T55" s="673"/>
      <c r="U55" s="673"/>
      <c r="V55" s="672"/>
      <c r="W55" s="673"/>
      <c r="X55" s="673"/>
      <c r="Y55" s="673"/>
      <c r="Z55" s="673"/>
      <c r="AA55" s="673"/>
      <c r="AB55" s="674"/>
      <c r="AC55" s="672"/>
      <c r="AD55" s="673"/>
      <c r="AE55" s="573"/>
      <c r="AF55" s="952" t="s">
        <v>825</v>
      </c>
      <c r="AG55" s="673"/>
      <c r="AH55" s="673"/>
      <c r="AI55" s="673"/>
      <c r="AJ55" s="673"/>
      <c r="AK55" s="673"/>
      <c r="AL55" s="674"/>
      <c r="AN55" s="667"/>
      <c r="AO55" s="667"/>
      <c r="AP55" s="667"/>
      <c r="AQ55" s="667"/>
      <c r="AR55" s="667"/>
      <c r="AS55" s="667"/>
      <c r="AT55" s="667"/>
      <c r="AU55" s="667"/>
      <c r="AV55" s="667"/>
      <c r="AW55" s="667"/>
      <c r="AX55" s="667"/>
      <c r="AY55" s="667"/>
      <c r="AZ55" s="667"/>
      <c r="BA55" s="667"/>
      <c r="BB55" s="667"/>
      <c r="BF55" s="40">
        <v>239</v>
      </c>
    </row>
    <row r="56" spans="2:58" ht="14.25" customHeight="1">
      <c r="B56" s="703"/>
      <c r="C56" s="704"/>
      <c r="D56" s="704"/>
      <c r="E56" s="704"/>
      <c r="F56" s="704"/>
      <c r="G56" s="704"/>
      <c r="H56" s="704"/>
      <c r="I56" s="704"/>
      <c r="J56" s="742"/>
      <c r="AN56" s="667"/>
      <c r="AO56" s="667"/>
      <c r="AP56" s="667"/>
      <c r="AQ56" s="667"/>
      <c r="AR56" s="667"/>
      <c r="AS56" s="667"/>
      <c r="AT56" s="667"/>
      <c r="AU56" s="667"/>
      <c r="AV56" s="667"/>
      <c r="AW56" s="667"/>
      <c r="AX56" s="667"/>
      <c r="AY56" s="667"/>
      <c r="AZ56" s="667"/>
      <c r="BA56" s="667"/>
      <c r="BB56" s="667"/>
      <c r="BF56" s="40"/>
    </row>
    <row r="57" spans="2:58" ht="14.25" customHeight="1">
      <c r="C57" s="17"/>
      <c r="E57" s="18"/>
      <c r="I57" s="54"/>
      <c r="L57" s="960" t="s">
        <v>826</v>
      </c>
      <c r="M57" s="961"/>
      <c r="N57" s="961"/>
      <c r="O57" s="961"/>
      <c r="P57" s="961"/>
      <c r="Q57" s="961"/>
      <c r="R57" s="961"/>
      <c r="S57" s="962"/>
      <c r="T57" s="954" t="s">
        <v>827</v>
      </c>
      <c r="U57" s="824"/>
      <c r="V57" s="824"/>
      <c r="W57" s="824"/>
      <c r="X57" s="824"/>
      <c r="Y57" s="824"/>
      <c r="Z57" s="824"/>
      <c r="AA57" s="824"/>
      <c r="AB57" s="824"/>
      <c r="AC57" s="824"/>
      <c r="AD57" s="824"/>
      <c r="AE57" s="824"/>
      <c r="AF57" s="824"/>
      <c r="AG57" s="824"/>
      <c r="AH57" s="824"/>
      <c r="AI57" s="824"/>
      <c r="AJ57" s="824"/>
      <c r="AK57" s="824"/>
      <c r="AL57" s="825"/>
      <c r="AN57" s="682" t="e">
        <v>#VALUE!</v>
      </c>
      <c r="AO57" s="667"/>
      <c r="AP57" s="667"/>
      <c r="AQ57" s="667"/>
      <c r="AR57" s="667"/>
      <c r="AS57" s="667"/>
      <c r="AT57" s="667"/>
      <c r="AU57" s="667"/>
      <c r="AV57" s="667"/>
      <c r="AW57" s="667"/>
      <c r="AX57" s="667"/>
      <c r="AY57" s="667"/>
      <c r="AZ57" s="667"/>
      <c r="BA57" s="667"/>
      <c r="BB57" s="667"/>
      <c r="BF57" s="40">
        <v>359</v>
      </c>
    </row>
    <row r="58" spans="2:58" ht="18" customHeight="1">
      <c r="B58" s="966" t="s">
        <v>828</v>
      </c>
      <c r="C58" s="699"/>
      <c r="D58" s="699"/>
      <c r="E58" s="699"/>
      <c r="F58" s="699"/>
      <c r="G58" s="699"/>
      <c r="H58" s="699"/>
      <c r="I58" s="699"/>
      <c r="J58" s="740"/>
      <c r="L58" s="963" t="s">
        <v>829</v>
      </c>
      <c r="M58" s="660"/>
      <c r="N58" s="660"/>
      <c r="O58" s="964" t="s">
        <v>161</v>
      </c>
      <c r="P58" s="660"/>
      <c r="Q58" s="660"/>
      <c r="R58" s="660"/>
      <c r="S58" s="959" t="s">
        <v>830</v>
      </c>
      <c r="T58" s="955" t="s">
        <v>831</v>
      </c>
      <c r="U58" s="678"/>
      <c r="V58" s="678"/>
      <c r="W58" s="678"/>
      <c r="X58" s="678"/>
      <c r="Y58" s="678"/>
      <c r="Z58" s="678"/>
      <c r="AA58" s="678"/>
      <c r="AB58" s="678"/>
      <c r="AC58" s="678"/>
      <c r="AD58" s="678"/>
      <c r="AE58" s="678"/>
      <c r="AF58" s="678"/>
      <c r="AG58" s="678"/>
      <c r="AH58" s="678"/>
      <c r="AI58" s="678"/>
      <c r="AJ58" s="678"/>
      <c r="AK58" s="678"/>
      <c r="AL58" s="679"/>
      <c r="AN58" s="667"/>
      <c r="AO58" s="667"/>
      <c r="AP58" s="667"/>
      <c r="AQ58" s="667"/>
      <c r="AR58" s="667"/>
      <c r="AS58" s="667"/>
      <c r="AT58" s="667"/>
      <c r="AU58" s="667"/>
      <c r="AV58" s="667"/>
      <c r="AW58" s="667"/>
      <c r="AX58" s="667"/>
      <c r="AY58" s="667"/>
      <c r="AZ58" s="667"/>
      <c r="BA58" s="667"/>
      <c r="BB58" s="667"/>
      <c r="BF58" s="40"/>
    </row>
    <row r="59" spans="2:58" ht="14.25" customHeight="1">
      <c r="B59" s="701"/>
      <c r="C59" s="667"/>
      <c r="D59" s="667"/>
      <c r="E59" s="667"/>
      <c r="F59" s="667"/>
      <c r="G59" s="667"/>
      <c r="H59" s="667"/>
      <c r="I59" s="667"/>
      <c r="J59" s="741"/>
      <c r="L59" s="666"/>
      <c r="M59" s="667"/>
      <c r="N59" s="667"/>
      <c r="P59" s="24"/>
      <c r="Q59" s="24"/>
      <c r="R59" s="24"/>
      <c r="S59" s="667"/>
      <c r="T59" s="666"/>
      <c r="U59" s="667"/>
      <c r="V59" s="667"/>
      <c r="W59" s="667"/>
      <c r="X59" s="667"/>
      <c r="Y59" s="667"/>
      <c r="Z59" s="667"/>
      <c r="AA59" s="667"/>
      <c r="AB59" s="667"/>
      <c r="AC59" s="667"/>
      <c r="AD59" s="667"/>
      <c r="AE59" s="667"/>
      <c r="AF59" s="667"/>
      <c r="AG59" s="667"/>
      <c r="AH59" s="667"/>
      <c r="AI59" s="667"/>
      <c r="AJ59" s="667"/>
      <c r="AK59" s="667"/>
      <c r="AL59" s="668"/>
      <c r="AN59" s="667"/>
      <c r="AO59" s="667"/>
      <c r="AP59" s="667"/>
      <c r="AQ59" s="667"/>
      <c r="AR59" s="667"/>
      <c r="AS59" s="667"/>
      <c r="AT59" s="667"/>
      <c r="AU59" s="667"/>
      <c r="AV59" s="667"/>
      <c r="AW59" s="667"/>
      <c r="AX59" s="667"/>
      <c r="AY59" s="667"/>
      <c r="AZ59" s="667"/>
      <c r="BA59" s="667"/>
      <c r="BB59" s="667"/>
      <c r="BF59" s="40">
        <v>539</v>
      </c>
    </row>
    <row r="60" spans="2:58" ht="14.25" customHeight="1">
      <c r="B60" s="703"/>
      <c r="C60" s="704"/>
      <c r="D60" s="704"/>
      <c r="E60" s="704"/>
      <c r="F60" s="704"/>
      <c r="G60" s="704"/>
      <c r="H60" s="704"/>
      <c r="I60" s="704"/>
      <c r="J60" s="742"/>
      <c r="L60" s="672"/>
      <c r="M60" s="673"/>
      <c r="N60" s="673"/>
      <c r="O60" s="965" t="s">
        <v>163</v>
      </c>
      <c r="P60" s="673"/>
      <c r="Q60" s="673"/>
      <c r="R60" s="673"/>
      <c r="S60" s="673"/>
      <c r="T60" s="672"/>
      <c r="U60" s="673"/>
      <c r="V60" s="673"/>
      <c r="W60" s="673"/>
      <c r="X60" s="673"/>
      <c r="Y60" s="673"/>
      <c r="Z60" s="673"/>
      <c r="AA60" s="673"/>
      <c r="AB60" s="673"/>
      <c r="AC60" s="673"/>
      <c r="AD60" s="673"/>
      <c r="AE60" s="673"/>
      <c r="AF60" s="673"/>
      <c r="AG60" s="673"/>
      <c r="AH60" s="673"/>
      <c r="AI60" s="673"/>
      <c r="AJ60" s="673"/>
      <c r="AK60" s="673"/>
      <c r="AL60" s="674"/>
      <c r="AN60" s="667"/>
      <c r="AO60" s="667"/>
      <c r="AP60" s="667"/>
      <c r="AQ60" s="667"/>
      <c r="AR60" s="667"/>
      <c r="AS60" s="667"/>
      <c r="AT60" s="667"/>
      <c r="AU60" s="667"/>
      <c r="AV60" s="667"/>
      <c r="AW60" s="667"/>
      <c r="AX60" s="667"/>
      <c r="AY60" s="667"/>
      <c r="AZ60" s="667"/>
      <c r="BA60" s="667"/>
      <c r="BB60" s="667"/>
      <c r="BF60" s="40"/>
    </row>
    <row r="61" spans="2:58" ht="14.25" customHeight="1">
      <c r="AN61" s="667"/>
      <c r="AO61" s="667"/>
      <c r="AP61" s="667"/>
      <c r="AQ61" s="667"/>
      <c r="AR61" s="667"/>
      <c r="AS61" s="667"/>
      <c r="AT61" s="667"/>
      <c r="AU61" s="667"/>
      <c r="AV61" s="667"/>
      <c r="AW61" s="667"/>
      <c r="AX61" s="667"/>
      <c r="AY61" s="667"/>
      <c r="AZ61" s="667"/>
      <c r="BA61" s="667"/>
      <c r="BB61" s="667"/>
      <c r="BF61" s="40">
        <v>809</v>
      </c>
    </row>
    <row r="62" spans="2:58" ht="14.25" customHeight="1">
      <c r="L62" s="675" t="s">
        <v>18</v>
      </c>
      <c r="M62" s="660"/>
      <c r="N62" s="660"/>
      <c r="O62" s="660"/>
      <c r="P62" s="660"/>
      <c r="Q62" s="786"/>
      <c r="R62" s="956" t="s">
        <v>832</v>
      </c>
      <c r="S62" s="660"/>
      <c r="T62" s="660"/>
      <c r="U62" s="660"/>
      <c r="V62" s="660"/>
      <c r="W62" s="660"/>
      <c r="X62" s="660"/>
      <c r="Y62" s="660"/>
      <c r="Z62" s="660"/>
      <c r="AA62" s="660"/>
      <c r="AB62" s="660"/>
      <c r="AC62" s="660"/>
      <c r="AD62" s="660"/>
      <c r="AE62" s="660"/>
      <c r="AF62" s="660"/>
      <c r="AG62" s="660"/>
      <c r="AH62" s="660"/>
      <c r="AI62" s="660"/>
      <c r="AJ62" s="660"/>
      <c r="AK62" s="660"/>
      <c r="AL62" s="661"/>
      <c r="AN62" s="667"/>
      <c r="AO62" s="667"/>
      <c r="AP62" s="667"/>
      <c r="AQ62" s="667"/>
      <c r="AR62" s="667"/>
      <c r="AS62" s="667"/>
      <c r="AT62" s="667"/>
      <c r="AU62" s="667"/>
      <c r="AV62" s="667"/>
      <c r="AW62" s="667"/>
      <c r="AX62" s="667"/>
      <c r="AY62" s="667"/>
      <c r="AZ62" s="667"/>
      <c r="BA62" s="667"/>
      <c r="BB62" s="667"/>
      <c r="BF62" s="40"/>
    </row>
    <row r="63" spans="2:58" ht="14.25" customHeight="1">
      <c r="L63" s="666"/>
      <c r="M63" s="667"/>
      <c r="N63" s="667"/>
      <c r="O63" s="667"/>
      <c r="P63" s="667"/>
      <c r="Q63" s="702"/>
      <c r="R63" s="666"/>
      <c r="S63" s="667"/>
      <c r="T63" s="667"/>
      <c r="U63" s="667"/>
      <c r="V63" s="667"/>
      <c r="W63" s="667"/>
      <c r="X63" s="667"/>
      <c r="Y63" s="667"/>
      <c r="Z63" s="667"/>
      <c r="AA63" s="667"/>
      <c r="AB63" s="667"/>
      <c r="AC63" s="667"/>
      <c r="AD63" s="667"/>
      <c r="AE63" s="667"/>
      <c r="AF63" s="667"/>
      <c r="AG63" s="667"/>
      <c r="AH63" s="667"/>
      <c r="AI63" s="667"/>
      <c r="AJ63" s="667"/>
      <c r="AK63" s="667"/>
      <c r="AL63" s="668"/>
      <c r="AN63" s="667"/>
      <c r="AO63" s="667"/>
      <c r="AP63" s="667"/>
      <c r="AQ63" s="667"/>
      <c r="AR63" s="667"/>
      <c r="AS63" s="667"/>
      <c r="AT63" s="667"/>
      <c r="AU63" s="667"/>
      <c r="AV63" s="667"/>
      <c r="AW63" s="667"/>
      <c r="AX63" s="667"/>
      <c r="AY63" s="667"/>
      <c r="AZ63" s="667"/>
      <c r="BA63" s="667"/>
      <c r="BB63" s="667"/>
      <c r="BF63" s="40">
        <v>303</v>
      </c>
    </row>
    <row r="64" spans="2:58" ht="14.25" customHeight="1">
      <c r="L64" s="662"/>
      <c r="M64" s="663"/>
      <c r="N64" s="663"/>
      <c r="O64" s="663"/>
      <c r="P64" s="663"/>
      <c r="Q64" s="862"/>
      <c r="R64" s="666"/>
      <c r="S64" s="667"/>
      <c r="T64" s="667"/>
      <c r="U64" s="667"/>
      <c r="V64" s="667"/>
      <c r="W64" s="667"/>
      <c r="X64" s="667"/>
      <c r="Y64" s="667"/>
      <c r="Z64" s="667"/>
      <c r="AA64" s="667"/>
      <c r="AB64" s="667"/>
      <c r="AC64" s="667"/>
      <c r="AD64" s="667"/>
      <c r="AE64" s="667"/>
      <c r="AF64" s="667"/>
      <c r="AG64" s="667"/>
      <c r="AH64" s="667"/>
      <c r="AI64" s="667"/>
      <c r="AJ64" s="667"/>
      <c r="AK64" s="667"/>
      <c r="AL64" s="668"/>
      <c r="BF64" s="40"/>
    </row>
    <row r="65" spans="12:58" ht="15" customHeight="1">
      <c r="L65" s="677" t="s">
        <v>833</v>
      </c>
      <c r="M65" s="678"/>
      <c r="N65" s="678"/>
      <c r="O65" s="678"/>
      <c r="P65" s="678"/>
      <c r="Q65" s="822"/>
      <c r="R65" s="666"/>
      <c r="S65" s="667"/>
      <c r="T65" s="667"/>
      <c r="U65" s="667"/>
      <c r="V65" s="667"/>
      <c r="W65" s="667"/>
      <c r="X65" s="667"/>
      <c r="Y65" s="667"/>
      <c r="Z65" s="667"/>
      <c r="AA65" s="667"/>
      <c r="AB65" s="667"/>
      <c r="AC65" s="667"/>
      <c r="AD65" s="667"/>
      <c r="AE65" s="667"/>
      <c r="AF65" s="667"/>
      <c r="AG65" s="667"/>
      <c r="AH65" s="667"/>
      <c r="AI65" s="667"/>
      <c r="AJ65" s="667"/>
      <c r="AK65" s="667"/>
      <c r="AL65" s="668"/>
      <c r="AN65" s="772" t="s">
        <v>834</v>
      </c>
      <c r="AO65" s="660"/>
      <c r="AP65" s="660"/>
      <c r="AQ65" s="660"/>
      <c r="AR65" s="660"/>
      <c r="AS65" s="660"/>
      <c r="AT65" s="660"/>
      <c r="AU65" s="660"/>
      <c r="AV65" s="660"/>
      <c r="AW65" s="660"/>
      <c r="AX65" s="660"/>
      <c r="AY65" s="660"/>
      <c r="AZ65" s="660"/>
      <c r="BA65" s="660"/>
      <c r="BB65" s="660"/>
      <c r="BC65" s="660"/>
      <c r="BD65" s="660"/>
      <c r="BE65" s="661"/>
      <c r="BF65" s="40">
        <v>455</v>
      </c>
    </row>
    <row r="66" spans="12:58" ht="14.25" customHeight="1">
      <c r="L66" s="662"/>
      <c r="M66" s="663"/>
      <c r="N66" s="663"/>
      <c r="O66" s="663"/>
      <c r="P66" s="663"/>
      <c r="Q66" s="862"/>
      <c r="R66" s="666"/>
      <c r="S66" s="667"/>
      <c r="T66" s="667"/>
      <c r="U66" s="667"/>
      <c r="V66" s="667"/>
      <c r="W66" s="667"/>
      <c r="X66" s="667"/>
      <c r="Y66" s="667"/>
      <c r="Z66" s="667"/>
      <c r="AA66" s="667"/>
      <c r="AB66" s="667"/>
      <c r="AC66" s="667"/>
      <c r="AD66" s="667"/>
      <c r="AE66" s="667"/>
      <c r="AF66" s="667"/>
      <c r="AG66" s="667"/>
      <c r="AH66" s="667"/>
      <c r="AI66" s="667"/>
      <c r="AJ66" s="667"/>
      <c r="AK66" s="667"/>
      <c r="AL66" s="668"/>
      <c r="AN66" s="666"/>
      <c r="AO66" s="667"/>
      <c r="AP66" s="667"/>
      <c r="AQ66" s="667"/>
      <c r="AR66" s="667"/>
      <c r="AS66" s="667"/>
      <c r="AT66" s="667"/>
      <c r="AU66" s="667"/>
      <c r="AV66" s="667"/>
      <c r="AW66" s="667"/>
      <c r="AX66" s="667"/>
      <c r="AY66" s="667"/>
      <c r="AZ66" s="667"/>
      <c r="BA66" s="667"/>
      <c r="BB66" s="667"/>
      <c r="BC66" s="667"/>
      <c r="BD66" s="667"/>
      <c r="BE66" s="668"/>
      <c r="BF66" s="40"/>
    </row>
    <row r="67" spans="12:58" ht="14.25" customHeight="1">
      <c r="L67" s="677" t="s">
        <v>835</v>
      </c>
      <c r="M67" s="678"/>
      <c r="N67" s="678"/>
      <c r="O67" s="678"/>
      <c r="P67" s="678"/>
      <c r="Q67" s="822"/>
      <c r="R67" s="666"/>
      <c r="S67" s="667"/>
      <c r="T67" s="667"/>
      <c r="U67" s="667"/>
      <c r="V67" s="667"/>
      <c r="W67" s="667"/>
      <c r="X67" s="667"/>
      <c r="Y67" s="667"/>
      <c r="Z67" s="667"/>
      <c r="AA67" s="667"/>
      <c r="AB67" s="667"/>
      <c r="AC67" s="667"/>
      <c r="AD67" s="667"/>
      <c r="AE67" s="667"/>
      <c r="AF67" s="667"/>
      <c r="AG67" s="667"/>
      <c r="AH67" s="667"/>
      <c r="AI67" s="667"/>
      <c r="AJ67" s="667"/>
      <c r="AK67" s="667"/>
      <c r="AL67" s="668"/>
      <c r="AN67" s="666"/>
      <c r="AO67" s="667"/>
      <c r="AP67" s="667"/>
      <c r="AQ67" s="667"/>
      <c r="AR67" s="667"/>
      <c r="AS67" s="667"/>
      <c r="AT67" s="667"/>
      <c r="AU67" s="667"/>
      <c r="AV67" s="667"/>
      <c r="AW67" s="667"/>
      <c r="AX67" s="667"/>
      <c r="AY67" s="667"/>
      <c r="AZ67" s="667"/>
      <c r="BA67" s="667"/>
      <c r="BB67" s="667"/>
      <c r="BC67" s="667"/>
      <c r="BD67" s="667"/>
      <c r="BE67" s="668"/>
      <c r="BF67" s="40">
        <v>683</v>
      </c>
    </row>
    <row r="68" spans="12:58" ht="14.25" customHeight="1">
      <c r="L68" s="672"/>
      <c r="M68" s="673"/>
      <c r="N68" s="673"/>
      <c r="O68" s="673"/>
      <c r="P68" s="673"/>
      <c r="Q68" s="787"/>
      <c r="R68" s="672"/>
      <c r="S68" s="673"/>
      <c r="T68" s="673"/>
      <c r="U68" s="673"/>
      <c r="V68" s="673"/>
      <c r="W68" s="673"/>
      <c r="X68" s="673"/>
      <c r="Y68" s="673"/>
      <c r="Z68" s="673"/>
      <c r="AA68" s="673"/>
      <c r="AB68" s="673"/>
      <c r="AC68" s="673"/>
      <c r="AD68" s="673"/>
      <c r="AE68" s="673"/>
      <c r="AF68" s="673"/>
      <c r="AG68" s="673"/>
      <c r="AH68" s="673"/>
      <c r="AI68" s="673"/>
      <c r="AJ68" s="673"/>
      <c r="AK68" s="673"/>
      <c r="AL68" s="674"/>
      <c r="AN68" s="672"/>
      <c r="AO68" s="673"/>
      <c r="AP68" s="673"/>
      <c r="AQ68" s="673"/>
      <c r="AR68" s="673"/>
      <c r="AS68" s="673"/>
      <c r="AT68" s="673"/>
      <c r="AU68" s="673"/>
      <c r="AV68" s="673"/>
      <c r="AW68" s="673"/>
      <c r="AX68" s="673"/>
      <c r="AY68" s="673"/>
      <c r="AZ68" s="673"/>
      <c r="BA68" s="673"/>
      <c r="BB68" s="673"/>
      <c r="BC68" s="673"/>
      <c r="BD68" s="673"/>
      <c r="BE68" s="674"/>
      <c r="BF68" s="40"/>
    </row>
    <row r="69" spans="12:58" ht="14.25" customHeight="1">
      <c r="R69" s="527"/>
      <c r="S69" s="527"/>
      <c r="T69" s="527"/>
      <c r="U69" s="527"/>
      <c r="V69" s="527"/>
      <c r="W69" s="527"/>
      <c r="X69" s="527"/>
      <c r="Y69" s="527"/>
      <c r="Z69" s="527"/>
      <c r="AA69" s="527"/>
      <c r="BF69" s="40">
        <v>1025</v>
      </c>
    </row>
    <row r="70" spans="12:58" ht="14.25" customHeight="1">
      <c r="BF70" s="40"/>
    </row>
    <row r="71" spans="12:58" ht="14.25" customHeight="1">
      <c r="BF71" s="40">
        <v>192</v>
      </c>
    </row>
    <row r="72" spans="12:58" ht="14.25" customHeight="1">
      <c r="BF72" s="40"/>
    </row>
    <row r="73" spans="12:58" ht="14.25" customHeight="1">
      <c r="BF73" s="40">
        <v>144</v>
      </c>
    </row>
    <row r="74" spans="12:58" ht="14.25" customHeight="1">
      <c r="BF74" s="40"/>
    </row>
    <row r="75" spans="12:58" ht="14.25" customHeight="1">
      <c r="BF75" s="40">
        <v>108</v>
      </c>
    </row>
    <row r="76" spans="12:58" ht="14.25" customHeight="1">
      <c r="BF76" s="40"/>
    </row>
    <row r="77" spans="12:58" ht="14.25" customHeight="1">
      <c r="BF77" s="40">
        <v>20</v>
      </c>
    </row>
    <row r="78" spans="12:58" ht="14.25" customHeight="1">
      <c r="BF78" s="40"/>
    </row>
    <row r="79" spans="12:58" ht="14.25" customHeight="1">
      <c r="BF79" s="40">
        <v>7</v>
      </c>
    </row>
    <row r="80" spans="12:58" ht="14.25" customHeight="1">
      <c r="BF80" s="40"/>
    </row>
    <row r="81" spans="58:58" ht="14.25" customHeight="1">
      <c r="BF81" s="40">
        <v>11</v>
      </c>
    </row>
    <row r="82" spans="58:58" ht="14.25" customHeight="1">
      <c r="BF82" s="40"/>
    </row>
    <row r="83" spans="58:58" ht="14.25" customHeight="1">
      <c r="BF83" s="40">
        <v>17</v>
      </c>
    </row>
    <row r="84" spans="58:58" ht="14.25" customHeight="1">
      <c r="BF84" s="40"/>
    </row>
    <row r="85" spans="58:58" ht="14.25" customHeight="1">
      <c r="BF85" s="40">
        <v>1</v>
      </c>
    </row>
    <row r="86" spans="58:58" ht="14.25" customHeight="1">
      <c r="BF86" s="40"/>
    </row>
    <row r="87" spans="58:58" ht="14.25" customHeight="1">
      <c r="BF87" s="40">
        <v>0</v>
      </c>
    </row>
    <row r="88" spans="58:58" ht="14.25" customHeight="1"/>
    <row r="89" spans="58:58" ht="14.25" customHeight="1"/>
    <row r="90" spans="58:58" ht="14.25" customHeight="1"/>
    <row r="91" spans="58:58" ht="14.25" customHeight="1"/>
    <row r="92" spans="58:58" ht="14.25" customHeight="1"/>
    <row r="93" spans="58:58" ht="14.25" customHeight="1"/>
    <row r="94" spans="58:58" ht="14.25" customHeight="1"/>
    <row r="95" spans="58:58" ht="14.25" customHeight="1"/>
    <row r="96" spans="58:58"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68">
    <mergeCell ref="B58:J60"/>
    <mergeCell ref="AC53:AD53"/>
    <mergeCell ref="AF53:AJ53"/>
    <mergeCell ref="L52:U52"/>
    <mergeCell ref="O53:R53"/>
    <mergeCell ref="S53:U53"/>
    <mergeCell ref="B3:J8"/>
    <mergeCell ref="B24:J30"/>
    <mergeCell ref="B32:J36"/>
    <mergeCell ref="B38:J42"/>
    <mergeCell ref="B44:J51"/>
    <mergeCell ref="B53:J56"/>
    <mergeCell ref="L53:N55"/>
    <mergeCell ref="B13:J16"/>
    <mergeCell ref="B18:J22"/>
    <mergeCell ref="AT18:BD19"/>
    <mergeCell ref="AT21:BD22"/>
    <mergeCell ref="AT24:BD25"/>
    <mergeCell ref="L57:S57"/>
    <mergeCell ref="L58:N60"/>
    <mergeCell ref="O58:R58"/>
    <mergeCell ref="S58:S60"/>
    <mergeCell ref="O60:R60"/>
    <mergeCell ref="AN57:BB63"/>
    <mergeCell ref="AN65:BE68"/>
    <mergeCell ref="O55:R55"/>
    <mergeCell ref="T57:AL57"/>
    <mergeCell ref="T58:AL60"/>
    <mergeCell ref="R62:AL68"/>
    <mergeCell ref="AN41:AX56"/>
    <mergeCell ref="AY41:BB56"/>
    <mergeCell ref="AC42:AL50"/>
    <mergeCell ref="V52:AL52"/>
    <mergeCell ref="O54:R54"/>
    <mergeCell ref="L62:Q64"/>
    <mergeCell ref="L65:Q66"/>
    <mergeCell ref="L67:Q68"/>
    <mergeCell ref="V53:AB55"/>
    <mergeCell ref="T54:U55"/>
    <mergeCell ref="BF3:BI5"/>
    <mergeCell ref="AW17:AZ17"/>
    <mergeCell ref="AC31:AL40"/>
    <mergeCell ref="AC54:AD55"/>
    <mergeCell ref="AF54:AL54"/>
    <mergeCell ref="AF55:AL55"/>
    <mergeCell ref="AX23:BA23"/>
    <mergeCell ref="AT31:BD33"/>
    <mergeCell ref="AX5:BA5"/>
    <mergeCell ref="AT15:BD16"/>
    <mergeCell ref="AT27:BD29"/>
    <mergeCell ref="AT6:BD7"/>
    <mergeCell ref="AT9:BD10"/>
    <mergeCell ref="AX11:BA11"/>
    <mergeCell ref="AT12:BD13"/>
    <mergeCell ref="L3:T3"/>
    <mergeCell ref="U3:AE3"/>
    <mergeCell ref="AN3:AS40"/>
    <mergeCell ref="AT3:BD4"/>
    <mergeCell ref="L6:N6"/>
    <mergeCell ref="Q6:S6"/>
    <mergeCell ref="V6:X6"/>
    <mergeCell ref="AA6:AC6"/>
    <mergeCell ref="AF6:AH6"/>
    <mergeCell ref="S5:U5"/>
    <mergeCell ref="X5:Z5"/>
    <mergeCell ref="AC5:AE5"/>
    <mergeCell ref="AH5:AJ5"/>
    <mergeCell ref="N5:P5"/>
  </mergeCells>
  <pageMargins left="0.7" right="0.7" top="0.75" bottom="0.75" header="0" footer="0"/>
  <pageSetup orientation="landscape"/>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C1:CR1000"/>
  <sheetViews>
    <sheetView workbookViewId="0"/>
  </sheetViews>
  <sheetFormatPr defaultColWidth="12.64453125" defaultRowHeight="15" customHeight="1"/>
  <cols>
    <col min="1" max="2" width="2.64453125" customWidth="1"/>
    <col min="3" max="13" width="9.64453125" customWidth="1"/>
    <col min="14" max="15" width="4.64453125" customWidth="1"/>
    <col min="16" max="30" width="2.64453125" customWidth="1"/>
    <col min="31" max="31" width="4.64453125" customWidth="1"/>
    <col min="32" max="96" width="5.64453125" customWidth="1"/>
  </cols>
  <sheetData>
    <row r="1" spans="3:96" ht="14.25" customHeight="1">
      <c r="BD1" s="1"/>
    </row>
    <row r="2" spans="3:96" ht="18" customHeight="1">
      <c r="AE2" s="988" t="s">
        <v>836</v>
      </c>
      <c r="AF2" s="812"/>
      <c r="AG2" s="812"/>
      <c r="AH2" s="812"/>
      <c r="AI2" s="812"/>
      <c r="AJ2" s="812"/>
      <c r="AK2" s="812"/>
      <c r="AL2" s="812"/>
      <c r="AM2" s="812"/>
      <c r="AN2" s="812"/>
      <c r="AO2" s="812"/>
      <c r="AP2" s="812"/>
      <c r="AQ2" s="989"/>
      <c r="AR2" s="990" t="s">
        <v>837</v>
      </c>
      <c r="AS2" s="660"/>
      <c r="AT2" s="660"/>
      <c r="AU2" s="660"/>
      <c r="AV2" s="661"/>
      <c r="AW2" s="990" t="s">
        <v>144</v>
      </c>
      <c r="AX2" s="660"/>
      <c r="AY2" s="660"/>
      <c r="AZ2" s="660"/>
      <c r="BA2" s="661"/>
      <c r="BC2" s="991" t="s">
        <v>838</v>
      </c>
      <c r="BD2" s="758"/>
      <c r="BE2" s="758"/>
      <c r="BF2" s="758"/>
      <c r="BG2" s="758"/>
      <c r="BH2" s="758"/>
      <c r="BI2" s="758"/>
      <c r="BJ2" s="758"/>
      <c r="BK2" s="759"/>
    </row>
    <row r="3" spans="3:96" ht="14.25" customHeight="1">
      <c r="AE3" s="984" t="s">
        <v>839</v>
      </c>
      <c r="AF3" s="660"/>
      <c r="AG3" s="660"/>
      <c r="AH3" s="660"/>
      <c r="AI3" s="985" t="s">
        <v>146</v>
      </c>
      <c r="AJ3" s="660"/>
      <c r="AK3" s="661"/>
      <c r="AL3" s="778" t="s">
        <v>840</v>
      </c>
      <c r="AM3" s="720"/>
      <c r="AN3" s="720"/>
      <c r="AO3" s="720"/>
      <c r="AP3" s="720"/>
      <c r="AQ3" s="720"/>
      <c r="AR3" s="666"/>
      <c r="AS3" s="667"/>
      <c r="AT3" s="667"/>
      <c r="AU3" s="667"/>
      <c r="AV3" s="668"/>
      <c r="AW3" s="666"/>
      <c r="AX3" s="667"/>
      <c r="AY3" s="667"/>
      <c r="AZ3" s="667"/>
      <c r="BA3" s="668"/>
      <c r="BC3" s="984" t="s">
        <v>841</v>
      </c>
      <c r="BD3" s="660"/>
      <c r="BE3" s="660"/>
      <c r="BF3" s="660"/>
      <c r="BG3" s="985" t="s">
        <v>161</v>
      </c>
      <c r="BH3" s="660"/>
      <c r="BI3" s="660"/>
      <c r="BJ3" s="992" t="s">
        <v>842</v>
      </c>
      <c r="BK3" s="661"/>
    </row>
    <row r="4" spans="3:96" ht="14.25" customHeight="1">
      <c r="AE4" s="666"/>
      <c r="AF4" s="667"/>
      <c r="AG4" s="667"/>
      <c r="AH4" s="667"/>
      <c r="AI4" s="727" t="s">
        <v>843</v>
      </c>
      <c r="AJ4" s="667"/>
      <c r="AK4" s="668"/>
      <c r="AL4" s="778" t="s">
        <v>844</v>
      </c>
      <c r="AM4" s="720"/>
      <c r="AN4" s="720"/>
      <c r="AO4" s="975" t="s">
        <v>845</v>
      </c>
      <c r="AP4" s="720"/>
      <c r="AQ4" s="720"/>
      <c r="AR4" s="666"/>
      <c r="AS4" s="667"/>
      <c r="AT4" s="667"/>
      <c r="AU4" s="667"/>
      <c r="AV4" s="668"/>
      <c r="AW4" s="666"/>
      <c r="AX4" s="667"/>
      <c r="AY4" s="667"/>
      <c r="AZ4" s="667"/>
      <c r="BA4" s="668"/>
      <c r="BC4" s="666"/>
      <c r="BD4" s="667"/>
      <c r="BE4" s="667"/>
      <c r="BF4" s="667"/>
      <c r="BG4" s="625"/>
      <c r="BI4" s="24"/>
      <c r="BJ4" s="667"/>
      <c r="BK4" s="668"/>
    </row>
    <row r="5" spans="3:96" ht="15.75" customHeight="1">
      <c r="AE5" s="976" t="s">
        <v>846</v>
      </c>
      <c r="AF5" s="673"/>
      <c r="AG5" s="673"/>
      <c r="AH5" s="673"/>
      <c r="AI5" s="993" t="s">
        <v>847</v>
      </c>
      <c r="AJ5" s="673"/>
      <c r="AK5" s="674"/>
      <c r="AL5" s="775" t="s">
        <v>848</v>
      </c>
      <c r="AM5" s="725"/>
      <c r="AN5" s="725"/>
      <c r="AO5" s="725"/>
      <c r="AP5" s="725"/>
      <c r="AQ5" s="725"/>
      <c r="AR5" s="672"/>
      <c r="AS5" s="673"/>
      <c r="AT5" s="673"/>
      <c r="AU5" s="673"/>
      <c r="AV5" s="674"/>
      <c r="AW5" s="672"/>
      <c r="AX5" s="673"/>
      <c r="AY5" s="673"/>
      <c r="AZ5" s="673"/>
      <c r="BA5" s="674"/>
      <c r="BC5" s="672"/>
      <c r="BD5" s="673"/>
      <c r="BE5" s="673"/>
      <c r="BF5" s="673"/>
      <c r="BG5" s="986" t="s">
        <v>163</v>
      </c>
      <c r="BH5" s="673"/>
      <c r="BI5" s="673"/>
      <c r="BJ5" s="673"/>
      <c r="BK5" s="674"/>
    </row>
    <row r="6" spans="3:96" ht="15.75" customHeight="1">
      <c r="BD6" s="1"/>
    </row>
    <row r="7" spans="3:96" ht="15.75" customHeight="1">
      <c r="C7" s="768" t="s">
        <v>849</v>
      </c>
      <c r="D7" s="660"/>
      <c r="E7" s="660"/>
      <c r="F7" s="660"/>
      <c r="G7" s="660"/>
      <c r="H7" s="660"/>
      <c r="I7" s="660"/>
      <c r="J7" s="660"/>
      <c r="K7" s="660"/>
      <c r="L7" s="660"/>
      <c r="M7" s="660"/>
      <c r="N7" s="661"/>
      <c r="Q7" s="918" t="e">
        <v>#VALUE!</v>
      </c>
      <c r="R7" s="660"/>
      <c r="S7" s="660"/>
      <c r="T7" s="660"/>
      <c r="U7" s="660"/>
      <c r="V7" s="660"/>
      <c r="W7" s="660"/>
      <c r="X7" s="660"/>
      <c r="Y7" s="660"/>
      <c r="Z7" s="660"/>
      <c r="AA7" s="660"/>
      <c r="AB7" s="660"/>
      <c r="AC7" s="660"/>
      <c r="AD7" s="661"/>
      <c r="AE7" s="74"/>
      <c r="AF7" s="74"/>
      <c r="AG7" s="74"/>
      <c r="AH7" s="74"/>
      <c r="AI7" s="846" t="s">
        <v>168</v>
      </c>
      <c r="AJ7" s="758"/>
      <c r="AK7" s="758"/>
      <c r="AL7" s="758"/>
      <c r="AM7" s="758"/>
      <c r="AN7" s="758"/>
      <c r="AO7" s="758"/>
      <c r="AP7" s="758"/>
      <c r="AQ7" s="758"/>
      <c r="AR7" s="759"/>
      <c r="AS7" s="850" t="s">
        <v>850</v>
      </c>
      <c r="AT7" s="759"/>
      <c r="AU7" s="757">
        <v>0</v>
      </c>
      <c r="AV7" s="758"/>
      <c r="AW7" s="758"/>
      <c r="AX7" s="758"/>
      <c r="AY7" s="758"/>
      <c r="AZ7" s="758"/>
      <c r="BA7" s="758"/>
      <c r="BB7" s="758"/>
      <c r="BC7" s="758"/>
      <c r="BD7" s="758"/>
      <c r="BE7" s="758"/>
      <c r="BF7" s="759"/>
      <c r="BG7" s="760">
        <v>1</v>
      </c>
      <c r="BH7" s="758"/>
      <c r="BI7" s="758"/>
      <c r="BJ7" s="758"/>
      <c r="BK7" s="758"/>
      <c r="BL7" s="758"/>
      <c r="BM7" s="758"/>
      <c r="BN7" s="758"/>
      <c r="BO7" s="758"/>
      <c r="BP7" s="758"/>
      <c r="BQ7" s="758"/>
      <c r="BR7" s="759"/>
      <c r="BS7" s="757">
        <v>2</v>
      </c>
      <c r="BT7" s="758"/>
      <c r="BU7" s="758"/>
      <c r="BV7" s="758"/>
      <c r="BW7" s="758"/>
      <c r="BX7" s="758"/>
      <c r="BY7" s="758"/>
      <c r="BZ7" s="758"/>
      <c r="CA7" s="758"/>
      <c r="CB7" s="758"/>
      <c r="CC7" s="758"/>
      <c r="CD7" s="759"/>
      <c r="CE7" s="760">
        <v>3</v>
      </c>
      <c r="CF7" s="758"/>
      <c r="CG7" s="758"/>
      <c r="CH7" s="758"/>
      <c r="CI7" s="758"/>
      <c r="CJ7" s="758"/>
      <c r="CK7" s="758"/>
      <c r="CL7" s="758"/>
      <c r="CM7" s="758"/>
      <c r="CN7" s="758"/>
      <c r="CO7" s="758"/>
      <c r="CP7" s="759"/>
      <c r="CQ7" s="77"/>
      <c r="CR7" s="78"/>
    </row>
    <row r="8" spans="3:96" ht="19.5" customHeight="1">
      <c r="C8" s="672"/>
      <c r="D8" s="673"/>
      <c r="E8" s="673"/>
      <c r="F8" s="673"/>
      <c r="G8" s="673"/>
      <c r="H8" s="673"/>
      <c r="I8" s="673"/>
      <c r="J8" s="673"/>
      <c r="K8" s="673"/>
      <c r="L8" s="673"/>
      <c r="M8" s="673"/>
      <c r="N8" s="674"/>
      <c r="Q8" s="666"/>
      <c r="R8" s="667"/>
      <c r="S8" s="667"/>
      <c r="T8" s="667"/>
      <c r="U8" s="667"/>
      <c r="V8" s="667"/>
      <c r="W8" s="667"/>
      <c r="X8" s="667"/>
      <c r="Y8" s="667"/>
      <c r="Z8" s="667"/>
      <c r="AA8" s="667"/>
      <c r="AB8" s="667"/>
      <c r="AC8" s="667"/>
      <c r="AD8" s="668"/>
      <c r="AE8" s="30"/>
      <c r="AG8" s="82" t="s">
        <v>171</v>
      </c>
      <c r="AH8" s="27" t="s">
        <v>172</v>
      </c>
      <c r="AI8" s="83" t="s">
        <v>173</v>
      </c>
      <c r="AJ8" s="84"/>
      <c r="AK8" s="85" t="s">
        <v>174</v>
      </c>
      <c r="AL8" s="85"/>
      <c r="AM8" s="86" t="s">
        <v>175</v>
      </c>
      <c r="AN8" s="85"/>
      <c r="AO8" s="87" t="s">
        <v>176</v>
      </c>
      <c r="AP8" s="84"/>
      <c r="AQ8" s="84" t="s">
        <v>177</v>
      </c>
      <c r="AR8" s="84"/>
      <c r="AS8" s="84" t="s">
        <v>178</v>
      </c>
      <c r="AT8" s="88"/>
      <c r="AU8" s="626" t="s">
        <v>851</v>
      </c>
      <c r="AV8" s="627" t="s">
        <v>180</v>
      </c>
      <c r="AW8" s="91">
        <v>7</v>
      </c>
      <c r="AX8" s="92" t="s">
        <v>181</v>
      </c>
      <c r="AY8" s="91">
        <v>11</v>
      </c>
      <c r="AZ8" s="628"/>
      <c r="BA8" s="629">
        <v>15</v>
      </c>
      <c r="BB8" s="630"/>
      <c r="BC8" s="631">
        <v>19</v>
      </c>
      <c r="BD8" s="632"/>
      <c r="BE8" s="91">
        <v>23</v>
      </c>
      <c r="BF8" s="95"/>
      <c r="BG8" s="96">
        <v>27</v>
      </c>
      <c r="BH8" s="91"/>
      <c r="BI8" s="91">
        <v>31</v>
      </c>
      <c r="BJ8" s="91"/>
      <c r="BK8" s="91">
        <v>35</v>
      </c>
      <c r="BL8" s="91"/>
      <c r="BM8" s="94">
        <v>39</v>
      </c>
      <c r="BN8" s="633"/>
      <c r="BO8" s="91">
        <v>43</v>
      </c>
      <c r="BP8" s="91"/>
      <c r="BQ8" s="91">
        <v>47</v>
      </c>
      <c r="BR8" s="97"/>
      <c r="BS8" s="98">
        <v>51</v>
      </c>
      <c r="BT8" s="99"/>
      <c r="BU8" s="99">
        <v>55</v>
      </c>
      <c r="BV8" s="99"/>
      <c r="BW8" s="99">
        <v>59</v>
      </c>
      <c r="BX8" s="99"/>
      <c r="BY8" s="100">
        <v>63</v>
      </c>
      <c r="BZ8" s="634"/>
      <c r="CA8" s="99">
        <v>67</v>
      </c>
      <c r="CB8" s="99"/>
      <c r="CC8" s="99">
        <v>71</v>
      </c>
      <c r="CD8" s="101"/>
      <c r="CE8" s="102">
        <v>75</v>
      </c>
      <c r="CF8" s="99"/>
      <c r="CG8" s="99">
        <v>79</v>
      </c>
      <c r="CH8" s="99"/>
      <c r="CI8" s="99">
        <v>83</v>
      </c>
      <c r="CJ8" s="99"/>
      <c r="CK8" s="100">
        <v>87</v>
      </c>
      <c r="CL8" s="99"/>
      <c r="CM8" s="99">
        <v>91</v>
      </c>
      <c r="CN8" s="99"/>
      <c r="CO8" s="99">
        <v>95</v>
      </c>
      <c r="CP8" s="101"/>
      <c r="CQ8" s="103"/>
    </row>
    <row r="9" spans="3:96" ht="15.75" customHeight="1">
      <c r="C9" s="19"/>
      <c r="D9" s="19"/>
      <c r="E9" s="19"/>
      <c r="F9" s="19"/>
      <c r="G9" s="19"/>
      <c r="H9" s="19"/>
      <c r="I9" s="19"/>
      <c r="J9" s="19"/>
      <c r="K9" s="19"/>
      <c r="L9" s="19"/>
      <c r="M9" s="19"/>
      <c r="Q9" s="666"/>
      <c r="R9" s="667"/>
      <c r="S9" s="667"/>
      <c r="T9" s="667"/>
      <c r="U9" s="667"/>
      <c r="V9" s="667"/>
      <c r="W9" s="667"/>
      <c r="X9" s="667"/>
      <c r="Y9" s="667"/>
      <c r="Z9" s="667"/>
      <c r="AA9" s="667"/>
      <c r="AB9" s="667"/>
      <c r="AC9" s="667"/>
      <c r="AD9" s="668"/>
      <c r="AE9" s="8"/>
      <c r="AG9" s="82" t="s">
        <v>183</v>
      </c>
      <c r="AH9" s="27" t="s">
        <v>184</v>
      </c>
      <c r="AI9" s="105"/>
      <c r="AJ9" s="106" t="s">
        <v>24</v>
      </c>
      <c r="AK9" s="847" t="s">
        <v>185</v>
      </c>
      <c r="AL9" s="824"/>
      <c r="AM9" s="825"/>
      <c r="AN9" s="107"/>
      <c r="AO9" s="108"/>
      <c r="AP9" s="107" t="s">
        <v>186</v>
      </c>
      <c r="AQ9" s="107"/>
      <c r="AR9" s="107"/>
      <c r="AS9" s="107"/>
      <c r="AT9" s="106"/>
      <c r="AU9" s="635"/>
      <c r="AV9" s="110">
        <v>5</v>
      </c>
      <c r="AW9" s="761" t="s">
        <v>852</v>
      </c>
      <c r="AX9" s="684"/>
      <c r="AY9" s="684"/>
      <c r="AZ9" s="685"/>
      <c r="BA9" s="160"/>
      <c r="BB9" s="636">
        <v>17</v>
      </c>
      <c r="BC9" s="637"/>
      <c r="BD9" s="111"/>
      <c r="BE9" s="111"/>
      <c r="BF9" s="638"/>
      <c r="BG9" s="109"/>
      <c r="BH9" s="111">
        <v>29</v>
      </c>
      <c r="BI9" s="111"/>
      <c r="BJ9" s="111"/>
      <c r="BK9" s="111"/>
      <c r="BL9" s="383"/>
      <c r="BM9" s="112"/>
      <c r="BN9" s="636">
        <v>41</v>
      </c>
      <c r="BO9" s="114"/>
      <c r="BP9" s="111"/>
      <c r="BQ9" s="111"/>
      <c r="BR9" s="639"/>
      <c r="BS9" s="114"/>
      <c r="BT9" s="111">
        <v>53</v>
      </c>
      <c r="BU9" s="111"/>
      <c r="BV9" s="111"/>
      <c r="BW9" s="111"/>
      <c r="BX9" s="383"/>
      <c r="BY9" s="112"/>
      <c r="BZ9" s="636">
        <v>65</v>
      </c>
      <c r="CA9" s="114"/>
      <c r="CB9" s="111"/>
      <c r="CC9" s="111"/>
      <c r="CD9" s="640"/>
      <c r="CE9" s="116"/>
      <c r="CF9" s="111">
        <v>77</v>
      </c>
      <c r="CG9" s="111"/>
      <c r="CH9" s="111"/>
      <c r="CI9" s="111"/>
      <c r="CJ9" s="383"/>
      <c r="CK9" s="111"/>
      <c r="CL9" s="111">
        <v>89</v>
      </c>
      <c r="CM9" s="111"/>
      <c r="CN9" s="111"/>
      <c r="CO9" s="111"/>
      <c r="CP9" s="115"/>
      <c r="CQ9" s="114"/>
    </row>
    <row r="10" spans="3:96" ht="15.75" customHeight="1">
      <c r="C10" s="768" t="s">
        <v>853</v>
      </c>
      <c r="D10" s="660"/>
      <c r="E10" s="660"/>
      <c r="F10" s="660"/>
      <c r="G10" s="660"/>
      <c r="H10" s="660"/>
      <c r="I10" s="660"/>
      <c r="J10" s="660"/>
      <c r="K10" s="660"/>
      <c r="L10" s="660"/>
      <c r="M10" s="660"/>
      <c r="N10" s="661"/>
      <c r="Q10" s="666"/>
      <c r="R10" s="667"/>
      <c r="S10" s="667"/>
      <c r="T10" s="667"/>
      <c r="U10" s="667"/>
      <c r="V10" s="667"/>
      <c r="W10" s="667"/>
      <c r="X10" s="667"/>
      <c r="Y10" s="667"/>
      <c r="Z10" s="667"/>
      <c r="AA10" s="667"/>
      <c r="AB10" s="667"/>
      <c r="AC10" s="667"/>
      <c r="AD10" s="668"/>
      <c r="AE10" s="30"/>
      <c r="AG10" s="82" t="s">
        <v>189</v>
      </c>
      <c r="AH10" s="27" t="s">
        <v>190</v>
      </c>
      <c r="AI10" s="120"/>
      <c r="AK10" s="857" t="s">
        <v>191</v>
      </c>
      <c r="AL10" s="692"/>
      <c r="AM10" s="693"/>
      <c r="AN10" s="121" t="s">
        <v>192</v>
      </c>
      <c r="AO10" s="122"/>
      <c r="AP10" s="122"/>
      <c r="AQ10" s="122"/>
      <c r="AR10" s="122"/>
      <c r="AS10" s="122"/>
      <c r="AT10" s="123" t="s">
        <v>193</v>
      </c>
      <c r="AU10" s="124"/>
      <c r="AV10" s="125"/>
      <c r="AW10" s="125"/>
      <c r="AX10" s="641"/>
      <c r="AY10" s="127"/>
      <c r="AZ10" s="631">
        <v>13</v>
      </c>
      <c r="BA10" s="994" t="s">
        <v>194</v>
      </c>
      <c r="BB10" s="684"/>
      <c r="BC10" s="684"/>
      <c r="BD10" s="685"/>
      <c r="BE10" s="642"/>
      <c r="BF10" s="643">
        <v>25</v>
      </c>
      <c r="BG10" s="129"/>
      <c r="BH10" s="125"/>
      <c r="BI10" s="125"/>
      <c r="BJ10" s="641"/>
      <c r="BK10" s="127"/>
      <c r="BL10" s="631">
        <v>37</v>
      </c>
      <c r="BM10" s="129"/>
      <c r="BN10" s="644"/>
      <c r="BO10" s="125"/>
      <c r="BP10" s="125"/>
      <c r="BQ10" s="127"/>
      <c r="BR10" s="643">
        <v>49</v>
      </c>
      <c r="BS10" s="129"/>
      <c r="BT10" s="125"/>
      <c r="BU10" s="125"/>
      <c r="BV10" s="641"/>
      <c r="BW10" s="127"/>
      <c r="BX10" s="631">
        <v>61</v>
      </c>
      <c r="BY10" s="129"/>
      <c r="BZ10" s="644"/>
      <c r="CA10" s="125"/>
      <c r="CB10" s="125"/>
      <c r="CC10" s="127"/>
      <c r="CD10" s="643">
        <v>73</v>
      </c>
      <c r="CE10" s="129"/>
      <c r="CF10" s="125"/>
      <c r="CG10" s="125"/>
      <c r="CH10" s="641"/>
      <c r="CI10" s="127"/>
      <c r="CJ10" s="631">
        <v>85</v>
      </c>
      <c r="CK10" s="129"/>
      <c r="CL10" s="125"/>
      <c r="CM10" s="125"/>
      <c r="CN10" s="125"/>
      <c r="CO10" s="125"/>
      <c r="CP10" s="130">
        <v>97</v>
      </c>
      <c r="CQ10" s="773" t="s">
        <v>195</v>
      </c>
      <c r="CR10" s="667"/>
    </row>
    <row r="11" spans="3:96" ht="15.75" customHeight="1">
      <c r="C11" s="672"/>
      <c r="D11" s="673"/>
      <c r="E11" s="673"/>
      <c r="F11" s="673"/>
      <c r="G11" s="673"/>
      <c r="H11" s="673"/>
      <c r="I11" s="673"/>
      <c r="J11" s="673"/>
      <c r="K11" s="673"/>
      <c r="L11" s="673"/>
      <c r="M11" s="673"/>
      <c r="N11" s="674"/>
      <c r="Q11" s="666"/>
      <c r="R11" s="667"/>
      <c r="S11" s="667"/>
      <c r="T11" s="667"/>
      <c r="U11" s="667"/>
      <c r="V11" s="667"/>
      <c r="W11" s="667"/>
      <c r="X11" s="667"/>
      <c r="Y11" s="667"/>
      <c r="Z11" s="667"/>
      <c r="AA11" s="667"/>
      <c r="AB11" s="667"/>
      <c r="AC11" s="667"/>
      <c r="AD11" s="668"/>
      <c r="AG11" s="82" t="s">
        <v>196</v>
      </c>
      <c r="AH11" s="27" t="s">
        <v>197</v>
      </c>
      <c r="AI11" s="105"/>
      <c r="AJ11" s="107"/>
      <c r="AK11" s="132"/>
      <c r="AL11" s="133" t="s">
        <v>198</v>
      </c>
      <c r="AM11" s="134"/>
      <c r="AN11" s="135"/>
      <c r="AO11" s="135"/>
      <c r="AP11" s="135"/>
      <c r="AQ11" s="135"/>
      <c r="AR11" s="107"/>
      <c r="AS11" s="107"/>
      <c r="AT11" s="106"/>
      <c r="AU11" s="109"/>
      <c r="AV11" s="111"/>
      <c r="AW11" s="112"/>
      <c r="AX11" s="645">
        <v>9</v>
      </c>
      <c r="AY11" s="995" t="s">
        <v>199</v>
      </c>
      <c r="AZ11" s="684"/>
      <c r="BA11" s="684"/>
      <c r="BB11" s="685"/>
      <c r="BC11" s="111"/>
      <c r="BD11" s="111"/>
      <c r="BE11" s="111"/>
      <c r="BF11" s="160"/>
      <c r="BG11" s="109"/>
      <c r="BH11" s="111"/>
      <c r="BI11" s="112"/>
      <c r="BJ11" s="645">
        <v>33</v>
      </c>
      <c r="BK11" s="114"/>
      <c r="BL11" s="382"/>
      <c r="BM11" s="111"/>
      <c r="BN11" s="111"/>
      <c r="BO11" s="111"/>
      <c r="BP11" s="111"/>
      <c r="BQ11" s="111"/>
      <c r="BR11" s="646"/>
      <c r="BS11" s="114"/>
      <c r="BT11" s="111"/>
      <c r="BU11" s="112"/>
      <c r="BV11" s="645">
        <v>57</v>
      </c>
      <c r="BW11" s="114"/>
      <c r="BX11" s="382"/>
      <c r="BY11" s="111"/>
      <c r="BZ11" s="111"/>
      <c r="CA11" s="111"/>
      <c r="CB11" s="111"/>
      <c r="CC11" s="111"/>
      <c r="CD11" s="647"/>
      <c r="CE11" s="116"/>
      <c r="CF11" s="111"/>
      <c r="CG11" s="112"/>
      <c r="CH11" s="645">
        <v>81</v>
      </c>
      <c r="CI11" s="114"/>
      <c r="CJ11" s="382"/>
      <c r="CK11" s="111"/>
      <c r="CL11" s="111"/>
      <c r="CM11" s="111"/>
      <c r="CN11" s="111"/>
      <c r="CO11" s="111"/>
      <c r="CP11" s="115"/>
      <c r="CQ11" s="114"/>
    </row>
    <row r="12" spans="3:96" ht="15.75" customHeight="1">
      <c r="Q12" s="666"/>
      <c r="R12" s="667"/>
      <c r="S12" s="667"/>
      <c r="T12" s="667"/>
      <c r="U12" s="667"/>
      <c r="V12" s="667"/>
      <c r="W12" s="667"/>
      <c r="X12" s="667"/>
      <c r="Y12" s="667"/>
      <c r="Z12" s="667"/>
      <c r="AA12" s="667"/>
      <c r="AB12" s="667"/>
      <c r="AC12" s="667"/>
      <c r="AD12" s="668"/>
      <c r="AE12" s="859" t="s">
        <v>201</v>
      </c>
      <c r="AF12" s="729"/>
      <c r="AG12" s="727" t="s">
        <v>202</v>
      </c>
      <c r="AH12" s="667"/>
      <c r="AI12" s="468"/>
      <c r="AJ12" s="393"/>
      <c r="AK12" s="850" t="s">
        <v>854</v>
      </c>
      <c r="AL12" s="758"/>
      <c r="AM12" s="758"/>
      <c r="AN12" s="758"/>
      <c r="AO12" s="758"/>
      <c r="AP12" s="758"/>
      <c r="AQ12" s="759"/>
      <c r="AR12" s="394" t="s">
        <v>204</v>
      </c>
      <c r="AS12" s="395"/>
      <c r="AT12" s="393"/>
      <c r="AU12" s="141"/>
      <c r="AV12" s="142"/>
      <c r="AW12" s="142"/>
      <c r="AX12" s="648"/>
      <c r="AY12" s="142"/>
      <c r="AZ12" s="142"/>
      <c r="BA12" s="142"/>
      <c r="BB12" s="142"/>
      <c r="BC12" s="142"/>
      <c r="BD12" s="143">
        <v>21</v>
      </c>
      <c r="BE12" s="763" t="s">
        <v>205</v>
      </c>
      <c r="BF12" s="764"/>
      <c r="BG12" s="764"/>
      <c r="BH12" s="765"/>
      <c r="BI12" s="142"/>
      <c r="BJ12" s="648"/>
      <c r="BK12" s="142"/>
      <c r="BL12" s="142"/>
      <c r="BM12" s="142"/>
      <c r="BN12" s="142"/>
      <c r="BO12" s="142"/>
      <c r="BP12" s="143">
        <v>45</v>
      </c>
      <c r="BQ12" s="142"/>
      <c r="BR12" s="144"/>
      <c r="BS12" s="145"/>
      <c r="BT12" s="146"/>
      <c r="BU12" s="146"/>
      <c r="BV12" s="649"/>
      <c r="BW12" s="146"/>
      <c r="BX12" s="146"/>
      <c r="BY12" s="146"/>
      <c r="BZ12" s="146"/>
      <c r="CA12" s="146"/>
      <c r="CB12" s="147">
        <v>69</v>
      </c>
      <c r="CC12" s="146"/>
      <c r="CD12" s="148"/>
      <c r="CE12" s="149"/>
      <c r="CF12" s="146"/>
      <c r="CG12" s="146"/>
      <c r="CH12" s="649"/>
      <c r="CI12" s="146"/>
      <c r="CJ12" s="146"/>
      <c r="CK12" s="146"/>
      <c r="CL12" s="146"/>
      <c r="CM12" s="146"/>
      <c r="CN12" s="147">
        <v>93</v>
      </c>
      <c r="CO12" s="146"/>
      <c r="CP12" s="148"/>
      <c r="CQ12" s="150"/>
    </row>
    <row r="13" spans="3:96" ht="15.75" customHeight="1">
      <c r="C13" s="768" t="s">
        <v>855</v>
      </c>
      <c r="D13" s="660"/>
      <c r="E13" s="660"/>
      <c r="F13" s="660"/>
      <c r="G13" s="660"/>
      <c r="H13" s="660"/>
      <c r="I13" s="660"/>
      <c r="J13" s="660"/>
      <c r="K13" s="660"/>
      <c r="L13" s="660"/>
      <c r="M13" s="660"/>
      <c r="N13" s="661"/>
      <c r="Q13" s="666"/>
      <c r="R13" s="667"/>
      <c r="S13" s="667"/>
      <c r="T13" s="667"/>
      <c r="U13" s="667"/>
      <c r="V13" s="667"/>
      <c r="W13" s="667"/>
      <c r="X13" s="667"/>
      <c r="Y13" s="667"/>
      <c r="Z13" s="667"/>
      <c r="AA13" s="667"/>
      <c r="AB13" s="667"/>
      <c r="AC13" s="667"/>
      <c r="AD13" s="668"/>
      <c r="AF13" s="852" t="s">
        <v>856</v>
      </c>
      <c r="AG13" s="758"/>
      <c r="AH13" s="758"/>
      <c r="AI13" s="758"/>
      <c r="AJ13" s="758"/>
      <c r="AK13" s="758"/>
      <c r="AL13" s="818"/>
      <c r="AM13" s="853" t="s">
        <v>857</v>
      </c>
      <c r="AN13" s="758"/>
      <c r="AO13" s="758"/>
      <c r="AP13" s="758"/>
      <c r="AQ13" s="758"/>
      <c r="AR13" s="758"/>
      <c r="AS13" s="758"/>
      <c r="AT13" s="759"/>
      <c r="AU13" s="36">
        <v>3</v>
      </c>
      <c r="AV13" s="21">
        <f t="shared" ref="AV13:CP13" si="0">SUM(AV8:AV12)</f>
        <v>5</v>
      </c>
      <c r="AW13" s="21">
        <f t="shared" si="0"/>
        <v>7</v>
      </c>
      <c r="AX13" s="36">
        <f t="shared" si="0"/>
        <v>9</v>
      </c>
      <c r="AY13" s="21">
        <f t="shared" si="0"/>
        <v>11</v>
      </c>
      <c r="AZ13" s="21">
        <f t="shared" si="0"/>
        <v>13</v>
      </c>
      <c r="BA13" s="36">
        <f t="shared" si="0"/>
        <v>15</v>
      </c>
      <c r="BB13" s="21">
        <f t="shared" si="0"/>
        <v>17</v>
      </c>
      <c r="BC13" s="21">
        <f t="shared" si="0"/>
        <v>19</v>
      </c>
      <c r="BD13" s="36">
        <f t="shared" si="0"/>
        <v>21</v>
      </c>
      <c r="BE13" s="21">
        <f t="shared" si="0"/>
        <v>23</v>
      </c>
      <c r="BF13" s="21">
        <f t="shared" si="0"/>
        <v>25</v>
      </c>
      <c r="BG13" s="36">
        <f t="shared" si="0"/>
        <v>27</v>
      </c>
      <c r="BH13" s="21">
        <f t="shared" si="0"/>
        <v>29</v>
      </c>
      <c r="BI13" s="21">
        <f t="shared" si="0"/>
        <v>31</v>
      </c>
      <c r="BJ13" s="36">
        <f t="shared" si="0"/>
        <v>33</v>
      </c>
      <c r="BK13" s="21">
        <f t="shared" si="0"/>
        <v>35</v>
      </c>
      <c r="BL13" s="21">
        <f t="shared" si="0"/>
        <v>37</v>
      </c>
      <c r="BM13" s="36">
        <f t="shared" si="0"/>
        <v>39</v>
      </c>
      <c r="BN13" s="21">
        <f t="shared" si="0"/>
        <v>41</v>
      </c>
      <c r="BO13" s="21">
        <f t="shared" si="0"/>
        <v>43</v>
      </c>
      <c r="BP13" s="36">
        <f t="shared" si="0"/>
        <v>45</v>
      </c>
      <c r="BQ13" s="21">
        <f t="shared" si="0"/>
        <v>47</v>
      </c>
      <c r="BR13" s="21">
        <f t="shared" si="0"/>
        <v>49</v>
      </c>
      <c r="BS13" s="36">
        <f t="shared" si="0"/>
        <v>51</v>
      </c>
      <c r="BT13" s="21">
        <f t="shared" si="0"/>
        <v>53</v>
      </c>
      <c r="BU13" s="21">
        <f t="shared" si="0"/>
        <v>55</v>
      </c>
      <c r="BV13" s="36">
        <f t="shared" si="0"/>
        <v>57</v>
      </c>
      <c r="BW13" s="21">
        <f t="shared" si="0"/>
        <v>59</v>
      </c>
      <c r="BX13" s="21">
        <f t="shared" si="0"/>
        <v>61</v>
      </c>
      <c r="BY13" s="36">
        <f t="shared" si="0"/>
        <v>63</v>
      </c>
      <c r="BZ13" s="21">
        <f t="shared" si="0"/>
        <v>65</v>
      </c>
      <c r="CA13" s="21">
        <f t="shared" si="0"/>
        <v>67</v>
      </c>
      <c r="CB13" s="36">
        <f t="shared" si="0"/>
        <v>69</v>
      </c>
      <c r="CC13" s="21">
        <f t="shared" si="0"/>
        <v>71</v>
      </c>
      <c r="CD13" s="21">
        <f t="shared" si="0"/>
        <v>73</v>
      </c>
      <c r="CE13" s="36">
        <f t="shared" si="0"/>
        <v>75</v>
      </c>
      <c r="CF13" s="21">
        <f t="shared" si="0"/>
        <v>77</v>
      </c>
      <c r="CG13" s="21">
        <f t="shared" si="0"/>
        <v>79</v>
      </c>
      <c r="CH13" s="36">
        <f t="shared" si="0"/>
        <v>81</v>
      </c>
      <c r="CI13" s="21">
        <f t="shared" si="0"/>
        <v>83</v>
      </c>
      <c r="CJ13" s="21">
        <f t="shared" si="0"/>
        <v>85</v>
      </c>
      <c r="CK13" s="36">
        <f t="shared" si="0"/>
        <v>87</v>
      </c>
      <c r="CL13" s="21">
        <f t="shared" si="0"/>
        <v>89</v>
      </c>
      <c r="CM13" s="21">
        <f t="shared" si="0"/>
        <v>91</v>
      </c>
      <c r="CN13" s="36">
        <f t="shared" si="0"/>
        <v>93</v>
      </c>
      <c r="CO13" s="21">
        <f t="shared" si="0"/>
        <v>95</v>
      </c>
      <c r="CP13" s="21">
        <f t="shared" si="0"/>
        <v>97</v>
      </c>
    </row>
    <row r="14" spans="3:96" ht="15.75" customHeight="1">
      <c r="C14" s="672"/>
      <c r="D14" s="673"/>
      <c r="E14" s="673"/>
      <c r="F14" s="673"/>
      <c r="G14" s="673"/>
      <c r="H14" s="673"/>
      <c r="I14" s="673"/>
      <c r="J14" s="673"/>
      <c r="K14" s="673"/>
      <c r="L14" s="673"/>
      <c r="M14" s="673"/>
      <c r="N14" s="674"/>
      <c r="Q14" s="666"/>
      <c r="R14" s="667"/>
      <c r="S14" s="667"/>
      <c r="T14" s="667"/>
      <c r="U14" s="667"/>
      <c r="V14" s="667"/>
      <c r="W14" s="667"/>
      <c r="X14" s="667"/>
      <c r="Y14" s="667"/>
      <c r="Z14" s="667"/>
      <c r="AA14" s="667"/>
      <c r="AB14" s="667"/>
      <c r="AC14" s="667"/>
      <c r="AD14" s="668"/>
      <c r="BD14" s="1"/>
    </row>
    <row r="15" spans="3:96" ht="15.75" customHeight="1">
      <c r="Q15" s="666"/>
      <c r="R15" s="667"/>
      <c r="S15" s="667"/>
      <c r="T15" s="667"/>
      <c r="U15" s="667"/>
      <c r="V15" s="667"/>
      <c r="W15" s="667"/>
      <c r="X15" s="667"/>
      <c r="Y15" s="667"/>
      <c r="Z15" s="667"/>
      <c r="AA15" s="667"/>
      <c r="AB15" s="667"/>
      <c r="AC15" s="667"/>
      <c r="AD15" s="668"/>
      <c r="AF15" s="682" t="s">
        <v>858</v>
      </c>
      <c r="AG15" s="667"/>
      <c r="AH15" s="667"/>
      <c r="BD15" s="1"/>
      <c r="BH15" s="31"/>
      <c r="BI15" s="31"/>
      <c r="BJ15" s="31"/>
      <c r="BK15" s="31"/>
      <c r="BL15" s="31"/>
      <c r="BM15" s="31"/>
      <c r="BN15" s="31"/>
      <c r="BO15" s="31"/>
      <c r="BP15" s="31"/>
    </row>
    <row r="16" spans="3:96" ht="15.75" customHeight="1">
      <c r="C16" s="768" t="s">
        <v>859</v>
      </c>
      <c r="D16" s="660"/>
      <c r="E16" s="660"/>
      <c r="F16" s="660"/>
      <c r="G16" s="660"/>
      <c r="H16" s="660"/>
      <c r="I16" s="660"/>
      <c r="J16" s="660"/>
      <c r="K16" s="660"/>
      <c r="L16" s="660"/>
      <c r="M16" s="660"/>
      <c r="N16" s="661"/>
      <c r="Q16" s="666"/>
      <c r="R16" s="667"/>
      <c r="S16" s="667"/>
      <c r="T16" s="667"/>
      <c r="U16" s="667"/>
      <c r="V16" s="667"/>
      <c r="W16" s="667"/>
      <c r="X16" s="667"/>
      <c r="Y16" s="667"/>
      <c r="Z16" s="667"/>
      <c r="AA16" s="667"/>
      <c r="AB16" s="667"/>
      <c r="AC16" s="667"/>
      <c r="AD16" s="668"/>
      <c r="AF16" s="696" t="s">
        <v>860</v>
      </c>
      <c r="AG16" s="667"/>
      <c r="AH16" s="667"/>
      <c r="AI16" s="667"/>
      <c r="AJ16" s="667"/>
      <c r="AK16" s="667"/>
      <c r="AL16" s="667"/>
      <c r="AM16" s="667"/>
      <c r="AN16" s="667"/>
      <c r="AO16" s="667"/>
      <c r="AZ16" s="872" t="s">
        <v>861</v>
      </c>
      <c r="BA16" s="660"/>
      <c r="BB16" s="660"/>
      <c r="BC16" s="660"/>
      <c r="BD16" s="660"/>
      <c r="BE16" s="660"/>
      <c r="BF16" s="660"/>
      <c r="BG16" s="660"/>
      <c r="BH16" s="661"/>
      <c r="BI16" s="996" t="s">
        <v>231</v>
      </c>
      <c r="BJ16" s="758"/>
      <c r="BK16" s="758"/>
      <c r="BL16" s="758"/>
      <c r="BM16" s="758"/>
      <c r="BN16" s="758"/>
      <c r="BO16" s="758"/>
      <c r="BP16" s="758"/>
      <c r="BQ16" s="758"/>
      <c r="BR16" s="758"/>
      <c r="BS16" s="758"/>
      <c r="BT16" s="759"/>
      <c r="CC16" s="414"/>
    </row>
    <row r="17" spans="3:81" ht="15.75" customHeight="1">
      <c r="C17" s="672"/>
      <c r="D17" s="673"/>
      <c r="E17" s="673"/>
      <c r="F17" s="673"/>
      <c r="G17" s="673"/>
      <c r="H17" s="673"/>
      <c r="I17" s="673"/>
      <c r="J17" s="673"/>
      <c r="K17" s="673"/>
      <c r="L17" s="673"/>
      <c r="M17" s="673"/>
      <c r="N17" s="674"/>
      <c r="Q17" s="666"/>
      <c r="R17" s="667"/>
      <c r="S17" s="667"/>
      <c r="T17" s="667"/>
      <c r="U17" s="667"/>
      <c r="V17" s="667"/>
      <c r="W17" s="667"/>
      <c r="X17" s="667"/>
      <c r="Y17" s="667"/>
      <c r="Z17" s="667"/>
      <c r="AA17" s="667"/>
      <c r="AB17" s="667"/>
      <c r="AC17" s="667"/>
      <c r="AD17" s="668"/>
      <c r="AZ17" s="672"/>
      <c r="BA17" s="673"/>
      <c r="BB17" s="673"/>
      <c r="BC17" s="673"/>
      <c r="BD17" s="673"/>
      <c r="BE17" s="673"/>
      <c r="BF17" s="673"/>
      <c r="BG17" s="673"/>
      <c r="BH17" s="674"/>
      <c r="BI17" s="997" t="s">
        <v>234</v>
      </c>
      <c r="BJ17" s="660"/>
      <c r="BK17" s="660"/>
      <c r="BL17" s="660"/>
      <c r="BM17" s="40">
        <f t="shared" ref="BM17:BR17" si="1">-(2^(2*BM19+1)+1)/3</f>
        <v>-3</v>
      </c>
      <c r="BN17" s="40">
        <f t="shared" si="1"/>
        <v>-11</v>
      </c>
      <c r="BO17" s="40">
        <f t="shared" si="1"/>
        <v>-43</v>
      </c>
      <c r="BP17" s="40">
        <f t="shared" si="1"/>
        <v>-171</v>
      </c>
      <c r="BQ17" s="40">
        <f t="shared" si="1"/>
        <v>-683</v>
      </c>
      <c r="BR17" s="40">
        <f t="shared" si="1"/>
        <v>-2731</v>
      </c>
      <c r="BS17" s="40"/>
      <c r="BT17" s="40"/>
      <c r="CC17" s="31"/>
    </row>
    <row r="18" spans="3:81" ht="15.75" customHeight="1">
      <c r="Q18" s="666"/>
      <c r="R18" s="667"/>
      <c r="S18" s="667"/>
      <c r="T18" s="667"/>
      <c r="U18" s="667"/>
      <c r="V18" s="667"/>
      <c r="W18" s="667"/>
      <c r="X18" s="667"/>
      <c r="Y18" s="667"/>
      <c r="Z18" s="667"/>
      <c r="AA18" s="667"/>
      <c r="AB18" s="667"/>
      <c r="AC18" s="667"/>
      <c r="AD18" s="668"/>
      <c r="AF18" s="987" t="s">
        <v>862</v>
      </c>
      <c r="AG18" s="660"/>
      <c r="AH18" s="660"/>
      <c r="AI18" s="477"/>
      <c r="AJ18" s="477"/>
      <c r="AK18" s="477"/>
      <c r="AL18" s="477"/>
      <c r="AM18" s="477"/>
      <c r="AN18" s="480"/>
      <c r="AP18" s="998" t="s">
        <v>863</v>
      </c>
      <c r="AQ18" s="660"/>
      <c r="AR18" s="660"/>
      <c r="AS18" s="660"/>
      <c r="AT18" s="660"/>
      <c r="AU18" s="660"/>
      <c r="AV18" s="660"/>
      <c r="AW18" s="661"/>
      <c r="AZ18" s="155">
        <v>1</v>
      </c>
      <c r="BC18" s="650"/>
      <c r="BD18" s="979" t="s">
        <v>238</v>
      </c>
      <c r="BE18" s="660"/>
      <c r="BF18" s="660"/>
      <c r="BG18" s="156"/>
      <c r="BH18" s="157">
        <v>1</v>
      </c>
      <c r="BI18" s="735" t="s">
        <v>864</v>
      </c>
      <c r="BJ18" s="667"/>
      <c r="BK18" s="667"/>
      <c r="BL18" s="667"/>
      <c r="BM18" s="39">
        <f t="shared" ref="BM18:BR18" si="2">(4^(BM19+1)-1)/3</f>
        <v>5</v>
      </c>
      <c r="BN18" s="39">
        <f t="shared" si="2"/>
        <v>21</v>
      </c>
      <c r="BO18" s="39">
        <f t="shared" si="2"/>
        <v>85</v>
      </c>
      <c r="BP18" s="39">
        <f t="shared" si="2"/>
        <v>341</v>
      </c>
      <c r="BQ18" s="39">
        <f t="shared" si="2"/>
        <v>1365</v>
      </c>
      <c r="BR18" s="39">
        <f t="shared" si="2"/>
        <v>5461</v>
      </c>
      <c r="BS18" s="39"/>
      <c r="BT18" s="39"/>
    </row>
    <row r="19" spans="3:81" ht="15.75" customHeight="1">
      <c r="C19" s="804" t="s">
        <v>865</v>
      </c>
      <c r="D19" s="660"/>
      <c r="E19" s="660"/>
      <c r="F19" s="660"/>
      <c r="G19" s="660"/>
      <c r="H19" s="660"/>
      <c r="I19" s="660"/>
      <c r="J19" s="660"/>
      <c r="K19" s="660"/>
      <c r="L19" s="660"/>
      <c r="M19" s="660"/>
      <c r="N19" s="661"/>
      <c r="Q19" s="666"/>
      <c r="R19" s="667"/>
      <c r="S19" s="667"/>
      <c r="T19" s="667"/>
      <c r="U19" s="667"/>
      <c r="V19" s="667"/>
      <c r="W19" s="667"/>
      <c r="X19" s="667"/>
      <c r="Y19" s="667"/>
      <c r="Z19" s="667"/>
      <c r="AA19" s="667"/>
      <c r="AB19" s="667"/>
      <c r="AC19" s="667"/>
      <c r="AD19" s="668"/>
      <c r="AF19" s="528"/>
      <c r="AH19" s="696" t="s">
        <v>866</v>
      </c>
      <c r="AI19" s="667"/>
      <c r="AJ19" s="667"/>
      <c r="AK19" s="667"/>
      <c r="AL19" s="667"/>
      <c r="AM19" s="667"/>
      <c r="AN19" s="668"/>
      <c r="AO19" s="16"/>
      <c r="AP19" s="672"/>
      <c r="AQ19" s="673"/>
      <c r="AR19" s="673"/>
      <c r="AS19" s="673"/>
      <c r="AT19" s="673"/>
      <c r="AU19" s="673"/>
      <c r="AV19" s="673"/>
      <c r="AW19" s="674"/>
      <c r="AZ19" s="155">
        <f t="shared" ref="AZ19:AZ47" si="3">AZ18+1</f>
        <v>2</v>
      </c>
      <c r="BA19" s="651"/>
      <c r="BB19" s="651"/>
      <c r="BC19" s="980" t="s">
        <v>242</v>
      </c>
      <c r="BD19" s="667"/>
      <c r="BE19" s="667"/>
      <c r="BF19" s="158"/>
      <c r="BG19" s="159">
        <v>1</v>
      </c>
      <c r="BH19" s="159">
        <v>0</v>
      </c>
      <c r="BI19" s="160"/>
      <c r="BJ19" s="21"/>
      <c r="BK19" s="161" t="s">
        <v>243</v>
      </c>
      <c r="BL19" s="162" t="s">
        <v>244</v>
      </c>
      <c r="BM19" s="163">
        <v>1</v>
      </c>
      <c r="BN19" s="163">
        <f t="shared" ref="BN19:BT19" si="4">BM19+1</f>
        <v>2</v>
      </c>
      <c r="BO19" s="163">
        <f t="shared" si="4"/>
        <v>3</v>
      </c>
      <c r="BP19" s="163">
        <f t="shared" si="4"/>
        <v>4</v>
      </c>
      <c r="BQ19" s="163">
        <f t="shared" si="4"/>
        <v>5</v>
      </c>
      <c r="BR19" s="163">
        <f t="shared" si="4"/>
        <v>6</v>
      </c>
      <c r="BS19" s="163">
        <f t="shared" si="4"/>
        <v>7</v>
      </c>
      <c r="BT19" s="163">
        <f t="shared" si="4"/>
        <v>8</v>
      </c>
    </row>
    <row r="20" spans="3:81" ht="15.75" customHeight="1">
      <c r="C20" s="672"/>
      <c r="D20" s="673"/>
      <c r="E20" s="673"/>
      <c r="F20" s="673"/>
      <c r="G20" s="673"/>
      <c r="H20" s="673"/>
      <c r="I20" s="673"/>
      <c r="J20" s="673"/>
      <c r="K20" s="673"/>
      <c r="L20" s="673"/>
      <c r="M20" s="673"/>
      <c r="N20" s="674"/>
      <c r="Q20" s="666"/>
      <c r="R20" s="667"/>
      <c r="S20" s="667"/>
      <c r="T20" s="667"/>
      <c r="U20" s="667"/>
      <c r="V20" s="667"/>
      <c r="W20" s="667"/>
      <c r="X20" s="667"/>
      <c r="Y20" s="667"/>
      <c r="Z20" s="667"/>
      <c r="AA20" s="667"/>
      <c r="AB20" s="667"/>
      <c r="AC20" s="667"/>
      <c r="AD20" s="668"/>
      <c r="AF20" s="528"/>
      <c r="AG20" s="21" t="s">
        <v>867</v>
      </c>
      <c r="AH20" s="686" t="s">
        <v>868</v>
      </c>
      <c r="AI20" s="667"/>
      <c r="AJ20" s="667"/>
      <c r="AK20" s="667"/>
      <c r="AL20" s="667"/>
      <c r="AM20" s="667"/>
      <c r="AN20" s="668"/>
      <c r="AO20" s="16"/>
      <c r="AZ20" s="155">
        <f t="shared" si="3"/>
        <v>3</v>
      </c>
      <c r="BA20" s="652"/>
      <c r="BB20" s="652"/>
      <c r="BC20" s="652"/>
      <c r="BD20" s="981" t="s">
        <v>246</v>
      </c>
      <c r="BE20" s="667"/>
      <c r="BF20" s="667"/>
      <c r="BG20" s="165">
        <v>1</v>
      </c>
      <c r="BH20" s="166">
        <v>1</v>
      </c>
      <c r="BI20" s="167">
        <f>-1+4*(BK20+1)</f>
        <v>3</v>
      </c>
      <c r="BJ20" s="168">
        <f>-1+6*(BK20+1)</f>
        <v>5</v>
      </c>
      <c r="BK20" s="27">
        <v>0</v>
      </c>
      <c r="BL20" s="193" t="s">
        <v>869</v>
      </c>
      <c r="BM20" s="171">
        <f t="shared" ref="BM20:BM21" si="5">4*BJ20+1</f>
        <v>21</v>
      </c>
      <c r="BN20" s="43">
        <f t="shared" ref="BN20:BP20" si="6">4*BM20+1</f>
        <v>85</v>
      </c>
      <c r="BO20" s="43">
        <f t="shared" si="6"/>
        <v>341</v>
      </c>
      <c r="BP20" s="43">
        <f t="shared" si="6"/>
        <v>1365</v>
      </c>
    </row>
    <row r="21" spans="3:81" ht="15.75" customHeight="1">
      <c r="Q21" s="666"/>
      <c r="R21" s="667"/>
      <c r="S21" s="667"/>
      <c r="T21" s="667"/>
      <c r="U21" s="667"/>
      <c r="V21" s="667"/>
      <c r="W21" s="667"/>
      <c r="X21" s="667"/>
      <c r="Y21" s="667"/>
      <c r="Z21" s="667"/>
      <c r="AA21" s="667"/>
      <c r="AB21" s="667"/>
      <c r="AC21" s="667"/>
      <c r="AD21" s="668"/>
      <c r="AF21" s="528"/>
      <c r="AN21" s="483"/>
      <c r="AP21" s="982" t="s">
        <v>870</v>
      </c>
      <c r="AQ21" s="824"/>
      <c r="AR21" s="824"/>
      <c r="AS21" s="824"/>
      <c r="AT21" s="824"/>
      <c r="AU21" s="824"/>
      <c r="AV21" s="824"/>
      <c r="AW21" s="825"/>
      <c r="AZ21" s="173">
        <f t="shared" si="3"/>
        <v>4</v>
      </c>
      <c r="BB21" s="53"/>
      <c r="BD21" s="1"/>
      <c r="BF21" s="174">
        <v>1</v>
      </c>
      <c r="BG21" s="174">
        <v>0</v>
      </c>
      <c r="BH21" s="166">
        <v>0</v>
      </c>
      <c r="BI21" s="175">
        <f>1+8*(BK20+1)</f>
        <v>9</v>
      </c>
      <c r="BJ21" s="176">
        <f>BJ20+2</f>
        <v>7</v>
      </c>
      <c r="BK21" s="198"/>
      <c r="BL21" s="33"/>
      <c r="BM21" s="35">
        <f t="shared" si="5"/>
        <v>29</v>
      </c>
      <c r="BN21" s="35">
        <f t="shared" ref="BN21:BP21" si="7">4*BM21+1</f>
        <v>117</v>
      </c>
      <c r="BO21" s="35">
        <f t="shared" si="7"/>
        <v>469</v>
      </c>
      <c r="BP21" s="35">
        <f t="shared" si="7"/>
        <v>1877</v>
      </c>
      <c r="BQ21" s="177"/>
      <c r="BR21" s="177"/>
      <c r="BS21" s="177"/>
      <c r="BT21" s="177"/>
      <c r="BV21" s="40">
        <v>3</v>
      </c>
    </row>
    <row r="22" spans="3:81" ht="15.75" customHeight="1">
      <c r="C22" s="900" t="s">
        <v>871</v>
      </c>
      <c r="D22" s="667"/>
      <c r="E22" s="667"/>
      <c r="F22" s="667"/>
      <c r="G22" s="667"/>
      <c r="H22" s="667"/>
      <c r="I22" s="667"/>
      <c r="J22" s="667"/>
      <c r="K22" s="667"/>
      <c r="L22" s="667"/>
      <c r="M22" s="667"/>
      <c r="N22" s="667"/>
      <c r="Q22" s="666"/>
      <c r="R22" s="667"/>
      <c r="S22" s="667"/>
      <c r="T22" s="667"/>
      <c r="U22" s="667"/>
      <c r="V22" s="667"/>
      <c r="W22" s="667"/>
      <c r="X22" s="667"/>
      <c r="Y22" s="667"/>
      <c r="Z22" s="667"/>
      <c r="AA22" s="667"/>
      <c r="AB22" s="667"/>
      <c r="AC22" s="667"/>
      <c r="AD22" s="668"/>
      <c r="AF22" s="528"/>
      <c r="AG22" s="21" t="s">
        <v>867</v>
      </c>
      <c r="AH22" s="686" t="s">
        <v>872</v>
      </c>
      <c r="AI22" s="667"/>
      <c r="AJ22" s="667"/>
      <c r="AK22" s="667"/>
      <c r="AL22" s="667"/>
      <c r="AM22" s="667"/>
      <c r="AN22" s="668"/>
      <c r="AP22" s="653"/>
      <c r="AQ22" s="999" t="s">
        <v>873</v>
      </c>
      <c r="AR22" s="824"/>
      <c r="AS22" s="824"/>
      <c r="AT22" s="824"/>
      <c r="AU22" s="824"/>
      <c r="AV22" s="825"/>
      <c r="AW22" s="654"/>
      <c r="AZ22" s="178">
        <f t="shared" si="3"/>
        <v>5</v>
      </c>
      <c r="BB22" s="53"/>
      <c r="BD22" s="25"/>
      <c r="BE22" s="179"/>
      <c r="BF22" s="159">
        <v>1</v>
      </c>
      <c r="BG22" s="159">
        <v>0</v>
      </c>
      <c r="BH22" s="180">
        <v>1</v>
      </c>
      <c r="BI22" s="181"/>
      <c r="BJ22" s="182"/>
      <c r="BK22" s="837" t="s">
        <v>249</v>
      </c>
      <c r="BL22" s="729"/>
      <c r="BM22" s="183">
        <v>24</v>
      </c>
      <c r="BN22" s="183">
        <f t="shared" ref="BN22:BP22" si="8">BM22*4</f>
        <v>96</v>
      </c>
      <c r="BO22" s="183">
        <f t="shared" si="8"/>
        <v>384</v>
      </c>
      <c r="BP22" s="183">
        <f t="shared" si="8"/>
        <v>1536</v>
      </c>
    </row>
    <row r="23" spans="3:81" ht="15.75" customHeight="1">
      <c r="C23" s="667"/>
      <c r="D23" s="667"/>
      <c r="E23" s="667"/>
      <c r="F23" s="667"/>
      <c r="G23" s="667"/>
      <c r="H23" s="667"/>
      <c r="I23" s="667"/>
      <c r="J23" s="667"/>
      <c r="K23" s="667"/>
      <c r="L23" s="667"/>
      <c r="M23" s="667"/>
      <c r="N23" s="667"/>
      <c r="Q23" s="666"/>
      <c r="R23" s="667"/>
      <c r="S23" s="667"/>
      <c r="T23" s="667"/>
      <c r="U23" s="667"/>
      <c r="V23" s="667"/>
      <c r="W23" s="667"/>
      <c r="X23" s="667"/>
      <c r="Y23" s="667"/>
      <c r="Z23" s="667"/>
      <c r="AA23" s="667"/>
      <c r="AB23" s="667"/>
      <c r="AC23" s="667"/>
      <c r="AD23" s="668"/>
      <c r="AF23" s="528"/>
      <c r="AN23" s="483"/>
      <c r="AP23" s="653"/>
      <c r="AQ23" s="1000" t="s">
        <v>874</v>
      </c>
      <c r="AR23" s="692"/>
      <c r="AS23" s="692"/>
      <c r="AT23" s="692"/>
      <c r="AU23" s="692"/>
      <c r="AV23" s="693"/>
      <c r="AW23" s="654"/>
      <c r="AZ23" s="185">
        <f t="shared" si="3"/>
        <v>6</v>
      </c>
      <c r="BC23" s="17"/>
      <c r="BD23" s="1"/>
      <c r="BF23" s="186">
        <v>1</v>
      </c>
      <c r="BG23" s="159">
        <v>1</v>
      </c>
      <c r="BH23" s="180">
        <v>0</v>
      </c>
      <c r="BI23" s="21"/>
      <c r="BJ23" s="21"/>
      <c r="BM23" s="187">
        <v>101101</v>
      </c>
      <c r="BN23" s="187">
        <v>10110101</v>
      </c>
    </row>
    <row r="24" spans="3:81" ht="15.75" customHeight="1">
      <c r="Q24" s="666"/>
      <c r="R24" s="667"/>
      <c r="S24" s="667"/>
      <c r="T24" s="667"/>
      <c r="U24" s="667"/>
      <c r="V24" s="667"/>
      <c r="W24" s="667"/>
      <c r="X24" s="667"/>
      <c r="Y24" s="667"/>
      <c r="Z24" s="667"/>
      <c r="AA24" s="667"/>
      <c r="AB24" s="667"/>
      <c r="AC24" s="667"/>
      <c r="AD24" s="668"/>
      <c r="AF24" s="922" t="s">
        <v>875</v>
      </c>
      <c r="AG24" s="667"/>
      <c r="AH24" s="667"/>
      <c r="AN24" s="483"/>
      <c r="AO24" s="612"/>
      <c r="AP24" s="983" t="s">
        <v>876</v>
      </c>
      <c r="AQ24" s="692"/>
      <c r="AR24" s="692"/>
      <c r="AS24" s="692"/>
      <c r="AT24" s="692"/>
      <c r="AU24" s="692"/>
      <c r="AV24" s="692"/>
      <c r="AW24" s="693"/>
      <c r="AZ24" s="189">
        <f t="shared" si="3"/>
        <v>7</v>
      </c>
      <c r="BA24" s="727" t="s">
        <v>482</v>
      </c>
      <c r="BB24" s="667"/>
      <c r="BC24" s="667"/>
      <c r="BD24" s="190" t="s">
        <v>159</v>
      </c>
      <c r="BF24" s="174">
        <v>1</v>
      </c>
      <c r="BG24" s="174">
        <v>1</v>
      </c>
      <c r="BH24" s="166">
        <v>1</v>
      </c>
      <c r="BI24" s="191">
        <f>-1+4*(BK24+1)</f>
        <v>7</v>
      </c>
      <c r="BJ24" s="192">
        <f>-1+6*(BK24+1)</f>
        <v>11</v>
      </c>
      <c r="BK24" s="27">
        <v>1</v>
      </c>
      <c r="BL24" s="193"/>
      <c r="BM24" s="171">
        <f t="shared" ref="BM24:BM25" si="9">4*BJ24+1</f>
        <v>45</v>
      </c>
      <c r="BN24" s="43">
        <f t="shared" ref="BN24:BP24" si="10">4*BM24+1</f>
        <v>181</v>
      </c>
      <c r="BO24" s="43">
        <f t="shared" si="10"/>
        <v>725</v>
      </c>
      <c r="BP24" s="43">
        <f t="shared" si="10"/>
        <v>2901</v>
      </c>
      <c r="BQ24" s="43"/>
      <c r="BR24" s="43"/>
      <c r="BS24" s="43"/>
      <c r="BT24" s="43"/>
    </row>
    <row r="25" spans="3:81" ht="15.75" customHeight="1">
      <c r="C25" s="900" t="s">
        <v>877</v>
      </c>
      <c r="D25" s="667"/>
      <c r="E25" s="667"/>
      <c r="F25" s="667"/>
      <c r="G25" s="667"/>
      <c r="H25" s="667"/>
      <c r="I25" s="667"/>
      <c r="J25" s="667"/>
      <c r="K25" s="667"/>
      <c r="L25" s="667"/>
      <c r="M25" s="667"/>
      <c r="N25" s="667"/>
      <c r="Q25" s="666"/>
      <c r="R25" s="667"/>
      <c r="S25" s="667"/>
      <c r="T25" s="667"/>
      <c r="U25" s="667"/>
      <c r="V25" s="667"/>
      <c r="W25" s="667"/>
      <c r="X25" s="667"/>
      <c r="Y25" s="667"/>
      <c r="Z25" s="667"/>
      <c r="AA25" s="667"/>
      <c r="AB25" s="667"/>
      <c r="AC25" s="667"/>
      <c r="AD25" s="668"/>
      <c r="AF25" s="528"/>
      <c r="AH25" s="696" t="s">
        <v>878</v>
      </c>
      <c r="AI25" s="667"/>
      <c r="AJ25" s="667"/>
      <c r="AK25" s="667"/>
      <c r="AL25" s="667"/>
      <c r="AM25" s="667"/>
      <c r="AN25" s="668"/>
      <c r="AZ25" s="173">
        <f t="shared" si="3"/>
        <v>8</v>
      </c>
      <c r="BA25" s="727" t="s">
        <v>483</v>
      </c>
      <c r="BB25" s="667"/>
      <c r="BC25" s="667"/>
      <c r="BD25" s="195" t="s">
        <v>159</v>
      </c>
      <c r="BE25" s="174">
        <v>1</v>
      </c>
      <c r="BF25" s="174">
        <v>0</v>
      </c>
      <c r="BG25" s="174">
        <v>0</v>
      </c>
      <c r="BH25" s="166">
        <v>0</v>
      </c>
      <c r="BI25" s="196">
        <f>1+8*(BK24+1)</f>
        <v>17</v>
      </c>
      <c r="BJ25" s="197">
        <f>BJ24+2</f>
        <v>13</v>
      </c>
      <c r="BK25" s="198"/>
      <c r="BL25" s="33"/>
      <c r="BM25" s="35">
        <f t="shared" si="9"/>
        <v>53</v>
      </c>
      <c r="BN25" s="35">
        <f t="shared" ref="BN25:BP25" si="11">4*BM25+1</f>
        <v>213</v>
      </c>
      <c r="BO25" s="35">
        <f t="shared" si="11"/>
        <v>853</v>
      </c>
      <c r="BP25" s="35">
        <f t="shared" si="11"/>
        <v>3413</v>
      </c>
      <c r="BV25" s="35">
        <v>1</v>
      </c>
    </row>
    <row r="26" spans="3:81" ht="15.75" customHeight="1">
      <c r="C26" s="667"/>
      <c r="D26" s="667"/>
      <c r="E26" s="667"/>
      <c r="F26" s="667"/>
      <c r="G26" s="667"/>
      <c r="H26" s="667"/>
      <c r="I26" s="667"/>
      <c r="J26" s="667"/>
      <c r="K26" s="667"/>
      <c r="L26" s="667"/>
      <c r="M26" s="667"/>
      <c r="N26" s="667"/>
      <c r="Q26" s="666"/>
      <c r="R26" s="667"/>
      <c r="S26" s="667"/>
      <c r="T26" s="667"/>
      <c r="U26" s="667"/>
      <c r="V26" s="667"/>
      <c r="W26" s="667"/>
      <c r="X26" s="667"/>
      <c r="Y26" s="667"/>
      <c r="Z26" s="667"/>
      <c r="AA26" s="667"/>
      <c r="AB26" s="667"/>
      <c r="AC26" s="667"/>
      <c r="AD26" s="668"/>
      <c r="AF26" s="528"/>
      <c r="AG26" s="35" t="s">
        <v>867</v>
      </c>
      <c r="AH26" s="696" t="s">
        <v>879</v>
      </c>
      <c r="AI26" s="667"/>
      <c r="AJ26" s="667"/>
      <c r="AK26" s="667"/>
      <c r="AL26" s="667"/>
      <c r="AM26" s="667"/>
      <c r="AN26" s="668"/>
      <c r="AP26" s="1001" t="s">
        <v>880</v>
      </c>
      <c r="AQ26" s="824"/>
      <c r="AR26" s="824"/>
      <c r="AS26" s="824"/>
      <c r="AT26" s="824"/>
      <c r="AU26" s="824"/>
      <c r="AV26" s="824"/>
      <c r="AW26" s="825"/>
      <c r="AZ26" s="178">
        <f t="shared" si="3"/>
        <v>9</v>
      </c>
      <c r="BA26" s="53"/>
      <c r="BD26" s="655"/>
      <c r="BE26" s="159">
        <v>1</v>
      </c>
      <c r="BF26" s="159">
        <v>0</v>
      </c>
      <c r="BG26" s="159">
        <v>0</v>
      </c>
      <c r="BH26" s="180">
        <v>1</v>
      </c>
      <c r="BI26" s="619"/>
      <c r="BJ26" s="24"/>
      <c r="BK26" s="24"/>
      <c r="BL26" s="998" t="s">
        <v>881</v>
      </c>
      <c r="BM26" s="660"/>
      <c r="BN26" s="660"/>
      <c r="BO26" s="660"/>
      <c r="BP26" s="660"/>
      <c r="BQ26" s="660"/>
      <c r="BR26" s="660"/>
      <c r="BS26" s="661"/>
    </row>
    <row r="27" spans="3:81" ht="15.75" customHeight="1">
      <c r="Q27" s="666"/>
      <c r="R27" s="667"/>
      <c r="S27" s="667"/>
      <c r="T27" s="667"/>
      <c r="U27" s="667"/>
      <c r="V27" s="667"/>
      <c r="W27" s="667"/>
      <c r="X27" s="667"/>
      <c r="Y27" s="667"/>
      <c r="Z27" s="667"/>
      <c r="AA27" s="667"/>
      <c r="AB27" s="667"/>
      <c r="AC27" s="667"/>
      <c r="AD27" s="668"/>
      <c r="AF27" s="528"/>
      <c r="AN27" s="483"/>
      <c r="AP27" s="977" t="s">
        <v>882</v>
      </c>
      <c r="AQ27" s="692"/>
      <c r="AR27" s="692"/>
      <c r="AS27" s="692"/>
      <c r="AT27" s="692"/>
      <c r="AU27" s="692"/>
      <c r="AV27" s="692"/>
      <c r="AW27" s="693"/>
      <c r="AZ27" s="185">
        <f t="shared" si="3"/>
        <v>10</v>
      </c>
      <c r="BA27" s="27"/>
      <c r="BB27" s="204"/>
      <c r="BD27" s="656"/>
      <c r="BE27" s="159">
        <v>1</v>
      </c>
      <c r="BF27" s="159">
        <v>0</v>
      </c>
      <c r="BG27" s="159">
        <v>1</v>
      </c>
      <c r="BH27" s="180">
        <v>0</v>
      </c>
      <c r="BI27" s="619"/>
      <c r="BJ27" s="24"/>
      <c r="BK27" s="24"/>
      <c r="BL27" s="672"/>
      <c r="BM27" s="673"/>
      <c r="BN27" s="673"/>
      <c r="BO27" s="673"/>
      <c r="BP27" s="673"/>
      <c r="BQ27" s="673"/>
      <c r="BR27" s="673"/>
      <c r="BS27" s="674"/>
    </row>
    <row r="28" spans="3:81" ht="15.75" customHeight="1">
      <c r="C28" s="900" t="s">
        <v>883</v>
      </c>
      <c r="D28" s="667"/>
      <c r="E28" s="667"/>
      <c r="F28" s="667"/>
      <c r="G28" s="667"/>
      <c r="H28" s="667"/>
      <c r="I28" s="667"/>
      <c r="J28" s="667"/>
      <c r="K28" s="667"/>
      <c r="L28" s="667"/>
      <c r="M28" s="667"/>
      <c r="N28" s="667"/>
      <c r="Q28" s="666"/>
      <c r="R28" s="667"/>
      <c r="S28" s="667"/>
      <c r="T28" s="667"/>
      <c r="U28" s="667"/>
      <c r="V28" s="667"/>
      <c r="W28" s="667"/>
      <c r="X28" s="667"/>
      <c r="Y28" s="667"/>
      <c r="Z28" s="667"/>
      <c r="AA28" s="667"/>
      <c r="AB28" s="667"/>
      <c r="AC28" s="667"/>
      <c r="AD28" s="668"/>
      <c r="AF28" s="922" t="s">
        <v>884</v>
      </c>
      <c r="AG28" s="667"/>
      <c r="AH28" s="667"/>
      <c r="AN28" s="483"/>
      <c r="AZ28" s="189">
        <f t="shared" si="3"/>
        <v>11</v>
      </c>
      <c r="BA28" s="27"/>
      <c r="BB28" s="204"/>
      <c r="BD28" s="174"/>
      <c r="BE28" s="174">
        <v>1</v>
      </c>
      <c r="BF28" s="174">
        <v>0</v>
      </c>
      <c r="BG28" s="174">
        <v>1</v>
      </c>
      <c r="BH28" s="166">
        <v>1</v>
      </c>
      <c r="BI28" s="191">
        <f>-1+4*(BK28+1)</f>
        <v>11</v>
      </c>
      <c r="BJ28" s="192">
        <f>-1+6*(BK28+1)</f>
        <v>17</v>
      </c>
      <c r="BK28" s="27">
        <v>2</v>
      </c>
      <c r="BL28" s="193"/>
      <c r="BM28" s="213">
        <f t="shared" ref="BM28:BM29" si="12">4*BJ28+1</f>
        <v>69</v>
      </c>
      <c r="BN28" s="35">
        <f t="shared" ref="BN28:BP28" si="13">4*BM28+1</f>
        <v>277</v>
      </c>
      <c r="BO28" s="35">
        <f t="shared" si="13"/>
        <v>1109</v>
      </c>
      <c r="BP28" s="35">
        <f t="shared" si="13"/>
        <v>4437</v>
      </c>
    </row>
    <row r="29" spans="3:81" ht="15.75" customHeight="1">
      <c r="C29" s="667"/>
      <c r="D29" s="667"/>
      <c r="E29" s="667"/>
      <c r="F29" s="667"/>
      <c r="G29" s="667"/>
      <c r="H29" s="667"/>
      <c r="I29" s="667"/>
      <c r="J29" s="667"/>
      <c r="K29" s="667"/>
      <c r="L29" s="667"/>
      <c r="M29" s="667"/>
      <c r="N29" s="667"/>
      <c r="Q29" s="666"/>
      <c r="R29" s="667"/>
      <c r="S29" s="667"/>
      <c r="T29" s="667"/>
      <c r="U29" s="667"/>
      <c r="V29" s="667"/>
      <c r="W29" s="667"/>
      <c r="X29" s="667"/>
      <c r="Y29" s="667"/>
      <c r="Z29" s="667"/>
      <c r="AA29" s="667"/>
      <c r="AB29" s="667"/>
      <c r="AC29" s="667"/>
      <c r="AD29" s="668"/>
      <c r="AF29" s="528"/>
      <c r="AH29" s="696" t="s">
        <v>872</v>
      </c>
      <c r="AI29" s="667"/>
      <c r="AJ29" s="667"/>
      <c r="AK29" s="667"/>
      <c r="AL29" s="667"/>
      <c r="AM29" s="667"/>
      <c r="AN29" s="668"/>
      <c r="AO29" s="24"/>
      <c r="AP29" s="978" t="s">
        <v>885</v>
      </c>
      <c r="AQ29" s="660"/>
      <c r="AR29" s="660"/>
      <c r="AS29" s="660"/>
      <c r="AT29" s="660"/>
      <c r="AU29" s="660"/>
      <c r="AV29" s="660"/>
      <c r="AW29" s="661"/>
      <c r="AZ29" s="173">
        <f t="shared" si="3"/>
        <v>12</v>
      </c>
      <c r="BA29" s="27"/>
      <c r="BB29" s="204"/>
      <c r="BD29" s="657"/>
      <c r="BE29" s="174">
        <v>1</v>
      </c>
      <c r="BF29" s="174">
        <v>1</v>
      </c>
      <c r="BG29" s="174">
        <v>0</v>
      </c>
      <c r="BH29" s="166">
        <v>0</v>
      </c>
      <c r="BI29" s="196">
        <f>1+8*(BK28+1)</f>
        <v>25</v>
      </c>
      <c r="BJ29" s="197">
        <f>BJ28+2</f>
        <v>19</v>
      </c>
      <c r="BK29" s="198"/>
      <c r="BL29" s="33"/>
      <c r="BM29" s="35">
        <f t="shared" si="12"/>
        <v>77</v>
      </c>
      <c r="BN29" s="35">
        <f t="shared" ref="BN29:BP29" si="14">4*BM29+1</f>
        <v>309</v>
      </c>
      <c r="BO29" s="35">
        <f t="shared" si="14"/>
        <v>1237</v>
      </c>
      <c r="BP29" s="35">
        <f t="shared" si="14"/>
        <v>4949</v>
      </c>
      <c r="BV29" s="40">
        <v>9</v>
      </c>
    </row>
    <row r="30" spans="3:81" ht="15.75" customHeight="1">
      <c r="C30" s="900" t="s">
        <v>886</v>
      </c>
      <c r="D30" s="667"/>
      <c r="E30" s="667"/>
      <c r="F30" s="667"/>
      <c r="G30" s="667"/>
      <c r="H30" s="667"/>
      <c r="I30" s="667"/>
      <c r="J30" s="667"/>
      <c r="K30" s="667"/>
      <c r="L30" s="667"/>
      <c r="M30" s="667"/>
      <c r="N30" s="667"/>
      <c r="Q30" s="666"/>
      <c r="R30" s="667"/>
      <c r="S30" s="667"/>
      <c r="T30" s="667"/>
      <c r="U30" s="667"/>
      <c r="V30" s="667"/>
      <c r="W30" s="667"/>
      <c r="X30" s="667"/>
      <c r="Y30" s="667"/>
      <c r="Z30" s="667"/>
      <c r="AA30" s="667"/>
      <c r="AB30" s="667"/>
      <c r="AC30" s="667"/>
      <c r="AD30" s="668"/>
      <c r="AF30" s="494"/>
      <c r="AG30" s="573" t="s">
        <v>867</v>
      </c>
      <c r="AH30" s="1002" t="s">
        <v>887</v>
      </c>
      <c r="AI30" s="673"/>
      <c r="AJ30" s="673"/>
      <c r="AK30" s="673"/>
      <c r="AL30" s="673"/>
      <c r="AM30" s="673"/>
      <c r="AN30" s="674"/>
      <c r="AP30" s="672"/>
      <c r="AQ30" s="673"/>
      <c r="AR30" s="673"/>
      <c r="AS30" s="673"/>
      <c r="AT30" s="673"/>
      <c r="AU30" s="673"/>
      <c r="AV30" s="673"/>
      <c r="AW30" s="674"/>
      <c r="AZ30" s="178">
        <f t="shared" si="3"/>
        <v>13</v>
      </c>
      <c r="BA30" s="27"/>
      <c r="BB30" s="204"/>
      <c r="BD30" s="657"/>
      <c r="BE30" s="186">
        <v>1</v>
      </c>
      <c r="BF30" s="159">
        <v>1</v>
      </c>
      <c r="BG30" s="159">
        <v>0</v>
      </c>
      <c r="BH30" s="180">
        <v>1</v>
      </c>
      <c r="BI30" s="181"/>
      <c r="BJ30" s="233">
        <v>10011</v>
      </c>
      <c r="BL30" s="234"/>
      <c r="BM30" s="198">
        <v>1001101</v>
      </c>
      <c r="BN30" s="198">
        <v>100110101</v>
      </c>
      <c r="BO30" s="844" t="s">
        <v>195</v>
      </c>
    </row>
    <row r="31" spans="3:81" ht="15.75" customHeight="1">
      <c r="C31" s="667"/>
      <c r="D31" s="667"/>
      <c r="E31" s="667"/>
      <c r="F31" s="667"/>
      <c r="G31" s="667"/>
      <c r="H31" s="667"/>
      <c r="I31" s="667"/>
      <c r="J31" s="667"/>
      <c r="K31" s="667"/>
      <c r="L31" s="667"/>
      <c r="M31" s="667"/>
      <c r="N31" s="667"/>
      <c r="Q31" s="666"/>
      <c r="R31" s="667"/>
      <c r="S31" s="667"/>
      <c r="T31" s="667"/>
      <c r="U31" s="667"/>
      <c r="V31" s="667"/>
      <c r="W31" s="667"/>
      <c r="X31" s="667"/>
      <c r="Y31" s="667"/>
      <c r="Z31" s="667"/>
      <c r="AA31" s="667"/>
      <c r="AB31" s="667"/>
      <c r="AC31" s="667"/>
      <c r="AD31" s="668"/>
      <c r="AZ31" s="185">
        <f t="shared" si="3"/>
        <v>14</v>
      </c>
      <c r="BA31" s="27"/>
      <c r="BB31" s="204"/>
      <c r="BD31" s="657"/>
      <c r="BE31" s="159">
        <v>1</v>
      </c>
      <c r="BF31" s="159">
        <v>1</v>
      </c>
      <c r="BG31" s="159">
        <v>1</v>
      </c>
      <c r="BH31" s="180">
        <v>0</v>
      </c>
      <c r="BI31" s="21"/>
      <c r="BJ31" s="198">
        <v>10111</v>
      </c>
      <c r="BL31" s="33"/>
      <c r="BM31" s="238">
        <v>1011101</v>
      </c>
      <c r="BN31" s="238">
        <v>101110101</v>
      </c>
      <c r="BO31" s="667"/>
      <c r="BP31" s="238"/>
      <c r="BQ31" s="238"/>
      <c r="BR31" s="238"/>
      <c r="BS31" s="238"/>
      <c r="BT31" s="238"/>
    </row>
    <row r="32" spans="3:81" ht="15.75" customHeight="1">
      <c r="C32" s="900" t="s">
        <v>888</v>
      </c>
      <c r="D32" s="667"/>
      <c r="E32" s="667"/>
      <c r="F32" s="667"/>
      <c r="G32" s="667"/>
      <c r="H32" s="667"/>
      <c r="I32" s="667"/>
      <c r="J32" s="667"/>
      <c r="K32" s="667"/>
      <c r="L32" s="667"/>
      <c r="M32" s="667"/>
      <c r="N32" s="667"/>
      <c r="Q32" s="666"/>
      <c r="R32" s="667"/>
      <c r="S32" s="667"/>
      <c r="T32" s="667"/>
      <c r="U32" s="667"/>
      <c r="V32" s="667"/>
      <c r="W32" s="667"/>
      <c r="X32" s="667"/>
      <c r="Y32" s="667"/>
      <c r="Z32" s="667"/>
      <c r="AA32" s="667"/>
      <c r="AB32" s="667"/>
      <c r="AC32" s="667"/>
      <c r="AD32" s="668"/>
      <c r="AZ32" s="189">
        <f t="shared" si="3"/>
        <v>15</v>
      </c>
      <c r="BA32" s="27"/>
      <c r="BB32" s="204"/>
      <c r="BD32" s="658"/>
      <c r="BE32" s="174">
        <v>1</v>
      </c>
      <c r="BF32" s="174">
        <v>1</v>
      </c>
      <c r="BG32" s="174">
        <v>1</v>
      </c>
      <c r="BH32" s="166">
        <v>1</v>
      </c>
      <c r="BI32" s="191">
        <f>-1+4*(BK32+1)</f>
        <v>15</v>
      </c>
      <c r="BJ32" s="192">
        <f>-1+6*(BK32+1)</f>
        <v>23</v>
      </c>
      <c r="BK32" s="27">
        <v>3</v>
      </c>
      <c r="BL32" s="243"/>
      <c r="BM32" s="213">
        <f t="shared" ref="BM32:BM33" si="15">4*BJ32+1</f>
        <v>93</v>
      </c>
      <c r="BN32" s="35">
        <f t="shared" ref="BN32:BP32" si="16">4*BM32+1</f>
        <v>373</v>
      </c>
      <c r="BO32" s="35">
        <f t="shared" si="16"/>
        <v>1493</v>
      </c>
      <c r="BP32" s="35">
        <f t="shared" si="16"/>
        <v>5973</v>
      </c>
    </row>
    <row r="33" spans="3:74" ht="15.75" customHeight="1">
      <c r="C33" s="667"/>
      <c r="D33" s="667"/>
      <c r="E33" s="667"/>
      <c r="F33" s="667"/>
      <c r="G33" s="667"/>
      <c r="H33" s="667"/>
      <c r="I33" s="667"/>
      <c r="J33" s="667"/>
      <c r="K33" s="667"/>
      <c r="L33" s="667"/>
      <c r="M33" s="667"/>
      <c r="N33" s="667"/>
      <c r="Q33" s="666"/>
      <c r="R33" s="667"/>
      <c r="S33" s="667"/>
      <c r="T33" s="667"/>
      <c r="U33" s="667"/>
      <c r="V33" s="667"/>
      <c r="W33" s="667"/>
      <c r="X33" s="667"/>
      <c r="Y33" s="667"/>
      <c r="Z33" s="667"/>
      <c r="AA33" s="667"/>
      <c r="AB33" s="667"/>
      <c r="AC33" s="667"/>
      <c r="AD33" s="668"/>
      <c r="AZ33" s="173">
        <f t="shared" si="3"/>
        <v>16</v>
      </c>
      <c r="BA33" s="27"/>
      <c r="BB33" s="204"/>
      <c r="BD33" s="174">
        <v>1</v>
      </c>
      <c r="BE33" s="174">
        <v>0</v>
      </c>
      <c r="BF33" s="174">
        <v>0</v>
      </c>
      <c r="BG33" s="174">
        <v>0</v>
      </c>
      <c r="BH33" s="166">
        <v>0</v>
      </c>
      <c r="BI33" s="196">
        <f>1+8*(BK32+1)</f>
        <v>33</v>
      </c>
      <c r="BJ33" s="197">
        <f>BJ32+2</f>
        <v>25</v>
      </c>
      <c r="BK33" s="198"/>
      <c r="BL33" s="33"/>
      <c r="BM33" s="35">
        <f t="shared" si="15"/>
        <v>101</v>
      </c>
      <c r="BN33" s="35">
        <f t="shared" ref="BN33:BP33" si="17">4*BM33+1</f>
        <v>405</v>
      </c>
      <c r="BO33" s="35">
        <f t="shared" si="17"/>
        <v>1621</v>
      </c>
      <c r="BP33" s="35">
        <f t="shared" si="17"/>
        <v>6485</v>
      </c>
      <c r="BV33" s="39">
        <v>6</v>
      </c>
    </row>
    <row r="34" spans="3:74" ht="15.75" customHeight="1">
      <c r="C34" s="667"/>
      <c r="D34" s="667"/>
      <c r="E34" s="667"/>
      <c r="F34" s="667"/>
      <c r="G34" s="667"/>
      <c r="H34" s="667"/>
      <c r="I34" s="667"/>
      <c r="J34" s="667"/>
      <c r="K34" s="667"/>
      <c r="L34" s="667"/>
      <c r="M34" s="667"/>
      <c r="N34" s="667"/>
      <c r="Q34" s="666"/>
      <c r="R34" s="667"/>
      <c r="S34" s="667"/>
      <c r="T34" s="667"/>
      <c r="U34" s="667"/>
      <c r="V34" s="667"/>
      <c r="W34" s="667"/>
      <c r="X34" s="667"/>
      <c r="Y34" s="667"/>
      <c r="Z34" s="667"/>
      <c r="AA34" s="667"/>
      <c r="AB34" s="667"/>
      <c r="AC34" s="667"/>
      <c r="AD34" s="668"/>
      <c r="AZ34" s="178">
        <f t="shared" si="3"/>
        <v>17</v>
      </c>
      <c r="BA34" s="27"/>
      <c r="BB34" s="204"/>
      <c r="BD34" s="159">
        <v>1</v>
      </c>
      <c r="BE34" s="159">
        <v>0</v>
      </c>
      <c r="BF34" s="159">
        <v>0</v>
      </c>
      <c r="BG34" s="159">
        <v>0</v>
      </c>
      <c r="BH34" s="159">
        <v>1</v>
      </c>
      <c r="BI34" s="250"/>
      <c r="BL34" s="33"/>
    </row>
    <row r="35" spans="3:74" ht="15.75" customHeight="1">
      <c r="C35" s="667"/>
      <c r="D35" s="667"/>
      <c r="E35" s="667"/>
      <c r="F35" s="667"/>
      <c r="G35" s="667"/>
      <c r="H35" s="667"/>
      <c r="I35" s="667"/>
      <c r="J35" s="667"/>
      <c r="K35" s="667"/>
      <c r="L35" s="667"/>
      <c r="M35" s="667"/>
      <c r="N35" s="667"/>
      <c r="Q35" s="666"/>
      <c r="R35" s="667"/>
      <c r="S35" s="667"/>
      <c r="T35" s="667"/>
      <c r="U35" s="667"/>
      <c r="V35" s="667"/>
      <c r="W35" s="667"/>
      <c r="X35" s="667"/>
      <c r="Y35" s="667"/>
      <c r="Z35" s="667"/>
      <c r="AA35" s="667"/>
      <c r="AB35" s="667"/>
      <c r="AC35" s="667"/>
      <c r="AD35" s="668"/>
      <c r="AZ35" s="185">
        <f t="shared" si="3"/>
        <v>18</v>
      </c>
      <c r="BA35" s="27"/>
      <c r="BB35" s="204"/>
      <c r="BC35" s="254"/>
      <c r="BD35" s="159">
        <v>1</v>
      </c>
      <c r="BE35" s="159">
        <v>0</v>
      </c>
      <c r="BF35" s="159">
        <v>0</v>
      </c>
      <c r="BG35" s="159">
        <v>1</v>
      </c>
      <c r="BH35" s="36">
        <v>0</v>
      </c>
      <c r="BI35" s="255"/>
      <c r="BL35" s="33"/>
    </row>
    <row r="36" spans="3:74" ht="15.75" customHeight="1">
      <c r="C36" s="900" t="s">
        <v>889</v>
      </c>
      <c r="D36" s="667"/>
      <c r="E36" s="667"/>
      <c r="F36" s="667"/>
      <c r="G36" s="667"/>
      <c r="H36" s="667"/>
      <c r="I36" s="667"/>
      <c r="J36" s="667"/>
      <c r="K36" s="667"/>
      <c r="L36" s="667"/>
      <c r="M36" s="667"/>
      <c r="N36" s="667"/>
      <c r="Q36" s="666"/>
      <c r="R36" s="667"/>
      <c r="S36" s="667"/>
      <c r="T36" s="667"/>
      <c r="U36" s="667"/>
      <c r="V36" s="667"/>
      <c r="W36" s="667"/>
      <c r="X36" s="667"/>
      <c r="Y36" s="667"/>
      <c r="Z36" s="667"/>
      <c r="AA36" s="667"/>
      <c r="AB36" s="667"/>
      <c r="AC36" s="667"/>
      <c r="AD36" s="668"/>
      <c r="AZ36" s="189">
        <f t="shared" si="3"/>
        <v>19</v>
      </c>
      <c r="BA36" s="27"/>
      <c r="BB36" s="204"/>
      <c r="BC36" s="254"/>
      <c r="BD36" s="174">
        <v>1</v>
      </c>
      <c r="BE36" s="174">
        <v>0</v>
      </c>
      <c r="BF36" s="174">
        <v>0</v>
      </c>
      <c r="BG36" s="174">
        <v>1</v>
      </c>
      <c r="BH36" s="166">
        <v>1</v>
      </c>
      <c r="BI36" s="191">
        <f>-1+4*(BK36+1)</f>
        <v>19</v>
      </c>
      <c r="BJ36" s="192">
        <f>-1+6*(BK36+1)</f>
        <v>29</v>
      </c>
      <c r="BK36" s="27">
        <v>4</v>
      </c>
      <c r="BL36" s="193"/>
      <c r="BM36" s="213">
        <f t="shared" ref="BM36:BM37" si="18">4*BJ36+1</f>
        <v>117</v>
      </c>
      <c r="BN36" s="35">
        <f t="shared" ref="BN36:BP36" si="19">4*BM36+1</f>
        <v>469</v>
      </c>
      <c r="BO36" s="35">
        <f t="shared" si="19"/>
        <v>1877</v>
      </c>
      <c r="BP36" s="35">
        <f t="shared" si="19"/>
        <v>7509</v>
      </c>
    </row>
    <row r="37" spans="3:74" ht="15.75" customHeight="1">
      <c r="C37" s="667"/>
      <c r="D37" s="667"/>
      <c r="E37" s="667"/>
      <c r="F37" s="667"/>
      <c r="G37" s="667"/>
      <c r="H37" s="667"/>
      <c r="I37" s="667"/>
      <c r="J37" s="667"/>
      <c r="K37" s="667"/>
      <c r="L37" s="667"/>
      <c r="M37" s="667"/>
      <c r="N37" s="667"/>
      <c r="Q37" s="672"/>
      <c r="R37" s="673"/>
      <c r="S37" s="673"/>
      <c r="T37" s="673"/>
      <c r="U37" s="673"/>
      <c r="V37" s="673"/>
      <c r="W37" s="673"/>
      <c r="X37" s="673"/>
      <c r="Y37" s="673"/>
      <c r="Z37" s="673"/>
      <c r="AA37" s="673"/>
      <c r="AB37" s="673"/>
      <c r="AC37" s="673"/>
      <c r="AD37" s="674"/>
      <c r="AF37" s="682" t="s">
        <v>890</v>
      </c>
      <c r="AG37" s="667"/>
      <c r="AH37" s="667"/>
      <c r="AI37" s="667"/>
      <c r="AZ37" s="173">
        <f t="shared" si="3"/>
        <v>20</v>
      </c>
      <c r="BA37" s="27"/>
      <c r="BB37" s="204"/>
      <c r="BC37" s="254"/>
      <c r="BD37" s="174">
        <v>1</v>
      </c>
      <c r="BE37" s="174">
        <v>0</v>
      </c>
      <c r="BF37" s="174">
        <v>1</v>
      </c>
      <c r="BG37" s="174">
        <v>0</v>
      </c>
      <c r="BH37" s="166">
        <v>0</v>
      </c>
      <c r="BI37" s="196">
        <f>1+8*(BK36+1)</f>
        <v>41</v>
      </c>
      <c r="BJ37" s="197">
        <f>BJ36+2</f>
        <v>31</v>
      </c>
      <c r="BK37" s="198"/>
      <c r="BL37" s="33"/>
      <c r="BM37" s="35">
        <f t="shared" si="18"/>
        <v>125</v>
      </c>
      <c r="BN37" s="35">
        <f t="shared" ref="BN37:BP37" si="20">4*BM37+1</f>
        <v>501</v>
      </c>
      <c r="BO37" s="35">
        <f t="shared" si="20"/>
        <v>2005</v>
      </c>
      <c r="BP37" s="35">
        <f t="shared" si="20"/>
        <v>8021</v>
      </c>
      <c r="BV37" s="40">
        <v>15</v>
      </c>
    </row>
    <row r="38" spans="3:74" ht="15.75" customHeight="1">
      <c r="C38" s="900" t="s">
        <v>891</v>
      </c>
      <c r="D38" s="667"/>
      <c r="E38" s="667"/>
      <c r="F38" s="667"/>
      <c r="G38" s="667"/>
      <c r="H38" s="667"/>
      <c r="I38" s="667"/>
      <c r="J38" s="667"/>
      <c r="K38" s="667"/>
      <c r="L38" s="667"/>
      <c r="M38" s="667"/>
      <c r="N38" s="667"/>
      <c r="AF38" s="671" t="s">
        <v>892</v>
      </c>
      <c r="AG38" s="667"/>
      <c r="AH38" s="667"/>
      <c r="AI38" s="667"/>
      <c r="AJ38" s="24"/>
      <c r="AK38" s="24"/>
      <c r="AZ38" s="178">
        <f t="shared" si="3"/>
        <v>21</v>
      </c>
      <c r="BA38" s="27"/>
      <c r="BB38" s="204"/>
      <c r="BC38" s="259"/>
      <c r="BD38" s="159">
        <v>1</v>
      </c>
      <c r="BE38" s="159">
        <v>0</v>
      </c>
      <c r="BF38" s="159">
        <v>1</v>
      </c>
      <c r="BG38" s="159">
        <v>0</v>
      </c>
      <c r="BH38" s="180">
        <v>1</v>
      </c>
      <c r="BI38" s="181"/>
      <c r="BJ38" s="260"/>
      <c r="BL38" s="234"/>
      <c r="BN38" s="261"/>
      <c r="BO38" s="235"/>
    </row>
    <row r="39" spans="3:74" ht="15.75" customHeight="1">
      <c r="C39" s="667"/>
      <c r="D39" s="667"/>
      <c r="E39" s="667"/>
      <c r="F39" s="667"/>
      <c r="G39" s="667"/>
      <c r="H39" s="667"/>
      <c r="I39" s="667"/>
      <c r="J39" s="667"/>
      <c r="K39" s="667"/>
      <c r="L39" s="667"/>
      <c r="M39" s="667"/>
      <c r="N39" s="667"/>
      <c r="AF39" s="671" t="s">
        <v>893</v>
      </c>
      <c r="AG39" s="667"/>
      <c r="AH39" s="667"/>
      <c r="AI39" s="667"/>
      <c r="AJ39" s="24"/>
      <c r="AK39" s="24"/>
      <c r="AZ39" s="185">
        <f t="shared" si="3"/>
        <v>22</v>
      </c>
      <c r="BA39" s="27"/>
      <c r="BB39" s="204"/>
      <c r="BC39" s="159"/>
      <c r="BD39" s="159">
        <v>1</v>
      </c>
      <c r="BE39" s="159">
        <v>0</v>
      </c>
      <c r="BF39" s="159">
        <v>1</v>
      </c>
      <c r="BG39" s="159">
        <v>1</v>
      </c>
      <c r="BH39" s="263">
        <v>0</v>
      </c>
      <c r="BI39" s="21"/>
      <c r="BJ39" s="21"/>
      <c r="BL39" s="33"/>
    </row>
    <row r="40" spans="3:74" ht="15.75" customHeight="1">
      <c r="C40" s="667"/>
      <c r="D40" s="667"/>
      <c r="E40" s="667"/>
      <c r="F40" s="667"/>
      <c r="G40" s="667"/>
      <c r="H40" s="667"/>
      <c r="I40" s="667"/>
      <c r="J40" s="667"/>
      <c r="K40" s="667"/>
      <c r="L40" s="667"/>
      <c r="M40" s="667"/>
      <c r="N40" s="667"/>
      <c r="AF40" s="682" t="s">
        <v>894</v>
      </c>
      <c r="AG40" s="667"/>
      <c r="AH40" s="667"/>
      <c r="AI40" s="667"/>
      <c r="AZ40" s="189">
        <f t="shared" si="3"/>
        <v>23</v>
      </c>
      <c r="BA40" s="27"/>
      <c r="BB40" s="204"/>
      <c r="BC40" s="174"/>
      <c r="BD40" s="174">
        <v>1</v>
      </c>
      <c r="BE40" s="174">
        <v>0</v>
      </c>
      <c r="BF40" s="174">
        <v>1</v>
      </c>
      <c r="BG40" s="174">
        <v>1</v>
      </c>
      <c r="BH40" s="166">
        <v>1</v>
      </c>
      <c r="BI40" s="191">
        <f>-1+4*(BK40+1)</f>
        <v>23</v>
      </c>
      <c r="BJ40" s="192">
        <f>-1+6*(BK40+1)</f>
        <v>35</v>
      </c>
      <c r="BK40" s="27">
        <v>5</v>
      </c>
      <c r="BL40" s="193"/>
      <c r="BM40" s="213">
        <f t="shared" ref="BM40:BM41" si="21">4*BJ40+1</f>
        <v>141</v>
      </c>
      <c r="BN40" s="35">
        <f t="shared" ref="BN40:BP40" si="22">4*BM40+1</f>
        <v>565</v>
      </c>
      <c r="BO40" s="35">
        <f t="shared" si="22"/>
        <v>2261</v>
      </c>
      <c r="BP40" s="35">
        <f t="shared" si="22"/>
        <v>9045</v>
      </c>
    </row>
    <row r="41" spans="3:74" ht="15.75" customHeight="1">
      <c r="C41" s="667"/>
      <c r="D41" s="667"/>
      <c r="E41" s="667"/>
      <c r="F41" s="667"/>
      <c r="G41" s="667"/>
      <c r="H41" s="667"/>
      <c r="I41" s="667"/>
      <c r="J41" s="667"/>
      <c r="K41" s="667"/>
      <c r="L41" s="667"/>
      <c r="M41" s="667"/>
      <c r="N41" s="667"/>
      <c r="AF41" s="671" t="s">
        <v>895</v>
      </c>
      <c r="AG41" s="667"/>
      <c r="AH41" s="667"/>
      <c r="AI41" s="667"/>
      <c r="AJ41" s="24"/>
      <c r="AZ41" s="173">
        <f t="shared" si="3"/>
        <v>24</v>
      </c>
      <c r="BA41" s="27"/>
      <c r="BB41" s="204"/>
      <c r="BC41" s="174"/>
      <c r="BD41" s="174">
        <v>1</v>
      </c>
      <c r="BE41" s="174">
        <v>1</v>
      </c>
      <c r="BF41" s="174">
        <v>0</v>
      </c>
      <c r="BG41" s="174">
        <v>0</v>
      </c>
      <c r="BH41" s="166">
        <v>0</v>
      </c>
      <c r="BI41" s="196">
        <f>1+8*(BK40+1)</f>
        <v>49</v>
      </c>
      <c r="BJ41" s="197">
        <f>BJ40+2</f>
        <v>37</v>
      </c>
      <c r="BK41" s="198"/>
      <c r="BL41" s="33"/>
      <c r="BM41" s="35">
        <f t="shared" si="21"/>
        <v>149</v>
      </c>
      <c r="BN41" s="35">
        <f t="shared" ref="BN41:BP41" si="23">4*BM41+1</f>
        <v>597</v>
      </c>
      <c r="BO41" s="35">
        <f t="shared" si="23"/>
        <v>2389</v>
      </c>
      <c r="BP41" s="35">
        <f t="shared" si="23"/>
        <v>9557</v>
      </c>
      <c r="BV41" s="35">
        <v>2</v>
      </c>
    </row>
    <row r="42" spans="3:74" ht="15.75" customHeight="1">
      <c r="C42" s="667"/>
      <c r="D42" s="667"/>
      <c r="E42" s="667"/>
      <c r="F42" s="667"/>
      <c r="G42" s="667"/>
      <c r="H42" s="667"/>
      <c r="I42" s="667"/>
      <c r="J42" s="667"/>
      <c r="K42" s="667"/>
      <c r="L42" s="667"/>
      <c r="M42" s="667"/>
      <c r="N42" s="667"/>
      <c r="AF42" s="671" t="s">
        <v>896</v>
      </c>
      <c r="AG42" s="667"/>
      <c r="AH42" s="667"/>
      <c r="AI42" s="24"/>
      <c r="AJ42" s="24"/>
      <c r="AK42" s="24"/>
      <c r="AM42" s="24"/>
      <c r="AN42" s="24"/>
      <c r="AZ42" s="178">
        <f t="shared" si="3"/>
        <v>25</v>
      </c>
      <c r="BA42" s="27"/>
      <c r="BB42" s="204"/>
      <c r="BC42" s="174"/>
      <c r="BD42" s="159">
        <v>1</v>
      </c>
      <c r="BE42" s="159">
        <v>1</v>
      </c>
      <c r="BF42" s="159">
        <v>0</v>
      </c>
      <c r="BG42" s="159">
        <v>0</v>
      </c>
      <c r="BH42" s="180">
        <v>1</v>
      </c>
      <c r="BI42" s="181"/>
      <c r="BJ42" s="260"/>
      <c r="BL42" s="234"/>
      <c r="BM42" s="261"/>
      <c r="BN42" s="261"/>
      <c r="BO42" s="235"/>
    </row>
    <row r="43" spans="3:74" ht="15.75" customHeight="1">
      <c r="AF43" s="671" t="s">
        <v>897</v>
      </c>
      <c r="AG43" s="667"/>
      <c r="AH43" s="667"/>
      <c r="AI43" s="914" t="s">
        <v>898</v>
      </c>
      <c r="AJ43" s="667"/>
      <c r="AK43" s="21">
        <v>25</v>
      </c>
      <c r="AL43" s="696" t="s">
        <v>899</v>
      </c>
      <c r="AM43" s="667"/>
      <c r="AN43" s="24"/>
      <c r="AZ43" s="185">
        <f t="shared" si="3"/>
        <v>26</v>
      </c>
      <c r="BA43" s="36"/>
      <c r="BB43" s="270"/>
      <c r="BC43" s="159"/>
      <c r="BD43" s="186">
        <v>1</v>
      </c>
      <c r="BE43" s="159">
        <v>1</v>
      </c>
      <c r="BF43" s="159">
        <v>0</v>
      </c>
      <c r="BG43" s="159">
        <v>1</v>
      </c>
      <c r="BH43" s="263">
        <v>0</v>
      </c>
      <c r="BI43" s="21"/>
      <c r="BJ43" s="21"/>
      <c r="BL43" s="33"/>
      <c r="BM43" s="261"/>
    </row>
    <row r="44" spans="3:74" ht="15.75" customHeight="1">
      <c r="AZ44" s="189">
        <f t="shared" si="3"/>
        <v>27</v>
      </c>
      <c r="BA44" s="27"/>
      <c r="BB44" s="204"/>
      <c r="BC44" s="174"/>
      <c r="BD44" s="174">
        <v>1</v>
      </c>
      <c r="BE44" s="174">
        <v>1</v>
      </c>
      <c r="BF44" s="174">
        <v>0</v>
      </c>
      <c r="BG44" s="174">
        <v>1</v>
      </c>
      <c r="BH44" s="166">
        <v>1</v>
      </c>
      <c r="BI44" s="191">
        <f>-1+4*(BK44+1)</f>
        <v>27</v>
      </c>
      <c r="BJ44" s="192">
        <f>-1+6*(BK44+1)</f>
        <v>41</v>
      </c>
      <c r="BK44" s="27">
        <v>6</v>
      </c>
      <c r="BL44" s="193"/>
      <c r="BM44" s="213">
        <f t="shared" ref="BM44:BM45" si="24">4*BJ44+1</f>
        <v>165</v>
      </c>
      <c r="BN44" s="35">
        <f t="shared" ref="BN44:BP44" si="25">4*BM44+1</f>
        <v>661</v>
      </c>
      <c r="BO44" s="35">
        <f t="shared" si="25"/>
        <v>2645</v>
      </c>
      <c r="BP44" s="35">
        <f t="shared" si="25"/>
        <v>10581</v>
      </c>
    </row>
    <row r="45" spans="3:74" ht="15.75" customHeight="1">
      <c r="AZ45" s="173">
        <f t="shared" si="3"/>
        <v>28</v>
      </c>
      <c r="BA45" s="27"/>
      <c r="BB45" s="204"/>
      <c r="BC45" s="174"/>
      <c r="BD45" s="174">
        <v>1</v>
      </c>
      <c r="BE45" s="174">
        <v>1</v>
      </c>
      <c r="BF45" s="174">
        <v>1</v>
      </c>
      <c r="BG45" s="174">
        <v>0</v>
      </c>
      <c r="BH45" s="166">
        <v>0</v>
      </c>
      <c r="BI45" s="196">
        <f>1+8*(BK44+1)</f>
        <v>57</v>
      </c>
      <c r="BJ45" s="197">
        <f>BJ44+2</f>
        <v>43</v>
      </c>
      <c r="BK45" s="198"/>
      <c r="BL45" s="33"/>
      <c r="BM45" s="35">
        <f t="shared" si="24"/>
        <v>173</v>
      </c>
      <c r="BN45" s="35">
        <f t="shared" ref="BN45:BP45" si="26">4*BM45+1</f>
        <v>693</v>
      </c>
      <c r="BO45" s="35">
        <f t="shared" si="26"/>
        <v>2773</v>
      </c>
      <c r="BP45" s="35">
        <f t="shared" si="26"/>
        <v>11093</v>
      </c>
      <c r="BV45" s="40">
        <v>21</v>
      </c>
    </row>
    <row r="46" spans="3:74" ht="15.75" customHeight="1">
      <c r="AF46" s="682" t="s">
        <v>890</v>
      </c>
      <c r="AG46" s="667"/>
      <c r="AH46" s="667"/>
      <c r="AI46" s="667"/>
      <c r="AZ46" s="178">
        <f t="shared" si="3"/>
        <v>29</v>
      </c>
      <c r="BA46" s="27"/>
      <c r="BB46" s="204"/>
      <c r="BC46" s="174"/>
      <c r="BD46" s="159">
        <v>1</v>
      </c>
      <c r="BE46" s="159">
        <v>1</v>
      </c>
      <c r="BF46" s="159">
        <v>1</v>
      </c>
      <c r="BG46" s="159">
        <v>0</v>
      </c>
      <c r="BH46" s="180">
        <v>1</v>
      </c>
      <c r="BI46" s="181"/>
      <c r="BJ46" s="260"/>
      <c r="BL46" s="234"/>
      <c r="BN46" s="261"/>
      <c r="BO46" s="235"/>
    </row>
    <row r="47" spans="3:74" ht="15.75" customHeight="1">
      <c r="AF47" s="671" t="s">
        <v>900</v>
      </c>
      <c r="AG47" s="667"/>
      <c r="AH47" s="667"/>
      <c r="AI47" s="667"/>
      <c r="AJ47" s="24"/>
      <c r="AK47" s="24"/>
      <c r="AZ47" s="185">
        <f t="shared" si="3"/>
        <v>30</v>
      </c>
      <c r="BA47" s="36"/>
      <c r="BB47" s="270"/>
      <c r="BC47" s="159"/>
      <c r="BD47" s="159">
        <v>1</v>
      </c>
      <c r="BE47" s="159">
        <v>1</v>
      </c>
      <c r="BF47" s="159">
        <v>1</v>
      </c>
      <c r="BG47" s="159">
        <v>1</v>
      </c>
      <c r="BH47" s="263">
        <v>0</v>
      </c>
      <c r="BI47" s="21"/>
      <c r="BJ47" s="21"/>
      <c r="BL47" s="33"/>
    </row>
    <row r="48" spans="3:74" ht="15.75" customHeight="1">
      <c r="AF48" s="671" t="s">
        <v>901</v>
      </c>
      <c r="AG48" s="667"/>
      <c r="AH48" s="667"/>
      <c r="AI48" s="667"/>
      <c r="AJ48" s="24"/>
      <c r="AK48" s="24"/>
      <c r="AZ48" s="189">
        <v>31</v>
      </c>
      <c r="BA48" s="278"/>
      <c r="BB48" s="174"/>
      <c r="BC48" s="174"/>
      <c r="BD48" s="320">
        <v>1</v>
      </c>
      <c r="BE48" s="174">
        <v>1</v>
      </c>
      <c r="BF48" s="174">
        <v>1</v>
      </c>
      <c r="BG48" s="174">
        <v>1</v>
      </c>
      <c r="BH48" s="166">
        <v>1</v>
      </c>
      <c r="BI48" s="191">
        <f>-1+4*(BK48+1)</f>
        <v>31</v>
      </c>
      <c r="BJ48" s="192">
        <f>-1+6*(BK48+1)</f>
        <v>47</v>
      </c>
      <c r="BK48" s="27">
        <v>7</v>
      </c>
      <c r="BL48" s="193"/>
      <c r="BM48" s="213">
        <f t="shared" ref="BM48:BM49" si="27">4*BJ48+1</f>
        <v>189</v>
      </c>
      <c r="BN48" s="35">
        <f t="shared" ref="BN48:BP48" si="28">4*BM48+1</f>
        <v>757</v>
      </c>
      <c r="BO48" s="35">
        <f t="shared" si="28"/>
        <v>3029</v>
      </c>
      <c r="BP48" s="35">
        <f t="shared" si="28"/>
        <v>12117</v>
      </c>
    </row>
    <row r="49" spans="32:74" ht="15.75" customHeight="1">
      <c r="AF49" s="682" t="s">
        <v>902</v>
      </c>
      <c r="AG49" s="667"/>
      <c r="AH49" s="667"/>
      <c r="AI49" s="667"/>
      <c r="AZ49" s="173">
        <f t="shared" ref="AZ49:AZ105" si="29">AZ48+1</f>
        <v>32</v>
      </c>
      <c r="BA49" s="278"/>
      <c r="BB49" s="174"/>
      <c r="BC49" s="174">
        <v>1</v>
      </c>
      <c r="BD49" s="174">
        <v>0</v>
      </c>
      <c r="BE49" s="174">
        <v>0</v>
      </c>
      <c r="BF49" s="174">
        <v>0</v>
      </c>
      <c r="BG49" s="174">
        <v>0</v>
      </c>
      <c r="BH49" s="166">
        <v>0</v>
      </c>
      <c r="BI49" s="196">
        <f>1+8*(BK48+1)</f>
        <v>65</v>
      </c>
      <c r="BJ49" s="197">
        <f>BJ48+2</f>
        <v>49</v>
      </c>
      <c r="BK49" s="198"/>
      <c r="BL49" s="33"/>
      <c r="BM49" s="35">
        <f t="shared" si="27"/>
        <v>197</v>
      </c>
      <c r="BN49" s="35">
        <f t="shared" ref="BN49:BP49" si="30">4*BM49+1</f>
        <v>789</v>
      </c>
      <c r="BO49" s="35">
        <f t="shared" si="30"/>
        <v>3157</v>
      </c>
      <c r="BP49" s="35">
        <f t="shared" si="30"/>
        <v>12629</v>
      </c>
      <c r="BV49" s="39">
        <v>12</v>
      </c>
    </row>
    <row r="50" spans="32:74" ht="15.75" customHeight="1">
      <c r="AF50" s="671" t="s">
        <v>903</v>
      </c>
      <c r="AG50" s="667"/>
      <c r="AH50" s="667"/>
      <c r="AI50" s="667"/>
      <c r="AJ50" s="24"/>
      <c r="AZ50" s="178">
        <f t="shared" si="29"/>
        <v>33</v>
      </c>
      <c r="BA50" s="283"/>
      <c r="BB50" s="159"/>
      <c r="BC50" s="159">
        <v>1</v>
      </c>
      <c r="BD50" s="159">
        <v>0</v>
      </c>
      <c r="BE50" s="159">
        <v>0</v>
      </c>
      <c r="BF50" s="159">
        <v>0</v>
      </c>
      <c r="BG50" s="159">
        <v>0</v>
      </c>
      <c r="BH50" s="180">
        <v>1</v>
      </c>
      <c r="BI50" s="181"/>
      <c r="BJ50" s="260"/>
      <c r="BL50" s="234"/>
      <c r="BM50" s="261"/>
      <c r="BN50" s="261"/>
      <c r="BO50" s="235"/>
    </row>
    <row r="51" spans="32:74" ht="15.75" customHeight="1">
      <c r="AF51" s="671" t="s">
        <v>904</v>
      </c>
      <c r="AG51" s="667"/>
      <c r="AH51" s="667"/>
      <c r="AI51" s="896" t="s">
        <v>905</v>
      </c>
      <c r="AJ51" s="667"/>
      <c r="AK51" s="1">
        <v>89</v>
      </c>
      <c r="AL51" s="671" t="s">
        <v>906</v>
      </c>
      <c r="AM51" s="667"/>
      <c r="AN51" s="667"/>
      <c r="AZ51" s="185">
        <f t="shared" si="29"/>
        <v>34</v>
      </c>
      <c r="BA51" s="283"/>
      <c r="BB51" s="159"/>
      <c r="BC51" s="159">
        <v>1</v>
      </c>
      <c r="BD51" s="159">
        <v>0</v>
      </c>
      <c r="BE51" s="159">
        <v>0</v>
      </c>
      <c r="BF51" s="159">
        <v>0</v>
      </c>
      <c r="BG51" s="159">
        <v>1</v>
      </c>
      <c r="BH51" s="263">
        <v>0</v>
      </c>
      <c r="BI51" s="21"/>
      <c r="BJ51" s="21"/>
      <c r="BL51" s="33"/>
    </row>
    <row r="52" spans="32:74" ht="15.75" customHeight="1">
      <c r="AF52" s="671" t="s">
        <v>897</v>
      </c>
      <c r="AG52" s="667"/>
      <c r="AH52" s="667"/>
      <c r="AI52" s="914" t="s">
        <v>907</v>
      </c>
      <c r="AJ52" s="667"/>
      <c r="AK52" s="21">
        <v>101</v>
      </c>
      <c r="AL52" s="671" t="s">
        <v>908</v>
      </c>
      <c r="AM52" s="667"/>
      <c r="AN52" s="667"/>
      <c r="AZ52" s="189">
        <f t="shared" si="29"/>
        <v>35</v>
      </c>
      <c r="BA52" s="278"/>
      <c r="BB52" s="174"/>
      <c r="BC52" s="174">
        <v>1</v>
      </c>
      <c r="BD52" s="174">
        <v>0</v>
      </c>
      <c r="BE52" s="174">
        <v>0</v>
      </c>
      <c r="BF52" s="174">
        <v>0</v>
      </c>
      <c r="BG52" s="174">
        <v>1</v>
      </c>
      <c r="BH52" s="166">
        <v>1</v>
      </c>
      <c r="BI52" s="191">
        <f>-1+4*(BK52+1)</f>
        <v>35</v>
      </c>
      <c r="BJ52" s="192">
        <f>-1+6*(BK52+1)</f>
        <v>53</v>
      </c>
      <c r="BK52" s="27">
        <v>8</v>
      </c>
      <c r="BL52" s="193"/>
      <c r="BM52" s="213">
        <f t="shared" ref="BM52:BM53" si="31">4*BJ52+1</f>
        <v>213</v>
      </c>
      <c r="BN52" s="35">
        <f t="shared" ref="BN52:BP52" si="32">4*BM52+1</f>
        <v>853</v>
      </c>
      <c r="BO52" s="35">
        <f t="shared" si="32"/>
        <v>3413</v>
      </c>
      <c r="BP52" s="35">
        <f t="shared" si="32"/>
        <v>13653</v>
      </c>
    </row>
    <row r="53" spans="32:74" ht="15.75" customHeight="1">
      <c r="AZ53" s="173">
        <f t="shared" si="29"/>
        <v>36</v>
      </c>
      <c r="BA53" s="278"/>
      <c r="BB53" s="174" t="s">
        <v>282</v>
      </c>
      <c r="BC53" s="174">
        <v>1</v>
      </c>
      <c r="BD53" s="174">
        <v>0</v>
      </c>
      <c r="BE53" s="174">
        <v>0</v>
      </c>
      <c r="BF53" s="174">
        <v>1</v>
      </c>
      <c r="BG53" s="174">
        <v>0</v>
      </c>
      <c r="BH53" s="166">
        <v>0</v>
      </c>
      <c r="BI53" s="196">
        <f>1+8*(BK52+1)</f>
        <v>73</v>
      </c>
      <c r="BJ53" s="197">
        <f>BJ52+2</f>
        <v>55</v>
      </c>
      <c r="BK53" s="198"/>
      <c r="BL53" s="33"/>
      <c r="BM53" s="35">
        <f t="shared" si="31"/>
        <v>221</v>
      </c>
      <c r="BN53" s="35">
        <f t="shared" ref="BN53:BP53" si="33">4*BM53+1</f>
        <v>885</v>
      </c>
      <c r="BO53" s="35">
        <f t="shared" si="33"/>
        <v>3541</v>
      </c>
      <c r="BP53" s="35">
        <f t="shared" si="33"/>
        <v>14165</v>
      </c>
      <c r="BV53" s="40">
        <v>27</v>
      </c>
    </row>
    <row r="54" spans="32:74" ht="15.75" customHeight="1">
      <c r="AZ54" s="178">
        <f t="shared" si="29"/>
        <v>37</v>
      </c>
      <c r="BA54" s="283"/>
      <c r="BB54" s="159"/>
      <c r="BC54" s="159">
        <v>1</v>
      </c>
      <c r="BD54" s="159">
        <v>0</v>
      </c>
      <c r="BE54" s="159">
        <v>0</v>
      </c>
      <c r="BF54" s="159">
        <v>1</v>
      </c>
      <c r="BG54" s="159">
        <v>0</v>
      </c>
      <c r="BH54" s="180">
        <v>1</v>
      </c>
      <c r="BI54" s="181"/>
      <c r="BJ54" s="260"/>
      <c r="BL54" s="234"/>
      <c r="BM54" s="198"/>
      <c r="BN54" s="261"/>
      <c r="BO54" s="235"/>
    </row>
    <row r="55" spans="32:74" ht="15.75" customHeight="1">
      <c r="AF55" s="682" t="s">
        <v>890</v>
      </c>
      <c r="AG55" s="667"/>
      <c r="AH55" s="667"/>
      <c r="AI55" s="667"/>
      <c r="AZ55" s="185">
        <f t="shared" si="29"/>
        <v>38</v>
      </c>
      <c r="BA55" s="283"/>
      <c r="BB55" s="159"/>
      <c r="BC55" s="159">
        <v>1</v>
      </c>
      <c r="BD55" s="159">
        <v>0</v>
      </c>
      <c r="BE55" s="159">
        <v>0</v>
      </c>
      <c r="BF55" s="159">
        <v>1</v>
      </c>
      <c r="BG55" s="159">
        <v>1</v>
      </c>
      <c r="BH55" s="263">
        <v>0</v>
      </c>
      <c r="BI55" s="21"/>
      <c r="BJ55" s="21"/>
      <c r="BL55" s="33"/>
      <c r="BM55" s="183"/>
    </row>
    <row r="56" spans="32:74" ht="15.75" customHeight="1">
      <c r="AF56" s="671" t="s">
        <v>909</v>
      </c>
      <c r="AG56" s="667"/>
      <c r="AH56" s="667"/>
      <c r="AI56" s="667"/>
      <c r="AJ56" s="24"/>
      <c r="AK56" s="24"/>
      <c r="AZ56" s="189">
        <f t="shared" si="29"/>
        <v>39</v>
      </c>
      <c r="BA56" s="278"/>
      <c r="BB56" s="174"/>
      <c r="BC56" s="174">
        <v>1</v>
      </c>
      <c r="BD56" s="174">
        <v>0</v>
      </c>
      <c r="BE56" s="174">
        <v>0</v>
      </c>
      <c r="BF56" s="174">
        <v>1</v>
      </c>
      <c r="BG56" s="174">
        <v>1</v>
      </c>
      <c r="BH56" s="166">
        <v>1</v>
      </c>
      <c r="BI56" s="191">
        <f>-1+4*(BK56+1)</f>
        <v>39</v>
      </c>
      <c r="BJ56" s="192">
        <f>-1+6*(BK56+1)</f>
        <v>59</v>
      </c>
      <c r="BK56" s="27">
        <v>9</v>
      </c>
      <c r="BL56" s="193"/>
      <c r="BM56" s="213">
        <f t="shared" ref="BM56:BM57" si="34">4*BJ56+1</f>
        <v>237</v>
      </c>
      <c r="BN56" s="35">
        <f t="shared" ref="BN56:BP56" si="35">4*BM56+1</f>
        <v>949</v>
      </c>
      <c r="BO56" s="35">
        <f t="shared" si="35"/>
        <v>3797</v>
      </c>
      <c r="BP56" s="35">
        <f t="shared" si="35"/>
        <v>15189</v>
      </c>
    </row>
    <row r="57" spans="32:74" ht="15.75" customHeight="1">
      <c r="AF57" s="671" t="s">
        <v>910</v>
      </c>
      <c r="AG57" s="667"/>
      <c r="AH57" s="667"/>
      <c r="AI57" s="667"/>
      <c r="AJ57" s="24"/>
      <c r="AK57" s="24"/>
      <c r="AZ57" s="173">
        <f t="shared" si="29"/>
        <v>40</v>
      </c>
      <c r="BA57" s="278"/>
      <c r="BB57" s="174"/>
      <c r="BC57" s="174">
        <v>1</v>
      </c>
      <c r="BD57" s="174">
        <v>0</v>
      </c>
      <c r="BE57" s="174">
        <v>1</v>
      </c>
      <c r="BF57" s="174">
        <v>0</v>
      </c>
      <c r="BG57" s="174">
        <v>0</v>
      </c>
      <c r="BH57" s="166">
        <v>0</v>
      </c>
      <c r="BI57" s="196">
        <f>1+8*(BK56+1)</f>
        <v>81</v>
      </c>
      <c r="BJ57" s="197">
        <f>BJ56+2</f>
        <v>61</v>
      </c>
      <c r="BK57" s="198"/>
      <c r="BL57" s="33"/>
      <c r="BM57" s="35">
        <f t="shared" si="34"/>
        <v>245</v>
      </c>
      <c r="BN57" s="35">
        <f t="shared" ref="BN57:BP57" si="36">4*BM57+1</f>
        <v>981</v>
      </c>
      <c r="BO57" s="35">
        <f t="shared" si="36"/>
        <v>3925</v>
      </c>
      <c r="BP57" s="35">
        <f t="shared" si="36"/>
        <v>15701</v>
      </c>
      <c r="BV57" s="35">
        <v>7</v>
      </c>
    </row>
    <row r="58" spans="32:74" ht="15.75" customHeight="1">
      <c r="AF58" s="682" t="s">
        <v>911</v>
      </c>
      <c r="AG58" s="667"/>
      <c r="AH58" s="667"/>
      <c r="AI58" s="667"/>
      <c r="AZ58" s="178">
        <f t="shared" si="29"/>
        <v>41</v>
      </c>
      <c r="BA58" s="283"/>
      <c r="BB58" s="283"/>
      <c r="BC58" s="159">
        <v>1</v>
      </c>
      <c r="BD58" s="159">
        <v>0</v>
      </c>
      <c r="BE58" s="159">
        <v>1</v>
      </c>
      <c r="BF58" s="159">
        <v>0</v>
      </c>
      <c r="BG58" s="159">
        <v>0</v>
      </c>
      <c r="BH58" s="180">
        <v>1</v>
      </c>
      <c r="BI58" s="181"/>
      <c r="BJ58" s="260"/>
      <c r="BL58" s="234"/>
      <c r="BM58" s="198"/>
      <c r="BN58" s="261"/>
      <c r="BO58" s="235"/>
    </row>
    <row r="59" spans="32:74" ht="15.75" customHeight="1">
      <c r="AF59" s="671" t="s">
        <v>912</v>
      </c>
      <c r="AG59" s="667"/>
      <c r="AH59" s="667"/>
      <c r="AI59" s="667"/>
      <c r="AJ59" s="24"/>
      <c r="AZ59" s="185">
        <f t="shared" si="29"/>
        <v>42</v>
      </c>
      <c r="BA59" s="283"/>
      <c r="BB59" s="291"/>
      <c r="BC59" s="159">
        <v>1</v>
      </c>
      <c r="BD59" s="159">
        <v>0</v>
      </c>
      <c r="BE59" s="159">
        <v>1</v>
      </c>
      <c r="BF59" s="159">
        <v>0</v>
      </c>
      <c r="BG59" s="159">
        <v>1</v>
      </c>
      <c r="BH59" s="263">
        <v>0</v>
      </c>
      <c r="BI59" s="21"/>
      <c r="BJ59" s="21"/>
      <c r="BL59" s="33"/>
      <c r="BM59" s="238"/>
    </row>
    <row r="60" spans="32:74" ht="15.75" customHeight="1">
      <c r="AF60" s="671" t="s">
        <v>904</v>
      </c>
      <c r="AG60" s="667"/>
      <c r="AH60" s="667"/>
      <c r="AI60" s="896" t="s">
        <v>913</v>
      </c>
      <c r="AJ60" s="667"/>
      <c r="AK60" s="1">
        <v>43</v>
      </c>
      <c r="AL60" s="671" t="s">
        <v>914</v>
      </c>
      <c r="AM60" s="667"/>
      <c r="AN60" s="667"/>
      <c r="AZ60" s="189">
        <f t="shared" si="29"/>
        <v>43</v>
      </c>
      <c r="BA60" s="278"/>
      <c r="BB60" s="174"/>
      <c r="BC60" s="174">
        <v>1</v>
      </c>
      <c r="BD60" s="320">
        <v>0</v>
      </c>
      <c r="BE60" s="174">
        <v>1</v>
      </c>
      <c r="BF60" s="174">
        <v>0</v>
      </c>
      <c r="BG60" s="174">
        <v>1</v>
      </c>
      <c r="BH60" s="166">
        <v>1</v>
      </c>
      <c r="BI60" s="191">
        <f>-1+4*(BK60+1)</f>
        <v>43</v>
      </c>
      <c r="BJ60" s="192">
        <f>-1+6*(BK60+1)</f>
        <v>65</v>
      </c>
      <c r="BK60" s="27">
        <v>10</v>
      </c>
      <c r="BL60" s="33"/>
      <c r="BM60" s="213">
        <f t="shared" ref="BM60:BM61" si="37">4*BJ60+1</f>
        <v>261</v>
      </c>
      <c r="BN60" s="35">
        <f t="shared" ref="BN60:BP60" si="38">4*BM60+1</f>
        <v>1045</v>
      </c>
      <c r="BO60" s="35">
        <f t="shared" si="38"/>
        <v>4181</v>
      </c>
      <c r="BP60" s="35">
        <f t="shared" si="38"/>
        <v>16725</v>
      </c>
    </row>
    <row r="61" spans="32:74" ht="15.75" customHeight="1">
      <c r="AF61" s="671" t="s">
        <v>897</v>
      </c>
      <c r="AG61" s="667"/>
      <c r="AH61" s="667"/>
      <c r="AI61" s="914" t="s">
        <v>915</v>
      </c>
      <c r="AJ61" s="667"/>
      <c r="AK61" s="1">
        <v>49</v>
      </c>
      <c r="AL61" s="671" t="s">
        <v>916</v>
      </c>
      <c r="AM61" s="667"/>
      <c r="AN61" s="667"/>
      <c r="AZ61" s="173">
        <f t="shared" si="29"/>
        <v>44</v>
      </c>
      <c r="BA61" s="278"/>
      <c r="BB61" s="174"/>
      <c r="BC61" s="174">
        <v>1</v>
      </c>
      <c r="BD61" s="174">
        <v>0</v>
      </c>
      <c r="BE61" s="174">
        <v>1</v>
      </c>
      <c r="BF61" s="174">
        <v>1</v>
      </c>
      <c r="BG61" s="174">
        <v>0</v>
      </c>
      <c r="BH61" s="166">
        <v>0</v>
      </c>
      <c r="BI61" s="196">
        <f>1+8*(BK60+1)</f>
        <v>89</v>
      </c>
      <c r="BJ61" s="197">
        <f>BJ60+2</f>
        <v>67</v>
      </c>
      <c r="BK61" s="198"/>
      <c r="BL61" s="33"/>
      <c r="BM61" s="35">
        <f t="shared" si="37"/>
        <v>269</v>
      </c>
      <c r="BN61" s="35">
        <f t="shared" ref="BN61:BP61" si="39">4*BM61+1</f>
        <v>1077</v>
      </c>
      <c r="BO61" s="35">
        <f t="shared" si="39"/>
        <v>4309</v>
      </c>
      <c r="BP61" s="35">
        <f t="shared" si="39"/>
        <v>17237</v>
      </c>
      <c r="BV61" s="40">
        <v>33</v>
      </c>
    </row>
    <row r="62" spans="32:74" ht="15.75" customHeight="1">
      <c r="AZ62" s="178">
        <f t="shared" si="29"/>
        <v>45</v>
      </c>
      <c r="BA62" s="283"/>
      <c r="BB62" s="159"/>
      <c r="BC62" s="159">
        <v>1</v>
      </c>
      <c r="BD62" s="159">
        <v>0</v>
      </c>
      <c r="BE62" s="159">
        <v>1</v>
      </c>
      <c r="BF62" s="159">
        <v>1</v>
      </c>
      <c r="BG62" s="159">
        <v>0</v>
      </c>
      <c r="BH62" s="180">
        <v>1</v>
      </c>
      <c r="BI62" s="181"/>
      <c r="BJ62" s="260"/>
      <c r="BL62" s="234"/>
      <c r="BM62" s="198"/>
      <c r="BN62" s="261"/>
      <c r="BO62" s="235"/>
    </row>
    <row r="63" spans="32:74" ht="15.75" customHeight="1">
      <c r="AZ63" s="185">
        <f t="shared" si="29"/>
        <v>46</v>
      </c>
      <c r="BA63" s="283"/>
      <c r="BB63" s="159"/>
      <c r="BC63" s="159">
        <v>1</v>
      </c>
      <c r="BD63" s="159">
        <v>0</v>
      </c>
      <c r="BE63" s="159">
        <v>1</v>
      </c>
      <c r="BF63" s="159">
        <v>1</v>
      </c>
      <c r="BG63" s="159">
        <v>1</v>
      </c>
      <c r="BH63" s="263">
        <v>0</v>
      </c>
      <c r="BI63" s="21"/>
      <c r="BJ63" s="21"/>
      <c r="BL63" s="33"/>
      <c r="BM63" s="238"/>
    </row>
    <row r="64" spans="32:74" ht="15.75" customHeight="1">
      <c r="AF64" s="682" t="s">
        <v>890</v>
      </c>
      <c r="AG64" s="667"/>
      <c r="AH64" s="667"/>
      <c r="AI64" s="667"/>
      <c r="AZ64" s="189">
        <f t="shared" si="29"/>
        <v>47</v>
      </c>
      <c r="BA64" s="278"/>
      <c r="BB64" s="174"/>
      <c r="BC64" s="174">
        <v>1</v>
      </c>
      <c r="BD64" s="174">
        <v>0</v>
      </c>
      <c r="BE64" s="174">
        <v>1</v>
      </c>
      <c r="BF64" s="174">
        <v>1</v>
      </c>
      <c r="BG64" s="174">
        <v>1</v>
      </c>
      <c r="BH64" s="166">
        <v>1</v>
      </c>
      <c r="BI64" s="191">
        <f>-1+4*(BK64+1)</f>
        <v>47</v>
      </c>
      <c r="BJ64" s="192">
        <f>-1+6*(BK64+1)</f>
        <v>71</v>
      </c>
      <c r="BK64" s="27">
        <v>11</v>
      </c>
      <c r="BL64" s="33"/>
      <c r="BM64" s="213">
        <f t="shared" ref="BM64:BM65" si="40">4*BJ64+1</f>
        <v>285</v>
      </c>
      <c r="BN64" s="35">
        <f t="shared" ref="BN64:BP64" si="41">4*BM64+1</f>
        <v>1141</v>
      </c>
      <c r="BO64" s="35">
        <f t="shared" si="41"/>
        <v>4565</v>
      </c>
      <c r="BP64" s="35">
        <f t="shared" si="41"/>
        <v>18261</v>
      </c>
    </row>
    <row r="65" spans="32:74" ht="15.75" customHeight="1">
      <c r="AF65" s="671" t="s">
        <v>917</v>
      </c>
      <c r="AG65" s="667"/>
      <c r="AH65" s="667"/>
      <c r="AI65" s="667"/>
      <c r="AJ65" s="24"/>
      <c r="AK65" s="24"/>
      <c r="AZ65" s="173">
        <f t="shared" si="29"/>
        <v>48</v>
      </c>
      <c r="BA65" s="278"/>
      <c r="BB65" s="174"/>
      <c r="BC65" s="174">
        <v>1</v>
      </c>
      <c r="BD65" s="174">
        <v>1</v>
      </c>
      <c r="BE65" s="174">
        <v>0</v>
      </c>
      <c r="BF65" s="174">
        <v>0</v>
      </c>
      <c r="BG65" s="174">
        <v>0</v>
      </c>
      <c r="BH65" s="166">
        <v>0</v>
      </c>
      <c r="BI65" s="196">
        <f>1+8*(BK64+1)</f>
        <v>97</v>
      </c>
      <c r="BJ65" s="197">
        <f>BJ64+2</f>
        <v>73</v>
      </c>
      <c r="BK65" s="198"/>
      <c r="BL65" s="33"/>
      <c r="BM65" s="35">
        <f t="shared" si="40"/>
        <v>293</v>
      </c>
      <c r="BN65" s="35">
        <f t="shared" ref="BN65:BP65" si="42">4*BM65+1</f>
        <v>1173</v>
      </c>
      <c r="BO65" s="35">
        <f t="shared" si="42"/>
        <v>4693</v>
      </c>
      <c r="BP65" s="35">
        <f t="shared" si="42"/>
        <v>18773</v>
      </c>
      <c r="BV65" s="39">
        <v>18</v>
      </c>
    </row>
    <row r="66" spans="32:74" ht="15.75" customHeight="1">
      <c r="AF66" s="671" t="s">
        <v>918</v>
      </c>
      <c r="AG66" s="667"/>
      <c r="AH66" s="667"/>
      <c r="AI66" s="667"/>
      <c r="AJ66" s="24"/>
      <c r="AK66" s="24"/>
      <c r="AZ66" s="178">
        <f t="shared" si="29"/>
        <v>49</v>
      </c>
      <c r="BA66" s="283"/>
      <c r="BB66" s="159"/>
      <c r="BC66" s="159">
        <v>1</v>
      </c>
      <c r="BD66" s="159">
        <v>1</v>
      </c>
      <c r="BE66" s="159">
        <v>0</v>
      </c>
      <c r="BF66" s="159">
        <v>0</v>
      </c>
      <c r="BG66" s="159">
        <v>0</v>
      </c>
      <c r="BH66" s="180">
        <v>1</v>
      </c>
      <c r="BI66" s="181"/>
      <c r="BJ66" s="260"/>
      <c r="BL66" s="234"/>
      <c r="BM66" s="198"/>
      <c r="BN66" s="261"/>
      <c r="BO66" s="235"/>
    </row>
    <row r="67" spans="32:74" ht="15.75" customHeight="1">
      <c r="AF67" s="682" t="s">
        <v>919</v>
      </c>
      <c r="AG67" s="667"/>
      <c r="AH67" s="667"/>
      <c r="AI67" s="667"/>
      <c r="AZ67" s="185">
        <f t="shared" si="29"/>
        <v>50</v>
      </c>
      <c r="BA67" s="283"/>
      <c r="BB67" s="159"/>
      <c r="BC67" s="159">
        <v>1</v>
      </c>
      <c r="BD67" s="159">
        <v>1</v>
      </c>
      <c r="BE67" s="159">
        <v>0</v>
      </c>
      <c r="BF67" s="159">
        <v>0</v>
      </c>
      <c r="BG67" s="159">
        <v>1</v>
      </c>
      <c r="BH67" s="263">
        <v>0</v>
      </c>
      <c r="BI67" s="21"/>
      <c r="BJ67" s="21"/>
      <c r="BL67" s="33"/>
      <c r="BM67" s="238"/>
    </row>
    <row r="68" spans="32:74" ht="15.75" customHeight="1">
      <c r="AF68" s="671" t="s">
        <v>920</v>
      </c>
      <c r="AG68" s="667"/>
      <c r="AH68" s="667"/>
      <c r="AI68" s="667"/>
      <c r="AJ68" s="24"/>
      <c r="AZ68" s="189">
        <f t="shared" si="29"/>
        <v>51</v>
      </c>
      <c r="BA68" s="278"/>
      <c r="BB68" s="174"/>
      <c r="BC68" s="174">
        <v>1</v>
      </c>
      <c r="BD68" s="174">
        <v>1</v>
      </c>
      <c r="BE68" s="174">
        <v>0</v>
      </c>
      <c r="BF68" s="174">
        <v>0</v>
      </c>
      <c r="BG68" s="174">
        <v>1</v>
      </c>
      <c r="BH68" s="166">
        <v>1</v>
      </c>
      <c r="BI68" s="191">
        <f>-1+4*(BK68+1)</f>
        <v>51</v>
      </c>
      <c r="BJ68" s="192">
        <f>-1+6*(BK68+1)</f>
        <v>77</v>
      </c>
      <c r="BK68" s="27">
        <v>12</v>
      </c>
      <c r="BL68" s="33"/>
      <c r="BM68" s="213">
        <f t="shared" ref="BM68:BM69" si="43">4*BJ68+1</f>
        <v>309</v>
      </c>
      <c r="BN68" s="35">
        <f t="shared" ref="BN68:BP68" si="44">4*BM68+1</f>
        <v>1237</v>
      </c>
      <c r="BO68" s="35">
        <f t="shared" si="44"/>
        <v>4949</v>
      </c>
      <c r="BP68" s="35">
        <f t="shared" si="44"/>
        <v>19797</v>
      </c>
    </row>
    <row r="69" spans="32:74" ht="15.75" customHeight="1">
      <c r="AF69" s="671" t="s">
        <v>904</v>
      </c>
      <c r="AG69" s="667"/>
      <c r="AH69" s="667"/>
      <c r="AI69" s="896" t="s">
        <v>921</v>
      </c>
      <c r="AJ69" s="667"/>
      <c r="AK69" s="1">
        <v>43</v>
      </c>
      <c r="AL69" s="671" t="s">
        <v>914</v>
      </c>
      <c r="AM69" s="667"/>
      <c r="AN69" s="667"/>
      <c r="AZ69" s="173">
        <f t="shared" si="29"/>
        <v>52</v>
      </c>
      <c r="BA69" s="278"/>
      <c r="BB69" s="174"/>
      <c r="BC69" s="174">
        <v>1</v>
      </c>
      <c r="BD69" s="174">
        <v>1</v>
      </c>
      <c r="BE69" s="174">
        <v>0</v>
      </c>
      <c r="BF69" s="174">
        <v>1</v>
      </c>
      <c r="BG69" s="174">
        <v>0</v>
      </c>
      <c r="BH69" s="166">
        <v>0</v>
      </c>
      <c r="BI69" s="196">
        <f>1+8*(BK68+1)</f>
        <v>105</v>
      </c>
      <c r="BJ69" s="197">
        <f>BJ68+2</f>
        <v>79</v>
      </c>
      <c r="BK69" s="198"/>
      <c r="BL69" s="33"/>
      <c r="BM69" s="35">
        <f t="shared" si="43"/>
        <v>317</v>
      </c>
      <c r="BN69" s="35">
        <f t="shared" ref="BN69:BP69" si="45">4*BM69+1</f>
        <v>1269</v>
      </c>
      <c r="BO69" s="35">
        <f t="shared" si="45"/>
        <v>5077</v>
      </c>
      <c r="BP69" s="35">
        <f t="shared" si="45"/>
        <v>20309</v>
      </c>
      <c r="BV69" s="40">
        <v>39</v>
      </c>
    </row>
    <row r="70" spans="32:74" ht="15.75" customHeight="1">
      <c r="AF70" s="671" t="s">
        <v>897</v>
      </c>
      <c r="AG70" s="667"/>
      <c r="AH70" s="667"/>
      <c r="AI70" s="914" t="s">
        <v>915</v>
      </c>
      <c r="AJ70" s="667"/>
      <c r="AK70" s="1">
        <v>49</v>
      </c>
      <c r="AL70" s="671" t="s">
        <v>916</v>
      </c>
      <c r="AM70" s="667"/>
      <c r="AN70" s="667"/>
      <c r="AZ70" s="178">
        <f t="shared" si="29"/>
        <v>53</v>
      </c>
      <c r="BA70" s="283"/>
      <c r="BB70" s="283"/>
      <c r="BC70" s="186">
        <v>1</v>
      </c>
      <c r="BD70" s="159">
        <v>1</v>
      </c>
      <c r="BE70" s="159">
        <v>0</v>
      </c>
      <c r="BF70" s="159">
        <v>1</v>
      </c>
      <c r="BG70" s="159">
        <v>0</v>
      </c>
      <c r="BH70" s="180">
        <v>1</v>
      </c>
      <c r="BI70" s="181"/>
      <c r="BJ70" s="260"/>
      <c r="BL70" s="234"/>
      <c r="BN70" s="261"/>
      <c r="BO70" s="235"/>
    </row>
    <row r="71" spans="32:74" ht="15.75" customHeight="1">
      <c r="AZ71" s="185">
        <f t="shared" si="29"/>
        <v>54</v>
      </c>
      <c r="BA71" s="283"/>
      <c r="BB71" s="283"/>
      <c r="BC71" s="159">
        <v>1</v>
      </c>
      <c r="BD71" s="159">
        <v>1</v>
      </c>
      <c r="BE71" s="159">
        <v>0</v>
      </c>
      <c r="BF71" s="159">
        <v>1</v>
      </c>
      <c r="BG71" s="159">
        <v>1</v>
      </c>
      <c r="BH71" s="263">
        <v>0</v>
      </c>
      <c r="BI71" s="21"/>
      <c r="BJ71" s="21"/>
      <c r="BL71" s="33"/>
    </row>
    <row r="72" spans="32:74" ht="15.75" customHeight="1">
      <c r="AZ72" s="189">
        <f t="shared" si="29"/>
        <v>55</v>
      </c>
      <c r="BA72" s="278"/>
      <c r="BB72" s="174"/>
      <c r="BC72" s="174">
        <v>1</v>
      </c>
      <c r="BD72" s="320">
        <v>1</v>
      </c>
      <c r="BE72" s="174">
        <v>0</v>
      </c>
      <c r="BF72" s="174">
        <v>1</v>
      </c>
      <c r="BG72" s="174">
        <v>1</v>
      </c>
      <c r="BH72" s="166">
        <v>1</v>
      </c>
      <c r="BI72" s="191">
        <f>-1+4*(BK72+1)</f>
        <v>55</v>
      </c>
      <c r="BJ72" s="192">
        <f>-1+6*(BK72+1)</f>
        <v>83</v>
      </c>
      <c r="BK72" s="27">
        <v>13</v>
      </c>
      <c r="BL72" s="33"/>
      <c r="BM72" s="213">
        <f t="shared" ref="BM72:BM73" si="46">4*BJ72+1</f>
        <v>333</v>
      </c>
      <c r="BN72" s="35">
        <f t="shared" ref="BN72:BP72" si="47">4*BM72+1</f>
        <v>1333</v>
      </c>
      <c r="BO72" s="35">
        <f t="shared" si="47"/>
        <v>5333</v>
      </c>
      <c r="BP72" s="35">
        <f t="shared" si="47"/>
        <v>21333</v>
      </c>
    </row>
    <row r="73" spans="32:74" ht="15.75" customHeight="1">
      <c r="AZ73" s="173">
        <f t="shared" si="29"/>
        <v>56</v>
      </c>
      <c r="BA73" s="278"/>
      <c r="BB73" s="174"/>
      <c r="BC73" s="174">
        <v>1</v>
      </c>
      <c r="BD73" s="174">
        <v>1</v>
      </c>
      <c r="BE73" s="174">
        <v>1</v>
      </c>
      <c r="BF73" s="174">
        <v>0</v>
      </c>
      <c r="BG73" s="174">
        <v>0</v>
      </c>
      <c r="BH73" s="166">
        <v>0</v>
      </c>
      <c r="BI73" s="196">
        <f>1+8*(BK72+1)</f>
        <v>113</v>
      </c>
      <c r="BJ73" s="197">
        <f>BJ72+2</f>
        <v>85</v>
      </c>
      <c r="BK73" s="198"/>
      <c r="BL73" s="33"/>
      <c r="BM73" s="35">
        <f t="shared" si="46"/>
        <v>341</v>
      </c>
      <c r="BN73" s="35">
        <f t="shared" ref="BN73:BP73" si="48">4*BM73+1</f>
        <v>1365</v>
      </c>
      <c r="BO73" s="35">
        <f t="shared" si="48"/>
        <v>5461</v>
      </c>
      <c r="BP73" s="35">
        <f t="shared" si="48"/>
        <v>21845</v>
      </c>
      <c r="BV73" s="35">
        <v>0</v>
      </c>
    </row>
    <row r="74" spans="32:74" ht="15.75" customHeight="1">
      <c r="AZ74" s="178">
        <f t="shared" si="29"/>
        <v>57</v>
      </c>
      <c r="BA74" s="283"/>
      <c r="BB74" s="159"/>
      <c r="BC74" s="159">
        <v>1</v>
      </c>
      <c r="BD74" s="159">
        <v>1</v>
      </c>
      <c r="BE74" s="159">
        <v>1</v>
      </c>
      <c r="BF74" s="159">
        <v>0</v>
      </c>
      <c r="BG74" s="159">
        <v>0</v>
      </c>
      <c r="BH74" s="180">
        <v>1</v>
      </c>
      <c r="BI74" s="181"/>
      <c r="BJ74" s="260"/>
      <c r="BL74" s="234"/>
      <c r="BM74" s="261"/>
      <c r="BN74" s="261"/>
      <c r="BO74" s="235"/>
    </row>
    <row r="75" spans="32:74" ht="15.75" customHeight="1">
      <c r="AZ75" s="185">
        <f t="shared" si="29"/>
        <v>58</v>
      </c>
      <c r="BA75" s="283"/>
      <c r="BB75" s="159"/>
      <c r="BC75" s="159">
        <v>1</v>
      </c>
      <c r="BD75" s="159">
        <v>1</v>
      </c>
      <c r="BE75" s="159">
        <v>1</v>
      </c>
      <c r="BF75" s="159">
        <v>0</v>
      </c>
      <c r="BG75" s="159">
        <v>1</v>
      </c>
      <c r="BH75" s="263">
        <v>0</v>
      </c>
      <c r="BI75" s="21"/>
      <c r="BJ75" s="21"/>
      <c r="BL75" s="33"/>
      <c r="BM75" s="261"/>
    </row>
    <row r="76" spans="32:74" ht="15.75" customHeight="1">
      <c r="AZ76" s="189">
        <f t="shared" si="29"/>
        <v>59</v>
      </c>
      <c r="BA76" s="278"/>
      <c r="BB76" s="174"/>
      <c r="BC76" s="174">
        <v>1</v>
      </c>
      <c r="BD76" s="174">
        <v>1</v>
      </c>
      <c r="BE76" s="174">
        <v>1</v>
      </c>
      <c r="BF76" s="174">
        <v>0</v>
      </c>
      <c r="BG76" s="174">
        <v>1</v>
      </c>
      <c r="BH76" s="166">
        <v>1</v>
      </c>
      <c r="BI76" s="191">
        <f>-1+4*(BK76+1)</f>
        <v>59</v>
      </c>
      <c r="BJ76" s="192">
        <f>-1+6*(BK76+1)</f>
        <v>89</v>
      </c>
      <c r="BK76" s="27">
        <v>14</v>
      </c>
      <c r="BL76" s="33"/>
      <c r="BM76" s="213">
        <f t="shared" ref="BM76:BM77" si="49">4*BJ76+1</f>
        <v>357</v>
      </c>
      <c r="BN76" s="35">
        <f t="shared" ref="BN76:BP76" si="50">4*BM76+1</f>
        <v>1429</v>
      </c>
      <c r="BO76" s="35">
        <f t="shared" si="50"/>
        <v>5717</v>
      </c>
      <c r="BP76" s="35">
        <f t="shared" si="50"/>
        <v>22869</v>
      </c>
    </row>
    <row r="77" spans="32:74" ht="15.75" customHeight="1">
      <c r="AZ77" s="173">
        <f t="shared" si="29"/>
        <v>60</v>
      </c>
      <c r="BA77" s="278"/>
      <c r="BB77" s="174"/>
      <c r="BC77" s="174">
        <v>1</v>
      </c>
      <c r="BD77" s="174">
        <v>1</v>
      </c>
      <c r="BE77" s="174">
        <v>1</v>
      </c>
      <c r="BF77" s="174">
        <v>1</v>
      </c>
      <c r="BG77" s="174">
        <v>0</v>
      </c>
      <c r="BH77" s="166">
        <v>0</v>
      </c>
      <c r="BI77" s="196">
        <f>1+8*(BK76+1)</f>
        <v>121</v>
      </c>
      <c r="BJ77" s="197">
        <f>BJ76+2</f>
        <v>91</v>
      </c>
      <c r="BK77" s="198"/>
      <c r="BL77" s="33"/>
      <c r="BM77" s="35">
        <f t="shared" si="49"/>
        <v>365</v>
      </c>
      <c r="BN77" s="35">
        <f t="shared" ref="BN77:BP77" si="51">4*BM77+1</f>
        <v>1461</v>
      </c>
      <c r="BO77" s="35">
        <f t="shared" si="51"/>
        <v>5845</v>
      </c>
      <c r="BP77" s="35">
        <f t="shared" si="51"/>
        <v>23381</v>
      </c>
      <c r="BV77" s="40">
        <v>45</v>
      </c>
    </row>
    <row r="78" spans="32:74" ht="15.75" customHeight="1">
      <c r="AZ78" s="178">
        <f t="shared" si="29"/>
        <v>61</v>
      </c>
      <c r="BA78" s="283"/>
      <c r="BB78" s="159"/>
      <c r="BC78" s="159">
        <v>1</v>
      </c>
      <c r="BD78" s="159">
        <v>1</v>
      </c>
      <c r="BE78" s="159">
        <v>1</v>
      </c>
      <c r="BF78" s="159">
        <v>1</v>
      </c>
      <c r="BG78" s="159">
        <v>0</v>
      </c>
      <c r="BH78" s="180">
        <v>1</v>
      </c>
      <c r="BI78" s="181"/>
      <c r="BJ78" s="260"/>
      <c r="BL78" s="33"/>
      <c r="BR78" s="31"/>
      <c r="BS78" s="31"/>
      <c r="BT78" s="31"/>
    </row>
    <row r="79" spans="32:74" ht="15.75" customHeight="1">
      <c r="AZ79" s="185">
        <f t="shared" si="29"/>
        <v>62</v>
      </c>
      <c r="BA79" s="283"/>
      <c r="BB79" s="159"/>
      <c r="BC79" s="159">
        <v>1</v>
      </c>
      <c r="BD79" s="159">
        <v>1</v>
      </c>
      <c r="BE79" s="159">
        <v>1</v>
      </c>
      <c r="BF79" s="159">
        <v>1</v>
      </c>
      <c r="BG79" s="159">
        <v>1</v>
      </c>
      <c r="BH79" s="263">
        <v>0</v>
      </c>
      <c r="BI79" s="21"/>
      <c r="BJ79" s="21"/>
      <c r="BL79" s="33"/>
      <c r="BR79" s="31"/>
      <c r="BS79" s="31"/>
      <c r="BT79" s="31"/>
    </row>
    <row r="80" spans="32:74" ht="15.75" customHeight="1">
      <c r="AZ80" s="189">
        <f t="shared" si="29"/>
        <v>63</v>
      </c>
      <c r="BA80" s="278"/>
      <c r="BB80" s="174"/>
      <c r="BC80" s="174">
        <v>1</v>
      </c>
      <c r="BD80" s="174">
        <v>1</v>
      </c>
      <c r="BE80" s="174">
        <v>1</v>
      </c>
      <c r="BF80" s="174">
        <v>1</v>
      </c>
      <c r="BG80" s="174">
        <v>1</v>
      </c>
      <c r="BH80" s="166">
        <v>1</v>
      </c>
      <c r="BI80" s="191">
        <f>-1+4*(BK80+1)</f>
        <v>63</v>
      </c>
      <c r="BJ80" s="192">
        <f>-1+6*(BK80+1)</f>
        <v>95</v>
      </c>
      <c r="BK80" s="27">
        <v>15</v>
      </c>
      <c r="BL80" s="33"/>
      <c r="BM80" s="213">
        <f t="shared" ref="BM80:BM81" si="52">4*BJ80+1</f>
        <v>381</v>
      </c>
      <c r="BN80" s="35">
        <f t="shared" ref="BN80:BP80" si="53">4*BM80+1</f>
        <v>1525</v>
      </c>
      <c r="BO80" s="35">
        <f t="shared" si="53"/>
        <v>6101</v>
      </c>
      <c r="BP80" s="35">
        <f t="shared" si="53"/>
        <v>24405</v>
      </c>
    </row>
    <row r="81" spans="52:74" ht="15.75" customHeight="1">
      <c r="AZ81" s="173">
        <f t="shared" si="29"/>
        <v>64</v>
      </c>
      <c r="BA81" s="278"/>
      <c r="BB81" s="174">
        <v>1</v>
      </c>
      <c r="BC81" s="174">
        <v>0</v>
      </c>
      <c r="BD81" s="174">
        <v>0</v>
      </c>
      <c r="BE81" s="174">
        <v>0</v>
      </c>
      <c r="BF81" s="174">
        <v>0</v>
      </c>
      <c r="BG81" s="174">
        <v>0</v>
      </c>
      <c r="BH81" s="166">
        <v>0</v>
      </c>
      <c r="BI81" s="196">
        <f>1+8*(BK80+1)</f>
        <v>129</v>
      </c>
      <c r="BJ81" s="197">
        <f>BJ80+2</f>
        <v>97</v>
      </c>
      <c r="BK81" s="198"/>
      <c r="BL81" s="33"/>
      <c r="BM81" s="35">
        <f t="shared" si="52"/>
        <v>389</v>
      </c>
      <c r="BN81" s="35">
        <f t="shared" ref="BN81:BP81" si="54">4*BM81+1</f>
        <v>1557</v>
      </c>
      <c r="BO81" s="35">
        <f t="shared" si="54"/>
        <v>6229</v>
      </c>
      <c r="BP81" s="35">
        <f t="shared" si="54"/>
        <v>24917</v>
      </c>
      <c r="BV81" s="39">
        <v>24</v>
      </c>
    </row>
    <row r="82" spans="52:74" ht="15.75" customHeight="1">
      <c r="AZ82" s="178">
        <f t="shared" si="29"/>
        <v>65</v>
      </c>
      <c r="BA82" s="283"/>
      <c r="BB82" s="283">
        <v>1</v>
      </c>
      <c r="BC82" s="159">
        <v>0</v>
      </c>
      <c r="BD82" s="159">
        <v>0</v>
      </c>
      <c r="BE82" s="159">
        <v>0</v>
      </c>
      <c r="BF82" s="159">
        <v>0</v>
      </c>
      <c r="BG82" s="159">
        <v>0</v>
      </c>
      <c r="BH82" s="180">
        <v>1</v>
      </c>
      <c r="BI82" s="181"/>
      <c r="BJ82" s="260"/>
      <c r="BL82" s="33"/>
      <c r="BR82" s="31"/>
      <c r="BS82" s="31"/>
      <c r="BT82" s="31"/>
    </row>
    <row r="83" spans="52:74" ht="15.75" customHeight="1">
      <c r="AZ83" s="185">
        <f t="shared" si="29"/>
        <v>66</v>
      </c>
      <c r="BA83" s="283"/>
      <c r="BB83" s="283">
        <v>1</v>
      </c>
      <c r="BC83" s="159">
        <v>0</v>
      </c>
      <c r="BD83" s="159">
        <v>0</v>
      </c>
      <c r="BE83" s="159">
        <v>0</v>
      </c>
      <c r="BF83" s="159">
        <v>0</v>
      </c>
      <c r="BG83" s="159">
        <v>1</v>
      </c>
      <c r="BH83" s="263">
        <v>0</v>
      </c>
      <c r="BI83" s="21"/>
      <c r="BJ83" s="21"/>
      <c r="BL83" s="33"/>
      <c r="BR83" s="31"/>
      <c r="BS83" s="31"/>
      <c r="BT83" s="31"/>
    </row>
    <row r="84" spans="52:74" ht="15.75" customHeight="1">
      <c r="AZ84" s="189">
        <f t="shared" si="29"/>
        <v>67</v>
      </c>
      <c r="BA84" s="278"/>
      <c r="BB84" s="174">
        <v>1</v>
      </c>
      <c r="BC84" s="174">
        <v>0</v>
      </c>
      <c r="BD84" s="320">
        <v>0</v>
      </c>
      <c r="BE84" s="174">
        <v>0</v>
      </c>
      <c r="BF84" s="174">
        <v>0</v>
      </c>
      <c r="BG84" s="174">
        <v>1</v>
      </c>
      <c r="BH84" s="166">
        <v>1</v>
      </c>
      <c r="BI84" s="191">
        <f>-1+4*(BK84+1)</f>
        <v>67</v>
      </c>
      <c r="BJ84" s="192">
        <f>-1+6*(BK84+1)</f>
        <v>101</v>
      </c>
      <c r="BK84" s="27">
        <v>16</v>
      </c>
      <c r="BL84" s="33"/>
      <c r="BM84" s="213">
        <f t="shared" ref="BM84:BM85" si="55">4*BJ84+1</f>
        <v>405</v>
      </c>
      <c r="BN84" s="35">
        <f t="shared" ref="BN84:BP84" si="56">4*BM84+1</f>
        <v>1621</v>
      </c>
      <c r="BO84" s="35">
        <f t="shared" si="56"/>
        <v>6485</v>
      </c>
      <c r="BP84" s="35">
        <f t="shared" si="56"/>
        <v>25941</v>
      </c>
    </row>
    <row r="85" spans="52:74" ht="15.75" customHeight="1">
      <c r="AZ85" s="173">
        <f t="shared" si="29"/>
        <v>68</v>
      </c>
      <c r="BA85" s="278"/>
      <c r="BB85" s="174">
        <v>1</v>
      </c>
      <c r="BC85" s="174">
        <v>0</v>
      </c>
      <c r="BD85" s="174">
        <v>0</v>
      </c>
      <c r="BE85" s="174">
        <v>0</v>
      </c>
      <c r="BF85" s="174">
        <v>1</v>
      </c>
      <c r="BG85" s="174">
        <v>0</v>
      </c>
      <c r="BH85" s="166">
        <v>0</v>
      </c>
      <c r="BI85" s="196">
        <f>1+8*(BK84+1)</f>
        <v>137</v>
      </c>
      <c r="BJ85" s="197">
        <f>BJ84+2</f>
        <v>103</v>
      </c>
      <c r="BK85" s="198"/>
      <c r="BL85" s="33"/>
      <c r="BM85" s="35">
        <f t="shared" si="55"/>
        <v>413</v>
      </c>
      <c r="BN85" s="35">
        <f t="shared" ref="BN85:BP85" si="57">4*BM85+1</f>
        <v>1653</v>
      </c>
      <c r="BO85" s="35">
        <f t="shared" si="57"/>
        <v>6613</v>
      </c>
      <c r="BP85" s="35">
        <f t="shared" si="57"/>
        <v>26453</v>
      </c>
      <c r="BV85" s="40">
        <v>51</v>
      </c>
    </row>
    <row r="86" spans="52:74" ht="15.75" customHeight="1">
      <c r="AZ86" s="178">
        <f t="shared" si="29"/>
        <v>69</v>
      </c>
      <c r="BA86" s="283"/>
      <c r="BB86" s="159">
        <v>1</v>
      </c>
      <c r="BC86" s="159">
        <v>0</v>
      </c>
      <c r="BD86" s="159">
        <v>0</v>
      </c>
      <c r="BE86" s="159">
        <v>0</v>
      </c>
      <c r="BF86" s="159">
        <v>1</v>
      </c>
      <c r="BG86" s="159">
        <v>0</v>
      </c>
      <c r="BH86" s="180">
        <v>1</v>
      </c>
      <c r="BI86" s="181"/>
      <c r="BJ86" s="260"/>
      <c r="BL86" s="33"/>
      <c r="BR86" s="31"/>
      <c r="BS86" s="31"/>
      <c r="BT86" s="31"/>
    </row>
    <row r="87" spans="52:74" ht="15.75" customHeight="1">
      <c r="AZ87" s="185">
        <f t="shared" si="29"/>
        <v>70</v>
      </c>
      <c r="BA87" s="283"/>
      <c r="BB87" s="159">
        <v>1</v>
      </c>
      <c r="BC87" s="159">
        <v>0</v>
      </c>
      <c r="BD87" s="159">
        <v>0</v>
      </c>
      <c r="BE87" s="159">
        <v>0</v>
      </c>
      <c r="BF87" s="159">
        <v>1</v>
      </c>
      <c r="BG87" s="159">
        <v>1</v>
      </c>
      <c r="BH87" s="263">
        <v>0</v>
      </c>
      <c r="BI87" s="21"/>
      <c r="BJ87" s="21"/>
      <c r="BL87" s="33"/>
      <c r="BR87" s="31"/>
      <c r="BS87" s="31"/>
      <c r="BT87" s="31"/>
    </row>
    <row r="88" spans="52:74" ht="15.75" customHeight="1">
      <c r="AZ88" s="189">
        <f t="shared" si="29"/>
        <v>71</v>
      </c>
      <c r="BA88" s="278"/>
      <c r="BB88" s="174">
        <v>1</v>
      </c>
      <c r="BC88" s="174">
        <v>0</v>
      </c>
      <c r="BD88" s="174">
        <v>0</v>
      </c>
      <c r="BE88" s="174">
        <v>0</v>
      </c>
      <c r="BF88" s="174">
        <v>1</v>
      </c>
      <c r="BG88" s="174">
        <v>1</v>
      </c>
      <c r="BH88" s="166">
        <v>1</v>
      </c>
      <c r="BI88" s="191">
        <f>-1+4*(BK88+1)</f>
        <v>71</v>
      </c>
      <c r="BJ88" s="192">
        <f>-1+6*(BK88+1)</f>
        <v>107</v>
      </c>
      <c r="BK88" s="27">
        <v>17</v>
      </c>
      <c r="BL88" s="33"/>
      <c r="BM88" s="213">
        <f t="shared" ref="BM88:BM89" si="58">4*BJ88+1</f>
        <v>429</v>
      </c>
      <c r="BN88" s="35">
        <f t="shared" ref="BN88:BP88" si="59">4*BM88+1</f>
        <v>1717</v>
      </c>
      <c r="BO88" s="35">
        <f t="shared" si="59"/>
        <v>6869</v>
      </c>
      <c r="BP88" s="35">
        <f t="shared" si="59"/>
        <v>27477</v>
      </c>
    </row>
    <row r="89" spans="52:74" ht="15.75" customHeight="1">
      <c r="AZ89" s="173">
        <f t="shared" si="29"/>
        <v>72</v>
      </c>
      <c r="BA89" s="278"/>
      <c r="BB89" s="174">
        <v>1</v>
      </c>
      <c r="BC89" s="174">
        <v>0</v>
      </c>
      <c r="BD89" s="174">
        <v>0</v>
      </c>
      <c r="BE89" s="174">
        <v>1</v>
      </c>
      <c r="BF89" s="174">
        <v>0</v>
      </c>
      <c r="BG89" s="174">
        <v>0</v>
      </c>
      <c r="BH89" s="166">
        <v>0</v>
      </c>
      <c r="BI89" s="196">
        <f>1+8*(BK88+1)</f>
        <v>145</v>
      </c>
      <c r="BJ89" s="197">
        <f>BJ88+2</f>
        <v>109</v>
      </c>
      <c r="BK89" s="198"/>
      <c r="BL89" s="33"/>
      <c r="BM89" s="35">
        <f t="shared" si="58"/>
        <v>437</v>
      </c>
      <c r="BN89" s="35">
        <f t="shared" ref="BN89:BP89" si="60">4*BM89+1</f>
        <v>1749</v>
      </c>
      <c r="BO89" s="35">
        <f t="shared" si="60"/>
        <v>6997</v>
      </c>
      <c r="BP89" s="35">
        <f t="shared" si="60"/>
        <v>27989</v>
      </c>
    </row>
    <row r="90" spans="52:74" ht="15.75" customHeight="1">
      <c r="AZ90" s="178">
        <f t="shared" si="29"/>
        <v>73</v>
      </c>
      <c r="BA90" s="283"/>
      <c r="BB90" s="159">
        <v>1</v>
      </c>
      <c r="BC90" s="159">
        <v>0</v>
      </c>
      <c r="BD90" s="159">
        <v>0</v>
      </c>
      <c r="BE90" s="159">
        <v>1</v>
      </c>
      <c r="BF90" s="159">
        <v>0</v>
      </c>
      <c r="BG90" s="159">
        <v>0</v>
      </c>
      <c r="BH90" s="180">
        <v>1</v>
      </c>
      <c r="BI90" s="181"/>
      <c r="BJ90" s="260"/>
      <c r="BL90" s="33"/>
      <c r="BR90" s="31"/>
      <c r="BS90" s="31"/>
      <c r="BT90" s="31"/>
    </row>
    <row r="91" spans="52:74" ht="15.75" customHeight="1">
      <c r="AZ91" s="185">
        <f t="shared" si="29"/>
        <v>74</v>
      </c>
      <c r="BA91" s="283"/>
      <c r="BB91" s="159">
        <v>1</v>
      </c>
      <c r="BC91" s="159">
        <v>0</v>
      </c>
      <c r="BD91" s="159">
        <v>0</v>
      </c>
      <c r="BE91" s="159">
        <v>1</v>
      </c>
      <c r="BF91" s="159">
        <v>0</v>
      </c>
      <c r="BG91" s="159">
        <v>1</v>
      </c>
      <c r="BH91" s="263">
        <v>0</v>
      </c>
      <c r="BI91" s="21"/>
      <c r="BJ91" s="21"/>
      <c r="BL91" s="33"/>
      <c r="BR91" s="31"/>
      <c r="BS91" s="31"/>
      <c r="BT91" s="31"/>
    </row>
    <row r="92" spans="52:74" ht="15.75" customHeight="1">
      <c r="AZ92" s="189">
        <f t="shared" si="29"/>
        <v>75</v>
      </c>
      <c r="BA92" s="278"/>
      <c r="BB92" s="174">
        <v>1</v>
      </c>
      <c r="BC92" s="174">
        <v>0</v>
      </c>
      <c r="BD92" s="174">
        <v>0</v>
      </c>
      <c r="BE92" s="174">
        <v>1</v>
      </c>
      <c r="BF92" s="174">
        <v>0</v>
      </c>
      <c r="BG92" s="174">
        <v>1</v>
      </c>
      <c r="BH92" s="166">
        <v>1</v>
      </c>
      <c r="BI92" s="191">
        <f>-1+4*(BK92+1)</f>
        <v>75</v>
      </c>
      <c r="BJ92" s="192">
        <f>-1+6*(BK92+1)</f>
        <v>113</v>
      </c>
      <c r="BK92" s="27">
        <v>18</v>
      </c>
      <c r="BL92" s="33"/>
      <c r="BM92" s="213">
        <f t="shared" ref="BM92:BM93" si="61">4*BJ92+1</f>
        <v>453</v>
      </c>
      <c r="BN92" s="35">
        <f t="shared" ref="BN92:BP92" si="62">4*BM92+1</f>
        <v>1813</v>
      </c>
      <c r="BO92" s="35">
        <f t="shared" si="62"/>
        <v>7253</v>
      </c>
      <c r="BP92" s="35">
        <f t="shared" si="62"/>
        <v>29013</v>
      </c>
    </row>
    <row r="93" spans="52:74" ht="15.75" customHeight="1">
      <c r="AZ93" s="173">
        <f t="shared" si="29"/>
        <v>76</v>
      </c>
      <c r="BA93" s="278"/>
      <c r="BB93" s="174">
        <v>1</v>
      </c>
      <c r="BC93" s="174">
        <v>0</v>
      </c>
      <c r="BD93" s="174">
        <v>0</v>
      </c>
      <c r="BE93" s="174">
        <v>1</v>
      </c>
      <c r="BF93" s="174">
        <v>1</v>
      </c>
      <c r="BG93" s="174">
        <v>0</v>
      </c>
      <c r="BH93" s="166">
        <v>0</v>
      </c>
      <c r="BI93" s="196">
        <f>1+8*(BK92+1)</f>
        <v>153</v>
      </c>
      <c r="BJ93" s="197">
        <f>BJ92+2</f>
        <v>115</v>
      </c>
      <c r="BK93" s="198"/>
      <c r="BL93" s="33"/>
      <c r="BM93" s="35">
        <f t="shared" si="61"/>
        <v>461</v>
      </c>
      <c r="BN93" s="35">
        <f t="shared" ref="BN93:BP93" si="63">4*BM93+1</f>
        <v>1845</v>
      </c>
      <c r="BO93" s="35">
        <f t="shared" si="63"/>
        <v>7381</v>
      </c>
      <c r="BP93" s="35">
        <f t="shared" si="63"/>
        <v>29525</v>
      </c>
    </row>
    <row r="94" spans="52:74" ht="15.75" customHeight="1">
      <c r="AZ94" s="178">
        <f t="shared" si="29"/>
        <v>77</v>
      </c>
      <c r="BA94" s="283"/>
      <c r="BB94" s="283">
        <v>1</v>
      </c>
      <c r="BC94" s="159">
        <v>0</v>
      </c>
      <c r="BD94" s="159">
        <v>0</v>
      </c>
      <c r="BE94" s="159">
        <v>1</v>
      </c>
      <c r="BF94" s="159">
        <v>1</v>
      </c>
      <c r="BG94" s="159">
        <v>0</v>
      </c>
      <c r="BH94" s="180">
        <v>1</v>
      </c>
      <c r="BI94" s="181"/>
      <c r="BJ94" s="260"/>
      <c r="BL94" s="33"/>
      <c r="BR94" s="31"/>
      <c r="BS94" s="31"/>
      <c r="BT94" s="31"/>
    </row>
    <row r="95" spans="52:74" ht="15.75" customHeight="1">
      <c r="AZ95" s="185">
        <f t="shared" si="29"/>
        <v>78</v>
      </c>
      <c r="BA95" s="283"/>
      <c r="BB95" s="283">
        <v>1</v>
      </c>
      <c r="BC95" s="159">
        <v>0</v>
      </c>
      <c r="BD95" s="159">
        <v>0</v>
      </c>
      <c r="BE95" s="159">
        <v>1</v>
      </c>
      <c r="BF95" s="159">
        <v>1</v>
      </c>
      <c r="BG95" s="159">
        <v>1</v>
      </c>
      <c r="BH95" s="263">
        <v>0</v>
      </c>
      <c r="BI95" s="21"/>
      <c r="BJ95" s="21"/>
      <c r="BL95" s="33"/>
      <c r="BR95" s="31"/>
      <c r="BS95" s="31"/>
      <c r="BT95" s="31"/>
    </row>
    <row r="96" spans="52:74" ht="15.75" customHeight="1">
      <c r="AZ96" s="189">
        <f t="shared" si="29"/>
        <v>79</v>
      </c>
      <c r="BA96" s="278"/>
      <c r="BB96" s="174">
        <v>1</v>
      </c>
      <c r="BC96" s="174">
        <v>0</v>
      </c>
      <c r="BD96" s="320">
        <v>0</v>
      </c>
      <c r="BE96" s="174">
        <v>1</v>
      </c>
      <c r="BF96" s="174">
        <v>1</v>
      </c>
      <c r="BG96" s="174">
        <v>1</v>
      </c>
      <c r="BH96" s="166">
        <v>1</v>
      </c>
      <c r="BI96" s="191">
        <f>-1+4*(BK96+1)</f>
        <v>79</v>
      </c>
      <c r="BJ96" s="192">
        <f>-1+6*(BK96+1)</f>
        <v>119</v>
      </c>
      <c r="BK96" s="27">
        <v>19</v>
      </c>
      <c r="BL96" s="33"/>
      <c r="BM96" s="213">
        <f t="shared" ref="BM96:BM97" si="64">4*BJ96+1</f>
        <v>477</v>
      </c>
      <c r="BN96" s="35">
        <f t="shared" ref="BN96:BP96" si="65">4*BM96+1</f>
        <v>1909</v>
      </c>
      <c r="BO96" s="35">
        <f t="shared" si="65"/>
        <v>7637</v>
      </c>
      <c r="BP96" s="35">
        <f t="shared" si="65"/>
        <v>30549</v>
      </c>
    </row>
    <row r="97" spans="52:72" ht="15.75" customHeight="1">
      <c r="AZ97" s="173">
        <f t="shared" si="29"/>
        <v>80</v>
      </c>
      <c r="BA97" s="278"/>
      <c r="BB97" s="174">
        <v>1</v>
      </c>
      <c r="BC97" s="174">
        <v>0</v>
      </c>
      <c r="BD97" s="174">
        <v>1</v>
      </c>
      <c r="BE97" s="174">
        <v>0</v>
      </c>
      <c r="BF97" s="174">
        <v>0</v>
      </c>
      <c r="BG97" s="174">
        <v>0</v>
      </c>
      <c r="BH97" s="166">
        <v>0</v>
      </c>
      <c r="BI97" s="196">
        <f>1+8*(BK96+1)</f>
        <v>161</v>
      </c>
      <c r="BJ97" s="197">
        <f>BJ96+2</f>
        <v>121</v>
      </c>
      <c r="BK97" s="198"/>
      <c r="BL97" s="33"/>
      <c r="BM97" s="35">
        <f t="shared" si="64"/>
        <v>485</v>
      </c>
      <c r="BN97" s="35">
        <f t="shared" ref="BN97:BP97" si="66">4*BM97+1</f>
        <v>1941</v>
      </c>
      <c r="BO97" s="35">
        <f t="shared" si="66"/>
        <v>7765</v>
      </c>
      <c r="BP97" s="35">
        <f t="shared" si="66"/>
        <v>31061</v>
      </c>
    </row>
    <row r="98" spans="52:72" ht="15.75" customHeight="1">
      <c r="AZ98" s="178">
        <f t="shared" si="29"/>
        <v>81</v>
      </c>
      <c r="BA98" s="283"/>
      <c r="BB98" s="159">
        <v>1</v>
      </c>
      <c r="BC98" s="159">
        <v>0</v>
      </c>
      <c r="BD98" s="159">
        <v>1</v>
      </c>
      <c r="BE98" s="159">
        <v>0</v>
      </c>
      <c r="BF98" s="159">
        <v>0</v>
      </c>
      <c r="BG98" s="159">
        <v>0</v>
      </c>
      <c r="BH98" s="180">
        <v>1</v>
      </c>
      <c r="BI98" s="181"/>
      <c r="BJ98" s="260"/>
      <c r="BL98" s="33"/>
      <c r="BR98" s="31"/>
      <c r="BS98" s="31"/>
      <c r="BT98" s="31"/>
    </row>
    <row r="99" spans="52:72" ht="15.75" customHeight="1">
      <c r="AZ99" s="185">
        <f t="shared" si="29"/>
        <v>82</v>
      </c>
      <c r="BA99" s="283"/>
      <c r="BB99" s="159">
        <v>1</v>
      </c>
      <c r="BC99" s="159">
        <v>0</v>
      </c>
      <c r="BD99" s="159">
        <v>1</v>
      </c>
      <c r="BE99" s="159">
        <v>0</v>
      </c>
      <c r="BF99" s="159">
        <v>0</v>
      </c>
      <c r="BG99" s="159">
        <v>1</v>
      </c>
      <c r="BH99" s="263">
        <v>0</v>
      </c>
      <c r="BI99" s="21"/>
      <c r="BJ99" s="21"/>
      <c r="BL99" s="33"/>
      <c r="BR99" s="31"/>
      <c r="BS99" s="31"/>
      <c r="BT99" s="31"/>
    </row>
    <row r="100" spans="52:72" ht="15.75" customHeight="1">
      <c r="AZ100" s="189">
        <f t="shared" si="29"/>
        <v>83</v>
      </c>
      <c r="BA100" s="278"/>
      <c r="BB100" s="174">
        <v>1</v>
      </c>
      <c r="BC100" s="174">
        <v>0</v>
      </c>
      <c r="BD100" s="174">
        <v>1</v>
      </c>
      <c r="BE100" s="174">
        <v>0</v>
      </c>
      <c r="BF100" s="174">
        <v>0</v>
      </c>
      <c r="BG100" s="174">
        <v>1</v>
      </c>
      <c r="BH100" s="166">
        <v>1</v>
      </c>
      <c r="BI100" s="191">
        <f>-1+4*(BK100+1)</f>
        <v>83</v>
      </c>
      <c r="BJ100" s="192">
        <f>-1+6*(BK100+1)</f>
        <v>125</v>
      </c>
      <c r="BK100" s="27">
        <v>20</v>
      </c>
      <c r="BL100" s="33"/>
      <c r="BM100" s="213">
        <f t="shared" ref="BM100:BM101" si="67">4*BJ100+1</f>
        <v>501</v>
      </c>
      <c r="BN100" s="35">
        <f t="shared" ref="BN100:BP100" si="68">4*BM100+1</f>
        <v>2005</v>
      </c>
      <c r="BO100" s="35">
        <f t="shared" si="68"/>
        <v>8021</v>
      </c>
      <c r="BP100" s="35">
        <f t="shared" si="68"/>
        <v>32085</v>
      </c>
    </row>
    <row r="101" spans="52:72" ht="15.75" customHeight="1">
      <c r="AZ101" s="173">
        <f t="shared" si="29"/>
        <v>84</v>
      </c>
      <c r="BA101" s="278"/>
      <c r="BB101" s="174">
        <v>1</v>
      </c>
      <c r="BC101" s="174">
        <v>0</v>
      </c>
      <c r="BD101" s="174">
        <v>1</v>
      </c>
      <c r="BE101" s="174">
        <v>0</v>
      </c>
      <c r="BF101" s="174">
        <v>1</v>
      </c>
      <c r="BG101" s="174">
        <v>0</v>
      </c>
      <c r="BH101" s="166">
        <v>0</v>
      </c>
      <c r="BI101" s="196">
        <f>1+8*(BK100+1)</f>
        <v>169</v>
      </c>
      <c r="BJ101" s="197">
        <f>BJ100+2</f>
        <v>127</v>
      </c>
      <c r="BK101" s="198"/>
      <c r="BL101" s="33"/>
      <c r="BM101" s="35">
        <f t="shared" si="67"/>
        <v>509</v>
      </c>
      <c r="BN101" s="35">
        <f t="shared" ref="BN101:BP101" si="69">4*BM101+1</f>
        <v>2037</v>
      </c>
      <c r="BO101" s="35">
        <f t="shared" si="69"/>
        <v>8149</v>
      </c>
      <c r="BP101" s="35">
        <f t="shared" si="69"/>
        <v>32597</v>
      </c>
    </row>
    <row r="102" spans="52:72" ht="15.75" customHeight="1">
      <c r="AZ102" s="178">
        <f t="shared" si="29"/>
        <v>85</v>
      </c>
      <c r="BA102" s="291"/>
      <c r="BB102" s="159">
        <v>1</v>
      </c>
      <c r="BC102" s="159">
        <v>0</v>
      </c>
      <c r="BD102" s="159">
        <v>1</v>
      </c>
      <c r="BE102" s="159">
        <v>0</v>
      </c>
      <c r="BF102" s="159">
        <v>1</v>
      </c>
      <c r="BG102" s="159">
        <v>0</v>
      </c>
      <c r="BH102" s="180">
        <v>1</v>
      </c>
      <c r="BI102" s="181"/>
      <c r="BJ102" s="260"/>
      <c r="BL102" s="33"/>
      <c r="BR102" s="31"/>
      <c r="BS102" s="31"/>
      <c r="BT102" s="31"/>
    </row>
    <row r="103" spans="52:72" ht="15.75" customHeight="1">
      <c r="AZ103" s="185">
        <f t="shared" si="29"/>
        <v>86</v>
      </c>
      <c r="BA103" s="283"/>
      <c r="BB103" s="159">
        <v>1</v>
      </c>
      <c r="BC103" s="159">
        <v>0</v>
      </c>
      <c r="BD103" s="159">
        <v>1</v>
      </c>
      <c r="BE103" s="159">
        <v>0</v>
      </c>
      <c r="BF103" s="159">
        <v>1</v>
      </c>
      <c r="BG103" s="159">
        <v>1</v>
      </c>
      <c r="BH103" s="263">
        <v>0</v>
      </c>
      <c r="BI103" s="21"/>
      <c r="BJ103" s="21"/>
      <c r="BL103" s="33"/>
      <c r="BR103" s="31"/>
      <c r="BS103" s="31"/>
      <c r="BT103" s="31"/>
    </row>
    <row r="104" spans="52:72" ht="15.75" customHeight="1">
      <c r="AZ104" s="189">
        <f t="shared" si="29"/>
        <v>87</v>
      </c>
      <c r="BA104" s="278"/>
      <c r="BB104" s="174">
        <v>1</v>
      </c>
      <c r="BC104" s="174">
        <v>0</v>
      </c>
      <c r="BD104" s="174">
        <v>1</v>
      </c>
      <c r="BE104" s="174">
        <v>0</v>
      </c>
      <c r="BF104" s="174">
        <v>1</v>
      </c>
      <c r="BG104" s="174">
        <v>1</v>
      </c>
      <c r="BH104" s="166">
        <v>1</v>
      </c>
      <c r="BI104" s="191">
        <f>-1+4*(BK104+1)</f>
        <v>87</v>
      </c>
      <c r="BJ104" s="192">
        <f>-1+6*(BK104+1)</f>
        <v>131</v>
      </c>
      <c r="BK104" s="27">
        <v>21</v>
      </c>
      <c r="BL104" s="33"/>
      <c r="BM104" s="213">
        <f t="shared" ref="BM104:BM105" si="70">4*BJ104+1</f>
        <v>525</v>
      </c>
      <c r="BN104" s="35">
        <f t="shared" ref="BN104:BP104" si="71">4*BM104+1</f>
        <v>2101</v>
      </c>
      <c r="BO104" s="35">
        <f t="shared" si="71"/>
        <v>8405</v>
      </c>
      <c r="BP104" s="35">
        <f t="shared" si="71"/>
        <v>33621</v>
      </c>
    </row>
    <row r="105" spans="52:72" ht="15.75" customHeight="1">
      <c r="AZ105" s="173">
        <f t="shared" si="29"/>
        <v>88</v>
      </c>
      <c r="BA105" s="278"/>
      <c r="BB105" s="174">
        <v>1</v>
      </c>
      <c r="BC105" s="174">
        <v>0</v>
      </c>
      <c r="BD105" s="174">
        <v>1</v>
      </c>
      <c r="BE105" s="174">
        <v>1</v>
      </c>
      <c r="BF105" s="174">
        <v>0</v>
      </c>
      <c r="BG105" s="174">
        <v>0</v>
      </c>
      <c r="BH105" s="166">
        <v>0</v>
      </c>
      <c r="BI105" s="196">
        <f>1+8*(BK104+1)</f>
        <v>177</v>
      </c>
      <c r="BJ105" s="197">
        <f>BJ104+2</f>
        <v>133</v>
      </c>
      <c r="BK105" s="198"/>
      <c r="BL105" s="33"/>
      <c r="BM105" s="35">
        <f t="shared" si="70"/>
        <v>533</v>
      </c>
      <c r="BN105" s="35">
        <f t="shared" ref="BN105:BP105" si="72">4*BM105+1</f>
        <v>2133</v>
      </c>
      <c r="BO105" s="35">
        <f t="shared" si="72"/>
        <v>8533</v>
      </c>
      <c r="BP105" s="35">
        <f t="shared" si="72"/>
        <v>34133</v>
      </c>
    </row>
    <row r="106" spans="52:72" ht="15.75" customHeight="1">
      <c r="BD106" s="1"/>
    </row>
    <row r="107" spans="52:72" ht="15.75" customHeight="1">
      <c r="BD107" s="1"/>
    </row>
    <row r="108" spans="52:72" ht="15.75" customHeight="1">
      <c r="BD108" s="1"/>
    </row>
    <row r="109" spans="52:72" ht="15.75" customHeight="1">
      <c r="BD109" s="1"/>
    </row>
    <row r="110" spans="52:72" ht="15.75" customHeight="1">
      <c r="BD110" s="1"/>
    </row>
    <row r="111" spans="52:72" ht="15.75" customHeight="1">
      <c r="BD111" s="1"/>
    </row>
    <row r="112" spans="52:72" ht="15.75" customHeight="1">
      <c r="BD112" s="1"/>
    </row>
    <row r="113" spans="56:56" ht="15.75" customHeight="1">
      <c r="BD113" s="1"/>
    </row>
    <row r="114" spans="56:56" ht="15.75" customHeight="1">
      <c r="BD114" s="1"/>
    </row>
    <row r="115" spans="56:56" ht="15.75" customHeight="1">
      <c r="BD115" s="1"/>
    </row>
    <row r="116" spans="56:56" ht="15.75" customHeight="1">
      <c r="BD116" s="1"/>
    </row>
    <row r="117" spans="56:56" ht="15.75" customHeight="1">
      <c r="BD117" s="1"/>
    </row>
    <row r="118" spans="56:56" ht="15.75" customHeight="1">
      <c r="BD118" s="1"/>
    </row>
    <row r="119" spans="56:56" ht="15.75" customHeight="1">
      <c r="BD119" s="1"/>
    </row>
    <row r="120" spans="56:56" ht="15.75" customHeight="1">
      <c r="BD120" s="1"/>
    </row>
    <row r="121" spans="56:56" ht="15.75" customHeight="1">
      <c r="BD121" s="1"/>
    </row>
    <row r="122" spans="56:56" ht="15.75" customHeight="1">
      <c r="BD122" s="1"/>
    </row>
    <row r="123" spans="56:56" ht="15.75" customHeight="1">
      <c r="BD123" s="1"/>
    </row>
    <row r="124" spans="56:56" ht="15.75" customHeight="1">
      <c r="BD124" s="1"/>
    </row>
    <row r="125" spans="56:56" ht="15.75" customHeight="1">
      <c r="BD125" s="1"/>
    </row>
    <row r="126" spans="56:56" ht="15.75" customHeight="1">
      <c r="BD126" s="1"/>
    </row>
    <row r="127" spans="56:56" ht="15.75" customHeight="1">
      <c r="BD127" s="1"/>
    </row>
    <row r="128" spans="56:56" ht="15.75" customHeight="1">
      <c r="BD128" s="1"/>
    </row>
    <row r="129" spans="56:56" ht="15.75" customHeight="1">
      <c r="BD129" s="1"/>
    </row>
    <row r="130" spans="56:56" ht="15.75" customHeight="1">
      <c r="BD130" s="1"/>
    </row>
    <row r="131" spans="56:56" ht="15.75" customHeight="1">
      <c r="BD131" s="1"/>
    </row>
    <row r="132" spans="56:56" ht="15.75" customHeight="1">
      <c r="BD132" s="1"/>
    </row>
    <row r="133" spans="56:56" ht="15.75" customHeight="1">
      <c r="BD133" s="1"/>
    </row>
    <row r="134" spans="56:56" ht="15.75" customHeight="1">
      <c r="BD134" s="1"/>
    </row>
    <row r="135" spans="56:56" ht="15.75" customHeight="1">
      <c r="BD135" s="1"/>
    </row>
    <row r="136" spans="56:56" ht="15.75" customHeight="1">
      <c r="BD136" s="1"/>
    </row>
    <row r="137" spans="56:56" ht="15.75" customHeight="1">
      <c r="BD137" s="1"/>
    </row>
    <row r="138" spans="56:56" ht="15.75" customHeight="1">
      <c r="BD138" s="1"/>
    </row>
    <row r="139" spans="56:56" ht="15.75" customHeight="1">
      <c r="BD139" s="1"/>
    </row>
    <row r="140" spans="56:56" ht="15.75" customHeight="1">
      <c r="BD140" s="1"/>
    </row>
    <row r="141" spans="56:56" ht="15.75" customHeight="1">
      <c r="BD141" s="1"/>
    </row>
    <row r="142" spans="56:56" ht="15.75" customHeight="1">
      <c r="BD142" s="1"/>
    </row>
    <row r="143" spans="56:56" ht="15.75" customHeight="1">
      <c r="BD143" s="1"/>
    </row>
    <row r="144" spans="56:56" ht="15.75" customHeight="1">
      <c r="BD144" s="1"/>
    </row>
    <row r="145" spans="56:56" ht="15.75" customHeight="1">
      <c r="BD145" s="1"/>
    </row>
    <row r="146" spans="56:56" ht="15.75" customHeight="1">
      <c r="BD146" s="1"/>
    </row>
    <row r="147" spans="56:56" ht="15.75" customHeight="1">
      <c r="BD147" s="1"/>
    </row>
    <row r="148" spans="56:56" ht="15.75" customHeight="1">
      <c r="BD148" s="1"/>
    </row>
    <row r="149" spans="56:56" ht="15.75" customHeight="1">
      <c r="BD149" s="1"/>
    </row>
    <row r="150" spans="56:56" ht="15.75" customHeight="1">
      <c r="BD150" s="1"/>
    </row>
    <row r="151" spans="56:56" ht="15.75" customHeight="1">
      <c r="BD151" s="1"/>
    </row>
    <row r="152" spans="56:56" ht="15.75" customHeight="1">
      <c r="BD152" s="1"/>
    </row>
    <row r="153" spans="56:56" ht="15.75" customHeight="1">
      <c r="BD153" s="1"/>
    </row>
    <row r="154" spans="56:56" ht="15.75" customHeight="1">
      <c r="BD154" s="1"/>
    </row>
    <row r="155" spans="56:56" ht="15.75" customHeight="1">
      <c r="BD155" s="1"/>
    </row>
    <row r="156" spans="56:56" ht="15.75" customHeight="1">
      <c r="BD156" s="1"/>
    </row>
    <row r="157" spans="56:56" ht="15.75" customHeight="1">
      <c r="BD157" s="1"/>
    </row>
    <row r="158" spans="56:56" ht="15.75" customHeight="1">
      <c r="BD158" s="1"/>
    </row>
    <row r="159" spans="56:56" ht="15.75" customHeight="1">
      <c r="BD159" s="1"/>
    </row>
    <row r="160" spans="56:56" ht="15.75" customHeight="1">
      <c r="BD160" s="1"/>
    </row>
    <row r="161" spans="56:56" ht="15.75" customHeight="1">
      <c r="BD161" s="1"/>
    </row>
    <row r="162" spans="56:56" ht="15.75" customHeight="1">
      <c r="BD162" s="1"/>
    </row>
    <row r="163" spans="56:56" ht="15.75" customHeight="1">
      <c r="BD163" s="1"/>
    </row>
    <row r="164" spans="56:56" ht="15.75" customHeight="1">
      <c r="BD164" s="1"/>
    </row>
    <row r="165" spans="56:56" ht="15.75" customHeight="1">
      <c r="BD165" s="1"/>
    </row>
    <row r="166" spans="56:56" ht="15.75" customHeight="1">
      <c r="BD166" s="1"/>
    </row>
    <row r="167" spans="56:56" ht="15.75" customHeight="1">
      <c r="BD167" s="1"/>
    </row>
    <row r="168" spans="56:56" ht="15.75" customHeight="1">
      <c r="BD168" s="1"/>
    </row>
    <row r="169" spans="56:56" ht="15.75" customHeight="1">
      <c r="BD169" s="1"/>
    </row>
    <row r="170" spans="56:56" ht="15.75" customHeight="1">
      <c r="BD170" s="1"/>
    </row>
    <row r="171" spans="56:56" ht="15.75" customHeight="1">
      <c r="BD171" s="1"/>
    </row>
    <row r="172" spans="56:56" ht="15.75" customHeight="1">
      <c r="BD172" s="1"/>
    </row>
    <row r="173" spans="56:56" ht="15.75" customHeight="1">
      <c r="BD173" s="1"/>
    </row>
    <row r="174" spans="56:56" ht="15.75" customHeight="1">
      <c r="BD174" s="1"/>
    </row>
    <row r="175" spans="56:56" ht="15.75" customHeight="1">
      <c r="BD175" s="1"/>
    </row>
    <row r="176" spans="56:56" ht="15.75" customHeight="1">
      <c r="BD176" s="1"/>
    </row>
    <row r="177" spans="56:56" ht="15.75" customHeight="1">
      <c r="BD177" s="1"/>
    </row>
    <row r="178" spans="56:56" ht="15.75" customHeight="1">
      <c r="BD178" s="1"/>
    </row>
    <row r="179" spans="56:56" ht="15.75" customHeight="1">
      <c r="BD179" s="1"/>
    </row>
    <row r="180" spans="56:56" ht="15.75" customHeight="1">
      <c r="BD180" s="1"/>
    </row>
    <row r="181" spans="56:56" ht="15.75" customHeight="1">
      <c r="BD181" s="1"/>
    </row>
    <row r="182" spans="56:56" ht="15.75" customHeight="1">
      <c r="BD182" s="1"/>
    </row>
    <row r="183" spans="56:56" ht="15.75" customHeight="1">
      <c r="BD183" s="1"/>
    </row>
    <row r="184" spans="56:56" ht="15.75" customHeight="1">
      <c r="BD184" s="1"/>
    </row>
    <row r="185" spans="56:56" ht="15.75" customHeight="1">
      <c r="BD185" s="1"/>
    </row>
    <row r="186" spans="56:56" ht="15.75" customHeight="1">
      <c r="BD186" s="1"/>
    </row>
    <row r="187" spans="56:56" ht="15.75" customHeight="1">
      <c r="BD187" s="1"/>
    </row>
    <row r="188" spans="56:56" ht="15.75" customHeight="1">
      <c r="BD188" s="1"/>
    </row>
    <row r="189" spans="56:56" ht="15.75" customHeight="1">
      <c r="BD189" s="1"/>
    </row>
    <row r="190" spans="56:56" ht="15.75" customHeight="1">
      <c r="BD190" s="1"/>
    </row>
    <row r="191" spans="56:56" ht="15.75" customHeight="1">
      <c r="BD191" s="1"/>
    </row>
    <row r="192" spans="56:56" ht="15.75" customHeight="1">
      <c r="BD192" s="1"/>
    </row>
    <row r="193" spans="56:56" ht="15.75" customHeight="1">
      <c r="BD193" s="1"/>
    </row>
    <row r="194" spans="56:56" ht="15.75" customHeight="1">
      <c r="BD194" s="1"/>
    </row>
    <row r="195" spans="56:56" ht="15.75" customHeight="1">
      <c r="BD195" s="1"/>
    </row>
    <row r="196" spans="56:56" ht="15.75" customHeight="1">
      <c r="BD196" s="1"/>
    </row>
    <row r="197" spans="56:56" ht="15.75" customHeight="1">
      <c r="BD197" s="1"/>
    </row>
    <row r="198" spans="56:56" ht="15.75" customHeight="1">
      <c r="BD198" s="1"/>
    </row>
    <row r="199" spans="56:56" ht="15.75" customHeight="1">
      <c r="BD199" s="1"/>
    </row>
    <row r="200" spans="56:56" ht="15.75" customHeight="1">
      <c r="BD200" s="1"/>
    </row>
    <row r="201" spans="56:56" ht="15.75" customHeight="1">
      <c r="BD201" s="1"/>
    </row>
    <row r="202" spans="56:56" ht="15.75" customHeight="1">
      <c r="BD202" s="1"/>
    </row>
    <row r="203" spans="56:56" ht="15.75" customHeight="1">
      <c r="BD203" s="1"/>
    </row>
    <row r="204" spans="56:56" ht="15.75" customHeight="1">
      <c r="BD204" s="1"/>
    </row>
    <row r="205" spans="56:56" ht="15.75" customHeight="1">
      <c r="BD205" s="1"/>
    </row>
    <row r="206" spans="56:56" ht="15.75" customHeight="1">
      <c r="BD206" s="1"/>
    </row>
    <row r="207" spans="56:56" ht="15.75" customHeight="1">
      <c r="BD207" s="1"/>
    </row>
    <row r="208" spans="56:56" ht="15.75" customHeight="1">
      <c r="BD208" s="1"/>
    </row>
    <row r="209" spans="56:56" ht="15.75" customHeight="1">
      <c r="BD209" s="1"/>
    </row>
    <row r="210" spans="56:56" ht="15.75" customHeight="1">
      <c r="BD210" s="1"/>
    </row>
    <row r="211" spans="56:56" ht="15.75" customHeight="1">
      <c r="BD211" s="1"/>
    </row>
    <row r="212" spans="56:56" ht="15.75" customHeight="1">
      <c r="BD212" s="1"/>
    </row>
    <row r="213" spans="56:56" ht="15.75" customHeight="1">
      <c r="BD213" s="1"/>
    </row>
    <row r="214" spans="56:56" ht="15.75" customHeight="1">
      <c r="BD214" s="1"/>
    </row>
    <row r="215" spans="56:56" ht="15.75" customHeight="1">
      <c r="BD215" s="1"/>
    </row>
    <row r="216" spans="56:56" ht="15.75" customHeight="1">
      <c r="BD216" s="1"/>
    </row>
    <row r="217" spans="56:56" ht="15.75" customHeight="1">
      <c r="BD217" s="1"/>
    </row>
    <row r="218" spans="56:56" ht="15.75" customHeight="1">
      <c r="BD218" s="1"/>
    </row>
    <row r="219" spans="56:56" ht="15.75" customHeight="1">
      <c r="BD219" s="1"/>
    </row>
    <row r="220" spans="56:56" ht="15.75" customHeight="1">
      <c r="BD220" s="1"/>
    </row>
    <row r="221" spans="56:56" ht="15.75" customHeight="1">
      <c r="BD221" s="1"/>
    </row>
    <row r="222" spans="56:56" ht="15.75" customHeight="1">
      <c r="BD222" s="1"/>
    </row>
    <row r="223" spans="56:56" ht="15.75" customHeight="1">
      <c r="BD223" s="1"/>
    </row>
    <row r="224" spans="56:56" ht="15.75" customHeight="1">
      <c r="BD224" s="1"/>
    </row>
    <row r="225" spans="56:56" ht="15.75" customHeight="1">
      <c r="BD225" s="1"/>
    </row>
    <row r="226" spans="56:56" ht="15.75" customHeight="1">
      <c r="BD226" s="1"/>
    </row>
    <row r="227" spans="56:56" ht="15.75" customHeight="1">
      <c r="BD227" s="1"/>
    </row>
    <row r="228" spans="56:56" ht="15.75" customHeight="1">
      <c r="BD228" s="1"/>
    </row>
    <row r="229" spans="56:56" ht="15.75" customHeight="1">
      <c r="BD229" s="1"/>
    </row>
    <row r="230" spans="56:56" ht="15.75" customHeight="1">
      <c r="BD230" s="1"/>
    </row>
    <row r="231" spans="56:56" ht="15.75" customHeight="1">
      <c r="BD231" s="1"/>
    </row>
    <row r="232" spans="56:56" ht="15.75" customHeight="1">
      <c r="BD232" s="1"/>
    </row>
    <row r="233" spans="56:56" ht="15.75" customHeight="1">
      <c r="BD233" s="1"/>
    </row>
    <row r="234" spans="56:56" ht="15.75" customHeight="1">
      <c r="BD234" s="1"/>
    </row>
    <row r="235" spans="56:56" ht="15.75" customHeight="1">
      <c r="BD235" s="1"/>
    </row>
    <row r="236" spans="56:56" ht="15.75" customHeight="1">
      <c r="BD236" s="1"/>
    </row>
    <row r="237" spans="56:56" ht="15.75" customHeight="1">
      <c r="BD237" s="1"/>
    </row>
    <row r="238" spans="56:56" ht="15.75" customHeight="1">
      <c r="BD238" s="1"/>
    </row>
    <row r="239" spans="56:56" ht="15.75" customHeight="1">
      <c r="BD239" s="1"/>
    </row>
    <row r="240" spans="56:56" ht="15.75" customHeight="1">
      <c r="BD240" s="1"/>
    </row>
    <row r="241" spans="56:56" ht="15.75" customHeight="1">
      <c r="BD241" s="1"/>
    </row>
    <row r="242" spans="56:56" ht="15.75" customHeight="1">
      <c r="BD242" s="1"/>
    </row>
    <row r="243" spans="56:56" ht="15.75" customHeight="1">
      <c r="BD243" s="1"/>
    </row>
    <row r="244" spans="56:56" ht="15.75" customHeight="1">
      <c r="BD244" s="1"/>
    </row>
    <row r="245" spans="56:56" ht="15.75" customHeight="1">
      <c r="BD245" s="1"/>
    </row>
    <row r="246" spans="56:56" ht="15.75" customHeight="1">
      <c r="BD246" s="1"/>
    </row>
    <row r="247" spans="56:56" ht="15.75" customHeight="1">
      <c r="BD247" s="1"/>
    </row>
    <row r="248" spans="56:56" ht="15.75" customHeight="1">
      <c r="BD248" s="1"/>
    </row>
    <row r="249" spans="56:56" ht="15.75" customHeight="1">
      <c r="BD249" s="1"/>
    </row>
    <row r="250" spans="56:56" ht="15.75" customHeight="1">
      <c r="BD250" s="1"/>
    </row>
    <row r="251" spans="56:56" ht="15.75" customHeight="1">
      <c r="BD251" s="1"/>
    </row>
    <row r="252" spans="56:56" ht="15.75" customHeight="1">
      <c r="BD252" s="1"/>
    </row>
    <row r="253" spans="56:56" ht="15.75" customHeight="1">
      <c r="BD253" s="1"/>
    </row>
    <row r="254" spans="56:56" ht="15.75" customHeight="1">
      <c r="BD254" s="1"/>
    </row>
    <row r="255" spans="56:56" ht="15.75" customHeight="1">
      <c r="BD255" s="1"/>
    </row>
    <row r="256" spans="56:56" ht="14.25" customHeight="1">
      <c r="BD256" s="1"/>
    </row>
    <row r="257" spans="56:56" ht="14.25" customHeight="1">
      <c r="BD257" s="1"/>
    </row>
    <row r="258" spans="56:56" ht="14.25" customHeight="1">
      <c r="BD258" s="1"/>
    </row>
    <row r="259" spans="56:56" ht="14.25" customHeight="1">
      <c r="BD259" s="1"/>
    </row>
    <row r="260" spans="56:56" ht="14.25" customHeight="1">
      <c r="BD260" s="1"/>
    </row>
    <row r="261" spans="56:56" ht="14.25" customHeight="1">
      <c r="BD261" s="1"/>
    </row>
    <row r="262" spans="56:56" ht="14.25" customHeight="1">
      <c r="BD262" s="1"/>
    </row>
    <row r="263" spans="56:56" ht="14.25" customHeight="1">
      <c r="BD263" s="1"/>
    </row>
    <row r="264" spans="56:56" ht="14.25" customHeight="1">
      <c r="BD264" s="1"/>
    </row>
    <row r="265" spans="56:56" ht="14.25" customHeight="1">
      <c r="BD265" s="1"/>
    </row>
    <row r="266" spans="56:56" ht="14.25" customHeight="1">
      <c r="BD266" s="1"/>
    </row>
    <row r="267" spans="56:56" ht="14.25" customHeight="1">
      <c r="BD267" s="1"/>
    </row>
    <row r="268" spans="56:56" ht="14.25" customHeight="1">
      <c r="BD268" s="1"/>
    </row>
    <row r="269" spans="56:56" ht="14.25" customHeight="1">
      <c r="BD269" s="1"/>
    </row>
    <row r="270" spans="56:56" ht="14.25" customHeight="1">
      <c r="BD270" s="1"/>
    </row>
    <row r="271" spans="56:56" ht="14.25" customHeight="1">
      <c r="BD271" s="1"/>
    </row>
    <row r="272" spans="56:56" ht="14.25" customHeight="1">
      <c r="BD272" s="1"/>
    </row>
    <row r="273" spans="56:56" ht="14.25" customHeight="1">
      <c r="BD273" s="1"/>
    </row>
    <row r="274" spans="56:56" ht="14.25" customHeight="1">
      <c r="BD274" s="1"/>
    </row>
    <row r="275" spans="56:56" ht="14.25" customHeight="1">
      <c r="BD275" s="1"/>
    </row>
    <row r="276" spans="56:56" ht="14.25" customHeight="1">
      <c r="BD276" s="1"/>
    </row>
    <row r="277" spans="56:56" ht="14.25" customHeight="1">
      <c r="BD277" s="1"/>
    </row>
    <row r="278" spans="56:56" ht="14.25" customHeight="1">
      <c r="BD278" s="1"/>
    </row>
    <row r="279" spans="56:56" ht="14.25" customHeight="1">
      <c r="BD279" s="1"/>
    </row>
    <row r="280" spans="56:56" ht="14.25" customHeight="1">
      <c r="BD280" s="1"/>
    </row>
    <row r="281" spans="56:56" ht="14.25" customHeight="1">
      <c r="BD281" s="1"/>
    </row>
    <row r="282" spans="56:56" ht="14.25" customHeight="1">
      <c r="BD282" s="1"/>
    </row>
    <row r="283" spans="56:56" ht="14.25" customHeight="1">
      <c r="BD283" s="1"/>
    </row>
    <row r="284" spans="56:56" ht="14.25" customHeight="1">
      <c r="BD284" s="1"/>
    </row>
    <row r="285" spans="56:56" ht="14.25" customHeight="1">
      <c r="BD285" s="1"/>
    </row>
    <row r="286" spans="56:56" ht="14.25" customHeight="1">
      <c r="BD286" s="1"/>
    </row>
    <row r="287" spans="56:56" ht="14.25" customHeight="1">
      <c r="BD287" s="1"/>
    </row>
    <row r="288" spans="56:56" ht="14.25" customHeight="1">
      <c r="BD288" s="1"/>
    </row>
    <row r="289" spans="56:56" ht="14.25" customHeight="1">
      <c r="BD289" s="1"/>
    </row>
    <row r="290" spans="56:56" ht="14.25" customHeight="1">
      <c r="BD290" s="1"/>
    </row>
    <row r="291" spans="56:56" ht="14.25" customHeight="1">
      <c r="BD291" s="1"/>
    </row>
    <row r="292" spans="56:56" ht="14.25" customHeight="1">
      <c r="BD292" s="1"/>
    </row>
    <row r="293" spans="56:56" ht="14.25" customHeight="1">
      <c r="BD293" s="1"/>
    </row>
    <row r="294" spans="56:56" ht="14.25" customHeight="1">
      <c r="BD294" s="1"/>
    </row>
    <row r="295" spans="56:56" ht="14.25" customHeight="1">
      <c r="BD295" s="1"/>
    </row>
    <row r="296" spans="56:56" ht="14.25" customHeight="1">
      <c r="BD296" s="1"/>
    </row>
    <row r="297" spans="56:56" ht="14.25" customHeight="1">
      <c r="BD297" s="1"/>
    </row>
    <row r="298" spans="56:56" ht="14.25" customHeight="1">
      <c r="BD298" s="1"/>
    </row>
    <row r="299" spans="56:56" ht="14.25" customHeight="1">
      <c r="BD299" s="1"/>
    </row>
    <row r="300" spans="56:56" ht="14.25" customHeight="1">
      <c r="BD300" s="1"/>
    </row>
    <row r="301" spans="56:56" ht="14.25" customHeight="1">
      <c r="BD301" s="1"/>
    </row>
    <row r="302" spans="56:56" ht="14.25" customHeight="1">
      <c r="BD302" s="1"/>
    </row>
    <row r="303" spans="56:56" ht="14.25" customHeight="1">
      <c r="BD303" s="1"/>
    </row>
    <row r="304" spans="56:56" ht="14.25" customHeight="1">
      <c r="BD304" s="1"/>
    </row>
    <row r="305" spans="56:56" ht="14.25" customHeight="1">
      <c r="BD305" s="1"/>
    </row>
    <row r="306" spans="56:56" ht="14.25" customHeight="1">
      <c r="BD306" s="1"/>
    </row>
    <row r="307" spans="56:56" ht="14.25" customHeight="1">
      <c r="BD307" s="1"/>
    </row>
    <row r="308" spans="56:56" ht="14.25" customHeight="1">
      <c r="BD308" s="1"/>
    </row>
    <row r="309" spans="56:56" ht="14.25" customHeight="1">
      <c r="BD309" s="1"/>
    </row>
    <row r="310" spans="56:56" ht="14.25" customHeight="1">
      <c r="BD310" s="1"/>
    </row>
    <row r="311" spans="56:56" ht="14.25" customHeight="1">
      <c r="BD311" s="1"/>
    </row>
    <row r="312" spans="56:56" ht="14.25" customHeight="1">
      <c r="BD312" s="1"/>
    </row>
    <row r="313" spans="56:56" ht="14.25" customHeight="1">
      <c r="BD313" s="1"/>
    </row>
    <row r="314" spans="56:56" ht="14.25" customHeight="1">
      <c r="BD314" s="1"/>
    </row>
    <row r="315" spans="56:56" ht="14.25" customHeight="1">
      <c r="BD315" s="1"/>
    </row>
    <row r="316" spans="56:56" ht="14.25" customHeight="1">
      <c r="BD316" s="1"/>
    </row>
    <row r="317" spans="56:56" ht="14.25" customHeight="1">
      <c r="BD317" s="1"/>
    </row>
    <row r="318" spans="56:56" ht="14.25" customHeight="1">
      <c r="BD318" s="1"/>
    </row>
    <row r="319" spans="56:56" ht="14.25" customHeight="1">
      <c r="BD319" s="1"/>
    </row>
    <row r="320" spans="56:56" ht="14.25" customHeight="1">
      <c r="BD320" s="1"/>
    </row>
    <row r="321" spans="56:56" ht="14.25" customHeight="1">
      <c r="BD321" s="1"/>
    </row>
    <row r="322" spans="56:56" ht="14.25" customHeight="1">
      <c r="BD322" s="1"/>
    </row>
    <row r="323" spans="56:56" ht="14.25" customHeight="1">
      <c r="BD323" s="1"/>
    </row>
    <row r="324" spans="56:56" ht="14.25" customHeight="1">
      <c r="BD324" s="1"/>
    </row>
    <row r="325" spans="56:56" ht="14.25" customHeight="1">
      <c r="BD325" s="1"/>
    </row>
    <row r="326" spans="56:56" ht="14.25" customHeight="1">
      <c r="BD326" s="1"/>
    </row>
    <row r="327" spans="56:56" ht="14.25" customHeight="1">
      <c r="BD327" s="1"/>
    </row>
    <row r="328" spans="56:56" ht="14.25" customHeight="1">
      <c r="BD328" s="1"/>
    </row>
    <row r="329" spans="56:56" ht="14.25" customHeight="1">
      <c r="BD329" s="1"/>
    </row>
    <row r="330" spans="56:56" ht="14.25" customHeight="1">
      <c r="BD330" s="1"/>
    </row>
    <row r="331" spans="56:56" ht="14.25" customHeight="1">
      <c r="BD331" s="1"/>
    </row>
    <row r="332" spans="56:56" ht="14.25" customHeight="1">
      <c r="BD332" s="1"/>
    </row>
    <row r="333" spans="56:56" ht="14.25" customHeight="1">
      <c r="BD333" s="1"/>
    </row>
    <row r="334" spans="56:56" ht="14.25" customHeight="1">
      <c r="BD334" s="1"/>
    </row>
    <row r="335" spans="56:56" ht="14.25" customHeight="1">
      <c r="BD335" s="1"/>
    </row>
    <row r="336" spans="56:56" ht="14.25" customHeight="1">
      <c r="BD336" s="1"/>
    </row>
    <row r="337" spans="56:56" ht="14.25" customHeight="1">
      <c r="BD337" s="1"/>
    </row>
    <row r="338" spans="56:56" ht="14.25" customHeight="1">
      <c r="BD338" s="1"/>
    </row>
    <row r="339" spans="56:56" ht="14.25" customHeight="1">
      <c r="BD339" s="1"/>
    </row>
    <row r="340" spans="56:56" ht="14.25" customHeight="1">
      <c r="BD340" s="1"/>
    </row>
    <row r="341" spans="56:56" ht="14.25" customHeight="1">
      <c r="BD341" s="1"/>
    </row>
    <row r="342" spans="56:56" ht="14.25" customHeight="1">
      <c r="BD342" s="1"/>
    </row>
    <row r="343" spans="56:56" ht="14.25" customHeight="1">
      <c r="BD343" s="1"/>
    </row>
    <row r="344" spans="56:56" ht="14.25" customHeight="1">
      <c r="BD344" s="1"/>
    </row>
    <row r="345" spans="56:56" ht="14.25" customHeight="1">
      <c r="BD345" s="1"/>
    </row>
    <row r="346" spans="56:56" ht="14.25" customHeight="1">
      <c r="BD346" s="1"/>
    </row>
    <row r="347" spans="56:56" ht="14.25" customHeight="1">
      <c r="BD347" s="1"/>
    </row>
    <row r="348" spans="56:56" ht="14.25" customHeight="1">
      <c r="BD348" s="1"/>
    </row>
    <row r="349" spans="56:56" ht="14.25" customHeight="1">
      <c r="BD349" s="1"/>
    </row>
    <row r="350" spans="56:56" ht="14.25" customHeight="1">
      <c r="BD350" s="1"/>
    </row>
    <row r="351" spans="56:56" ht="14.25" customHeight="1">
      <c r="BD351" s="1"/>
    </row>
    <row r="352" spans="56:56" ht="14.25" customHeight="1">
      <c r="BD352" s="1"/>
    </row>
    <row r="353" spans="56:56" ht="14.25" customHeight="1">
      <c r="BD353" s="1"/>
    </row>
    <row r="354" spans="56:56" ht="14.25" customHeight="1">
      <c r="BD354" s="1"/>
    </row>
    <row r="355" spans="56:56" ht="14.25" customHeight="1">
      <c r="BD355" s="1"/>
    </row>
    <row r="356" spans="56:56" ht="14.25" customHeight="1">
      <c r="BD356" s="1"/>
    </row>
    <row r="357" spans="56:56" ht="14.25" customHeight="1">
      <c r="BD357" s="1"/>
    </row>
    <row r="358" spans="56:56" ht="14.25" customHeight="1">
      <c r="BD358" s="1"/>
    </row>
    <row r="359" spans="56:56" ht="14.25" customHeight="1">
      <c r="BD359" s="1"/>
    </row>
    <row r="360" spans="56:56" ht="14.25" customHeight="1">
      <c r="BD360" s="1"/>
    </row>
    <row r="361" spans="56:56" ht="14.25" customHeight="1">
      <c r="BD361" s="1"/>
    </row>
    <row r="362" spans="56:56" ht="14.25" customHeight="1">
      <c r="BD362" s="1"/>
    </row>
    <row r="363" spans="56:56" ht="14.25" customHeight="1">
      <c r="BD363" s="1"/>
    </row>
    <row r="364" spans="56:56" ht="14.25" customHeight="1">
      <c r="BD364" s="1"/>
    </row>
    <row r="365" spans="56:56" ht="14.25" customHeight="1">
      <c r="BD365" s="1"/>
    </row>
    <row r="366" spans="56:56" ht="14.25" customHeight="1">
      <c r="BD366" s="1"/>
    </row>
    <row r="367" spans="56:56" ht="14.25" customHeight="1">
      <c r="BD367" s="1"/>
    </row>
    <row r="368" spans="56:56" ht="14.25" customHeight="1">
      <c r="BD368" s="1"/>
    </row>
    <row r="369" spans="56:56" ht="14.25" customHeight="1">
      <c r="BD369" s="1"/>
    </row>
    <row r="370" spans="56:56" ht="14.25" customHeight="1">
      <c r="BD370" s="1"/>
    </row>
    <row r="371" spans="56:56" ht="14.25" customHeight="1">
      <c r="BD371" s="1"/>
    </row>
    <row r="372" spans="56:56" ht="14.25" customHeight="1">
      <c r="BD372" s="1"/>
    </row>
    <row r="373" spans="56:56" ht="14.25" customHeight="1">
      <c r="BD373" s="1"/>
    </row>
    <row r="374" spans="56:56" ht="14.25" customHeight="1">
      <c r="BD374" s="1"/>
    </row>
    <row r="375" spans="56:56" ht="14.25" customHeight="1">
      <c r="BD375" s="1"/>
    </row>
    <row r="376" spans="56:56" ht="14.25" customHeight="1">
      <c r="BD376" s="1"/>
    </row>
    <row r="377" spans="56:56" ht="14.25" customHeight="1">
      <c r="BD377" s="1"/>
    </row>
    <row r="378" spans="56:56" ht="14.25" customHeight="1">
      <c r="BD378" s="1"/>
    </row>
    <row r="379" spans="56:56" ht="14.25" customHeight="1">
      <c r="BD379" s="1"/>
    </row>
    <row r="380" spans="56:56" ht="14.25" customHeight="1">
      <c r="BD380" s="1"/>
    </row>
    <row r="381" spans="56:56" ht="14.25" customHeight="1">
      <c r="BD381" s="1"/>
    </row>
    <row r="382" spans="56:56" ht="14.25" customHeight="1">
      <c r="BD382" s="1"/>
    </row>
    <row r="383" spans="56:56" ht="14.25" customHeight="1">
      <c r="BD383" s="1"/>
    </row>
    <row r="384" spans="56:56" ht="14.25" customHeight="1">
      <c r="BD384" s="1"/>
    </row>
    <row r="385" spans="56:56" ht="14.25" customHeight="1">
      <c r="BD385" s="1"/>
    </row>
    <row r="386" spans="56:56" ht="14.25" customHeight="1">
      <c r="BD386" s="1"/>
    </row>
    <row r="387" spans="56:56" ht="14.25" customHeight="1">
      <c r="BD387" s="1"/>
    </row>
    <row r="388" spans="56:56" ht="14.25" customHeight="1">
      <c r="BD388" s="1"/>
    </row>
    <row r="389" spans="56:56" ht="14.25" customHeight="1">
      <c r="BD389" s="1"/>
    </row>
    <row r="390" spans="56:56" ht="14.25" customHeight="1">
      <c r="BD390" s="1"/>
    </row>
    <row r="391" spans="56:56" ht="14.25" customHeight="1">
      <c r="BD391" s="1"/>
    </row>
    <row r="392" spans="56:56" ht="14.25" customHeight="1">
      <c r="BD392" s="1"/>
    </row>
    <row r="393" spans="56:56" ht="14.25" customHeight="1">
      <c r="BD393" s="1"/>
    </row>
    <row r="394" spans="56:56" ht="14.25" customHeight="1">
      <c r="BD394" s="1"/>
    </row>
    <row r="395" spans="56:56" ht="14.25" customHeight="1">
      <c r="BD395" s="1"/>
    </row>
    <row r="396" spans="56:56" ht="14.25" customHeight="1">
      <c r="BD396" s="1"/>
    </row>
    <row r="397" spans="56:56" ht="14.25" customHeight="1">
      <c r="BD397" s="1"/>
    </row>
    <row r="398" spans="56:56" ht="14.25" customHeight="1">
      <c r="BD398" s="1"/>
    </row>
    <row r="399" spans="56:56" ht="14.25" customHeight="1">
      <c r="BD399" s="1"/>
    </row>
    <row r="400" spans="56:56" ht="14.25" customHeight="1">
      <c r="BD400" s="1"/>
    </row>
    <row r="401" spans="56:56" ht="14.25" customHeight="1">
      <c r="BD401" s="1"/>
    </row>
    <row r="402" spans="56:56" ht="14.25" customHeight="1">
      <c r="BD402" s="1"/>
    </row>
    <row r="403" spans="56:56" ht="14.25" customHeight="1">
      <c r="BD403" s="1"/>
    </row>
    <row r="404" spans="56:56" ht="14.25" customHeight="1">
      <c r="BD404" s="1"/>
    </row>
    <row r="405" spans="56:56" ht="14.25" customHeight="1">
      <c r="BD405" s="1"/>
    </row>
    <row r="406" spans="56:56" ht="14.25" customHeight="1">
      <c r="BD406" s="1"/>
    </row>
    <row r="407" spans="56:56" ht="14.25" customHeight="1">
      <c r="BD407" s="1"/>
    </row>
    <row r="408" spans="56:56" ht="14.25" customHeight="1">
      <c r="BD408" s="1"/>
    </row>
    <row r="409" spans="56:56" ht="14.25" customHeight="1">
      <c r="BD409" s="1"/>
    </row>
    <row r="410" spans="56:56" ht="14.25" customHeight="1">
      <c r="BD410" s="1"/>
    </row>
    <row r="411" spans="56:56" ht="14.25" customHeight="1">
      <c r="BD411" s="1"/>
    </row>
    <row r="412" spans="56:56" ht="14.25" customHeight="1">
      <c r="BD412" s="1"/>
    </row>
    <row r="413" spans="56:56" ht="14.25" customHeight="1">
      <c r="BD413" s="1"/>
    </row>
    <row r="414" spans="56:56" ht="14.25" customHeight="1">
      <c r="BD414" s="1"/>
    </row>
    <row r="415" spans="56:56" ht="14.25" customHeight="1">
      <c r="BD415" s="1"/>
    </row>
    <row r="416" spans="56:56" ht="14.25" customHeight="1">
      <c r="BD416" s="1"/>
    </row>
    <row r="417" spans="56:56" ht="14.25" customHeight="1">
      <c r="BD417" s="1"/>
    </row>
    <row r="418" spans="56:56" ht="14.25" customHeight="1">
      <c r="BD418" s="1"/>
    </row>
    <row r="419" spans="56:56" ht="14.25" customHeight="1">
      <c r="BD419" s="1"/>
    </row>
    <row r="420" spans="56:56" ht="14.25" customHeight="1">
      <c r="BD420" s="1"/>
    </row>
    <row r="421" spans="56:56" ht="14.25" customHeight="1">
      <c r="BD421" s="1"/>
    </row>
    <row r="422" spans="56:56" ht="14.25" customHeight="1">
      <c r="BD422" s="1"/>
    </row>
    <row r="423" spans="56:56" ht="14.25" customHeight="1">
      <c r="BD423" s="1"/>
    </row>
    <row r="424" spans="56:56" ht="14.25" customHeight="1">
      <c r="BD424" s="1"/>
    </row>
    <row r="425" spans="56:56" ht="14.25" customHeight="1">
      <c r="BD425" s="1"/>
    </row>
    <row r="426" spans="56:56" ht="14.25" customHeight="1">
      <c r="BD426" s="1"/>
    </row>
    <row r="427" spans="56:56" ht="14.25" customHeight="1">
      <c r="BD427" s="1"/>
    </row>
    <row r="428" spans="56:56" ht="14.25" customHeight="1">
      <c r="BD428" s="1"/>
    </row>
    <row r="429" spans="56:56" ht="14.25" customHeight="1">
      <c r="BD429" s="1"/>
    </row>
    <row r="430" spans="56:56" ht="14.25" customHeight="1">
      <c r="BD430" s="1"/>
    </row>
    <row r="431" spans="56:56" ht="14.25" customHeight="1">
      <c r="BD431" s="1"/>
    </row>
    <row r="432" spans="56:56" ht="14.25" customHeight="1">
      <c r="BD432" s="1"/>
    </row>
    <row r="433" spans="56:56" ht="14.25" customHeight="1">
      <c r="BD433" s="1"/>
    </row>
    <row r="434" spans="56:56" ht="14.25" customHeight="1">
      <c r="BD434" s="1"/>
    </row>
    <row r="435" spans="56:56" ht="14.25" customHeight="1">
      <c r="BD435" s="1"/>
    </row>
    <row r="436" spans="56:56" ht="14.25" customHeight="1">
      <c r="BD436" s="1"/>
    </row>
    <row r="437" spans="56:56" ht="14.25" customHeight="1">
      <c r="BD437" s="1"/>
    </row>
    <row r="438" spans="56:56" ht="14.25" customHeight="1">
      <c r="BD438" s="1"/>
    </row>
    <row r="439" spans="56:56" ht="14.25" customHeight="1">
      <c r="BD439" s="1"/>
    </row>
    <row r="440" spans="56:56" ht="14.25" customHeight="1">
      <c r="BD440" s="1"/>
    </row>
    <row r="441" spans="56:56" ht="14.25" customHeight="1">
      <c r="BD441" s="1"/>
    </row>
    <row r="442" spans="56:56" ht="14.25" customHeight="1">
      <c r="BD442" s="1"/>
    </row>
    <row r="443" spans="56:56" ht="14.25" customHeight="1">
      <c r="BD443" s="1"/>
    </row>
    <row r="444" spans="56:56" ht="14.25" customHeight="1">
      <c r="BD444" s="1"/>
    </row>
    <row r="445" spans="56:56" ht="14.25" customHeight="1">
      <c r="BD445" s="1"/>
    </row>
    <row r="446" spans="56:56" ht="14.25" customHeight="1">
      <c r="BD446" s="1"/>
    </row>
    <row r="447" spans="56:56" ht="14.25" customHeight="1">
      <c r="BD447" s="1"/>
    </row>
    <row r="448" spans="56:56" ht="14.25" customHeight="1">
      <c r="BD448" s="1"/>
    </row>
    <row r="449" spans="56:56" ht="14.25" customHeight="1">
      <c r="BD449" s="1"/>
    </row>
    <row r="450" spans="56:56" ht="14.25" customHeight="1">
      <c r="BD450" s="1"/>
    </row>
    <row r="451" spans="56:56" ht="14.25" customHeight="1">
      <c r="BD451" s="1"/>
    </row>
    <row r="452" spans="56:56" ht="14.25" customHeight="1">
      <c r="BD452" s="1"/>
    </row>
    <row r="453" spans="56:56" ht="14.25" customHeight="1">
      <c r="BD453" s="1"/>
    </row>
    <row r="454" spans="56:56" ht="14.25" customHeight="1">
      <c r="BD454" s="1"/>
    </row>
    <row r="455" spans="56:56" ht="14.25" customHeight="1">
      <c r="BD455" s="1"/>
    </row>
    <row r="456" spans="56:56" ht="14.25" customHeight="1">
      <c r="BD456" s="1"/>
    </row>
    <row r="457" spans="56:56" ht="14.25" customHeight="1">
      <c r="BD457" s="1"/>
    </row>
    <row r="458" spans="56:56" ht="14.25" customHeight="1">
      <c r="BD458" s="1"/>
    </row>
    <row r="459" spans="56:56" ht="14.25" customHeight="1">
      <c r="BD459" s="1"/>
    </row>
    <row r="460" spans="56:56" ht="14.25" customHeight="1">
      <c r="BD460" s="1"/>
    </row>
    <row r="461" spans="56:56" ht="14.25" customHeight="1">
      <c r="BD461" s="1"/>
    </row>
    <row r="462" spans="56:56" ht="14.25" customHeight="1">
      <c r="BD462" s="1"/>
    </row>
    <row r="463" spans="56:56" ht="14.25" customHeight="1">
      <c r="BD463" s="1"/>
    </row>
    <row r="464" spans="56:56" ht="14.25" customHeight="1">
      <c r="BD464" s="1"/>
    </row>
    <row r="465" spans="56:56" ht="14.25" customHeight="1">
      <c r="BD465" s="1"/>
    </row>
    <row r="466" spans="56:56" ht="14.25" customHeight="1">
      <c r="BD466" s="1"/>
    </row>
    <row r="467" spans="56:56" ht="14.25" customHeight="1">
      <c r="BD467" s="1"/>
    </row>
    <row r="468" spans="56:56" ht="14.25" customHeight="1">
      <c r="BD468" s="1"/>
    </row>
    <row r="469" spans="56:56" ht="14.25" customHeight="1">
      <c r="BD469" s="1"/>
    </row>
    <row r="470" spans="56:56" ht="14.25" customHeight="1">
      <c r="BD470" s="1"/>
    </row>
    <row r="471" spans="56:56" ht="14.25" customHeight="1">
      <c r="BD471" s="1"/>
    </row>
    <row r="472" spans="56:56" ht="14.25" customHeight="1">
      <c r="BD472" s="1"/>
    </row>
    <row r="473" spans="56:56" ht="14.25" customHeight="1">
      <c r="BD473" s="1"/>
    </row>
    <row r="474" spans="56:56" ht="14.25" customHeight="1">
      <c r="BD474" s="1"/>
    </row>
    <row r="475" spans="56:56" ht="14.25" customHeight="1">
      <c r="BD475" s="1"/>
    </row>
    <row r="476" spans="56:56" ht="14.25" customHeight="1">
      <c r="BD476" s="1"/>
    </row>
    <row r="477" spans="56:56" ht="14.25" customHeight="1">
      <c r="BD477" s="1"/>
    </row>
    <row r="478" spans="56:56" ht="14.25" customHeight="1">
      <c r="BD478" s="1"/>
    </row>
    <row r="479" spans="56:56" ht="14.25" customHeight="1">
      <c r="BD479" s="1"/>
    </row>
    <row r="480" spans="56:56" ht="14.25" customHeight="1">
      <c r="BD480" s="1"/>
    </row>
    <row r="481" spans="56:56" ht="14.25" customHeight="1">
      <c r="BD481" s="1"/>
    </row>
    <row r="482" spans="56:56" ht="14.25" customHeight="1">
      <c r="BD482" s="1"/>
    </row>
    <row r="483" spans="56:56" ht="14.25" customHeight="1">
      <c r="BD483" s="1"/>
    </row>
    <row r="484" spans="56:56" ht="14.25" customHeight="1">
      <c r="BD484" s="1"/>
    </row>
    <row r="485" spans="56:56" ht="14.25" customHeight="1">
      <c r="BD485" s="1"/>
    </row>
    <row r="486" spans="56:56" ht="14.25" customHeight="1">
      <c r="BD486" s="1"/>
    </row>
    <row r="487" spans="56:56" ht="14.25" customHeight="1">
      <c r="BD487" s="1"/>
    </row>
    <row r="488" spans="56:56" ht="14.25" customHeight="1">
      <c r="BD488" s="1"/>
    </row>
    <row r="489" spans="56:56" ht="14.25" customHeight="1">
      <c r="BD489" s="1"/>
    </row>
    <row r="490" spans="56:56" ht="14.25" customHeight="1">
      <c r="BD490" s="1"/>
    </row>
    <row r="491" spans="56:56" ht="14.25" customHeight="1">
      <c r="BD491" s="1"/>
    </row>
    <row r="492" spans="56:56" ht="14.25" customHeight="1">
      <c r="BD492" s="1"/>
    </row>
    <row r="493" spans="56:56" ht="14.25" customHeight="1">
      <c r="BD493" s="1"/>
    </row>
    <row r="494" spans="56:56" ht="14.25" customHeight="1">
      <c r="BD494" s="1"/>
    </row>
    <row r="495" spans="56:56" ht="14.25" customHeight="1">
      <c r="BD495" s="1"/>
    </row>
    <row r="496" spans="56:56" ht="14.25" customHeight="1">
      <c r="BD496" s="1"/>
    </row>
    <row r="497" spans="56:56" ht="14.25" customHeight="1">
      <c r="BD497" s="1"/>
    </row>
    <row r="498" spans="56:56" ht="14.25" customHeight="1">
      <c r="BD498" s="1"/>
    </row>
    <row r="499" spans="56:56" ht="14.25" customHeight="1">
      <c r="BD499" s="1"/>
    </row>
    <row r="500" spans="56:56" ht="14.25" customHeight="1">
      <c r="BD500" s="1"/>
    </row>
    <row r="501" spans="56:56" ht="14.25" customHeight="1">
      <c r="BD501" s="1"/>
    </row>
    <row r="502" spans="56:56" ht="14.25" customHeight="1">
      <c r="BD502" s="1"/>
    </row>
    <row r="503" spans="56:56" ht="14.25" customHeight="1">
      <c r="BD503" s="1"/>
    </row>
    <row r="504" spans="56:56" ht="14.25" customHeight="1">
      <c r="BD504" s="1"/>
    </row>
    <row r="505" spans="56:56" ht="14.25" customHeight="1">
      <c r="BD505" s="1"/>
    </row>
    <row r="506" spans="56:56" ht="14.25" customHeight="1">
      <c r="BD506" s="1"/>
    </row>
    <row r="507" spans="56:56" ht="14.25" customHeight="1">
      <c r="BD507" s="1"/>
    </row>
    <row r="508" spans="56:56" ht="14.25" customHeight="1">
      <c r="BD508" s="1"/>
    </row>
    <row r="509" spans="56:56" ht="14.25" customHeight="1">
      <c r="BD509" s="1"/>
    </row>
    <row r="510" spans="56:56" ht="14.25" customHeight="1">
      <c r="BD510" s="1"/>
    </row>
    <row r="511" spans="56:56" ht="14.25" customHeight="1">
      <c r="BD511" s="1"/>
    </row>
    <row r="512" spans="56:56" ht="14.25" customHeight="1">
      <c r="BD512" s="1"/>
    </row>
    <row r="513" spans="56:56" ht="14.25" customHeight="1">
      <c r="BD513" s="1"/>
    </row>
    <row r="514" spans="56:56" ht="14.25" customHeight="1">
      <c r="BD514" s="1"/>
    </row>
    <row r="515" spans="56:56" ht="14.25" customHeight="1">
      <c r="BD515" s="1"/>
    </row>
    <row r="516" spans="56:56" ht="14.25" customHeight="1">
      <c r="BD516" s="1"/>
    </row>
    <row r="517" spans="56:56" ht="14.25" customHeight="1">
      <c r="BD517" s="1"/>
    </row>
    <row r="518" spans="56:56" ht="14.25" customHeight="1">
      <c r="BD518" s="1"/>
    </row>
    <row r="519" spans="56:56" ht="14.25" customHeight="1">
      <c r="BD519" s="1"/>
    </row>
    <row r="520" spans="56:56" ht="14.25" customHeight="1">
      <c r="BD520" s="1"/>
    </row>
    <row r="521" spans="56:56" ht="14.25" customHeight="1">
      <c r="BD521" s="1"/>
    </row>
    <row r="522" spans="56:56" ht="14.25" customHeight="1">
      <c r="BD522" s="1"/>
    </row>
    <row r="523" spans="56:56" ht="14.25" customHeight="1">
      <c r="BD523" s="1"/>
    </row>
    <row r="524" spans="56:56" ht="14.25" customHeight="1">
      <c r="BD524" s="1"/>
    </row>
    <row r="525" spans="56:56" ht="14.25" customHeight="1">
      <c r="BD525" s="1"/>
    </row>
    <row r="526" spans="56:56" ht="14.25" customHeight="1">
      <c r="BD526" s="1"/>
    </row>
    <row r="527" spans="56:56" ht="14.25" customHeight="1">
      <c r="BD527" s="1"/>
    </row>
    <row r="528" spans="56:56" ht="14.25" customHeight="1">
      <c r="BD528" s="1"/>
    </row>
    <row r="529" spans="56:56" ht="14.25" customHeight="1">
      <c r="BD529" s="1"/>
    </row>
    <row r="530" spans="56:56" ht="14.25" customHeight="1">
      <c r="BD530" s="1"/>
    </row>
    <row r="531" spans="56:56" ht="14.25" customHeight="1">
      <c r="BD531" s="1"/>
    </row>
    <row r="532" spans="56:56" ht="14.25" customHeight="1">
      <c r="BD532" s="1"/>
    </row>
    <row r="533" spans="56:56" ht="14.25" customHeight="1">
      <c r="BD533" s="1"/>
    </row>
    <row r="534" spans="56:56" ht="14.25" customHeight="1">
      <c r="BD534" s="1"/>
    </row>
    <row r="535" spans="56:56" ht="14.25" customHeight="1">
      <c r="BD535" s="1"/>
    </row>
    <row r="536" spans="56:56" ht="14.25" customHeight="1">
      <c r="BD536" s="1"/>
    </row>
    <row r="537" spans="56:56" ht="14.25" customHeight="1">
      <c r="BD537" s="1"/>
    </row>
    <row r="538" spans="56:56" ht="14.25" customHeight="1">
      <c r="BD538" s="1"/>
    </row>
    <row r="539" spans="56:56" ht="14.25" customHeight="1">
      <c r="BD539" s="1"/>
    </row>
    <row r="540" spans="56:56" ht="14.25" customHeight="1">
      <c r="BD540" s="1"/>
    </row>
    <row r="541" spans="56:56" ht="14.25" customHeight="1">
      <c r="BD541" s="1"/>
    </row>
    <row r="542" spans="56:56" ht="14.25" customHeight="1">
      <c r="BD542" s="1"/>
    </row>
    <row r="543" spans="56:56" ht="14.25" customHeight="1">
      <c r="BD543" s="1"/>
    </row>
    <row r="544" spans="56:56" ht="14.25" customHeight="1">
      <c r="BD544" s="1"/>
    </row>
    <row r="545" spans="56:56" ht="14.25" customHeight="1">
      <c r="BD545" s="1"/>
    </row>
    <row r="546" spans="56:56" ht="14.25" customHeight="1">
      <c r="BD546" s="1"/>
    </row>
    <row r="547" spans="56:56" ht="14.25" customHeight="1">
      <c r="BD547" s="1"/>
    </row>
    <row r="548" spans="56:56" ht="14.25" customHeight="1">
      <c r="BD548" s="1"/>
    </row>
    <row r="549" spans="56:56" ht="14.25" customHeight="1">
      <c r="BD549" s="1"/>
    </row>
    <row r="550" spans="56:56" ht="14.25" customHeight="1">
      <c r="BD550" s="1"/>
    </row>
    <row r="551" spans="56:56" ht="14.25" customHeight="1">
      <c r="BD551" s="1"/>
    </row>
    <row r="552" spans="56:56" ht="14.25" customHeight="1">
      <c r="BD552" s="1"/>
    </row>
    <row r="553" spans="56:56" ht="14.25" customHeight="1">
      <c r="BD553" s="1"/>
    </row>
    <row r="554" spans="56:56" ht="14.25" customHeight="1">
      <c r="BD554" s="1"/>
    </row>
    <row r="555" spans="56:56" ht="14.25" customHeight="1">
      <c r="BD555" s="1"/>
    </row>
    <row r="556" spans="56:56" ht="14.25" customHeight="1">
      <c r="BD556" s="1"/>
    </row>
    <row r="557" spans="56:56" ht="14.25" customHeight="1">
      <c r="BD557" s="1"/>
    </row>
    <row r="558" spans="56:56" ht="14.25" customHeight="1">
      <c r="BD558" s="1"/>
    </row>
    <row r="559" spans="56:56" ht="14.25" customHeight="1">
      <c r="BD559" s="1"/>
    </row>
    <row r="560" spans="56:56" ht="14.25" customHeight="1">
      <c r="BD560" s="1"/>
    </row>
    <row r="561" spans="56:56" ht="14.25" customHeight="1">
      <c r="BD561" s="1"/>
    </row>
    <row r="562" spans="56:56" ht="14.25" customHeight="1">
      <c r="BD562" s="1"/>
    </row>
    <row r="563" spans="56:56" ht="14.25" customHeight="1">
      <c r="BD563" s="1"/>
    </row>
    <row r="564" spans="56:56" ht="14.25" customHeight="1">
      <c r="BD564" s="1"/>
    </row>
    <row r="565" spans="56:56" ht="14.25" customHeight="1">
      <c r="BD565" s="1"/>
    </row>
    <row r="566" spans="56:56" ht="14.25" customHeight="1">
      <c r="BD566" s="1"/>
    </row>
    <row r="567" spans="56:56" ht="14.25" customHeight="1">
      <c r="BD567" s="1"/>
    </row>
    <row r="568" spans="56:56" ht="14.25" customHeight="1">
      <c r="BD568" s="1"/>
    </row>
    <row r="569" spans="56:56" ht="14.25" customHeight="1">
      <c r="BD569" s="1"/>
    </row>
    <row r="570" spans="56:56" ht="14.25" customHeight="1">
      <c r="BD570" s="1"/>
    </row>
    <row r="571" spans="56:56" ht="14.25" customHeight="1">
      <c r="BD571" s="1"/>
    </row>
    <row r="572" spans="56:56" ht="14.25" customHeight="1">
      <c r="BD572" s="1"/>
    </row>
    <row r="573" spans="56:56" ht="14.25" customHeight="1">
      <c r="BD573" s="1"/>
    </row>
    <row r="574" spans="56:56" ht="14.25" customHeight="1">
      <c r="BD574" s="1"/>
    </row>
    <row r="575" spans="56:56" ht="14.25" customHeight="1">
      <c r="BD575" s="1"/>
    </row>
    <row r="576" spans="56:56" ht="14.25" customHeight="1">
      <c r="BD576" s="1"/>
    </row>
    <row r="577" spans="56:56" ht="14.25" customHeight="1">
      <c r="BD577" s="1"/>
    </row>
    <row r="578" spans="56:56" ht="14.25" customHeight="1">
      <c r="BD578" s="1"/>
    </row>
    <row r="579" spans="56:56" ht="14.25" customHeight="1">
      <c r="BD579" s="1"/>
    </row>
    <row r="580" spans="56:56" ht="14.25" customHeight="1">
      <c r="BD580" s="1"/>
    </row>
    <row r="581" spans="56:56" ht="14.25" customHeight="1">
      <c r="BD581" s="1"/>
    </row>
    <row r="582" spans="56:56" ht="14.25" customHeight="1">
      <c r="BD582" s="1"/>
    </row>
    <row r="583" spans="56:56" ht="14.25" customHeight="1">
      <c r="BD583" s="1"/>
    </row>
    <row r="584" spans="56:56" ht="14.25" customHeight="1">
      <c r="BD584" s="1"/>
    </row>
    <row r="585" spans="56:56" ht="14.25" customHeight="1">
      <c r="BD585" s="1"/>
    </row>
    <row r="586" spans="56:56" ht="14.25" customHeight="1">
      <c r="BD586" s="1"/>
    </row>
    <row r="587" spans="56:56" ht="14.25" customHeight="1">
      <c r="BD587" s="1"/>
    </row>
    <row r="588" spans="56:56" ht="14.25" customHeight="1">
      <c r="BD588" s="1"/>
    </row>
    <row r="589" spans="56:56" ht="14.25" customHeight="1">
      <c r="BD589" s="1"/>
    </row>
    <row r="590" spans="56:56" ht="14.25" customHeight="1">
      <c r="BD590" s="1"/>
    </row>
    <row r="591" spans="56:56" ht="14.25" customHeight="1">
      <c r="BD591" s="1"/>
    </row>
    <row r="592" spans="56:56" ht="14.25" customHeight="1">
      <c r="BD592" s="1"/>
    </row>
    <row r="593" spans="56:56" ht="14.25" customHeight="1">
      <c r="BD593" s="1"/>
    </row>
    <row r="594" spans="56:56" ht="14.25" customHeight="1">
      <c r="BD594" s="1"/>
    </row>
    <row r="595" spans="56:56" ht="14.25" customHeight="1">
      <c r="BD595" s="1"/>
    </row>
    <row r="596" spans="56:56" ht="14.25" customHeight="1">
      <c r="BD596" s="1"/>
    </row>
    <row r="597" spans="56:56" ht="14.25" customHeight="1">
      <c r="BD597" s="1"/>
    </row>
    <row r="598" spans="56:56" ht="14.25" customHeight="1">
      <c r="BD598" s="1"/>
    </row>
    <row r="599" spans="56:56" ht="14.25" customHeight="1">
      <c r="BD599" s="1"/>
    </row>
    <row r="600" spans="56:56" ht="14.25" customHeight="1">
      <c r="BD600" s="1"/>
    </row>
    <row r="601" spans="56:56" ht="14.25" customHeight="1">
      <c r="BD601" s="1"/>
    </row>
    <row r="602" spans="56:56" ht="14.25" customHeight="1">
      <c r="BD602" s="1"/>
    </row>
    <row r="603" spans="56:56" ht="14.25" customHeight="1">
      <c r="BD603" s="1"/>
    </row>
    <row r="604" spans="56:56" ht="14.25" customHeight="1">
      <c r="BD604" s="1"/>
    </row>
    <row r="605" spans="56:56" ht="14.25" customHeight="1">
      <c r="BD605" s="1"/>
    </row>
    <row r="606" spans="56:56" ht="14.25" customHeight="1">
      <c r="BD606" s="1"/>
    </row>
    <row r="607" spans="56:56" ht="14.25" customHeight="1">
      <c r="BD607" s="1"/>
    </row>
    <row r="608" spans="56:56" ht="14.25" customHeight="1">
      <c r="BD608" s="1"/>
    </row>
    <row r="609" spans="56:56" ht="14.25" customHeight="1">
      <c r="BD609" s="1"/>
    </row>
    <row r="610" spans="56:56" ht="14.25" customHeight="1">
      <c r="BD610" s="1"/>
    </row>
    <row r="611" spans="56:56" ht="14.25" customHeight="1">
      <c r="BD611" s="1"/>
    </row>
    <row r="612" spans="56:56" ht="14.25" customHeight="1">
      <c r="BD612" s="1"/>
    </row>
    <row r="613" spans="56:56" ht="14.25" customHeight="1">
      <c r="BD613" s="1"/>
    </row>
    <row r="614" spans="56:56" ht="14.25" customHeight="1">
      <c r="BD614" s="1"/>
    </row>
    <row r="615" spans="56:56" ht="14.25" customHeight="1">
      <c r="BD615" s="1"/>
    </row>
    <row r="616" spans="56:56" ht="14.25" customHeight="1">
      <c r="BD616" s="1"/>
    </row>
    <row r="617" spans="56:56" ht="14.25" customHeight="1">
      <c r="BD617" s="1"/>
    </row>
    <row r="618" spans="56:56" ht="14.25" customHeight="1">
      <c r="BD618" s="1"/>
    </row>
    <row r="619" spans="56:56" ht="14.25" customHeight="1">
      <c r="BD619" s="1"/>
    </row>
    <row r="620" spans="56:56" ht="14.25" customHeight="1">
      <c r="BD620" s="1"/>
    </row>
    <row r="621" spans="56:56" ht="14.25" customHeight="1">
      <c r="BD621" s="1"/>
    </row>
    <row r="622" spans="56:56" ht="14.25" customHeight="1">
      <c r="BD622" s="1"/>
    </row>
    <row r="623" spans="56:56" ht="14.25" customHeight="1">
      <c r="BD623" s="1"/>
    </row>
    <row r="624" spans="56:56" ht="14.25" customHeight="1">
      <c r="BD624" s="1"/>
    </row>
    <row r="625" spans="56:56" ht="14.25" customHeight="1">
      <c r="BD625" s="1"/>
    </row>
    <row r="626" spans="56:56" ht="14.25" customHeight="1">
      <c r="BD626" s="1"/>
    </row>
    <row r="627" spans="56:56" ht="14.25" customHeight="1">
      <c r="BD627" s="1"/>
    </row>
    <row r="628" spans="56:56" ht="14.25" customHeight="1">
      <c r="BD628" s="1"/>
    </row>
    <row r="629" spans="56:56" ht="14.25" customHeight="1">
      <c r="BD629" s="1"/>
    </row>
    <row r="630" spans="56:56" ht="14.25" customHeight="1">
      <c r="BD630" s="1"/>
    </row>
    <row r="631" spans="56:56" ht="14.25" customHeight="1">
      <c r="BD631" s="1"/>
    </row>
    <row r="632" spans="56:56" ht="14.25" customHeight="1">
      <c r="BD632" s="1"/>
    </row>
    <row r="633" spans="56:56" ht="14.25" customHeight="1">
      <c r="BD633" s="1"/>
    </row>
    <row r="634" spans="56:56" ht="14.25" customHeight="1">
      <c r="BD634" s="1"/>
    </row>
    <row r="635" spans="56:56" ht="14.25" customHeight="1">
      <c r="BD635" s="1"/>
    </row>
    <row r="636" spans="56:56" ht="14.25" customHeight="1">
      <c r="BD636" s="1"/>
    </row>
    <row r="637" spans="56:56" ht="14.25" customHeight="1">
      <c r="BD637" s="1"/>
    </row>
    <row r="638" spans="56:56" ht="14.25" customHeight="1">
      <c r="BD638" s="1"/>
    </row>
    <row r="639" spans="56:56" ht="14.25" customHeight="1">
      <c r="BD639" s="1"/>
    </row>
    <row r="640" spans="56:56" ht="14.25" customHeight="1">
      <c r="BD640" s="1"/>
    </row>
    <row r="641" spans="56:56" ht="14.25" customHeight="1">
      <c r="BD641" s="1"/>
    </row>
    <row r="642" spans="56:56" ht="14.25" customHeight="1">
      <c r="BD642" s="1"/>
    </row>
    <row r="643" spans="56:56" ht="14.25" customHeight="1">
      <c r="BD643" s="1"/>
    </row>
    <row r="644" spans="56:56" ht="14.25" customHeight="1">
      <c r="BD644" s="1"/>
    </row>
    <row r="645" spans="56:56" ht="14.25" customHeight="1">
      <c r="BD645" s="1"/>
    </row>
    <row r="646" spans="56:56" ht="14.25" customHeight="1">
      <c r="BD646" s="1"/>
    </row>
    <row r="647" spans="56:56" ht="14.25" customHeight="1">
      <c r="BD647" s="1"/>
    </row>
    <row r="648" spans="56:56" ht="14.25" customHeight="1">
      <c r="BD648" s="1"/>
    </row>
    <row r="649" spans="56:56" ht="14.25" customHeight="1">
      <c r="BD649" s="1"/>
    </row>
    <row r="650" spans="56:56" ht="14.25" customHeight="1">
      <c r="BD650" s="1"/>
    </row>
    <row r="651" spans="56:56" ht="14.25" customHeight="1">
      <c r="BD651" s="1"/>
    </row>
    <row r="652" spans="56:56" ht="14.25" customHeight="1">
      <c r="BD652" s="1"/>
    </row>
    <row r="653" spans="56:56" ht="14.25" customHeight="1">
      <c r="BD653" s="1"/>
    </row>
    <row r="654" spans="56:56" ht="14.25" customHeight="1">
      <c r="BD654" s="1"/>
    </row>
    <row r="655" spans="56:56" ht="14.25" customHeight="1">
      <c r="BD655" s="1"/>
    </row>
    <row r="656" spans="56:56" ht="14.25" customHeight="1">
      <c r="BD656" s="1"/>
    </row>
    <row r="657" spans="56:56" ht="14.25" customHeight="1">
      <c r="BD657" s="1"/>
    </row>
    <row r="658" spans="56:56" ht="14.25" customHeight="1">
      <c r="BD658" s="1"/>
    </row>
    <row r="659" spans="56:56" ht="14.25" customHeight="1">
      <c r="BD659" s="1"/>
    </row>
    <row r="660" spans="56:56" ht="14.25" customHeight="1">
      <c r="BD660" s="1"/>
    </row>
    <row r="661" spans="56:56" ht="14.25" customHeight="1">
      <c r="BD661" s="1"/>
    </row>
    <row r="662" spans="56:56" ht="14.25" customHeight="1">
      <c r="BD662" s="1"/>
    </row>
    <row r="663" spans="56:56" ht="14.25" customHeight="1">
      <c r="BD663" s="1"/>
    </row>
    <row r="664" spans="56:56" ht="14.25" customHeight="1">
      <c r="BD664" s="1"/>
    </row>
    <row r="665" spans="56:56" ht="14.25" customHeight="1">
      <c r="BD665" s="1"/>
    </row>
    <row r="666" spans="56:56" ht="14.25" customHeight="1">
      <c r="BD666" s="1"/>
    </row>
    <row r="667" spans="56:56" ht="14.25" customHeight="1">
      <c r="BD667" s="1"/>
    </row>
    <row r="668" spans="56:56" ht="14.25" customHeight="1">
      <c r="BD668" s="1"/>
    </row>
    <row r="669" spans="56:56" ht="14.25" customHeight="1">
      <c r="BD669" s="1"/>
    </row>
    <row r="670" spans="56:56" ht="14.25" customHeight="1">
      <c r="BD670" s="1"/>
    </row>
    <row r="671" spans="56:56" ht="14.25" customHeight="1">
      <c r="BD671" s="1"/>
    </row>
    <row r="672" spans="56:56" ht="14.25" customHeight="1">
      <c r="BD672" s="1"/>
    </row>
    <row r="673" spans="56:56" ht="14.25" customHeight="1">
      <c r="BD673" s="1"/>
    </row>
    <row r="674" spans="56:56" ht="14.25" customHeight="1">
      <c r="BD674" s="1"/>
    </row>
    <row r="675" spans="56:56" ht="14.25" customHeight="1">
      <c r="BD675" s="1"/>
    </row>
    <row r="676" spans="56:56" ht="14.25" customHeight="1">
      <c r="BD676" s="1"/>
    </row>
    <row r="677" spans="56:56" ht="14.25" customHeight="1">
      <c r="BD677" s="1"/>
    </row>
    <row r="678" spans="56:56" ht="14.25" customHeight="1">
      <c r="BD678" s="1"/>
    </row>
    <row r="679" spans="56:56" ht="14.25" customHeight="1">
      <c r="BD679" s="1"/>
    </row>
    <row r="680" spans="56:56" ht="14.25" customHeight="1">
      <c r="BD680" s="1"/>
    </row>
    <row r="681" spans="56:56" ht="14.25" customHeight="1">
      <c r="BD681" s="1"/>
    </row>
    <row r="682" spans="56:56" ht="14.25" customHeight="1">
      <c r="BD682" s="1"/>
    </row>
    <row r="683" spans="56:56" ht="14.25" customHeight="1">
      <c r="BD683" s="1"/>
    </row>
    <row r="684" spans="56:56" ht="14.25" customHeight="1">
      <c r="BD684" s="1"/>
    </row>
    <row r="685" spans="56:56" ht="14.25" customHeight="1">
      <c r="BD685" s="1"/>
    </row>
    <row r="686" spans="56:56" ht="14.25" customHeight="1">
      <c r="BD686" s="1"/>
    </row>
    <row r="687" spans="56:56" ht="14.25" customHeight="1">
      <c r="BD687" s="1"/>
    </row>
    <row r="688" spans="56:56" ht="14.25" customHeight="1">
      <c r="BD688" s="1"/>
    </row>
    <row r="689" spans="56:56" ht="14.25" customHeight="1">
      <c r="BD689" s="1"/>
    </row>
    <row r="690" spans="56:56" ht="14.25" customHeight="1">
      <c r="BD690" s="1"/>
    </row>
    <row r="691" spans="56:56" ht="14.25" customHeight="1">
      <c r="BD691" s="1"/>
    </row>
    <row r="692" spans="56:56" ht="14.25" customHeight="1">
      <c r="BD692" s="1"/>
    </row>
    <row r="693" spans="56:56" ht="14.25" customHeight="1">
      <c r="BD693" s="1"/>
    </row>
    <row r="694" spans="56:56" ht="14.25" customHeight="1">
      <c r="BD694" s="1"/>
    </row>
    <row r="695" spans="56:56" ht="14.25" customHeight="1">
      <c r="BD695" s="1"/>
    </row>
    <row r="696" spans="56:56" ht="14.25" customHeight="1">
      <c r="BD696" s="1"/>
    </row>
    <row r="697" spans="56:56" ht="14.25" customHeight="1">
      <c r="BD697" s="1"/>
    </row>
    <row r="698" spans="56:56" ht="14.25" customHeight="1">
      <c r="BD698" s="1"/>
    </row>
    <row r="699" spans="56:56" ht="14.25" customHeight="1">
      <c r="BD699" s="1"/>
    </row>
    <row r="700" spans="56:56" ht="14.25" customHeight="1">
      <c r="BD700" s="1"/>
    </row>
    <row r="701" spans="56:56" ht="14.25" customHeight="1">
      <c r="BD701" s="1"/>
    </row>
    <row r="702" spans="56:56" ht="14.25" customHeight="1">
      <c r="BD702" s="1"/>
    </row>
    <row r="703" spans="56:56" ht="14.25" customHeight="1">
      <c r="BD703" s="1"/>
    </row>
    <row r="704" spans="56:56" ht="14.25" customHeight="1">
      <c r="BD704" s="1"/>
    </row>
    <row r="705" spans="56:56" ht="14.25" customHeight="1">
      <c r="BD705" s="1"/>
    </row>
    <row r="706" spans="56:56" ht="14.25" customHeight="1">
      <c r="BD706" s="1"/>
    </row>
    <row r="707" spans="56:56" ht="14.25" customHeight="1">
      <c r="BD707" s="1"/>
    </row>
    <row r="708" spans="56:56" ht="14.25" customHeight="1">
      <c r="BD708" s="1"/>
    </row>
    <row r="709" spans="56:56" ht="14.25" customHeight="1">
      <c r="BD709" s="1"/>
    </row>
    <row r="710" spans="56:56" ht="14.25" customHeight="1">
      <c r="BD710" s="1"/>
    </row>
    <row r="711" spans="56:56" ht="14.25" customHeight="1">
      <c r="BD711" s="1"/>
    </row>
    <row r="712" spans="56:56" ht="14.25" customHeight="1">
      <c r="BD712" s="1"/>
    </row>
    <row r="713" spans="56:56" ht="14.25" customHeight="1">
      <c r="BD713" s="1"/>
    </row>
    <row r="714" spans="56:56" ht="14.25" customHeight="1">
      <c r="BD714" s="1"/>
    </row>
    <row r="715" spans="56:56" ht="14.25" customHeight="1">
      <c r="BD715" s="1"/>
    </row>
    <row r="716" spans="56:56" ht="14.25" customHeight="1">
      <c r="BD716" s="1"/>
    </row>
    <row r="717" spans="56:56" ht="14.25" customHeight="1">
      <c r="BD717" s="1"/>
    </row>
    <row r="718" spans="56:56" ht="14.25" customHeight="1">
      <c r="BD718" s="1"/>
    </row>
    <row r="719" spans="56:56" ht="14.25" customHeight="1">
      <c r="BD719" s="1"/>
    </row>
    <row r="720" spans="56:56" ht="14.25" customHeight="1">
      <c r="BD720" s="1"/>
    </row>
    <row r="721" spans="56:56" ht="14.25" customHeight="1">
      <c r="BD721" s="1"/>
    </row>
    <row r="722" spans="56:56" ht="14.25" customHeight="1">
      <c r="BD722" s="1"/>
    </row>
    <row r="723" spans="56:56" ht="14.25" customHeight="1">
      <c r="BD723" s="1"/>
    </row>
    <row r="724" spans="56:56" ht="14.25" customHeight="1">
      <c r="BD724" s="1"/>
    </row>
    <row r="725" spans="56:56" ht="14.25" customHeight="1">
      <c r="BD725" s="1"/>
    </row>
    <row r="726" spans="56:56" ht="14.25" customHeight="1">
      <c r="BD726" s="1"/>
    </row>
    <row r="727" spans="56:56" ht="14.25" customHeight="1">
      <c r="BD727" s="1"/>
    </row>
    <row r="728" spans="56:56" ht="14.25" customHeight="1">
      <c r="BD728" s="1"/>
    </row>
    <row r="729" spans="56:56" ht="14.25" customHeight="1">
      <c r="BD729" s="1"/>
    </row>
    <row r="730" spans="56:56" ht="14.25" customHeight="1">
      <c r="BD730" s="1"/>
    </row>
    <row r="731" spans="56:56" ht="14.25" customHeight="1">
      <c r="BD731" s="1"/>
    </row>
    <row r="732" spans="56:56" ht="14.25" customHeight="1">
      <c r="BD732" s="1"/>
    </row>
    <row r="733" spans="56:56" ht="14.25" customHeight="1">
      <c r="BD733" s="1"/>
    </row>
    <row r="734" spans="56:56" ht="14.25" customHeight="1">
      <c r="BD734" s="1"/>
    </row>
    <row r="735" spans="56:56" ht="14.25" customHeight="1">
      <c r="BD735" s="1"/>
    </row>
    <row r="736" spans="56:56" ht="14.25" customHeight="1">
      <c r="BD736" s="1"/>
    </row>
    <row r="737" spans="56:56" ht="14.25" customHeight="1">
      <c r="BD737" s="1"/>
    </row>
    <row r="738" spans="56:56" ht="14.25" customHeight="1">
      <c r="BD738" s="1"/>
    </row>
    <row r="739" spans="56:56" ht="14.25" customHeight="1">
      <c r="BD739" s="1"/>
    </row>
    <row r="740" spans="56:56" ht="14.25" customHeight="1">
      <c r="BD740" s="1"/>
    </row>
    <row r="741" spans="56:56" ht="14.25" customHeight="1">
      <c r="BD741" s="1"/>
    </row>
    <row r="742" spans="56:56" ht="14.25" customHeight="1">
      <c r="BD742" s="1"/>
    </row>
    <row r="743" spans="56:56" ht="14.25" customHeight="1">
      <c r="BD743" s="1"/>
    </row>
    <row r="744" spans="56:56" ht="14.25" customHeight="1">
      <c r="BD744" s="1"/>
    </row>
    <row r="745" spans="56:56" ht="14.25" customHeight="1">
      <c r="BD745" s="1"/>
    </row>
    <row r="746" spans="56:56" ht="14.25" customHeight="1">
      <c r="BD746" s="1"/>
    </row>
    <row r="747" spans="56:56" ht="14.25" customHeight="1">
      <c r="BD747" s="1"/>
    </row>
    <row r="748" spans="56:56" ht="14.25" customHeight="1">
      <c r="BD748" s="1"/>
    </row>
    <row r="749" spans="56:56" ht="14.25" customHeight="1">
      <c r="BD749" s="1"/>
    </row>
    <row r="750" spans="56:56" ht="14.25" customHeight="1">
      <c r="BD750" s="1"/>
    </row>
    <row r="751" spans="56:56" ht="14.25" customHeight="1">
      <c r="BD751" s="1"/>
    </row>
    <row r="752" spans="56:56" ht="14.25" customHeight="1">
      <c r="BD752" s="1"/>
    </row>
    <row r="753" spans="56:56" ht="14.25" customHeight="1">
      <c r="BD753" s="1"/>
    </row>
    <row r="754" spans="56:56" ht="14.25" customHeight="1">
      <c r="BD754" s="1"/>
    </row>
    <row r="755" spans="56:56" ht="14.25" customHeight="1">
      <c r="BD755" s="1"/>
    </row>
    <row r="756" spans="56:56" ht="14.25" customHeight="1">
      <c r="BD756" s="1"/>
    </row>
    <row r="757" spans="56:56" ht="14.25" customHeight="1">
      <c r="BD757" s="1"/>
    </row>
    <row r="758" spans="56:56" ht="14.25" customHeight="1">
      <c r="BD758" s="1"/>
    </row>
    <row r="759" spans="56:56" ht="14.25" customHeight="1">
      <c r="BD759" s="1"/>
    </row>
    <row r="760" spans="56:56" ht="14.25" customHeight="1">
      <c r="BD760" s="1"/>
    </row>
    <row r="761" spans="56:56" ht="14.25" customHeight="1">
      <c r="BD761" s="1"/>
    </row>
    <row r="762" spans="56:56" ht="14.25" customHeight="1">
      <c r="BD762" s="1"/>
    </row>
    <row r="763" spans="56:56" ht="14.25" customHeight="1">
      <c r="BD763" s="1"/>
    </row>
    <row r="764" spans="56:56" ht="14.25" customHeight="1">
      <c r="BD764" s="1"/>
    </row>
    <row r="765" spans="56:56" ht="14.25" customHeight="1">
      <c r="BD765" s="1"/>
    </row>
    <row r="766" spans="56:56" ht="14.25" customHeight="1">
      <c r="BD766" s="1"/>
    </row>
    <row r="767" spans="56:56" ht="14.25" customHeight="1">
      <c r="BD767" s="1"/>
    </row>
    <row r="768" spans="56:56" ht="14.25" customHeight="1">
      <c r="BD768" s="1"/>
    </row>
    <row r="769" spans="56:56" ht="14.25" customHeight="1">
      <c r="BD769" s="1"/>
    </row>
    <row r="770" spans="56:56" ht="14.25" customHeight="1">
      <c r="BD770" s="1"/>
    </row>
    <row r="771" spans="56:56" ht="14.25" customHeight="1">
      <c r="BD771" s="1"/>
    </row>
    <row r="772" spans="56:56" ht="14.25" customHeight="1">
      <c r="BD772" s="1"/>
    </row>
    <row r="773" spans="56:56" ht="14.25" customHeight="1">
      <c r="BD773" s="1"/>
    </row>
    <row r="774" spans="56:56" ht="14.25" customHeight="1">
      <c r="BD774" s="1"/>
    </row>
    <row r="775" spans="56:56" ht="14.25" customHeight="1">
      <c r="BD775" s="1"/>
    </row>
    <row r="776" spans="56:56" ht="14.25" customHeight="1">
      <c r="BD776" s="1"/>
    </row>
    <row r="777" spans="56:56" ht="14.25" customHeight="1">
      <c r="BD777" s="1"/>
    </row>
    <row r="778" spans="56:56" ht="14.25" customHeight="1">
      <c r="BD778" s="1"/>
    </row>
    <row r="779" spans="56:56" ht="14.25" customHeight="1">
      <c r="BD779" s="1"/>
    </row>
    <row r="780" spans="56:56" ht="14.25" customHeight="1">
      <c r="BD780" s="1"/>
    </row>
    <row r="781" spans="56:56" ht="14.25" customHeight="1">
      <c r="BD781" s="1"/>
    </row>
    <row r="782" spans="56:56" ht="14.25" customHeight="1">
      <c r="BD782" s="1"/>
    </row>
    <row r="783" spans="56:56" ht="14.25" customHeight="1">
      <c r="BD783" s="1"/>
    </row>
    <row r="784" spans="56:56" ht="14.25" customHeight="1">
      <c r="BD784" s="1"/>
    </row>
    <row r="785" spans="56:56" ht="14.25" customHeight="1">
      <c r="BD785" s="1"/>
    </row>
    <row r="786" spans="56:56" ht="14.25" customHeight="1">
      <c r="BD786" s="1"/>
    </row>
    <row r="787" spans="56:56" ht="14.25" customHeight="1">
      <c r="BD787" s="1"/>
    </row>
    <row r="788" spans="56:56" ht="14.25" customHeight="1">
      <c r="BD788" s="1"/>
    </row>
    <row r="789" spans="56:56" ht="14.25" customHeight="1">
      <c r="BD789" s="1"/>
    </row>
    <row r="790" spans="56:56" ht="14.25" customHeight="1">
      <c r="BD790" s="1"/>
    </row>
    <row r="791" spans="56:56" ht="14.25" customHeight="1">
      <c r="BD791" s="1"/>
    </row>
    <row r="792" spans="56:56" ht="14.25" customHeight="1">
      <c r="BD792" s="1"/>
    </row>
    <row r="793" spans="56:56" ht="14.25" customHeight="1">
      <c r="BD793" s="1"/>
    </row>
    <row r="794" spans="56:56" ht="14.25" customHeight="1">
      <c r="BD794" s="1"/>
    </row>
    <row r="795" spans="56:56" ht="14.25" customHeight="1">
      <c r="BD795" s="1"/>
    </row>
    <row r="796" spans="56:56" ht="14.25" customHeight="1">
      <c r="BD796" s="1"/>
    </row>
    <row r="797" spans="56:56" ht="14.25" customHeight="1">
      <c r="BD797" s="1"/>
    </row>
    <row r="798" spans="56:56" ht="14.25" customHeight="1">
      <c r="BD798" s="1"/>
    </row>
    <row r="799" spans="56:56" ht="14.25" customHeight="1">
      <c r="BD799" s="1"/>
    </row>
    <row r="800" spans="56:56" ht="14.25" customHeight="1">
      <c r="BD800" s="1"/>
    </row>
    <row r="801" spans="56:56" ht="14.25" customHeight="1">
      <c r="BD801" s="1"/>
    </row>
    <row r="802" spans="56:56" ht="14.25" customHeight="1">
      <c r="BD802" s="1"/>
    </row>
    <row r="803" spans="56:56" ht="14.25" customHeight="1">
      <c r="BD803" s="1"/>
    </row>
    <row r="804" spans="56:56" ht="14.25" customHeight="1">
      <c r="BD804" s="1"/>
    </row>
    <row r="805" spans="56:56" ht="14.25" customHeight="1">
      <c r="BD805" s="1"/>
    </row>
    <row r="806" spans="56:56" ht="14.25" customHeight="1">
      <c r="BD806" s="1"/>
    </row>
    <row r="807" spans="56:56" ht="14.25" customHeight="1">
      <c r="BD807" s="1"/>
    </row>
    <row r="808" spans="56:56" ht="14.25" customHeight="1">
      <c r="BD808" s="1"/>
    </row>
    <row r="809" spans="56:56" ht="14.25" customHeight="1">
      <c r="BD809" s="1"/>
    </row>
    <row r="810" spans="56:56" ht="14.25" customHeight="1">
      <c r="BD810" s="1"/>
    </row>
    <row r="811" spans="56:56" ht="14.25" customHeight="1">
      <c r="BD811" s="1"/>
    </row>
    <row r="812" spans="56:56" ht="14.25" customHeight="1">
      <c r="BD812" s="1"/>
    </row>
    <row r="813" spans="56:56" ht="14.25" customHeight="1">
      <c r="BD813" s="1"/>
    </row>
    <row r="814" spans="56:56" ht="14.25" customHeight="1">
      <c r="BD814" s="1"/>
    </row>
    <row r="815" spans="56:56" ht="14.25" customHeight="1">
      <c r="BD815" s="1"/>
    </row>
    <row r="816" spans="56:56" ht="14.25" customHeight="1">
      <c r="BD816" s="1"/>
    </row>
    <row r="817" spans="56:56" ht="14.25" customHeight="1">
      <c r="BD817" s="1"/>
    </row>
    <row r="818" spans="56:56" ht="14.25" customHeight="1">
      <c r="BD818" s="1"/>
    </row>
    <row r="819" spans="56:56" ht="14.25" customHeight="1">
      <c r="BD819" s="1"/>
    </row>
    <row r="820" spans="56:56" ht="14.25" customHeight="1">
      <c r="BD820" s="1"/>
    </row>
    <row r="821" spans="56:56" ht="14.25" customHeight="1">
      <c r="BD821" s="1"/>
    </row>
    <row r="822" spans="56:56" ht="14.25" customHeight="1">
      <c r="BD822" s="1"/>
    </row>
    <row r="823" spans="56:56" ht="14.25" customHeight="1">
      <c r="BD823" s="1"/>
    </row>
    <row r="824" spans="56:56" ht="14.25" customHeight="1">
      <c r="BD824" s="1"/>
    </row>
    <row r="825" spans="56:56" ht="14.25" customHeight="1">
      <c r="BD825" s="1"/>
    </row>
    <row r="826" spans="56:56" ht="14.25" customHeight="1">
      <c r="BD826" s="1"/>
    </row>
    <row r="827" spans="56:56" ht="14.25" customHeight="1">
      <c r="BD827" s="1"/>
    </row>
    <row r="828" spans="56:56" ht="14.25" customHeight="1">
      <c r="BD828" s="1"/>
    </row>
    <row r="829" spans="56:56" ht="14.25" customHeight="1">
      <c r="BD829" s="1"/>
    </row>
    <row r="830" spans="56:56" ht="14.25" customHeight="1">
      <c r="BD830" s="1"/>
    </row>
    <row r="831" spans="56:56" ht="14.25" customHeight="1">
      <c r="BD831" s="1"/>
    </row>
    <row r="832" spans="56:56" ht="14.25" customHeight="1">
      <c r="BD832" s="1"/>
    </row>
    <row r="833" spans="56:56" ht="14.25" customHeight="1">
      <c r="BD833" s="1"/>
    </row>
    <row r="834" spans="56:56" ht="14.25" customHeight="1">
      <c r="BD834" s="1"/>
    </row>
    <row r="835" spans="56:56" ht="14.25" customHeight="1">
      <c r="BD835" s="1"/>
    </row>
    <row r="836" spans="56:56" ht="14.25" customHeight="1">
      <c r="BD836" s="1"/>
    </row>
    <row r="837" spans="56:56" ht="14.25" customHeight="1">
      <c r="BD837" s="1"/>
    </row>
    <row r="838" spans="56:56" ht="14.25" customHeight="1">
      <c r="BD838" s="1"/>
    </row>
    <row r="839" spans="56:56" ht="14.25" customHeight="1">
      <c r="BD839" s="1"/>
    </row>
    <row r="840" spans="56:56" ht="14.25" customHeight="1">
      <c r="BD840" s="1"/>
    </row>
    <row r="841" spans="56:56" ht="14.25" customHeight="1">
      <c r="BD841" s="1"/>
    </row>
    <row r="842" spans="56:56" ht="14.25" customHeight="1">
      <c r="BD842" s="1"/>
    </row>
    <row r="843" spans="56:56" ht="14.25" customHeight="1">
      <c r="BD843" s="1"/>
    </row>
    <row r="844" spans="56:56" ht="14.25" customHeight="1">
      <c r="BD844" s="1"/>
    </row>
    <row r="845" spans="56:56" ht="14.25" customHeight="1">
      <c r="BD845" s="1"/>
    </row>
    <row r="846" spans="56:56" ht="14.25" customHeight="1">
      <c r="BD846" s="1"/>
    </row>
    <row r="847" spans="56:56" ht="14.25" customHeight="1">
      <c r="BD847" s="1"/>
    </row>
    <row r="848" spans="56:56" ht="14.25" customHeight="1">
      <c r="BD848" s="1"/>
    </row>
    <row r="849" spans="56:56" ht="14.25" customHeight="1">
      <c r="BD849" s="1"/>
    </row>
    <row r="850" spans="56:56" ht="14.25" customHeight="1">
      <c r="BD850" s="1"/>
    </row>
    <row r="851" spans="56:56" ht="14.25" customHeight="1">
      <c r="BD851" s="1"/>
    </row>
    <row r="852" spans="56:56" ht="14.25" customHeight="1">
      <c r="BD852" s="1"/>
    </row>
    <row r="853" spans="56:56" ht="14.25" customHeight="1">
      <c r="BD853" s="1"/>
    </row>
    <row r="854" spans="56:56" ht="14.25" customHeight="1">
      <c r="BD854" s="1"/>
    </row>
    <row r="855" spans="56:56" ht="14.25" customHeight="1">
      <c r="BD855" s="1"/>
    </row>
    <row r="856" spans="56:56" ht="14.25" customHeight="1">
      <c r="BD856" s="1"/>
    </row>
    <row r="857" spans="56:56" ht="14.25" customHeight="1">
      <c r="BD857" s="1"/>
    </row>
    <row r="858" spans="56:56" ht="14.25" customHeight="1">
      <c r="BD858" s="1"/>
    </row>
    <row r="859" spans="56:56" ht="14.25" customHeight="1">
      <c r="BD859" s="1"/>
    </row>
    <row r="860" spans="56:56" ht="14.25" customHeight="1">
      <c r="BD860" s="1"/>
    </row>
    <row r="861" spans="56:56" ht="14.25" customHeight="1">
      <c r="BD861" s="1"/>
    </row>
    <row r="862" spans="56:56" ht="14.25" customHeight="1">
      <c r="BD862" s="1"/>
    </row>
    <row r="863" spans="56:56" ht="14.25" customHeight="1">
      <c r="BD863" s="1"/>
    </row>
    <row r="864" spans="56:56" ht="14.25" customHeight="1">
      <c r="BD864" s="1"/>
    </row>
    <row r="865" spans="56:56" ht="14.25" customHeight="1">
      <c r="BD865" s="1"/>
    </row>
    <row r="866" spans="56:56" ht="14.25" customHeight="1">
      <c r="BD866" s="1"/>
    </row>
    <row r="867" spans="56:56" ht="14.25" customHeight="1">
      <c r="BD867" s="1"/>
    </row>
    <row r="868" spans="56:56" ht="14.25" customHeight="1">
      <c r="BD868" s="1"/>
    </row>
    <row r="869" spans="56:56" ht="14.25" customHeight="1">
      <c r="BD869" s="1"/>
    </row>
    <row r="870" spans="56:56" ht="14.25" customHeight="1">
      <c r="BD870" s="1"/>
    </row>
    <row r="871" spans="56:56" ht="14.25" customHeight="1">
      <c r="BD871" s="1"/>
    </row>
    <row r="872" spans="56:56" ht="14.25" customHeight="1">
      <c r="BD872" s="1"/>
    </row>
    <row r="873" spans="56:56" ht="14.25" customHeight="1">
      <c r="BD873" s="1"/>
    </row>
    <row r="874" spans="56:56" ht="14.25" customHeight="1">
      <c r="BD874" s="1"/>
    </row>
    <row r="875" spans="56:56" ht="14.25" customHeight="1">
      <c r="BD875" s="1"/>
    </row>
    <row r="876" spans="56:56" ht="14.25" customHeight="1">
      <c r="BD876" s="1"/>
    </row>
    <row r="877" spans="56:56" ht="14.25" customHeight="1">
      <c r="BD877" s="1"/>
    </row>
    <row r="878" spans="56:56" ht="14.25" customHeight="1">
      <c r="BD878" s="1"/>
    </row>
    <row r="879" spans="56:56" ht="14.25" customHeight="1">
      <c r="BD879" s="1"/>
    </row>
    <row r="880" spans="56:56" ht="14.25" customHeight="1">
      <c r="BD880" s="1"/>
    </row>
    <row r="881" spans="56:56" ht="14.25" customHeight="1">
      <c r="BD881" s="1"/>
    </row>
    <row r="882" spans="56:56" ht="14.25" customHeight="1">
      <c r="BD882" s="1"/>
    </row>
    <row r="883" spans="56:56" ht="14.25" customHeight="1">
      <c r="BD883" s="1"/>
    </row>
    <row r="884" spans="56:56" ht="14.25" customHeight="1">
      <c r="BD884" s="1"/>
    </row>
    <row r="885" spans="56:56" ht="14.25" customHeight="1">
      <c r="BD885" s="1"/>
    </row>
    <row r="886" spans="56:56" ht="14.25" customHeight="1">
      <c r="BD886" s="1"/>
    </row>
    <row r="887" spans="56:56" ht="14.25" customHeight="1">
      <c r="BD887" s="1"/>
    </row>
    <row r="888" spans="56:56" ht="14.25" customHeight="1">
      <c r="BD888" s="1"/>
    </row>
    <row r="889" spans="56:56" ht="14.25" customHeight="1">
      <c r="BD889" s="1"/>
    </row>
    <row r="890" spans="56:56" ht="14.25" customHeight="1">
      <c r="BD890" s="1"/>
    </row>
    <row r="891" spans="56:56" ht="14.25" customHeight="1">
      <c r="BD891" s="1"/>
    </row>
    <row r="892" spans="56:56" ht="14.25" customHeight="1">
      <c r="BD892" s="1"/>
    </row>
    <row r="893" spans="56:56" ht="14.25" customHeight="1">
      <c r="BD893" s="1"/>
    </row>
    <row r="894" spans="56:56" ht="14.25" customHeight="1">
      <c r="BD894" s="1"/>
    </row>
    <row r="895" spans="56:56" ht="14.25" customHeight="1">
      <c r="BD895" s="1"/>
    </row>
    <row r="896" spans="56:56" ht="14.25" customHeight="1">
      <c r="BD896" s="1"/>
    </row>
    <row r="897" spans="56:56" ht="14.25" customHeight="1">
      <c r="BD897" s="1"/>
    </row>
    <row r="898" spans="56:56" ht="14.25" customHeight="1">
      <c r="BD898" s="1"/>
    </row>
    <row r="899" spans="56:56" ht="14.25" customHeight="1">
      <c r="BD899" s="1"/>
    </row>
    <row r="900" spans="56:56" ht="14.25" customHeight="1">
      <c r="BD900" s="1"/>
    </row>
    <row r="901" spans="56:56" ht="14.25" customHeight="1">
      <c r="BD901" s="1"/>
    </row>
    <row r="902" spans="56:56" ht="14.25" customHeight="1">
      <c r="BD902" s="1"/>
    </row>
    <row r="903" spans="56:56" ht="14.25" customHeight="1">
      <c r="BD903" s="1"/>
    </row>
    <row r="904" spans="56:56" ht="14.25" customHeight="1">
      <c r="BD904" s="1"/>
    </row>
    <row r="905" spans="56:56" ht="14.25" customHeight="1">
      <c r="BD905" s="1"/>
    </row>
    <row r="906" spans="56:56" ht="14.25" customHeight="1">
      <c r="BD906" s="1"/>
    </row>
    <row r="907" spans="56:56" ht="14.25" customHeight="1">
      <c r="BD907" s="1"/>
    </row>
    <row r="908" spans="56:56" ht="14.25" customHeight="1">
      <c r="BD908" s="1"/>
    </row>
    <row r="909" spans="56:56" ht="14.25" customHeight="1">
      <c r="BD909" s="1"/>
    </row>
    <row r="910" spans="56:56" ht="14.25" customHeight="1">
      <c r="BD910" s="1"/>
    </row>
    <row r="911" spans="56:56" ht="14.25" customHeight="1">
      <c r="BD911" s="1"/>
    </row>
    <row r="912" spans="56:56" ht="14.25" customHeight="1">
      <c r="BD912" s="1"/>
    </row>
    <row r="913" spans="56:56" ht="14.25" customHeight="1">
      <c r="BD913" s="1"/>
    </row>
    <row r="914" spans="56:56" ht="14.25" customHeight="1">
      <c r="BD914" s="1"/>
    </row>
    <row r="915" spans="56:56" ht="14.25" customHeight="1">
      <c r="BD915" s="1"/>
    </row>
    <row r="916" spans="56:56" ht="14.25" customHeight="1">
      <c r="BD916" s="1"/>
    </row>
    <row r="917" spans="56:56" ht="14.25" customHeight="1">
      <c r="BD917" s="1"/>
    </row>
    <row r="918" spans="56:56" ht="14.25" customHeight="1">
      <c r="BD918" s="1"/>
    </row>
    <row r="919" spans="56:56" ht="14.25" customHeight="1">
      <c r="BD919" s="1"/>
    </row>
    <row r="920" spans="56:56" ht="14.25" customHeight="1">
      <c r="BD920" s="1"/>
    </row>
    <row r="921" spans="56:56" ht="14.25" customHeight="1">
      <c r="BD921" s="1"/>
    </row>
    <row r="922" spans="56:56" ht="14.25" customHeight="1">
      <c r="BD922" s="1"/>
    </row>
    <row r="923" spans="56:56" ht="14.25" customHeight="1">
      <c r="BD923" s="1"/>
    </row>
    <row r="924" spans="56:56" ht="14.25" customHeight="1">
      <c r="BD924" s="1"/>
    </row>
    <row r="925" spans="56:56" ht="14.25" customHeight="1">
      <c r="BD925" s="1"/>
    </row>
    <row r="926" spans="56:56" ht="14.25" customHeight="1">
      <c r="BD926" s="1"/>
    </row>
    <row r="927" spans="56:56" ht="14.25" customHeight="1">
      <c r="BD927" s="1"/>
    </row>
    <row r="928" spans="56:56" ht="14.25" customHeight="1">
      <c r="BD928" s="1"/>
    </row>
    <row r="929" spans="56:56" ht="14.25" customHeight="1">
      <c r="BD929" s="1"/>
    </row>
    <row r="930" spans="56:56" ht="14.25" customHeight="1">
      <c r="BD930" s="1"/>
    </row>
    <row r="931" spans="56:56" ht="14.25" customHeight="1">
      <c r="BD931" s="1"/>
    </row>
    <row r="932" spans="56:56" ht="14.25" customHeight="1">
      <c r="BD932" s="1"/>
    </row>
    <row r="933" spans="56:56" ht="14.25" customHeight="1">
      <c r="BD933" s="1"/>
    </row>
    <row r="934" spans="56:56" ht="14.25" customHeight="1">
      <c r="BD934" s="1"/>
    </row>
    <row r="935" spans="56:56" ht="14.25" customHeight="1">
      <c r="BD935" s="1"/>
    </row>
    <row r="936" spans="56:56" ht="14.25" customHeight="1">
      <c r="BD936" s="1"/>
    </row>
    <row r="937" spans="56:56" ht="14.25" customHeight="1">
      <c r="BD937" s="1"/>
    </row>
    <row r="938" spans="56:56" ht="14.25" customHeight="1">
      <c r="BD938" s="1"/>
    </row>
    <row r="939" spans="56:56" ht="14.25" customHeight="1">
      <c r="BD939" s="1"/>
    </row>
    <row r="940" spans="56:56" ht="14.25" customHeight="1">
      <c r="BD940" s="1"/>
    </row>
    <row r="941" spans="56:56" ht="14.25" customHeight="1">
      <c r="BD941" s="1"/>
    </row>
    <row r="942" spans="56:56" ht="14.25" customHeight="1">
      <c r="BD942" s="1"/>
    </row>
    <row r="943" spans="56:56" ht="14.25" customHeight="1">
      <c r="BD943" s="1"/>
    </row>
    <row r="944" spans="56:56" ht="14.25" customHeight="1">
      <c r="BD944" s="1"/>
    </row>
    <row r="945" spans="56:56" ht="14.25" customHeight="1">
      <c r="BD945" s="1"/>
    </row>
    <row r="946" spans="56:56" ht="14.25" customHeight="1">
      <c r="BD946" s="1"/>
    </row>
    <row r="947" spans="56:56" ht="14.25" customHeight="1">
      <c r="BD947" s="1"/>
    </row>
    <row r="948" spans="56:56" ht="14.25" customHeight="1">
      <c r="BD948" s="1"/>
    </row>
    <row r="949" spans="56:56" ht="14.25" customHeight="1">
      <c r="BD949" s="1"/>
    </row>
    <row r="950" spans="56:56" ht="14.25" customHeight="1">
      <c r="BD950" s="1"/>
    </row>
    <row r="951" spans="56:56" ht="14.25" customHeight="1">
      <c r="BD951" s="1"/>
    </row>
    <row r="952" spans="56:56" ht="14.25" customHeight="1">
      <c r="BD952" s="1"/>
    </row>
    <row r="953" spans="56:56" ht="14.25" customHeight="1">
      <c r="BD953" s="1"/>
    </row>
    <row r="954" spans="56:56" ht="14.25" customHeight="1">
      <c r="BD954" s="1"/>
    </row>
    <row r="955" spans="56:56" ht="14.25" customHeight="1">
      <c r="BD955" s="1"/>
    </row>
    <row r="956" spans="56:56" ht="14.25" customHeight="1">
      <c r="BD956" s="1"/>
    </row>
    <row r="957" spans="56:56" ht="14.25" customHeight="1">
      <c r="BD957" s="1"/>
    </row>
    <row r="958" spans="56:56" ht="14.25" customHeight="1">
      <c r="BD958" s="1"/>
    </row>
    <row r="959" spans="56:56" ht="14.25" customHeight="1">
      <c r="BD959" s="1"/>
    </row>
    <row r="960" spans="56:56" ht="14.25" customHeight="1">
      <c r="BD960" s="1"/>
    </row>
    <row r="961" spans="56:56" ht="14.25" customHeight="1">
      <c r="BD961" s="1"/>
    </row>
    <row r="962" spans="56:56" ht="14.25" customHeight="1">
      <c r="BD962" s="1"/>
    </row>
    <row r="963" spans="56:56" ht="14.25" customHeight="1">
      <c r="BD963" s="1"/>
    </row>
    <row r="964" spans="56:56" ht="14.25" customHeight="1">
      <c r="BD964" s="1"/>
    </row>
    <row r="965" spans="56:56" ht="14.25" customHeight="1">
      <c r="BD965" s="1"/>
    </row>
    <row r="966" spans="56:56" ht="14.25" customHeight="1">
      <c r="BD966" s="1"/>
    </row>
    <row r="967" spans="56:56" ht="14.25" customHeight="1">
      <c r="BD967" s="1"/>
    </row>
    <row r="968" spans="56:56" ht="14.25" customHeight="1">
      <c r="BD968" s="1"/>
    </row>
    <row r="969" spans="56:56" ht="14.25" customHeight="1">
      <c r="BD969" s="1"/>
    </row>
    <row r="970" spans="56:56" ht="14.25" customHeight="1">
      <c r="BD970" s="1"/>
    </row>
    <row r="971" spans="56:56" ht="14.25" customHeight="1">
      <c r="BD971" s="1"/>
    </row>
    <row r="972" spans="56:56" ht="14.25" customHeight="1">
      <c r="BD972" s="1"/>
    </row>
    <row r="973" spans="56:56" ht="14.25" customHeight="1">
      <c r="BD973" s="1"/>
    </row>
    <row r="974" spans="56:56" ht="14.25" customHeight="1">
      <c r="BD974" s="1"/>
    </row>
    <row r="975" spans="56:56" ht="14.25" customHeight="1">
      <c r="BD975" s="1"/>
    </row>
    <row r="976" spans="56:56" ht="14.25" customHeight="1">
      <c r="BD976" s="1"/>
    </row>
    <row r="977" spans="56:56" ht="14.25" customHeight="1">
      <c r="BD977" s="1"/>
    </row>
    <row r="978" spans="56:56" ht="14.25" customHeight="1">
      <c r="BD978" s="1"/>
    </row>
    <row r="979" spans="56:56" ht="14.25" customHeight="1">
      <c r="BD979" s="1"/>
    </row>
    <row r="980" spans="56:56" ht="14.25" customHeight="1">
      <c r="BD980" s="1"/>
    </row>
    <row r="981" spans="56:56" ht="14.25" customHeight="1">
      <c r="BD981" s="1"/>
    </row>
    <row r="982" spans="56:56" ht="14.25" customHeight="1">
      <c r="BD982" s="1"/>
    </row>
    <row r="983" spans="56:56" ht="14.25" customHeight="1">
      <c r="BD983" s="1"/>
    </row>
    <row r="984" spans="56:56" ht="14.25" customHeight="1">
      <c r="BD984" s="1"/>
    </row>
    <row r="985" spans="56:56" ht="14.25" customHeight="1">
      <c r="BD985" s="1"/>
    </row>
    <row r="986" spans="56:56" ht="14.25" customHeight="1">
      <c r="BD986" s="1"/>
    </row>
    <row r="987" spans="56:56" ht="14.25" customHeight="1">
      <c r="BD987" s="1"/>
    </row>
    <row r="988" spans="56:56" ht="14.25" customHeight="1">
      <c r="BD988" s="1"/>
    </row>
    <row r="989" spans="56:56" ht="14.25" customHeight="1">
      <c r="BD989" s="1"/>
    </row>
    <row r="990" spans="56:56" ht="14.25" customHeight="1">
      <c r="BD990" s="1"/>
    </row>
    <row r="991" spans="56:56" ht="14.25" customHeight="1">
      <c r="BD991" s="1"/>
    </row>
    <row r="992" spans="56:56" ht="14.25" customHeight="1">
      <c r="BD992" s="1"/>
    </row>
    <row r="993" spans="56:56" ht="14.25" customHeight="1">
      <c r="BD993" s="1"/>
    </row>
    <row r="994" spans="56:56" ht="14.25" customHeight="1">
      <c r="BD994" s="1"/>
    </row>
    <row r="995" spans="56:56" ht="14.25" customHeight="1">
      <c r="BD995" s="1"/>
    </row>
    <row r="996" spans="56:56" ht="14.25" customHeight="1">
      <c r="BD996" s="1"/>
    </row>
    <row r="997" spans="56:56" ht="14.25" customHeight="1">
      <c r="BD997" s="1"/>
    </row>
    <row r="998" spans="56:56" ht="14.25" customHeight="1">
      <c r="BD998" s="1"/>
    </row>
    <row r="999" spans="56:56" ht="14.25" customHeight="1">
      <c r="BD999" s="1"/>
    </row>
    <row r="1000" spans="56:56" ht="14.25" customHeight="1">
      <c r="BD1000" s="1"/>
    </row>
  </sheetData>
  <mergeCells count="122">
    <mergeCell ref="AF43:AH43"/>
    <mergeCell ref="AI43:AJ43"/>
    <mergeCell ref="AL43:AM43"/>
    <mergeCell ref="AF46:AI46"/>
    <mergeCell ref="AF47:AI47"/>
    <mergeCell ref="AF48:AI48"/>
    <mergeCell ref="AF49:AI49"/>
    <mergeCell ref="AF50:AI50"/>
    <mergeCell ref="AI51:AJ51"/>
    <mergeCell ref="AL51:AN51"/>
    <mergeCell ref="C32:N35"/>
    <mergeCell ref="C36:N37"/>
    <mergeCell ref="C38:N42"/>
    <mergeCell ref="C22:N23"/>
    <mergeCell ref="AH22:AN22"/>
    <mergeCell ref="AQ22:AV22"/>
    <mergeCell ref="AQ23:AV23"/>
    <mergeCell ref="AH25:AN25"/>
    <mergeCell ref="AH26:AN26"/>
    <mergeCell ref="AP26:AW26"/>
    <mergeCell ref="AF28:AH28"/>
    <mergeCell ref="AH29:AN29"/>
    <mergeCell ref="AH30:AN30"/>
    <mergeCell ref="AF37:AI37"/>
    <mergeCell ref="AF38:AI38"/>
    <mergeCell ref="AF39:AI39"/>
    <mergeCell ref="AF40:AI40"/>
    <mergeCell ref="AF41:AI41"/>
    <mergeCell ref="AF42:AH42"/>
    <mergeCell ref="AF60:AH60"/>
    <mergeCell ref="AI60:AJ60"/>
    <mergeCell ref="AL60:AN60"/>
    <mergeCell ref="AI61:AJ61"/>
    <mergeCell ref="AL61:AN61"/>
    <mergeCell ref="AF70:AH70"/>
    <mergeCell ref="AI70:AJ70"/>
    <mergeCell ref="AL70:AN70"/>
    <mergeCell ref="AF65:AI65"/>
    <mergeCell ref="AF66:AI66"/>
    <mergeCell ref="AF67:AI67"/>
    <mergeCell ref="AF68:AI68"/>
    <mergeCell ref="AF69:AH69"/>
    <mergeCell ref="AI69:AJ69"/>
    <mergeCell ref="AL69:AN69"/>
    <mergeCell ref="AF61:AH61"/>
    <mergeCell ref="AF64:AI64"/>
    <mergeCell ref="AF51:AH51"/>
    <mergeCell ref="AF52:AH52"/>
    <mergeCell ref="AI52:AJ52"/>
    <mergeCell ref="AL52:AN52"/>
    <mergeCell ref="AF55:AI55"/>
    <mergeCell ref="AF56:AI56"/>
    <mergeCell ref="AF57:AI57"/>
    <mergeCell ref="AF58:AI58"/>
    <mergeCell ref="AF59:AI59"/>
    <mergeCell ref="CQ10:CR10"/>
    <mergeCell ref="AI5:AK5"/>
    <mergeCell ref="AK10:AM10"/>
    <mergeCell ref="AK12:AQ12"/>
    <mergeCell ref="BA10:BD10"/>
    <mergeCell ref="AY11:BB11"/>
    <mergeCell ref="BE12:BH12"/>
    <mergeCell ref="AZ16:BH17"/>
    <mergeCell ref="BI16:BT16"/>
    <mergeCell ref="BI17:BL17"/>
    <mergeCell ref="AF13:AL13"/>
    <mergeCell ref="AM13:AT13"/>
    <mergeCell ref="AF16:AO16"/>
    <mergeCell ref="AE2:AQ2"/>
    <mergeCell ref="AR2:AV5"/>
    <mergeCell ref="AW2:BA5"/>
    <mergeCell ref="BC2:BK2"/>
    <mergeCell ref="AE3:AH4"/>
    <mergeCell ref="AL3:AQ3"/>
    <mergeCell ref="BJ3:BK5"/>
    <mergeCell ref="BS7:CD7"/>
    <mergeCell ref="CE7:CP7"/>
    <mergeCell ref="BG3:BI3"/>
    <mergeCell ref="BG5:BI5"/>
    <mergeCell ref="AI3:AK3"/>
    <mergeCell ref="AI4:AK4"/>
    <mergeCell ref="Q7:AD37"/>
    <mergeCell ref="AE12:AF12"/>
    <mergeCell ref="AG12:AH12"/>
    <mergeCell ref="AF15:AH15"/>
    <mergeCell ref="AF18:AH18"/>
    <mergeCell ref="AF24:AH24"/>
    <mergeCell ref="BI18:BL18"/>
    <mergeCell ref="BK22:BL22"/>
    <mergeCell ref="BL26:BS27"/>
    <mergeCell ref="BO30:BO31"/>
    <mergeCell ref="AP18:AW19"/>
    <mergeCell ref="AH19:AN19"/>
    <mergeCell ref="AH20:AN20"/>
    <mergeCell ref="BG7:BR7"/>
    <mergeCell ref="C10:N11"/>
    <mergeCell ref="AP27:AW27"/>
    <mergeCell ref="AP29:AW30"/>
    <mergeCell ref="BD18:BF18"/>
    <mergeCell ref="BC19:BE19"/>
    <mergeCell ref="BD20:BF20"/>
    <mergeCell ref="AP21:AW21"/>
    <mergeCell ref="AP24:AW24"/>
    <mergeCell ref="BA24:BC24"/>
    <mergeCell ref="BA25:BC25"/>
    <mergeCell ref="C13:N14"/>
    <mergeCell ref="C16:N17"/>
    <mergeCell ref="C19:N20"/>
    <mergeCell ref="C25:N26"/>
    <mergeCell ref="C28:N29"/>
    <mergeCell ref="C30:N31"/>
    <mergeCell ref="AL4:AN4"/>
    <mergeCell ref="AO4:AQ5"/>
    <mergeCell ref="AL5:AN5"/>
    <mergeCell ref="AK9:AM9"/>
    <mergeCell ref="AW9:AZ9"/>
    <mergeCell ref="AE5:AH5"/>
    <mergeCell ref="C7:N8"/>
    <mergeCell ref="AI7:AR7"/>
    <mergeCell ref="AS7:AT7"/>
    <mergeCell ref="AU7:BF7"/>
    <mergeCell ref="BC3:BF5"/>
  </mergeCells>
  <pageMargins left="0.7" right="0.7" top="0.75" bottom="0.75" header="0" footer="0"/>
  <pageSetup orientation="portrait"/>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C1:AL1000"/>
  <sheetViews>
    <sheetView workbookViewId="0"/>
  </sheetViews>
  <sheetFormatPr defaultColWidth="12.64453125" defaultRowHeight="15" customHeight="1"/>
  <cols>
    <col min="1" max="2" width="4.64453125" customWidth="1"/>
    <col min="3" max="9" width="5.64453125" customWidth="1"/>
    <col min="10" max="38" width="4.64453125" customWidth="1"/>
  </cols>
  <sheetData>
    <row r="1" spans="3:38" ht="14.25" customHeight="1"/>
    <row r="2" spans="3:38" ht="14.25" customHeight="1"/>
    <row r="3" spans="3:38" ht="14.25" customHeight="1">
      <c r="C3" s="982" t="s">
        <v>922</v>
      </c>
      <c r="D3" s="824"/>
      <c r="E3" s="824"/>
      <c r="F3" s="824"/>
      <c r="G3" s="824"/>
      <c r="H3" s="824"/>
      <c r="I3" s="825"/>
      <c r="K3" s="682" t="e">
        <v>#VALUE!</v>
      </c>
      <c r="L3" s="667"/>
      <c r="M3" s="667"/>
      <c r="N3" s="667"/>
      <c r="O3" s="667"/>
      <c r="P3" s="667"/>
      <c r="Q3" s="667"/>
      <c r="R3" s="667"/>
      <c r="S3" s="667"/>
      <c r="T3" s="667"/>
    </row>
    <row r="4" spans="3:38" ht="14.25" customHeight="1">
      <c r="C4" s="653"/>
      <c r="D4" s="1004" t="s">
        <v>923</v>
      </c>
      <c r="E4" s="824"/>
      <c r="F4" s="824"/>
      <c r="G4" s="824"/>
      <c r="H4" s="825"/>
      <c r="I4" s="654"/>
      <c r="K4" s="667"/>
      <c r="L4" s="667"/>
      <c r="M4" s="667"/>
      <c r="N4" s="667"/>
      <c r="O4" s="667"/>
      <c r="P4" s="667"/>
      <c r="Q4" s="667"/>
      <c r="R4" s="667"/>
      <c r="S4" s="667"/>
      <c r="T4" s="667"/>
    </row>
    <row r="5" spans="3:38" ht="14.25" customHeight="1">
      <c r="C5" s="653"/>
      <c r="D5" s="1005" t="s">
        <v>924</v>
      </c>
      <c r="E5" s="692"/>
      <c r="F5" s="692"/>
      <c r="G5" s="692"/>
      <c r="H5" s="693"/>
      <c r="I5" s="654"/>
      <c r="K5" s="667"/>
      <c r="L5" s="667"/>
      <c r="M5" s="667"/>
      <c r="N5" s="667"/>
      <c r="O5" s="667"/>
      <c r="P5" s="667"/>
      <c r="Q5" s="667"/>
      <c r="R5" s="667"/>
      <c r="S5" s="667"/>
      <c r="T5" s="667"/>
    </row>
    <row r="6" spans="3:38" ht="14.25" customHeight="1">
      <c r="C6" s="983" t="s">
        <v>876</v>
      </c>
      <c r="D6" s="692"/>
      <c r="E6" s="692"/>
      <c r="F6" s="692"/>
      <c r="G6" s="692"/>
      <c r="H6" s="692"/>
      <c r="I6" s="693"/>
      <c r="K6" s="667"/>
      <c r="L6" s="667"/>
      <c r="M6" s="667"/>
      <c r="N6" s="667"/>
      <c r="O6" s="667"/>
      <c r="P6" s="667"/>
      <c r="Q6" s="667"/>
      <c r="R6" s="667"/>
      <c r="S6" s="667"/>
      <c r="T6" s="667"/>
    </row>
    <row r="7" spans="3:38" ht="14.25" customHeight="1">
      <c r="C7" s="686" t="s">
        <v>925</v>
      </c>
      <c r="D7" s="667"/>
      <c r="E7" s="667"/>
      <c r="K7" s="667"/>
      <c r="L7" s="667"/>
      <c r="M7" s="667"/>
      <c r="N7" s="667"/>
      <c r="O7" s="667"/>
      <c r="P7" s="667"/>
      <c r="Q7" s="667"/>
      <c r="R7" s="667"/>
      <c r="S7" s="667"/>
      <c r="T7" s="667"/>
    </row>
    <row r="8" spans="3:38" ht="14.25" customHeight="1">
      <c r="D8" s="696" t="s">
        <v>926</v>
      </c>
      <c r="E8" s="667"/>
      <c r="F8" s="667"/>
      <c r="G8" s="667"/>
      <c r="H8" s="667"/>
      <c r="K8" s="667"/>
      <c r="L8" s="667"/>
      <c r="M8" s="667"/>
      <c r="N8" s="667"/>
      <c r="O8" s="667"/>
      <c r="P8" s="667"/>
      <c r="Q8" s="667"/>
      <c r="R8" s="667"/>
      <c r="S8" s="667"/>
      <c r="T8" s="667"/>
    </row>
    <row r="9" spans="3:38" ht="14.25" customHeight="1">
      <c r="D9" s="696" t="s">
        <v>927</v>
      </c>
      <c r="E9" s="667"/>
      <c r="F9" s="667"/>
      <c r="G9" s="667"/>
      <c r="H9" s="667"/>
      <c r="K9" s="667"/>
      <c r="L9" s="667"/>
      <c r="M9" s="667"/>
      <c r="N9" s="667"/>
      <c r="O9" s="667"/>
      <c r="P9" s="667"/>
      <c r="Q9" s="667"/>
      <c r="R9" s="667"/>
      <c r="S9" s="667"/>
      <c r="T9" s="667"/>
    </row>
    <row r="10" spans="3:38" ht="14.25" customHeight="1">
      <c r="K10" s="667"/>
      <c r="L10" s="667"/>
      <c r="M10" s="667"/>
      <c r="N10" s="667"/>
      <c r="O10" s="667"/>
      <c r="P10" s="667"/>
      <c r="Q10" s="667"/>
      <c r="R10" s="667"/>
      <c r="S10" s="667"/>
      <c r="T10" s="667"/>
    </row>
    <row r="11" spans="3:38" ht="16.5" customHeight="1">
      <c r="C11" s="686" t="s">
        <v>928</v>
      </c>
      <c r="D11" s="667"/>
      <c r="E11" s="667"/>
      <c r="K11" s="667"/>
      <c r="L11" s="667"/>
      <c r="M11" s="667"/>
      <c r="N11" s="667"/>
      <c r="O11" s="667"/>
      <c r="P11" s="667"/>
      <c r="Q11" s="667"/>
      <c r="R11" s="667"/>
      <c r="S11" s="667"/>
      <c r="T11" s="667"/>
      <c r="AF11" s="16"/>
      <c r="AG11" s="16"/>
      <c r="AH11" s="16"/>
      <c r="AI11" s="16"/>
      <c r="AJ11" s="16"/>
      <c r="AK11" s="16"/>
      <c r="AL11" s="16"/>
    </row>
    <row r="12" spans="3:38" ht="14.25" customHeight="1">
      <c r="E12" s="696" t="s">
        <v>929</v>
      </c>
      <c r="F12" s="667"/>
      <c r="G12" s="667"/>
      <c r="H12" s="667"/>
      <c r="I12" s="667"/>
      <c r="K12" s="667"/>
      <c r="L12" s="667"/>
      <c r="M12" s="667"/>
      <c r="N12" s="667"/>
      <c r="O12" s="667"/>
      <c r="P12" s="667"/>
      <c r="Q12" s="667"/>
      <c r="R12" s="667"/>
      <c r="S12" s="667"/>
      <c r="T12" s="667"/>
      <c r="V12" s="1003" t="s">
        <v>930</v>
      </c>
      <c r="W12" s="660"/>
      <c r="X12" s="660"/>
      <c r="Y12" s="660"/>
      <c r="Z12" s="660"/>
      <c r="AA12" s="660"/>
      <c r="AB12" s="660"/>
      <c r="AC12" s="661"/>
      <c r="AF12" s="16"/>
      <c r="AG12" s="16"/>
      <c r="AH12" s="16"/>
      <c r="AI12" s="16"/>
      <c r="AJ12" s="16"/>
      <c r="AK12" s="16"/>
      <c r="AL12" s="16"/>
    </row>
    <row r="13" spans="3:38" ht="14.25" customHeight="1">
      <c r="D13" s="21" t="s">
        <v>931</v>
      </c>
      <c r="E13" s="696" t="s">
        <v>932</v>
      </c>
      <c r="F13" s="667"/>
      <c r="G13" s="667"/>
      <c r="H13" s="667"/>
      <c r="I13" s="667"/>
      <c r="K13" s="667"/>
      <c r="L13" s="667"/>
      <c r="M13" s="667"/>
      <c r="N13" s="667"/>
      <c r="O13" s="667"/>
      <c r="P13" s="667"/>
      <c r="Q13" s="667"/>
      <c r="R13" s="667"/>
      <c r="S13" s="667"/>
      <c r="T13" s="667"/>
      <c r="V13" s="666"/>
      <c r="W13" s="667"/>
      <c r="X13" s="667"/>
      <c r="Y13" s="667"/>
      <c r="Z13" s="667"/>
      <c r="AA13" s="667"/>
      <c r="AB13" s="667"/>
      <c r="AC13" s="668"/>
    </row>
    <row r="14" spans="3:38" ht="14.25" customHeight="1">
      <c r="D14" s="21" t="s">
        <v>931</v>
      </c>
      <c r="E14" s="696" t="s">
        <v>933</v>
      </c>
      <c r="F14" s="667"/>
      <c r="G14" s="667"/>
      <c r="H14" s="667"/>
      <c r="I14" s="667"/>
      <c r="K14" s="667"/>
      <c r="L14" s="667"/>
      <c r="M14" s="667"/>
      <c r="N14" s="667"/>
      <c r="O14" s="667"/>
      <c r="P14" s="667"/>
      <c r="Q14" s="667"/>
      <c r="R14" s="667"/>
      <c r="S14" s="667"/>
      <c r="T14" s="667"/>
      <c r="V14" s="666"/>
      <c r="W14" s="667"/>
      <c r="X14" s="667"/>
      <c r="Y14" s="667"/>
      <c r="Z14" s="667"/>
      <c r="AA14" s="667"/>
      <c r="AB14" s="667"/>
      <c r="AC14" s="668"/>
    </row>
    <row r="15" spans="3:38" ht="14.25" customHeight="1">
      <c r="D15" s="21" t="s">
        <v>931</v>
      </c>
      <c r="E15" s="24" t="s">
        <v>934</v>
      </c>
      <c r="F15" s="24"/>
      <c r="G15" s="24"/>
      <c r="H15" s="24"/>
      <c r="I15" s="24"/>
      <c r="K15" s="667"/>
      <c r="L15" s="667"/>
      <c r="M15" s="667"/>
      <c r="N15" s="667"/>
      <c r="O15" s="667"/>
      <c r="P15" s="667"/>
      <c r="Q15" s="667"/>
      <c r="R15" s="667"/>
      <c r="S15" s="667"/>
      <c r="T15" s="667"/>
      <c r="V15" s="672"/>
      <c r="W15" s="673"/>
      <c r="X15" s="673"/>
      <c r="Y15" s="673"/>
      <c r="Z15" s="673"/>
      <c r="AA15" s="673"/>
      <c r="AB15" s="673"/>
      <c r="AC15" s="674"/>
    </row>
    <row r="16" spans="3:38" ht="14.25" customHeight="1">
      <c r="C16" s="998" t="s">
        <v>935</v>
      </c>
      <c r="D16" s="660"/>
      <c r="E16" s="660"/>
      <c r="F16" s="660"/>
      <c r="G16" s="660"/>
      <c r="H16" s="660"/>
      <c r="I16" s="661"/>
      <c r="K16" s="667"/>
      <c r="L16" s="667"/>
      <c r="M16" s="667"/>
      <c r="N16" s="667"/>
      <c r="O16" s="667"/>
      <c r="P16" s="667"/>
      <c r="Q16" s="667"/>
      <c r="R16" s="667"/>
      <c r="S16" s="667"/>
      <c r="T16" s="667"/>
    </row>
    <row r="17" spans="3:29" ht="14.25" customHeight="1">
      <c r="C17" s="666"/>
      <c r="D17" s="667"/>
      <c r="E17" s="667"/>
      <c r="F17" s="667"/>
      <c r="G17" s="667"/>
      <c r="H17" s="667"/>
      <c r="I17" s="668"/>
      <c r="K17" s="667"/>
      <c r="L17" s="667"/>
      <c r="M17" s="667"/>
      <c r="N17" s="667"/>
      <c r="O17" s="667"/>
      <c r="P17" s="667"/>
      <c r="Q17" s="667"/>
      <c r="R17" s="667"/>
      <c r="S17" s="667"/>
      <c r="T17" s="667"/>
      <c r="V17" s="1003" t="s">
        <v>936</v>
      </c>
      <c r="W17" s="660"/>
      <c r="X17" s="660"/>
      <c r="Y17" s="660"/>
      <c r="Z17" s="660"/>
      <c r="AA17" s="660"/>
      <c r="AB17" s="660"/>
      <c r="AC17" s="661"/>
    </row>
    <row r="18" spans="3:29" ht="14.25" customHeight="1">
      <c r="C18" s="666"/>
      <c r="D18" s="667"/>
      <c r="E18" s="667"/>
      <c r="F18" s="667"/>
      <c r="G18" s="667"/>
      <c r="H18" s="667"/>
      <c r="I18" s="668"/>
      <c r="K18" s="667"/>
      <c r="L18" s="667"/>
      <c r="M18" s="667"/>
      <c r="N18" s="667"/>
      <c r="O18" s="667"/>
      <c r="P18" s="667"/>
      <c r="Q18" s="667"/>
      <c r="R18" s="667"/>
      <c r="S18" s="667"/>
      <c r="T18" s="667"/>
      <c r="V18" s="666"/>
      <c r="W18" s="667"/>
      <c r="X18" s="667"/>
      <c r="Y18" s="667"/>
      <c r="Z18" s="667"/>
      <c r="AA18" s="667"/>
      <c r="AB18" s="667"/>
      <c r="AC18" s="668"/>
    </row>
    <row r="19" spans="3:29" ht="14.25" customHeight="1">
      <c r="C19" s="666"/>
      <c r="D19" s="667"/>
      <c r="E19" s="667"/>
      <c r="F19" s="667"/>
      <c r="G19" s="667"/>
      <c r="H19" s="667"/>
      <c r="I19" s="668"/>
      <c r="K19" s="667"/>
      <c r="L19" s="667"/>
      <c r="M19" s="667"/>
      <c r="N19" s="667"/>
      <c r="O19" s="667"/>
      <c r="P19" s="667"/>
      <c r="Q19" s="667"/>
      <c r="R19" s="667"/>
      <c r="S19" s="667"/>
      <c r="T19" s="667"/>
      <c r="V19" s="666"/>
      <c r="W19" s="667"/>
      <c r="X19" s="667"/>
      <c r="Y19" s="667"/>
      <c r="Z19" s="667"/>
      <c r="AA19" s="667"/>
      <c r="AB19" s="667"/>
      <c r="AC19" s="668"/>
    </row>
    <row r="20" spans="3:29" ht="14.25" customHeight="1">
      <c r="C20" s="666"/>
      <c r="D20" s="667"/>
      <c r="E20" s="667"/>
      <c r="F20" s="667"/>
      <c r="G20" s="667"/>
      <c r="H20" s="667"/>
      <c r="I20" s="668"/>
      <c r="K20" s="667"/>
      <c r="L20" s="667"/>
      <c r="M20" s="667"/>
      <c r="N20" s="667"/>
      <c r="O20" s="667"/>
      <c r="P20" s="667"/>
      <c r="Q20" s="667"/>
      <c r="R20" s="667"/>
      <c r="S20" s="667"/>
      <c r="T20" s="667"/>
      <c r="V20" s="666"/>
      <c r="W20" s="667"/>
      <c r="X20" s="667"/>
      <c r="Y20" s="667"/>
      <c r="Z20" s="667"/>
      <c r="AA20" s="667"/>
      <c r="AB20" s="667"/>
      <c r="AC20" s="668"/>
    </row>
    <row r="21" spans="3:29" ht="14.25" customHeight="1">
      <c r="C21" s="666"/>
      <c r="D21" s="667"/>
      <c r="E21" s="667"/>
      <c r="F21" s="667"/>
      <c r="G21" s="667"/>
      <c r="H21" s="667"/>
      <c r="I21" s="668"/>
      <c r="K21" s="667"/>
      <c r="L21" s="667"/>
      <c r="M21" s="667"/>
      <c r="N21" s="667"/>
      <c r="O21" s="667"/>
      <c r="P21" s="667"/>
      <c r="Q21" s="667"/>
      <c r="R21" s="667"/>
      <c r="S21" s="667"/>
      <c r="T21" s="667"/>
      <c r="V21" s="666"/>
      <c r="W21" s="667"/>
      <c r="X21" s="667"/>
      <c r="Y21" s="667"/>
      <c r="Z21" s="667"/>
      <c r="AA21" s="667"/>
      <c r="AB21" s="667"/>
      <c r="AC21" s="668"/>
    </row>
    <row r="22" spans="3:29" ht="14.25" customHeight="1">
      <c r="C22" s="672"/>
      <c r="D22" s="673"/>
      <c r="E22" s="673"/>
      <c r="F22" s="673"/>
      <c r="G22" s="673"/>
      <c r="H22" s="673"/>
      <c r="I22" s="674"/>
      <c r="K22" s="667"/>
      <c r="L22" s="667"/>
      <c r="M22" s="667"/>
      <c r="N22" s="667"/>
      <c r="O22" s="667"/>
      <c r="P22" s="667"/>
      <c r="Q22" s="667"/>
      <c r="R22" s="667"/>
      <c r="S22" s="667"/>
      <c r="T22" s="667"/>
      <c r="V22" s="672"/>
      <c r="W22" s="673"/>
      <c r="X22" s="673"/>
      <c r="Y22" s="673"/>
      <c r="Z22" s="673"/>
      <c r="AA22" s="673"/>
      <c r="AB22" s="673"/>
      <c r="AC22" s="674"/>
    </row>
    <row r="23" spans="3:29" ht="14.25" customHeight="1">
      <c r="K23" s="667"/>
      <c r="L23" s="667"/>
      <c r="M23" s="667"/>
      <c r="N23" s="667"/>
      <c r="O23" s="667"/>
      <c r="P23" s="667"/>
      <c r="Q23" s="667"/>
      <c r="R23" s="667"/>
      <c r="S23" s="667"/>
      <c r="T23" s="667"/>
    </row>
    <row r="24" spans="3:29" ht="14.25" customHeight="1">
      <c r="K24" s="667"/>
      <c r="L24" s="667"/>
      <c r="M24" s="667"/>
      <c r="N24" s="667"/>
      <c r="O24" s="667"/>
      <c r="P24" s="667"/>
      <c r="Q24" s="667"/>
      <c r="R24" s="667"/>
      <c r="S24" s="667"/>
      <c r="T24" s="667"/>
      <c r="V24" s="1003" t="s">
        <v>937</v>
      </c>
      <c r="W24" s="660"/>
      <c r="X24" s="660"/>
      <c r="Y24" s="660"/>
      <c r="Z24" s="660"/>
      <c r="AA24" s="660"/>
      <c r="AB24" s="660"/>
      <c r="AC24" s="661"/>
    </row>
    <row r="25" spans="3:29" ht="14.25" customHeight="1">
      <c r="C25" s="998" t="s">
        <v>938</v>
      </c>
      <c r="D25" s="660"/>
      <c r="E25" s="660"/>
      <c r="F25" s="660"/>
      <c r="G25" s="660"/>
      <c r="H25" s="660"/>
      <c r="I25" s="661"/>
      <c r="K25" s="667"/>
      <c r="L25" s="667"/>
      <c r="M25" s="667"/>
      <c r="N25" s="667"/>
      <c r="O25" s="667"/>
      <c r="P25" s="667"/>
      <c r="Q25" s="667"/>
      <c r="R25" s="667"/>
      <c r="S25" s="667"/>
      <c r="T25" s="667"/>
      <c r="V25" s="666"/>
      <c r="W25" s="667"/>
      <c r="X25" s="667"/>
      <c r="Y25" s="667"/>
      <c r="Z25" s="667"/>
      <c r="AA25" s="667"/>
      <c r="AB25" s="667"/>
      <c r="AC25" s="668"/>
    </row>
    <row r="26" spans="3:29" ht="14.25" customHeight="1">
      <c r="C26" s="666"/>
      <c r="D26" s="667"/>
      <c r="E26" s="667"/>
      <c r="F26" s="667"/>
      <c r="G26" s="667"/>
      <c r="H26" s="667"/>
      <c r="I26" s="668"/>
      <c r="K26" s="667"/>
      <c r="L26" s="667"/>
      <c r="M26" s="667"/>
      <c r="N26" s="667"/>
      <c r="O26" s="667"/>
      <c r="P26" s="667"/>
      <c r="Q26" s="667"/>
      <c r="R26" s="667"/>
      <c r="S26" s="667"/>
      <c r="T26" s="667"/>
      <c r="V26" s="666"/>
      <c r="W26" s="667"/>
      <c r="X26" s="667"/>
      <c r="Y26" s="667"/>
      <c r="Z26" s="667"/>
      <c r="AA26" s="667"/>
      <c r="AB26" s="667"/>
      <c r="AC26" s="668"/>
    </row>
    <row r="27" spans="3:29" ht="14.25" customHeight="1">
      <c r="C27" s="666"/>
      <c r="D27" s="667"/>
      <c r="E27" s="667"/>
      <c r="F27" s="667"/>
      <c r="G27" s="667"/>
      <c r="H27" s="667"/>
      <c r="I27" s="668"/>
      <c r="K27" s="667"/>
      <c r="L27" s="667"/>
      <c r="M27" s="667"/>
      <c r="N27" s="667"/>
      <c r="O27" s="667"/>
      <c r="P27" s="667"/>
      <c r="Q27" s="667"/>
      <c r="R27" s="667"/>
      <c r="S27" s="667"/>
      <c r="T27" s="667"/>
      <c r="V27" s="672"/>
      <c r="W27" s="673"/>
      <c r="X27" s="673"/>
      <c r="Y27" s="673"/>
      <c r="Z27" s="673"/>
      <c r="AA27" s="673"/>
      <c r="AB27" s="673"/>
      <c r="AC27" s="674"/>
    </row>
    <row r="28" spans="3:29" ht="14.25" customHeight="1">
      <c r="C28" s="672"/>
      <c r="D28" s="673"/>
      <c r="E28" s="673"/>
      <c r="F28" s="673"/>
      <c r="G28" s="673"/>
      <c r="H28" s="673"/>
      <c r="I28" s="674"/>
    </row>
    <row r="29" spans="3:29" ht="14.25" customHeight="1">
      <c r="L29" s="895" t="s">
        <v>939</v>
      </c>
      <c r="M29" s="667"/>
      <c r="N29" s="667"/>
      <c r="O29" s="667"/>
      <c r="P29" s="667"/>
      <c r="Q29" s="667"/>
      <c r="R29" s="667"/>
      <c r="S29" s="667"/>
    </row>
    <row r="30" spans="3:29" ht="14.25" customHeight="1">
      <c r="L30" s="667"/>
      <c r="M30" s="667"/>
      <c r="N30" s="667"/>
      <c r="O30" s="667"/>
      <c r="P30" s="667"/>
      <c r="Q30" s="667"/>
      <c r="R30" s="667"/>
      <c r="S30" s="667"/>
    </row>
    <row r="31" spans="3:29" ht="14.25" customHeight="1">
      <c r="L31" s="667"/>
      <c r="M31" s="667"/>
      <c r="N31" s="667"/>
      <c r="O31" s="667"/>
      <c r="P31" s="667"/>
      <c r="Q31" s="667"/>
      <c r="R31" s="667"/>
      <c r="S31" s="667"/>
    </row>
    <row r="32" spans="3:29" ht="14.25" customHeight="1"/>
    <row r="33" spans="12:19" ht="14.25" customHeight="1">
      <c r="L33" s="1003" t="s">
        <v>940</v>
      </c>
      <c r="M33" s="660"/>
      <c r="N33" s="660"/>
      <c r="O33" s="660"/>
      <c r="P33" s="660"/>
      <c r="Q33" s="660"/>
      <c r="R33" s="660"/>
      <c r="S33" s="661"/>
    </row>
    <row r="34" spans="12:19" ht="14.25" customHeight="1">
      <c r="L34" s="666"/>
      <c r="M34" s="667"/>
      <c r="N34" s="667"/>
      <c r="O34" s="667"/>
      <c r="P34" s="667"/>
      <c r="Q34" s="667"/>
      <c r="R34" s="667"/>
      <c r="S34" s="668"/>
    </row>
    <row r="35" spans="12:19" ht="14.25" customHeight="1">
      <c r="L35" s="672"/>
      <c r="M35" s="673"/>
      <c r="N35" s="673"/>
      <c r="O35" s="673"/>
      <c r="P35" s="673"/>
      <c r="Q35" s="673"/>
      <c r="R35" s="673"/>
      <c r="S35" s="674"/>
    </row>
    <row r="36" spans="12:19" ht="14.25" customHeight="1"/>
    <row r="37" spans="12:19" ht="14.25" customHeight="1">
      <c r="L37" s="1003" t="s">
        <v>941</v>
      </c>
      <c r="M37" s="660"/>
      <c r="N37" s="660"/>
      <c r="O37" s="660"/>
      <c r="P37" s="660"/>
      <c r="Q37" s="660"/>
      <c r="R37" s="660"/>
      <c r="S37" s="661"/>
    </row>
    <row r="38" spans="12:19" ht="14.25" customHeight="1">
      <c r="L38" s="666"/>
      <c r="M38" s="667"/>
      <c r="N38" s="667"/>
      <c r="O38" s="667"/>
      <c r="P38" s="667"/>
      <c r="Q38" s="667"/>
      <c r="R38" s="667"/>
      <c r="S38" s="668"/>
    </row>
    <row r="39" spans="12:19" ht="14.25" customHeight="1">
      <c r="L39" s="672"/>
      <c r="M39" s="673"/>
      <c r="N39" s="673"/>
      <c r="O39" s="673"/>
      <c r="P39" s="673"/>
      <c r="Q39" s="673"/>
      <c r="R39" s="673"/>
      <c r="S39" s="674"/>
    </row>
    <row r="40" spans="12:19" ht="14.25" customHeight="1"/>
    <row r="41" spans="12:19" ht="14.25" customHeight="1"/>
    <row r="42" spans="12:19" ht="14.25" customHeight="1"/>
    <row r="43" spans="12:19" ht="14.25" customHeight="1"/>
    <row r="44" spans="12:19" ht="14.25" customHeight="1"/>
    <row r="45" spans="12:19" ht="14.25" customHeight="1"/>
    <row r="46" spans="12:19" ht="14.25" customHeight="1"/>
    <row r="47" spans="12:19" ht="14.25" customHeight="1"/>
    <row r="48" spans="12:19"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0">
    <mergeCell ref="L33:S35"/>
    <mergeCell ref="L37:S39"/>
    <mergeCell ref="C3:I3"/>
    <mergeCell ref="K3:T27"/>
    <mergeCell ref="D4:H4"/>
    <mergeCell ref="D5:H5"/>
    <mergeCell ref="C6:I6"/>
    <mergeCell ref="D8:H8"/>
    <mergeCell ref="D9:H9"/>
    <mergeCell ref="V17:AC22"/>
    <mergeCell ref="V24:AC27"/>
    <mergeCell ref="C16:I22"/>
    <mergeCell ref="C25:I28"/>
    <mergeCell ref="L29:S31"/>
    <mergeCell ref="C7:E7"/>
    <mergeCell ref="C11:E11"/>
    <mergeCell ref="E12:I12"/>
    <mergeCell ref="V12:AC15"/>
    <mergeCell ref="E13:I13"/>
    <mergeCell ref="E14:I14"/>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14</vt:i4>
      </vt:variant>
    </vt:vector>
  </HeadingPairs>
  <TitlesOfParts>
    <vt:vector size="14" baseType="lpstr">
      <vt:lpstr>Sheet P(n)</vt:lpstr>
      <vt:lpstr>Sheet1</vt:lpstr>
      <vt:lpstr>Sheet2</vt:lpstr>
      <vt:lpstr>Sheet3</vt:lpstr>
      <vt:lpstr>Sheet4</vt:lpstr>
      <vt:lpstr>Sheet5</vt:lpstr>
      <vt:lpstr>Sheet6</vt:lpstr>
      <vt:lpstr>Sheet7</vt:lpstr>
      <vt:lpstr>Sheet8</vt:lpstr>
      <vt:lpstr>Sheet9</vt:lpstr>
      <vt:lpstr>Sheet10</vt:lpstr>
      <vt:lpstr>Sheet11</vt:lpstr>
      <vt:lpstr>Sheet12</vt:lpstr>
      <vt:lpstr>Sheet13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Robert Hillenbrand</dc:creator>
  <cp:lastModifiedBy>Robert Hillenbrand</cp:lastModifiedBy>
  <dcterms:created xsi:type="dcterms:W3CDTF">2025-11-08T12:28:51Z</dcterms:created>
  <dcterms:modified xsi:type="dcterms:W3CDTF">2026-06-12T04:52:24Z</dcterms:modified>
</cp:coreProperties>
</file>